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Commercial\Pricing\Gas\33-2020\"/>
    </mc:Choice>
  </mc:AlternateContent>
  <xr:revisionPtr revIDLastSave="0" documentId="8_{2296BE0B-0AD2-46B9-80DA-1885EC4B6246}" xr6:coauthVersionLast="45" xr6:coauthVersionMax="45" xr10:uidLastSave="{00000000-0000-0000-0000-000000000000}"/>
  <workbookProtection workbookAlgorithmName="SHA-512" workbookHashValue="bziQHkwkXl0c3wInTcPuXeI59DNjwNcIj1ssvyoMvou3IKKNr1bTUwJiqk84jATh7F1MdH+rJ4kk2WlxxOH5tg==" workbookSaltValue="hH0Qr7YFyNdpTA6s2ygiiA==" workbookSpinCount="100000" lockStructure="1"/>
  <bookViews>
    <workbookView xWindow="-120" yWindow="-120" windowWidth="20730" windowHeight="11160" firstSheet="1" activeTab="2" xr2:uid="{00000000-000D-0000-FFFF-FFFF00000000}"/>
  </bookViews>
  <sheets>
    <sheet name="Multi-site Tool" sheetId="8" state="veryHidden" r:id="rId1"/>
    <sheet name="Multisite" sheetId="9" r:id="rId2"/>
    <sheet name="Tool" sheetId="1" r:id="rId3"/>
    <sheet name="Errors" sheetId="2" state="veryHidden" r:id="rId4"/>
    <sheet name="LDZ Lookup" sheetId="6" state="veryHidden" r:id="rId5"/>
    <sheet name="Calcs" sheetId="3" state="veryHidden" r:id="rId6"/>
    <sheet name="Flat Rates" sheetId="5" state="veryHidden" r:id="rId7"/>
  </sheets>
  <definedNames>
    <definedName name="_xlnm._FilterDatabase" localSheetId="6" hidden="1">'Flat Rates'!$A$1:$K$21841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3" i="9" l="1"/>
  <c r="Y13" i="9" s="1"/>
  <c r="X14" i="9"/>
  <c r="Y14" i="9" s="1"/>
  <c r="X15" i="9"/>
  <c r="Y15" i="9" s="1"/>
  <c r="X16" i="9"/>
  <c r="Y16" i="9" s="1"/>
  <c r="X17" i="9"/>
  <c r="Y17" i="9" s="1"/>
  <c r="X18" i="9"/>
  <c r="Y18" i="9" s="1"/>
  <c r="X19" i="9"/>
  <c r="Y19" i="9" s="1"/>
  <c r="X20" i="9"/>
  <c r="Y20" i="9" s="1"/>
  <c r="X21" i="9"/>
  <c r="Y21" i="9" s="1"/>
  <c r="X22" i="9"/>
  <c r="Y22" i="9" s="1"/>
  <c r="X23" i="9"/>
  <c r="Y23" i="9" s="1"/>
  <c r="X24" i="9"/>
  <c r="Y24" i="9" s="1"/>
  <c r="X25" i="9"/>
  <c r="Y25" i="9" s="1"/>
  <c r="X26" i="9"/>
  <c r="Y26" i="9" s="1"/>
  <c r="X27" i="9"/>
  <c r="Y27" i="9" s="1"/>
  <c r="X28" i="9"/>
  <c r="Y28" i="9" s="1"/>
  <c r="X29" i="9"/>
  <c r="Y29" i="9" s="1"/>
  <c r="X30" i="9"/>
  <c r="Y30" i="9" s="1"/>
  <c r="X31" i="9"/>
  <c r="Y31" i="9" s="1"/>
  <c r="X32" i="9"/>
  <c r="Y32" i="9" s="1"/>
  <c r="X33" i="9"/>
  <c r="Y33" i="9" s="1"/>
  <c r="X34" i="9"/>
  <c r="Y34" i="9" s="1"/>
  <c r="X35" i="9"/>
  <c r="Y35" i="9" s="1"/>
  <c r="X36" i="9"/>
  <c r="Y36" i="9" s="1"/>
  <c r="X37" i="9"/>
  <c r="Y37" i="9" s="1"/>
  <c r="X38" i="9"/>
  <c r="Y38" i="9" s="1"/>
  <c r="X39" i="9"/>
  <c r="Y39" i="9" s="1"/>
  <c r="X40" i="9"/>
  <c r="Y40" i="9" s="1"/>
  <c r="X41" i="9"/>
  <c r="Y41" i="9" s="1"/>
  <c r="X42" i="9"/>
  <c r="Y42" i="9" s="1"/>
  <c r="X43" i="9"/>
  <c r="Y43" i="9" s="1"/>
  <c r="X44" i="9"/>
  <c r="Y44" i="9" s="1"/>
  <c r="X45" i="9"/>
  <c r="Y45" i="9" s="1"/>
  <c r="X46" i="9"/>
  <c r="Y46" i="9" s="1"/>
  <c r="X47" i="9"/>
  <c r="Y47" i="9" s="1"/>
  <c r="X48" i="9"/>
  <c r="Y48" i="9" s="1"/>
  <c r="X49" i="9"/>
  <c r="Y49" i="9" s="1"/>
  <c r="X50" i="9"/>
  <c r="Y50" i="9" s="1"/>
  <c r="X51" i="9"/>
  <c r="Y51" i="9" s="1"/>
  <c r="X52" i="9"/>
  <c r="Y52" i="9" s="1"/>
  <c r="X53" i="9"/>
  <c r="Y53" i="9" s="1"/>
  <c r="X54" i="9"/>
  <c r="Y54" i="9" s="1"/>
  <c r="X55" i="9"/>
  <c r="Y55" i="9" s="1"/>
  <c r="X56" i="9"/>
  <c r="Y56" i="9" s="1"/>
  <c r="X57" i="9"/>
  <c r="Y57" i="9" s="1"/>
  <c r="X58" i="9"/>
  <c r="Y58" i="9" s="1"/>
  <c r="X59" i="9"/>
  <c r="Y59" i="9" s="1"/>
  <c r="X60" i="9"/>
  <c r="Y60" i="9" s="1"/>
  <c r="X61" i="9"/>
  <c r="Y61" i="9" s="1"/>
  <c r="X62" i="9"/>
  <c r="Y62" i="9" s="1"/>
  <c r="X63" i="9"/>
  <c r="Y63" i="9" s="1"/>
  <c r="X64" i="9"/>
  <c r="Y64" i="9" s="1"/>
  <c r="X65" i="9"/>
  <c r="Y65" i="9" s="1"/>
  <c r="X66" i="9"/>
  <c r="Y66" i="9" s="1"/>
  <c r="X67" i="9"/>
  <c r="Y67" i="9" s="1"/>
  <c r="X68" i="9"/>
  <c r="Y68" i="9" s="1"/>
  <c r="X69" i="9"/>
  <c r="Y69" i="9" s="1"/>
  <c r="X70" i="9"/>
  <c r="Y70" i="9" s="1"/>
  <c r="X71" i="9"/>
  <c r="Y71" i="9" s="1"/>
  <c r="X72" i="9"/>
  <c r="Y72" i="9" s="1"/>
  <c r="X73" i="9"/>
  <c r="Y73" i="9" s="1"/>
  <c r="X74" i="9"/>
  <c r="Y74" i="9" s="1"/>
  <c r="X75" i="9"/>
  <c r="Y75" i="9" s="1"/>
  <c r="X76" i="9"/>
  <c r="Y76" i="9" s="1"/>
  <c r="X77" i="9"/>
  <c r="Y77" i="9" s="1"/>
  <c r="X78" i="9"/>
  <c r="Y78" i="9" s="1"/>
  <c r="X79" i="9"/>
  <c r="Y79" i="9" s="1"/>
  <c r="X80" i="9"/>
  <c r="Y80" i="9" s="1"/>
  <c r="X81" i="9"/>
  <c r="Y81" i="9" s="1"/>
  <c r="X82" i="9"/>
  <c r="Y82" i="9" s="1"/>
  <c r="X83" i="9"/>
  <c r="Y83" i="9" s="1"/>
  <c r="X84" i="9"/>
  <c r="Y84" i="9" s="1"/>
  <c r="X85" i="9"/>
  <c r="Y85" i="9" s="1"/>
  <c r="X86" i="9"/>
  <c r="Y86" i="9" s="1"/>
  <c r="X87" i="9"/>
  <c r="Y87" i="9" s="1"/>
  <c r="X88" i="9"/>
  <c r="Y88" i="9" s="1"/>
  <c r="X89" i="9"/>
  <c r="Y89" i="9" s="1"/>
  <c r="X90" i="9"/>
  <c r="Y90" i="9" s="1"/>
  <c r="X91" i="9"/>
  <c r="Y91" i="9" s="1"/>
  <c r="X92" i="9"/>
  <c r="Y92" i="9" s="1"/>
  <c r="X93" i="9"/>
  <c r="Y93" i="9" s="1"/>
  <c r="X94" i="9"/>
  <c r="Y94" i="9" s="1"/>
  <c r="X95" i="9"/>
  <c r="Y95" i="9" s="1"/>
  <c r="X96" i="9"/>
  <c r="Y96" i="9" s="1"/>
  <c r="X97" i="9"/>
  <c r="Y97" i="9" s="1"/>
  <c r="X98" i="9"/>
  <c r="Y98" i="9" s="1"/>
  <c r="X99" i="9"/>
  <c r="Y99" i="9" s="1"/>
  <c r="X100" i="9"/>
  <c r="Y100" i="9" s="1"/>
  <c r="X101" i="9"/>
  <c r="Y101" i="9" s="1"/>
  <c r="X102" i="9"/>
  <c r="Y102" i="9" s="1"/>
  <c r="X103" i="9"/>
  <c r="Y103" i="9" s="1"/>
  <c r="X104" i="9"/>
  <c r="Y104" i="9" s="1"/>
  <c r="X105" i="9"/>
  <c r="Y105" i="9" s="1"/>
  <c r="X106" i="9"/>
  <c r="Y106" i="9" s="1"/>
  <c r="X107" i="9"/>
  <c r="Y107" i="9" s="1"/>
  <c r="X108" i="9"/>
  <c r="Y108" i="9" s="1"/>
  <c r="X109" i="9"/>
  <c r="Y109" i="9" s="1"/>
  <c r="X110" i="9"/>
  <c r="Y110" i="9" s="1"/>
  <c r="X111" i="9"/>
  <c r="Y111" i="9" s="1"/>
  <c r="X112" i="9"/>
  <c r="Y112" i="9" s="1"/>
  <c r="X113" i="9"/>
  <c r="Y113" i="9" s="1"/>
  <c r="X114" i="9"/>
  <c r="Y114" i="9" s="1"/>
  <c r="X115" i="9"/>
  <c r="Y115" i="9" s="1"/>
  <c r="X116" i="9"/>
  <c r="Y116" i="9" s="1"/>
  <c r="X117" i="9"/>
  <c r="Y117" i="9" s="1"/>
  <c r="X118" i="9"/>
  <c r="Y118" i="9" s="1"/>
  <c r="X119" i="9"/>
  <c r="Y119" i="9" s="1"/>
  <c r="X120" i="9"/>
  <c r="Y120" i="9" s="1"/>
  <c r="X121" i="9"/>
  <c r="Y121" i="9" s="1"/>
  <c r="X122" i="9"/>
  <c r="Y122" i="9" s="1"/>
  <c r="X123" i="9"/>
  <c r="Y123" i="9" s="1"/>
  <c r="X124" i="9"/>
  <c r="Y124" i="9" s="1"/>
  <c r="X125" i="9"/>
  <c r="Y125" i="9" s="1"/>
  <c r="X126" i="9"/>
  <c r="Y126" i="9" s="1"/>
  <c r="X127" i="9"/>
  <c r="Y127" i="9" s="1"/>
  <c r="X128" i="9"/>
  <c r="Y128" i="9" s="1"/>
  <c r="X129" i="9"/>
  <c r="Y129" i="9" s="1"/>
  <c r="X130" i="9"/>
  <c r="Y130" i="9" s="1"/>
  <c r="X131" i="9"/>
  <c r="Y131" i="9" s="1"/>
  <c r="X132" i="9"/>
  <c r="Y132" i="9" s="1"/>
  <c r="X133" i="9"/>
  <c r="Y133" i="9" s="1"/>
  <c r="X134" i="9"/>
  <c r="Y134" i="9" s="1"/>
  <c r="X135" i="9"/>
  <c r="Y135" i="9" s="1"/>
  <c r="X136" i="9"/>
  <c r="Y136" i="9" s="1"/>
  <c r="X137" i="9"/>
  <c r="Y137" i="9" s="1"/>
  <c r="X138" i="9"/>
  <c r="Y138" i="9" s="1"/>
  <c r="X139" i="9"/>
  <c r="Y139" i="9" s="1"/>
  <c r="X140" i="9"/>
  <c r="Y140" i="9" s="1"/>
  <c r="X141" i="9"/>
  <c r="Y141" i="9" s="1"/>
  <c r="X142" i="9"/>
  <c r="Y142" i="9" s="1"/>
  <c r="X143" i="9"/>
  <c r="Y143" i="9" s="1"/>
  <c r="X144" i="9"/>
  <c r="Y144" i="9" s="1"/>
  <c r="X145" i="9"/>
  <c r="Y145" i="9" s="1"/>
  <c r="X146" i="9"/>
  <c r="Y146" i="9" s="1"/>
  <c r="X147" i="9"/>
  <c r="Y147" i="9" s="1"/>
  <c r="X148" i="9"/>
  <c r="Y148" i="9" s="1"/>
  <c r="X149" i="9"/>
  <c r="Y149" i="9" s="1"/>
  <c r="X150" i="9"/>
  <c r="Y150" i="9" s="1"/>
  <c r="X151" i="9"/>
  <c r="Y151" i="9" s="1"/>
  <c r="X152" i="9"/>
  <c r="Y152" i="9" s="1"/>
  <c r="X153" i="9"/>
  <c r="Y153" i="9" s="1"/>
  <c r="X154" i="9"/>
  <c r="Y154" i="9" s="1"/>
  <c r="X155" i="9"/>
  <c r="Y155" i="9" s="1"/>
  <c r="X156" i="9"/>
  <c r="Y156" i="9" s="1"/>
  <c r="X157" i="9"/>
  <c r="Y157" i="9" s="1"/>
  <c r="X158" i="9"/>
  <c r="Y158" i="9" s="1"/>
  <c r="X159" i="9"/>
  <c r="Y159" i="9" s="1"/>
  <c r="X160" i="9"/>
  <c r="Y160" i="9" s="1"/>
  <c r="X161" i="9"/>
  <c r="Y161" i="9" s="1"/>
  <c r="X162" i="9"/>
  <c r="Y162" i="9" s="1"/>
  <c r="X163" i="9"/>
  <c r="Y163" i="9" s="1"/>
  <c r="X164" i="9"/>
  <c r="Y164" i="9" s="1"/>
  <c r="X165" i="9"/>
  <c r="Y165" i="9" s="1"/>
  <c r="X166" i="9"/>
  <c r="Y166" i="9" s="1"/>
  <c r="X167" i="9"/>
  <c r="Y167" i="9" s="1"/>
  <c r="X168" i="9"/>
  <c r="Y168" i="9" s="1"/>
  <c r="X169" i="9"/>
  <c r="Y169" i="9" s="1"/>
  <c r="X170" i="9"/>
  <c r="Y170" i="9" s="1"/>
  <c r="X171" i="9"/>
  <c r="Y171" i="9" s="1"/>
  <c r="X172" i="9"/>
  <c r="Y172" i="9" s="1"/>
  <c r="X173" i="9"/>
  <c r="Y173" i="9" s="1"/>
  <c r="X174" i="9"/>
  <c r="Y174" i="9" s="1"/>
  <c r="X175" i="9"/>
  <c r="Y175" i="9" s="1"/>
  <c r="X176" i="9"/>
  <c r="Y176" i="9" s="1"/>
  <c r="X177" i="9"/>
  <c r="Y177" i="9" s="1"/>
  <c r="X178" i="9"/>
  <c r="Y178" i="9" s="1"/>
  <c r="X179" i="9"/>
  <c r="Y179" i="9" s="1"/>
  <c r="X180" i="9"/>
  <c r="Y180" i="9" s="1"/>
  <c r="X181" i="9"/>
  <c r="Y181" i="9" s="1"/>
  <c r="X182" i="9"/>
  <c r="Y182" i="9" s="1"/>
  <c r="X183" i="9"/>
  <c r="Y183" i="9" s="1"/>
  <c r="X184" i="9"/>
  <c r="Y184" i="9" s="1"/>
  <c r="X185" i="9"/>
  <c r="Y185" i="9" s="1"/>
  <c r="X186" i="9"/>
  <c r="Y186" i="9" s="1"/>
  <c r="X187" i="9"/>
  <c r="Y187" i="9" s="1"/>
  <c r="X188" i="9"/>
  <c r="Y188" i="9" s="1"/>
  <c r="X189" i="9"/>
  <c r="Y189" i="9" s="1"/>
  <c r="X190" i="9"/>
  <c r="Y190" i="9" s="1"/>
  <c r="X191" i="9"/>
  <c r="Y191" i="9" s="1"/>
  <c r="X192" i="9"/>
  <c r="Y192" i="9" s="1"/>
  <c r="X193" i="9"/>
  <c r="Y193" i="9" s="1"/>
  <c r="X194" i="9"/>
  <c r="Y194" i="9" s="1"/>
  <c r="X195" i="9"/>
  <c r="Y195" i="9" s="1"/>
  <c r="X196" i="9"/>
  <c r="Y196" i="9" s="1"/>
  <c r="X197" i="9"/>
  <c r="Y197" i="9" s="1"/>
  <c r="X198" i="9"/>
  <c r="Y198" i="9" s="1"/>
  <c r="X199" i="9"/>
  <c r="Y199" i="9" s="1"/>
  <c r="X200" i="9"/>
  <c r="Y200" i="9" s="1"/>
  <c r="X201" i="9"/>
  <c r="Y201" i="9" s="1"/>
  <c r="X202" i="9"/>
  <c r="Y202" i="9" s="1"/>
  <c r="X203" i="9"/>
  <c r="Y203" i="9" s="1"/>
  <c r="X204" i="9"/>
  <c r="Y204" i="9" s="1"/>
  <c r="X205" i="9"/>
  <c r="Y205" i="9" s="1"/>
  <c r="X206" i="9"/>
  <c r="Y206" i="9" s="1"/>
  <c r="X207" i="9"/>
  <c r="Y207" i="9" s="1"/>
  <c r="X208" i="9"/>
  <c r="Y208" i="9" s="1"/>
  <c r="X209" i="9"/>
  <c r="Y209" i="9" s="1"/>
  <c r="X210" i="9"/>
  <c r="Y210" i="9" s="1"/>
  <c r="X211" i="9"/>
  <c r="Y211" i="9" s="1"/>
  <c r="X212" i="9"/>
  <c r="Y212" i="9" s="1"/>
  <c r="X213" i="9"/>
  <c r="Y213" i="9" s="1"/>
  <c r="X214" i="9"/>
  <c r="Y214" i="9" s="1"/>
  <c r="X215" i="9"/>
  <c r="Y215" i="9" s="1"/>
  <c r="X216" i="9"/>
  <c r="Y216" i="9" s="1"/>
  <c r="X217" i="9"/>
  <c r="Y217" i="9" s="1"/>
  <c r="X218" i="9"/>
  <c r="Y218" i="9" s="1"/>
  <c r="X219" i="9"/>
  <c r="Y219" i="9" s="1"/>
  <c r="X220" i="9"/>
  <c r="Y220" i="9" s="1"/>
  <c r="X221" i="9"/>
  <c r="Y221" i="9" s="1"/>
  <c r="X222" i="9"/>
  <c r="Y222" i="9" s="1"/>
  <c r="X223" i="9"/>
  <c r="Y223" i="9" s="1"/>
  <c r="X224" i="9"/>
  <c r="Y224" i="9" s="1"/>
  <c r="X225" i="9"/>
  <c r="Y225" i="9" s="1"/>
  <c r="X226" i="9"/>
  <c r="Y226" i="9" s="1"/>
  <c r="X227" i="9"/>
  <c r="Y227" i="9" s="1"/>
  <c r="X228" i="9"/>
  <c r="Y228" i="9" s="1"/>
  <c r="X229" i="9"/>
  <c r="Y229" i="9" s="1"/>
  <c r="X230" i="9"/>
  <c r="Y230" i="9" s="1"/>
  <c r="X231" i="9"/>
  <c r="Y231" i="9" s="1"/>
  <c r="X232" i="9"/>
  <c r="Y232" i="9" s="1"/>
  <c r="X233" i="9"/>
  <c r="Y233" i="9" s="1"/>
  <c r="X234" i="9"/>
  <c r="Y234" i="9" s="1"/>
  <c r="X235" i="9"/>
  <c r="Y235" i="9" s="1"/>
  <c r="X236" i="9"/>
  <c r="Y236" i="9" s="1"/>
  <c r="X237" i="9"/>
  <c r="Y237" i="9" s="1"/>
  <c r="X238" i="9"/>
  <c r="Y238" i="9" s="1"/>
  <c r="X239" i="9"/>
  <c r="Y239" i="9" s="1"/>
  <c r="X240" i="9"/>
  <c r="Y240" i="9" s="1"/>
  <c r="X241" i="9"/>
  <c r="Y241" i="9" s="1"/>
  <c r="X242" i="9"/>
  <c r="Y242" i="9" s="1"/>
  <c r="X243" i="9"/>
  <c r="Y243" i="9" s="1"/>
  <c r="X244" i="9"/>
  <c r="Y244" i="9" s="1"/>
  <c r="X245" i="9"/>
  <c r="Y245" i="9" s="1"/>
  <c r="X246" i="9"/>
  <c r="Y246" i="9" s="1"/>
  <c r="X247" i="9"/>
  <c r="Y247" i="9" s="1"/>
  <c r="X248" i="9"/>
  <c r="Y248" i="9" s="1"/>
  <c r="X249" i="9"/>
  <c r="Y249" i="9" s="1"/>
  <c r="X250" i="9"/>
  <c r="Y250" i="9" s="1"/>
  <c r="X251" i="9"/>
  <c r="Y251" i="9" s="1"/>
  <c r="X252" i="9"/>
  <c r="Y252" i="9" s="1"/>
  <c r="X253" i="9"/>
  <c r="Y253" i="9" s="1"/>
  <c r="X254" i="9"/>
  <c r="Y254" i="9" s="1"/>
  <c r="X255" i="9"/>
  <c r="Y255" i="9" s="1"/>
  <c r="X256" i="9"/>
  <c r="Y256" i="9" s="1"/>
  <c r="X257" i="9"/>
  <c r="Y257" i="9" s="1"/>
  <c r="X258" i="9"/>
  <c r="Y258" i="9" s="1"/>
  <c r="X259" i="9"/>
  <c r="Y259" i="9" s="1"/>
  <c r="X260" i="9"/>
  <c r="Y260" i="9" s="1"/>
  <c r="X261" i="9"/>
  <c r="Y261" i="9" s="1"/>
  <c r="X262" i="9"/>
  <c r="Y262" i="9" s="1"/>
  <c r="X263" i="9"/>
  <c r="Y263" i="9" s="1"/>
  <c r="X264" i="9"/>
  <c r="Y264" i="9" s="1"/>
  <c r="X265" i="9"/>
  <c r="Y265" i="9" s="1"/>
  <c r="X266" i="9"/>
  <c r="Y266" i="9" s="1"/>
  <c r="X267" i="9"/>
  <c r="Y267" i="9" s="1"/>
  <c r="X268" i="9"/>
  <c r="Y268" i="9" s="1"/>
  <c r="X269" i="9"/>
  <c r="Y269" i="9" s="1"/>
  <c r="X270" i="9"/>
  <c r="Y270" i="9" s="1"/>
  <c r="X271" i="9"/>
  <c r="Y271" i="9" s="1"/>
  <c r="X272" i="9"/>
  <c r="Y272" i="9" s="1"/>
  <c r="X273" i="9"/>
  <c r="Y273" i="9" s="1"/>
  <c r="X274" i="9"/>
  <c r="Y274" i="9" s="1"/>
  <c r="X275" i="9"/>
  <c r="Y275" i="9" s="1"/>
  <c r="X276" i="9"/>
  <c r="Y276" i="9" s="1"/>
  <c r="X277" i="9"/>
  <c r="Y277" i="9" s="1"/>
  <c r="X278" i="9"/>
  <c r="Y278" i="9" s="1"/>
  <c r="X279" i="9"/>
  <c r="Y279" i="9" s="1"/>
  <c r="X280" i="9"/>
  <c r="Y280" i="9" s="1"/>
  <c r="X281" i="9"/>
  <c r="Y281" i="9" s="1"/>
  <c r="X282" i="9"/>
  <c r="Y282" i="9" s="1"/>
  <c r="X283" i="9"/>
  <c r="Y283" i="9" s="1"/>
  <c r="X284" i="9"/>
  <c r="Y284" i="9" s="1"/>
  <c r="X285" i="9"/>
  <c r="Y285" i="9" s="1"/>
  <c r="X286" i="9"/>
  <c r="Y286" i="9" s="1"/>
  <c r="X287" i="9"/>
  <c r="Y287" i="9" s="1"/>
  <c r="X288" i="9"/>
  <c r="Y288" i="9" s="1"/>
  <c r="X289" i="9"/>
  <c r="Y289" i="9" s="1"/>
  <c r="X290" i="9"/>
  <c r="Y290" i="9" s="1"/>
  <c r="X291" i="9"/>
  <c r="Y291" i="9" s="1"/>
  <c r="X292" i="9"/>
  <c r="Y292" i="9" s="1"/>
  <c r="X293" i="9"/>
  <c r="Y293" i="9" s="1"/>
  <c r="X294" i="9"/>
  <c r="Y294" i="9" s="1"/>
  <c r="X295" i="9"/>
  <c r="Y295" i="9" s="1"/>
  <c r="X296" i="9"/>
  <c r="Y296" i="9" s="1"/>
  <c r="X297" i="9"/>
  <c r="Y297" i="9" s="1"/>
  <c r="X298" i="9"/>
  <c r="Y298" i="9" s="1"/>
  <c r="X299" i="9"/>
  <c r="Y299" i="9" s="1"/>
  <c r="X300" i="9"/>
  <c r="Y300" i="9" s="1"/>
  <c r="X301" i="9"/>
  <c r="Y301" i="9" s="1"/>
  <c r="X302" i="9"/>
  <c r="Y302" i="9" s="1"/>
  <c r="X303" i="9"/>
  <c r="Y303" i="9" s="1"/>
  <c r="X304" i="9"/>
  <c r="Y304" i="9" s="1"/>
  <c r="X305" i="9"/>
  <c r="Y305" i="9" s="1"/>
  <c r="X306" i="9"/>
  <c r="Y306" i="9" s="1"/>
  <c r="X307" i="9"/>
  <c r="Y307" i="9" s="1"/>
  <c r="X308" i="9"/>
  <c r="Y308" i="9" s="1"/>
  <c r="X309" i="9"/>
  <c r="Y309" i="9" s="1"/>
  <c r="X310" i="9"/>
  <c r="Y310" i="9" s="1"/>
  <c r="X311" i="9"/>
  <c r="Y311" i="9" s="1"/>
  <c r="X312" i="9"/>
  <c r="Y312" i="9" s="1"/>
  <c r="X313" i="9"/>
  <c r="Y313" i="9" s="1"/>
  <c r="X314" i="9"/>
  <c r="Y314" i="9" s="1"/>
  <c r="X315" i="9"/>
  <c r="Y315" i="9" s="1"/>
  <c r="X316" i="9"/>
  <c r="Y316" i="9" s="1"/>
  <c r="X317" i="9"/>
  <c r="Y317" i="9" s="1"/>
  <c r="X318" i="9"/>
  <c r="Y318" i="9" s="1"/>
  <c r="X319" i="9"/>
  <c r="Y319" i="9" s="1"/>
  <c r="X320" i="9"/>
  <c r="Y320" i="9" s="1"/>
  <c r="X321" i="9"/>
  <c r="Y321" i="9" s="1"/>
  <c r="X322" i="9"/>
  <c r="Y322" i="9" s="1"/>
  <c r="X323" i="9"/>
  <c r="Y323" i="9" s="1"/>
  <c r="X324" i="9"/>
  <c r="Y324" i="9" s="1"/>
  <c r="X325" i="9"/>
  <c r="Y325" i="9" s="1"/>
  <c r="X326" i="9"/>
  <c r="Y326" i="9" s="1"/>
  <c r="X327" i="9"/>
  <c r="Y327" i="9" s="1"/>
  <c r="X328" i="9"/>
  <c r="Y328" i="9" s="1"/>
  <c r="X329" i="9"/>
  <c r="Y329" i="9" s="1"/>
  <c r="X330" i="9"/>
  <c r="Y330" i="9" s="1"/>
  <c r="X331" i="9"/>
  <c r="Y331" i="9" s="1"/>
  <c r="X332" i="9"/>
  <c r="Y332" i="9" s="1"/>
  <c r="X333" i="9"/>
  <c r="Y333" i="9" s="1"/>
  <c r="X334" i="9"/>
  <c r="Y334" i="9" s="1"/>
  <c r="X335" i="9"/>
  <c r="Y335" i="9" s="1"/>
  <c r="X336" i="9"/>
  <c r="Y336" i="9" s="1"/>
  <c r="X337" i="9"/>
  <c r="Y337" i="9" s="1"/>
  <c r="X338" i="9"/>
  <c r="Y338" i="9" s="1"/>
  <c r="X339" i="9"/>
  <c r="Y339" i="9" s="1"/>
  <c r="X340" i="9"/>
  <c r="Y340" i="9" s="1"/>
  <c r="X341" i="9"/>
  <c r="Y341" i="9" s="1"/>
  <c r="X342" i="9"/>
  <c r="Y342" i="9" s="1"/>
  <c r="X343" i="9"/>
  <c r="Y343" i="9" s="1"/>
  <c r="X344" i="9"/>
  <c r="Y344" i="9" s="1"/>
  <c r="X345" i="9"/>
  <c r="Y345" i="9" s="1"/>
  <c r="X346" i="9"/>
  <c r="Y346" i="9" s="1"/>
  <c r="X347" i="9"/>
  <c r="Y347" i="9" s="1"/>
  <c r="X348" i="9"/>
  <c r="Y348" i="9" s="1"/>
  <c r="X349" i="9"/>
  <c r="Y349" i="9" s="1"/>
  <c r="X350" i="9"/>
  <c r="Y350" i="9" s="1"/>
  <c r="X351" i="9"/>
  <c r="Y351" i="9" s="1"/>
  <c r="X352" i="9"/>
  <c r="Y352" i="9" s="1"/>
  <c r="X353" i="9"/>
  <c r="Y353" i="9" s="1"/>
  <c r="X354" i="9"/>
  <c r="Y354" i="9" s="1"/>
  <c r="X355" i="9"/>
  <c r="Y355" i="9" s="1"/>
  <c r="X356" i="9"/>
  <c r="Y356" i="9" s="1"/>
  <c r="X357" i="9"/>
  <c r="Y357" i="9" s="1"/>
  <c r="X358" i="9"/>
  <c r="Y358" i="9" s="1"/>
  <c r="X359" i="9"/>
  <c r="Y359" i="9" s="1"/>
  <c r="X360" i="9"/>
  <c r="Y360" i="9" s="1"/>
  <c r="X361" i="9"/>
  <c r="Y361" i="9" s="1"/>
  <c r="X362" i="9"/>
  <c r="Y362" i="9" s="1"/>
  <c r="X363" i="9"/>
  <c r="Y363" i="9" s="1"/>
  <c r="X364" i="9"/>
  <c r="Y364" i="9" s="1"/>
  <c r="X365" i="9"/>
  <c r="Y365" i="9" s="1"/>
  <c r="X366" i="9"/>
  <c r="Y366" i="9" s="1"/>
  <c r="X367" i="9"/>
  <c r="Y367" i="9" s="1"/>
  <c r="X368" i="9"/>
  <c r="Y368" i="9" s="1"/>
  <c r="X369" i="9"/>
  <c r="Y369" i="9" s="1"/>
  <c r="X370" i="9"/>
  <c r="Y370" i="9" s="1"/>
  <c r="X371" i="9"/>
  <c r="Y371" i="9" s="1"/>
  <c r="X372" i="9"/>
  <c r="Y372" i="9" s="1"/>
  <c r="X373" i="9"/>
  <c r="Y373" i="9" s="1"/>
  <c r="X374" i="9"/>
  <c r="Y374" i="9" s="1"/>
  <c r="X375" i="9"/>
  <c r="Y375" i="9" s="1"/>
  <c r="X376" i="9"/>
  <c r="Y376" i="9" s="1"/>
  <c r="X377" i="9"/>
  <c r="Y377" i="9" s="1"/>
  <c r="X378" i="9"/>
  <c r="Y378" i="9" s="1"/>
  <c r="X379" i="9"/>
  <c r="Y379" i="9" s="1"/>
  <c r="X380" i="9"/>
  <c r="Y380" i="9" s="1"/>
  <c r="X381" i="9"/>
  <c r="Y381" i="9" s="1"/>
  <c r="X382" i="9"/>
  <c r="Y382" i="9" s="1"/>
  <c r="X383" i="9"/>
  <c r="Y383" i="9" s="1"/>
  <c r="X384" i="9"/>
  <c r="Y384" i="9" s="1"/>
  <c r="X385" i="9"/>
  <c r="Y385" i="9" s="1"/>
  <c r="X386" i="9"/>
  <c r="Y386" i="9" s="1"/>
  <c r="X387" i="9"/>
  <c r="Y387" i="9" s="1"/>
  <c r="X388" i="9"/>
  <c r="Y388" i="9" s="1"/>
  <c r="X389" i="9"/>
  <c r="Y389" i="9" s="1"/>
  <c r="X390" i="9"/>
  <c r="Y390" i="9" s="1"/>
  <c r="X391" i="9"/>
  <c r="Y391" i="9" s="1"/>
  <c r="X392" i="9"/>
  <c r="Y392" i="9" s="1"/>
  <c r="X393" i="9"/>
  <c r="Y393" i="9" s="1"/>
  <c r="X394" i="9"/>
  <c r="Y394" i="9" s="1"/>
  <c r="X395" i="9"/>
  <c r="Y395" i="9" s="1"/>
  <c r="X396" i="9"/>
  <c r="Y396" i="9" s="1"/>
  <c r="X397" i="9"/>
  <c r="Y397" i="9" s="1"/>
  <c r="X398" i="9"/>
  <c r="Y398" i="9" s="1"/>
  <c r="X399" i="9"/>
  <c r="Y399" i="9" s="1"/>
  <c r="X400" i="9"/>
  <c r="Y400" i="9" s="1"/>
  <c r="X401" i="9"/>
  <c r="Y401" i="9" s="1"/>
  <c r="X402" i="9"/>
  <c r="Y402" i="9" s="1"/>
  <c r="X403" i="9"/>
  <c r="Y403" i="9" s="1"/>
  <c r="X404" i="9"/>
  <c r="Y404" i="9" s="1"/>
  <c r="X405" i="9"/>
  <c r="Y405" i="9" s="1"/>
  <c r="X406" i="9"/>
  <c r="Y406" i="9" s="1"/>
  <c r="X407" i="9"/>
  <c r="Y407" i="9" s="1"/>
  <c r="X408" i="9"/>
  <c r="Y408" i="9" s="1"/>
  <c r="X409" i="9"/>
  <c r="Y409" i="9" s="1"/>
  <c r="X410" i="9"/>
  <c r="Y410" i="9" s="1"/>
  <c r="X411" i="9"/>
  <c r="Y411" i="9" s="1"/>
  <c r="X412" i="9"/>
  <c r="Y412" i="9" s="1"/>
  <c r="X413" i="9"/>
  <c r="Y413" i="9" s="1"/>
  <c r="X414" i="9"/>
  <c r="Y414" i="9" s="1"/>
  <c r="X415" i="9"/>
  <c r="Y415" i="9" s="1"/>
  <c r="X416" i="9"/>
  <c r="Y416" i="9" s="1"/>
  <c r="X417" i="9"/>
  <c r="Y417" i="9" s="1"/>
  <c r="X418" i="9"/>
  <c r="Y418" i="9" s="1"/>
  <c r="X419" i="9"/>
  <c r="Y419" i="9" s="1"/>
  <c r="X420" i="9"/>
  <c r="Y420" i="9" s="1"/>
  <c r="X421" i="9"/>
  <c r="Y421" i="9" s="1"/>
  <c r="X422" i="9"/>
  <c r="Y422" i="9" s="1"/>
  <c r="X423" i="9"/>
  <c r="Y423" i="9" s="1"/>
  <c r="X424" i="9"/>
  <c r="Y424" i="9" s="1"/>
  <c r="X425" i="9"/>
  <c r="Y425" i="9" s="1"/>
  <c r="X426" i="9"/>
  <c r="Y426" i="9" s="1"/>
  <c r="X427" i="9"/>
  <c r="Y427" i="9" s="1"/>
  <c r="X428" i="9"/>
  <c r="Y428" i="9" s="1"/>
  <c r="X429" i="9"/>
  <c r="Y429" i="9" s="1"/>
  <c r="X430" i="9"/>
  <c r="Y430" i="9" s="1"/>
  <c r="X431" i="9"/>
  <c r="Y431" i="9" s="1"/>
  <c r="X432" i="9"/>
  <c r="Y432" i="9" s="1"/>
  <c r="X433" i="9"/>
  <c r="Y433" i="9" s="1"/>
  <c r="X434" i="9"/>
  <c r="Y434" i="9" s="1"/>
  <c r="X435" i="9"/>
  <c r="Y435" i="9" s="1"/>
  <c r="X436" i="9"/>
  <c r="Y436" i="9" s="1"/>
  <c r="X437" i="9"/>
  <c r="Y437" i="9" s="1"/>
  <c r="X438" i="9"/>
  <c r="Y438" i="9" s="1"/>
  <c r="X439" i="9"/>
  <c r="Y439" i="9" s="1"/>
  <c r="X440" i="9"/>
  <c r="Y440" i="9" s="1"/>
  <c r="X441" i="9"/>
  <c r="Y441" i="9" s="1"/>
  <c r="X442" i="9"/>
  <c r="Y442" i="9" s="1"/>
  <c r="X443" i="9"/>
  <c r="Y443" i="9" s="1"/>
  <c r="X444" i="9"/>
  <c r="Y444" i="9" s="1"/>
  <c r="X445" i="9"/>
  <c r="Y445" i="9" s="1"/>
  <c r="X446" i="9"/>
  <c r="Y446" i="9" s="1"/>
  <c r="X447" i="9"/>
  <c r="Y447" i="9" s="1"/>
  <c r="X448" i="9"/>
  <c r="Y448" i="9" s="1"/>
  <c r="X449" i="9"/>
  <c r="Y449" i="9" s="1"/>
  <c r="X450" i="9"/>
  <c r="Y450" i="9" s="1"/>
  <c r="X451" i="9"/>
  <c r="Y451" i="9" s="1"/>
  <c r="X452" i="9"/>
  <c r="Y452" i="9" s="1"/>
  <c r="X453" i="9"/>
  <c r="Y453" i="9" s="1"/>
  <c r="X454" i="9"/>
  <c r="Y454" i="9" s="1"/>
  <c r="X455" i="9"/>
  <c r="Y455" i="9" s="1"/>
  <c r="X456" i="9"/>
  <c r="Y456" i="9" s="1"/>
  <c r="X457" i="9"/>
  <c r="Y457" i="9" s="1"/>
  <c r="X458" i="9"/>
  <c r="Y458" i="9" s="1"/>
  <c r="X459" i="9"/>
  <c r="Y459" i="9" s="1"/>
  <c r="X460" i="9"/>
  <c r="Y460" i="9" s="1"/>
  <c r="X461" i="9"/>
  <c r="Y461" i="9" s="1"/>
  <c r="X462" i="9"/>
  <c r="Y462" i="9" s="1"/>
  <c r="X463" i="9"/>
  <c r="Y463" i="9" s="1"/>
  <c r="X464" i="9"/>
  <c r="Y464" i="9" s="1"/>
  <c r="X465" i="9"/>
  <c r="Y465" i="9" s="1"/>
  <c r="X466" i="9"/>
  <c r="Y466" i="9" s="1"/>
  <c r="X467" i="9"/>
  <c r="Y467" i="9" s="1"/>
  <c r="X468" i="9"/>
  <c r="Y468" i="9" s="1"/>
  <c r="X469" i="9"/>
  <c r="Y469" i="9" s="1"/>
  <c r="X470" i="9"/>
  <c r="Y470" i="9" s="1"/>
  <c r="X471" i="9"/>
  <c r="Y471" i="9" s="1"/>
  <c r="X472" i="9"/>
  <c r="Y472" i="9" s="1"/>
  <c r="X473" i="9"/>
  <c r="Y473" i="9" s="1"/>
  <c r="X474" i="9"/>
  <c r="Y474" i="9" s="1"/>
  <c r="X475" i="9"/>
  <c r="Y475" i="9" s="1"/>
  <c r="X476" i="9"/>
  <c r="Y476" i="9" s="1"/>
  <c r="X477" i="9"/>
  <c r="Y477" i="9" s="1"/>
  <c r="X478" i="9"/>
  <c r="Y478" i="9" s="1"/>
  <c r="X479" i="9"/>
  <c r="Y479" i="9" s="1"/>
  <c r="X480" i="9"/>
  <c r="Y480" i="9" s="1"/>
  <c r="X481" i="9"/>
  <c r="Y481" i="9" s="1"/>
  <c r="X482" i="9"/>
  <c r="Y482" i="9" s="1"/>
  <c r="X483" i="9"/>
  <c r="Y483" i="9" s="1"/>
  <c r="X484" i="9"/>
  <c r="Y484" i="9" s="1"/>
  <c r="X485" i="9"/>
  <c r="Y485" i="9" s="1"/>
  <c r="X486" i="9"/>
  <c r="Y486" i="9" s="1"/>
  <c r="X487" i="9"/>
  <c r="Y487" i="9" s="1"/>
  <c r="X488" i="9"/>
  <c r="Y488" i="9" s="1"/>
  <c r="X489" i="9"/>
  <c r="Y489" i="9" s="1"/>
  <c r="X490" i="9"/>
  <c r="Y490" i="9" s="1"/>
  <c r="X491" i="9"/>
  <c r="Y491" i="9" s="1"/>
  <c r="X492" i="9"/>
  <c r="Y492" i="9" s="1"/>
  <c r="X493" i="9"/>
  <c r="Y493" i="9" s="1"/>
  <c r="X494" i="9"/>
  <c r="Y494" i="9" s="1"/>
  <c r="X495" i="9"/>
  <c r="Y495" i="9" s="1"/>
  <c r="X496" i="9"/>
  <c r="Y496" i="9" s="1"/>
  <c r="X497" i="9"/>
  <c r="Y497" i="9" s="1"/>
  <c r="X498" i="9"/>
  <c r="Y498" i="9" s="1"/>
  <c r="X499" i="9"/>
  <c r="Y499" i="9" s="1"/>
  <c r="X500" i="9"/>
  <c r="Y500" i="9" s="1"/>
  <c r="X501" i="9"/>
  <c r="Y501" i="9" s="1"/>
  <c r="X502" i="9"/>
  <c r="Y502" i="9" s="1"/>
  <c r="X503" i="9"/>
  <c r="Y503" i="9" s="1"/>
  <c r="X504" i="9"/>
  <c r="Y504" i="9" s="1"/>
  <c r="X505" i="9"/>
  <c r="Y505" i="9" s="1"/>
  <c r="X506" i="9"/>
  <c r="Y506" i="9" s="1"/>
  <c r="X507" i="9"/>
  <c r="Y507" i="9" s="1"/>
  <c r="X508" i="9"/>
  <c r="Y508" i="9" s="1"/>
  <c r="X509" i="9"/>
  <c r="Y509" i="9" s="1"/>
  <c r="X510" i="9"/>
  <c r="Y510" i="9" s="1"/>
  <c r="X511" i="9"/>
  <c r="Y511" i="9" s="1"/>
  <c r="X12" i="9"/>
  <c r="Y12" i="9" s="1"/>
  <c r="A2082" i="5" l="1"/>
  <c r="A2083" i="5"/>
  <c r="A2084" i="5"/>
  <c r="A2085" i="5"/>
  <c r="A2086" i="5"/>
  <c r="A2087" i="5"/>
  <c r="A2088" i="5"/>
  <c r="A2089" i="5"/>
  <c r="A2090" i="5"/>
  <c r="A2091" i="5"/>
  <c r="A2092" i="5"/>
  <c r="A2093" i="5"/>
  <c r="A2094" i="5"/>
  <c r="A2095" i="5"/>
  <c r="A2096" i="5"/>
  <c r="A2097" i="5"/>
  <c r="A2098" i="5"/>
  <c r="A2099" i="5"/>
  <c r="A2100" i="5"/>
  <c r="A2101" i="5"/>
  <c r="A2102" i="5"/>
  <c r="A2103" i="5"/>
  <c r="A2104" i="5"/>
  <c r="A2105" i="5"/>
  <c r="A2106" i="5"/>
  <c r="A2107" i="5"/>
  <c r="A2108" i="5"/>
  <c r="A2109" i="5"/>
  <c r="A2110" i="5"/>
  <c r="A2111" i="5"/>
  <c r="A2112" i="5"/>
  <c r="A2113" i="5"/>
  <c r="A2114" i="5"/>
  <c r="A2115" i="5"/>
  <c r="A2116" i="5"/>
  <c r="A2117" i="5"/>
  <c r="A2118" i="5"/>
  <c r="A2119" i="5"/>
  <c r="A2120" i="5"/>
  <c r="A2121" i="5"/>
  <c r="A2122" i="5"/>
  <c r="A2123" i="5"/>
  <c r="A2124" i="5"/>
  <c r="A2125" i="5"/>
  <c r="A2126" i="5"/>
  <c r="A2127" i="5"/>
  <c r="A2128" i="5"/>
  <c r="A2129" i="5"/>
  <c r="A2130" i="5"/>
  <c r="A2131" i="5"/>
  <c r="A2132" i="5"/>
  <c r="A2133" i="5"/>
  <c r="A2134" i="5"/>
  <c r="A2135" i="5"/>
  <c r="A2136" i="5"/>
  <c r="A2137" i="5"/>
  <c r="A2138" i="5"/>
  <c r="A2139" i="5"/>
  <c r="A2140" i="5"/>
  <c r="A2141" i="5"/>
  <c r="A2142" i="5"/>
  <c r="A2143" i="5"/>
  <c r="A2144" i="5"/>
  <c r="A2145" i="5"/>
  <c r="A2146" i="5"/>
  <c r="A2147" i="5"/>
  <c r="A2148" i="5"/>
  <c r="A2149" i="5"/>
  <c r="A2150" i="5"/>
  <c r="A2151" i="5"/>
  <c r="A2152" i="5"/>
  <c r="A2153" i="5"/>
  <c r="A2154" i="5"/>
  <c r="A2155" i="5"/>
  <c r="A2156" i="5"/>
  <c r="A2157" i="5"/>
  <c r="A2158" i="5"/>
  <c r="A2159" i="5"/>
  <c r="A2160" i="5"/>
  <c r="A2161" i="5"/>
  <c r="A2162" i="5"/>
  <c r="A2163" i="5"/>
  <c r="A2164" i="5"/>
  <c r="A2165" i="5"/>
  <c r="A2166" i="5"/>
  <c r="A2167" i="5"/>
  <c r="A2168" i="5"/>
  <c r="A2169" i="5"/>
  <c r="A2170" i="5"/>
  <c r="A2171" i="5"/>
  <c r="A2172" i="5"/>
  <c r="A2173" i="5"/>
  <c r="A2174" i="5"/>
  <c r="A2175" i="5"/>
  <c r="A2176" i="5"/>
  <c r="A2177" i="5"/>
  <c r="A2178" i="5"/>
  <c r="A2179" i="5"/>
  <c r="A2180" i="5"/>
  <c r="A2181" i="5"/>
  <c r="A2182" i="5"/>
  <c r="A2183" i="5"/>
  <c r="A2184" i="5"/>
  <c r="A2185" i="5"/>
  <c r="A2186" i="5"/>
  <c r="A2187" i="5"/>
  <c r="A2188" i="5"/>
  <c r="A2189" i="5"/>
  <c r="A2190" i="5"/>
  <c r="A2191" i="5"/>
  <c r="A2192" i="5"/>
  <c r="A2193" i="5"/>
  <c r="A2194" i="5"/>
  <c r="A2195" i="5"/>
  <c r="A2196" i="5"/>
  <c r="A2197" i="5"/>
  <c r="A2198" i="5"/>
  <c r="A2199" i="5"/>
  <c r="A2200" i="5"/>
  <c r="A2201" i="5"/>
  <c r="A2202" i="5"/>
  <c r="A2203" i="5"/>
  <c r="A2204" i="5"/>
  <c r="A2205" i="5"/>
  <c r="A2206" i="5"/>
  <c r="A2207" i="5"/>
  <c r="A2208" i="5"/>
  <c r="A2209" i="5"/>
  <c r="A2210" i="5"/>
  <c r="A2211" i="5"/>
  <c r="A2212" i="5"/>
  <c r="A2213" i="5"/>
  <c r="A2214" i="5"/>
  <c r="A2215" i="5"/>
  <c r="A2216" i="5"/>
  <c r="A2217" i="5"/>
  <c r="A2218" i="5"/>
  <c r="A2219" i="5"/>
  <c r="A2220" i="5"/>
  <c r="A2221" i="5"/>
  <c r="A2222" i="5"/>
  <c r="A2223" i="5"/>
  <c r="A2224" i="5"/>
  <c r="A2225" i="5"/>
  <c r="A2226" i="5"/>
  <c r="A2227" i="5"/>
  <c r="A2228" i="5"/>
  <c r="A2229" i="5"/>
  <c r="A2230" i="5"/>
  <c r="A2231" i="5"/>
  <c r="A2232" i="5"/>
  <c r="A2233" i="5"/>
  <c r="A2234" i="5"/>
  <c r="A2235" i="5"/>
  <c r="A2236" i="5"/>
  <c r="A2237" i="5"/>
  <c r="A2238" i="5"/>
  <c r="A2239" i="5"/>
  <c r="A2240" i="5"/>
  <c r="A2241" i="5"/>
  <c r="A2242" i="5"/>
  <c r="A2243" i="5"/>
  <c r="A2244" i="5"/>
  <c r="A2245" i="5"/>
  <c r="A2246" i="5"/>
  <c r="A2247" i="5"/>
  <c r="A2248" i="5"/>
  <c r="A2249" i="5"/>
  <c r="A2250" i="5"/>
  <c r="A2251" i="5"/>
  <c r="A2252" i="5"/>
  <c r="A2253" i="5"/>
  <c r="A2254" i="5"/>
  <c r="A2255" i="5"/>
  <c r="A2256" i="5"/>
  <c r="A2257" i="5"/>
  <c r="A2258" i="5"/>
  <c r="A2259" i="5"/>
  <c r="A2260" i="5"/>
  <c r="A2261" i="5"/>
  <c r="A2262" i="5"/>
  <c r="A2263" i="5"/>
  <c r="A2264" i="5"/>
  <c r="A2265" i="5"/>
  <c r="A2266" i="5"/>
  <c r="A2267" i="5"/>
  <c r="A2268" i="5"/>
  <c r="A2269" i="5"/>
  <c r="A2270" i="5"/>
  <c r="A2271" i="5"/>
  <c r="A2272" i="5"/>
  <c r="A2273" i="5"/>
  <c r="A2274" i="5"/>
  <c r="A2275" i="5"/>
  <c r="A2276" i="5"/>
  <c r="A2277" i="5"/>
  <c r="A2278" i="5"/>
  <c r="A2279" i="5"/>
  <c r="A2280" i="5"/>
  <c r="A2281" i="5"/>
  <c r="A2282" i="5"/>
  <c r="A2283" i="5"/>
  <c r="A2284" i="5"/>
  <c r="A2285" i="5"/>
  <c r="A2286" i="5"/>
  <c r="A2287" i="5"/>
  <c r="A2288" i="5"/>
  <c r="A2289" i="5"/>
  <c r="A2290" i="5"/>
  <c r="A2291" i="5"/>
  <c r="A2292" i="5"/>
  <c r="A2293" i="5"/>
  <c r="A2294" i="5"/>
  <c r="A2295" i="5"/>
  <c r="A2296" i="5"/>
  <c r="A2297" i="5"/>
  <c r="A2298" i="5"/>
  <c r="A2299" i="5"/>
  <c r="A2300" i="5"/>
  <c r="A2301" i="5"/>
  <c r="A2302" i="5"/>
  <c r="A2303" i="5"/>
  <c r="A2304" i="5"/>
  <c r="A2305" i="5"/>
  <c r="A2306" i="5"/>
  <c r="A2307" i="5"/>
  <c r="A2308" i="5"/>
  <c r="A2309" i="5"/>
  <c r="A2310" i="5"/>
  <c r="A2311" i="5"/>
  <c r="A2312" i="5"/>
  <c r="A2313" i="5"/>
  <c r="A2314" i="5"/>
  <c r="A2315" i="5"/>
  <c r="A2316" i="5"/>
  <c r="A2317" i="5"/>
  <c r="A2318" i="5"/>
  <c r="A2319" i="5"/>
  <c r="A2320" i="5"/>
  <c r="A2321" i="5"/>
  <c r="A2322" i="5"/>
  <c r="A2323" i="5"/>
  <c r="A2324" i="5"/>
  <c r="A2325" i="5"/>
  <c r="A2326" i="5"/>
  <c r="A2327" i="5"/>
  <c r="A2328" i="5"/>
  <c r="A2329" i="5"/>
  <c r="A2330" i="5"/>
  <c r="A2331" i="5"/>
  <c r="A2332" i="5"/>
  <c r="A2333" i="5"/>
  <c r="A2334" i="5"/>
  <c r="A2335" i="5"/>
  <c r="A2336" i="5"/>
  <c r="A2337" i="5"/>
  <c r="A2338" i="5"/>
  <c r="A2339" i="5"/>
  <c r="A2340" i="5"/>
  <c r="A2341" i="5"/>
  <c r="A2342" i="5"/>
  <c r="A2343" i="5"/>
  <c r="A2344" i="5"/>
  <c r="A2345" i="5"/>
  <c r="A2346" i="5"/>
  <c r="A2347" i="5"/>
  <c r="A2348" i="5"/>
  <c r="A2349" i="5"/>
  <c r="A2350" i="5"/>
  <c r="A2351" i="5"/>
  <c r="A2352" i="5"/>
  <c r="A2353" i="5"/>
  <c r="A2354" i="5"/>
  <c r="A2355" i="5"/>
  <c r="A2356" i="5"/>
  <c r="A2357" i="5"/>
  <c r="A2358" i="5"/>
  <c r="A2359" i="5"/>
  <c r="A2360" i="5"/>
  <c r="A2361" i="5"/>
  <c r="A2362" i="5"/>
  <c r="A2363" i="5"/>
  <c r="A2364" i="5"/>
  <c r="A2365" i="5"/>
  <c r="A2366" i="5"/>
  <c r="A2367" i="5"/>
  <c r="A2368" i="5"/>
  <c r="A2369" i="5"/>
  <c r="A2370" i="5"/>
  <c r="A2371" i="5"/>
  <c r="A2372" i="5"/>
  <c r="A2373" i="5"/>
  <c r="A2374" i="5"/>
  <c r="A2375" i="5"/>
  <c r="A2376" i="5"/>
  <c r="A2377" i="5"/>
  <c r="A2378" i="5"/>
  <c r="A2379" i="5"/>
  <c r="A2380" i="5"/>
  <c r="A2381" i="5"/>
  <c r="A2382" i="5"/>
  <c r="A2383" i="5"/>
  <c r="A2384" i="5"/>
  <c r="A2385" i="5"/>
  <c r="A2386" i="5"/>
  <c r="A2387" i="5"/>
  <c r="A2388" i="5"/>
  <c r="A2389" i="5"/>
  <c r="A2390" i="5"/>
  <c r="A2391" i="5"/>
  <c r="A2392" i="5"/>
  <c r="A2393" i="5"/>
  <c r="A2394" i="5"/>
  <c r="A2395" i="5"/>
  <c r="A2396" i="5"/>
  <c r="A2397" i="5"/>
  <c r="A2398" i="5"/>
  <c r="A2399" i="5"/>
  <c r="A2400" i="5"/>
  <c r="A2401" i="5"/>
  <c r="A2402" i="5"/>
  <c r="A2403" i="5"/>
  <c r="A2404" i="5"/>
  <c r="A2405" i="5"/>
  <c r="A2406" i="5"/>
  <c r="A2407" i="5"/>
  <c r="A2408" i="5"/>
  <c r="A2409" i="5"/>
  <c r="A2410" i="5"/>
  <c r="A2411" i="5"/>
  <c r="A2412" i="5"/>
  <c r="A2413" i="5"/>
  <c r="A2414" i="5"/>
  <c r="A2415" i="5"/>
  <c r="A2416" i="5"/>
  <c r="A2417" i="5"/>
  <c r="A2418" i="5"/>
  <c r="A2419" i="5"/>
  <c r="A2420" i="5"/>
  <c r="A2421" i="5"/>
  <c r="A2422" i="5"/>
  <c r="A2423" i="5"/>
  <c r="A2424" i="5"/>
  <c r="A2425" i="5"/>
  <c r="A2426" i="5"/>
  <c r="A2427" i="5"/>
  <c r="A2428" i="5"/>
  <c r="A2429" i="5"/>
  <c r="A2430" i="5"/>
  <c r="A2431" i="5"/>
  <c r="A2432" i="5"/>
  <c r="A2433" i="5"/>
  <c r="A2434" i="5"/>
  <c r="A2435" i="5"/>
  <c r="A2436" i="5"/>
  <c r="A2437" i="5"/>
  <c r="A2438" i="5"/>
  <c r="A2439" i="5"/>
  <c r="A2440" i="5"/>
  <c r="A2441" i="5"/>
  <c r="A2442" i="5"/>
  <c r="A2443" i="5"/>
  <c r="A2444" i="5"/>
  <c r="A2445" i="5"/>
  <c r="A2446" i="5"/>
  <c r="A2447" i="5"/>
  <c r="A2448" i="5"/>
  <c r="A2449" i="5"/>
  <c r="A2450" i="5"/>
  <c r="A2451" i="5"/>
  <c r="A2452" i="5"/>
  <c r="A2453" i="5"/>
  <c r="A2454" i="5"/>
  <c r="A2455" i="5"/>
  <c r="A2456" i="5"/>
  <c r="A2457" i="5"/>
  <c r="A2458" i="5"/>
  <c r="A2459" i="5"/>
  <c r="A2460" i="5"/>
  <c r="A2461" i="5"/>
  <c r="A2462" i="5"/>
  <c r="A2463" i="5"/>
  <c r="A2464" i="5"/>
  <c r="A2465" i="5"/>
  <c r="A2466" i="5"/>
  <c r="A2467" i="5"/>
  <c r="A2468" i="5"/>
  <c r="A2469" i="5"/>
  <c r="A2470" i="5"/>
  <c r="A2471" i="5"/>
  <c r="A2472" i="5"/>
  <c r="A2473" i="5"/>
  <c r="A2474" i="5"/>
  <c r="A2475" i="5"/>
  <c r="A2476" i="5"/>
  <c r="A2477" i="5"/>
  <c r="A2478" i="5"/>
  <c r="A2479" i="5"/>
  <c r="A2480" i="5"/>
  <c r="A2481" i="5"/>
  <c r="A2482" i="5"/>
  <c r="A2483" i="5"/>
  <c r="A2484" i="5"/>
  <c r="A2485" i="5"/>
  <c r="A2486" i="5"/>
  <c r="A2487" i="5"/>
  <c r="A2488" i="5"/>
  <c r="A2489" i="5"/>
  <c r="A2490" i="5"/>
  <c r="A2491" i="5"/>
  <c r="A2492" i="5"/>
  <c r="A2493" i="5"/>
  <c r="A2494" i="5"/>
  <c r="A2495" i="5"/>
  <c r="A2496" i="5"/>
  <c r="A2497" i="5"/>
  <c r="A2498" i="5"/>
  <c r="A2499" i="5"/>
  <c r="A2500" i="5"/>
  <c r="A2501" i="5"/>
  <c r="A2502" i="5"/>
  <c r="A2503" i="5"/>
  <c r="A2504" i="5"/>
  <c r="A2505" i="5"/>
  <c r="A2506" i="5"/>
  <c r="A2507" i="5"/>
  <c r="A2508" i="5"/>
  <c r="A2509" i="5"/>
  <c r="A2510" i="5"/>
  <c r="A2511" i="5"/>
  <c r="A2512" i="5"/>
  <c r="A2513" i="5"/>
  <c r="A2514" i="5"/>
  <c r="A2515" i="5"/>
  <c r="A2516" i="5"/>
  <c r="A2517" i="5"/>
  <c r="A2518" i="5"/>
  <c r="A2519" i="5"/>
  <c r="A2520" i="5"/>
  <c r="A2521" i="5"/>
  <c r="A2522" i="5"/>
  <c r="A2523" i="5"/>
  <c r="A2524" i="5"/>
  <c r="A2525" i="5"/>
  <c r="A2526" i="5"/>
  <c r="A2527" i="5"/>
  <c r="A2528" i="5"/>
  <c r="A2529" i="5"/>
  <c r="A2530" i="5"/>
  <c r="A2531" i="5"/>
  <c r="A2532" i="5"/>
  <c r="A2533" i="5"/>
  <c r="A2534" i="5"/>
  <c r="A2535" i="5"/>
  <c r="A2536" i="5"/>
  <c r="A2537" i="5"/>
  <c r="A2538" i="5"/>
  <c r="A2539" i="5"/>
  <c r="A2540" i="5"/>
  <c r="A2541" i="5"/>
  <c r="A2542" i="5"/>
  <c r="A2543" i="5"/>
  <c r="A2544" i="5"/>
  <c r="A2545" i="5"/>
  <c r="A2546" i="5"/>
  <c r="A2547" i="5"/>
  <c r="A2548" i="5"/>
  <c r="A2549" i="5"/>
  <c r="A2550" i="5"/>
  <c r="A2551" i="5"/>
  <c r="A2552" i="5"/>
  <c r="A2553" i="5"/>
  <c r="A2554" i="5"/>
  <c r="A2555" i="5"/>
  <c r="A2556" i="5"/>
  <c r="A2557" i="5"/>
  <c r="A2558" i="5"/>
  <c r="A2559" i="5"/>
  <c r="A2560" i="5"/>
  <c r="A2561" i="5"/>
  <c r="A2562" i="5"/>
  <c r="A2563" i="5"/>
  <c r="A2564" i="5"/>
  <c r="A2565" i="5"/>
  <c r="A2566" i="5"/>
  <c r="A2567" i="5"/>
  <c r="A2568" i="5"/>
  <c r="A2569" i="5"/>
  <c r="A2570" i="5"/>
  <c r="A2571" i="5"/>
  <c r="A2572" i="5"/>
  <c r="A2573" i="5"/>
  <c r="A2574" i="5"/>
  <c r="A2575" i="5"/>
  <c r="A2576" i="5"/>
  <c r="A2577" i="5"/>
  <c r="A2578" i="5"/>
  <c r="A2579" i="5"/>
  <c r="A2580" i="5"/>
  <c r="A2581" i="5"/>
  <c r="A2582" i="5"/>
  <c r="A2583" i="5"/>
  <c r="A2584" i="5"/>
  <c r="A2585" i="5"/>
  <c r="A2586" i="5"/>
  <c r="A2587" i="5"/>
  <c r="A2588" i="5"/>
  <c r="A2589" i="5"/>
  <c r="A2590" i="5"/>
  <c r="A2591" i="5"/>
  <c r="A2592" i="5"/>
  <c r="A2593" i="5"/>
  <c r="A2594" i="5"/>
  <c r="A2595" i="5"/>
  <c r="A2596" i="5"/>
  <c r="A2597" i="5"/>
  <c r="A2598" i="5"/>
  <c r="A2599" i="5"/>
  <c r="A2600" i="5"/>
  <c r="A2601" i="5"/>
  <c r="A2602" i="5"/>
  <c r="A2603" i="5"/>
  <c r="A2604" i="5"/>
  <c r="A2605" i="5"/>
  <c r="A2606" i="5"/>
  <c r="A2607" i="5"/>
  <c r="A2608" i="5"/>
  <c r="A2609" i="5"/>
  <c r="A2610" i="5"/>
  <c r="A2611" i="5"/>
  <c r="A2612" i="5"/>
  <c r="A2613" i="5"/>
  <c r="A2614" i="5"/>
  <c r="A2615" i="5"/>
  <c r="A2616" i="5"/>
  <c r="A2617" i="5"/>
  <c r="A2618" i="5"/>
  <c r="A2619" i="5"/>
  <c r="A2620" i="5"/>
  <c r="A2621" i="5"/>
  <c r="A2622" i="5"/>
  <c r="A2623" i="5"/>
  <c r="A2624" i="5"/>
  <c r="A2625" i="5"/>
  <c r="A2626" i="5"/>
  <c r="A2627" i="5"/>
  <c r="A2628" i="5"/>
  <c r="A2629" i="5"/>
  <c r="A2630" i="5"/>
  <c r="A2631" i="5"/>
  <c r="A2632" i="5"/>
  <c r="A2633" i="5"/>
  <c r="A2634" i="5"/>
  <c r="A2635" i="5"/>
  <c r="A2636" i="5"/>
  <c r="A2637" i="5"/>
  <c r="A2638" i="5"/>
  <c r="A2639" i="5"/>
  <c r="A2640" i="5"/>
  <c r="A2641" i="5"/>
  <c r="A2642" i="5"/>
  <c r="A2643" i="5"/>
  <c r="A2644" i="5"/>
  <c r="A2645" i="5"/>
  <c r="A2646" i="5"/>
  <c r="A2647" i="5"/>
  <c r="A2648" i="5"/>
  <c r="A2649" i="5"/>
  <c r="A2650" i="5"/>
  <c r="A2651" i="5"/>
  <c r="A2652" i="5"/>
  <c r="A2653" i="5"/>
  <c r="A2654" i="5"/>
  <c r="A2655" i="5"/>
  <c r="A2656" i="5"/>
  <c r="A2657" i="5"/>
  <c r="A2658" i="5"/>
  <c r="A2659" i="5"/>
  <c r="A2660" i="5"/>
  <c r="A2661" i="5"/>
  <c r="A2662" i="5"/>
  <c r="A2663" i="5"/>
  <c r="A2664" i="5"/>
  <c r="A2665" i="5"/>
  <c r="A2666" i="5"/>
  <c r="A2667" i="5"/>
  <c r="A2668" i="5"/>
  <c r="A2669" i="5"/>
  <c r="A2670" i="5"/>
  <c r="A2671" i="5"/>
  <c r="A2672" i="5"/>
  <c r="A2673" i="5"/>
  <c r="A2674" i="5"/>
  <c r="A2675" i="5"/>
  <c r="A2676" i="5"/>
  <c r="A2677" i="5"/>
  <c r="A2678" i="5"/>
  <c r="A2679" i="5"/>
  <c r="A2680" i="5"/>
  <c r="A2681" i="5"/>
  <c r="A2682" i="5"/>
  <c r="A2683" i="5"/>
  <c r="A2684" i="5"/>
  <c r="A2685" i="5"/>
  <c r="A2686" i="5"/>
  <c r="A2687" i="5"/>
  <c r="A2688" i="5"/>
  <c r="A2689" i="5"/>
  <c r="A2690" i="5"/>
  <c r="A2691" i="5"/>
  <c r="A2692" i="5"/>
  <c r="A2693" i="5"/>
  <c r="A2694" i="5"/>
  <c r="A2695" i="5"/>
  <c r="A2696" i="5"/>
  <c r="A2697" i="5"/>
  <c r="A2698" i="5"/>
  <c r="A2699" i="5"/>
  <c r="A2700" i="5"/>
  <c r="A2701" i="5"/>
  <c r="A2702" i="5"/>
  <c r="A2703" i="5"/>
  <c r="A2704" i="5"/>
  <c r="A2705" i="5"/>
  <c r="A2706" i="5"/>
  <c r="A2707" i="5"/>
  <c r="A2708" i="5"/>
  <c r="A2709" i="5"/>
  <c r="A2710" i="5"/>
  <c r="A2711" i="5"/>
  <c r="A2712" i="5"/>
  <c r="A2713" i="5"/>
  <c r="A2714" i="5"/>
  <c r="A2715" i="5"/>
  <c r="A2716" i="5"/>
  <c r="A2717" i="5"/>
  <c r="A2718" i="5"/>
  <c r="A2719" i="5"/>
  <c r="A2720" i="5"/>
  <c r="A2721" i="5"/>
  <c r="A2722" i="5"/>
  <c r="A2723" i="5"/>
  <c r="A2724" i="5"/>
  <c r="A2725" i="5"/>
  <c r="A2726" i="5"/>
  <c r="A2727" i="5"/>
  <c r="A2728" i="5"/>
  <c r="A2729" i="5"/>
  <c r="A2730" i="5"/>
  <c r="A2731" i="5"/>
  <c r="A2732" i="5"/>
  <c r="A2733" i="5"/>
  <c r="A2734" i="5"/>
  <c r="A2735" i="5"/>
  <c r="A2736" i="5"/>
  <c r="A2737" i="5"/>
  <c r="A2738" i="5"/>
  <c r="A2739" i="5"/>
  <c r="A2740" i="5"/>
  <c r="A2741" i="5"/>
  <c r="A2742" i="5"/>
  <c r="A2743" i="5"/>
  <c r="A2744" i="5"/>
  <c r="A2745" i="5"/>
  <c r="A2746" i="5"/>
  <c r="A2747" i="5"/>
  <c r="A2748" i="5"/>
  <c r="A2749" i="5"/>
  <c r="A2750" i="5"/>
  <c r="A2751" i="5"/>
  <c r="A2752" i="5"/>
  <c r="A2753" i="5"/>
  <c r="A2754" i="5"/>
  <c r="A2755" i="5"/>
  <c r="A2756" i="5"/>
  <c r="A2757" i="5"/>
  <c r="A2758" i="5"/>
  <c r="A2759" i="5"/>
  <c r="A2760" i="5"/>
  <c r="A2761" i="5"/>
  <c r="A2762" i="5"/>
  <c r="A2763" i="5"/>
  <c r="A2764" i="5"/>
  <c r="A2765" i="5"/>
  <c r="A2766" i="5"/>
  <c r="A2767" i="5"/>
  <c r="A2768" i="5"/>
  <c r="A2769" i="5"/>
  <c r="A2770" i="5"/>
  <c r="A2771" i="5"/>
  <c r="A2772" i="5"/>
  <c r="A2773" i="5"/>
  <c r="A2774" i="5"/>
  <c r="A2775" i="5"/>
  <c r="A2776" i="5"/>
  <c r="A2777" i="5"/>
  <c r="A2778" i="5"/>
  <c r="A2779" i="5"/>
  <c r="A2780" i="5"/>
  <c r="A2781" i="5"/>
  <c r="A2782" i="5"/>
  <c r="A2783" i="5"/>
  <c r="A2784" i="5"/>
  <c r="A2785" i="5"/>
  <c r="A2786" i="5"/>
  <c r="A2787" i="5"/>
  <c r="A2788" i="5"/>
  <c r="A2789" i="5"/>
  <c r="A2790" i="5"/>
  <c r="A2791" i="5"/>
  <c r="A2792" i="5"/>
  <c r="A2793" i="5"/>
  <c r="A2794" i="5"/>
  <c r="A2795" i="5"/>
  <c r="A2796" i="5"/>
  <c r="A2797" i="5"/>
  <c r="A2798" i="5"/>
  <c r="A2799" i="5"/>
  <c r="A2800" i="5"/>
  <c r="A2801" i="5"/>
  <c r="A2802" i="5"/>
  <c r="A2803" i="5"/>
  <c r="A2804" i="5"/>
  <c r="A2805" i="5"/>
  <c r="A2806" i="5"/>
  <c r="A2807" i="5"/>
  <c r="A2808" i="5"/>
  <c r="A2809" i="5"/>
  <c r="A2810" i="5"/>
  <c r="A2811" i="5"/>
  <c r="A2812" i="5"/>
  <c r="A2813" i="5"/>
  <c r="A2814" i="5"/>
  <c r="A2815" i="5"/>
  <c r="A2816" i="5"/>
  <c r="A2817" i="5"/>
  <c r="A2818" i="5"/>
  <c r="A2819" i="5"/>
  <c r="A2820" i="5"/>
  <c r="A2821" i="5"/>
  <c r="A2822" i="5"/>
  <c r="A2823" i="5"/>
  <c r="A2824" i="5"/>
  <c r="A2825" i="5"/>
  <c r="A2826" i="5"/>
  <c r="A2827" i="5"/>
  <c r="A2828" i="5"/>
  <c r="A2829" i="5"/>
  <c r="A2830" i="5"/>
  <c r="A2831" i="5"/>
  <c r="A2832" i="5"/>
  <c r="A2833" i="5"/>
  <c r="A2834" i="5"/>
  <c r="A2835" i="5"/>
  <c r="A2836" i="5"/>
  <c r="A2837" i="5"/>
  <c r="A2838" i="5"/>
  <c r="A2839" i="5"/>
  <c r="A2840" i="5"/>
  <c r="A2841" i="5"/>
  <c r="A2842" i="5"/>
  <c r="A2843" i="5"/>
  <c r="A2844" i="5"/>
  <c r="A2845" i="5"/>
  <c r="A2846" i="5"/>
  <c r="A2847" i="5"/>
  <c r="A2848" i="5"/>
  <c r="A2849" i="5"/>
  <c r="A2850" i="5"/>
  <c r="A2851" i="5"/>
  <c r="A2852" i="5"/>
  <c r="A2853" i="5"/>
  <c r="A2854" i="5"/>
  <c r="A2855" i="5"/>
  <c r="A2856" i="5"/>
  <c r="A2857" i="5"/>
  <c r="A2858" i="5"/>
  <c r="A2859" i="5"/>
  <c r="A2860" i="5"/>
  <c r="A2861" i="5"/>
  <c r="A2862" i="5"/>
  <c r="A2863" i="5"/>
  <c r="A2864" i="5"/>
  <c r="A2865" i="5"/>
  <c r="A2866" i="5"/>
  <c r="A2867" i="5"/>
  <c r="A2868" i="5"/>
  <c r="A2869" i="5"/>
  <c r="A2870" i="5"/>
  <c r="A2871" i="5"/>
  <c r="A2872" i="5"/>
  <c r="A2873" i="5"/>
  <c r="A2874" i="5"/>
  <c r="A2875" i="5"/>
  <c r="A2876" i="5"/>
  <c r="A2877" i="5"/>
  <c r="A2878" i="5"/>
  <c r="A2879" i="5"/>
  <c r="A2880" i="5"/>
  <c r="A2881" i="5"/>
  <c r="A2882" i="5"/>
  <c r="A2883" i="5"/>
  <c r="A2884" i="5"/>
  <c r="A2885" i="5"/>
  <c r="A2886" i="5"/>
  <c r="A2887" i="5"/>
  <c r="A2888" i="5"/>
  <c r="A2889" i="5"/>
  <c r="A2890" i="5"/>
  <c r="A2891" i="5"/>
  <c r="A2892" i="5"/>
  <c r="A2893" i="5"/>
  <c r="A2894" i="5"/>
  <c r="A2895" i="5"/>
  <c r="A2896" i="5"/>
  <c r="A2897" i="5"/>
  <c r="A2898" i="5"/>
  <c r="A2899" i="5"/>
  <c r="A2900" i="5"/>
  <c r="A2901" i="5"/>
  <c r="A2902" i="5"/>
  <c r="A2903" i="5"/>
  <c r="A2904" i="5"/>
  <c r="A2905" i="5"/>
  <c r="A2906" i="5"/>
  <c r="A2907" i="5"/>
  <c r="A2908" i="5"/>
  <c r="A2909" i="5"/>
  <c r="A2910" i="5"/>
  <c r="A2911" i="5"/>
  <c r="A2912" i="5"/>
  <c r="A2913" i="5"/>
  <c r="A2914" i="5"/>
  <c r="A2915" i="5"/>
  <c r="A2916" i="5"/>
  <c r="A2917" i="5"/>
  <c r="A2918" i="5"/>
  <c r="A2919" i="5"/>
  <c r="A2920" i="5"/>
  <c r="A2921" i="5"/>
  <c r="A2922" i="5"/>
  <c r="A2923" i="5"/>
  <c r="A2924" i="5"/>
  <c r="A2925" i="5"/>
  <c r="A2926" i="5"/>
  <c r="A2927" i="5"/>
  <c r="A2928" i="5"/>
  <c r="A2929" i="5"/>
  <c r="A2930" i="5"/>
  <c r="A2931" i="5"/>
  <c r="A2932" i="5"/>
  <c r="A2933" i="5"/>
  <c r="A2934" i="5"/>
  <c r="A2935" i="5"/>
  <c r="A2936" i="5"/>
  <c r="A2937" i="5"/>
  <c r="A2938" i="5"/>
  <c r="A2939" i="5"/>
  <c r="A2940" i="5"/>
  <c r="A2941" i="5"/>
  <c r="A2942" i="5"/>
  <c r="A2943" i="5"/>
  <c r="A2944" i="5"/>
  <c r="A2945" i="5"/>
  <c r="A2946" i="5"/>
  <c r="A2947" i="5"/>
  <c r="A2948" i="5"/>
  <c r="A2949" i="5"/>
  <c r="A2950" i="5"/>
  <c r="A2951" i="5"/>
  <c r="A2952" i="5"/>
  <c r="A2953" i="5"/>
  <c r="A2954" i="5"/>
  <c r="A2955" i="5"/>
  <c r="A2956" i="5"/>
  <c r="A2957" i="5"/>
  <c r="A2958" i="5"/>
  <c r="A2959" i="5"/>
  <c r="A2960" i="5"/>
  <c r="A2961" i="5"/>
  <c r="A2962" i="5"/>
  <c r="A2963" i="5"/>
  <c r="A2964" i="5"/>
  <c r="A2965" i="5"/>
  <c r="A2966" i="5"/>
  <c r="A2967" i="5"/>
  <c r="A2968" i="5"/>
  <c r="A2969" i="5"/>
  <c r="A2970" i="5"/>
  <c r="A2971" i="5"/>
  <c r="A2972" i="5"/>
  <c r="A2973" i="5"/>
  <c r="A2974" i="5"/>
  <c r="A2975" i="5"/>
  <c r="A2976" i="5"/>
  <c r="A2977" i="5"/>
  <c r="A2978" i="5"/>
  <c r="A2979" i="5"/>
  <c r="A2980" i="5"/>
  <c r="A2981" i="5"/>
  <c r="A2982" i="5"/>
  <c r="A2983" i="5"/>
  <c r="A2984" i="5"/>
  <c r="A2985" i="5"/>
  <c r="A2986" i="5"/>
  <c r="A2987" i="5"/>
  <c r="A2988" i="5"/>
  <c r="A2989" i="5"/>
  <c r="A2990" i="5"/>
  <c r="A2991" i="5"/>
  <c r="A2992" i="5"/>
  <c r="A2993" i="5"/>
  <c r="A2994" i="5"/>
  <c r="A2995" i="5"/>
  <c r="A2996" i="5"/>
  <c r="A2997" i="5"/>
  <c r="A2998" i="5"/>
  <c r="A2999" i="5"/>
  <c r="A3000" i="5"/>
  <c r="A3001" i="5"/>
  <c r="A3002" i="5"/>
  <c r="A3003" i="5"/>
  <c r="A3004" i="5"/>
  <c r="A3005" i="5"/>
  <c r="A3006" i="5"/>
  <c r="A3007" i="5"/>
  <c r="A3008" i="5"/>
  <c r="A3009" i="5"/>
  <c r="A3010" i="5"/>
  <c r="A3011" i="5"/>
  <c r="A3012" i="5"/>
  <c r="A3013" i="5"/>
  <c r="A3014" i="5"/>
  <c r="A3015" i="5"/>
  <c r="A3016" i="5"/>
  <c r="A3017" i="5"/>
  <c r="A3018" i="5"/>
  <c r="A3019" i="5"/>
  <c r="A3020" i="5"/>
  <c r="A3021" i="5"/>
  <c r="A3022" i="5"/>
  <c r="A3023" i="5"/>
  <c r="A3024" i="5"/>
  <c r="A3025" i="5"/>
  <c r="A3026" i="5"/>
  <c r="A3027" i="5"/>
  <c r="A3028" i="5"/>
  <c r="A3029" i="5"/>
  <c r="A3030" i="5"/>
  <c r="A3031" i="5"/>
  <c r="A3032" i="5"/>
  <c r="A3033" i="5"/>
  <c r="A3034" i="5"/>
  <c r="A3035" i="5"/>
  <c r="A3036" i="5"/>
  <c r="A3037" i="5"/>
  <c r="A3038" i="5"/>
  <c r="A3039" i="5"/>
  <c r="A3040" i="5"/>
  <c r="A3041" i="5"/>
  <c r="A3042" i="5"/>
  <c r="A3043" i="5"/>
  <c r="A3044" i="5"/>
  <c r="A3045" i="5"/>
  <c r="A3046" i="5"/>
  <c r="A3047" i="5"/>
  <c r="A3048" i="5"/>
  <c r="A3049" i="5"/>
  <c r="A3050" i="5"/>
  <c r="A3051" i="5"/>
  <c r="A3052" i="5"/>
  <c r="A3053" i="5"/>
  <c r="A3054" i="5"/>
  <c r="A3055" i="5"/>
  <c r="A3056" i="5"/>
  <c r="A3057" i="5"/>
  <c r="A3058" i="5"/>
  <c r="A3059" i="5"/>
  <c r="A3060" i="5"/>
  <c r="A3061" i="5"/>
  <c r="A3062" i="5"/>
  <c r="A3063" i="5"/>
  <c r="A3064" i="5"/>
  <c r="A3065" i="5"/>
  <c r="A3066" i="5"/>
  <c r="A3067" i="5"/>
  <c r="A3068" i="5"/>
  <c r="A3069" i="5"/>
  <c r="A3070" i="5"/>
  <c r="A3071" i="5"/>
  <c r="A3072" i="5"/>
  <c r="A3073" i="5"/>
  <c r="A3074" i="5"/>
  <c r="A3075" i="5"/>
  <c r="A3076" i="5"/>
  <c r="A3077" i="5"/>
  <c r="A3078" i="5"/>
  <c r="A3079" i="5"/>
  <c r="A3080" i="5"/>
  <c r="A3081" i="5"/>
  <c r="A3082" i="5"/>
  <c r="A3083" i="5"/>
  <c r="A3084" i="5"/>
  <c r="A3085" i="5"/>
  <c r="A3086" i="5"/>
  <c r="A3087" i="5"/>
  <c r="A3088" i="5"/>
  <c r="A3089" i="5"/>
  <c r="A3090" i="5"/>
  <c r="A3091" i="5"/>
  <c r="A3092" i="5"/>
  <c r="A3093" i="5"/>
  <c r="A3094" i="5"/>
  <c r="A3095" i="5"/>
  <c r="A3096" i="5"/>
  <c r="A3097" i="5"/>
  <c r="A3098" i="5"/>
  <c r="A3099" i="5"/>
  <c r="A3100" i="5"/>
  <c r="A3101" i="5"/>
  <c r="A3102" i="5"/>
  <c r="A3103" i="5"/>
  <c r="A3104" i="5"/>
  <c r="A3105" i="5"/>
  <c r="A3106" i="5"/>
  <c r="A3107" i="5"/>
  <c r="A3108" i="5"/>
  <c r="A3109" i="5"/>
  <c r="A3110" i="5"/>
  <c r="A3111" i="5"/>
  <c r="A3112" i="5"/>
  <c r="A3113" i="5"/>
  <c r="A3114" i="5"/>
  <c r="A3115" i="5"/>
  <c r="A3116" i="5"/>
  <c r="A3117" i="5"/>
  <c r="A3118" i="5"/>
  <c r="A3119" i="5"/>
  <c r="A3120" i="5"/>
  <c r="A3121" i="5"/>
  <c r="I2" i="3" l="1"/>
  <c r="I4" i="3" l="1"/>
  <c r="I6" i="3" s="1"/>
  <c r="Q13" i="9"/>
  <c r="L13" i="9" s="1"/>
  <c r="Q17" i="9"/>
  <c r="L17" i="9" s="1"/>
  <c r="Q21" i="9"/>
  <c r="L21" i="9" s="1"/>
  <c r="Q25" i="9"/>
  <c r="L25" i="9" s="1"/>
  <c r="Q29" i="9"/>
  <c r="L29" i="9" s="1"/>
  <c r="Q33" i="9"/>
  <c r="L33" i="9" s="1"/>
  <c r="Q37" i="9"/>
  <c r="L37" i="9" s="1"/>
  <c r="Q41" i="9"/>
  <c r="L41" i="9" s="1"/>
  <c r="Q45" i="9"/>
  <c r="L45" i="9" s="1"/>
  <c r="Q49" i="9"/>
  <c r="L49" i="9" s="1"/>
  <c r="Q53" i="9"/>
  <c r="L53" i="9" s="1"/>
  <c r="Q57" i="9"/>
  <c r="L57" i="9" s="1"/>
  <c r="Q61" i="9"/>
  <c r="L61" i="9" s="1"/>
  <c r="Q65" i="9"/>
  <c r="L65" i="9" s="1"/>
  <c r="Q69" i="9"/>
  <c r="L69" i="9" s="1"/>
  <c r="Q73" i="9"/>
  <c r="L73" i="9" s="1"/>
  <c r="Q77" i="9"/>
  <c r="L77" i="9" s="1"/>
  <c r="Q81" i="9"/>
  <c r="L81" i="9" s="1"/>
  <c r="Q85" i="9"/>
  <c r="L85" i="9" s="1"/>
  <c r="Q89" i="9"/>
  <c r="L89" i="9" s="1"/>
  <c r="Q93" i="9"/>
  <c r="L93" i="9" s="1"/>
  <c r="Q97" i="9"/>
  <c r="L97" i="9" s="1"/>
  <c r="Q101" i="9"/>
  <c r="L101" i="9" s="1"/>
  <c r="Q105" i="9"/>
  <c r="L105" i="9" s="1"/>
  <c r="Q109" i="9"/>
  <c r="L109" i="9" s="1"/>
  <c r="Q113" i="9"/>
  <c r="L113" i="9" s="1"/>
  <c r="Q117" i="9"/>
  <c r="L117" i="9" s="1"/>
  <c r="Q121" i="9"/>
  <c r="L121" i="9" s="1"/>
  <c r="Q125" i="9"/>
  <c r="L125" i="9" s="1"/>
  <c r="Q129" i="9"/>
  <c r="L129" i="9" s="1"/>
  <c r="Q133" i="9"/>
  <c r="L133" i="9" s="1"/>
  <c r="Q137" i="9"/>
  <c r="L137" i="9" s="1"/>
  <c r="Q141" i="9"/>
  <c r="L141" i="9" s="1"/>
  <c r="Q145" i="9"/>
  <c r="L145" i="9" s="1"/>
  <c r="Q149" i="9"/>
  <c r="L149" i="9" s="1"/>
  <c r="Q153" i="9"/>
  <c r="L153" i="9" s="1"/>
  <c r="Q157" i="9"/>
  <c r="L157" i="9" s="1"/>
  <c r="Q161" i="9"/>
  <c r="L161" i="9" s="1"/>
  <c r="Q165" i="9"/>
  <c r="L165" i="9" s="1"/>
  <c r="Q169" i="9"/>
  <c r="L169" i="9" s="1"/>
  <c r="Q173" i="9"/>
  <c r="L173" i="9" s="1"/>
  <c r="Q177" i="9"/>
  <c r="L177" i="9" s="1"/>
  <c r="Q181" i="9"/>
  <c r="L181" i="9" s="1"/>
  <c r="Q185" i="9"/>
  <c r="L185" i="9" s="1"/>
  <c r="Q189" i="9"/>
  <c r="L189" i="9" s="1"/>
  <c r="Q193" i="9"/>
  <c r="L193" i="9" s="1"/>
  <c r="Q197" i="9"/>
  <c r="L197" i="9" s="1"/>
  <c r="Q201" i="9"/>
  <c r="L201" i="9" s="1"/>
  <c r="Q205" i="9"/>
  <c r="L205" i="9" s="1"/>
  <c r="Q209" i="9"/>
  <c r="L209" i="9" s="1"/>
  <c r="Q213" i="9"/>
  <c r="L213" i="9" s="1"/>
  <c r="Q217" i="9"/>
  <c r="L217" i="9" s="1"/>
  <c r="Q221" i="9"/>
  <c r="L221" i="9" s="1"/>
  <c r="Q225" i="9"/>
  <c r="L225" i="9" s="1"/>
  <c r="Q229" i="9"/>
  <c r="L229" i="9" s="1"/>
  <c r="Q233" i="9"/>
  <c r="L233" i="9" s="1"/>
  <c r="Q237" i="9"/>
  <c r="L237" i="9" s="1"/>
  <c r="Q241" i="9"/>
  <c r="L241" i="9" s="1"/>
  <c r="Q245" i="9"/>
  <c r="L245" i="9" s="1"/>
  <c r="Q249" i="9"/>
  <c r="L249" i="9" s="1"/>
  <c r="Q253" i="9"/>
  <c r="L253" i="9" s="1"/>
  <c r="Q257" i="9"/>
  <c r="L257" i="9" s="1"/>
  <c r="Q261" i="9"/>
  <c r="L261" i="9" s="1"/>
  <c r="Q265" i="9"/>
  <c r="L265" i="9" s="1"/>
  <c r="Q269" i="9"/>
  <c r="L269" i="9" s="1"/>
  <c r="Q273" i="9"/>
  <c r="L273" i="9" s="1"/>
  <c r="Q277" i="9"/>
  <c r="L277" i="9" s="1"/>
  <c r="Q281" i="9"/>
  <c r="L281" i="9" s="1"/>
  <c r="Q285" i="9"/>
  <c r="L285" i="9" s="1"/>
  <c r="Q289" i="9"/>
  <c r="L289" i="9" s="1"/>
  <c r="Q293" i="9"/>
  <c r="L293" i="9" s="1"/>
  <c r="Q297" i="9"/>
  <c r="L297" i="9" s="1"/>
  <c r="Q301" i="9"/>
  <c r="L301" i="9" s="1"/>
  <c r="Q305" i="9"/>
  <c r="L305" i="9" s="1"/>
  <c r="Q309" i="9"/>
  <c r="L309" i="9" s="1"/>
  <c r="Q313" i="9"/>
  <c r="L313" i="9" s="1"/>
  <c r="Q317" i="9"/>
  <c r="L317" i="9" s="1"/>
  <c r="Q321" i="9"/>
  <c r="L321" i="9" s="1"/>
  <c r="Q325" i="9"/>
  <c r="L325" i="9" s="1"/>
  <c r="Q329" i="9"/>
  <c r="L329" i="9" s="1"/>
  <c r="Q333" i="9"/>
  <c r="L333" i="9" s="1"/>
  <c r="Q337" i="9"/>
  <c r="L337" i="9" s="1"/>
  <c r="Q341" i="9"/>
  <c r="L341" i="9" s="1"/>
  <c r="Q345" i="9"/>
  <c r="L345" i="9" s="1"/>
  <c r="Q349" i="9"/>
  <c r="L349" i="9" s="1"/>
  <c r="Q16" i="9"/>
  <c r="L16" i="9" s="1"/>
  <c r="Q22" i="9"/>
  <c r="L22" i="9" s="1"/>
  <c r="Q27" i="9"/>
  <c r="L27" i="9" s="1"/>
  <c r="Q32" i="9"/>
  <c r="L32" i="9" s="1"/>
  <c r="Q38" i="9"/>
  <c r="L38" i="9" s="1"/>
  <c r="Q43" i="9"/>
  <c r="L43" i="9" s="1"/>
  <c r="Q48" i="9"/>
  <c r="L48" i="9" s="1"/>
  <c r="Q54" i="9"/>
  <c r="L54" i="9" s="1"/>
  <c r="Q59" i="9"/>
  <c r="L59" i="9" s="1"/>
  <c r="Q64" i="9"/>
  <c r="L64" i="9" s="1"/>
  <c r="Q70" i="9"/>
  <c r="L70" i="9" s="1"/>
  <c r="Q75" i="9"/>
  <c r="L75" i="9" s="1"/>
  <c r="Q80" i="9"/>
  <c r="L80" i="9" s="1"/>
  <c r="Q86" i="9"/>
  <c r="L86" i="9" s="1"/>
  <c r="Q91" i="9"/>
  <c r="L91" i="9" s="1"/>
  <c r="Q96" i="9"/>
  <c r="L96" i="9" s="1"/>
  <c r="Q102" i="9"/>
  <c r="L102" i="9" s="1"/>
  <c r="Q107" i="9"/>
  <c r="L107" i="9" s="1"/>
  <c r="Q112" i="9"/>
  <c r="L112" i="9" s="1"/>
  <c r="Q118" i="9"/>
  <c r="L118" i="9" s="1"/>
  <c r="Q123" i="9"/>
  <c r="L123" i="9" s="1"/>
  <c r="Q128" i="9"/>
  <c r="L128" i="9" s="1"/>
  <c r="Q134" i="9"/>
  <c r="L134" i="9" s="1"/>
  <c r="Q139" i="9"/>
  <c r="L139" i="9" s="1"/>
  <c r="Q144" i="9"/>
  <c r="L144" i="9" s="1"/>
  <c r="Q150" i="9"/>
  <c r="L150" i="9" s="1"/>
  <c r="Q155" i="9"/>
  <c r="L155" i="9" s="1"/>
  <c r="Q160" i="9"/>
  <c r="L160" i="9" s="1"/>
  <c r="Q166" i="9"/>
  <c r="L166" i="9" s="1"/>
  <c r="Q171" i="9"/>
  <c r="L171" i="9" s="1"/>
  <c r="Q176" i="9"/>
  <c r="L176" i="9" s="1"/>
  <c r="Q182" i="9"/>
  <c r="L182" i="9" s="1"/>
  <c r="Q187" i="9"/>
  <c r="L187" i="9" s="1"/>
  <c r="Q192" i="9"/>
  <c r="L192" i="9" s="1"/>
  <c r="Q198" i="9"/>
  <c r="L198" i="9" s="1"/>
  <c r="Q203" i="9"/>
  <c r="L203" i="9" s="1"/>
  <c r="Q208" i="9"/>
  <c r="L208" i="9" s="1"/>
  <c r="Q214" i="9"/>
  <c r="L214" i="9" s="1"/>
  <c r="Q219" i="9"/>
  <c r="L219" i="9" s="1"/>
  <c r="Q224" i="9"/>
  <c r="L224" i="9" s="1"/>
  <c r="Q230" i="9"/>
  <c r="L230" i="9" s="1"/>
  <c r="Q235" i="9"/>
  <c r="L235" i="9" s="1"/>
  <c r="Q240" i="9"/>
  <c r="L240" i="9" s="1"/>
  <c r="Q246" i="9"/>
  <c r="L246" i="9" s="1"/>
  <c r="Q251" i="9"/>
  <c r="L251" i="9" s="1"/>
  <c r="Q256" i="9"/>
  <c r="L256" i="9" s="1"/>
  <c r="Q262" i="9"/>
  <c r="L262" i="9" s="1"/>
  <c r="Q267" i="9"/>
  <c r="L267" i="9" s="1"/>
  <c r="Q272" i="9"/>
  <c r="L272" i="9" s="1"/>
  <c r="Q278" i="9"/>
  <c r="L278" i="9" s="1"/>
  <c r="Q283" i="9"/>
  <c r="L283" i="9" s="1"/>
  <c r="Q288" i="9"/>
  <c r="L288" i="9" s="1"/>
  <c r="Q294" i="9"/>
  <c r="L294" i="9" s="1"/>
  <c r="Q299" i="9"/>
  <c r="L299" i="9" s="1"/>
  <c r="Q304" i="9"/>
  <c r="L304" i="9" s="1"/>
  <c r="Q310" i="9"/>
  <c r="L310" i="9" s="1"/>
  <c r="Q315" i="9"/>
  <c r="L315" i="9" s="1"/>
  <c r="Q320" i="9"/>
  <c r="L320" i="9" s="1"/>
  <c r="Q326" i="9"/>
  <c r="L326" i="9" s="1"/>
  <c r="Q331" i="9"/>
  <c r="L331" i="9" s="1"/>
  <c r="Q336" i="9"/>
  <c r="L336" i="9" s="1"/>
  <c r="Q342" i="9"/>
  <c r="L342" i="9" s="1"/>
  <c r="Q347" i="9"/>
  <c r="L347" i="9" s="1"/>
  <c r="Q352" i="9"/>
  <c r="L352" i="9" s="1"/>
  <c r="Q356" i="9"/>
  <c r="L356" i="9" s="1"/>
  <c r="Q360" i="9"/>
  <c r="L360" i="9" s="1"/>
  <c r="Q364" i="9"/>
  <c r="L364" i="9" s="1"/>
  <c r="Q368" i="9"/>
  <c r="L368" i="9" s="1"/>
  <c r="Q372" i="9"/>
  <c r="L372" i="9" s="1"/>
  <c r="Q376" i="9"/>
  <c r="L376" i="9" s="1"/>
  <c r="Q380" i="9"/>
  <c r="L380" i="9" s="1"/>
  <c r="Q384" i="9"/>
  <c r="L384" i="9" s="1"/>
  <c r="Q388" i="9"/>
  <c r="L388" i="9" s="1"/>
  <c r="Q392" i="9"/>
  <c r="L392" i="9" s="1"/>
  <c r="Q396" i="9"/>
  <c r="L396" i="9" s="1"/>
  <c r="Q400" i="9"/>
  <c r="L400" i="9" s="1"/>
  <c r="Q404" i="9"/>
  <c r="L404" i="9" s="1"/>
  <c r="Q408" i="9"/>
  <c r="L408" i="9" s="1"/>
  <c r="Q412" i="9"/>
  <c r="L412" i="9" s="1"/>
  <c r="Q416" i="9"/>
  <c r="L416" i="9" s="1"/>
  <c r="Q420" i="9"/>
  <c r="L420" i="9" s="1"/>
  <c r="Q424" i="9"/>
  <c r="L424" i="9" s="1"/>
  <c r="Q428" i="9"/>
  <c r="L428" i="9" s="1"/>
  <c r="Q432" i="9"/>
  <c r="L432" i="9" s="1"/>
  <c r="Q436" i="9"/>
  <c r="L436" i="9" s="1"/>
  <c r="Q440" i="9"/>
  <c r="L440" i="9" s="1"/>
  <c r="Q444" i="9"/>
  <c r="L444" i="9" s="1"/>
  <c r="Q448" i="9"/>
  <c r="L448" i="9" s="1"/>
  <c r="Q452" i="9"/>
  <c r="L452" i="9" s="1"/>
  <c r="Q456" i="9"/>
  <c r="L456" i="9" s="1"/>
  <c r="Q460" i="9"/>
  <c r="L460" i="9" s="1"/>
  <c r="Q464" i="9"/>
  <c r="L464" i="9" s="1"/>
  <c r="Q468" i="9"/>
  <c r="L468" i="9" s="1"/>
  <c r="Q472" i="9"/>
  <c r="L472" i="9" s="1"/>
  <c r="Q476" i="9"/>
  <c r="L476" i="9" s="1"/>
  <c r="Q480" i="9"/>
  <c r="L480" i="9" s="1"/>
  <c r="Q484" i="9"/>
  <c r="L484" i="9" s="1"/>
  <c r="Q488" i="9"/>
  <c r="L488" i="9" s="1"/>
  <c r="Q492" i="9"/>
  <c r="L492" i="9" s="1"/>
  <c r="Q496" i="9"/>
  <c r="L496" i="9" s="1"/>
  <c r="Q500" i="9"/>
  <c r="L500" i="9" s="1"/>
  <c r="Q504" i="9"/>
  <c r="L504" i="9" s="1"/>
  <c r="Q508" i="9"/>
  <c r="L508" i="9" s="1"/>
  <c r="Q15" i="9"/>
  <c r="L15" i="9" s="1"/>
  <c r="Q23" i="9"/>
  <c r="L23" i="9" s="1"/>
  <c r="Q30" i="9"/>
  <c r="L30" i="9" s="1"/>
  <c r="Q36" i="9"/>
  <c r="L36" i="9" s="1"/>
  <c r="Q44" i="9"/>
  <c r="L44" i="9" s="1"/>
  <c r="Q51" i="9"/>
  <c r="L51" i="9" s="1"/>
  <c r="Q58" i="9"/>
  <c r="L58" i="9" s="1"/>
  <c r="Q66" i="9"/>
  <c r="L66" i="9" s="1"/>
  <c r="Q72" i="9"/>
  <c r="L72" i="9" s="1"/>
  <c r="Q79" i="9"/>
  <c r="L79" i="9" s="1"/>
  <c r="Q87" i="9"/>
  <c r="L87" i="9" s="1"/>
  <c r="Q94" i="9"/>
  <c r="L94" i="9" s="1"/>
  <c r="Q100" i="9"/>
  <c r="L100" i="9" s="1"/>
  <c r="Q108" i="9"/>
  <c r="L108" i="9" s="1"/>
  <c r="Q115" i="9"/>
  <c r="L115" i="9" s="1"/>
  <c r="Q122" i="9"/>
  <c r="L122" i="9" s="1"/>
  <c r="Q130" i="9"/>
  <c r="L130" i="9" s="1"/>
  <c r="Q136" i="9"/>
  <c r="L136" i="9" s="1"/>
  <c r="Q143" i="9"/>
  <c r="L143" i="9" s="1"/>
  <c r="Q151" i="9"/>
  <c r="L151" i="9" s="1"/>
  <c r="Q158" i="9"/>
  <c r="L158" i="9" s="1"/>
  <c r="Q164" i="9"/>
  <c r="L164" i="9" s="1"/>
  <c r="Q172" i="9"/>
  <c r="L172" i="9" s="1"/>
  <c r="Q179" i="9"/>
  <c r="L179" i="9" s="1"/>
  <c r="Q186" i="9"/>
  <c r="L186" i="9" s="1"/>
  <c r="Q194" i="9"/>
  <c r="L194" i="9" s="1"/>
  <c r="Q200" i="9"/>
  <c r="L200" i="9" s="1"/>
  <c r="Q207" i="9"/>
  <c r="L207" i="9" s="1"/>
  <c r="Q215" i="9"/>
  <c r="L215" i="9" s="1"/>
  <c r="Q222" i="9"/>
  <c r="L222" i="9" s="1"/>
  <c r="Q228" i="9"/>
  <c r="L228" i="9" s="1"/>
  <c r="Q236" i="9"/>
  <c r="L236" i="9" s="1"/>
  <c r="Q243" i="9"/>
  <c r="L243" i="9" s="1"/>
  <c r="Q250" i="9"/>
  <c r="L250" i="9" s="1"/>
  <c r="Q258" i="9"/>
  <c r="L258" i="9" s="1"/>
  <c r="Q264" i="9"/>
  <c r="L264" i="9" s="1"/>
  <c r="Q271" i="9"/>
  <c r="L271" i="9" s="1"/>
  <c r="Q279" i="9"/>
  <c r="L279" i="9" s="1"/>
  <c r="Q286" i="9"/>
  <c r="L286" i="9" s="1"/>
  <c r="Q292" i="9"/>
  <c r="L292" i="9" s="1"/>
  <c r="Q300" i="9"/>
  <c r="L300" i="9" s="1"/>
  <c r="Q307" i="9"/>
  <c r="L307" i="9" s="1"/>
  <c r="Q314" i="9"/>
  <c r="L314" i="9" s="1"/>
  <c r="Q322" i="9"/>
  <c r="L322" i="9" s="1"/>
  <c r="Q328" i="9"/>
  <c r="L328" i="9" s="1"/>
  <c r="Q335" i="9"/>
  <c r="L335" i="9" s="1"/>
  <c r="Q343" i="9"/>
  <c r="L343" i="9" s="1"/>
  <c r="Q350" i="9"/>
  <c r="L350" i="9" s="1"/>
  <c r="Q355" i="9"/>
  <c r="L355" i="9" s="1"/>
  <c r="Q361" i="9"/>
  <c r="L361" i="9" s="1"/>
  <c r="Q366" i="9"/>
  <c r="L366" i="9" s="1"/>
  <c r="Q371" i="9"/>
  <c r="L371" i="9" s="1"/>
  <c r="Q377" i="9"/>
  <c r="L377" i="9" s="1"/>
  <c r="Q382" i="9"/>
  <c r="L382" i="9" s="1"/>
  <c r="Q387" i="9"/>
  <c r="L387" i="9" s="1"/>
  <c r="Q393" i="9"/>
  <c r="L393" i="9" s="1"/>
  <c r="Q398" i="9"/>
  <c r="L398" i="9" s="1"/>
  <c r="Q403" i="9"/>
  <c r="L403" i="9" s="1"/>
  <c r="Q409" i="9"/>
  <c r="L409" i="9" s="1"/>
  <c r="Q414" i="9"/>
  <c r="L414" i="9" s="1"/>
  <c r="Q419" i="9"/>
  <c r="L419" i="9" s="1"/>
  <c r="Q425" i="9"/>
  <c r="L425" i="9" s="1"/>
  <c r="Q430" i="9"/>
  <c r="L430" i="9" s="1"/>
  <c r="Q435" i="9"/>
  <c r="L435" i="9" s="1"/>
  <c r="Q441" i="9"/>
  <c r="L441" i="9" s="1"/>
  <c r="Q446" i="9"/>
  <c r="L446" i="9" s="1"/>
  <c r="Q451" i="9"/>
  <c r="L451" i="9" s="1"/>
  <c r="Q457" i="9"/>
  <c r="L457" i="9" s="1"/>
  <c r="Q462" i="9"/>
  <c r="L462" i="9" s="1"/>
  <c r="Q467" i="9"/>
  <c r="L467" i="9" s="1"/>
  <c r="Q473" i="9"/>
  <c r="L473" i="9" s="1"/>
  <c r="Q478" i="9"/>
  <c r="L478" i="9" s="1"/>
  <c r="Q483" i="9"/>
  <c r="L483" i="9" s="1"/>
  <c r="Q489" i="9"/>
  <c r="L489" i="9" s="1"/>
  <c r="Q494" i="9"/>
  <c r="L494" i="9" s="1"/>
  <c r="Q499" i="9"/>
  <c r="L499" i="9" s="1"/>
  <c r="Q505" i="9"/>
  <c r="L505" i="9" s="1"/>
  <c r="Q510" i="9"/>
  <c r="L510" i="9" s="1"/>
  <c r="Q19" i="9"/>
  <c r="L19" i="9" s="1"/>
  <c r="Q26" i="9"/>
  <c r="L26" i="9" s="1"/>
  <c r="Q34" i="9"/>
  <c r="L34" i="9" s="1"/>
  <c r="Q40" i="9"/>
  <c r="L40" i="9" s="1"/>
  <c r="Q47" i="9"/>
  <c r="L47" i="9" s="1"/>
  <c r="Q55" i="9"/>
  <c r="L55" i="9" s="1"/>
  <c r="Q62" i="9"/>
  <c r="L62" i="9" s="1"/>
  <c r="Q68" i="9"/>
  <c r="L68" i="9" s="1"/>
  <c r="Q76" i="9"/>
  <c r="L76" i="9" s="1"/>
  <c r="Q83" i="9"/>
  <c r="L83" i="9" s="1"/>
  <c r="Q90" i="9"/>
  <c r="L90" i="9" s="1"/>
  <c r="Q98" i="9"/>
  <c r="L98" i="9" s="1"/>
  <c r="Q104" i="9"/>
  <c r="L104" i="9" s="1"/>
  <c r="Q111" i="9"/>
  <c r="L111" i="9" s="1"/>
  <c r="Q119" i="9"/>
  <c r="L119" i="9" s="1"/>
  <c r="Q126" i="9"/>
  <c r="L126" i="9" s="1"/>
  <c r="Q132" i="9"/>
  <c r="L132" i="9" s="1"/>
  <c r="Q140" i="9"/>
  <c r="L140" i="9" s="1"/>
  <c r="Q147" i="9"/>
  <c r="L147" i="9" s="1"/>
  <c r="Q154" i="9"/>
  <c r="L154" i="9" s="1"/>
  <c r="Q162" i="9"/>
  <c r="L162" i="9" s="1"/>
  <c r="Q168" i="9"/>
  <c r="L168" i="9" s="1"/>
  <c r="Q175" i="9"/>
  <c r="L175" i="9" s="1"/>
  <c r="Q183" i="9"/>
  <c r="L183" i="9" s="1"/>
  <c r="Q190" i="9"/>
  <c r="L190" i="9" s="1"/>
  <c r="Q196" i="9"/>
  <c r="L196" i="9" s="1"/>
  <c r="Q204" i="9"/>
  <c r="L204" i="9" s="1"/>
  <c r="Q211" i="9"/>
  <c r="L211" i="9" s="1"/>
  <c r="Q218" i="9"/>
  <c r="L218" i="9" s="1"/>
  <c r="Q226" i="9"/>
  <c r="L226" i="9" s="1"/>
  <c r="Q232" i="9"/>
  <c r="L232" i="9" s="1"/>
  <c r="Q239" i="9"/>
  <c r="L239" i="9" s="1"/>
  <c r="Q247" i="9"/>
  <c r="L247" i="9" s="1"/>
  <c r="Q254" i="9"/>
  <c r="L254" i="9" s="1"/>
  <c r="Q260" i="9"/>
  <c r="L260" i="9" s="1"/>
  <c r="Q268" i="9"/>
  <c r="L268" i="9" s="1"/>
  <c r="Q275" i="9"/>
  <c r="L275" i="9" s="1"/>
  <c r="Q282" i="9"/>
  <c r="L282" i="9" s="1"/>
  <c r="Q290" i="9"/>
  <c r="L290" i="9" s="1"/>
  <c r="Q296" i="9"/>
  <c r="L296" i="9" s="1"/>
  <c r="Q303" i="9"/>
  <c r="L303" i="9" s="1"/>
  <c r="Q311" i="9"/>
  <c r="L311" i="9" s="1"/>
  <c r="Q318" i="9"/>
  <c r="L318" i="9" s="1"/>
  <c r="Q324" i="9"/>
  <c r="L324" i="9" s="1"/>
  <c r="Q332" i="9"/>
  <c r="L332" i="9" s="1"/>
  <c r="Q339" i="9"/>
  <c r="L339" i="9" s="1"/>
  <c r="Q346" i="9"/>
  <c r="L346" i="9" s="1"/>
  <c r="Q353" i="9"/>
  <c r="L353" i="9" s="1"/>
  <c r="Q358" i="9"/>
  <c r="L358" i="9" s="1"/>
  <c r="Q363" i="9"/>
  <c r="L363" i="9" s="1"/>
  <c r="Q369" i="9"/>
  <c r="L369" i="9" s="1"/>
  <c r="Q374" i="9"/>
  <c r="L374" i="9" s="1"/>
  <c r="Q379" i="9"/>
  <c r="L379" i="9" s="1"/>
  <c r="Q385" i="9"/>
  <c r="L385" i="9" s="1"/>
  <c r="Q390" i="9"/>
  <c r="L390" i="9" s="1"/>
  <c r="Q395" i="9"/>
  <c r="L395" i="9" s="1"/>
  <c r="Q401" i="9"/>
  <c r="L401" i="9" s="1"/>
  <c r="Q406" i="9"/>
  <c r="L406" i="9" s="1"/>
  <c r="Q411" i="9"/>
  <c r="L411" i="9" s="1"/>
  <c r="Q417" i="9"/>
  <c r="L417" i="9" s="1"/>
  <c r="Q422" i="9"/>
  <c r="L422" i="9" s="1"/>
  <c r="Q427" i="9"/>
  <c r="L427" i="9" s="1"/>
  <c r="Q433" i="9"/>
  <c r="L433" i="9" s="1"/>
  <c r="Q438" i="9"/>
  <c r="L438" i="9" s="1"/>
  <c r="Q443" i="9"/>
  <c r="L443" i="9" s="1"/>
  <c r="Q449" i="9"/>
  <c r="L449" i="9" s="1"/>
  <c r="Q454" i="9"/>
  <c r="L454" i="9" s="1"/>
  <c r="Q459" i="9"/>
  <c r="L459" i="9" s="1"/>
  <c r="Q465" i="9"/>
  <c r="L465" i="9" s="1"/>
  <c r="Q470" i="9"/>
  <c r="L470" i="9" s="1"/>
  <c r="Q475" i="9"/>
  <c r="L475" i="9" s="1"/>
  <c r="Q481" i="9"/>
  <c r="L481" i="9" s="1"/>
  <c r="Q486" i="9"/>
  <c r="L486" i="9" s="1"/>
  <c r="Q491" i="9"/>
  <c r="L491" i="9" s="1"/>
  <c r="Q497" i="9"/>
  <c r="L497" i="9" s="1"/>
  <c r="Q502" i="9"/>
  <c r="L502" i="9" s="1"/>
  <c r="Q507" i="9"/>
  <c r="L507" i="9" s="1"/>
  <c r="Q12" i="9"/>
  <c r="Q14" i="9"/>
  <c r="L14" i="9" s="1"/>
  <c r="Q20" i="9"/>
  <c r="L20" i="9" s="1"/>
  <c r="Q28" i="9"/>
  <c r="L28" i="9" s="1"/>
  <c r="Q35" i="9"/>
  <c r="L35" i="9" s="1"/>
  <c r="Q42" i="9"/>
  <c r="L42" i="9" s="1"/>
  <c r="Q50" i="9"/>
  <c r="L50" i="9" s="1"/>
  <c r="Q56" i="9"/>
  <c r="L56" i="9" s="1"/>
  <c r="Q63" i="9"/>
  <c r="L63" i="9" s="1"/>
  <c r="Q71" i="9"/>
  <c r="L71" i="9" s="1"/>
  <c r="Q78" i="9"/>
  <c r="L78" i="9" s="1"/>
  <c r="Q84" i="9"/>
  <c r="L84" i="9" s="1"/>
  <c r="Q92" i="9"/>
  <c r="L92" i="9" s="1"/>
  <c r="Q99" i="9"/>
  <c r="L99" i="9" s="1"/>
  <c r="Q106" i="9"/>
  <c r="L106" i="9" s="1"/>
  <c r="Q114" i="9"/>
  <c r="L114" i="9" s="1"/>
  <c r="Q120" i="9"/>
  <c r="L120" i="9" s="1"/>
  <c r="Q127" i="9"/>
  <c r="L127" i="9" s="1"/>
  <c r="Q135" i="9"/>
  <c r="L135" i="9" s="1"/>
  <c r="Q142" i="9"/>
  <c r="L142" i="9" s="1"/>
  <c r="Q148" i="9"/>
  <c r="L148" i="9" s="1"/>
  <c r="Q156" i="9"/>
  <c r="L156" i="9" s="1"/>
  <c r="Q163" i="9"/>
  <c r="L163" i="9" s="1"/>
  <c r="Q170" i="9"/>
  <c r="L170" i="9" s="1"/>
  <c r="Q178" i="9"/>
  <c r="L178" i="9" s="1"/>
  <c r="Q184" i="9"/>
  <c r="L184" i="9" s="1"/>
  <c r="Q191" i="9"/>
  <c r="L191" i="9" s="1"/>
  <c r="Q199" i="9"/>
  <c r="L199" i="9" s="1"/>
  <c r="Q206" i="9"/>
  <c r="L206" i="9" s="1"/>
  <c r="Q212" i="9"/>
  <c r="L212" i="9" s="1"/>
  <c r="Q220" i="9"/>
  <c r="L220" i="9" s="1"/>
  <c r="Q227" i="9"/>
  <c r="L227" i="9" s="1"/>
  <c r="Q234" i="9"/>
  <c r="L234" i="9" s="1"/>
  <c r="Q242" i="9"/>
  <c r="L242" i="9" s="1"/>
  <c r="Q248" i="9"/>
  <c r="L248" i="9" s="1"/>
  <c r="Q255" i="9"/>
  <c r="L255" i="9" s="1"/>
  <c r="Q263" i="9"/>
  <c r="L263" i="9" s="1"/>
  <c r="Q270" i="9"/>
  <c r="L270" i="9" s="1"/>
  <c r="Q276" i="9"/>
  <c r="L276" i="9" s="1"/>
  <c r="Q284" i="9"/>
  <c r="L284" i="9" s="1"/>
  <c r="Q291" i="9"/>
  <c r="L291" i="9" s="1"/>
  <c r="Q298" i="9"/>
  <c r="L298" i="9" s="1"/>
  <c r="Q306" i="9"/>
  <c r="L306" i="9" s="1"/>
  <c r="Q312" i="9"/>
  <c r="L312" i="9" s="1"/>
  <c r="Q319" i="9"/>
  <c r="L319" i="9" s="1"/>
  <c r="Q327" i="9"/>
  <c r="L327" i="9" s="1"/>
  <c r="Q334" i="9"/>
  <c r="L334" i="9" s="1"/>
  <c r="Q340" i="9"/>
  <c r="L340" i="9" s="1"/>
  <c r="Q348" i="9"/>
  <c r="L348" i="9" s="1"/>
  <c r="Q354" i="9"/>
  <c r="L354" i="9" s="1"/>
  <c r="Q359" i="9"/>
  <c r="L359" i="9" s="1"/>
  <c r="Q365" i="9"/>
  <c r="L365" i="9" s="1"/>
  <c r="Q370" i="9"/>
  <c r="L370" i="9" s="1"/>
  <c r="Q375" i="9"/>
  <c r="L375" i="9" s="1"/>
  <c r="Q381" i="9"/>
  <c r="L381" i="9" s="1"/>
  <c r="Q386" i="9"/>
  <c r="L386" i="9" s="1"/>
  <c r="Q391" i="9"/>
  <c r="L391" i="9" s="1"/>
  <c r="Q397" i="9"/>
  <c r="L397" i="9" s="1"/>
  <c r="Q402" i="9"/>
  <c r="L402" i="9" s="1"/>
  <c r="Q407" i="9"/>
  <c r="L407" i="9" s="1"/>
  <c r="Q413" i="9"/>
  <c r="L413" i="9" s="1"/>
  <c r="Q418" i="9"/>
  <c r="L418" i="9" s="1"/>
  <c r="Q423" i="9"/>
  <c r="L423" i="9" s="1"/>
  <c r="Q429" i="9"/>
  <c r="L429" i="9" s="1"/>
  <c r="Q434" i="9"/>
  <c r="L434" i="9" s="1"/>
  <c r="Q439" i="9"/>
  <c r="L439" i="9" s="1"/>
  <c r="Q445" i="9"/>
  <c r="L445" i="9" s="1"/>
  <c r="Q450" i="9"/>
  <c r="L450" i="9" s="1"/>
  <c r="Q455" i="9"/>
  <c r="L455" i="9" s="1"/>
  <c r="Q461" i="9"/>
  <c r="L461" i="9" s="1"/>
  <c r="Q466" i="9"/>
  <c r="L466" i="9" s="1"/>
  <c r="Q471" i="9"/>
  <c r="L471" i="9" s="1"/>
  <c r="Q477" i="9"/>
  <c r="L477" i="9" s="1"/>
  <c r="Q482" i="9"/>
  <c r="L482" i="9" s="1"/>
  <c r="Q487" i="9"/>
  <c r="L487" i="9" s="1"/>
  <c r="Q493" i="9"/>
  <c r="L493" i="9" s="1"/>
  <c r="Q498" i="9"/>
  <c r="L498" i="9" s="1"/>
  <c r="Q503" i="9"/>
  <c r="L503" i="9" s="1"/>
  <c r="Q509" i="9"/>
  <c r="L509" i="9" s="1"/>
  <c r="Q39" i="9"/>
  <c r="L39" i="9" s="1"/>
  <c r="Q67" i="9"/>
  <c r="L67" i="9" s="1"/>
  <c r="Q95" i="9"/>
  <c r="L95" i="9" s="1"/>
  <c r="Q124" i="9"/>
  <c r="L124" i="9" s="1"/>
  <c r="Q152" i="9"/>
  <c r="L152" i="9" s="1"/>
  <c r="Q180" i="9"/>
  <c r="L180" i="9" s="1"/>
  <c r="Q210" i="9"/>
  <c r="L210" i="9" s="1"/>
  <c r="Q238" i="9"/>
  <c r="L238" i="9" s="1"/>
  <c r="Q266" i="9"/>
  <c r="L266" i="9" s="1"/>
  <c r="Q295" i="9"/>
  <c r="L295" i="9" s="1"/>
  <c r="Q323" i="9"/>
  <c r="L323" i="9" s="1"/>
  <c r="Q351" i="9"/>
  <c r="L351" i="9" s="1"/>
  <c r="Q373" i="9"/>
  <c r="L373" i="9" s="1"/>
  <c r="Q394" i="9"/>
  <c r="L394" i="9" s="1"/>
  <c r="Q415" i="9"/>
  <c r="L415" i="9" s="1"/>
  <c r="Q437" i="9"/>
  <c r="L437" i="9" s="1"/>
  <c r="Q458" i="9"/>
  <c r="L458" i="9" s="1"/>
  <c r="Q479" i="9"/>
  <c r="L479" i="9" s="1"/>
  <c r="Q131" i="9"/>
  <c r="L131" i="9" s="1"/>
  <c r="Q216" i="9"/>
  <c r="L216" i="9" s="1"/>
  <c r="Q302" i="9"/>
  <c r="L302" i="9" s="1"/>
  <c r="Q378" i="9"/>
  <c r="L378" i="9" s="1"/>
  <c r="Q442" i="9"/>
  <c r="L442" i="9" s="1"/>
  <c r="Q506" i="9"/>
  <c r="L506" i="9" s="1"/>
  <c r="Q24" i="9"/>
  <c r="L24" i="9" s="1"/>
  <c r="Q52" i="9"/>
  <c r="L52" i="9" s="1"/>
  <c r="Q82" i="9"/>
  <c r="L82" i="9" s="1"/>
  <c r="Q110" i="9"/>
  <c r="L110" i="9" s="1"/>
  <c r="Q138" i="9"/>
  <c r="L138" i="9" s="1"/>
  <c r="Q167" i="9"/>
  <c r="L167" i="9" s="1"/>
  <c r="Q195" i="9"/>
  <c r="L195" i="9" s="1"/>
  <c r="Q223" i="9"/>
  <c r="L223" i="9" s="1"/>
  <c r="Q252" i="9"/>
  <c r="L252" i="9" s="1"/>
  <c r="Q280" i="9"/>
  <c r="L280" i="9" s="1"/>
  <c r="Q308" i="9"/>
  <c r="L308" i="9" s="1"/>
  <c r="Q338" i="9"/>
  <c r="L338" i="9" s="1"/>
  <c r="Q362" i="9"/>
  <c r="L362" i="9" s="1"/>
  <c r="Q383" i="9"/>
  <c r="L383" i="9" s="1"/>
  <c r="Q405" i="9"/>
  <c r="L405" i="9" s="1"/>
  <c r="Q426" i="9"/>
  <c r="L426" i="9" s="1"/>
  <c r="Q447" i="9"/>
  <c r="L447" i="9" s="1"/>
  <c r="Q469" i="9"/>
  <c r="L469" i="9" s="1"/>
  <c r="Q490" i="9"/>
  <c r="L490" i="9" s="1"/>
  <c r="Q511" i="9"/>
  <c r="L511" i="9" s="1"/>
  <c r="Q31" i="9"/>
  <c r="L31" i="9" s="1"/>
  <c r="Q60" i="9"/>
  <c r="L60" i="9" s="1"/>
  <c r="Q88" i="9"/>
  <c r="L88" i="9" s="1"/>
  <c r="Q116" i="9"/>
  <c r="L116" i="9" s="1"/>
  <c r="Q146" i="9"/>
  <c r="L146" i="9" s="1"/>
  <c r="Q174" i="9"/>
  <c r="L174" i="9" s="1"/>
  <c r="Q202" i="9"/>
  <c r="L202" i="9" s="1"/>
  <c r="Q231" i="9"/>
  <c r="L231" i="9" s="1"/>
  <c r="Q259" i="9"/>
  <c r="L259" i="9" s="1"/>
  <c r="Q287" i="9"/>
  <c r="L287" i="9" s="1"/>
  <c r="Q316" i="9"/>
  <c r="L316" i="9" s="1"/>
  <c r="Q344" i="9"/>
  <c r="L344" i="9" s="1"/>
  <c r="Q367" i="9"/>
  <c r="L367" i="9" s="1"/>
  <c r="Q389" i="9"/>
  <c r="L389" i="9" s="1"/>
  <c r="Q410" i="9"/>
  <c r="L410" i="9" s="1"/>
  <c r="Q431" i="9"/>
  <c r="L431" i="9" s="1"/>
  <c r="Q453" i="9"/>
  <c r="L453" i="9" s="1"/>
  <c r="Q474" i="9"/>
  <c r="L474" i="9" s="1"/>
  <c r="Q495" i="9"/>
  <c r="L495" i="9" s="1"/>
  <c r="Q501" i="9"/>
  <c r="L501" i="9" s="1"/>
  <c r="Q18" i="9"/>
  <c r="L18" i="9" s="1"/>
  <c r="Q46" i="9"/>
  <c r="L46" i="9" s="1"/>
  <c r="Q74" i="9"/>
  <c r="L74" i="9" s="1"/>
  <c r="Q103" i="9"/>
  <c r="L103" i="9" s="1"/>
  <c r="Q159" i="9"/>
  <c r="L159" i="9" s="1"/>
  <c r="Q188" i="9"/>
  <c r="L188" i="9" s="1"/>
  <c r="Q244" i="9"/>
  <c r="L244" i="9" s="1"/>
  <c r="Q274" i="9"/>
  <c r="L274" i="9" s="1"/>
  <c r="Q330" i="9"/>
  <c r="L330" i="9" s="1"/>
  <c r="Q357" i="9"/>
  <c r="L357" i="9" s="1"/>
  <c r="Q399" i="9"/>
  <c r="L399" i="9" s="1"/>
  <c r="Q421" i="9"/>
  <c r="L421" i="9" s="1"/>
  <c r="Q463" i="9"/>
  <c r="L463" i="9" s="1"/>
  <c r="Q485" i="9"/>
  <c r="L485" i="9" s="1"/>
  <c r="A1201" i="5"/>
  <c r="A1202" i="5"/>
  <c r="A1203" i="5"/>
  <c r="A1204" i="5"/>
  <c r="A1205" i="5"/>
  <c r="A1206" i="5"/>
  <c r="A1207" i="5"/>
  <c r="A1208" i="5"/>
  <c r="A1209" i="5"/>
  <c r="A1210" i="5"/>
  <c r="A1211" i="5"/>
  <c r="A1212" i="5"/>
  <c r="A1213" i="5"/>
  <c r="A1214" i="5"/>
  <c r="A1215" i="5"/>
  <c r="A1216" i="5"/>
  <c r="A1217" i="5"/>
  <c r="A1218" i="5"/>
  <c r="A1219" i="5"/>
  <c r="A1220" i="5"/>
  <c r="A1221" i="5"/>
  <c r="A1222" i="5"/>
  <c r="A1223" i="5"/>
  <c r="A1224" i="5"/>
  <c r="A1225" i="5"/>
  <c r="A1226" i="5"/>
  <c r="A1227" i="5"/>
  <c r="A1228" i="5"/>
  <c r="A1229" i="5"/>
  <c r="A1230" i="5"/>
  <c r="A1231" i="5"/>
  <c r="A1232" i="5"/>
  <c r="A1233" i="5"/>
  <c r="A1234" i="5"/>
  <c r="A1235" i="5"/>
  <c r="A1236" i="5"/>
  <c r="A1237" i="5"/>
  <c r="A1238" i="5"/>
  <c r="A1239" i="5"/>
  <c r="A1240" i="5"/>
  <c r="A1241" i="5"/>
  <c r="A1242" i="5"/>
  <c r="A1243" i="5"/>
  <c r="A1244" i="5"/>
  <c r="A1245" i="5"/>
  <c r="A1246" i="5"/>
  <c r="A1247" i="5"/>
  <c r="A1248" i="5"/>
  <c r="A1249" i="5"/>
  <c r="A1250" i="5"/>
  <c r="A1251" i="5"/>
  <c r="A1252" i="5"/>
  <c r="A1253" i="5"/>
  <c r="A1254" i="5"/>
  <c r="A1255" i="5"/>
  <c r="A1256" i="5"/>
  <c r="A1257" i="5"/>
  <c r="A1258" i="5"/>
  <c r="A1259" i="5"/>
  <c r="A1260" i="5"/>
  <c r="A1261" i="5"/>
  <c r="A1262" i="5"/>
  <c r="A1263" i="5"/>
  <c r="A1264" i="5"/>
  <c r="A1265" i="5"/>
  <c r="A1266" i="5"/>
  <c r="A1267" i="5"/>
  <c r="A1268" i="5"/>
  <c r="A1269" i="5"/>
  <c r="A1270" i="5"/>
  <c r="A1271" i="5"/>
  <c r="A1272" i="5"/>
  <c r="A1273" i="5"/>
  <c r="A1274" i="5"/>
  <c r="A1275" i="5"/>
  <c r="A1276" i="5"/>
  <c r="A1277" i="5"/>
  <c r="A1278" i="5"/>
  <c r="A1279" i="5"/>
  <c r="A1280" i="5"/>
  <c r="A1281" i="5"/>
  <c r="A1282" i="5"/>
  <c r="A1283" i="5"/>
  <c r="A1284" i="5"/>
  <c r="A1285" i="5"/>
  <c r="A1286" i="5"/>
  <c r="A1287" i="5"/>
  <c r="A1288" i="5"/>
  <c r="A1289" i="5"/>
  <c r="A1290" i="5"/>
  <c r="A1291" i="5"/>
  <c r="A1292" i="5"/>
  <c r="A1293" i="5"/>
  <c r="A1294" i="5"/>
  <c r="A1295" i="5"/>
  <c r="A1296" i="5"/>
  <c r="A1297" i="5"/>
  <c r="A1298" i="5"/>
  <c r="A1299" i="5"/>
  <c r="A1300" i="5"/>
  <c r="A1301" i="5"/>
  <c r="A1302" i="5"/>
  <c r="A1303" i="5"/>
  <c r="A1304" i="5"/>
  <c r="A1305" i="5"/>
  <c r="A1306" i="5"/>
  <c r="A1307" i="5"/>
  <c r="A1308" i="5"/>
  <c r="A1309" i="5"/>
  <c r="A1310" i="5"/>
  <c r="A1311" i="5"/>
  <c r="A1312" i="5"/>
  <c r="A1313" i="5"/>
  <c r="A1314" i="5"/>
  <c r="A1315" i="5"/>
  <c r="A1316" i="5"/>
  <c r="A1317" i="5"/>
  <c r="A1318" i="5"/>
  <c r="A1319" i="5"/>
  <c r="A1320" i="5"/>
  <c r="A1321" i="5"/>
  <c r="A1322" i="5"/>
  <c r="A1323" i="5"/>
  <c r="A1324" i="5"/>
  <c r="A1325" i="5"/>
  <c r="A1326" i="5"/>
  <c r="A1327" i="5"/>
  <c r="A1328" i="5"/>
  <c r="A1329" i="5"/>
  <c r="A1330" i="5"/>
  <c r="A1331" i="5"/>
  <c r="A1332" i="5"/>
  <c r="A1333" i="5"/>
  <c r="A1334" i="5"/>
  <c r="A1335" i="5"/>
  <c r="A1336" i="5"/>
  <c r="A1337" i="5"/>
  <c r="A1338" i="5"/>
  <c r="A1339" i="5"/>
  <c r="A1340" i="5"/>
  <c r="A1341" i="5"/>
  <c r="A1342" i="5"/>
  <c r="A1343" i="5"/>
  <c r="A1344" i="5"/>
  <c r="A1345" i="5"/>
  <c r="A1346" i="5"/>
  <c r="A1347" i="5"/>
  <c r="A1348" i="5"/>
  <c r="A1349" i="5"/>
  <c r="A1350" i="5"/>
  <c r="A1351" i="5"/>
  <c r="A1352" i="5"/>
  <c r="A1353" i="5"/>
  <c r="A1354" i="5"/>
  <c r="A1355" i="5"/>
  <c r="A1356" i="5"/>
  <c r="A1357" i="5"/>
  <c r="A1358" i="5"/>
  <c r="A1359" i="5"/>
  <c r="A1360" i="5"/>
  <c r="A1361" i="5"/>
  <c r="A1362" i="5"/>
  <c r="A1363" i="5"/>
  <c r="A1364" i="5"/>
  <c r="A1365" i="5"/>
  <c r="A1366" i="5"/>
  <c r="A1367" i="5"/>
  <c r="A1368" i="5"/>
  <c r="A1369" i="5"/>
  <c r="A1370" i="5"/>
  <c r="A1371" i="5"/>
  <c r="A1372" i="5"/>
  <c r="A1373" i="5"/>
  <c r="A1374" i="5"/>
  <c r="A1375" i="5"/>
  <c r="A1376" i="5"/>
  <c r="A1377" i="5"/>
  <c r="A1378" i="5"/>
  <c r="A1379" i="5"/>
  <c r="A1380" i="5"/>
  <c r="A1381" i="5"/>
  <c r="A1382" i="5"/>
  <c r="A1383" i="5"/>
  <c r="A1384" i="5"/>
  <c r="A1385" i="5"/>
  <c r="A1386" i="5"/>
  <c r="A1387" i="5"/>
  <c r="A1388" i="5"/>
  <c r="A1389" i="5"/>
  <c r="A1390" i="5"/>
  <c r="A1391" i="5"/>
  <c r="A1392" i="5"/>
  <c r="A1393" i="5"/>
  <c r="A1394" i="5"/>
  <c r="A1395" i="5"/>
  <c r="A1396" i="5"/>
  <c r="A1397" i="5"/>
  <c r="A1398" i="5"/>
  <c r="A1399" i="5"/>
  <c r="A1400" i="5"/>
  <c r="A1401" i="5"/>
  <c r="A1402" i="5"/>
  <c r="A1403" i="5"/>
  <c r="A1404" i="5"/>
  <c r="A1405" i="5"/>
  <c r="A1406" i="5"/>
  <c r="A1407" i="5"/>
  <c r="A1408" i="5"/>
  <c r="A1409" i="5"/>
  <c r="A1410" i="5"/>
  <c r="A1411" i="5"/>
  <c r="A1412" i="5"/>
  <c r="A1413" i="5"/>
  <c r="A1414" i="5"/>
  <c r="A1415" i="5"/>
  <c r="A1416" i="5"/>
  <c r="A1417" i="5"/>
  <c r="A1418" i="5"/>
  <c r="A1419" i="5"/>
  <c r="A1420" i="5"/>
  <c r="A1421" i="5"/>
  <c r="A1422" i="5"/>
  <c r="A1423" i="5"/>
  <c r="A1424" i="5"/>
  <c r="A1425" i="5"/>
  <c r="A1426" i="5"/>
  <c r="A1427" i="5"/>
  <c r="A1428" i="5"/>
  <c r="A1429" i="5"/>
  <c r="A1430" i="5"/>
  <c r="A1431" i="5"/>
  <c r="A1432" i="5"/>
  <c r="A1433" i="5"/>
  <c r="A1434" i="5"/>
  <c r="A1435" i="5"/>
  <c r="A1436" i="5"/>
  <c r="A1437" i="5"/>
  <c r="A1438" i="5"/>
  <c r="A1439" i="5"/>
  <c r="A1440" i="5"/>
  <c r="A1441" i="5"/>
  <c r="A1442" i="5"/>
  <c r="A1443" i="5"/>
  <c r="A1444" i="5"/>
  <c r="A1445" i="5"/>
  <c r="A1446" i="5"/>
  <c r="A1447" i="5"/>
  <c r="A1448" i="5"/>
  <c r="A1449" i="5"/>
  <c r="A1450" i="5"/>
  <c r="A1451" i="5"/>
  <c r="A1452" i="5"/>
  <c r="A1453" i="5"/>
  <c r="A1454" i="5"/>
  <c r="A1455" i="5"/>
  <c r="A1456" i="5"/>
  <c r="A1457" i="5"/>
  <c r="A1458" i="5"/>
  <c r="A1459" i="5"/>
  <c r="A1460" i="5"/>
  <c r="A1461" i="5"/>
  <c r="A1462" i="5"/>
  <c r="A1463" i="5"/>
  <c r="A1464" i="5"/>
  <c r="A1465" i="5"/>
  <c r="A1466" i="5"/>
  <c r="A1467" i="5"/>
  <c r="A1468" i="5"/>
  <c r="A1469" i="5"/>
  <c r="A1470" i="5"/>
  <c r="A1471" i="5"/>
  <c r="A1472" i="5"/>
  <c r="A1473" i="5"/>
  <c r="A1474" i="5"/>
  <c r="A1475" i="5"/>
  <c r="A1476" i="5"/>
  <c r="A1477" i="5"/>
  <c r="A1478" i="5"/>
  <c r="A1479" i="5"/>
  <c r="A1480" i="5"/>
  <c r="A1481" i="5"/>
  <c r="A1482" i="5"/>
  <c r="A1483" i="5"/>
  <c r="A1484" i="5"/>
  <c r="A1485" i="5"/>
  <c r="A1486" i="5"/>
  <c r="A1487" i="5"/>
  <c r="A1488" i="5"/>
  <c r="A1489" i="5"/>
  <c r="A1490" i="5"/>
  <c r="A1491" i="5"/>
  <c r="A1492" i="5"/>
  <c r="A1493" i="5"/>
  <c r="A1494" i="5"/>
  <c r="A1495" i="5"/>
  <c r="A1496" i="5"/>
  <c r="A1497" i="5"/>
  <c r="A1498" i="5"/>
  <c r="A1499" i="5"/>
  <c r="A1500" i="5"/>
  <c r="A1501" i="5"/>
  <c r="A1502" i="5"/>
  <c r="A1503" i="5"/>
  <c r="A1504" i="5"/>
  <c r="A1505" i="5"/>
  <c r="A1506" i="5"/>
  <c r="A1507" i="5"/>
  <c r="A1508" i="5"/>
  <c r="A1509" i="5"/>
  <c r="A1510" i="5"/>
  <c r="A1511" i="5"/>
  <c r="A1512" i="5"/>
  <c r="A1513" i="5"/>
  <c r="A1514" i="5"/>
  <c r="A1515" i="5"/>
  <c r="A1516" i="5"/>
  <c r="A1517" i="5"/>
  <c r="A1518" i="5"/>
  <c r="A1519" i="5"/>
  <c r="A1520" i="5"/>
  <c r="A1521" i="5"/>
  <c r="A1522" i="5"/>
  <c r="A1523" i="5"/>
  <c r="A1524" i="5"/>
  <c r="A1525" i="5"/>
  <c r="A1526" i="5"/>
  <c r="A1527" i="5"/>
  <c r="A1528" i="5"/>
  <c r="A1529" i="5"/>
  <c r="A1530" i="5"/>
  <c r="A1531" i="5"/>
  <c r="A1532" i="5"/>
  <c r="A1533" i="5"/>
  <c r="A1534" i="5"/>
  <c r="A1535" i="5"/>
  <c r="A1536" i="5"/>
  <c r="A1537" i="5"/>
  <c r="A1538" i="5"/>
  <c r="A1539" i="5"/>
  <c r="A1540" i="5"/>
  <c r="A1541" i="5"/>
  <c r="A1542" i="5"/>
  <c r="A1543" i="5"/>
  <c r="A1544" i="5"/>
  <c r="A1545" i="5"/>
  <c r="A1546" i="5"/>
  <c r="A1547" i="5"/>
  <c r="A1548" i="5"/>
  <c r="A1549" i="5"/>
  <c r="A1550" i="5"/>
  <c r="A1551" i="5"/>
  <c r="A1552" i="5"/>
  <c r="A1553" i="5"/>
  <c r="A1554" i="5"/>
  <c r="A1555" i="5"/>
  <c r="A1556" i="5"/>
  <c r="A1557" i="5"/>
  <c r="A1558" i="5"/>
  <c r="A1559" i="5"/>
  <c r="A1560" i="5"/>
  <c r="A1561" i="5"/>
  <c r="A1562" i="5"/>
  <c r="A1563" i="5"/>
  <c r="A1564" i="5"/>
  <c r="A1565" i="5"/>
  <c r="A1566" i="5"/>
  <c r="A1567" i="5"/>
  <c r="A1568" i="5"/>
  <c r="A1569" i="5"/>
  <c r="A1570" i="5"/>
  <c r="A1571" i="5"/>
  <c r="A1572" i="5"/>
  <c r="A1573" i="5"/>
  <c r="A1574" i="5"/>
  <c r="A1575" i="5"/>
  <c r="A1576" i="5"/>
  <c r="A1577" i="5"/>
  <c r="A1578" i="5"/>
  <c r="A1579" i="5"/>
  <c r="A1580" i="5"/>
  <c r="A1581" i="5"/>
  <c r="A1582" i="5"/>
  <c r="A1583" i="5"/>
  <c r="A1584" i="5"/>
  <c r="A1585" i="5"/>
  <c r="A1586" i="5"/>
  <c r="A1587" i="5"/>
  <c r="A1588" i="5"/>
  <c r="A1589" i="5"/>
  <c r="A1590" i="5"/>
  <c r="A1591" i="5"/>
  <c r="A1592" i="5"/>
  <c r="A1593" i="5"/>
  <c r="A1594" i="5"/>
  <c r="A1595" i="5"/>
  <c r="A1596" i="5"/>
  <c r="A1597" i="5"/>
  <c r="A1598" i="5"/>
  <c r="A1599" i="5"/>
  <c r="A1600" i="5"/>
  <c r="A1601" i="5"/>
  <c r="A1602" i="5"/>
  <c r="A1603" i="5"/>
  <c r="A1604" i="5"/>
  <c r="A1605" i="5"/>
  <c r="A1606" i="5"/>
  <c r="A1607" i="5"/>
  <c r="A1608" i="5"/>
  <c r="A1609" i="5"/>
  <c r="A1610" i="5"/>
  <c r="A1611" i="5"/>
  <c r="A1612" i="5"/>
  <c r="A1613" i="5"/>
  <c r="A1614" i="5"/>
  <c r="A1615" i="5"/>
  <c r="A1616" i="5"/>
  <c r="A1617" i="5"/>
  <c r="A1618" i="5"/>
  <c r="A1619" i="5"/>
  <c r="A1620" i="5"/>
  <c r="A1621" i="5"/>
  <c r="A1622" i="5"/>
  <c r="A1623" i="5"/>
  <c r="A1624" i="5"/>
  <c r="A1625" i="5"/>
  <c r="A1626" i="5"/>
  <c r="A1627" i="5"/>
  <c r="A1628" i="5"/>
  <c r="A1629" i="5"/>
  <c r="A1630" i="5"/>
  <c r="A1631" i="5"/>
  <c r="A1632" i="5"/>
  <c r="A1633" i="5"/>
  <c r="A1634" i="5"/>
  <c r="A1635" i="5"/>
  <c r="A1636" i="5"/>
  <c r="A1637" i="5"/>
  <c r="A1638" i="5"/>
  <c r="A1639" i="5"/>
  <c r="A1640" i="5"/>
  <c r="A1641" i="5"/>
  <c r="A1642" i="5"/>
  <c r="A1643" i="5"/>
  <c r="A1644" i="5"/>
  <c r="A1645" i="5"/>
  <c r="A1646" i="5"/>
  <c r="A1647" i="5"/>
  <c r="A1648" i="5"/>
  <c r="A1649" i="5"/>
  <c r="A1650" i="5"/>
  <c r="A1651" i="5"/>
  <c r="A1652" i="5"/>
  <c r="A1653" i="5"/>
  <c r="A1654" i="5"/>
  <c r="A1655" i="5"/>
  <c r="A1656" i="5"/>
  <c r="A1657" i="5"/>
  <c r="A1658" i="5"/>
  <c r="A1659" i="5"/>
  <c r="A1660" i="5"/>
  <c r="A1661" i="5"/>
  <c r="A1662" i="5"/>
  <c r="A1663" i="5"/>
  <c r="A1664" i="5"/>
  <c r="A1665" i="5"/>
  <c r="A1666" i="5"/>
  <c r="A1667" i="5"/>
  <c r="A1668" i="5"/>
  <c r="A1669" i="5"/>
  <c r="A1670" i="5"/>
  <c r="A1671" i="5"/>
  <c r="A1672" i="5"/>
  <c r="A1673" i="5"/>
  <c r="A1674" i="5"/>
  <c r="A1675" i="5"/>
  <c r="A1676" i="5"/>
  <c r="A1677" i="5"/>
  <c r="A1678" i="5"/>
  <c r="A1679" i="5"/>
  <c r="A1680" i="5"/>
  <c r="A1681" i="5"/>
  <c r="A1682" i="5"/>
  <c r="A1683" i="5"/>
  <c r="A1684" i="5"/>
  <c r="A1685" i="5"/>
  <c r="A1686" i="5"/>
  <c r="A1687" i="5"/>
  <c r="A1688" i="5"/>
  <c r="A1689" i="5"/>
  <c r="A1690" i="5"/>
  <c r="A1691" i="5"/>
  <c r="A1692" i="5"/>
  <c r="A1693" i="5"/>
  <c r="A1694" i="5"/>
  <c r="A1695" i="5"/>
  <c r="A1696" i="5"/>
  <c r="A1697" i="5"/>
  <c r="A1698" i="5"/>
  <c r="A1699" i="5"/>
  <c r="A1700" i="5"/>
  <c r="A1701" i="5"/>
  <c r="A1702" i="5"/>
  <c r="A1703" i="5"/>
  <c r="A1704" i="5"/>
  <c r="A1705" i="5"/>
  <c r="A1706" i="5"/>
  <c r="A1707" i="5"/>
  <c r="A1708" i="5"/>
  <c r="A1709" i="5"/>
  <c r="A1710" i="5"/>
  <c r="A1711" i="5"/>
  <c r="A1712" i="5"/>
  <c r="A1713" i="5"/>
  <c r="A1714" i="5"/>
  <c r="A1715" i="5"/>
  <c r="A1716" i="5"/>
  <c r="A1717" i="5"/>
  <c r="A1718" i="5"/>
  <c r="A1719" i="5"/>
  <c r="A1720" i="5"/>
  <c r="A1721" i="5"/>
  <c r="A1722" i="5"/>
  <c r="A1723" i="5"/>
  <c r="A1724" i="5"/>
  <c r="A1725" i="5"/>
  <c r="A1726" i="5"/>
  <c r="A1727" i="5"/>
  <c r="A1728" i="5"/>
  <c r="A1729" i="5"/>
  <c r="A1730" i="5"/>
  <c r="A1731" i="5"/>
  <c r="A1732" i="5"/>
  <c r="A1733" i="5"/>
  <c r="A1734" i="5"/>
  <c r="A1735" i="5"/>
  <c r="A1736" i="5"/>
  <c r="A1737" i="5"/>
  <c r="A1738" i="5"/>
  <c r="A1739" i="5"/>
  <c r="A1740" i="5"/>
  <c r="A1741" i="5"/>
  <c r="A1742" i="5"/>
  <c r="A1743" i="5"/>
  <c r="A1744" i="5"/>
  <c r="A1745" i="5"/>
  <c r="A1746" i="5"/>
  <c r="A1747" i="5"/>
  <c r="A1748" i="5"/>
  <c r="A1749" i="5"/>
  <c r="A1750" i="5"/>
  <c r="A1751" i="5"/>
  <c r="A1752" i="5"/>
  <c r="A1753" i="5"/>
  <c r="A1754" i="5"/>
  <c r="A1755" i="5"/>
  <c r="A1756" i="5"/>
  <c r="A1757" i="5"/>
  <c r="A1758" i="5"/>
  <c r="A1759" i="5"/>
  <c r="A1760" i="5"/>
  <c r="A1761" i="5"/>
  <c r="A1762" i="5"/>
  <c r="A1763" i="5"/>
  <c r="A1764" i="5"/>
  <c r="A1765" i="5"/>
  <c r="A1766" i="5"/>
  <c r="A1767" i="5"/>
  <c r="A1768" i="5"/>
  <c r="A1769" i="5"/>
  <c r="A1770" i="5"/>
  <c r="A1771" i="5"/>
  <c r="A1772" i="5"/>
  <c r="A1773" i="5"/>
  <c r="A1774" i="5"/>
  <c r="A1775" i="5"/>
  <c r="A1776" i="5"/>
  <c r="A1777" i="5"/>
  <c r="A1778" i="5"/>
  <c r="A1779" i="5"/>
  <c r="A1780" i="5"/>
  <c r="A1781" i="5"/>
  <c r="A1782" i="5"/>
  <c r="A1783" i="5"/>
  <c r="A1784" i="5"/>
  <c r="A1785" i="5"/>
  <c r="A1786" i="5"/>
  <c r="A1787" i="5"/>
  <c r="A1788" i="5"/>
  <c r="A1789" i="5"/>
  <c r="A1790" i="5"/>
  <c r="A1791" i="5"/>
  <c r="A1792" i="5"/>
  <c r="A1793" i="5"/>
  <c r="A1794" i="5"/>
  <c r="A1795" i="5"/>
  <c r="A1796" i="5"/>
  <c r="A1797" i="5"/>
  <c r="A1798" i="5"/>
  <c r="A1799" i="5"/>
  <c r="A1800" i="5"/>
  <c r="A1801" i="5"/>
  <c r="A1802" i="5"/>
  <c r="A1803" i="5"/>
  <c r="A1804" i="5"/>
  <c r="A1805" i="5"/>
  <c r="A1806" i="5"/>
  <c r="A1807" i="5"/>
  <c r="A1808" i="5"/>
  <c r="A1809" i="5"/>
  <c r="A1810" i="5"/>
  <c r="A1811" i="5"/>
  <c r="A1812" i="5"/>
  <c r="A1813" i="5"/>
  <c r="A1814" i="5"/>
  <c r="A1815" i="5"/>
  <c r="A1816" i="5"/>
  <c r="A1817" i="5"/>
  <c r="A1818" i="5"/>
  <c r="A1819" i="5"/>
  <c r="A1820" i="5"/>
  <c r="A1821" i="5"/>
  <c r="A1822" i="5"/>
  <c r="A1823" i="5"/>
  <c r="A1824" i="5"/>
  <c r="A1825" i="5"/>
  <c r="A1826" i="5"/>
  <c r="A1827" i="5"/>
  <c r="A1828" i="5"/>
  <c r="A1829" i="5"/>
  <c r="A1830" i="5"/>
  <c r="A1831" i="5"/>
  <c r="A1832" i="5"/>
  <c r="A1833" i="5"/>
  <c r="A1834" i="5"/>
  <c r="A1835" i="5"/>
  <c r="A1836" i="5"/>
  <c r="A1837" i="5"/>
  <c r="A1838" i="5"/>
  <c r="A1839" i="5"/>
  <c r="A1840" i="5"/>
  <c r="A1841" i="5"/>
  <c r="A1842" i="5"/>
  <c r="A1843" i="5"/>
  <c r="A1844" i="5"/>
  <c r="A1845" i="5"/>
  <c r="A1846" i="5"/>
  <c r="A1847" i="5"/>
  <c r="A1848" i="5"/>
  <c r="A1849" i="5"/>
  <c r="A1850" i="5"/>
  <c r="A1851" i="5"/>
  <c r="A1852" i="5"/>
  <c r="A1853" i="5"/>
  <c r="A1854" i="5"/>
  <c r="A1855" i="5"/>
  <c r="A1856" i="5"/>
  <c r="A1857" i="5"/>
  <c r="A1858" i="5"/>
  <c r="A1859" i="5"/>
  <c r="A1860" i="5"/>
  <c r="A1861" i="5"/>
  <c r="A1862" i="5"/>
  <c r="A1863" i="5"/>
  <c r="A1864" i="5"/>
  <c r="A1865" i="5"/>
  <c r="A1866" i="5"/>
  <c r="A1867" i="5"/>
  <c r="A1868" i="5"/>
  <c r="A1869" i="5"/>
  <c r="A1870" i="5"/>
  <c r="A1871" i="5"/>
  <c r="A1872" i="5"/>
  <c r="A1873" i="5"/>
  <c r="A1874" i="5"/>
  <c r="A1875" i="5"/>
  <c r="A1876" i="5"/>
  <c r="A1877" i="5"/>
  <c r="A1878" i="5"/>
  <c r="A1879" i="5"/>
  <c r="A1880" i="5"/>
  <c r="A1881" i="5"/>
  <c r="A1882" i="5"/>
  <c r="A1883" i="5"/>
  <c r="A1884" i="5"/>
  <c r="A1885" i="5"/>
  <c r="A1886" i="5"/>
  <c r="A1887" i="5"/>
  <c r="A1888" i="5"/>
  <c r="A1889" i="5"/>
  <c r="A1890" i="5"/>
  <c r="A1891" i="5"/>
  <c r="A1892" i="5"/>
  <c r="A1893" i="5"/>
  <c r="A1894" i="5"/>
  <c r="A1895" i="5"/>
  <c r="A1896" i="5"/>
  <c r="A1897" i="5"/>
  <c r="A1898" i="5"/>
  <c r="A1899" i="5"/>
  <c r="A1900" i="5"/>
  <c r="A1901" i="5"/>
  <c r="A1902" i="5"/>
  <c r="A1903" i="5"/>
  <c r="A1904" i="5"/>
  <c r="A1905" i="5"/>
  <c r="A1906" i="5"/>
  <c r="A1907" i="5"/>
  <c r="A1908" i="5"/>
  <c r="A1909" i="5"/>
  <c r="A1910" i="5"/>
  <c r="A1911" i="5"/>
  <c r="A1912" i="5"/>
  <c r="A1913" i="5"/>
  <c r="A1914" i="5"/>
  <c r="A1915" i="5"/>
  <c r="A1916" i="5"/>
  <c r="A1917" i="5"/>
  <c r="A1918" i="5"/>
  <c r="A1919" i="5"/>
  <c r="A1920" i="5"/>
  <c r="A1921" i="5"/>
  <c r="A1922" i="5"/>
  <c r="A1923" i="5"/>
  <c r="A1924" i="5"/>
  <c r="A1925" i="5"/>
  <c r="A1926" i="5"/>
  <c r="A1927" i="5"/>
  <c r="A1928" i="5"/>
  <c r="A1929" i="5"/>
  <c r="A1930" i="5"/>
  <c r="A1931" i="5"/>
  <c r="A1932" i="5"/>
  <c r="A1933" i="5"/>
  <c r="A1934" i="5"/>
  <c r="A1935" i="5"/>
  <c r="A1936" i="5"/>
  <c r="A1937" i="5"/>
  <c r="A1938" i="5"/>
  <c r="A1939" i="5"/>
  <c r="A1940" i="5"/>
  <c r="A1941" i="5"/>
  <c r="A1942" i="5"/>
  <c r="A1943" i="5"/>
  <c r="A1944" i="5"/>
  <c r="A1945" i="5"/>
  <c r="A1946" i="5"/>
  <c r="A1947" i="5"/>
  <c r="A1948" i="5"/>
  <c r="A1949" i="5"/>
  <c r="A1950" i="5"/>
  <c r="A1951" i="5"/>
  <c r="A1952" i="5"/>
  <c r="A1953" i="5"/>
  <c r="A1954" i="5"/>
  <c r="A1955" i="5"/>
  <c r="A1956" i="5"/>
  <c r="A1957" i="5"/>
  <c r="A1958" i="5"/>
  <c r="A1959" i="5"/>
  <c r="A1960" i="5"/>
  <c r="A1961" i="5"/>
  <c r="A1962" i="5"/>
  <c r="A1963" i="5"/>
  <c r="A1964" i="5"/>
  <c r="A1965" i="5"/>
  <c r="A1966" i="5"/>
  <c r="A1967" i="5"/>
  <c r="A1968" i="5"/>
  <c r="A1969" i="5"/>
  <c r="A1970" i="5"/>
  <c r="A1971" i="5"/>
  <c r="A1972" i="5"/>
  <c r="A1973" i="5"/>
  <c r="A1974" i="5"/>
  <c r="A1975" i="5"/>
  <c r="A1976" i="5"/>
  <c r="A1977" i="5"/>
  <c r="A1978" i="5"/>
  <c r="A1979" i="5"/>
  <c r="A1980" i="5"/>
  <c r="A1981" i="5"/>
  <c r="A1982" i="5"/>
  <c r="A1983" i="5"/>
  <c r="A1984" i="5"/>
  <c r="A1985" i="5"/>
  <c r="A1986" i="5"/>
  <c r="A1987" i="5"/>
  <c r="A1988" i="5"/>
  <c r="A1989" i="5"/>
  <c r="A1990" i="5"/>
  <c r="A1991" i="5"/>
  <c r="A1992" i="5"/>
  <c r="A1993" i="5"/>
  <c r="A1994" i="5"/>
  <c r="A1995" i="5"/>
  <c r="A1996" i="5"/>
  <c r="A1997" i="5"/>
  <c r="A1998" i="5"/>
  <c r="A1999" i="5"/>
  <c r="A2000" i="5"/>
  <c r="A2001" i="5"/>
  <c r="A2002" i="5"/>
  <c r="A2003" i="5"/>
  <c r="A2004" i="5"/>
  <c r="A2005" i="5"/>
  <c r="A2006" i="5"/>
  <c r="A2007" i="5"/>
  <c r="A2008" i="5"/>
  <c r="A2009" i="5"/>
  <c r="A2010" i="5"/>
  <c r="A2011" i="5"/>
  <c r="A2012" i="5"/>
  <c r="A2013" i="5"/>
  <c r="A2014" i="5"/>
  <c r="A2015" i="5"/>
  <c r="A2016" i="5"/>
  <c r="A2017" i="5"/>
  <c r="A2018" i="5"/>
  <c r="A2019" i="5"/>
  <c r="A2020" i="5"/>
  <c r="A2021" i="5"/>
  <c r="A2022" i="5"/>
  <c r="A2023" i="5"/>
  <c r="A2024" i="5"/>
  <c r="A2025" i="5"/>
  <c r="A2026" i="5"/>
  <c r="A2027" i="5"/>
  <c r="A2028" i="5"/>
  <c r="A2029" i="5"/>
  <c r="A2030" i="5"/>
  <c r="A2031" i="5"/>
  <c r="A2032" i="5"/>
  <c r="A2033" i="5"/>
  <c r="A2034" i="5"/>
  <c r="A2035" i="5"/>
  <c r="A2036" i="5"/>
  <c r="A2037" i="5"/>
  <c r="A2038" i="5"/>
  <c r="A2039" i="5"/>
  <c r="A2040" i="5"/>
  <c r="A2041" i="5"/>
  <c r="A2042" i="5"/>
  <c r="A2043" i="5"/>
  <c r="A2044" i="5"/>
  <c r="A2045" i="5"/>
  <c r="A2046" i="5"/>
  <c r="A2047" i="5"/>
  <c r="A2048" i="5"/>
  <c r="A2049" i="5"/>
  <c r="A2050" i="5"/>
  <c r="A2051" i="5"/>
  <c r="A2052" i="5"/>
  <c r="A2053" i="5"/>
  <c r="A2054" i="5"/>
  <c r="A2055" i="5"/>
  <c r="A2056" i="5"/>
  <c r="A2057" i="5"/>
  <c r="A2058" i="5"/>
  <c r="A2059" i="5"/>
  <c r="A2060" i="5"/>
  <c r="A2061" i="5"/>
  <c r="A2062" i="5"/>
  <c r="A2063" i="5"/>
  <c r="A2064" i="5"/>
  <c r="A2065" i="5"/>
  <c r="A2066" i="5"/>
  <c r="A2067" i="5"/>
  <c r="A2068" i="5"/>
  <c r="A2069" i="5"/>
  <c r="A2070" i="5"/>
  <c r="A2071" i="5"/>
  <c r="A2072" i="5"/>
  <c r="A2073" i="5"/>
  <c r="A2074" i="5"/>
  <c r="A2075" i="5"/>
  <c r="A2076" i="5"/>
  <c r="A2077" i="5"/>
  <c r="A2078" i="5"/>
  <c r="A2079" i="5"/>
  <c r="A2080" i="5"/>
  <c r="A2081" i="5"/>
  <c r="S13" i="9" l="1"/>
  <c r="S17" i="9"/>
  <c r="S21" i="9"/>
  <c r="S25" i="9"/>
  <c r="S29" i="9"/>
  <c r="S33" i="9"/>
  <c r="S37" i="9"/>
  <c r="S41" i="9"/>
  <c r="S45" i="9"/>
  <c r="S49" i="9"/>
  <c r="S53" i="9"/>
  <c r="S57" i="9"/>
  <c r="S61" i="9"/>
  <c r="S65" i="9"/>
  <c r="S69" i="9"/>
  <c r="S73" i="9"/>
  <c r="S77" i="9"/>
  <c r="S81" i="9"/>
  <c r="S85" i="9"/>
  <c r="S89" i="9"/>
  <c r="S93" i="9"/>
  <c r="S97" i="9"/>
  <c r="S101" i="9"/>
  <c r="S105" i="9"/>
  <c r="S109" i="9"/>
  <c r="S113" i="9"/>
  <c r="S117" i="9"/>
  <c r="S121" i="9"/>
  <c r="S125" i="9"/>
  <c r="S129" i="9"/>
  <c r="S133" i="9"/>
  <c r="S137" i="9"/>
  <c r="S141" i="9"/>
  <c r="S145" i="9"/>
  <c r="S149" i="9"/>
  <c r="S153" i="9"/>
  <c r="S157" i="9"/>
  <c r="S161" i="9"/>
  <c r="S165" i="9"/>
  <c r="S169" i="9"/>
  <c r="S173" i="9"/>
  <c r="S177" i="9"/>
  <c r="S181" i="9"/>
  <c r="S185" i="9"/>
  <c r="S189" i="9"/>
  <c r="S193" i="9"/>
  <c r="S197" i="9"/>
  <c r="S201" i="9"/>
  <c r="S205" i="9"/>
  <c r="S209" i="9"/>
  <c r="S213" i="9"/>
  <c r="S217" i="9"/>
  <c r="S221" i="9"/>
  <c r="S225" i="9"/>
  <c r="S229" i="9"/>
  <c r="S233" i="9"/>
  <c r="S237" i="9"/>
  <c r="S241" i="9"/>
  <c r="S245" i="9"/>
  <c r="S249" i="9"/>
  <c r="S253" i="9"/>
  <c r="S257" i="9"/>
  <c r="S261" i="9"/>
  <c r="S265" i="9"/>
  <c r="S269" i="9"/>
  <c r="S273" i="9"/>
  <c r="S277" i="9"/>
  <c r="S281" i="9"/>
  <c r="S15" i="9"/>
  <c r="S20" i="9"/>
  <c r="S26" i="9"/>
  <c r="S31" i="9"/>
  <c r="S36" i="9"/>
  <c r="S42" i="9"/>
  <c r="S47" i="9"/>
  <c r="S52" i="9"/>
  <c r="S58" i="9"/>
  <c r="S63" i="9"/>
  <c r="S68" i="9"/>
  <c r="S74" i="9"/>
  <c r="S79" i="9"/>
  <c r="S84" i="9"/>
  <c r="S90" i="9"/>
  <c r="S95" i="9"/>
  <c r="S100" i="9"/>
  <c r="S106" i="9"/>
  <c r="S111" i="9"/>
  <c r="S116" i="9"/>
  <c r="S122" i="9"/>
  <c r="S127" i="9"/>
  <c r="S132" i="9"/>
  <c r="S138" i="9"/>
  <c r="S143" i="9"/>
  <c r="S148" i="9"/>
  <c r="S154" i="9"/>
  <c r="S159" i="9"/>
  <c r="S164" i="9"/>
  <c r="S170" i="9"/>
  <c r="S175" i="9"/>
  <c r="S180" i="9"/>
  <c r="S186" i="9"/>
  <c r="S191" i="9"/>
  <c r="S196" i="9"/>
  <c r="S202" i="9"/>
  <c r="S207" i="9"/>
  <c r="S212" i="9"/>
  <c r="S218" i="9"/>
  <c r="S223" i="9"/>
  <c r="S228" i="9"/>
  <c r="S234" i="9"/>
  <c r="S239" i="9"/>
  <c r="S244" i="9"/>
  <c r="S250" i="9"/>
  <c r="S255" i="9"/>
  <c r="S260" i="9"/>
  <c r="S266" i="9"/>
  <c r="S271" i="9"/>
  <c r="S276" i="9"/>
  <c r="S282" i="9"/>
  <c r="S286" i="9"/>
  <c r="S290" i="9"/>
  <c r="S294" i="9"/>
  <c r="S298" i="9"/>
  <c r="S302" i="9"/>
  <c r="S306" i="9"/>
  <c r="S310" i="9"/>
  <c r="S314" i="9"/>
  <c r="S318" i="9"/>
  <c r="S322" i="9"/>
  <c r="S326" i="9"/>
  <c r="S330" i="9"/>
  <c r="S334" i="9"/>
  <c r="S338" i="9"/>
  <c r="S342" i="9"/>
  <c r="S346" i="9"/>
  <c r="S350" i="9"/>
  <c r="S354" i="9"/>
  <c r="S358" i="9"/>
  <c r="S362" i="9"/>
  <c r="S366" i="9"/>
  <c r="S370" i="9"/>
  <c r="S374" i="9"/>
  <c r="S378" i="9"/>
  <c r="S382" i="9"/>
  <c r="S386" i="9"/>
  <c r="S390" i="9"/>
  <c r="S394" i="9"/>
  <c r="S398" i="9"/>
  <c r="S402" i="9"/>
  <c r="S406" i="9"/>
  <c r="S410" i="9"/>
  <c r="S414" i="9"/>
  <c r="S418" i="9"/>
  <c r="S422" i="9"/>
  <c r="S426" i="9"/>
  <c r="S430" i="9"/>
  <c r="S434" i="9"/>
  <c r="S438" i="9"/>
  <c r="S442" i="9"/>
  <c r="S446" i="9"/>
  <c r="S450" i="9"/>
  <c r="S454" i="9"/>
  <c r="S458" i="9"/>
  <c r="S462" i="9"/>
  <c r="S466" i="9"/>
  <c r="S470" i="9"/>
  <c r="S474" i="9"/>
  <c r="S478" i="9"/>
  <c r="S482" i="9"/>
  <c r="S486" i="9"/>
  <c r="S490" i="9"/>
  <c r="S494" i="9"/>
  <c r="S498" i="9"/>
  <c r="S502" i="9"/>
  <c r="S506" i="9"/>
  <c r="S510" i="9"/>
  <c r="S18" i="9"/>
  <c r="S23" i="9"/>
  <c r="S28" i="9"/>
  <c r="S34" i="9"/>
  <c r="S39" i="9"/>
  <c r="S44" i="9"/>
  <c r="S50" i="9"/>
  <c r="S55" i="9"/>
  <c r="S60" i="9"/>
  <c r="S66" i="9"/>
  <c r="S71" i="9"/>
  <c r="S76" i="9"/>
  <c r="S82" i="9"/>
  <c r="S87" i="9"/>
  <c r="S92" i="9"/>
  <c r="S98" i="9"/>
  <c r="S103" i="9"/>
  <c r="S108" i="9"/>
  <c r="S114" i="9"/>
  <c r="S119" i="9"/>
  <c r="S124" i="9"/>
  <c r="S130" i="9"/>
  <c r="S135" i="9"/>
  <c r="S140" i="9"/>
  <c r="S146" i="9"/>
  <c r="S151" i="9"/>
  <c r="S156" i="9"/>
  <c r="S162" i="9"/>
  <c r="S167" i="9"/>
  <c r="S172" i="9"/>
  <c r="S178" i="9"/>
  <c r="S183" i="9"/>
  <c r="S188" i="9"/>
  <c r="S194" i="9"/>
  <c r="S199" i="9"/>
  <c r="S204" i="9"/>
  <c r="S210" i="9"/>
  <c r="S215" i="9"/>
  <c r="S220" i="9"/>
  <c r="S226" i="9"/>
  <c r="S231" i="9"/>
  <c r="S236" i="9"/>
  <c r="S242" i="9"/>
  <c r="S247" i="9"/>
  <c r="S252" i="9"/>
  <c r="S258" i="9"/>
  <c r="S263" i="9"/>
  <c r="S268" i="9"/>
  <c r="S274" i="9"/>
  <c r="S279" i="9"/>
  <c r="S284" i="9"/>
  <c r="S288" i="9"/>
  <c r="S292" i="9"/>
  <c r="S296" i="9"/>
  <c r="S300" i="9"/>
  <c r="S304" i="9"/>
  <c r="S308" i="9"/>
  <c r="S312" i="9"/>
  <c r="S316" i="9"/>
  <c r="S320" i="9"/>
  <c r="S324" i="9"/>
  <c r="S328" i="9"/>
  <c r="S332" i="9"/>
  <c r="S336" i="9"/>
  <c r="S340" i="9"/>
  <c r="S344" i="9"/>
  <c r="S348" i="9"/>
  <c r="S352" i="9"/>
  <c r="S356" i="9"/>
  <c r="S360" i="9"/>
  <c r="S364" i="9"/>
  <c r="S368" i="9"/>
  <c r="S372" i="9"/>
  <c r="S376" i="9"/>
  <c r="S380" i="9"/>
  <c r="S384" i="9"/>
  <c r="S388" i="9"/>
  <c r="S392" i="9"/>
  <c r="S396" i="9"/>
  <c r="S400" i="9"/>
  <c r="S404" i="9"/>
  <c r="S408" i="9"/>
  <c r="S412" i="9"/>
  <c r="S416" i="9"/>
  <c r="S420" i="9"/>
  <c r="S424" i="9"/>
  <c r="S428" i="9"/>
  <c r="S432" i="9"/>
  <c r="S436" i="9"/>
  <c r="S440" i="9"/>
  <c r="S444" i="9"/>
  <c r="S448" i="9"/>
  <c r="S452" i="9"/>
  <c r="S456" i="9"/>
  <c r="S460" i="9"/>
  <c r="S464" i="9"/>
  <c r="S468" i="9"/>
  <c r="S472" i="9"/>
  <c r="S476" i="9"/>
  <c r="S480" i="9"/>
  <c r="S484" i="9"/>
  <c r="S488" i="9"/>
  <c r="S492" i="9"/>
  <c r="S496" i="9"/>
  <c r="S500" i="9"/>
  <c r="S504" i="9"/>
  <c r="S508" i="9"/>
  <c r="S12" i="9"/>
  <c r="S19" i="9"/>
  <c r="S30" i="9"/>
  <c r="S40" i="9"/>
  <c r="S51" i="9"/>
  <c r="S62" i="9"/>
  <c r="S72" i="9"/>
  <c r="S83" i="9"/>
  <c r="S94" i="9"/>
  <c r="S104" i="9"/>
  <c r="S115" i="9"/>
  <c r="S126" i="9"/>
  <c r="S136" i="9"/>
  <c r="S147" i="9"/>
  <c r="S158" i="9"/>
  <c r="S168" i="9"/>
  <c r="S179" i="9"/>
  <c r="S190" i="9"/>
  <c r="S200" i="9"/>
  <c r="S211" i="9"/>
  <c r="S222" i="9"/>
  <c r="S232" i="9"/>
  <c r="S243" i="9"/>
  <c r="S254" i="9"/>
  <c r="S264" i="9"/>
  <c r="S275" i="9"/>
  <c r="S285" i="9"/>
  <c r="S293" i="9"/>
  <c r="S301" i="9"/>
  <c r="S309" i="9"/>
  <c r="S317" i="9"/>
  <c r="S325" i="9"/>
  <c r="S333" i="9"/>
  <c r="S341" i="9"/>
  <c r="S349" i="9"/>
  <c r="S357" i="9"/>
  <c r="S365" i="9"/>
  <c r="S373" i="9"/>
  <c r="S381" i="9"/>
  <c r="S389" i="9"/>
  <c r="S397" i="9"/>
  <c r="S405" i="9"/>
  <c r="S413" i="9"/>
  <c r="S421" i="9"/>
  <c r="S429" i="9"/>
  <c r="S437" i="9"/>
  <c r="S445" i="9"/>
  <c r="S453" i="9"/>
  <c r="S461" i="9"/>
  <c r="S469" i="9"/>
  <c r="S477" i="9"/>
  <c r="S485" i="9"/>
  <c r="S493" i="9"/>
  <c r="S501" i="9"/>
  <c r="S509" i="9"/>
  <c r="S22" i="9"/>
  <c r="S43" i="9"/>
  <c r="S75" i="9"/>
  <c r="S107" i="9"/>
  <c r="S128" i="9"/>
  <c r="S160" i="9"/>
  <c r="S192" i="9"/>
  <c r="S224" i="9"/>
  <c r="S256" i="9"/>
  <c r="S287" i="9"/>
  <c r="S311" i="9"/>
  <c r="S335" i="9"/>
  <c r="S351" i="9"/>
  <c r="S375" i="9"/>
  <c r="S399" i="9"/>
  <c r="S423" i="9"/>
  <c r="S439" i="9"/>
  <c r="S455" i="9"/>
  <c r="S479" i="9"/>
  <c r="S503" i="9"/>
  <c r="S14" i="9"/>
  <c r="S24" i="9"/>
  <c r="S35" i="9"/>
  <c r="S46" i="9"/>
  <c r="S56" i="9"/>
  <c r="S67" i="9"/>
  <c r="S78" i="9"/>
  <c r="S88" i="9"/>
  <c r="S99" i="9"/>
  <c r="S110" i="9"/>
  <c r="S120" i="9"/>
  <c r="S131" i="9"/>
  <c r="S142" i="9"/>
  <c r="S152" i="9"/>
  <c r="S163" i="9"/>
  <c r="S174" i="9"/>
  <c r="S184" i="9"/>
  <c r="S195" i="9"/>
  <c r="S206" i="9"/>
  <c r="S216" i="9"/>
  <c r="S227" i="9"/>
  <c r="S238" i="9"/>
  <c r="S248" i="9"/>
  <c r="S259" i="9"/>
  <c r="S270" i="9"/>
  <c r="S280" i="9"/>
  <c r="S289" i="9"/>
  <c r="S297" i="9"/>
  <c r="S305" i="9"/>
  <c r="S313" i="9"/>
  <c r="S321" i="9"/>
  <c r="S329" i="9"/>
  <c r="S337" i="9"/>
  <c r="S345" i="9"/>
  <c r="S353" i="9"/>
  <c r="S361" i="9"/>
  <c r="S369" i="9"/>
  <c r="S377" i="9"/>
  <c r="S385" i="9"/>
  <c r="S393" i="9"/>
  <c r="S401" i="9"/>
  <c r="S409" i="9"/>
  <c r="S417" i="9"/>
  <c r="S425" i="9"/>
  <c r="S433" i="9"/>
  <c r="S441" i="9"/>
  <c r="S449" i="9"/>
  <c r="S457" i="9"/>
  <c r="S465" i="9"/>
  <c r="S473" i="9"/>
  <c r="S481" i="9"/>
  <c r="S489" i="9"/>
  <c r="S497" i="9"/>
  <c r="S505" i="9"/>
  <c r="B15" i="2"/>
  <c r="S16" i="9"/>
  <c r="S27" i="9"/>
  <c r="S38" i="9"/>
  <c r="S48" i="9"/>
  <c r="S59" i="9"/>
  <c r="S70" i="9"/>
  <c r="S80" i="9"/>
  <c r="S91" i="9"/>
  <c r="S102" i="9"/>
  <c r="S112" i="9"/>
  <c r="S123" i="9"/>
  <c r="S134" i="9"/>
  <c r="S144" i="9"/>
  <c r="S155" i="9"/>
  <c r="S166" i="9"/>
  <c r="S176" i="9"/>
  <c r="S187" i="9"/>
  <c r="S198" i="9"/>
  <c r="S208" i="9"/>
  <c r="S219" i="9"/>
  <c r="S230" i="9"/>
  <c r="S240" i="9"/>
  <c r="S251" i="9"/>
  <c r="S262" i="9"/>
  <c r="S272" i="9"/>
  <c r="S283" i="9"/>
  <c r="S291" i="9"/>
  <c r="S299" i="9"/>
  <c r="S307" i="9"/>
  <c r="S315" i="9"/>
  <c r="S323" i="9"/>
  <c r="S331" i="9"/>
  <c r="S339" i="9"/>
  <c r="S347" i="9"/>
  <c r="S355" i="9"/>
  <c r="S363" i="9"/>
  <c r="S371" i="9"/>
  <c r="S379" i="9"/>
  <c r="S387" i="9"/>
  <c r="S395" i="9"/>
  <c r="S403" i="9"/>
  <c r="S411" i="9"/>
  <c r="S419" i="9"/>
  <c r="S427" i="9"/>
  <c r="S435" i="9"/>
  <c r="S443" i="9"/>
  <c r="S451" i="9"/>
  <c r="S459" i="9"/>
  <c r="S467" i="9"/>
  <c r="S475" i="9"/>
  <c r="S483" i="9"/>
  <c r="S491" i="9"/>
  <c r="S499" i="9"/>
  <c r="S507" i="9"/>
  <c r="S32" i="9"/>
  <c r="S54" i="9"/>
  <c r="S64" i="9"/>
  <c r="S86" i="9"/>
  <c r="S96" i="9"/>
  <c r="S118" i="9"/>
  <c r="S139" i="9"/>
  <c r="S150" i="9"/>
  <c r="S171" i="9"/>
  <c r="S182" i="9"/>
  <c r="S203" i="9"/>
  <c r="S214" i="9"/>
  <c r="S235" i="9"/>
  <c r="S246" i="9"/>
  <c r="S267" i="9"/>
  <c r="S278" i="9"/>
  <c r="S295" i="9"/>
  <c r="S303" i="9"/>
  <c r="S319" i="9"/>
  <c r="S327" i="9"/>
  <c r="S343" i="9"/>
  <c r="S359" i="9"/>
  <c r="S367" i="9"/>
  <c r="S383" i="9"/>
  <c r="S391" i="9"/>
  <c r="S407" i="9"/>
  <c r="S415" i="9"/>
  <c r="S431" i="9"/>
  <c r="S447" i="9"/>
  <c r="S463" i="9"/>
  <c r="S471" i="9"/>
  <c r="S487" i="9"/>
  <c r="S495" i="9"/>
  <c r="S511" i="9"/>
  <c r="F2" i="3"/>
  <c r="R14" i="9"/>
  <c r="P14" i="9" s="1"/>
  <c r="R18" i="9"/>
  <c r="P18" i="9" s="1"/>
  <c r="R22" i="9"/>
  <c r="P22" i="9" s="1"/>
  <c r="R26" i="9"/>
  <c r="P26" i="9" s="1"/>
  <c r="R30" i="9"/>
  <c r="P30" i="9" s="1"/>
  <c r="R34" i="9"/>
  <c r="P34" i="9" s="1"/>
  <c r="R17" i="9"/>
  <c r="P17" i="9" s="1"/>
  <c r="R23" i="9"/>
  <c r="P23" i="9" s="1"/>
  <c r="R28" i="9"/>
  <c r="P28" i="9" s="1"/>
  <c r="R33" i="9"/>
  <c r="P33" i="9" s="1"/>
  <c r="R38" i="9"/>
  <c r="P38" i="9" s="1"/>
  <c r="R42" i="9"/>
  <c r="P42" i="9" s="1"/>
  <c r="R46" i="9"/>
  <c r="P46" i="9" s="1"/>
  <c r="R50" i="9"/>
  <c r="P50" i="9" s="1"/>
  <c r="R54" i="9"/>
  <c r="P54" i="9" s="1"/>
  <c r="R58" i="9"/>
  <c r="P58" i="9" s="1"/>
  <c r="R62" i="9"/>
  <c r="P62" i="9" s="1"/>
  <c r="R66" i="9"/>
  <c r="P66" i="9" s="1"/>
  <c r="R70" i="9"/>
  <c r="P70" i="9" s="1"/>
  <c r="R74" i="9"/>
  <c r="P74" i="9" s="1"/>
  <c r="R78" i="9"/>
  <c r="P78" i="9" s="1"/>
  <c r="R82" i="9"/>
  <c r="P82" i="9" s="1"/>
  <c r="R86" i="9"/>
  <c r="P86" i="9" s="1"/>
  <c r="R90" i="9"/>
  <c r="P90" i="9" s="1"/>
  <c r="R94" i="9"/>
  <c r="P94" i="9" s="1"/>
  <c r="R98" i="9"/>
  <c r="P98" i="9" s="1"/>
  <c r="R102" i="9"/>
  <c r="P102" i="9" s="1"/>
  <c r="R106" i="9"/>
  <c r="P106" i="9" s="1"/>
  <c r="R110" i="9"/>
  <c r="P110" i="9" s="1"/>
  <c r="R114" i="9"/>
  <c r="P114" i="9" s="1"/>
  <c r="R118" i="9"/>
  <c r="P118" i="9" s="1"/>
  <c r="R122" i="9"/>
  <c r="P122" i="9" s="1"/>
  <c r="R126" i="9"/>
  <c r="P126" i="9" s="1"/>
  <c r="R130" i="9"/>
  <c r="P130" i="9" s="1"/>
  <c r="R134" i="9"/>
  <c r="P134" i="9" s="1"/>
  <c r="R138" i="9"/>
  <c r="P138" i="9" s="1"/>
  <c r="R142" i="9"/>
  <c r="P142" i="9" s="1"/>
  <c r="R146" i="9"/>
  <c r="P146" i="9" s="1"/>
  <c r="R150" i="9"/>
  <c r="P150" i="9" s="1"/>
  <c r="R154" i="9"/>
  <c r="P154" i="9" s="1"/>
  <c r="R158" i="9"/>
  <c r="P158" i="9" s="1"/>
  <c r="R162" i="9"/>
  <c r="P162" i="9" s="1"/>
  <c r="R166" i="9"/>
  <c r="P166" i="9" s="1"/>
  <c r="R170" i="9"/>
  <c r="P170" i="9" s="1"/>
  <c r="R174" i="9"/>
  <c r="P174" i="9" s="1"/>
  <c r="R178" i="9"/>
  <c r="P178" i="9" s="1"/>
  <c r="R182" i="9"/>
  <c r="P182" i="9" s="1"/>
  <c r="R186" i="9"/>
  <c r="P186" i="9" s="1"/>
  <c r="R190" i="9"/>
  <c r="P190" i="9" s="1"/>
  <c r="R194" i="9"/>
  <c r="P194" i="9" s="1"/>
  <c r="R198" i="9"/>
  <c r="P198" i="9" s="1"/>
  <c r="R202" i="9"/>
  <c r="P202" i="9" s="1"/>
  <c r="R206" i="9"/>
  <c r="P206" i="9" s="1"/>
  <c r="R210" i="9"/>
  <c r="P210" i="9" s="1"/>
  <c r="R214" i="9"/>
  <c r="P214" i="9" s="1"/>
  <c r="R218" i="9"/>
  <c r="P218" i="9" s="1"/>
  <c r="R222" i="9"/>
  <c r="P222" i="9" s="1"/>
  <c r="R226" i="9"/>
  <c r="P226" i="9" s="1"/>
  <c r="R230" i="9"/>
  <c r="P230" i="9" s="1"/>
  <c r="R234" i="9"/>
  <c r="P234" i="9" s="1"/>
  <c r="R238" i="9"/>
  <c r="P238" i="9" s="1"/>
  <c r="R242" i="9"/>
  <c r="P242" i="9" s="1"/>
  <c r="R246" i="9"/>
  <c r="P246" i="9" s="1"/>
  <c r="R250" i="9"/>
  <c r="P250" i="9" s="1"/>
  <c r="R254" i="9"/>
  <c r="P254" i="9" s="1"/>
  <c r="R258" i="9"/>
  <c r="P258" i="9" s="1"/>
  <c r="R262" i="9"/>
  <c r="P262" i="9" s="1"/>
  <c r="R266" i="9"/>
  <c r="P266" i="9" s="1"/>
  <c r="R270" i="9"/>
  <c r="P270" i="9" s="1"/>
  <c r="R274" i="9"/>
  <c r="P274" i="9" s="1"/>
  <c r="R278" i="9"/>
  <c r="P278" i="9" s="1"/>
  <c r="R282" i="9"/>
  <c r="P282" i="9" s="1"/>
  <c r="R286" i="9"/>
  <c r="P286" i="9" s="1"/>
  <c r="R290" i="9"/>
  <c r="P290" i="9" s="1"/>
  <c r="R294" i="9"/>
  <c r="P294" i="9" s="1"/>
  <c r="R298" i="9"/>
  <c r="P298" i="9" s="1"/>
  <c r="R302" i="9"/>
  <c r="P302" i="9" s="1"/>
  <c r="R306" i="9"/>
  <c r="P306" i="9" s="1"/>
  <c r="R310" i="9"/>
  <c r="P310" i="9" s="1"/>
  <c r="R314" i="9"/>
  <c r="P314" i="9" s="1"/>
  <c r="R318" i="9"/>
  <c r="P318" i="9" s="1"/>
  <c r="R322" i="9"/>
  <c r="P322" i="9" s="1"/>
  <c r="R15" i="9"/>
  <c r="P15" i="9" s="1"/>
  <c r="R20" i="9"/>
  <c r="P20" i="9" s="1"/>
  <c r="R25" i="9"/>
  <c r="P25" i="9" s="1"/>
  <c r="R31" i="9"/>
  <c r="P31" i="9" s="1"/>
  <c r="R36" i="9"/>
  <c r="P36" i="9" s="1"/>
  <c r="R40" i="9"/>
  <c r="P40" i="9" s="1"/>
  <c r="R44" i="9"/>
  <c r="P44" i="9" s="1"/>
  <c r="R48" i="9"/>
  <c r="P48" i="9" s="1"/>
  <c r="R52" i="9"/>
  <c r="P52" i="9" s="1"/>
  <c r="R56" i="9"/>
  <c r="P56" i="9" s="1"/>
  <c r="R60" i="9"/>
  <c r="P60" i="9" s="1"/>
  <c r="R64" i="9"/>
  <c r="P64" i="9" s="1"/>
  <c r="R68" i="9"/>
  <c r="P68" i="9" s="1"/>
  <c r="R72" i="9"/>
  <c r="P72" i="9" s="1"/>
  <c r="R76" i="9"/>
  <c r="P76" i="9" s="1"/>
  <c r="R80" i="9"/>
  <c r="P80" i="9" s="1"/>
  <c r="R84" i="9"/>
  <c r="P84" i="9" s="1"/>
  <c r="R88" i="9"/>
  <c r="P88" i="9" s="1"/>
  <c r="R92" i="9"/>
  <c r="P92" i="9" s="1"/>
  <c r="R96" i="9"/>
  <c r="P96" i="9" s="1"/>
  <c r="R100" i="9"/>
  <c r="P100" i="9" s="1"/>
  <c r="R104" i="9"/>
  <c r="P104" i="9" s="1"/>
  <c r="R108" i="9"/>
  <c r="P108" i="9" s="1"/>
  <c r="R112" i="9"/>
  <c r="P112" i="9" s="1"/>
  <c r="R116" i="9"/>
  <c r="P116" i="9" s="1"/>
  <c r="R120" i="9"/>
  <c r="P120" i="9" s="1"/>
  <c r="R124" i="9"/>
  <c r="P124" i="9" s="1"/>
  <c r="R128" i="9"/>
  <c r="P128" i="9" s="1"/>
  <c r="R132" i="9"/>
  <c r="P132" i="9" s="1"/>
  <c r="R136" i="9"/>
  <c r="P136" i="9" s="1"/>
  <c r="R140" i="9"/>
  <c r="P140" i="9" s="1"/>
  <c r="R144" i="9"/>
  <c r="P144" i="9" s="1"/>
  <c r="R148" i="9"/>
  <c r="P148" i="9" s="1"/>
  <c r="R152" i="9"/>
  <c r="P152" i="9" s="1"/>
  <c r="R156" i="9"/>
  <c r="P156" i="9" s="1"/>
  <c r="R160" i="9"/>
  <c r="P160" i="9" s="1"/>
  <c r="R164" i="9"/>
  <c r="P164" i="9" s="1"/>
  <c r="R168" i="9"/>
  <c r="P168" i="9" s="1"/>
  <c r="R172" i="9"/>
  <c r="P172" i="9" s="1"/>
  <c r="R176" i="9"/>
  <c r="P176" i="9" s="1"/>
  <c r="R180" i="9"/>
  <c r="P180" i="9" s="1"/>
  <c r="R184" i="9"/>
  <c r="P184" i="9" s="1"/>
  <c r="R188" i="9"/>
  <c r="P188" i="9" s="1"/>
  <c r="R192" i="9"/>
  <c r="P192" i="9" s="1"/>
  <c r="R196" i="9"/>
  <c r="P196" i="9" s="1"/>
  <c r="R200" i="9"/>
  <c r="P200" i="9" s="1"/>
  <c r="R204" i="9"/>
  <c r="P204" i="9" s="1"/>
  <c r="R208" i="9"/>
  <c r="P208" i="9" s="1"/>
  <c r="R212" i="9"/>
  <c r="P212" i="9" s="1"/>
  <c r="R216" i="9"/>
  <c r="P216" i="9" s="1"/>
  <c r="R220" i="9"/>
  <c r="P220" i="9" s="1"/>
  <c r="R224" i="9"/>
  <c r="P224" i="9" s="1"/>
  <c r="R228" i="9"/>
  <c r="P228" i="9" s="1"/>
  <c r="R232" i="9"/>
  <c r="P232" i="9" s="1"/>
  <c r="R236" i="9"/>
  <c r="P236" i="9" s="1"/>
  <c r="R240" i="9"/>
  <c r="P240" i="9" s="1"/>
  <c r="R244" i="9"/>
  <c r="P244" i="9" s="1"/>
  <c r="R248" i="9"/>
  <c r="P248" i="9" s="1"/>
  <c r="R252" i="9"/>
  <c r="P252" i="9" s="1"/>
  <c r="R256" i="9"/>
  <c r="P256" i="9" s="1"/>
  <c r="R260" i="9"/>
  <c r="P260" i="9" s="1"/>
  <c r="R264" i="9"/>
  <c r="P264" i="9" s="1"/>
  <c r="R268" i="9"/>
  <c r="P268" i="9" s="1"/>
  <c r="R272" i="9"/>
  <c r="P272" i="9" s="1"/>
  <c r="R276" i="9"/>
  <c r="P276" i="9" s="1"/>
  <c r="R280" i="9"/>
  <c r="P280" i="9" s="1"/>
  <c r="R284" i="9"/>
  <c r="P284" i="9" s="1"/>
  <c r="R288" i="9"/>
  <c r="P288" i="9" s="1"/>
  <c r="R292" i="9"/>
  <c r="P292" i="9" s="1"/>
  <c r="R296" i="9"/>
  <c r="P296" i="9" s="1"/>
  <c r="R300" i="9"/>
  <c r="P300" i="9" s="1"/>
  <c r="R304" i="9"/>
  <c r="P304" i="9" s="1"/>
  <c r="R308" i="9"/>
  <c r="P308" i="9" s="1"/>
  <c r="R312" i="9"/>
  <c r="P312" i="9" s="1"/>
  <c r="R316" i="9"/>
  <c r="P316" i="9" s="1"/>
  <c r="R320" i="9"/>
  <c r="P320" i="9" s="1"/>
  <c r="R324" i="9"/>
  <c r="P324" i="9" s="1"/>
  <c r="R328" i="9"/>
  <c r="P328" i="9" s="1"/>
  <c r="R332" i="9"/>
  <c r="P332" i="9" s="1"/>
  <c r="R336" i="9"/>
  <c r="P336" i="9" s="1"/>
  <c r="R340" i="9"/>
  <c r="P340" i="9" s="1"/>
  <c r="R344" i="9"/>
  <c r="P344" i="9" s="1"/>
  <c r="R348" i="9"/>
  <c r="P348" i="9" s="1"/>
  <c r="R352" i="9"/>
  <c r="P352" i="9" s="1"/>
  <c r="R356" i="9"/>
  <c r="P356" i="9" s="1"/>
  <c r="R360" i="9"/>
  <c r="P360" i="9" s="1"/>
  <c r="R364" i="9"/>
  <c r="P364" i="9" s="1"/>
  <c r="R368" i="9"/>
  <c r="P368" i="9" s="1"/>
  <c r="R372" i="9"/>
  <c r="P372" i="9" s="1"/>
  <c r="R376" i="9"/>
  <c r="P376" i="9" s="1"/>
  <c r="R380" i="9"/>
  <c r="P380" i="9" s="1"/>
  <c r="R384" i="9"/>
  <c r="P384" i="9" s="1"/>
  <c r="R388" i="9"/>
  <c r="P388" i="9" s="1"/>
  <c r="R392" i="9"/>
  <c r="P392" i="9" s="1"/>
  <c r="R396" i="9"/>
  <c r="P396" i="9" s="1"/>
  <c r="R400" i="9"/>
  <c r="P400" i="9" s="1"/>
  <c r="R404" i="9"/>
  <c r="P404" i="9" s="1"/>
  <c r="R408" i="9"/>
  <c r="P408" i="9" s="1"/>
  <c r="R412" i="9"/>
  <c r="P412" i="9" s="1"/>
  <c r="R416" i="9"/>
  <c r="P416" i="9" s="1"/>
  <c r="R420" i="9"/>
  <c r="P420" i="9" s="1"/>
  <c r="R424" i="9"/>
  <c r="P424" i="9" s="1"/>
  <c r="R428" i="9"/>
  <c r="P428" i="9" s="1"/>
  <c r="R432" i="9"/>
  <c r="P432" i="9" s="1"/>
  <c r="R436" i="9"/>
  <c r="P436" i="9" s="1"/>
  <c r="R440" i="9"/>
  <c r="P440" i="9" s="1"/>
  <c r="R444" i="9"/>
  <c r="P444" i="9" s="1"/>
  <c r="R448" i="9"/>
  <c r="P448" i="9" s="1"/>
  <c r="R452" i="9"/>
  <c r="P452" i="9" s="1"/>
  <c r="R456" i="9"/>
  <c r="P456" i="9" s="1"/>
  <c r="R460" i="9"/>
  <c r="P460" i="9" s="1"/>
  <c r="R464" i="9"/>
  <c r="P464" i="9" s="1"/>
  <c r="R468" i="9"/>
  <c r="P468" i="9" s="1"/>
  <c r="R472" i="9"/>
  <c r="P472" i="9" s="1"/>
  <c r="R476" i="9"/>
  <c r="P476" i="9" s="1"/>
  <c r="R480" i="9"/>
  <c r="P480" i="9" s="1"/>
  <c r="R484" i="9"/>
  <c r="P484" i="9" s="1"/>
  <c r="R488" i="9"/>
  <c r="P488" i="9" s="1"/>
  <c r="R492" i="9"/>
  <c r="P492" i="9" s="1"/>
  <c r="R496" i="9"/>
  <c r="P496" i="9" s="1"/>
  <c r="R500" i="9"/>
  <c r="P500" i="9" s="1"/>
  <c r="R504" i="9"/>
  <c r="P504" i="9" s="1"/>
  <c r="R508" i="9"/>
  <c r="P508" i="9" s="1"/>
  <c r="R13" i="9"/>
  <c r="P13" i="9" s="1"/>
  <c r="R24" i="9"/>
  <c r="P24" i="9" s="1"/>
  <c r="R35" i="9"/>
  <c r="P35" i="9" s="1"/>
  <c r="R43" i="9"/>
  <c r="P43" i="9" s="1"/>
  <c r="R51" i="9"/>
  <c r="P51" i="9" s="1"/>
  <c r="R59" i="9"/>
  <c r="P59" i="9" s="1"/>
  <c r="R67" i="9"/>
  <c r="P67" i="9" s="1"/>
  <c r="R75" i="9"/>
  <c r="P75" i="9" s="1"/>
  <c r="R83" i="9"/>
  <c r="P83" i="9" s="1"/>
  <c r="R91" i="9"/>
  <c r="P91" i="9" s="1"/>
  <c r="R99" i="9"/>
  <c r="P99" i="9" s="1"/>
  <c r="R107" i="9"/>
  <c r="P107" i="9" s="1"/>
  <c r="R115" i="9"/>
  <c r="P115" i="9" s="1"/>
  <c r="R123" i="9"/>
  <c r="P123" i="9" s="1"/>
  <c r="R131" i="9"/>
  <c r="P131" i="9" s="1"/>
  <c r="R139" i="9"/>
  <c r="P139" i="9" s="1"/>
  <c r="R147" i="9"/>
  <c r="P147" i="9" s="1"/>
  <c r="R155" i="9"/>
  <c r="P155" i="9" s="1"/>
  <c r="R163" i="9"/>
  <c r="P163" i="9" s="1"/>
  <c r="R171" i="9"/>
  <c r="P171" i="9" s="1"/>
  <c r="R179" i="9"/>
  <c r="P179" i="9" s="1"/>
  <c r="R187" i="9"/>
  <c r="P187" i="9" s="1"/>
  <c r="R195" i="9"/>
  <c r="P195" i="9" s="1"/>
  <c r="R203" i="9"/>
  <c r="P203" i="9" s="1"/>
  <c r="R211" i="9"/>
  <c r="P211" i="9" s="1"/>
  <c r="R219" i="9"/>
  <c r="P219" i="9" s="1"/>
  <c r="R227" i="9"/>
  <c r="P227" i="9" s="1"/>
  <c r="R235" i="9"/>
  <c r="P235" i="9" s="1"/>
  <c r="R243" i="9"/>
  <c r="P243" i="9" s="1"/>
  <c r="R251" i="9"/>
  <c r="P251" i="9" s="1"/>
  <c r="R259" i="9"/>
  <c r="P259" i="9" s="1"/>
  <c r="R267" i="9"/>
  <c r="P267" i="9" s="1"/>
  <c r="R275" i="9"/>
  <c r="P275" i="9" s="1"/>
  <c r="R283" i="9"/>
  <c r="P283" i="9" s="1"/>
  <c r="R291" i="9"/>
  <c r="P291" i="9" s="1"/>
  <c r="R299" i="9"/>
  <c r="P299" i="9" s="1"/>
  <c r="R307" i="9"/>
  <c r="P307" i="9" s="1"/>
  <c r="R315" i="9"/>
  <c r="P315" i="9" s="1"/>
  <c r="R323" i="9"/>
  <c r="P323" i="9" s="1"/>
  <c r="R329" i="9"/>
  <c r="P329" i="9" s="1"/>
  <c r="R334" i="9"/>
  <c r="P334" i="9" s="1"/>
  <c r="R339" i="9"/>
  <c r="P339" i="9" s="1"/>
  <c r="R345" i="9"/>
  <c r="P345" i="9" s="1"/>
  <c r="R350" i="9"/>
  <c r="P350" i="9" s="1"/>
  <c r="R355" i="9"/>
  <c r="P355" i="9" s="1"/>
  <c r="R361" i="9"/>
  <c r="P361" i="9" s="1"/>
  <c r="R366" i="9"/>
  <c r="P366" i="9" s="1"/>
  <c r="R371" i="9"/>
  <c r="P371" i="9" s="1"/>
  <c r="R377" i="9"/>
  <c r="P377" i="9" s="1"/>
  <c r="R382" i="9"/>
  <c r="P382" i="9" s="1"/>
  <c r="R387" i="9"/>
  <c r="P387" i="9" s="1"/>
  <c r="R393" i="9"/>
  <c r="P393" i="9" s="1"/>
  <c r="R398" i="9"/>
  <c r="P398" i="9" s="1"/>
  <c r="R403" i="9"/>
  <c r="P403" i="9" s="1"/>
  <c r="R409" i="9"/>
  <c r="P409" i="9" s="1"/>
  <c r="R414" i="9"/>
  <c r="P414" i="9" s="1"/>
  <c r="R419" i="9"/>
  <c r="P419" i="9" s="1"/>
  <c r="R425" i="9"/>
  <c r="P425" i="9" s="1"/>
  <c r="R430" i="9"/>
  <c r="P430" i="9" s="1"/>
  <c r="R435" i="9"/>
  <c r="P435" i="9" s="1"/>
  <c r="R441" i="9"/>
  <c r="P441" i="9" s="1"/>
  <c r="R446" i="9"/>
  <c r="P446" i="9" s="1"/>
  <c r="R451" i="9"/>
  <c r="P451" i="9" s="1"/>
  <c r="R457" i="9"/>
  <c r="P457" i="9" s="1"/>
  <c r="R462" i="9"/>
  <c r="P462" i="9" s="1"/>
  <c r="R467" i="9"/>
  <c r="P467" i="9" s="1"/>
  <c r="R473" i="9"/>
  <c r="P473" i="9" s="1"/>
  <c r="R478" i="9"/>
  <c r="P478" i="9" s="1"/>
  <c r="R483" i="9"/>
  <c r="P483" i="9" s="1"/>
  <c r="R489" i="9"/>
  <c r="P489" i="9" s="1"/>
  <c r="R494" i="9"/>
  <c r="P494" i="9" s="1"/>
  <c r="R499" i="9"/>
  <c r="P499" i="9" s="1"/>
  <c r="R505" i="9"/>
  <c r="P505" i="9" s="1"/>
  <c r="R510" i="9"/>
  <c r="P510" i="9" s="1"/>
  <c r="R12" i="9"/>
  <c r="R16" i="9"/>
  <c r="P16" i="9" s="1"/>
  <c r="R27" i="9"/>
  <c r="P27" i="9" s="1"/>
  <c r="R37" i="9"/>
  <c r="P37" i="9" s="1"/>
  <c r="R45" i="9"/>
  <c r="P45" i="9" s="1"/>
  <c r="R53" i="9"/>
  <c r="P53" i="9" s="1"/>
  <c r="R61" i="9"/>
  <c r="P61" i="9" s="1"/>
  <c r="R69" i="9"/>
  <c r="P69" i="9" s="1"/>
  <c r="R77" i="9"/>
  <c r="P77" i="9" s="1"/>
  <c r="R85" i="9"/>
  <c r="P85" i="9" s="1"/>
  <c r="R93" i="9"/>
  <c r="P93" i="9" s="1"/>
  <c r="R101" i="9"/>
  <c r="P101" i="9" s="1"/>
  <c r="R109" i="9"/>
  <c r="P109" i="9" s="1"/>
  <c r="R117" i="9"/>
  <c r="P117" i="9" s="1"/>
  <c r="R125" i="9"/>
  <c r="P125" i="9" s="1"/>
  <c r="R133" i="9"/>
  <c r="P133" i="9" s="1"/>
  <c r="R141" i="9"/>
  <c r="P141" i="9" s="1"/>
  <c r="R149" i="9"/>
  <c r="P149" i="9" s="1"/>
  <c r="R157" i="9"/>
  <c r="P157" i="9" s="1"/>
  <c r="R165" i="9"/>
  <c r="P165" i="9" s="1"/>
  <c r="R173" i="9"/>
  <c r="P173" i="9" s="1"/>
  <c r="R181" i="9"/>
  <c r="P181" i="9" s="1"/>
  <c r="R189" i="9"/>
  <c r="P189" i="9" s="1"/>
  <c r="R197" i="9"/>
  <c r="P197" i="9" s="1"/>
  <c r="R205" i="9"/>
  <c r="P205" i="9" s="1"/>
  <c r="R213" i="9"/>
  <c r="P213" i="9" s="1"/>
  <c r="R221" i="9"/>
  <c r="P221" i="9" s="1"/>
  <c r="R229" i="9"/>
  <c r="P229" i="9" s="1"/>
  <c r="R237" i="9"/>
  <c r="P237" i="9" s="1"/>
  <c r="R245" i="9"/>
  <c r="P245" i="9" s="1"/>
  <c r="R253" i="9"/>
  <c r="P253" i="9" s="1"/>
  <c r="R261" i="9"/>
  <c r="P261" i="9" s="1"/>
  <c r="R269" i="9"/>
  <c r="P269" i="9" s="1"/>
  <c r="R277" i="9"/>
  <c r="P277" i="9" s="1"/>
  <c r="R293" i="9"/>
  <c r="P293" i="9" s="1"/>
  <c r="R301" i="9"/>
  <c r="P301" i="9" s="1"/>
  <c r="R309" i="9"/>
  <c r="P309" i="9" s="1"/>
  <c r="R317" i="9"/>
  <c r="P317" i="9" s="1"/>
  <c r="R325" i="9"/>
  <c r="P325" i="9" s="1"/>
  <c r="R330" i="9"/>
  <c r="P330" i="9" s="1"/>
  <c r="R29" i="9"/>
  <c r="P29" i="9" s="1"/>
  <c r="R47" i="9"/>
  <c r="P47" i="9" s="1"/>
  <c r="R63" i="9"/>
  <c r="P63" i="9" s="1"/>
  <c r="R79" i="9"/>
  <c r="P79" i="9" s="1"/>
  <c r="R95" i="9"/>
  <c r="P95" i="9" s="1"/>
  <c r="R111" i="9"/>
  <c r="P111" i="9" s="1"/>
  <c r="R127" i="9"/>
  <c r="P127" i="9" s="1"/>
  <c r="R143" i="9"/>
  <c r="P143" i="9" s="1"/>
  <c r="R159" i="9"/>
  <c r="P159" i="9" s="1"/>
  <c r="R175" i="9"/>
  <c r="P175" i="9" s="1"/>
  <c r="R191" i="9"/>
  <c r="P191" i="9" s="1"/>
  <c r="R207" i="9"/>
  <c r="P207" i="9" s="1"/>
  <c r="R223" i="9"/>
  <c r="P223" i="9" s="1"/>
  <c r="R239" i="9"/>
  <c r="P239" i="9" s="1"/>
  <c r="R255" i="9"/>
  <c r="P255" i="9" s="1"/>
  <c r="R271" i="9"/>
  <c r="P271" i="9" s="1"/>
  <c r="R285" i="9"/>
  <c r="P285" i="9" s="1"/>
  <c r="R297" i="9"/>
  <c r="P297" i="9" s="1"/>
  <c r="R313" i="9"/>
  <c r="P313" i="9" s="1"/>
  <c r="R327" i="9"/>
  <c r="P327" i="9" s="1"/>
  <c r="R337" i="9"/>
  <c r="P337" i="9" s="1"/>
  <c r="R343" i="9"/>
  <c r="P343" i="9" s="1"/>
  <c r="R351" i="9"/>
  <c r="P351" i="9" s="1"/>
  <c r="R358" i="9"/>
  <c r="P358" i="9" s="1"/>
  <c r="R365" i="9"/>
  <c r="P365" i="9" s="1"/>
  <c r="R373" i="9"/>
  <c r="P373" i="9" s="1"/>
  <c r="R379" i="9"/>
  <c r="P379" i="9" s="1"/>
  <c r="R386" i="9"/>
  <c r="P386" i="9" s="1"/>
  <c r="R394" i="9"/>
  <c r="P394" i="9" s="1"/>
  <c r="R401" i="9"/>
  <c r="P401" i="9" s="1"/>
  <c r="R407" i="9"/>
  <c r="P407" i="9" s="1"/>
  <c r="R415" i="9"/>
  <c r="P415" i="9" s="1"/>
  <c r="R422" i="9"/>
  <c r="P422" i="9" s="1"/>
  <c r="R429" i="9"/>
  <c r="P429" i="9" s="1"/>
  <c r="R437" i="9"/>
  <c r="P437" i="9" s="1"/>
  <c r="R443" i="9"/>
  <c r="P443" i="9" s="1"/>
  <c r="R450" i="9"/>
  <c r="P450" i="9" s="1"/>
  <c r="R458" i="9"/>
  <c r="P458" i="9" s="1"/>
  <c r="R465" i="9"/>
  <c r="P465" i="9" s="1"/>
  <c r="R471" i="9"/>
  <c r="P471" i="9" s="1"/>
  <c r="R479" i="9"/>
  <c r="P479" i="9" s="1"/>
  <c r="R486" i="9"/>
  <c r="P486" i="9" s="1"/>
  <c r="R493" i="9"/>
  <c r="P493" i="9" s="1"/>
  <c r="R501" i="9"/>
  <c r="P501" i="9" s="1"/>
  <c r="R507" i="9"/>
  <c r="P507" i="9" s="1"/>
  <c r="R19" i="9"/>
  <c r="P19" i="9" s="1"/>
  <c r="R39" i="9"/>
  <c r="P39" i="9" s="1"/>
  <c r="R55" i="9"/>
  <c r="P55" i="9" s="1"/>
  <c r="R71" i="9"/>
  <c r="P71" i="9" s="1"/>
  <c r="R87" i="9"/>
  <c r="P87" i="9" s="1"/>
  <c r="R103" i="9"/>
  <c r="P103" i="9" s="1"/>
  <c r="R119" i="9"/>
  <c r="P119" i="9" s="1"/>
  <c r="R135" i="9"/>
  <c r="P135" i="9" s="1"/>
  <c r="R151" i="9"/>
  <c r="P151" i="9" s="1"/>
  <c r="R167" i="9"/>
  <c r="P167" i="9" s="1"/>
  <c r="R183" i="9"/>
  <c r="P183" i="9" s="1"/>
  <c r="R199" i="9"/>
  <c r="P199" i="9" s="1"/>
  <c r="R215" i="9"/>
  <c r="P215" i="9" s="1"/>
  <c r="R231" i="9"/>
  <c r="P231" i="9" s="1"/>
  <c r="R247" i="9"/>
  <c r="P247" i="9" s="1"/>
  <c r="R263" i="9"/>
  <c r="P263" i="9" s="1"/>
  <c r="R279" i="9"/>
  <c r="P279" i="9" s="1"/>
  <c r="R289" i="9"/>
  <c r="P289" i="9" s="1"/>
  <c r="R305" i="9"/>
  <c r="P305" i="9" s="1"/>
  <c r="R321" i="9"/>
  <c r="P321" i="9" s="1"/>
  <c r="R333" i="9"/>
  <c r="P333" i="9" s="1"/>
  <c r="R341" i="9"/>
  <c r="P341" i="9" s="1"/>
  <c r="R347" i="9"/>
  <c r="P347" i="9" s="1"/>
  <c r="R354" i="9"/>
  <c r="P354" i="9" s="1"/>
  <c r="R362" i="9"/>
  <c r="P362" i="9" s="1"/>
  <c r="R369" i="9"/>
  <c r="P369" i="9" s="1"/>
  <c r="R375" i="9"/>
  <c r="P375" i="9" s="1"/>
  <c r="R383" i="9"/>
  <c r="P383" i="9" s="1"/>
  <c r="R390" i="9"/>
  <c r="P390" i="9" s="1"/>
  <c r="R397" i="9"/>
  <c r="P397" i="9" s="1"/>
  <c r="R405" i="9"/>
  <c r="P405" i="9" s="1"/>
  <c r="R411" i="9"/>
  <c r="P411" i="9" s="1"/>
  <c r="R418" i="9"/>
  <c r="P418" i="9" s="1"/>
  <c r="R426" i="9"/>
  <c r="P426" i="9" s="1"/>
  <c r="R433" i="9"/>
  <c r="P433" i="9" s="1"/>
  <c r="R439" i="9"/>
  <c r="P439" i="9" s="1"/>
  <c r="R447" i="9"/>
  <c r="P447" i="9" s="1"/>
  <c r="R454" i="9"/>
  <c r="P454" i="9" s="1"/>
  <c r="R461" i="9"/>
  <c r="P461" i="9" s="1"/>
  <c r="R469" i="9"/>
  <c r="P469" i="9" s="1"/>
  <c r="R475" i="9"/>
  <c r="P475" i="9" s="1"/>
  <c r="R482" i="9"/>
  <c r="P482" i="9" s="1"/>
  <c r="R490" i="9"/>
  <c r="P490" i="9" s="1"/>
  <c r="R497" i="9"/>
  <c r="P497" i="9" s="1"/>
  <c r="R503" i="9"/>
  <c r="P503" i="9" s="1"/>
  <c r="R511" i="9"/>
  <c r="P511" i="9" s="1"/>
  <c r="R21" i="9"/>
  <c r="P21" i="9" s="1"/>
  <c r="R41" i="9"/>
  <c r="P41" i="9" s="1"/>
  <c r="R57" i="9"/>
  <c r="P57" i="9" s="1"/>
  <c r="R73" i="9"/>
  <c r="P73" i="9" s="1"/>
  <c r="R89" i="9"/>
  <c r="P89" i="9" s="1"/>
  <c r="R105" i="9"/>
  <c r="P105" i="9" s="1"/>
  <c r="R121" i="9"/>
  <c r="P121" i="9" s="1"/>
  <c r="R137" i="9"/>
  <c r="P137" i="9" s="1"/>
  <c r="R153" i="9"/>
  <c r="P153" i="9" s="1"/>
  <c r="R169" i="9"/>
  <c r="P169" i="9" s="1"/>
  <c r="R185" i="9"/>
  <c r="P185" i="9" s="1"/>
  <c r="R201" i="9"/>
  <c r="P201" i="9" s="1"/>
  <c r="R217" i="9"/>
  <c r="P217" i="9" s="1"/>
  <c r="R233" i="9"/>
  <c r="P233" i="9" s="1"/>
  <c r="R249" i="9"/>
  <c r="P249" i="9" s="1"/>
  <c r="R265" i="9"/>
  <c r="P265" i="9" s="1"/>
  <c r="R281" i="9"/>
  <c r="P281" i="9" s="1"/>
  <c r="R295" i="9"/>
  <c r="P295" i="9" s="1"/>
  <c r="R311" i="9"/>
  <c r="P311" i="9" s="1"/>
  <c r="R326" i="9"/>
  <c r="P326" i="9" s="1"/>
  <c r="R335" i="9"/>
  <c r="P335" i="9" s="1"/>
  <c r="R342" i="9"/>
  <c r="P342" i="9" s="1"/>
  <c r="R349" i="9"/>
  <c r="P349" i="9" s="1"/>
  <c r="R357" i="9"/>
  <c r="P357" i="9" s="1"/>
  <c r="R363" i="9"/>
  <c r="P363" i="9" s="1"/>
  <c r="R370" i="9"/>
  <c r="P370" i="9" s="1"/>
  <c r="R378" i="9"/>
  <c r="P378" i="9" s="1"/>
  <c r="R385" i="9"/>
  <c r="P385" i="9" s="1"/>
  <c r="R391" i="9"/>
  <c r="P391" i="9" s="1"/>
  <c r="R399" i="9"/>
  <c r="P399" i="9" s="1"/>
  <c r="R406" i="9"/>
  <c r="P406" i="9" s="1"/>
  <c r="R413" i="9"/>
  <c r="P413" i="9" s="1"/>
  <c r="R421" i="9"/>
  <c r="P421" i="9" s="1"/>
  <c r="R427" i="9"/>
  <c r="P427" i="9" s="1"/>
  <c r="R434" i="9"/>
  <c r="P434" i="9" s="1"/>
  <c r="R442" i="9"/>
  <c r="P442" i="9" s="1"/>
  <c r="R449" i="9"/>
  <c r="P449" i="9" s="1"/>
  <c r="R455" i="9"/>
  <c r="P455" i="9" s="1"/>
  <c r="R463" i="9"/>
  <c r="P463" i="9" s="1"/>
  <c r="R470" i="9"/>
  <c r="P470" i="9" s="1"/>
  <c r="R477" i="9"/>
  <c r="P477" i="9" s="1"/>
  <c r="R485" i="9"/>
  <c r="P485" i="9" s="1"/>
  <c r="R491" i="9"/>
  <c r="P491" i="9" s="1"/>
  <c r="R498" i="9"/>
  <c r="P498" i="9" s="1"/>
  <c r="R506" i="9"/>
  <c r="P506" i="9" s="1"/>
  <c r="R32" i="9"/>
  <c r="P32" i="9" s="1"/>
  <c r="R49" i="9"/>
  <c r="P49" i="9" s="1"/>
  <c r="R65" i="9"/>
  <c r="P65" i="9" s="1"/>
  <c r="R81" i="9"/>
  <c r="P81" i="9" s="1"/>
  <c r="R97" i="9"/>
  <c r="P97" i="9" s="1"/>
  <c r="R113" i="9"/>
  <c r="P113" i="9" s="1"/>
  <c r="R129" i="9"/>
  <c r="P129" i="9" s="1"/>
  <c r="R145" i="9"/>
  <c r="P145" i="9" s="1"/>
  <c r="R161" i="9"/>
  <c r="P161" i="9" s="1"/>
  <c r="R177" i="9"/>
  <c r="P177" i="9" s="1"/>
  <c r="R193" i="9"/>
  <c r="P193" i="9" s="1"/>
  <c r="R209" i="9"/>
  <c r="P209" i="9" s="1"/>
  <c r="R225" i="9"/>
  <c r="P225" i="9" s="1"/>
  <c r="R241" i="9"/>
  <c r="P241" i="9" s="1"/>
  <c r="R257" i="9"/>
  <c r="P257" i="9" s="1"/>
  <c r="R273" i="9"/>
  <c r="P273" i="9" s="1"/>
  <c r="R287" i="9"/>
  <c r="P287" i="9" s="1"/>
  <c r="R303" i="9"/>
  <c r="P303" i="9" s="1"/>
  <c r="R319" i="9"/>
  <c r="P319" i="9" s="1"/>
  <c r="R331" i="9"/>
  <c r="P331" i="9" s="1"/>
  <c r="R338" i="9"/>
  <c r="P338" i="9" s="1"/>
  <c r="R346" i="9"/>
  <c r="P346" i="9" s="1"/>
  <c r="R353" i="9"/>
  <c r="P353" i="9" s="1"/>
  <c r="R359" i="9"/>
  <c r="P359" i="9" s="1"/>
  <c r="R367" i="9"/>
  <c r="P367" i="9" s="1"/>
  <c r="R374" i="9"/>
  <c r="P374" i="9" s="1"/>
  <c r="R381" i="9"/>
  <c r="P381" i="9" s="1"/>
  <c r="R389" i="9"/>
  <c r="P389" i="9" s="1"/>
  <c r="R395" i="9"/>
  <c r="P395" i="9" s="1"/>
  <c r="R423" i="9"/>
  <c r="P423" i="9" s="1"/>
  <c r="R453" i="9"/>
  <c r="P453" i="9" s="1"/>
  <c r="R481" i="9"/>
  <c r="P481" i="9" s="1"/>
  <c r="R509" i="9"/>
  <c r="P509" i="9" s="1"/>
  <c r="R431" i="9"/>
  <c r="P431" i="9" s="1"/>
  <c r="R410" i="9"/>
  <c r="P410" i="9" s="1"/>
  <c r="R438" i="9"/>
  <c r="P438" i="9" s="1"/>
  <c r="R466" i="9"/>
  <c r="P466" i="9" s="1"/>
  <c r="R495" i="9"/>
  <c r="P495" i="9" s="1"/>
  <c r="R417" i="9"/>
  <c r="P417" i="9" s="1"/>
  <c r="R445" i="9"/>
  <c r="P445" i="9" s="1"/>
  <c r="R474" i="9"/>
  <c r="P474" i="9" s="1"/>
  <c r="R502" i="9"/>
  <c r="P502" i="9" s="1"/>
  <c r="R402" i="9"/>
  <c r="P402" i="9" s="1"/>
  <c r="R459" i="9"/>
  <c r="P459" i="9" s="1"/>
  <c r="R487" i="9"/>
  <c r="P487" i="9" s="1"/>
  <c r="N13" i="9"/>
  <c r="N17" i="9"/>
  <c r="N21" i="9"/>
  <c r="N25" i="9"/>
  <c r="N29" i="9"/>
  <c r="N33" i="9"/>
  <c r="N37" i="9"/>
  <c r="N41" i="9"/>
  <c r="N45" i="9"/>
  <c r="N49" i="9"/>
  <c r="N53" i="9"/>
  <c r="N57" i="9"/>
  <c r="N61" i="9"/>
  <c r="N65" i="9"/>
  <c r="N69" i="9"/>
  <c r="N73" i="9"/>
  <c r="N77" i="9"/>
  <c r="N81" i="9"/>
  <c r="N85" i="9"/>
  <c r="N89" i="9"/>
  <c r="N93" i="9"/>
  <c r="N97" i="9"/>
  <c r="N101" i="9"/>
  <c r="N105" i="9"/>
  <c r="N109" i="9"/>
  <c r="N113" i="9"/>
  <c r="N117" i="9"/>
  <c r="N121" i="9"/>
  <c r="N125" i="9"/>
  <c r="N129" i="9"/>
  <c r="N133" i="9"/>
  <c r="N137" i="9"/>
  <c r="N141" i="9"/>
  <c r="N145" i="9"/>
  <c r="N149" i="9"/>
  <c r="N153" i="9"/>
  <c r="N157" i="9"/>
  <c r="N161" i="9"/>
  <c r="N165" i="9"/>
  <c r="N169" i="9"/>
  <c r="N173" i="9"/>
  <c r="N177" i="9"/>
  <c r="N181" i="9"/>
  <c r="N185" i="9"/>
  <c r="N189" i="9"/>
  <c r="N193" i="9"/>
  <c r="N197" i="9"/>
  <c r="N201" i="9"/>
  <c r="N205" i="9"/>
  <c r="N209" i="9"/>
  <c r="N213" i="9"/>
  <c r="N217" i="9"/>
  <c r="N221" i="9"/>
  <c r="N225" i="9"/>
  <c r="N229" i="9"/>
  <c r="N233" i="9"/>
  <c r="N237" i="9"/>
  <c r="N241" i="9"/>
  <c r="N245" i="9"/>
  <c r="N249" i="9"/>
  <c r="N253" i="9"/>
  <c r="N257" i="9"/>
  <c r="N261" i="9"/>
  <c r="N265" i="9"/>
  <c r="N269" i="9"/>
  <c r="N273" i="9"/>
  <c r="N277" i="9"/>
  <c r="N281" i="9"/>
  <c r="N285" i="9"/>
  <c r="N289" i="9"/>
  <c r="N293" i="9"/>
  <c r="N297" i="9"/>
  <c r="N301" i="9"/>
  <c r="N305" i="9"/>
  <c r="N309" i="9"/>
  <c r="N313" i="9"/>
  <c r="N317" i="9"/>
  <c r="N321" i="9"/>
  <c r="N325" i="9"/>
  <c r="N329" i="9"/>
  <c r="N333" i="9"/>
  <c r="N337" i="9"/>
  <c r="N341" i="9"/>
  <c r="N345" i="9"/>
  <c r="N349" i="9"/>
  <c r="N15" i="9"/>
  <c r="N19" i="9"/>
  <c r="N23" i="9"/>
  <c r="N27" i="9"/>
  <c r="N31" i="9"/>
  <c r="N35" i="9"/>
  <c r="N39" i="9"/>
  <c r="N43" i="9"/>
  <c r="N47" i="9"/>
  <c r="N51" i="9"/>
  <c r="N55" i="9"/>
  <c r="N59" i="9"/>
  <c r="N63" i="9"/>
  <c r="N67" i="9"/>
  <c r="N71" i="9"/>
  <c r="N75" i="9"/>
  <c r="N79" i="9"/>
  <c r="N83" i="9"/>
  <c r="N87" i="9"/>
  <c r="N91" i="9"/>
  <c r="N95" i="9"/>
  <c r="N99" i="9"/>
  <c r="N103" i="9"/>
  <c r="N107" i="9"/>
  <c r="N111" i="9"/>
  <c r="N115" i="9"/>
  <c r="N119" i="9"/>
  <c r="N123" i="9"/>
  <c r="N127" i="9"/>
  <c r="N131" i="9"/>
  <c r="N135" i="9"/>
  <c r="N139" i="9"/>
  <c r="N143" i="9"/>
  <c r="N147" i="9"/>
  <c r="N151" i="9"/>
  <c r="N155" i="9"/>
  <c r="N159" i="9"/>
  <c r="N163" i="9"/>
  <c r="N167" i="9"/>
  <c r="N171" i="9"/>
  <c r="N175" i="9"/>
  <c r="N179" i="9"/>
  <c r="N14" i="9"/>
  <c r="N22" i="9"/>
  <c r="N30" i="9"/>
  <c r="N38" i="9"/>
  <c r="N46" i="9"/>
  <c r="N54" i="9"/>
  <c r="N62" i="9"/>
  <c r="N70" i="9"/>
  <c r="N78" i="9"/>
  <c r="N86" i="9"/>
  <c r="N94" i="9"/>
  <c r="N102" i="9"/>
  <c r="N110" i="9"/>
  <c r="N118" i="9"/>
  <c r="N126" i="9"/>
  <c r="N134" i="9"/>
  <c r="N142" i="9"/>
  <c r="N150" i="9"/>
  <c r="N158" i="9"/>
  <c r="N166" i="9"/>
  <c r="N174" i="9"/>
  <c r="N182" i="9"/>
  <c r="N187" i="9"/>
  <c r="N192" i="9"/>
  <c r="N198" i="9"/>
  <c r="N203" i="9"/>
  <c r="N208" i="9"/>
  <c r="N214" i="9"/>
  <c r="N219" i="9"/>
  <c r="N224" i="9"/>
  <c r="N230" i="9"/>
  <c r="N235" i="9"/>
  <c r="N240" i="9"/>
  <c r="N246" i="9"/>
  <c r="N251" i="9"/>
  <c r="N256" i="9"/>
  <c r="N262" i="9"/>
  <c r="N267" i="9"/>
  <c r="N272" i="9"/>
  <c r="N278" i="9"/>
  <c r="N283" i="9"/>
  <c r="N288" i="9"/>
  <c r="N294" i="9"/>
  <c r="N299" i="9"/>
  <c r="N304" i="9"/>
  <c r="N310" i="9"/>
  <c r="N315" i="9"/>
  <c r="N320" i="9"/>
  <c r="N326" i="9"/>
  <c r="N331" i="9"/>
  <c r="N336" i="9"/>
  <c r="N342" i="9"/>
  <c r="N347" i="9"/>
  <c r="N352" i="9"/>
  <c r="N356" i="9"/>
  <c r="N360" i="9"/>
  <c r="N364" i="9"/>
  <c r="N368" i="9"/>
  <c r="N372" i="9"/>
  <c r="N376" i="9"/>
  <c r="N380" i="9"/>
  <c r="N384" i="9"/>
  <c r="N388" i="9"/>
  <c r="N392" i="9"/>
  <c r="N396" i="9"/>
  <c r="N400" i="9"/>
  <c r="N404" i="9"/>
  <c r="N408" i="9"/>
  <c r="N412" i="9"/>
  <c r="N416" i="9"/>
  <c r="N420" i="9"/>
  <c r="N424" i="9"/>
  <c r="N428" i="9"/>
  <c r="N432" i="9"/>
  <c r="N436" i="9"/>
  <c r="N440" i="9"/>
  <c r="N444" i="9"/>
  <c r="N448" i="9"/>
  <c r="N18" i="9"/>
  <c r="N26" i="9"/>
  <c r="N34" i="9"/>
  <c r="N42" i="9"/>
  <c r="N50" i="9"/>
  <c r="N58" i="9"/>
  <c r="N66" i="9"/>
  <c r="N74" i="9"/>
  <c r="N82" i="9"/>
  <c r="N90" i="9"/>
  <c r="N98" i="9"/>
  <c r="N106" i="9"/>
  <c r="N114" i="9"/>
  <c r="N122" i="9"/>
  <c r="N130" i="9"/>
  <c r="N138" i="9"/>
  <c r="N146" i="9"/>
  <c r="N154" i="9"/>
  <c r="N162" i="9"/>
  <c r="N170" i="9"/>
  <c r="N178" i="9"/>
  <c r="N184" i="9"/>
  <c r="N190" i="9"/>
  <c r="N195" i="9"/>
  <c r="N200" i="9"/>
  <c r="N206" i="9"/>
  <c r="N211" i="9"/>
  <c r="N216" i="9"/>
  <c r="N222" i="9"/>
  <c r="N227" i="9"/>
  <c r="N232" i="9"/>
  <c r="N238" i="9"/>
  <c r="N243" i="9"/>
  <c r="N248" i="9"/>
  <c r="N254" i="9"/>
  <c r="N259" i="9"/>
  <c r="N264" i="9"/>
  <c r="N270" i="9"/>
  <c r="N275" i="9"/>
  <c r="N280" i="9"/>
  <c r="N286" i="9"/>
  <c r="N291" i="9"/>
  <c r="N296" i="9"/>
  <c r="N302" i="9"/>
  <c r="N307" i="9"/>
  <c r="N312" i="9"/>
  <c r="N318" i="9"/>
  <c r="N323" i="9"/>
  <c r="N328" i="9"/>
  <c r="N334" i="9"/>
  <c r="N339" i="9"/>
  <c r="N344" i="9"/>
  <c r="N350" i="9"/>
  <c r="N354" i="9"/>
  <c r="N358" i="9"/>
  <c r="N362" i="9"/>
  <c r="N366" i="9"/>
  <c r="N370" i="9"/>
  <c r="N374" i="9"/>
  <c r="N378" i="9"/>
  <c r="N382" i="9"/>
  <c r="N386" i="9"/>
  <c r="N390" i="9"/>
  <c r="N394" i="9"/>
  <c r="N398" i="9"/>
  <c r="N402" i="9"/>
  <c r="N406" i="9"/>
  <c r="N410" i="9"/>
  <c r="N414" i="9"/>
  <c r="N418" i="9"/>
  <c r="N422" i="9"/>
  <c r="N426" i="9"/>
  <c r="N430" i="9"/>
  <c r="N434" i="9"/>
  <c r="N438" i="9"/>
  <c r="N442" i="9"/>
  <c r="N446" i="9"/>
  <c r="N450" i="9"/>
  <c r="N454" i="9"/>
  <c r="N458" i="9"/>
  <c r="N462" i="9"/>
  <c r="N466" i="9"/>
  <c r="N470" i="9"/>
  <c r="N474" i="9"/>
  <c r="N478" i="9"/>
  <c r="N16" i="9"/>
  <c r="N48" i="9"/>
  <c r="N112" i="9"/>
  <c r="N188" i="9"/>
  <c r="N263" i="9"/>
  <c r="N365" i="9"/>
  <c r="N457" i="9"/>
  <c r="N100" i="9"/>
  <c r="N191" i="9"/>
  <c r="N223" i="9"/>
  <c r="N244" i="9"/>
  <c r="N276" i="9"/>
  <c r="N298" i="9"/>
  <c r="N319" i="9"/>
  <c r="N340" i="9"/>
  <c r="N367" i="9"/>
  <c r="N24" i="9"/>
  <c r="N40" i="9"/>
  <c r="N56" i="9"/>
  <c r="N72" i="9"/>
  <c r="N88" i="9"/>
  <c r="N104" i="9"/>
  <c r="N120" i="9"/>
  <c r="N136" i="9"/>
  <c r="N152" i="9"/>
  <c r="N168" i="9"/>
  <c r="N183" i="9"/>
  <c r="N194" i="9"/>
  <c r="N204" i="9"/>
  <c r="N215" i="9"/>
  <c r="N226" i="9"/>
  <c r="N236" i="9"/>
  <c r="N247" i="9"/>
  <c r="N258" i="9"/>
  <c r="N268" i="9"/>
  <c r="N279" i="9"/>
  <c r="N290" i="9"/>
  <c r="N300" i="9"/>
  <c r="N311" i="9"/>
  <c r="N322" i="9"/>
  <c r="N332" i="9"/>
  <c r="N343" i="9"/>
  <c r="N353" i="9"/>
  <c r="N361" i="9"/>
  <c r="N369" i="9"/>
  <c r="N377" i="9"/>
  <c r="N385" i="9"/>
  <c r="N393" i="9"/>
  <c r="N401" i="9"/>
  <c r="N409" i="9"/>
  <c r="N417" i="9"/>
  <c r="N425" i="9"/>
  <c r="N433" i="9"/>
  <c r="N441" i="9"/>
  <c r="N449" i="9"/>
  <c r="N455" i="9"/>
  <c r="N460" i="9"/>
  <c r="N465" i="9"/>
  <c r="N471" i="9"/>
  <c r="N476" i="9"/>
  <c r="N481" i="9"/>
  <c r="N485" i="9"/>
  <c r="N489" i="9"/>
  <c r="N493" i="9"/>
  <c r="N497" i="9"/>
  <c r="N501" i="9"/>
  <c r="N505" i="9"/>
  <c r="N509" i="9"/>
  <c r="N28" i="9"/>
  <c r="N44" i="9"/>
  <c r="N60" i="9"/>
  <c r="N76" i="9"/>
  <c r="N92" i="9"/>
  <c r="N108" i="9"/>
  <c r="N124" i="9"/>
  <c r="N140" i="9"/>
  <c r="N156" i="9"/>
  <c r="N172" i="9"/>
  <c r="N186" i="9"/>
  <c r="N196" i="9"/>
  <c r="N207" i="9"/>
  <c r="N218" i="9"/>
  <c r="N228" i="9"/>
  <c r="N239" i="9"/>
  <c r="N250" i="9"/>
  <c r="N260" i="9"/>
  <c r="N271" i="9"/>
  <c r="N282" i="9"/>
  <c r="N292" i="9"/>
  <c r="N303" i="9"/>
  <c r="N314" i="9"/>
  <c r="N324" i="9"/>
  <c r="N335" i="9"/>
  <c r="N346" i="9"/>
  <c r="N355" i="9"/>
  <c r="N363" i="9"/>
  <c r="N371" i="9"/>
  <c r="N379" i="9"/>
  <c r="N387" i="9"/>
  <c r="N395" i="9"/>
  <c r="N403" i="9"/>
  <c r="N411" i="9"/>
  <c r="N419" i="9"/>
  <c r="N427" i="9"/>
  <c r="N435" i="9"/>
  <c r="N443" i="9"/>
  <c r="N451" i="9"/>
  <c r="N456" i="9"/>
  <c r="N461" i="9"/>
  <c r="N467" i="9"/>
  <c r="N472" i="9"/>
  <c r="N477" i="9"/>
  <c r="N482" i="9"/>
  <c r="N486" i="9"/>
  <c r="N490" i="9"/>
  <c r="N494" i="9"/>
  <c r="N498" i="9"/>
  <c r="N502" i="9"/>
  <c r="N506" i="9"/>
  <c r="N510" i="9"/>
  <c r="N32" i="9"/>
  <c r="N64" i="9"/>
  <c r="N80" i="9"/>
  <c r="N96" i="9"/>
  <c r="N128" i="9"/>
  <c r="N144" i="9"/>
  <c r="N160" i="9"/>
  <c r="N176" i="9"/>
  <c r="N199" i="9"/>
  <c r="N210" i="9"/>
  <c r="N220" i="9"/>
  <c r="N231" i="9"/>
  <c r="N242" i="9"/>
  <c r="N252" i="9"/>
  <c r="N274" i="9"/>
  <c r="N284" i="9"/>
  <c r="N295" i="9"/>
  <c r="N306" i="9"/>
  <c r="N316" i="9"/>
  <c r="N327" i="9"/>
  <c r="N338" i="9"/>
  <c r="N348" i="9"/>
  <c r="N357" i="9"/>
  <c r="N373" i="9"/>
  <c r="N381" i="9"/>
  <c r="N389" i="9"/>
  <c r="N397" i="9"/>
  <c r="N405" i="9"/>
  <c r="N413" i="9"/>
  <c r="N421" i="9"/>
  <c r="N429" i="9"/>
  <c r="N437" i="9"/>
  <c r="N445" i="9"/>
  <c r="N452" i="9"/>
  <c r="N463" i="9"/>
  <c r="N468" i="9"/>
  <c r="N473" i="9"/>
  <c r="N479" i="9"/>
  <c r="N483" i="9"/>
  <c r="N487" i="9"/>
  <c r="N491" i="9"/>
  <c r="N495" i="9"/>
  <c r="N499" i="9"/>
  <c r="N503" i="9"/>
  <c r="N507" i="9"/>
  <c r="N511" i="9"/>
  <c r="N20" i="9"/>
  <c r="N36" i="9"/>
  <c r="N52" i="9"/>
  <c r="N68" i="9"/>
  <c r="N84" i="9"/>
  <c r="N116" i="9"/>
  <c r="N132" i="9"/>
  <c r="N148" i="9"/>
  <c r="N164" i="9"/>
  <c r="N180" i="9"/>
  <c r="N202" i="9"/>
  <c r="N212" i="9"/>
  <c r="N234" i="9"/>
  <c r="N255" i="9"/>
  <c r="N266" i="9"/>
  <c r="N287" i="9"/>
  <c r="N308" i="9"/>
  <c r="N330" i="9"/>
  <c r="N351" i="9"/>
  <c r="N359" i="9"/>
  <c r="N375" i="9"/>
  <c r="N407" i="9"/>
  <c r="N439" i="9"/>
  <c r="N464" i="9"/>
  <c r="N484" i="9"/>
  <c r="N500" i="9"/>
  <c r="N383" i="9"/>
  <c r="N415" i="9"/>
  <c r="N447" i="9"/>
  <c r="N469" i="9"/>
  <c r="N488" i="9"/>
  <c r="N504" i="9"/>
  <c r="N496" i="9"/>
  <c r="N391" i="9"/>
  <c r="N423" i="9"/>
  <c r="N453" i="9"/>
  <c r="N475" i="9"/>
  <c r="N492" i="9"/>
  <c r="N508" i="9"/>
  <c r="N399" i="9"/>
  <c r="N431" i="9"/>
  <c r="N459" i="9"/>
  <c r="N480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M110" i="9"/>
  <c r="M111" i="9"/>
  <c r="M112" i="9"/>
  <c r="M113" i="9"/>
  <c r="M114" i="9"/>
  <c r="M115" i="9"/>
  <c r="M116" i="9"/>
  <c r="M117" i="9"/>
  <c r="M118" i="9"/>
  <c r="M119" i="9"/>
  <c r="M120" i="9"/>
  <c r="M121" i="9"/>
  <c r="M122" i="9"/>
  <c r="M123" i="9"/>
  <c r="M124" i="9"/>
  <c r="M125" i="9"/>
  <c r="M126" i="9"/>
  <c r="M127" i="9"/>
  <c r="M128" i="9"/>
  <c r="M129" i="9"/>
  <c r="M130" i="9"/>
  <c r="M131" i="9"/>
  <c r="M132" i="9"/>
  <c r="M133" i="9"/>
  <c r="M134" i="9"/>
  <c r="M135" i="9"/>
  <c r="M136" i="9"/>
  <c r="M137" i="9"/>
  <c r="M138" i="9"/>
  <c r="M139" i="9"/>
  <c r="M140" i="9"/>
  <c r="M141" i="9"/>
  <c r="M142" i="9"/>
  <c r="M143" i="9"/>
  <c r="M144" i="9"/>
  <c r="M145" i="9"/>
  <c r="M146" i="9"/>
  <c r="M147" i="9"/>
  <c r="M148" i="9"/>
  <c r="M149" i="9"/>
  <c r="M150" i="9"/>
  <c r="M151" i="9"/>
  <c r="M152" i="9"/>
  <c r="M153" i="9"/>
  <c r="M154" i="9"/>
  <c r="M155" i="9"/>
  <c r="M156" i="9"/>
  <c r="M157" i="9"/>
  <c r="M158" i="9"/>
  <c r="M159" i="9"/>
  <c r="M160" i="9"/>
  <c r="M161" i="9"/>
  <c r="M162" i="9"/>
  <c r="M163" i="9"/>
  <c r="M164" i="9"/>
  <c r="M165" i="9"/>
  <c r="M166" i="9"/>
  <c r="M167" i="9"/>
  <c r="M168" i="9"/>
  <c r="M169" i="9"/>
  <c r="M170" i="9"/>
  <c r="M171" i="9"/>
  <c r="M172" i="9"/>
  <c r="M173" i="9"/>
  <c r="M174" i="9"/>
  <c r="M175" i="9"/>
  <c r="M176" i="9"/>
  <c r="M177" i="9"/>
  <c r="M178" i="9"/>
  <c r="M179" i="9"/>
  <c r="M180" i="9"/>
  <c r="M181" i="9"/>
  <c r="M182" i="9"/>
  <c r="M183" i="9"/>
  <c r="M184" i="9"/>
  <c r="M185" i="9"/>
  <c r="M186" i="9"/>
  <c r="M187" i="9"/>
  <c r="M188" i="9"/>
  <c r="M189" i="9"/>
  <c r="M190" i="9"/>
  <c r="M191" i="9"/>
  <c r="M192" i="9"/>
  <c r="M193" i="9"/>
  <c r="M194" i="9"/>
  <c r="M195" i="9"/>
  <c r="M196" i="9"/>
  <c r="M197" i="9"/>
  <c r="M198" i="9"/>
  <c r="M199" i="9"/>
  <c r="M200" i="9"/>
  <c r="M201" i="9"/>
  <c r="M202" i="9"/>
  <c r="M203" i="9"/>
  <c r="M204" i="9"/>
  <c r="M205" i="9"/>
  <c r="M206" i="9"/>
  <c r="M207" i="9"/>
  <c r="M208" i="9"/>
  <c r="M209" i="9"/>
  <c r="M210" i="9"/>
  <c r="M211" i="9"/>
  <c r="M212" i="9"/>
  <c r="M213" i="9"/>
  <c r="M214" i="9"/>
  <c r="M215" i="9"/>
  <c r="M216" i="9"/>
  <c r="M217" i="9"/>
  <c r="M218" i="9"/>
  <c r="M219" i="9"/>
  <c r="M220" i="9"/>
  <c r="M221" i="9"/>
  <c r="M222" i="9"/>
  <c r="M223" i="9"/>
  <c r="M224" i="9"/>
  <c r="M225" i="9"/>
  <c r="M226" i="9"/>
  <c r="M227" i="9"/>
  <c r="M228" i="9"/>
  <c r="M229" i="9"/>
  <c r="M230" i="9"/>
  <c r="M231" i="9"/>
  <c r="M232" i="9"/>
  <c r="M233" i="9"/>
  <c r="M234" i="9"/>
  <c r="M235" i="9"/>
  <c r="M236" i="9"/>
  <c r="M237" i="9"/>
  <c r="M238" i="9"/>
  <c r="M239" i="9"/>
  <c r="M240" i="9"/>
  <c r="M241" i="9"/>
  <c r="M242" i="9"/>
  <c r="M243" i="9"/>
  <c r="M244" i="9"/>
  <c r="M245" i="9"/>
  <c r="M246" i="9"/>
  <c r="M247" i="9"/>
  <c r="M248" i="9"/>
  <c r="M249" i="9"/>
  <c r="M250" i="9"/>
  <c r="M251" i="9"/>
  <c r="M252" i="9"/>
  <c r="M253" i="9"/>
  <c r="M254" i="9"/>
  <c r="M255" i="9"/>
  <c r="M256" i="9"/>
  <c r="M257" i="9"/>
  <c r="M258" i="9"/>
  <c r="M259" i="9"/>
  <c r="M260" i="9"/>
  <c r="M261" i="9"/>
  <c r="M262" i="9"/>
  <c r="M263" i="9"/>
  <c r="M264" i="9"/>
  <c r="M265" i="9"/>
  <c r="M266" i="9"/>
  <c r="M267" i="9"/>
  <c r="M268" i="9"/>
  <c r="M269" i="9"/>
  <c r="M270" i="9"/>
  <c r="M271" i="9"/>
  <c r="M272" i="9"/>
  <c r="M273" i="9"/>
  <c r="M274" i="9"/>
  <c r="M275" i="9"/>
  <c r="M276" i="9"/>
  <c r="M277" i="9"/>
  <c r="M278" i="9"/>
  <c r="M279" i="9"/>
  <c r="M280" i="9"/>
  <c r="M281" i="9"/>
  <c r="M282" i="9"/>
  <c r="M283" i="9"/>
  <c r="M284" i="9"/>
  <c r="M285" i="9"/>
  <c r="M286" i="9"/>
  <c r="M287" i="9"/>
  <c r="M288" i="9"/>
  <c r="M289" i="9"/>
  <c r="M290" i="9"/>
  <c r="M291" i="9"/>
  <c r="M292" i="9"/>
  <c r="M293" i="9"/>
  <c r="M294" i="9"/>
  <c r="M295" i="9"/>
  <c r="M296" i="9"/>
  <c r="M297" i="9"/>
  <c r="M298" i="9"/>
  <c r="M299" i="9"/>
  <c r="M300" i="9"/>
  <c r="M301" i="9"/>
  <c r="M302" i="9"/>
  <c r="M303" i="9"/>
  <c r="M304" i="9"/>
  <c r="M305" i="9"/>
  <c r="M306" i="9"/>
  <c r="M307" i="9"/>
  <c r="M308" i="9"/>
  <c r="M309" i="9"/>
  <c r="M310" i="9"/>
  <c r="M311" i="9"/>
  <c r="M312" i="9"/>
  <c r="M313" i="9"/>
  <c r="M314" i="9"/>
  <c r="M315" i="9"/>
  <c r="M316" i="9"/>
  <c r="M317" i="9"/>
  <c r="M318" i="9"/>
  <c r="M319" i="9"/>
  <c r="M320" i="9"/>
  <c r="M321" i="9"/>
  <c r="M322" i="9"/>
  <c r="M323" i="9"/>
  <c r="M324" i="9"/>
  <c r="M325" i="9"/>
  <c r="M326" i="9"/>
  <c r="M327" i="9"/>
  <c r="M328" i="9"/>
  <c r="M329" i="9"/>
  <c r="M330" i="9"/>
  <c r="M331" i="9"/>
  <c r="M332" i="9"/>
  <c r="M333" i="9"/>
  <c r="M334" i="9"/>
  <c r="M335" i="9"/>
  <c r="M336" i="9"/>
  <c r="M337" i="9"/>
  <c r="M338" i="9"/>
  <c r="M339" i="9"/>
  <c r="M340" i="9"/>
  <c r="M341" i="9"/>
  <c r="M342" i="9"/>
  <c r="M343" i="9"/>
  <c r="M344" i="9"/>
  <c r="M345" i="9"/>
  <c r="M346" i="9"/>
  <c r="M347" i="9"/>
  <c r="M348" i="9"/>
  <c r="M349" i="9"/>
  <c r="M350" i="9"/>
  <c r="M351" i="9"/>
  <c r="M352" i="9"/>
  <c r="M353" i="9"/>
  <c r="M354" i="9"/>
  <c r="M355" i="9"/>
  <c r="M356" i="9"/>
  <c r="M357" i="9"/>
  <c r="M358" i="9"/>
  <c r="M359" i="9"/>
  <c r="M360" i="9"/>
  <c r="M361" i="9"/>
  <c r="M362" i="9"/>
  <c r="M363" i="9"/>
  <c r="M364" i="9"/>
  <c r="M365" i="9"/>
  <c r="M366" i="9"/>
  <c r="M367" i="9"/>
  <c r="M368" i="9"/>
  <c r="M369" i="9"/>
  <c r="M370" i="9"/>
  <c r="M371" i="9"/>
  <c r="M372" i="9"/>
  <c r="M373" i="9"/>
  <c r="M374" i="9"/>
  <c r="M375" i="9"/>
  <c r="M376" i="9"/>
  <c r="M377" i="9"/>
  <c r="M378" i="9"/>
  <c r="M379" i="9"/>
  <c r="M380" i="9"/>
  <c r="M381" i="9"/>
  <c r="M382" i="9"/>
  <c r="M383" i="9"/>
  <c r="M384" i="9"/>
  <c r="M385" i="9"/>
  <c r="M386" i="9"/>
  <c r="M387" i="9"/>
  <c r="M388" i="9"/>
  <c r="M389" i="9"/>
  <c r="M390" i="9"/>
  <c r="M391" i="9"/>
  <c r="M392" i="9"/>
  <c r="M393" i="9"/>
  <c r="M394" i="9"/>
  <c r="M395" i="9"/>
  <c r="M396" i="9"/>
  <c r="M397" i="9"/>
  <c r="M398" i="9"/>
  <c r="M399" i="9"/>
  <c r="M400" i="9"/>
  <c r="M401" i="9"/>
  <c r="M402" i="9"/>
  <c r="M403" i="9"/>
  <c r="M404" i="9"/>
  <c r="M405" i="9"/>
  <c r="M406" i="9"/>
  <c r="M407" i="9"/>
  <c r="M408" i="9"/>
  <c r="M409" i="9"/>
  <c r="M410" i="9"/>
  <c r="M411" i="9"/>
  <c r="M412" i="9"/>
  <c r="M413" i="9"/>
  <c r="M414" i="9"/>
  <c r="M415" i="9"/>
  <c r="M416" i="9"/>
  <c r="M417" i="9"/>
  <c r="M418" i="9"/>
  <c r="M419" i="9"/>
  <c r="M420" i="9"/>
  <c r="M421" i="9"/>
  <c r="M422" i="9"/>
  <c r="M423" i="9"/>
  <c r="M424" i="9"/>
  <c r="M425" i="9"/>
  <c r="M426" i="9"/>
  <c r="M427" i="9"/>
  <c r="M428" i="9"/>
  <c r="M429" i="9"/>
  <c r="M430" i="9"/>
  <c r="M431" i="9"/>
  <c r="M432" i="9"/>
  <c r="M433" i="9"/>
  <c r="M434" i="9"/>
  <c r="M435" i="9"/>
  <c r="M436" i="9"/>
  <c r="M437" i="9"/>
  <c r="M438" i="9"/>
  <c r="M439" i="9"/>
  <c r="M440" i="9"/>
  <c r="M441" i="9"/>
  <c r="M442" i="9"/>
  <c r="M443" i="9"/>
  <c r="M444" i="9"/>
  <c r="M445" i="9"/>
  <c r="M446" i="9"/>
  <c r="M447" i="9"/>
  <c r="M448" i="9"/>
  <c r="M449" i="9"/>
  <c r="M450" i="9"/>
  <c r="M451" i="9"/>
  <c r="M452" i="9"/>
  <c r="M453" i="9"/>
  <c r="M454" i="9"/>
  <c r="M455" i="9"/>
  <c r="M456" i="9"/>
  <c r="M457" i="9"/>
  <c r="M458" i="9"/>
  <c r="M459" i="9"/>
  <c r="M460" i="9"/>
  <c r="M461" i="9"/>
  <c r="M462" i="9"/>
  <c r="M463" i="9"/>
  <c r="M464" i="9"/>
  <c r="M465" i="9"/>
  <c r="M466" i="9"/>
  <c r="M467" i="9"/>
  <c r="M468" i="9"/>
  <c r="M469" i="9"/>
  <c r="M470" i="9"/>
  <c r="M471" i="9"/>
  <c r="M472" i="9"/>
  <c r="M473" i="9"/>
  <c r="M474" i="9"/>
  <c r="M475" i="9"/>
  <c r="M476" i="9"/>
  <c r="M477" i="9"/>
  <c r="M478" i="9"/>
  <c r="M479" i="9"/>
  <c r="M480" i="9"/>
  <c r="M481" i="9"/>
  <c r="M482" i="9"/>
  <c r="M483" i="9"/>
  <c r="M484" i="9"/>
  <c r="M485" i="9"/>
  <c r="M486" i="9"/>
  <c r="M487" i="9"/>
  <c r="M488" i="9"/>
  <c r="M489" i="9"/>
  <c r="M490" i="9"/>
  <c r="M491" i="9"/>
  <c r="M492" i="9"/>
  <c r="M493" i="9"/>
  <c r="M494" i="9"/>
  <c r="M495" i="9"/>
  <c r="M496" i="9"/>
  <c r="M497" i="9"/>
  <c r="M498" i="9"/>
  <c r="M499" i="9"/>
  <c r="M500" i="9"/>
  <c r="M501" i="9"/>
  <c r="M502" i="9"/>
  <c r="M503" i="9"/>
  <c r="M504" i="9"/>
  <c r="M505" i="9"/>
  <c r="M506" i="9"/>
  <c r="M507" i="9"/>
  <c r="M508" i="9"/>
  <c r="M509" i="9"/>
  <c r="M510" i="9"/>
  <c r="M511" i="9"/>
  <c r="M12" i="9"/>
  <c r="U13" i="9" l="1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48" i="9"/>
  <c r="U49" i="9"/>
  <c r="U50" i="9"/>
  <c r="U51" i="9"/>
  <c r="U52" i="9"/>
  <c r="U53" i="9"/>
  <c r="U54" i="9"/>
  <c r="U55" i="9"/>
  <c r="U56" i="9"/>
  <c r="U57" i="9"/>
  <c r="U58" i="9"/>
  <c r="U59" i="9"/>
  <c r="U60" i="9"/>
  <c r="U61" i="9"/>
  <c r="U62" i="9"/>
  <c r="U63" i="9"/>
  <c r="U64" i="9"/>
  <c r="U65" i="9"/>
  <c r="U66" i="9"/>
  <c r="U67" i="9"/>
  <c r="U68" i="9"/>
  <c r="U69" i="9"/>
  <c r="U70" i="9"/>
  <c r="U71" i="9"/>
  <c r="U72" i="9"/>
  <c r="U73" i="9"/>
  <c r="U74" i="9"/>
  <c r="U75" i="9"/>
  <c r="U76" i="9"/>
  <c r="U77" i="9"/>
  <c r="U78" i="9"/>
  <c r="U79" i="9"/>
  <c r="U80" i="9"/>
  <c r="U81" i="9"/>
  <c r="U82" i="9"/>
  <c r="U83" i="9"/>
  <c r="U84" i="9"/>
  <c r="U85" i="9"/>
  <c r="U86" i="9"/>
  <c r="U87" i="9"/>
  <c r="U88" i="9"/>
  <c r="U89" i="9"/>
  <c r="U90" i="9"/>
  <c r="U91" i="9"/>
  <c r="U92" i="9"/>
  <c r="U93" i="9"/>
  <c r="U94" i="9"/>
  <c r="U95" i="9"/>
  <c r="U96" i="9"/>
  <c r="U97" i="9"/>
  <c r="U98" i="9"/>
  <c r="U99" i="9"/>
  <c r="U100" i="9"/>
  <c r="U101" i="9"/>
  <c r="U102" i="9"/>
  <c r="U103" i="9"/>
  <c r="U104" i="9"/>
  <c r="U105" i="9"/>
  <c r="U106" i="9"/>
  <c r="U107" i="9"/>
  <c r="U108" i="9"/>
  <c r="U109" i="9"/>
  <c r="U110" i="9"/>
  <c r="U111" i="9"/>
  <c r="U112" i="9"/>
  <c r="U113" i="9"/>
  <c r="U114" i="9"/>
  <c r="U115" i="9"/>
  <c r="U116" i="9"/>
  <c r="U117" i="9"/>
  <c r="U118" i="9"/>
  <c r="U119" i="9"/>
  <c r="U120" i="9"/>
  <c r="U121" i="9"/>
  <c r="U122" i="9"/>
  <c r="U123" i="9"/>
  <c r="U124" i="9"/>
  <c r="U125" i="9"/>
  <c r="U126" i="9"/>
  <c r="U127" i="9"/>
  <c r="U128" i="9"/>
  <c r="U129" i="9"/>
  <c r="U130" i="9"/>
  <c r="U131" i="9"/>
  <c r="U132" i="9"/>
  <c r="U133" i="9"/>
  <c r="U134" i="9"/>
  <c r="U135" i="9"/>
  <c r="U136" i="9"/>
  <c r="U137" i="9"/>
  <c r="U138" i="9"/>
  <c r="U139" i="9"/>
  <c r="U140" i="9"/>
  <c r="U141" i="9"/>
  <c r="U142" i="9"/>
  <c r="U143" i="9"/>
  <c r="U144" i="9"/>
  <c r="U145" i="9"/>
  <c r="U146" i="9"/>
  <c r="U147" i="9"/>
  <c r="U148" i="9"/>
  <c r="U149" i="9"/>
  <c r="U150" i="9"/>
  <c r="U151" i="9"/>
  <c r="U152" i="9"/>
  <c r="U153" i="9"/>
  <c r="U154" i="9"/>
  <c r="U155" i="9"/>
  <c r="U156" i="9"/>
  <c r="U157" i="9"/>
  <c r="U158" i="9"/>
  <c r="U159" i="9"/>
  <c r="U160" i="9"/>
  <c r="U161" i="9"/>
  <c r="U162" i="9"/>
  <c r="U163" i="9"/>
  <c r="U164" i="9"/>
  <c r="U165" i="9"/>
  <c r="U166" i="9"/>
  <c r="U167" i="9"/>
  <c r="U168" i="9"/>
  <c r="U169" i="9"/>
  <c r="U170" i="9"/>
  <c r="U171" i="9"/>
  <c r="U172" i="9"/>
  <c r="U173" i="9"/>
  <c r="U174" i="9"/>
  <c r="U175" i="9"/>
  <c r="U176" i="9"/>
  <c r="U177" i="9"/>
  <c r="U178" i="9"/>
  <c r="U179" i="9"/>
  <c r="U180" i="9"/>
  <c r="U181" i="9"/>
  <c r="U182" i="9"/>
  <c r="U183" i="9"/>
  <c r="U184" i="9"/>
  <c r="U185" i="9"/>
  <c r="U186" i="9"/>
  <c r="U187" i="9"/>
  <c r="U188" i="9"/>
  <c r="U189" i="9"/>
  <c r="U190" i="9"/>
  <c r="U191" i="9"/>
  <c r="U192" i="9"/>
  <c r="U193" i="9"/>
  <c r="U194" i="9"/>
  <c r="U195" i="9"/>
  <c r="U196" i="9"/>
  <c r="U197" i="9"/>
  <c r="U198" i="9"/>
  <c r="U199" i="9"/>
  <c r="U200" i="9"/>
  <c r="U201" i="9"/>
  <c r="U202" i="9"/>
  <c r="U203" i="9"/>
  <c r="U204" i="9"/>
  <c r="U205" i="9"/>
  <c r="U206" i="9"/>
  <c r="U207" i="9"/>
  <c r="U208" i="9"/>
  <c r="U209" i="9"/>
  <c r="U210" i="9"/>
  <c r="U211" i="9"/>
  <c r="U212" i="9"/>
  <c r="U213" i="9"/>
  <c r="U214" i="9"/>
  <c r="U215" i="9"/>
  <c r="U216" i="9"/>
  <c r="U217" i="9"/>
  <c r="U218" i="9"/>
  <c r="U219" i="9"/>
  <c r="U220" i="9"/>
  <c r="U221" i="9"/>
  <c r="U222" i="9"/>
  <c r="U223" i="9"/>
  <c r="U224" i="9"/>
  <c r="U225" i="9"/>
  <c r="U226" i="9"/>
  <c r="U227" i="9"/>
  <c r="U228" i="9"/>
  <c r="U229" i="9"/>
  <c r="U230" i="9"/>
  <c r="U231" i="9"/>
  <c r="U232" i="9"/>
  <c r="U233" i="9"/>
  <c r="U234" i="9"/>
  <c r="U235" i="9"/>
  <c r="U236" i="9"/>
  <c r="U237" i="9"/>
  <c r="U238" i="9"/>
  <c r="U239" i="9"/>
  <c r="U240" i="9"/>
  <c r="U241" i="9"/>
  <c r="U242" i="9"/>
  <c r="U243" i="9"/>
  <c r="U244" i="9"/>
  <c r="U245" i="9"/>
  <c r="U246" i="9"/>
  <c r="U247" i="9"/>
  <c r="U248" i="9"/>
  <c r="U249" i="9"/>
  <c r="U250" i="9"/>
  <c r="U251" i="9"/>
  <c r="U252" i="9"/>
  <c r="U253" i="9"/>
  <c r="U254" i="9"/>
  <c r="U255" i="9"/>
  <c r="U256" i="9"/>
  <c r="U257" i="9"/>
  <c r="U258" i="9"/>
  <c r="U259" i="9"/>
  <c r="U260" i="9"/>
  <c r="U261" i="9"/>
  <c r="U262" i="9"/>
  <c r="U263" i="9"/>
  <c r="U264" i="9"/>
  <c r="U265" i="9"/>
  <c r="U266" i="9"/>
  <c r="U267" i="9"/>
  <c r="U268" i="9"/>
  <c r="U269" i="9"/>
  <c r="U270" i="9"/>
  <c r="U271" i="9"/>
  <c r="U272" i="9"/>
  <c r="U273" i="9"/>
  <c r="U274" i="9"/>
  <c r="U275" i="9"/>
  <c r="U276" i="9"/>
  <c r="U277" i="9"/>
  <c r="U278" i="9"/>
  <c r="U279" i="9"/>
  <c r="U280" i="9"/>
  <c r="U281" i="9"/>
  <c r="U282" i="9"/>
  <c r="U283" i="9"/>
  <c r="U284" i="9"/>
  <c r="U285" i="9"/>
  <c r="U286" i="9"/>
  <c r="U287" i="9"/>
  <c r="U288" i="9"/>
  <c r="U289" i="9"/>
  <c r="U290" i="9"/>
  <c r="U291" i="9"/>
  <c r="U292" i="9"/>
  <c r="U293" i="9"/>
  <c r="U294" i="9"/>
  <c r="U295" i="9"/>
  <c r="U296" i="9"/>
  <c r="U297" i="9"/>
  <c r="U298" i="9"/>
  <c r="U299" i="9"/>
  <c r="U300" i="9"/>
  <c r="U301" i="9"/>
  <c r="U302" i="9"/>
  <c r="U303" i="9"/>
  <c r="U304" i="9"/>
  <c r="U305" i="9"/>
  <c r="U306" i="9"/>
  <c r="U307" i="9"/>
  <c r="U308" i="9"/>
  <c r="U309" i="9"/>
  <c r="U310" i="9"/>
  <c r="U311" i="9"/>
  <c r="U312" i="9"/>
  <c r="U313" i="9"/>
  <c r="U314" i="9"/>
  <c r="U315" i="9"/>
  <c r="U316" i="9"/>
  <c r="U317" i="9"/>
  <c r="U318" i="9"/>
  <c r="U319" i="9"/>
  <c r="U320" i="9"/>
  <c r="U321" i="9"/>
  <c r="U322" i="9"/>
  <c r="U323" i="9"/>
  <c r="U324" i="9"/>
  <c r="U325" i="9"/>
  <c r="U326" i="9"/>
  <c r="U327" i="9"/>
  <c r="U328" i="9"/>
  <c r="U329" i="9"/>
  <c r="U330" i="9"/>
  <c r="U331" i="9"/>
  <c r="U332" i="9"/>
  <c r="U333" i="9"/>
  <c r="U334" i="9"/>
  <c r="U335" i="9"/>
  <c r="U336" i="9"/>
  <c r="U337" i="9"/>
  <c r="U338" i="9"/>
  <c r="U339" i="9"/>
  <c r="U340" i="9"/>
  <c r="U341" i="9"/>
  <c r="U342" i="9"/>
  <c r="U343" i="9"/>
  <c r="U344" i="9"/>
  <c r="U345" i="9"/>
  <c r="U346" i="9"/>
  <c r="U347" i="9"/>
  <c r="U348" i="9"/>
  <c r="U349" i="9"/>
  <c r="U350" i="9"/>
  <c r="U351" i="9"/>
  <c r="U352" i="9"/>
  <c r="U353" i="9"/>
  <c r="U354" i="9"/>
  <c r="U355" i="9"/>
  <c r="U356" i="9"/>
  <c r="U357" i="9"/>
  <c r="U358" i="9"/>
  <c r="U359" i="9"/>
  <c r="U360" i="9"/>
  <c r="U361" i="9"/>
  <c r="U362" i="9"/>
  <c r="U363" i="9"/>
  <c r="U364" i="9"/>
  <c r="U365" i="9"/>
  <c r="U366" i="9"/>
  <c r="U367" i="9"/>
  <c r="U368" i="9"/>
  <c r="U369" i="9"/>
  <c r="U370" i="9"/>
  <c r="U371" i="9"/>
  <c r="U372" i="9"/>
  <c r="U373" i="9"/>
  <c r="U374" i="9"/>
  <c r="U375" i="9"/>
  <c r="U376" i="9"/>
  <c r="U377" i="9"/>
  <c r="U378" i="9"/>
  <c r="U379" i="9"/>
  <c r="U380" i="9"/>
  <c r="U381" i="9"/>
  <c r="U382" i="9"/>
  <c r="U383" i="9"/>
  <c r="U384" i="9"/>
  <c r="U385" i="9"/>
  <c r="U386" i="9"/>
  <c r="U387" i="9"/>
  <c r="U388" i="9"/>
  <c r="U389" i="9"/>
  <c r="U390" i="9"/>
  <c r="U391" i="9"/>
  <c r="U392" i="9"/>
  <c r="U393" i="9"/>
  <c r="U394" i="9"/>
  <c r="U395" i="9"/>
  <c r="U396" i="9"/>
  <c r="U397" i="9"/>
  <c r="U398" i="9"/>
  <c r="U399" i="9"/>
  <c r="U400" i="9"/>
  <c r="U401" i="9"/>
  <c r="U402" i="9"/>
  <c r="U403" i="9"/>
  <c r="U404" i="9"/>
  <c r="U405" i="9"/>
  <c r="U406" i="9"/>
  <c r="U407" i="9"/>
  <c r="U408" i="9"/>
  <c r="U409" i="9"/>
  <c r="U410" i="9"/>
  <c r="U411" i="9"/>
  <c r="U412" i="9"/>
  <c r="U413" i="9"/>
  <c r="U414" i="9"/>
  <c r="U415" i="9"/>
  <c r="U416" i="9"/>
  <c r="U417" i="9"/>
  <c r="U418" i="9"/>
  <c r="U419" i="9"/>
  <c r="U420" i="9"/>
  <c r="U421" i="9"/>
  <c r="U422" i="9"/>
  <c r="U423" i="9"/>
  <c r="U424" i="9"/>
  <c r="U425" i="9"/>
  <c r="U426" i="9"/>
  <c r="U427" i="9"/>
  <c r="U428" i="9"/>
  <c r="U429" i="9"/>
  <c r="U430" i="9"/>
  <c r="U431" i="9"/>
  <c r="U432" i="9"/>
  <c r="U433" i="9"/>
  <c r="U434" i="9"/>
  <c r="U435" i="9"/>
  <c r="U436" i="9"/>
  <c r="U437" i="9"/>
  <c r="U438" i="9"/>
  <c r="U439" i="9"/>
  <c r="U440" i="9"/>
  <c r="U441" i="9"/>
  <c r="U442" i="9"/>
  <c r="U443" i="9"/>
  <c r="U444" i="9"/>
  <c r="U445" i="9"/>
  <c r="U446" i="9"/>
  <c r="U447" i="9"/>
  <c r="U448" i="9"/>
  <c r="U449" i="9"/>
  <c r="U450" i="9"/>
  <c r="U451" i="9"/>
  <c r="U452" i="9"/>
  <c r="U453" i="9"/>
  <c r="U454" i="9"/>
  <c r="U455" i="9"/>
  <c r="U456" i="9"/>
  <c r="U457" i="9"/>
  <c r="U458" i="9"/>
  <c r="U459" i="9"/>
  <c r="U460" i="9"/>
  <c r="U461" i="9"/>
  <c r="U462" i="9"/>
  <c r="U463" i="9"/>
  <c r="U464" i="9"/>
  <c r="U465" i="9"/>
  <c r="U466" i="9"/>
  <c r="U467" i="9"/>
  <c r="U468" i="9"/>
  <c r="U469" i="9"/>
  <c r="U470" i="9"/>
  <c r="U471" i="9"/>
  <c r="U472" i="9"/>
  <c r="U473" i="9"/>
  <c r="U474" i="9"/>
  <c r="U475" i="9"/>
  <c r="U476" i="9"/>
  <c r="U477" i="9"/>
  <c r="U478" i="9"/>
  <c r="U479" i="9"/>
  <c r="U480" i="9"/>
  <c r="U481" i="9"/>
  <c r="U482" i="9"/>
  <c r="U483" i="9"/>
  <c r="U484" i="9"/>
  <c r="U485" i="9"/>
  <c r="U486" i="9"/>
  <c r="U487" i="9"/>
  <c r="U488" i="9"/>
  <c r="U489" i="9"/>
  <c r="U490" i="9"/>
  <c r="U491" i="9"/>
  <c r="U492" i="9"/>
  <c r="U493" i="9"/>
  <c r="U494" i="9"/>
  <c r="U495" i="9"/>
  <c r="U496" i="9"/>
  <c r="U497" i="9"/>
  <c r="U498" i="9"/>
  <c r="U499" i="9"/>
  <c r="U500" i="9"/>
  <c r="U501" i="9"/>
  <c r="U502" i="9"/>
  <c r="U503" i="9"/>
  <c r="U504" i="9"/>
  <c r="U505" i="9"/>
  <c r="U506" i="9"/>
  <c r="U507" i="9"/>
  <c r="U508" i="9"/>
  <c r="U509" i="9"/>
  <c r="U510" i="9"/>
  <c r="U511" i="9"/>
  <c r="U12" i="9"/>
  <c r="J2" i="3" l="1"/>
  <c r="T13" i="9" l="1"/>
  <c r="T17" i="9"/>
  <c r="T21" i="9"/>
  <c r="T25" i="9"/>
  <c r="T29" i="9"/>
  <c r="T33" i="9"/>
  <c r="T37" i="9"/>
  <c r="T41" i="9"/>
  <c r="T45" i="9"/>
  <c r="T49" i="9"/>
  <c r="T53" i="9"/>
  <c r="T57" i="9"/>
  <c r="T61" i="9"/>
  <c r="T65" i="9"/>
  <c r="T69" i="9"/>
  <c r="T73" i="9"/>
  <c r="T77" i="9"/>
  <c r="T81" i="9"/>
  <c r="T85" i="9"/>
  <c r="T89" i="9"/>
  <c r="T93" i="9"/>
  <c r="T97" i="9"/>
  <c r="T101" i="9"/>
  <c r="T105" i="9"/>
  <c r="T109" i="9"/>
  <c r="T113" i="9"/>
  <c r="T117" i="9"/>
  <c r="T121" i="9"/>
  <c r="T125" i="9"/>
  <c r="T129" i="9"/>
  <c r="T133" i="9"/>
  <c r="T137" i="9"/>
  <c r="T141" i="9"/>
  <c r="T145" i="9"/>
  <c r="T149" i="9"/>
  <c r="T153" i="9"/>
  <c r="T157" i="9"/>
  <c r="T161" i="9"/>
  <c r="T165" i="9"/>
  <c r="T169" i="9"/>
  <c r="T173" i="9"/>
  <c r="T177" i="9"/>
  <c r="T181" i="9"/>
  <c r="T185" i="9"/>
  <c r="T189" i="9"/>
  <c r="T193" i="9"/>
  <c r="T197" i="9"/>
  <c r="T201" i="9"/>
  <c r="T205" i="9"/>
  <c r="T209" i="9"/>
  <c r="T213" i="9"/>
  <c r="T217" i="9"/>
  <c r="T14" i="9"/>
  <c r="T18" i="9"/>
  <c r="T22" i="9"/>
  <c r="T26" i="9"/>
  <c r="T30" i="9"/>
  <c r="T34" i="9"/>
  <c r="T38" i="9"/>
  <c r="T42" i="9"/>
  <c r="T46" i="9"/>
  <c r="T50" i="9"/>
  <c r="T54" i="9"/>
  <c r="T58" i="9"/>
  <c r="T62" i="9"/>
  <c r="T66" i="9"/>
  <c r="T70" i="9"/>
  <c r="T74" i="9"/>
  <c r="T78" i="9"/>
  <c r="T82" i="9"/>
  <c r="T86" i="9"/>
  <c r="T90" i="9"/>
  <c r="T94" i="9"/>
  <c r="T98" i="9"/>
  <c r="T102" i="9"/>
  <c r="T106" i="9"/>
  <c r="T110" i="9"/>
  <c r="T114" i="9"/>
  <c r="T118" i="9"/>
  <c r="T122" i="9"/>
  <c r="T126" i="9"/>
  <c r="T130" i="9"/>
  <c r="T134" i="9"/>
  <c r="T138" i="9"/>
  <c r="T142" i="9"/>
  <c r="T146" i="9"/>
  <c r="T150" i="9"/>
  <c r="T154" i="9"/>
  <c r="T158" i="9"/>
  <c r="T162" i="9"/>
  <c r="T166" i="9"/>
  <c r="T170" i="9"/>
  <c r="T174" i="9"/>
  <c r="T178" i="9"/>
  <c r="T182" i="9"/>
  <c r="T186" i="9"/>
  <c r="T190" i="9"/>
  <c r="T194" i="9"/>
  <c r="T198" i="9"/>
  <c r="T202" i="9"/>
  <c r="T206" i="9"/>
  <c r="T210" i="9"/>
  <c r="T214" i="9"/>
  <c r="T15" i="9"/>
  <c r="T19" i="9"/>
  <c r="T23" i="9"/>
  <c r="T27" i="9"/>
  <c r="T31" i="9"/>
  <c r="T35" i="9"/>
  <c r="T39" i="9"/>
  <c r="T43" i="9"/>
  <c r="T47" i="9"/>
  <c r="T51" i="9"/>
  <c r="T55" i="9"/>
  <c r="T59" i="9"/>
  <c r="T63" i="9"/>
  <c r="T67" i="9"/>
  <c r="T71" i="9"/>
  <c r="T75" i="9"/>
  <c r="T79" i="9"/>
  <c r="T83" i="9"/>
  <c r="T87" i="9"/>
  <c r="T91" i="9"/>
  <c r="T95" i="9"/>
  <c r="T99" i="9"/>
  <c r="T103" i="9"/>
  <c r="T107" i="9"/>
  <c r="T111" i="9"/>
  <c r="T115" i="9"/>
  <c r="T119" i="9"/>
  <c r="T123" i="9"/>
  <c r="T127" i="9"/>
  <c r="T131" i="9"/>
  <c r="T135" i="9"/>
  <c r="T139" i="9"/>
  <c r="T143" i="9"/>
  <c r="T147" i="9"/>
  <c r="T151" i="9"/>
  <c r="T155" i="9"/>
  <c r="T159" i="9"/>
  <c r="T163" i="9"/>
  <c r="T167" i="9"/>
  <c r="T171" i="9"/>
  <c r="T175" i="9"/>
  <c r="T179" i="9"/>
  <c r="T183" i="9"/>
  <c r="T187" i="9"/>
  <c r="T191" i="9"/>
  <c r="T195" i="9"/>
  <c r="T199" i="9"/>
  <c r="T203" i="9"/>
  <c r="T207" i="9"/>
  <c r="T211" i="9"/>
  <c r="T215" i="9"/>
  <c r="T219" i="9"/>
  <c r="T223" i="9"/>
  <c r="T227" i="9"/>
  <c r="T231" i="9"/>
  <c r="T235" i="9"/>
  <c r="T239" i="9"/>
  <c r="T243" i="9"/>
  <c r="T247" i="9"/>
  <c r="T251" i="9"/>
  <c r="T255" i="9"/>
  <c r="T259" i="9"/>
  <c r="T263" i="9"/>
  <c r="T267" i="9"/>
  <c r="T271" i="9"/>
  <c r="T275" i="9"/>
  <c r="T279" i="9"/>
  <c r="T283" i="9"/>
  <c r="T287" i="9"/>
  <c r="T291" i="9"/>
  <c r="T295" i="9"/>
  <c r="T299" i="9"/>
  <c r="T303" i="9"/>
  <c r="T307" i="9"/>
  <c r="T311" i="9"/>
  <c r="T315" i="9"/>
  <c r="T319" i="9"/>
  <c r="T323" i="9"/>
  <c r="T327" i="9"/>
  <c r="T331" i="9"/>
  <c r="T335" i="9"/>
  <c r="T339" i="9"/>
  <c r="T343" i="9"/>
  <c r="T347" i="9"/>
  <c r="T351" i="9"/>
  <c r="T24" i="9"/>
  <c r="T40" i="9"/>
  <c r="T56" i="9"/>
  <c r="T72" i="9"/>
  <c r="T88" i="9"/>
  <c r="T104" i="9"/>
  <c r="T120" i="9"/>
  <c r="T136" i="9"/>
  <c r="T152" i="9"/>
  <c r="T168" i="9"/>
  <c r="T184" i="9"/>
  <c r="T200" i="9"/>
  <c r="T216" i="9"/>
  <c r="T222" i="9"/>
  <c r="T228" i="9"/>
  <c r="T233" i="9"/>
  <c r="T238" i="9"/>
  <c r="T244" i="9"/>
  <c r="T249" i="9"/>
  <c r="T254" i="9"/>
  <c r="T260" i="9"/>
  <c r="T265" i="9"/>
  <c r="T270" i="9"/>
  <c r="T276" i="9"/>
  <c r="T281" i="9"/>
  <c r="T286" i="9"/>
  <c r="T292" i="9"/>
  <c r="T297" i="9"/>
  <c r="T302" i="9"/>
  <c r="T308" i="9"/>
  <c r="T313" i="9"/>
  <c r="T318" i="9"/>
  <c r="T324" i="9"/>
  <c r="T329" i="9"/>
  <c r="T334" i="9"/>
  <c r="T340" i="9"/>
  <c r="T345" i="9"/>
  <c r="T350" i="9"/>
  <c r="T355" i="9"/>
  <c r="T359" i="9"/>
  <c r="T363" i="9"/>
  <c r="T367" i="9"/>
  <c r="T371" i="9"/>
  <c r="T375" i="9"/>
  <c r="T379" i="9"/>
  <c r="T383" i="9"/>
  <c r="T387" i="9"/>
  <c r="T391" i="9"/>
  <c r="T395" i="9"/>
  <c r="T399" i="9"/>
  <c r="T403" i="9"/>
  <c r="T407" i="9"/>
  <c r="T411" i="9"/>
  <c r="T415" i="9"/>
  <c r="T419" i="9"/>
  <c r="T423" i="9"/>
  <c r="T427" i="9"/>
  <c r="T431" i="9"/>
  <c r="T435" i="9"/>
  <c r="T439" i="9"/>
  <c r="T443" i="9"/>
  <c r="T447" i="9"/>
  <c r="T451" i="9"/>
  <c r="T455" i="9"/>
  <c r="T459" i="9"/>
  <c r="T463" i="9"/>
  <c r="T467" i="9"/>
  <c r="T471" i="9"/>
  <c r="T475" i="9"/>
  <c r="T479" i="9"/>
  <c r="T483" i="9"/>
  <c r="T487" i="9"/>
  <c r="T491" i="9"/>
  <c r="T495" i="9"/>
  <c r="T499" i="9"/>
  <c r="T503" i="9"/>
  <c r="T507" i="9"/>
  <c r="T511" i="9"/>
  <c r="T28" i="9"/>
  <c r="T44" i="9"/>
  <c r="T60" i="9"/>
  <c r="T76" i="9"/>
  <c r="T92" i="9"/>
  <c r="T108" i="9"/>
  <c r="T124" i="9"/>
  <c r="T140" i="9"/>
  <c r="T156" i="9"/>
  <c r="T172" i="9"/>
  <c r="T188" i="9"/>
  <c r="T204" i="9"/>
  <c r="T218" i="9"/>
  <c r="T224" i="9"/>
  <c r="T229" i="9"/>
  <c r="T234" i="9"/>
  <c r="T240" i="9"/>
  <c r="T245" i="9"/>
  <c r="T250" i="9"/>
  <c r="T256" i="9"/>
  <c r="T261" i="9"/>
  <c r="T266" i="9"/>
  <c r="T272" i="9"/>
  <c r="T277" i="9"/>
  <c r="T282" i="9"/>
  <c r="T288" i="9"/>
  <c r="T293" i="9"/>
  <c r="T298" i="9"/>
  <c r="T304" i="9"/>
  <c r="T309" i="9"/>
  <c r="T314" i="9"/>
  <c r="T320" i="9"/>
  <c r="T325" i="9"/>
  <c r="T330" i="9"/>
  <c r="T336" i="9"/>
  <c r="T341" i="9"/>
  <c r="T346" i="9"/>
  <c r="T352" i="9"/>
  <c r="T356" i="9"/>
  <c r="T360" i="9"/>
  <c r="T364" i="9"/>
  <c r="T368" i="9"/>
  <c r="T372" i="9"/>
  <c r="T376" i="9"/>
  <c r="T380" i="9"/>
  <c r="T384" i="9"/>
  <c r="T388" i="9"/>
  <c r="T392" i="9"/>
  <c r="T396" i="9"/>
  <c r="T400" i="9"/>
  <c r="T404" i="9"/>
  <c r="T408" i="9"/>
  <c r="T412" i="9"/>
  <c r="T416" i="9"/>
  <c r="T420" i="9"/>
  <c r="T424" i="9"/>
  <c r="T428" i="9"/>
  <c r="T432" i="9"/>
  <c r="T436" i="9"/>
  <c r="T440" i="9"/>
  <c r="T444" i="9"/>
  <c r="T448" i="9"/>
  <c r="T452" i="9"/>
  <c r="T456" i="9"/>
  <c r="T460" i="9"/>
  <c r="T464" i="9"/>
  <c r="T468" i="9"/>
  <c r="T472" i="9"/>
  <c r="T476" i="9"/>
  <c r="T480" i="9"/>
  <c r="T484" i="9"/>
  <c r="T488" i="9"/>
  <c r="T492" i="9"/>
  <c r="T496" i="9"/>
  <c r="T500" i="9"/>
  <c r="T504" i="9"/>
  <c r="T508" i="9"/>
  <c r="T12" i="9"/>
  <c r="T16" i="9"/>
  <c r="T32" i="9"/>
  <c r="T48" i="9"/>
  <c r="T64" i="9"/>
  <c r="T80" i="9"/>
  <c r="T96" i="9"/>
  <c r="T112" i="9"/>
  <c r="T128" i="9"/>
  <c r="T144" i="9"/>
  <c r="T160" i="9"/>
  <c r="T176" i="9"/>
  <c r="T192" i="9"/>
  <c r="T208" i="9"/>
  <c r="T220" i="9"/>
  <c r="T148" i="9"/>
  <c r="T164" i="9"/>
  <c r="T232" i="9"/>
  <c r="T264" i="9"/>
  <c r="T285" i="9"/>
  <c r="T306" i="9"/>
  <c r="T328" i="9"/>
  <c r="T338" i="9"/>
  <c r="T358" i="9"/>
  <c r="T374" i="9"/>
  <c r="T390" i="9"/>
  <c r="T414" i="9"/>
  <c r="T430" i="9"/>
  <c r="T446" i="9"/>
  <c r="T462" i="9"/>
  <c r="T478" i="9"/>
  <c r="T502" i="9"/>
  <c r="T100" i="9"/>
  <c r="T398" i="9"/>
  <c r="T494" i="9"/>
  <c r="T52" i="9"/>
  <c r="T116" i="9"/>
  <c r="T180" i="9"/>
  <c r="T225" i="9"/>
  <c r="T236" i="9"/>
  <c r="T246" i="9"/>
  <c r="T257" i="9"/>
  <c r="T268" i="9"/>
  <c r="T278" i="9"/>
  <c r="T289" i="9"/>
  <c r="T300" i="9"/>
  <c r="T310" i="9"/>
  <c r="T321" i="9"/>
  <c r="T332" i="9"/>
  <c r="T342" i="9"/>
  <c r="T353" i="9"/>
  <c r="T361" i="9"/>
  <c r="T369" i="9"/>
  <c r="T377" i="9"/>
  <c r="T385" i="9"/>
  <c r="T393" i="9"/>
  <c r="T401" i="9"/>
  <c r="T409" i="9"/>
  <c r="T417" i="9"/>
  <c r="T425" i="9"/>
  <c r="T433" i="9"/>
  <c r="T441" i="9"/>
  <c r="T449" i="9"/>
  <c r="T457" i="9"/>
  <c r="T465" i="9"/>
  <c r="T473" i="9"/>
  <c r="T481" i="9"/>
  <c r="T489" i="9"/>
  <c r="T497" i="9"/>
  <c r="T505" i="9"/>
  <c r="T68" i="9"/>
  <c r="T132" i="9"/>
  <c r="T196" i="9"/>
  <c r="T226" i="9"/>
  <c r="T237" i="9"/>
  <c r="T248" i="9"/>
  <c r="T258" i="9"/>
  <c r="T269" i="9"/>
  <c r="T280" i="9"/>
  <c r="T290" i="9"/>
  <c r="T301" i="9"/>
  <c r="T312" i="9"/>
  <c r="T322" i="9"/>
  <c r="T333" i="9"/>
  <c r="T344" i="9"/>
  <c r="T354" i="9"/>
  <c r="T362" i="9"/>
  <c r="T370" i="9"/>
  <c r="T378" i="9"/>
  <c r="T386" i="9"/>
  <c r="T394" i="9"/>
  <c r="T402" i="9"/>
  <c r="T410" i="9"/>
  <c r="T418" i="9"/>
  <c r="T426" i="9"/>
  <c r="T434" i="9"/>
  <c r="T442" i="9"/>
  <c r="T450" i="9"/>
  <c r="T458" i="9"/>
  <c r="T466" i="9"/>
  <c r="T474" i="9"/>
  <c r="T482" i="9"/>
  <c r="T490" i="9"/>
  <c r="T498" i="9"/>
  <c r="T506" i="9"/>
  <c r="T20" i="9"/>
  <c r="T84" i="9"/>
  <c r="T212" i="9"/>
  <c r="T230" i="9"/>
  <c r="T241" i="9"/>
  <c r="T252" i="9"/>
  <c r="T262" i="9"/>
  <c r="T273" i="9"/>
  <c r="T284" i="9"/>
  <c r="T294" i="9"/>
  <c r="T305" i="9"/>
  <c r="T316" i="9"/>
  <c r="T326" i="9"/>
  <c r="T337" i="9"/>
  <c r="T348" i="9"/>
  <c r="T357" i="9"/>
  <c r="T365" i="9"/>
  <c r="T373" i="9"/>
  <c r="T381" i="9"/>
  <c r="T389" i="9"/>
  <c r="T397" i="9"/>
  <c r="T405" i="9"/>
  <c r="T413" i="9"/>
  <c r="T421" i="9"/>
  <c r="T429" i="9"/>
  <c r="T437" i="9"/>
  <c r="T445" i="9"/>
  <c r="T453" i="9"/>
  <c r="T461" i="9"/>
  <c r="T469" i="9"/>
  <c r="T477" i="9"/>
  <c r="T485" i="9"/>
  <c r="T493" i="9"/>
  <c r="T501" i="9"/>
  <c r="T509" i="9"/>
  <c r="T36" i="9"/>
  <c r="T221" i="9"/>
  <c r="T242" i="9"/>
  <c r="T253" i="9"/>
  <c r="T274" i="9"/>
  <c r="T296" i="9"/>
  <c r="T317" i="9"/>
  <c r="T349" i="9"/>
  <c r="T366" i="9"/>
  <c r="T382" i="9"/>
  <c r="T406" i="9"/>
  <c r="T422" i="9"/>
  <c r="T438" i="9"/>
  <c r="T454" i="9"/>
  <c r="T470" i="9"/>
  <c r="T486" i="9"/>
  <c r="T510" i="9"/>
  <c r="I13" i="9"/>
  <c r="J13" i="9"/>
  <c r="K13" i="9"/>
  <c r="O13" i="9"/>
  <c r="V13" i="9"/>
  <c r="W13" i="9" s="1"/>
  <c r="I14" i="9"/>
  <c r="J14" i="9"/>
  <c r="K14" i="9"/>
  <c r="O14" i="9"/>
  <c r="AD14" i="9"/>
  <c r="AF14" i="9" s="1"/>
  <c r="V14" i="9"/>
  <c r="W14" i="9"/>
  <c r="I15" i="9"/>
  <c r="J15" i="9"/>
  <c r="K15" i="9"/>
  <c r="O15" i="9"/>
  <c r="AD15" i="9"/>
  <c r="AH15" i="9" s="1"/>
  <c r="V15" i="9"/>
  <c r="W15" i="9" s="1"/>
  <c r="Z15" i="9"/>
  <c r="AB15" i="9" s="1"/>
  <c r="I16" i="9"/>
  <c r="J16" i="9"/>
  <c r="K16" i="9"/>
  <c r="O16" i="9"/>
  <c r="V16" i="9"/>
  <c r="W16" i="9" s="1"/>
  <c r="I17" i="9"/>
  <c r="J17" i="9"/>
  <c r="K17" i="9"/>
  <c r="O17" i="9"/>
  <c r="V17" i="9"/>
  <c r="W17" i="9" s="1"/>
  <c r="I18" i="9"/>
  <c r="J18" i="9"/>
  <c r="K18" i="9"/>
  <c r="O18" i="9"/>
  <c r="AD18" i="9"/>
  <c r="AF18" i="9" s="1"/>
  <c r="V18" i="9"/>
  <c r="W18" i="9"/>
  <c r="I19" i="9"/>
  <c r="J19" i="9"/>
  <c r="K19" i="9"/>
  <c r="O19" i="9"/>
  <c r="AD19" i="9"/>
  <c r="AH19" i="9" s="1"/>
  <c r="V19" i="9"/>
  <c r="W19" i="9" s="1"/>
  <c r="Z19" i="9"/>
  <c r="AB19" i="9" s="1"/>
  <c r="I20" i="9"/>
  <c r="J20" i="9"/>
  <c r="K20" i="9"/>
  <c r="O20" i="9"/>
  <c r="AD20" i="9"/>
  <c r="AI20" i="9" s="1"/>
  <c r="V20" i="9"/>
  <c r="W20" i="9"/>
  <c r="I21" i="9"/>
  <c r="J21" i="9"/>
  <c r="K21" i="9"/>
  <c r="O21" i="9"/>
  <c r="V21" i="9"/>
  <c r="W21" i="9" s="1"/>
  <c r="I22" i="9"/>
  <c r="J22" i="9"/>
  <c r="K22" i="9"/>
  <c r="O22" i="9"/>
  <c r="AD22" i="9"/>
  <c r="AF22" i="9" s="1"/>
  <c r="V22" i="9"/>
  <c r="W22" i="9"/>
  <c r="I23" i="9"/>
  <c r="J23" i="9"/>
  <c r="K23" i="9"/>
  <c r="O23" i="9"/>
  <c r="AD23" i="9"/>
  <c r="AH23" i="9" s="1"/>
  <c r="V23" i="9"/>
  <c r="W23" i="9" s="1"/>
  <c r="I24" i="9"/>
  <c r="J24" i="9"/>
  <c r="K24" i="9"/>
  <c r="O24" i="9"/>
  <c r="V24" i="9"/>
  <c r="W24" i="9" s="1"/>
  <c r="I25" i="9"/>
  <c r="J25" i="9"/>
  <c r="K25" i="9"/>
  <c r="O25" i="9"/>
  <c r="AD25" i="9"/>
  <c r="AH25" i="9" s="1"/>
  <c r="V25" i="9"/>
  <c r="W25" i="9" s="1"/>
  <c r="Z25" i="9"/>
  <c r="AB25" i="9" s="1"/>
  <c r="I26" i="9"/>
  <c r="J26" i="9"/>
  <c r="K26" i="9"/>
  <c r="O26" i="9"/>
  <c r="AD26" i="9"/>
  <c r="AI26" i="9" s="1"/>
  <c r="V26" i="9"/>
  <c r="W26" i="9"/>
  <c r="I27" i="9"/>
  <c r="J27" i="9"/>
  <c r="K27" i="9"/>
  <c r="O27" i="9"/>
  <c r="V27" i="9"/>
  <c r="W27" i="9" s="1"/>
  <c r="Z27" i="9"/>
  <c r="AB27" i="9" s="1"/>
  <c r="I28" i="9"/>
  <c r="J28" i="9"/>
  <c r="K28" i="9"/>
  <c r="O28" i="9"/>
  <c r="AD28" i="9"/>
  <c r="AI28" i="9" s="1"/>
  <c r="V28" i="9"/>
  <c r="W28" i="9"/>
  <c r="I29" i="9"/>
  <c r="J29" i="9"/>
  <c r="K29" i="9"/>
  <c r="O29" i="9"/>
  <c r="AD29" i="9"/>
  <c r="V29" i="9"/>
  <c r="W29" i="9" s="1"/>
  <c r="AA29" i="9"/>
  <c r="I30" i="9"/>
  <c r="J30" i="9"/>
  <c r="K30" i="9"/>
  <c r="O30" i="9"/>
  <c r="V30" i="9"/>
  <c r="W30" i="9" s="1"/>
  <c r="I31" i="9"/>
  <c r="J31" i="9"/>
  <c r="K31" i="9"/>
  <c r="O31" i="9"/>
  <c r="AD31" i="9"/>
  <c r="AH31" i="9" s="1"/>
  <c r="V31" i="9"/>
  <c r="W31" i="9" s="1"/>
  <c r="Z31" i="9"/>
  <c r="AB31" i="9" s="1"/>
  <c r="I32" i="9"/>
  <c r="J32" i="9"/>
  <c r="K32" i="9"/>
  <c r="O32" i="9"/>
  <c r="V32" i="9"/>
  <c r="W32" i="9" s="1"/>
  <c r="I33" i="9"/>
  <c r="J33" i="9"/>
  <c r="K33" i="9"/>
  <c r="O33" i="9"/>
  <c r="V33" i="9"/>
  <c r="W33" i="9" s="1"/>
  <c r="Z33" i="9"/>
  <c r="AB33" i="9" s="1"/>
  <c r="I34" i="9"/>
  <c r="J34" i="9"/>
  <c r="K34" i="9"/>
  <c r="O34" i="9"/>
  <c r="AD34" i="9"/>
  <c r="AI34" i="9" s="1"/>
  <c r="V34" i="9"/>
  <c r="W34" i="9"/>
  <c r="I35" i="9"/>
  <c r="J35" i="9"/>
  <c r="K35" i="9"/>
  <c r="O35" i="9"/>
  <c r="V35" i="9"/>
  <c r="W35" i="9" s="1"/>
  <c r="I36" i="9"/>
  <c r="J36" i="9"/>
  <c r="K36" i="9"/>
  <c r="O36" i="9"/>
  <c r="AD36" i="9"/>
  <c r="AI36" i="9" s="1"/>
  <c r="V36" i="9"/>
  <c r="W36" i="9"/>
  <c r="I37" i="9"/>
  <c r="J37" i="9"/>
  <c r="K37" i="9"/>
  <c r="O37" i="9"/>
  <c r="AD37" i="9"/>
  <c r="V37" i="9"/>
  <c r="W37" i="9" s="1"/>
  <c r="Z37" i="9"/>
  <c r="AB37" i="9" s="1"/>
  <c r="I38" i="9"/>
  <c r="J38" i="9"/>
  <c r="K38" i="9"/>
  <c r="O38" i="9"/>
  <c r="AD38" i="9"/>
  <c r="AH38" i="9" s="1"/>
  <c r="V38" i="9"/>
  <c r="W38" i="9"/>
  <c r="I39" i="9"/>
  <c r="J39" i="9"/>
  <c r="K39" i="9"/>
  <c r="O39" i="9"/>
  <c r="AD39" i="9"/>
  <c r="V39" i="9"/>
  <c r="W39" i="9" s="1"/>
  <c r="Z39" i="9"/>
  <c r="AB39" i="9" s="1"/>
  <c r="I40" i="9"/>
  <c r="J40" i="9"/>
  <c r="K40" i="9"/>
  <c r="O40" i="9"/>
  <c r="V40" i="9"/>
  <c r="W40" i="9" s="1"/>
  <c r="I41" i="9"/>
  <c r="J41" i="9"/>
  <c r="K41" i="9"/>
  <c r="O41" i="9"/>
  <c r="V41" i="9"/>
  <c r="W41" i="9" s="1"/>
  <c r="I42" i="9"/>
  <c r="J42" i="9"/>
  <c r="K42" i="9"/>
  <c r="O42" i="9"/>
  <c r="V42" i="9"/>
  <c r="W42" i="9" s="1"/>
  <c r="Z42" i="9"/>
  <c r="AB42" i="9" s="1"/>
  <c r="I43" i="9"/>
  <c r="J43" i="9"/>
  <c r="K43" i="9"/>
  <c r="O43" i="9"/>
  <c r="V43" i="9"/>
  <c r="W43" i="9" s="1"/>
  <c r="Z43" i="9"/>
  <c r="AB43" i="9" s="1"/>
  <c r="I44" i="9"/>
  <c r="J44" i="9"/>
  <c r="K44" i="9"/>
  <c r="O44" i="9"/>
  <c r="V44" i="9"/>
  <c r="W44" i="9"/>
  <c r="Z44" i="9"/>
  <c r="AB44" i="9" s="1"/>
  <c r="I45" i="9"/>
  <c r="J45" i="9"/>
  <c r="K45" i="9"/>
  <c r="O45" i="9"/>
  <c r="V45" i="9"/>
  <c r="W45" i="9" s="1"/>
  <c r="I46" i="9"/>
  <c r="J46" i="9"/>
  <c r="K46" i="9"/>
  <c r="O46" i="9"/>
  <c r="V46" i="9"/>
  <c r="W46" i="9" s="1"/>
  <c r="Z46" i="9"/>
  <c r="AB46" i="9" s="1"/>
  <c r="I47" i="9"/>
  <c r="J47" i="9"/>
  <c r="K47" i="9"/>
  <c r="O47" i="9"/>
  <c r="V47" i="9"/>
  <c r="W47" i="9"/>
  <c r="Z47" i="9"/>
  <c r="AB47" i="9" s="1"/>
  <c r="I48" i="9"/>
  <c r="J48" i="9"/>
  <c r="K48" i="9"/>
  <c r="O48" i="9"/>
  <c r="V48" i="9"/>
  <c r="W48" i="9"/>
  <c r="I49" i="9"/>
  <c r="J49" i="9"/>
  <c r="K49" i="9"/>
  <c r="O49" i="9"/>
  <c r="AD49" i="9"/>
  <c r="AF49" i="9" s="1"/>
  <c r="V49" i="9"/>
  <c r="W49" i="9" s="1"/>
  <c r="AA49" i="9"/>
  <c r="I50" i="9"/>
  <c r="J50" i="9"/>
  <c r="K50" i="9"/>
  <c r="O50" i="9"/>
  <c r="V50" i="9"/>
  <c r="W50" i="9" s="1"/>
  <c r="Z50" i="9"/>
  <c r="AB50" i="9" s="1"/>
  <c r="I51" i="9"/>
  <c r="J51" i="9"/>
  <c r="K51" i="9"/>
  <c r="O51" i="9"/>
  <c r="V51" i="9"/>
  <c r="W51" i="9" s="1"/>
  <c r="I52" i="9"/>
  <c r="J52" i="9"/>
  <c r="K52" i="9"/>
  <c r="O52" i="9"/>
  <c r="V52" i="9"/>
  <c r="W52" i="9"/>
  <c r="Z52" i="9"/>
  <c r="AB52" i="9" s="1"/>
  <c r="I53" i="9"/>
  <c r="J53" i="9"/>
  <c r="K53" i="9"/>
  <c r="O53" i="9"/>
  <c r="V53" i="9"/>
  <c r="W53" i="9" s="1"/>
  <c r="AA53" i="9"/>
  <c r="I54" i="9"/>
  <c r="J54" i="9"/>
  <c r="K54" i="9"/>
  <c r="O54" i="9"/>
  <c r="V54" i="9"/>
  <c r="W54" i="9"/>
  <c r="Z54" i="9"/>
  <c r="AB54" i="9" s="1"/>
  <c r="I55" i="9"/>
  <c r="J55" i="9"/>
  <c r="K55" i="9"/>
  <c r="O55" i="9"/>
  <c r="V55" i="9"/>
  <c r="W55" i="9" s="1"/>
  <c r="Z55" i="9"/>
  <c r="AB55" i="9" s="1"/>
  <c r="I56" i="9"/>
  <c r="J56" i="9"/>
  <c r="K56" i="9"/>
  <c r="O56" i="9"/>
  <c r="V56" i="9"/>
  <c r="W56" i="9" s="1"/>
  <c r="I57" i="9"/>
  <c r="J57" i="9"/>
  <c r="K57" i="9"/>
  <c r="O57" i="9"/>
  <c r="V57" i="9"/>
  <c r="W57" i="9" s="1"/>
  <c r="I58" i="9"/>
  <c r="J58" i="9"/>
  <c r="K58" i="9"/>
  <c r="O58" i="9"/>
  <c r="V58" i="9"/>
  <c r="W58" i="9"/>
  <c r="Z58" i="9"/>
  <c r="AB58" i="9" s="1"/>
  <c r="I59" i="9"/>
  <c r="J59" i="9"/>
  <c r="K59" i="9"/>
  <c r="O59" i="9"/>
  <c r="AD59" i="9"/>
  <c r="V59" i="9"/>
  <c r="W59" i="9" s="1"/>
  <c r="AA59" i="9"/>
  <c r="I60" i="9"/>
  <c r="J60" i="9"/>
  <c r="K60" i="9"/>
  <c r="O60" i="9"/>
  <c r="V60" i="9"/>
  <c r="W60" i="9" s="1"/>
  <c r="Z60" i="9"/>
  <c r="AB60" i="9" s="1"/>
  <c r="I61" i="9"/>
  <c r="J61" i="9"/>
  <c r="K61" i="9"/>
  <c r="O61" i="9"/>
  <c r="V61" i="9"/>
  <c r="W61" i="9" s="1"/>
  <c r="I62" i="9"/>
  <c r="J62" i="9"/>
  <c r="K62" i="9"/>
  <c r="O62" i="9"/>
  <c r="V62" i="9"/>
  <c r="W62" i="9"/>
  <c r="I63" i="9"/>
  <c r="J63" i="9"/>
  <c r="K63" i="9"/>
  <c r="O63" i="9"/>
  <c r="V63" i="9"/>
  <c r="W63" i="9"/>
  <c r="I64" i="9"/>
  <c r="J64" i="9"/>
  <c r="K64" i="9"/>
  <c r="O64" i="9"/>
  <c r="V64" i="9"/>
  <c r="W64" i="9" s="1"/>
  <c r="I65" i="9"/>
  <c r="J65" i="9"/>
  <c r="K65" i="9"/>
  <c r="O65" i="9"/>
  <c r="V65" i="9"/>
  <c r="W65" i="9" s="1"/>
  <c r="I66" i="9"/>
  <c r="J66" i="9"/>
  <c r="K66" i="9"/>
  <c r="O66" i="9"/>
  <c r="V66" i="9"/>
  <c r="W66" i="9" s="1"/>
  <c r="I67" i="9"/>
  <c r="J67" i="9"/>
  <c r="K67" i="9"/>
  <c r="O67" i="9"/>
  <c r="V67" i="9"/>
  <c r="W67" i="9" s="1"/>
  <c r="I68" i="9"/>
  <c r="J68" i="9"/>
  <c r="K68" i="9"/>
  <c r="O68" i="9"/>
  <c r="V68" i="9"/>
  <c r="W68" i="9"/>
  <c r="Z68" i="9"/>
  <c r="AB68" i="9" s="1"/>
  <c r="I69" i="9"/>
  <c r="J69" i="9"/>
  <c r="K69" i="9"/>
  <c r="O69" i="9"/>
  <c r="V69" i="9"/>
  <c r="W69" i="9" s="1"/>
  <c r="Z69" i="9"/>
  <c r="AB69" i="9" s="1"/>
  <c r="I70" i="9"/>
  <c r="J70" i="9"/>
  <c r="K70" i="9"/>
  <c r="O70" i="9"/>
  <c r="V70" i="9"/>
  <c r="W70" i="9" s="1"/>
  <c r="Z70" i="9"/>
  <c r="AB70" i="9" s="1"/>
  <c r="I71" i="9"/>
  <c r="J71" i="9"/>
  <c r="K71" i="9"/>
  <c r="O71" i="9"/>
  <c r="V71" i="9"/>
  <c r="W71" i="9" s="1"/>
  <c r="Z71" i="9"/>
  <c r="AB71" i="9" s="1"/>
  <c r="I72" i="9"/>
  <c r="J72" i="9"/>
  <c r="K72" i="9"/>
  <c r="O72" i="9"/>
  <c r="V72" i="9"/>
  <c r="W72" i="9"/>
  <c r="I73" i="9"/>
  <c r="J73" i="9"/>
  <c r="K73" i="9"/>
  <c r="O73" i="9"/>
  <c r="V73" i="9"/>
  <c r="W73" i="9" s="1"/>
  <c r="AA73" i="9"/>
  <c r="I74" i="9"/>
  <c r="J74" i="9"/>
  <c r="K74" i="9"/>
  <c r="O74" i="9"/>
  <c r="V74" i="9"/>
  <c r="W74" i="9"/>
  <c r="I75" i="9"/>
  <c r="J75" i="9"/>
  <c r="K75" i="9"/>
  <c r="O75" i="9"/>
  <c r="V75" i="9"/>
  <c r="W75" i="9"/>
  <c r="I76" i="9"/>
  <c r="J76" i="9"/>
  <c r="K76" i="9"/>
  <c r="O76" i="9"/>
  <c r="V76" i="9"/>
  <c r="W76" i="9"/>
  <c r="I77" i="9"/>
  <c r="J77" i="9"/>
  <c r="K77" i="9"/>
  <c r="O77" i="9"/>
  <c r="AD77" i="9"/>
  <c r="AF77" i="9" s="1"/>
  <c r="V77" i="9"/>
  <c r="W77" i="9" s="1"/>
  <c r="Z77" i="9"/>
  <c r="AB77" i="9" s="1"/>
  <c r="I78" i="9"/>
  <c r="J78" i="9"/>
  <c r="K78" i="9"/>
  <c r="O78" i="9"/>
  <c r="V78" i="9"/>
  <c r="W78" i="9"/>
  <c r="I79" i="9"/>
  <c r="J79" i="9"/>
  <c r="K79" i="9"/>
  <c r="O79" i="9"/>
  <c r="V79" i="9"/>
  <c r="W79" i="9"/>
  <c r="I80" i="9"/>
  <c r="J80" i="9"/>
  <c r="K80" i="9"/>
  <c r="O80" i="9"/>
  <c r="V80" i="9"/>
  <c r="W80" i="9"/>
  <c r="Z80" i="9"/>
  <c r="AB80" i="9" s="1"/>
  <c r="I81" i="9"/>
  <c r="J81" i="9"/>
  <c r="K81" i="9"/>
  <c r="O81" i="9"/>
  <c r="AD81" i="9"/>
  <c r="V81" i="9"/>
  <c r="W81" i="9" s="1"/>
  <c r="AA81" i="9"/>
  <c r="I82" i="9"/>
  <c r="J82" i="9"/>
  <c r="K82" i="9"/>
  <c r="O82" i="9"/>
  <c r="V82" i="9"/>
  <c r="W82" i="9"/>
  <c r="I83" i="9"/>
  <c r="J83" i="9"/>
  <c r="K83" i="9"/>
  <c r="O83" i="9"/>
  <c r="V83" i="9"/>
  <c r="W83" i="9"/>
  <c r="I84" i="9"/>
  <c r="J84" i="9"/>
  <c r="K84" i="9"/>
  <c r="O84" i="9"/>
  <c r="V84" i="9"/>
  <c r="W84" i="9"/>
  <c r="I85" i="9"/>
  <c r="J85" i="9"/>
  <c r="K85" i="9"/>
  <c r="O85" i="9"/>
  <c r="AD85" i="9"/>
  <c r="AF85" i="9" s="1"/>
  <c r="V85" i="9"/>
  <c r="W85" i="9" s="1"/>
  <c r="Z85" i="9"/>
  <c r="AB85" i="9" s="1"/>
  <c r="I86" i="9"/>
  <c r="J86" i="9"/>
  <c r="K86" i="9"/>
  <c r="O86" i="9"/>
  <c r="V86" i="9"/>
  <c r="W86" i="9"/>
  <c r="I87" i="9"/>
  <c r="J87" i="9"/>
  <c r="K87" i="9"/>
  <c r="O87" i="9"/>
  <c r="V87" i="9"/>
  <c r="W87" i="9"/>
  <c r="I88" i="9"/>
  <c r="J88" i="9"/>
  <c r="K88" i="9"/>
  <c r="O88" i="9"/>
  <c r="V88" i="9"/>
  <c r="W88" i="9" s="1"/>
  <c r="I89" i="9"/>
  <c r="J89" i="9"/>
  <c r="K89" i="9"/>
  <c r="O89" i="9"/>
  <c r="V89" i="9"/>
  <c r="W89" i="9" s="1"/>
  <c r="I90" i="9"/>
  <c r="J90" i="9"/>
  <c r="K90" i="9"/>
  <c r="O90" i="9"/>
  <c r="V90" i="9"/>
  <c r="W90" i="9"/>
  <c r="I91" i="9"/>
  <c r="J91" i="9"/>
  <c r="K91" i="9"/>
  <c r="O91" i="9"/>
  <c r="V91" i="9"/>
  <c r="W91" i="9"/>
  <c r="I92" i="9"/>
  <c r="J92" i="9"/>
  <c r="K92" i="9"/>
  <c r="O92" i="9"/>
  <c r="V92" i="9"/>
  <c r="W92" i="9"/>
  <c r="I93" i="9"/>
  <c r="J93" i="9"/>
  <c r="K93" i="9"/>
  <c r="O93" i="9"/>
  <c r="AD93" i="9"/>
  <c r="AF93" i="9" s="1"/>
  <c r="V93" i="9"/>
  <c r="W93" i="9" s="1"/>
  <c r="Z93" i="9"/>
  <c r="AB93" i="9" s="1"/>
  <c r="I94" i="9"/>
  <c r="J94" i="9"/>
  <c r="K94" i="9"/>
  <c r="O94" i="9"/>
  <c r="V94" i="9"/>
  <c r="W94" i="9"/>
  <c r="I95" i="9"/>
  <c r="J95" i="9"/>
  <c r="K95" i="9"/>
  <c r="O95" i="9"/>
  <c r="V95" i="9"/>
  <c r="W95" i="9"/>
  <c r="I96" i="9"/>
  <c r="J96" i="9"/>
  <c r="K96" i="9"/>
  <c r="O96" i="9"/>
  <c r="V96" i="9"/>
  <c r="W96" i="9"/>
  <c r="I97" i="9"/>
  <c r="J97" i="9"/>
  <c r="K97" i="9"/>
  <c r="O97" i="9"/>
  <c r="AD97" i="9"/>
  <c r="V97" i="9"/>
  <c r="W97" i="9" s="1"/>
  <c r="AA97" i="9"/>
  <c r="I98" i="9"/>
  <c r="J98" i="9"/>
  <c r="K98" i="9"/>
  <c r="O98" i="9"/>
  <c r="V98" i="9"/>
  <c r="W98" i="9"/>
  <c r="I99" i="9"/>
  <c r="J99" i="9"/>
  <c r="K99" i="9"/>
  <c r="O99" i="9"/>
  <c r="V99" i="9"/>
  <c r="W99" i="9"/>
  <c r="I100" i="9"/>
  <c r="J100" i="9"/>
  <c r="K100" i="9"/>
  <c r="O100" i="9"/>
  <c r="V100" i="9"/>
  <c r="W100" i="9"/>
  <c r="I101" i="9"/>
  <c r="J101" i="9"/>
  <c r="K101" i="9"/>
  <c r="O101" i="9"/>
  <c r="AD101" i="9"/>
  <c r="AG101" i="9" s="1"/>
  <c r="V101" i="9"/>
  <c r="W101" i="9" s="1"/>
  <c r="Z101" i="9"/>
  <c r="AB101" i="9" s="1"/>
  <c r="I102" i="9"/>
  <c r="J102" i="9"/>
  <c r="K102" i="9"/>
  <c r="O102" i="9"/>
  <c r="V102" i="9"/>
  <c r="W102" i="9" s="1"/>
  <c r="Z102" i="9"/>
  <c r="AB102" i="9" s="1"/>
  <c r="I103" i="9"/>
  <c r="J103" i="9"/>
  <c r="K103" i="9"/>
  <c r="O103" i="9"/>
  <c r="V103" i="9"/>
  <c r="W103" i="9" s="1"/>
  <c r="I104" i="9"/>
  <c r="J104" i="9"/>
  <c r="K104" i="9"/>
  <c r="O104" i="9"/>
  <c r="V104" i="9"/>
  <c r="W104" i="9"/>
  <c r="I105" i="9"/>
  <c r="J105" i="9"/>
  <c r="K105" i="9"/>
  <c r="O105" i="9"/>
  <c r="AD105" i="9"/>
  <c r="V105" i="9"/>
  <c r="W105" i="9" s="1"/>
  <c r="AA105" i="9"/>
  <c r="I106" i="9"/>
  <c r="J106" i="9"/>
  <c r="K106" i="9"/>
  <c r="O106" i="9"/>
  <c r="V106" i="9"/>
  <c r="W106" i="9" s="1"/>
  <c r="I107" i="9"/>
  <c r="J107" i="9"/>
  <c r="K107" i="9"/>
  <c r="O107" i="9"/>
  <c r="V107" i="9"/>
  <c r="W107" i="9" s="1"/>
  <c r="AA107" i="9"/>
  <c r="I108" i="9"/>
  <c r="J108" i="9"/>
  <c r="K108" i="9"/>
  <c r="O108" i="9"/>
  <c r="V108" i="9"/>
  <c r="W108" i="9" s="1"/>
  <c r="I109" i="9"/>
  <c r="J109" i="9"/>
  <c r="K109" i="9"/>
  <c r="O109" i="9"/>
  <c r="V109" i="9"/>
  <c r="W109" i="9" s="1"/>
  <c r="Z109" i="9"/>
  <c r="AB109" i="9" s="1"/>
  <c r="I110" i="9"/>
  <c r="J110" i="9"/>
  <c r="K110" i="9"/>
  <c r="O110" i="9"/>
  <c r="V110" i="9"/>
  <c r="W110" i="9"/>
  <c r="Z110" i="9"/>
  <c r="AB110" i="9" s="1"/>
  <c r="I111" i="9"/>
  <c r="J111" i="9"/>
  <c r="K111" i="9"/>
  <c r="O111" i="9"/>
  <c r="AD111" i="9"/>
  <c r="V111" i="9"/>
  <c r="W111" i="9" s="1"/>
  <c r="AA111" i="9"/>
  <c r="I112" i="9"/>
  <c r="J112" i="9"/>
  <c r="K112" i="9"/>
  <c r="O112" i="9"/>
  <c r="V112" i="9"/>
  <c r="W112" i="9" s="1"/>
  <c r="I113" i="9"/>
  <c r="J113" i="9"/>
  <c r="K113" i="9"/>
  <c r="O113" i="9"/>
  <c r="V113" i="9"/>
  <c r="W113" i="9" s="1"/>
  <c r="I114" i="9"/>
  <c r="J114" i="9"/>
  <c r="K114" i="9"/>
  <c r="O114" i="9"/>
  <c r="V114" i="9"/>
  <c r="W114" i="9"/>
  <c r="Z114" i="9"/>
  <c r="AB114" i="9" s="1"/>
  <c r="I115" i="9"/>
  <c r="J115" i="9"/>
  <c r="K115" i="9"/>
  <c r="O115" i="9"/>
  <c r="V115" i="9"/>
  <c r="W115" i="9"/>
  <c r="Z115" i="9"/>
  <c r="AB115" i="9" s="1"/>
  <c r="I116" i="9"/>
  <c r="J116" i="9"/>
  <c r="K116" i="9"/>
  <c r="O116" i="9"/>
  <c r="V116" i="9"/>
  <c r="W116" i="9"/>
  <c r="I117" i="9"/>
  <c r="J117" i="9"/>
  <c r="K117" i="9"/>
  <c r="O117" i="9"/>
  <c r="AD117" i="9"/>
  <c r="AG117" i="9" s="1"/>
  <c r="V117" i="9"/>
  <c r="W117" i="9" s="1"/>
  <c r="AA117" i="9"/>
  <c r="I118" i="9"/>
  <c r="J118" i="9"/>
  <c r="K118" i="9"/>
  <c r="O118" i="9"/>
  <c r="V118" i="9"/>
  <c r="W118" i="9" s="1"/>
  <c r="Z118" i="9"/>
  <c r="AB118" i="9" s="1"/>
  <c r="I119" i="9"/>
  <c r="J119" i="9"/>
  <c r="K119" i="9"/>
  <c r="O119" i="9"/>
  <c r="V119" i="9"/>
  <c r="W119" i="9" s="1"/>
  <c r="I120" i="9"/>
  <c r="J120" i="9"/>
  <c r="K120" i="9"/>
  <c r="O120" i="9"/>
  <c r="V120" i="9"/>
  <c r="W120" i="9" s="1"/>
  <c r="Z120" i="9"/>
  <c r="AB120" i="9" s="1"/>
  <c r="I121" i="9"/>
  <c r="J121" i="9"/>
  <c r="K121" i="9"/>
  <c r="O121" i="9"/>
  <c r="V121" i="9"/>
  <c r="W121" i="9" s="1"/>
  <c r="Z121" i="9"/>
  <c r="AB121" i="9" s="1"/>
  <c r="I122" i="9"/>
  <c r="J122" i="9"/>
  <c r="K122" i="9"/>
  <c r="O122" i="9"/>
  <c r="V122" i="9"/>
  <c r="W122" i="9" s="1"/>
  <c r="I123" i="9"/>
  <c r="J123" i="9"/>
  <c r="K123" i="9"/>
  <c r="O123" i="9"/>
  <c r="V123" i="9"/>
  <c r="W123" i="9" s="1"/>
  <c r="I124" i="9"/>
  <c r="J124" i="9"/>
  <c r="K124" i="9"/>
  <c r="O124" i="9"/>
  <c r="V124" i="9"/>
  <c r="W124" i="9" s="1"/>
  <c r="Z124" i="9"/>
  <c r="AB124" i="9" s="1"/>
  <c r="I125" i="9"/>
  <c r="J125" i="9"/>
  <c r="K125" i="9"/>
  <c r="O125" i="9"/>
  <c r="V125" i="9"/>
  <c r="W125" i="9" s="1"/>
  <c r="Z125" i="9"/>
  <c r="AB125" i="9" s="1"/>
  <c r="I126" i="9"/>
  <c r="J126" i="9"/>
  <c r="K126" i="9"/>
  <c r="O126" i="9"/>
  <c r="V126" i="9"/>
  <c r="W126" i="9" s="1"/>
  <c r="Z126" i="9"/>
  <c r="AB126" i="9" s="1"/>
  <c r="I127" i="9"/>
  <c r="J127" i="9"/>
  <c r="K127" i="9"/>
  <c r="O127" i="9"/>
  <c r="V127" i="9"/>
  <c r="W127" i="9" s="1"/>
  <c r="I128" i="9"/>
  <c r="J128" i="9"/>
  <c r="K128" i="9"/>
  <c r="O128" i="9"/>
  <c r="V128" i="9"/>
  <c r="W128" i="9" s="1"/>
  <c r="I129" i="9"/>
  <c r="J129" i="9"/>
  <c r="K129" i="9"/>
  <c r="O129" i="9"/>
  <c r="V129" i="9"/>
  <c r="W129" i="9" s="1"/>
  <c r="AA129" i="9"/>
  <c r="I130" i="9"/>
  <c r="J130" i="9"/>
  <c r="K130" i="9"/>
  <c r="O130" i="9"/>
  <c r="V130" i="9"/>
  <c r="W130" i="9" s="1"/>
  <c r="I131" i="9"/>
  <c r="J131" i="9"/>
  <c r="K131" i="9"/>
  <c r="O131" i="9"/>
  <c r="V131" i="9"/>
  <c r="W131" i="9" s="1"/>
  <c r="I132" i="9"/>
  <c r="J132" i="9"/>
  <c r="K132" i="9"/>
  <c r="O132" i="9"/>
  <c r="V132" i="9"/>
  <c r="W132" i="9" s="1"/>
  <c r="I133" i="9"/>
  <c r="J133" i="9"/>
  <c r="K133" i="9"/>
  <c r="O133" i="9"/>
  <c r="V133" i="9"/>
  <c r="W133" i="9" s="1"/>
  <c r="AA133" i="9"/>
  <c r="I134" i="9"/>
  <c r="J134" i="9"/>
  <c r="K134" i="9"/>
  <c r="O134" i="9"/>
  <c r="V134" i="9"/>
  <c r="W134" i="9" s="1"/>
  <c r="Z134" i="9"/>
  <c r="AB134" i="9" s="1"/>
  <c r="I135" i="9"/>
  <c r="J135" i="9"/>
  <c r="K135" i="9"/>
  <c r="O135" i="9"/>
  <c r="V135" i="9"/>
  <c r="W135" i="9" s="1"/>
  <c r="Z135" i="9"/>
  <c r="AB135" i="9" s="1"/>
  <c r="I136" i="9"/>
  <c r="J136" i="9"/>
  <c r="K136" i="9"/>
  <c r="O136" i="9"/>
  <c r="V136" i="9"/>
  <c r="W136" i="9" s="1"/>
  <c r="I137" i="9"/>
  <c r="J137" i="9"/>
  <c r="K137" i="9"/>
  <c r="O137" i="9"/>
  <c r="V137" i="9"/>
  <c r="W137" i="9" s="1"/>
  <c r="AA137" i="9"/>
  <c r="I138" i="9"/>
  <c r="J138" i="9"/>
  <c r="K138" i="9"/>
  <c r="O138" i="9"/>
  <c r="V138" i="9"/>
  <c r="W138" i="9" s="1"/>
  <c r="I139" i="9"/>
  <c r="J139" i="9"/>
  <c r="K139" i="9"/>
  <c r="O139" i="9"/>
  <c r="V139" i="9"/>
  <c r="W139" i="9" s="1"/>
  <c r="I140" i="9"/>
  <c r="J140" i="9"/>
  <c r="K140" i="9"/>
  <c r="O140" i="9"/>
  <c r="V140" i="9"/>
  <c r="W140" i="9" s="1"/>
  <c r="I141" i="9"/>
  <c r="J141" i="9"/>
  <c r="K141" i="9"/>
  <c r="O141" i="9"/>
  <c r="AD141" i="9"/>
  <c r="AG141" i="9" s="1"/>
  <c r="V141" i="9"/>
  <c r="W141" i="9" s="1"/>
  <c r="AA141" i="9"/>
  <c r="I142" i="9"/>
  <c r="J142" i="9"/>
  <c r="K142" i="9"/>
  <c r="O142" i="9"/>
  <c r="V142" i="9"/>
  <c r="W142" i="9" s="1"/>
  <c r="I143" i="9"/>
  <c r="J143" i="9"/>
  <c r="K143" i="9"/>
  <c r="O143" i="9"/>
  <c r="AD143" i="9"/>
  <c r="AG143" i="9" s="1"/>
  <c r="V143" i="9"/>
  <c r="W143" i="9" s="1"/>
  <c r="AA143" i="9"/>
  <c r="I144" i="9"/>
  <c r="J144" i="9"/>
  <c r="K144" i="9"/>
  <c r="O144" i="9"/>
  <c r="V144" i="9"/>
  <c r="W144" i="9" s="1"/>
  <c r="I145" i="9"/>
  <c r="J145" i="9"/>
  <c r="K145" i="9"/>
  <c r="O145" i="9"/>
  <c r="AD145" i="9"/>
  <c r="AG145" i="9" s="1"/>
  <c r="V145" i="9"/>
  <c r="W145" i="9" s="1"/>
  <c r="AA145" i="9"/>
  <c r="I146" i="9"/>
  <c r="J146" i="9"/>
  <c r="K146" i="9"/>
  <c r="O146" i="9"/>
  <c r="V146" i="9"/>
  <c r="W146" i="9" s="1"/>
  <c r="I147" i="9"/>
  <c r="J147" i="9"/>
  <c r="K147" i="9"/>
  <c r="O147" i="9"/>
  <c r="AD147" i="9"/>
  <c r="AG147" i="9" s="1"/>
  <c r="V147" i="9"/>
  <c r="W147" i="9" s="1"/>
  <c r="AA147" i="9"/>
  <c r="I148" i="9"/>
  <c r="J148" i="9"/>
  <c r="K148" i="9"/>
  <c r="O148" i="9"/>
  <c r="V148" i="9"/>
  <c r="W148" i="9" s="1"/>
  <c r="I149" i="9"/>
  <c r="J149" i="9"/>
  <c r="K149" i="9"/>
  <c r="O149" i="9"/>
  <c r="AD149" i="9"/>
  <c r="AG149" i="9" s="1"/>
  <c r="V149" i="9"/>
  <c r="W149" i="9" s="1"/>
  <c r="AA149" i="9"/>
  <c r="I150" i="9"/>
  <c r="J150" i="9"/>
  <c r="K150" i="9"/>
  <c r="O150" i="9"/>
  <c r="V150" i="9"/>
  <c r="W150" i="9" s="1"/>
  <c r="I151" i="9"/>
  <c r="J151" i="9"/>
  <c r="K151" i="9"/>
  <c r="O151" i="9"/>
  <c r="AD151" i="9"/>
  <c r="AG151" i="9" s="1"/>
  <c r="V151" i="9"/>
  <c r="W151" i="9" s="1"/>
  <c r="AA151" i="9"/>
  <c r="I152" i="9"/>
  <c r="J152" i="9"/>
  <c r="K152" i="9"/>
  <c r="O152" i="9"/>
  <c r="V152" i="9"/>
  <c r="W152" i="9" s="1"/>
  <c r="I153" i="9"/>
  <c r="J153" i="9"/>
  <c r="K153" i="9"/>
  <c r="O153" i="9"/>
  <c r="AD153" i="9"/>
  <c r="AG153" i="9" s="1"/>
  <c r="V153" i="9"/>
  <c r="W153" i="9" s="1"/>
  <c r="AA153" i="9"/>
  <c r="I154" i="9"/>
  <c r="J154" i="9"/>
  <c r="K154" i="9"/>
  <c r="O154" i="9"/>
  <c r="V154" i="9"/>
  <c r="W154" i="9" s="1"/>
  <c r="I155" i="9"/>
  <c r="J155" i="9"/>
  <c r="K155" i="9"/>
  <c r="O155" i="9"/>
  <c r="AD155" i="9"/>
  <c r="AG155" i="9" s="1"/>
  <c r="V155" i="9"/>
  <c r="W155" i="9" s="1"/>
  <c r="AA155" i="9"/>
  <c r="I156" i="9"/>
  <c r="J156" i="9"/>
  <c r="K156" i="9"/>
  <c r="O156" i="9"/>
  <c r="V156" i="9"/>
  <c r="W156" i="9" s="1"/>
  <c r="I157" i="9"/>
  <c r="J157" i="9"/>
  <c r="K157" i="9"/>
  <c r="O157" i="9"/>
  <c r="AD157" i="9"/>
  <c r="V157" i="9"/>
  <c r="W157" i="9" s="1"/>
  <c r="AA157" i="9"/>
  <c r="I158" i="9"/>
  <c r="J158" i="9"/>
  <c r="K158" i="9"/>
  <c r="O158" i="9"/>
  <c r="V158" i="9"/>
  <c r="W158" i="9" s="1"/>
  <c r="I159" i="9"/>
  <c r="J159" i="9"/>
  <c r="K159" i="9"/>
  <c r="O159" i="9"/>
  <c r="AD159" i="9"/>
  <c r="V159" i="9"/>
  <c r="W159" i="9" s="1"/>
  <c r="AA159" i="9"/>
  <c r="I160" i="9"/>
  <c r="J160" i="9"/>
  <c r="K160" i="9"/>
  <c r="O160" i="9"/>
  <c r="V160" i="9"/>
  <c r="W160" i="9" s="1"/>
  <c r="I161" i="9"/>
  <c r="J161" i="9"/>
  <c r="K161" i="9"/>
  <c r="O161" i="9"/>
  <c r="AD161" i="9"/>
  <c r="V161" i="9"/>
  <c r="W161" i="9" s="1"/>
  <c r="AA161" i="9"/>
  <c r="I162" i="9"/>
  <c r="J162" i="9"/>
  <c r="K162" i="9"/>
  <c r="O162" i="9"/>
  <c r="V162" i="9"/>
  <c r="W162" i="9" s="1"/>
  <c r="I163" i="9"/>
  <c r="J163" i="9"/>
  <c r="K163" i="9"/>
  <c r="O163" i="9"/>
  <c r="AD163" i="9"/>
  <c r="V163" i="9"/>
  <c r="W163" i="9" s="1"/>
  <c r="AA163" i="9"/>
  <c r="I164" i="9"/>
  <c r="J164" i="9"/>
  <c r="K164" i="9"/>
  <c r="O164" i="9"/>
  <c r="V164" i="9"/>
  <c r="W164" i="9" s="1"/>
  <c r="I165" i="9"/>
  <c r="J165" i="9"/>
  <c r="K165" i="9"/>
  <c r="O165" i="9"/>
  <c r="AD165" i="9"/>
  <c r="V165" i="9"/>
  <c r="W165" i="9" s="1"/>
  <c r="AA165" i="9"/>
  <c r="I166" i="9"/>
  <c r="J166" i="9"/>
  <c r="K166" i="9"/>
  <c r="O166" i="9"/>
  <c r="V166" i="9"/>
  <c r="W166" i="9" s="1"/>
  <c r="I167" i="9"/>
  <c r="J167" i="9"/>
  <c r="K167" i="9"/>
  <c r="O167" i="9"/>
  <c r="AD167" i="9"/>
  <c r="V167" i="9"/>
  <c r="W167" i="9" s="1"/>
  <c r="AA167" i="9"/>
  <c r="I168" i="9"/>
  <c r="J168" i="9"/>
  <c r="K168" i="9"/>
  <c r="O168" i="9"/>
  <c r="V168" i="9"/>
  <c r="W168" i="9" s="1"/>
  <c r="I169" i="9"/>
  <c r="J169" i="9"/>
  <c r="K169" i="9"/>
  <c r="O169" i="9"/>
  <c r="AD169" i="9"/>
  <c r="V169" i="9"/>
  <c r="W169" i="9" s="1"/>
  <c r="I170" i="9"/>
  <c r="J170" i="9"/>
  <c r="K170" i="9"/>
  <c r="O170" i="9"/>
  <c r="AD170" i="9"/>
  <c r="AI170" i="9" s="1"/>
  <c r="V170" i="9"/>
  <c r="W170" i="9"/>
  <c r="I171" i="9"/>
  <c r="J171" i="9"/>
  <c r="K171" i="9"/>
  <c r="O171" i="9"/>
  <c r="V171" i="9"/>
  <c r="W171" i="9" s="1"/>
  <c r="I172" i="9"/>
  <c r="J172" i="9"/>
  <c r="K172" i="9"/>
  <c r="O172" i="9"/>
  <c r="V172" i="9"/>
  <c r="W172" i="9" s="1"/>
  <c r="I173" i="9"/>
  <c r="J173" i="9"/>
  <c r="K173" i="9"/>
  <c r="O173" i="9"/>
  <c r="AD173" i="9"/>
  <c r="V173" i="9"/>
  <c r="W173" i="9" s="1"/>
  <c r="I174" i="9"/>
  <c r="J174" i="9"/>
  <c r="K174" i="9"/>
  <c r="O174" i="9"/>
  <c r="AD174" i="9"/>
  <c r="AI174" i="9" s="1"/>
  <c r="V174" i="9"/>
  <c r="W174" i="9"/>
  <c r="I175" i="9"/>
  <c r="J175" i="9"/>
  <c r="K175" i="9"/>
  <c r="O175" i="9"/>
  <c r="V175" i="9"/>
  <c r="W175" i="9" s="1"/>
  <c r="I176" i="9"/>
  <c r="J176" i="9"/>
  <c r="K176" i="9"/>
  <c r="O176" i="9"/>
  <c r="AD176" i="9"/>
  <c r="V176" i="9"/>
  <c r="W176" i="9" s="1"/>
  <c r="AA176" i="9"/>
  <c r="I177" i="9"/>
  <c r="J177" i="9"/>
  <c r="K177" i="9"/>
  <c r="O177" i="9"/>
  <c r="V177" i="9"/>
  <c r="W177" i="9" s="1"/>
  <c r="I178" i="9"/>
  <c r="J178" i="9"/>
  <c r="K178" i="9"/>
  <c r="O178" i="9"/>
  <c r="V178" i="9"/>
  <c r="W178" i="9" s="1"/>
  <c r="I179" i="9"/>
  <c r="J179" i="9"/>
  <c r="K179" i="9"/>
  <c r="O179" i="9"/>
  <c r="V179" i="9"/>
  <c r="W179" i="9" s="1"/>
  <c r="AA179" i="9"/>
  <c r="I180" i="9"/>
  <c r="J180" i="9"/>
  <c r="K180" i="9"/>
  <c r="O180" i="9"/>
  <c r="V180" i="9"/>
  <c r="W180" i="9" s="1"/>
  <c r="I181" i="9"/>
  <c r="J181" i="9"/>
  <c r="K181" i="9"/>
  <c r="O181" i="9"/>
  <c r="AD181" i="9"/>
  <c r="V181" i="9"/>
  <c r="W181" i="9" s="1"/>
  <c r="I182" i="9"/>
  <c r="J182" i="9"/>
  <c r="K182" i="9"/>
  <c r="O182" i="9"/>
  <c r="AD182" i="9"/>
  <c r="V182" i="9"/>
  <c r="W182" i="9"/>
  <c r="I183" i="9"/>
  <c r="J183" i="9"/>
  <c r="K183" i="9"/>
  <c r="O183" i="9"/>
  <c r="V183" i="9"/>
  <c r="W183" i="9" s="1"/>
  <c r="I184" i="9"/>
  <c r="J184" i="9"/>
  <c r="K184" i="9"/>
  <c r="O184" i="9"/>
  <c r="AD184" i="9"/>
  <c r="AF184" i="9" s="1"/>
  <c r="V184" i="9"/>
  <c r="W184" i="9" s="1"/>
  <c r="I185" i="9"/>
  <c r="J185" i="9"/>
  <c r="K185" i="9"/>
  <c r="O185" i="9"/>
  <c r="V185" i="9"/>
  <c r="W185" i="9" s="1"/>
  <c r="I186" i="9"/>
  <c r="J186" i="9"/>
  <c r="K186" i="9"/>
  <c r="O186" i="9"/>
  <c r="AD186" i="9"/>
  <c r="AI186" i="9" s="1"/>
  <c r="V186" i="9"/>
  <c r="W186" i="9"/>
  <c r="I187" i="9"/>
  <c r="J187" i="9"/>
  <c r="K187" i="9"/>
  <c r="O187" i="9"/>
  <c r="V187" i="9"/>
  <c r="W187" i="9" s="1"/>
  <c r="AA187" i="9"/>
  <c r="I188" i="9"/>
  <c r="J188" i="9"/>
  <c r="K188" i="9"/>
  <c r="O188" i="9"/>
  <c r="V188" i="9"/>
  <c r="W188" i="9" s="1"/>
  <c r="I189" i="9"/>
  <c r="J189" i="9"/>
  <c r="K189" i="9"/>
  <c r="O189" i="9"/>
  <c r="AD189" i="9"/>
  <c r="V189" i="9"/>
  <c r="W189" i="9" s="1"/>
  <c r="I190" i="9"/>
  <c r="J190" i="9"/>
  <c r="K190" i="9"/>
  <c r="O190" i="9"/>
  <c r="AD190" i="9"/>
  <c r="V190" i="9"/>
  <c r="W190" i="9"/>
  <c r="I191" i="9"/>
  <c r="J191" i="9"/>
  <c r="K191" i="9"/>
  <c r="O191" i="9"/>
  <c r="AD191" i="9"/>
  <c r="V191" i="9"/>
  <c r="W191" i="9" s="1"/>
  <c r="AA191" i="9"/>
  <c r="I192" i="9"/>
  <c r="J192" i="9"/>
  <c r="K192" i="9"/>
  <c r="O192" i="9"/>
  <c r="V192" i="9"/>
  <c r="W192" i="9" s="1"/>
  <c r="I193" i="9"/>
  <c r="J193" i="9"/>
  <c r="K193" i="9"/>
  <c r="O193" i="9"/>
  <c r="V193" i="9"/>
  <c r="W193" i="9" s="1"/>
  <c r="I194" i="9"/>
  <c r="J194" i="9"/>
  <c r="K194" i="9"/>
  <c r="O194" i="9"/>
  <c r="AD194" i="9"/>
  <c r="V194" i="9"/>
  <c r="W194" i="9"/>
  <c r="I195" i="9"/>
  <c r="J195" i="9"/>
  <c r="K195" i="9"/>
  <c r="O195" i="9"/>
  <c r="V195" i="9"/>
  <c r="W195" i="9" s="1"/>
  <c r="AA195" i="9"/>
  <c r="I196" i="9"/>
  <c r="J196" i="9"/>
  <c r="K196" i="9"/>
  <c r="O196" i="9"/>
  <c r="V196" i="9"/>
  <c r="W196" i="9" s="1"/>
  <c r="I197" i="9"/>
  <c r="J197" i="9"/>
  <c r="K197" i="9"/>
  <c r="O197" i="9"/>
  <c r="V197" i="9"/>
  <c r="W197" i="9" s="1"/>
  <c r="Z197" i="9"/>
  <c r="AB197" i="9" s="1"/>
  <c r="I198" i="9"/>
  <c r="J198" i="9"/>
  <c r="K198" i="9"/>
  <c r="O198" i="9"/>
  <c r="V198" i="9"/>
  <c r="W198" i="9" s="1"/>
  <c r="I199" i="9"/>
  <c r="J199" i="9"/>
  <c r="K199" i="9"/>
  <c r="O199" i="9"/>
  <c r="AD199" i="9"/>
  <c r="AG199" i="9" s="1"/>
  <c r="V199" i="9"/>
  <c r="W199" i="9" s="1"/>
  <c r="Z199" i="9"/>
  <c r="AB199" i="9" s="1"/>
  <c r="I200" i="9"/>
  <c r="J200" i="9"/>
  <c r="K200" i="9"/>
  <c r="O200" i="9"/>
  <c r="V200" i="9"/>
  <c r="W200" i="9" s="1"/>
  <c r="I201" i="9"/>
  <c r="J201" i="9"/>
  <c r="K201" i="9"/>
  <c r="O201" i="9"/>
  <c r="AD201" i="9"/>
  <c r="V201" i="9"/>
  <c r="W201" i="9" s="1"/>
  <c r="Z201" i="9"/>
  <c r="AB201" i="9" s="1"/>
  <c r="I202" i="9"/>
  <c r="J202" i="9"/>
  <c r="K202" i="9"/>
  <c r="O202" i="9"/>
  <c r="V202" i="9"/>
  <c r="W202" i="9" s="1"/>
  <c r="AA202" i="9"/>
  <c r="I203" i="9"/>
  <c r="J203" i="9"/>
  <c r="K203" i="9"/>
  <c r="O203" i="9"/>
  <c r="V203" i="9"/>
  <c r="W203" i="9" s="1"/>
  <c r="I204" i="9"/>
  <c r="J204" i="9"/>
  <c r="K204" i="9"/>
  <c r="O204" i="9"/>
  <c r="AD204" i="9"/>
  <c r="AG204" i="9" s="1"/>
  <c r="V204" i="9"/>
  <c r="W204" i="9"/>
  <c r="I205" i="9"/>
  <c r="J205" i="9"/>
  <c r="K205" i="9"/>
  <c r="O205" i="9"/>
  <c r="V205" i="9"/>
  <c r="W205" i="9" s="1"/>
  <c r="I206" i="9"/>
  <c r="J206" i="9"/>
  <c r="K206" i="9"/>
  <c r="O206" i="9"/>
  <c r="V206" i="9"/>
  <c r="W206" i="9" s="1"/>
  <c r="I207" i="9"/>
  <c r="J207" i="9"/>
  <c r="K207" i="9"/>
  <c r="O207" i="9"/>
  <c r="V207" i="9"/>
  <c r="W207" i="9" s="1"/>
  <c r="I208" i="9"/>
  <c r="J208" i="9"/>
  <c r="K208" i="9"/>
  <c r="O208" i="9"/>
  <c r="AD208" i="9"/>
  <c r="AI208" i="9" s="1"/>
  <c r="V208" i="9"/>
  <c r="W208" i="9" s="1"/>
  <c r="AA208" i="9"/>
  <c r="I209" i="9"/>
  <c r="J209" i="9"/>
  <c r="K209" i="9"/>
  <c r="O209" i="9"/>
  <c r="AD209" i="9"/>
  <c r="AH209" i="9" s="1"/>
  <c r="V209" i="9"/>
  <c r="W209" i="9" s="1"/>
  <c r="Z209" i="9"/>
  <c r="AB209" i="9" s="1"/>
  <c r="I210" i="9"/>
  <c r="J210" i="9"/>
  <c r="K210" i="9"/>
  <c r="O210" i="9"/>
  <c r="V210" i="9"/>
  <c r="W210" i="9" s="1"/>
  <c r="I211" i="9"/>
  <c r="J211" i="9"/>
  <c r="K211" i="9"/>
  <c r="O211" i="9"/>
  <c r="V211" i="9"/>
  <c r="W211" i="9" s="1"/>
  <c r="I212" i="9"/>
  <c r="J212" i="9"/>
  <c r="K212" i="9"/>
  <c r="O212" i="9"/>
  <c r="AD212" i="9"/>
  <c r="V212" i="9"/>
  <c r="W212" i="9"/>
  <c r="I213" i="9"/>
  <c r="J213" i="9"/>
  <c r="K213" i="9"/>
  <c r="O213" i="9"/>
  <c r="AD213" i="9"/>
  <c r="V213" i="9"/>
  <c r="W213" i="9" s="1"/>
  <c r="Z213" i="9"/>
  <c r="AB213" i="9" s="1"/>
  <c r="I214" i="9"/>
  <c r="J214" i="9"/>
  <c r="K214" i="9"/>
  <c r="O214" i="9"/>
  <c r="AD214" i="9"/>
  <c r="V214" i="9"/>
  <c r="W214" i="9"/>
  <c r="I215" i="9"/>
  <c r="J215" i="9"/>
  <c r="K215" i="9"/>
  <c r="O215" i="9"/>
  <c r="V215" i="9"/>
  <c r="W215" i="9" s="1"/>
  <c r="I216" i="9"/>
  <c r="J216" i="9"/>
  <c r="K216" i="9"/>
  <c r="O216" i="9"/>
  <c r="AD216" i="9"/>
  <c r="AF216" i="9" s="1"/>
  <c r="V216" i="9"/>
  <c r="W216" i="9"/>
  <c r="I217" i="9"/>
  <c r="J217" i="9"/>
  <c r="K217" i="9"/>
  <c r="O217" i="9"/>
  <c r="AD217" i="9"/>
  <c r="AH217" i="9" s="1"/>
  <c r="V217" i="9"/>
  <c r="W217" i="9" s="1"/>
  <c r="Z217" i="9"/>
  <c r="AB217" i="9" s="1"/>
  <c r="I218" i="9"/>
  <c r="J218" i="9"/>
  <c r="K218" i="9"/>
  <c r="O218" i="9"/>
  <c r="V218" i="9"/>
  <c r="W218" i="9" s="1"/>
  <c r="I219" i="9"/>
  <c r="J219" i="9"/>
  <c r="K219" i="9"/>
  <c r="O219" i="9"/>
  <c r="AD219" i="9"/>
  <c r="V219" i="9"/>
  <c r="W219" i="9" s="1"/>
  <c r="AA219" i="9"/>
  <c r="I220" i="9"/>
  <c r="J220" i="9"/>
  <c r="K220" i="9"/>
  <c r="O220" i="9"/>
  <c r="V220" i="9"/>
  <c r="W220" i="9" s="1"/>
  <c r="I221" i="9"/>
  <c r="J221" i="9"/>
  <c r="K221" i="9"/>
  <c r="O221" i="9"/>
  <c r="V221" i="9"/>
  <c r="W221" i="9" s="1"/>
  <c r="Z221" i="9"/>
  <c r="AB221" i="9" s="1"/>
  <c r="I222" i="9"/>
  <c r="J222" i="9"/>
  <c r="K222" i="9"/>
  <c r="O222" i="9"/>
  <c r="V222" i="9"/>
  <c r="W222" i="9" s="1"/>
  <c r="AA222" i="9"/>
  <c r="I223" i="9"/>
  <c r="J223" i="9"/>
  <c r="K223" i="9"/>
  <c r="O223" i="9"/>
  <c r="AD223" i="9"/>
  <c r="V223" i="9"/>
  <c r="W223" i="9" s="1"/>
  <c r="Z223" i="9"/>
  <c r="AB223" i="9" s="1"/>
  <c r="I224" i="9"/>
  <c r="J224" i="9"/>
  <c r="K224" i="9"/>
  <c r="O224" i="9"/>
  <c r="V224" i="9"/>
  <c r="W224" i="9" s="1"/>
  <c r="I225" i="9"/>
  <c r="J225" i="9"/>
  <c r="K225" i="9"/>
  <c r="O225" i="9"/>
  <c r="V225" i="9"/>
  <c r="W225" i="9" s="1"/>
  <c r="Z225" i="9"/>
  <c r="AB225" i="9" s="1"/>
  <c r="I226" i="9"/>
  <c r="J226" i="9"/>
  <c r="K226" i="9"/>
  <c r="O226" i="9"/>
  <c r="AD226" i="9"/>
  <c r="AI226" i="9" s="1"/>
  <c r="V226" i="9"/>
  <c r="W226" i="9"/>
  <c r="I227" i="9"/>
  <c r="J227" i="9"/>
  <c r="K227" i="9"/>
  <c r="O227" i="9"/>
  <c r="V227" i="9"/>
  <c r="W227" i="9" s="1"/>
  <c r="I228" i="9"/>
  <c r="J228" i="9"/>
  <c r="K228" i="9"/>
  <c r="O228" i="9"/>
  <c r="AD228" i="9"/>
  <c r="AF228" i="9" s="1"/>
  <c r="V228" i="9"/>
  <c r="W228" i="9"/>
  <c r="I229" i="9"/>
  <c r="J229" i="9"/>
  <c r="K229" i="9"/>
  <c r="O229" i="9"/>
  <c r="V229" i="9"/>
  <c r="W229" i="9" s="1"/>
  <c r="Z229" i="9"/>
  <c r="AB229" i="9" s="1"/>
  <c r="I230" i="9"/>
  <c r="J230" i="9"/>
  <c r="K230" i="9"/>
  <c r="O230" i="9"/>
  <c r="AD230" i="9"/>
  <c r="AI230" i="9" s="1"/>
  <c r="V230" i="9"/>
  <c r="W230" i="9"/>
  <c r="I231" i="9"/>
  <c r="J231" i="9"/>
  <c r="K231" i="9"/>
  <c r="O231" i="9"/>
  <c r="V231" i="9"/>
  <c r="W231" i="9" s="1"/>
  <c r="Z231" i="9"/>
  <c r="AB231" i="9" s="1"/>
  <c r="I232" i="9"/>
  <c r="J232" i="9"/>
  <c r="K232" i="9"/>
  <c r="O232" i="9"/>
  <c r="AD232" i="9"/>
  <c r="AF232" i="9" s="1"/>
  <c r="V232" i="9"/>
  <c r="W232" i="9"/>
  <c r="I233" i="9"/>
  <c r="J233" i="9"/>
  <c r="K233" i="9"/>
  <c r="O233" i="9"/>
  <c r="AD233" i="9"/>
  <c r="AH233" i="9" s="1"/>
  <c r="V233" i="9"/>
  <c r="W233" i="9" s="1"/>
  <c r="I234" i="9"/>
  <c r="J234" i="9"/>
  <c r="K234" i="9"/>
  <c r="O234" i="9"/>
  <c r="V234" i="9"/>
  <c r="W234" i="9" s="1"/>
  <c r="I235" i="9"/>
  <c r="J235" i="9"/>
  <c r="K235" i="9"/>
  <c r="O235" i="9"/>
  <c r="V235" i="9"/>
  <c r="W235" i="9" s="1"/>
  <c r="Z235" i="9"/>
  <c r="AB235" i="9" s="1"/>
  <c r="I236" i="9"/>
  <c r="J236" i="9"/>
  <c r="K236" i="9"/>
  <c r="O236" i="9"/>
  <c r="AD236" i="9"/>
  <c r="V236" i="9"/>
  <c r="W236" i="9"/>
  <c r="I237" i="9"/>
  <c r="J237" i="9"/>
  <c r="K237" i="9"/>
  <c r="O237" i="9"/>
  <c r="AD237" i="9"/>
  <c r="V237" i="9"/>
  <c r="W237" i="9" s="1"/>
  <c r="Z237" i="9"/>
  <c r="AB237" i="9" s="1"/>
  <c r="I238" i="9"/>
  <c r="J238" i="9"/>
  <c r="K238" i="9"/>
  <c r="O238" i="9"/>
  <c r="V238" i="9"/>
  <c r="W238" i="9" s="1"/>
  <c r="I239" i="9"/>
  <c r="J239" i="9"/>
  <c r="K239" i="9"/>
  <c r="O239" i="9"/>
  <c r="V239" i="9"/>
  <c r="W239" i="9" s="1"/>
  <c r="I240" i="9"/>
  <c r="J240" i="9"/>
  <c r="K240" i="9"/>
  <c r="O240" i="9"/>
  <c r="AD240" i="9"/>
  <c r="V240" i="9"/>
  <c r="W240" i="9"/>
  <c r="I241" i="9"/>
  <c r="J241" i="9"/>
  <c r="K241" i="9"/>
  <c r="O241" i="9"/>
  <c r="AD241" i="9"/>
  <c r="V241" i="9"/>
  <c r="W241" i="9" s="1"/>
  <c r="I242" i="9"/>
  <c r="J242" i="9"/>
  <c r="K242" i="9"/>
  <c r="O242" i="9"/>
  <c r="V242" i="9"/>
  <c r="W242" i="9" s="1"/>
  <c r="AA242" i="9"/>
  <c r="I243" i="9"/>
  <c r="J243" i="9"/>
  <c r="K243" i="9"/>
  <c r="O243" i="9"/>
  <c r="V243" i="9"/>
  <c r="W243" i="9" s="1"/>
  <c r="I244" i="9"/>
  <c r="J244" i="9"/>
  <c r="K244" i="9"/>
  <c r="O244" i="9"/>
  <c r="AD244" i="9"/>
  <c r="V244" i="9"/>
  <c r="W244" i="9"/>
  <c r="I245" i="9"/>
  <c r="J245" i="9"/>
  <c r="K245" i="9"/>
  <c r="O245" i="9"/>
  <c r="AD245" i="9"/>
  <c r="V245" i="9"/>
  <c r="W245" i="9" s="1"/>
  <c r="Z245" i="9"/>
  <c r="AB245" i="9" s="1"/>
  <c r="I246" i="9"/>
  <c r="J246" i="9"/>
  <c r="K246" i="9"/>
  <c r="O246" i="9"/>
  <c r="V246" i="9"/>
  <c r="W246" i="9" s="1"/>
  <c r="I247" i="9"/>
  <c r="J247" i="9"/>
  <c r="K247" i="9"/>
  <c r="O247" i="9"/>
  <c r="V247" i="9"/>
  <c r="W247" i="9" s="1"/>
  <c r="I248" i="9"/>
  <c r="J248" i="9"/>
  <c r="K248" i="9"/>
  <c r="O248" i="9"/>
  <c r="AD248" i="9"/>
  <c r="V248" i="9"/>
  <c r="W248" i="9"/>
  <c r="I249" i="9"/>
  <c r="J249" i="9"/>
  <c r="K249" i="9"/>
  <c r="O249" i="9"/>
  <c r="AD249" i="9"/>
  <c r="V249" i="9"/>
  <c r="W249" i="9" s="1"/>
  <c r="I250" i="9"/>
  <c r="J250" i="9"/>
  <c r="K250" i="9"/>
  <c r="O250" i="9"/>
  <c r="V250" i="9"/>
  <c r="W250" i="9" s="1"/>
  <c r="AA250" i="9"/>
  <c r="I251" i="9"/>
  <c r="J251" i="9"/>
  <c r="K251" i="9"/>
  <c r="O251" i="9"/>
  <c r="V251" i="9"/>
  <c r="W251" i="9" s="1"/>
  <c r="Z251" i="9"/>
  <c r="AB251" i="9" s="1"/>
  <c r="I252" i="9"/>
  <c r="J252" i="9"/>
  <c r="K252" i="9"/>
  <c r="O252" i="9"/>
  <c r="AD252" i="9"/>
  <c r="V252" i="9"/>
  <c r="W252" i="9"/>
  <c r="I253" i="9"/>
  <c r="J253" i="9"/>
  <c r="K253" i="9"/>
  <c r="O253" i="9"/>
  <c r="AD253" i="9"/>
  <c r="V253" i="9"/>
  <c r="W253" i="9" s="1"/>
  <c r="I254" i="9"/>
  <c r="J254" i="9"/>
  <c r="K254" i="9"/>
  <c r="O254" i="9"/>
  <c r="AD254" i="9"/>
  <c r="AI254" i="9" s="1"/>
  <c r="V254" i="9"/>
  <c r="W254" i="9"/>
  <c r="I255" i="9"/>
  <c r="J255" i="9"/>
  <c r="K255" i="9"/>
  <c r="O255" i="9"/>
  <c r="AD255" i="9"/>
  <c r="AH255" i="9" s="1"/>
  <c r="V255" i="9"/>
  <c r="W255" i="9" s="1"/>
  <c r="AA255" i="9"/>
  <c r="I256" i="9"/>
  <c r="J256" i="9"/>
  <c r="K256" i="9"/>
  <c r="O256" i="9"/>
  <c r="V256" i="9"/>
  <c r="W256" i="9" s="1"/>
  <c r="AA256" i="9"/>
  <c r="I257" i="9"/>
  <c r="J257" i="9"/>
  <c r="K257" i="9"/>
  <c r="O257" i="9"/>
  <c r="V257" i="9"/>
  <c r="W257" i="9" s="1"/>
  <c r="I258" i="9"/>
  <c r="J258" i="9"/>
  <c r="K258" i="9"/>
  <c r="O258" i="9"/>
  <c r="AD258" i="9"/>
  <c r="V258" i="9"/>
  <c r="W258" i="9" s="1"/>
  <c r="AA258" i="9"/>
  <c r="I259" i="9"/>
  <c r="J259" i="9"/>
  <c r="K259" i="9"/>
  <c r="O259" i="9"/>
  <c r="V259" i="9"/>
  <c r="W259" i="9" s="1"/>
  <c r="I260" i="9"/>
  <c r="J260" i="9"/>
  <c r="K260" i="9"/>
  <c r="O260" i="9"/>
  <c r="AD260" i="9"/>
  <c r="V260" i="9"/>
  <c r="W260" i="9" s="1"/>
  <c r="AA260" i="9"/>
  <c r="I261" i="9"/>
  <c r="J261" i="9"/>
  <c r="K261" i="9"/>
  <c r="O261" i="9"/>
  <c r="V261" i="9"/>
  <c r="W261" i="9" s="1"/>
  <c r="I262" i="9"/>
  <c r="J262" i="9"/>
  <c r="K262" i="9"/>
  <c r="O262" i="9"/>
  <c r="AD262" i="9"/>
  <c r="V262" i="9"/>
  <c r="W262" i="9" s="1"/>
  <c r="AA262" i="9"/>
  <c r="I263" i="9"/>
  <c r="J263" i="9"/>
  <c r="K263" i="9"/>
  <c r="O263" i="9"/>
  <c r="V263" i="9"/>
  <c r="W263" i="9" s="1"/>
  <c r="I264" i="9"/>
  <c r="J264" i="9"/>
  <c r="K264" i="9"/>
  <c r="O264" i="9"/>
  <c r="AD264" i="9"/>
  <c r="V264" i="9"/>
  <c r="W264" i="9" s="1"/>
  <c r="AA264" i="9"/>
  <c r="I265" i="9"/>
  <c r="J265" i="9"/>
  <c r="K265" i="9"/>
  <c r="O265" i="9"/>
  <c r="V265" i="9"/>
  <c r="W265" i="9" s="1"/>
  <c r="I266" i="9"/>
  <c r="J266" i="9"/>
  <c r="K266" i="9"/>
  <c r="O266" i="9"/>
  <c r="AD266" i="9"/>
  <c r="V266" i="9"/>
  <c r="W266" i="9" s="1"/>
  <c r="AA266" i="9"/>
  <c r="I267" i="9"/>
  <c r="J267" i="9"/>
  <c r="K267" i="9"/>
  <c r="O267" i="9"/>
  <c r="V267" i="9"/>
  <c r="W267" i="9" s="1"/>
  <c r="I268" i="9"/>
  <c r="J268" i="9"/>
  <c r="K268" i="9"/>
  <c r="O268" i="9"/>
  <c r="AD268" i="9"/>
  <c r="V268" i="9"/>
  <c r="W268" i="9" s="1"/>
  <c r="AA268" i="9"/>
  <c r="I269" i="9"/>
  <c r="J269" i="9"/>
  <c r="K269" i="9"/>
  <c r="O269" i="9"/>
  <c r="V269" i="9"/>
  <c r="W269" i="9" s="1"/>
  <c r="I270" i="9"/>
  <c r="J270" i="9"/>
  <c r="K270" i="9"/>
  <c r="O270" i="9"/>
  <c r="AD270" i="9"/>
  <c r="V270" i="9"/>
  <c r="W270" i="9" s="1"/>
  <c r="AA270" i="9"/>
  <c r="I271" i="9"/>
  <c r="J271" i="9"/>
  <c r="K271" i="9"/>
  <c r="O271" i="9"/>
  <c r="V271" i="9"/>
  <c r="W271" i="9" s="1"/>
  <c r="I272" i="9"/>
  <c r="J272" i="9"/>
  <c r="K272" i="9"/>
  <c r="O272" i="9"/>
  <c r="AD272" i="9"/>
  <c r="V272" i="9"/>
  <c r="W272" i="9" s="1"/>
  <c r="AA272" i="9"/>
  <c r="I273" i="9"/>
  <c r="J273" i="9"/>
  <c r="K273" i="9"/>
  <c r="O273" i="9"/>
  <c r="V273" i="9"/>
  <c r="W273" i="9" s="1"/>
  <c r="I274" i="9"/>
  <c r="J274" i="9"/>
  <c r="K274" i="9"/>
  <c r="O274" i="9"/>
  <c r="AD274" i="9"/>
  <c r="V274" i="9"/>
  <c r="W274" i="9" s="1"/>
  <c r="AA274" i="9"/>
  <c r="I275" i="9"/>
  <c r="J275" i="9"/>
  <c r="K275" i="9"/>
  <c r="O275" i="9"/>
  <c r="V275" i="9"/>
  <c r="W275" i="9" s="1"/>
  <c r="I276" i="9"/>
  <c r="J276" i="9"/>
  <c r="K276" i="9"/>
  <c r="O276" i="9"/>
  <c r="AD276" i="9"/>
  <c r="AG276" i="9" s="1"/>
  <c r="V276" i="9"/>
  <c r="W276" i="9" s="1"/>
  <c r="AA276" i="9"/>
  <c r="I277" i="9"/>
  <c r="J277" i="9"/>
  <c r="K277" i="9"/>
  <c r="O277" i="9"/>
  <c r="V277" i="9"/>
  <c r="W277" i="9" s="1"/>
  <c r="I278" i="9"/>
  <c r="J278" i="9"/>
  <c r="K278" i="9"/>
  <c r="O278" i="9"/>
  <c r="AD278" i="9"/>
  <c r="AG278" i="9" s="1"/>
  <c r="V278" i="9"/>
  <c r="W278" i="9" s="1"/>
  <c r="AA278" i="9"/>
  <c r="I279" i="9"/>
  <c r="J279" i="9"/>
  <c r="K279" i="9"/>
  <c r="O279" i="9"/>
  <c r="V279" i="9"/>
  <c r="W279" i="9" s="1"/>
  <c r="I280" i="9"/>
  <c r="J280" i="9"/>
  <c r="K280" i="9"/>
  <c r="O280" i="9"/>
  <c r="AD280" i="9"/>
  <c r="AG280" i="9" s="1"/>
  <c r="V280" i="9"/>
  <c r="W280" i="9" s="1"/>
  <c r="AA280" i="9"/>
  <c r="I281" i="9"/>
  <c r="J281" i="9"/>
  <c r="K281" i="9"/>
  <c r="O281" i="9"/>
  <c r="V281" i="9"/>
  <c r="W281" i="9" s="1"/>
  <c r="I282" i="9"/>
  <c r="J282" i="9"/>
  <c r="K282" i="9"/>
  <c r="O282" i="9"/>
  <c r="AD282" i="9"/>
  <c r="AG282" i="9" s="1"/>
  <c r="V282" i="9"/>
  <c r="W282" i="9" s="1"/>
  <c r="AA282" i="9"/>
  <c r="I283" i="9"/>
  <c r="J283" i="9"/>
  <c r="K283" i="9"/>
  <c r="O283" i="9"/>
  <c r="V283" i="9"/>
  <c r="W283" i="9" s="1"/>
  <c r="I284" i="9"/>
  <c r="J284" i="9"/>
  <c r="K284" i="9"/>
  <c r="O284" i="9"/>
  <c r="AD284" i="9"/>
  <c r="AG284" i="9" s="1"/>
  <c r="V284" i="9"/>
  <c r="W284" i="9" s="1"/>
  <c r="AA284" i="9"/>
  <c r="I285" i="9"/>
  <c r="J285" i="9"/>
  <c r="K285" i="9"/>
  <c r="O285" i="9"/>
  <c r="V285" i="9"/>
  <c r="W285" i="9" s="1"/>
  <c r="I286" i="9"/>
  <c r="J286" i="9"/>
  <c r="K286" i="9"/>
  <c r="O286" i="9"/>
  <c r="AD286" i="9"/>
  <c r="AG286" i="9" s="1"/>
  <c r="V286" i="9"/>
  <c r="W286" i="9" s="1"/>
  <c r="AA286" i="9"/>
  <c r="I287" i="9"/>
  <c r="J287" i="9"/>
  <c r="K287" i="9"/>
  <c r="O287" i="9"/>
  <c r="V287" i="9"/>
  <c r="W287" i="9" s="1"/>
  <c r="I288" i="9"/>
  <c r="J288" i="9"/>
  <c r="K288" i="9"/>
  <c r="O288" i="9"/>
  <c r="AD288" i="9"/>
  <c r="AG288" i="9" s="1"/>
  <c r="V288" i="9"/>
  <c r="W288" i="9" s="1"/>
  <c r="AA288" i="9"/>
  <c r="I289" i="9"/>
  <c r="J289" i="9"/>
  <c r="K289" i="9"/>
  <c r="O289" i="9"/>
  <c r="V289" i="9"/>
  <c r="W289" i="9" s="1"/>
  <c r="I290" i="9"/>
  <c r="J290" i="9"/>
  <c r="K290" i="9"/>
  <c r="O290" i="9"/>
  <c r="AD290" i="9"/>
  <c r="AG290" i="9" s="1"/>
  <c r="V290" i="9"/>
  <c r="W290" i="9" s="1"/>
  <c r="AA290" i="9"/>
  <c r="I291" i="9"/>
  <c r="J291" i="9"/>
  <c r="K291" i="9"/>
  <c r="O291" i="9"/>
  <c r="V291" i="9"/>
  <c r="W291" i="9" s="1"/>
  <c r="I292" i="9"/>
  <c r="J292" i="9"/>
  <c r="K292" i="9"/>
  <c r="O292" i="9"/>
  <c r="AD292" i="9"/>
  <c r="AG292" i="9" s="1"/>
  <c r="V292" i="9"/>
  <c r="W292" i="9" s="1"/>
  <c r="AA292" i="9"/>
  <c r="I293" i="9"/>
  <c r="J293" i="9"/>
  <c r="K293" i="9"/>
  <c r="O293" i="9"/>
  <c r="V293" i="9"/>
  <c r="W293" i="9" s="1"/>
  <c r="I294" i="9"/>
  <c r="J294" i="9"/>
  <c r="K294" i="9"/>
  <c r="O294" i="9"/>
  <c r="AD294" i="9"/>
  <c r="AG294" i="9" s="1"/>
  <c r="V294" i="9"/>
  <c r="W294" i="9" s="1"/>
  <c r="AA294" i="9"/>
  <c r="I295" i="9"/>
  <c r="J295" i="9"/>
  <c r="K295" i="9"/>
  <c r="O295" i="9"/>
  <c r="V295" i="9"/>
  <c r="W295" i="9" s="1"/>
  <c r="I296" i="9"/>
  <c r="J296" i="9"/>
  <c r="K296" i="9"/>
  <c r="O296" i="9"/>
  <c r="AD296" i="9"/>
  <c r="AG296" i="9" s="1"/>
  <c r="V296" i="9"/>
  <c r="W296" i="9" s="1"/>
  <c r="AA296" i="9"/>
  <c r="I297" i="9"/>
  <c r="J297" i="9"/>
  <c r="K297" i="9"/>
  <c r="O297" i="9"/>
  <c r="V297" i="9"/>
  <c r="W297" i="9" s="1"/>
  <c r="I298" i="9"/>
  <c r="J298" i="9"/>
  <c r="K298" i="9"/>
  <c r="O298" i="9"/>
  <c r="AD298" i="9"/>
  <c r="AG298" i="9" s="1"/>
  <c r="V298" i="9"/>
  <c r="W298" i="9" s="1"/>
  <c r="AA298" i="9"/>
  <c r="I299" i="9"/>
  <c r="J299" i="9"/>
  <c r="K299" i="9"/>
  <c r="O299" i="9"/>
  <c r="V299" i="9"/>
  <c r="W299" i="9" s="1"/>
  <c r="I300" i="9"/>
  <c r="J300" i="9"/>
  <c r="K300" i="9"/>
  <c r="O300" i="9"/>
  <c r="AD300" i="9"/>
  <c r="AG300" i="9" s="1"/>
  <c r="V300" i="9"/>
  <c r="W300" i="9" s="1"/>
  <c r="AA300" i="9"/>
  <c r="I301" i="9"/>
  <c r="J301" i="9"/>
  <c r="K301" i="9"/>
  <c r="O301" i="9"/>
  <c r="V301" i="9"/>
  <c r="W301" i="9" s="1"/>
  <c r="I302" i="9"/>
  <c r="J302" i="9"/>
  <c r="K302" i="9"/>
  <c r="O302" i="9"/>
  <c r="AD302" i="9"/>
  <c r="AG302" i="9" s="1"/>
  <c r="V302" i="9"/>
  <c r="W302" i="9" s="1"/>
  <c r="AA302" i="9"/>
  <c r="I303" i="9"/>
  <c r="J303" i="9"/>
  <c r="K303" i="9"/>
  <c r="O303" i="9"/>
  <c r="V303" i="9"/>
  <c r="W303" i="9" s="1"/>
  <c r="I304" i="9"/>
  <c r="J304" i="9"/>
  <c r="K304" i="9"/>
  <c r="O304" i="9"/>
  <c r="AD304" i="9"/>
  <c r="V304" i="9"/>
  <c r="W304" i="9" s="1"/>
  <c r="AA304" i="9"/>
  <c r="I305" i="9"/>
  <c r="J305" i="9"/>
  <c r="K305" i="9"/>
  <c r="O305" i="9"/>
  <c r="V305" i="9"/>
  <c r="W305" i="9" s="1"/>
  <c r="I306" i="9"/>
  <c r="J306" i="9"/>
  <c r="K306" i="9"/>
  <c r="O306" i="9"/>
  <c r="AD306" i="9"/>
  <c r="V306" i="9"/>
  <c r="W306" i="9" s="1"/>
  <c r="AA306" i="9"/>
  <c r="I307" i="9"/>
  <c r="J307" i="9"/>
  <c r="K307" i="9"/>
  <c r="O307" i="9"/>
  <c r="V307" i="9"/>
  <c r="W307" i="9" s="1"/>
  <c r="I308" i="9"/>
  <c r="J308" i="9"/>
  <c r="K308" i="9"/>
  <c r="O308" i="9"/>
  <c r="AD308" i="9"/>
  <c r="V308" i="9"/>
  <c r="W308" i="9" s="1"/>
  <c r="AA308" i="9"/>
  <c r="I309" i="9"/>
  <c r="J309" i="9"/>
  <c r="K309" i="9"/>
  <c r="O309" i="9"/>
  <c r="V309" i="9"/>
  <c r="W309" i="9" s="1"/>
  <c r="I310" i="9"/>
  <c r="J310" i="9"/>
  <c r="K310" i="9"/>
  <c r="O310" i="9"/>
  <c r="AD310" i="9"/>
  <c r="V310" i="9"/>
  <c r="W310" i="9" s="1"/>
  <c r="AA310" i="9"/>
  <c r="I311" i="9"/>
  <c r="J311" i="9"/>
  <c r="K311" i="9"/>
  <c r="O311" i="9"/>
  <c r="V311" i="9"/>
  <c r="W311" i="9" s="1"/>
  <c r="I312" i="9"/>
  <c r="J312" i="9"/>
  <c r="K312" i="9"/>
  <c r="O312" i="9"/>
  <c r="AD312" i="9"/>
  <c r="V312" i="9"/>
  <c r="W312" i="9" s="1"/>
  <c r="AA312" i="9"/>
  <c r="I313" i="9"/>
  <c r="J313" i="9"/>
  <c r="K313" i="9"/>
  <c r="O313" i="9"/>
  <c r="V313" i="9"/>
  <c r="W313" i="9" s="1"/>
  <c r="I314" i="9"/>
  <c r="J314" i="9"/>
  <c r="K314" i="9"/>
  <c r="O314" i="9"/>
  <c r="AD314" i="9"/>
  <c r="V314" i="9"/>
  <c r="W314" i="9" s="1"/>
  <c r="AA314" i="9"/>
  <c r="I315" i="9"/>
  <c r="J315" i="9"/>
  <c r="K315" i="9"/>
  <c r="O315" i="9"/>
  <c r="V315" i="9"/>
  <c r="W315" i="9" s="1"/>
  <c r="I316" i="9"/>
  <c r="J316" i="9"/>
  <c r="K316" i="9"/>
  <c r="O316" i="9"/>
  <c r="AD316" i="9"/>
  <c r="V316" i="9"/>
  <c r="W316" i="9" s="1"/>
  <c r="AA316" i="9"/>
  <c r="I317" i="9"/>
  <c r="J317" i="9"/>
  <c r="K317" i="9"/>
  <c r="O317" i="9"/>
  <c r="V317" i="9"/>
  <c r="W317" i="9" s="1"/>
  <c r="I318" i="9"/>
  <c r="J318" i="9"/>
  <c r="K318" i="9"/>
  <c r="O318" i="9"/>
  <c r="AD318" i="9"/>
  <c r="AI318" i="9" s="1"/>
  <c r="V318" i="9"/>
  <c r="W318" i="9" s="1"/>
  <c r="AA318" i="9"/>
  <c r="I319" i="9"/>
  <c r="J319" i="9"/>
  <c r="K319" i="9"/>
  <c r="O319" i="9"/>
  <c r="V319" i="9"/>
  <c r="W319" i="9" s="1"/>
  <c r="AA319" i="9"/>
  <c r="I320" i="9"/>
  <c r="J320" i="9"/>
  <c r="K320" i="9"/>
  <c r="O320" i="9"/>
  <c r="V320" i="9"/>
  <c r="W320" i="9" s="1"/>
  <c r="I321" i="9"/>
  <c r="J321" i="9"/>
  <c r="K321" i="9"/>
  <c r="O321" i="9"/>
  <c r="AD321" i="9"/>
  <c r="AI321" i="9" s="1"/>
  <c r="V321" i="9"/>
  <c r="W321" i="9" s="1"/>
  <c r="I322" i="9"/>
  <c r="J322" i="9"/>
  <c r="K322" i="9"/>
  <c r="O322" i="9"/>
  <c r="V322" i="9"/>
  <c r="W322" i="9" s="1"/>
  <c r="I323" i="9"/>
  <c r="J323" i="9"/>
  <c r="K323" i="9"/>
  <c r="O323" i="9"/>
  <c r="V323" i="9"/>
  <c r="W323" i="9" s="1"/>
  <c r="Z323" i="9"/>
  <c r="AB323" i="9" s="1"/>
  <c r="I324" i="9"/>
  <c r="J324" i="9"/>
  <c r="K324" i="9"/>
  <c r="O324" i="9"/>
  <c r="V324" i="9"/>
  <c r="W324" i="9" s="1"/>
  <c r="I325" i="9"/>
  <c r="J325" i="9"/>
  <c r="K325" i="9"/>
  <c r="O325" i="9"/>
  <c r="AD325" i="9"/>
  <c r="AI325" i="9" s="1"/>
  <c r="V325" i="9"/>
  <c r="W325" i="9" s="1"/>
  <c r="I326" i="9"/>
  <c r="J326" i="9"/>
  <c r="K326" i="9"/>
  <c r="O326" i="9"/>
  <c r="V326" i="9"/>
  <c r="W326" i="9" s="1"/>
  <c r="I327" i="9"/>
  <c r="J327" i="9"/>
  <c r="K327" i="9"/>
  <c r="O327" i="9"/>
  <c r="V327" i="9"/>
  <c r="W327" i="9" s="1"/>
  <c r="AA327" i="9"/>
  <c r="I328" i="9"/>
  <c r="J328" i="9"/>
  <c r="K328" i="9"/>
  <c r="O328" i="9"/>
  <c r="V328" i="9"/>
  <c r="W328" i="9" s="1"/>
  <c r="I329" i="9"/>
  <c r="J329" i="9"/>
  <c r="K329" i="9"/>
  <c r="O329" i="9"/>
  <c r="AD329" i="9"/>
  <c r="V329" i="9"/>
  <c r="W329" i="9" s="1"/>
  <c r="I330" i="9"/>
  <c r="J330" i="9"/>
  <c r="K330" i="9"/>
  <c r="O330" i="9"/>
  <c r="V330" i="9"/>
  <c r="W330" i="9" s="1"/>
  <c r="I331" i="9"/>
  <c r="J331" i="9"/>
  <c r="K331" i="9"/>
  <c r="O331" i="9"/>
  <c r="V331" i="9"/>
  <c r="W331" i="9" s="1"/>
  <c r="AA331" i="9"/>
  <c r="I332" i="9"/>
  <c r="J332" i="9"/>
  <c r="K332" i="9"/>
  <c r="O332" i="9"/>
  <c r="V332" i="9"/>
  <c r="W332" i="9" s="1"/>
  <c r="I333" i="9"/>
  <c r="J333" i="9"/>
  <c r="K333" i="9"/>
  <c r="O333" i="9"/>
  <c r="AD333" i="9"/>
  <c r="V333" i="9"/>
  <c r="W333" i="9" s="1"/>
  <c r="I334" i="9"/>
  <c r="J334" i="9"/>
  <c r="K334" i="9"/>
  <c r="O334" i="9"/>
  <c r="V334" i="9"/>
  <c r="W334" i="9" s="1"/>
  <c r="I335" i="9"/>
  <c r="J335" i="9"/>
  <c r="K335" i="9"/>
  <c r="O335" i="9"/>
  <c r="V335" i="9"/>
  <c r="W335" i="9" s="1"/>
  <c r="AA335" i="9"/>
  <c r="I336" i="9"/>
  <c r="J336" i="9"/>
  <c r="K336" i="9"/>
  <c r="O336" i="9"/>
  <c r="V336" i="9"/>
  <c r="W336" i="9" s="1"/>
  <c r="I337" i="9"/>
  <c r="J337" i="9"/>
  <c r="K337" i="9"/>
  <c r="O337" i="9"/>
  <c r="AD337" i="9"/>
  <c r="V337" i="9"/>
  <c r="W337" i="9" s="1"/>
  <c r="I338" i="9"/>
  <c r="J338" i="9"/>
  <c r="K338" i="9"/>
  <c r="O338" i="9"/>
  <c r="V338" i="9"/>
  <c r="W338" i="9" s="1"/>
  <c r="I339" i="9"/>
  <c r="J339" i="9"/>
  <c r="K339" i="9"/>
  <c r="O339" i="9"/>
  <c r="V339" i="9"/>
  <c r="W339" i="9" s="1"/>
  <c r="Z339" i="9"/>
  <c r="AB339" i="9" s="1"/>
  <c r="I340" i="9"/>
  <c r="J340" i="9"/>
  <c r="K340" i="9"/>
  <c r="O340" i="9"/>
  <c r="AD340" i="9"/>
  <c r="V340" i="9"/>
  <c r="W340" i="9" s="1"/>
  <c r="AA340" i="9"/>
  <c r="I341" i="9"/>
  <c r="J341" i="9"/>
  <c r="K341" i="9"/>
  <c r="O341" i="9"/>
  <c r="V341" i="9"/>
  <c r="W341" i="9" s="1"/>
  <c r="I342" i="9"/>
  <c r="J342" i="9"/>
  <c r="K342" i="9"/>
  <c r="O342" i="9"/>
  <c r="AD342" i="9"/>
  <c r="AI342" i="9" s="1"/>
  <c r="V342" i="9"/>
  <c r="W342" i="9"/>
  <c r="I343" i="9"/>
  <c r="J343" i="9"/>
  <c r="K343" i="9"/>
  <c r="O343" i="9"/>
  <c r="V343" i="9"/>
  <c r="W343" i="9" s="1"/>
  <c r="I344" i="9"/>
  <c r="J344" i="9"/>
  <c r="K344" i="9"/>
  <c r="O344" i="9"/>
  <c r="AD344" i="9"/>
  <c r="AG344" i="9" s="1"/>
  <c r="V344" i="9"/>
  <c r="W344" i="9" s="1"/>
  <c r="AA344" i="9"/>
  <c r="I345" i="9"/>
  <c r="J345" i="9"/>
  <c r="K345" i="9"/>
  <c r="O345" i="9"/>
  <c r="AD345" i="9"/>
  <c r="V345" i="9"/>
  <c r="W345" i="9" s="1"/>
  <c r="Z345" i="9"/>
  <c r="AB345" i="9" s="1"/>
  <c r="I346" i="9"/>
  <c r="J346" i="9"/>
  <c r="K346" i="9"/>
  <c r="O346" i="9"/>
  <c r="V346" i="9"/>
  <c r="W346" i="9" s="1"/>
  <c r="I347" i="9"/>
  <c r="J347" i="9"/>
  <c r="K347" i="9"/>
  <c r="O347" i="9"/>
  <c r="V347" i="9"/>
  <c r="W347" i="9" s="1"/>
  <c r="I348" i="9"/>
  <c r="J348" i="9"/>
  <c r="K348" i="9"/>
  <c r="O348" i="9"/>
  <c r="AD348" i="9"/>
  <c r="AI348" i="9" s="1"/>
  <c r="V348" i="9"/>
  <c r="W348" i="9" s="1"/>
  <c r="AA348" i="9"/>
  <c r="I349" i="9"/>
  <c r="J349" i="9"/>
  <c r="K349" i="9"/>
  <c r="O349" i="9"/>
  <c r="AD349" i="9"/>
  <c r="V349" i="9"/>
  <c r="W349" i="9" s="1"/>
  <c r="I350" i="9"/>
  <c r="J350" i="9"/>
  <c r="K350" i="9"/>
  <c r="O350" i="9"/>
  <c r="V350" i="9"/>
  <c r="W350" i="9" s="1"/>
  <c r="I351" i="9"/>
  <c r="J351" i="9"/>
  <c r="K351" i="9"/>
  <c r="O351" i="9"/>
  <c r="V351" i="9"/>
  <c r="W351" i="9" s="1"/>
  <c r="I352" i="9"/>
  <c r="J352" i="9"/>
  <c r="K352" i="9"/>
  <c r="O352" i="9"/>
  <c r="V352" i="9"/>
  <c r="W352" i="9" s="1"/>
  <c r="I353" i="9"/>
  <c r="J353" i="9"/>
  <c r="K353" i="9"/>
  <c r="O353" i="9"/>
  <c r="V353" i="9"/>
  <c r="W353" i="9" s="1"/>
  <c r="Z353" i="9"/>
  <c r="AB353" i="9" s="1"/>
  <c r="I354" i="9"/>
  <c r="J354" i="9"/>
  <c r="K354" i="9"/>
  <c r="O354" i="9"/>
  <c r="AD354" i="9"/>
  <c r="V354" i="9"/>
  <c r="W354" i="9"/>
  <c r="I355" i="9"/>
  <c r="J355" i="9"/>
  <c r="K355" i="9"/>
  <c r="O355" i="9"/>
  <c r="V355" i="9"/>
  <c r="W355" i="9" s="1"/>
  <c r="Z355" i="9"/>
  <c r="AB355" i="9" s="1"/>
  <c r="I356" i="9"/>
  <c r="J356" i="9"/>
  <c r="K356" i="9"/>
  <c r="O356" i="9"/>
  <c r="V356" i="9"/>
  <c r="W356" i="9" s="1"/>
  <c r="I357" i="9"/>
  <c r="J357" i="9"/>
  <c r="K357" i="9"/>
  <c r="O357" i="9"/>
  <c r="V357" i="9"/>
  <c r="W357" i="9" s="1"/>
  <c r="Z357" i="9"/>
  <c r="AB357" i="9" s="1"/>
  <c r="I358" i="9"/>
  <c r="J358" i="9"/>
  <c r="K358" i="9"/>
  <c r="O358" i="9"/>
  <c r="V358" i="9"/>
  <c r="W358" i="9" s="1"/>
  <c r="I359" i="9"/>
  <c r="J359" i="9"/>
  <c r="K359" i="9"/>
  <c r="O359" i="9"/>
  <c r="V359" i="9"/>
  <c r="W359" i="9" s="1"/>
  <c r="Z359" i="9"/>
  <c r="AB359" i="9" s="1"/>
  <c r="I360" i="9"/>
  <c r="J360" i="9"/>
  <c r="K360" i="9"/>
  <c r="O360" i="9"/>
  <c r="AD360" i="9"/>
  <c r="AI360" i="9" s="1"/>
  <c r="V360" i="9"/>
  <c r="W360" i="9" s="1"/>
  <c r="AA360" i="9"/>
  <c r="I361" i="9"/>
  <c r="J361" i="9"/>
  <c r="K361" i="9"/>
  <c r="O361" i="9"/>
  <c r="V361" i="9"/>
  <c r="W361" i="9" s="1"/>
  <c r="I362" i="9"/>
  <c r="J362" i="9"/>
  <c r="K362" i="9"/>
  <c r="O362" i="9"/>
  <c r="V362" i="9"/>
  <c r="W362" i="9" s="1"/>
  <c r="Z362" i="9"/>
  <c r="AB362" i="9" s="1"/>
  <c r="I363" i="9"/>
  <c r="J363" i="9"/>
  <c r="K363" i="9"/>
  <c r="O363" i="9"/>
  <c r="V363" i="9"/>
  <c r="W363" i="9" s="1"/>
  <c r="I364" i="9"/>
  <c r="J364" i="9"/>
  <c r="K364" i="9"/>
  <c r="O364" i="9"/>
  <c r="V364" i="9"/>
  <c r="W364" i="9" s="1"/>
  <c r="AA364" i="9"/>
  <c r="I365" i="9"/>
  <c r="J365" i="9"/>
  <c r="K365" i="9"/>
  <c r="O365" i="9"/>
  <c r="AD365" i="9"/>
  <c r="V365" i="9"/>
  <c r="W365" i="9"/>
  <c r="I366" i="9"/>
  <c r="J366" i="9"/>
  <c r="K366" i="9"/>
  <c r="O366" i="9"/>
  <c r="V366" i="9"/>
  <c r="W366" i="9" s="1"/>
  <c r="Z366" i="9"/>
  <c r="AB366" i="9" s="1"/>
  <c r="I367" i="9"/>
  <c r="J367" i="9"/>
  <c r="K367" i="9"/>
  <c r="O367" i="9"/>
  <c r="V367" i="9"/>
  <c r="W367" i="9" s="1"/>
  <c r="I368" i="9"/>
  <c r="J368" i="9"/>
  <c r="K368" i="9"/>
  <c r="O368" i="9"/>
  <c r="AD368" i="9"/>
  <c r="V368" i="9"/>
  <c r="W368" i="9" s="1"/>
  <c r="AA368" i="9"/>
  <c r="I369" i="9"/>
  <c r="J369" i="9"/>
  <c r="K369" i="9"/>
  <c r="O369" i="9"/>
  <c r="V369" i="9"/>
  <c r="W369" i="9" s="1"/>
  <c r="I370" i="9"/>
  <c r="J370" i="9"/>
  <c r="K370" i="9"/>
  <c r="O370" i="9"/>
  <c r="V370" i="9"/>
  <c r="W370" i="9" s="1"/>
  <c r="Z370" i="9"/>
  <c r="AB370" i="9" s="1"/>
  <c r="I371" i="9"/>
  <c r="J371" i="9"/>
  <c r="K371" i="9"/>
  <c r="O371" i="9"/>
  <c r="V371" i="9"/>
  <c r="W371" i="9" s="1"/>
  <c r="I372" i="9"/>
  <c r="J372" i="9"/>
  <c r="K372" i="9"/>
  <c r="O372" i="9"/>
  <c r="V372" i="9"/>
  <c r="W372" i="9" s="1"/>
  <c r="AA372" i="9"/>
  <c r="I373" i="9"/>
  <c r="J373" i="9"/>
  <c r="K373" i="9"/>
  <c r="O373" i="9"/>
  <c r="V373" i="9"/>
  <c r="W373" i="9" s="1"/>
  <c r="I374" i="9"/>
  <c r="J374" i="9"/>
  <c r="K374" i="9"/>
  <c r="O374" i="9"/>
  <c r="V374" i="9"/>
  <c r="W374" i="9" s="1"/>
  <c r="Z374" i="9"/>
  <c r="AB374" i="9" s="1"/>
  <c r="I375" i="9"/>
  <c r="J375" i="9"/>
  <c r="K375" i="9"/>
  <c r="O375" i="9"/>
  <c r="AD375" i="9"/>
  <c r="AF375" i="9" s="1"/>
  <c r="V375" i="9"/>
  <c r="W375" i="9" s="1"/>
  <c r="AA375" i="9"/>
  <c r="I376" i="9"/>
  <c r="J376" i="9"/>
  <c r="K376" i="9"/>
  <c r="O376" i="9"/>
  <c r="V376" i="9"/>
  <c r="W376" i="9" s="1"/>
  <c r="I377" i="9"/>
  <c r="J377" i="9"/>
  <c r="K377" i="9"/>
  <c r="O377" i="9"/>
  <c r="AD377" i="9"/>
  <c r="V377" i="9"/>
  <c r="W377" i="9" s="1"/>
  <c r="AA377" i="9"/>
  <c r="I378" i="9"/>
  <c r="J378" i="9"/>
  <c r="K378" i="9"/>
  <c r="O378" i="9"/>
  <c r="V378" i="9"/>
  <c r="W378" i="9" s="1"/>
  <c r="Z378" i="9"/>
  <c r="AB378" i="9" s="1"/>
  <c r="I379" i="9"/>
  <c r="J379" i="9"/>
  <c r="K379" i="9"/>
  <c r="O379" i="9"/>
  <c r="AD379" i="9"/>
  <c r="AF379" i="9" s="1"/>
  <c r="V379" i="9"/>
  <c r="W379" i="9" s="1"/>
  <c r="AA379" i="9"/>
  <c r="I380" i="9"/>
  <c r="J380" i="9"/>
  <c r="K380" i="9"/>
  <c r="O380" i="9"/>
  <c r="V380" i="9"/>
  <c r="W380" i="9" s="1"/>
  <c r="I381" i="9"/>
  <c r="J381" i="9"/>
  <c r="K381" i="9"/>
  <c r="O381" i="9"/>
  <c r="V381" i="9"/>
  <c r="W381" i="9" s="1"/>
  <c r="I382" i="9"/>
  <c r="J382" i="9"/>
  <c r="K382" i="9"/>
  <c r="O382" i="9"/>
  <c r="V382" i="9"/>
  <c r="W382" i="9" s="1"/>
  <c r="Z382" i="9"/>
  <c r="AB382" i="9" s="1"/>
  <c r="I383" i="9"/>
  <c r="J383" i="9"/>
  <c r="K383" i="9"/>
  <c r="O383" i="9"/>
  <c r="AD383" i="9"/>
  <c r="V383" i="9"/>
  <c r="W383" i="9" s="1"/>
  <c r="AA383" i="9"/>
  <c r="I384" i="9"/>
  <c r="J384" i="9"/>
  <c r="K384" i="9"/>
  <c r="O384" i="9"/>
  <c r="V384" i="9"/>
  <c r="W384" i="9" s="1"/>
  <c r="I385" i="9"/>
  <c r="J385" i="9"/>
  <c r="K385" i="9"/>
  <c r="O385" i="9"/>
  <c r="AD385" i="9"/>
  <c r="AI385" i="9" s="1"/>
  <c r="V385" i="9"/>
  <c r="W385" i="9" s="1"/>
  <c r="AA385" i="9"/>
  <c r="I386" i="9"/>
  <c r="J386" i="9"/>
  <c r="K386" i="9"/>
  <c r="O386" i="9"/>
  <c r="V386" i="9"/>
  <c r="W386" i="9" s="1"/>
  <c r="Z386" i="9"/>
  <c r="AB386" i="9" s="1"/>
  <c r="AC386" i="9" s="1"/>
  <c r="I387" i="9"/>
  <c r="J387" i="9"/>
  <c r="K387" i="9"/>
  <c r="O387" i="9"/>
  <c r="AD387" i="9"/>
  <c r="AF387" i="9" s="1"/>
  <c r="V387" i="9"/>
  <c r="W387" i="9" s="1"/>
  <c r="AA387" i="9"/>
  <c r="I388" i="9"/>
  <c r="J388" i="9"/>
  <c r="K388" i="9"/>
  <c r="O388" i="9"/>
  <c r="V388" i="9"/>
  <c r="W388" i="9" s="1"/>
  <c r="I389" i="9"/>
  <c r="J389" i="9"/>
  <c r="K389" i="9"/>
  <c r="O389" i="9"/>
  <c r="AD389" i="9"/>
  <c r="V389" i="9"/>
  <c r="W389" i="9"/>
  <c r="I390" i="9"/>
  <c r="J390" i="9"/>
  <c r="K390" i="9"/>
  <c r="O390" i="9"/>
  <c r="V390" i="9"/>
  <c r="W390" i="9" s="1"/>
  <c r="Z390" i="9"/>
  <c r="AB390" i="9" s="1"/>
  <c r="I391" i="9"/>
  <c r="J391" i="9"/>
  <c r="K391" i="9"/>
  <c r="O391" i="9"/>
  <c r="V391" i="9"/>
  <c r="W391" i="9" s="1"/>
  <c r="I392" i="9"/>
  <c r="J392" i="9"/>
  <c r="K392" i="9"/>
  <c r="O392" i="9"/>
  <c r="AD392" i="9"/>
  <c r="V392" i="9"/>
  <c r="W392" i="9" s="1"/>
  <c r="AA392" i="9"/>
  <c r="I393" i="9"/>
  <c r="J393" i="9"/>
  <c r="K393" i="9"/>
  <c r="O393" i="9"/>
  <c r="V393" i="9"/>
  <c r="W393" i="9" s="1"/>
  <c r="I394" i="9"/>
  <c r="J394" i="9"/>
  <c r="K394" i="9"/>
  <c r="O394" i="9"/>
  <c r="V394" i="9"/>
  <c r="W394" i="9" s="1"/>
  <c r="I395" i="9"/>
  <c r="J395" i="9"/>
  <c r="K395" i="9"/>
  <c r="O395" i="9"/>
  <c r="V395" i="9"/>
  <c r="W395" i="9" s="1"/>
  <c r="I396" i="9"/>
  <c r="J396" i="9"/>
  <c r="K396" i="9"/>
  <c r="O396" i="9"/>
  <c r="AD396" i="9"/>
  <c r="V396" i="9"/>
  <c r="W396" i="9" s="1"/>
  <c r="AA396" i="9"/>
  <c r="I397" i="9"/>
  <c r="J397" i="9"/>
  <c r="K397" i="9"/>
  <c r="O397" i="9"/>
  <c r="V397" i="9"/>
  <c r="W397" i="9" s="1"/>
  <c r="I398" i="9"/>
  <c r="J398" i="9"/>
  <c r="K398" i="9"/>
  <c r="O398" i="9"/>
  <c r="V398" i="9"/>
  <c r="W398" i="9" s="1"/>
  <c r="AA398" i="9"/>
  <c r="I399" i="9"/>
  <c r="J399" i="9"/>
  <c r="K399" i="9"/>
  <c r="O399" i="9"/>
  <c r="V399" i="9"/>
  <c r="W399" i="9" s="1"/>
  <c r="I400" i="9"/>
  <c r="J400" i="9"/>
  <c r="K400" i="9"/>
  <c r="O400" i="9"/>
  <c r="V400" i="9"/>
  <c r="W400" i="9" s="1"/>
  <c r="AA400" i="9"/>
  <c r="I401" i="9"/>
  <c r="J401" i="9"/>
  <c r="K401" i="9"/>
  <c r="O401" i="9"/>
  <c r="V401" i="9"/>
  <c r="W401" i="9" s="1"/>
  <c r="I402" i="9"/>
  <c r="J402" i="9"/>
  <c r="K402" i="9"/>
  <c r="O402" i="9"/>
  <c r="V402" i="9"/>
  <c r="W402" i="9" s="1"/>
  <c r="Z402" i="9"/>
  <c r="AB402" i="9" s="1"/>
  <c r="I403" i="9"/>
  <c r="J403" i="9"/>
  <c r="K403" i="9"/>
  <c r="O403" i="9"/>
  <c r="V403" i="9"/>
  <c r="W403" i="9" s="1"/>
  <c r="I404" i="9"/>
  <c r="J404" i="9"/>
  <c r="K404" i="9"/>
  <c r="O404" i="9"/>
  <c r="AD404" i="9"/>
  <c r="AF404" i="9" s="1"/>
  <c r="V404" i="9"/>
  <c r="W404" i="9" s="1"/>
  <c r="AA404" i="9"/>
  <c r="I405" i="9"/>
  <c r="J405" i="9"/>
  <c r="K405" i="9"/>
  <c r="O405" i="9"/>
  <c r="V405" i="9"/>
  <c r="W405" i="9" s="1"/>
  <c r="I406" i="9"/>
  <c r="J406" i="9"/>
  <c r="K406" i="9"/>
  <c r="O406" i="9"/>
  <c r="V406" i="9"/>
  <c r="W406" i="9" s="1"/>
  <c r="AA406" i="9"/>
  <c r="I407" i="9"/>
  <c r="J407" i="9"/>
  <c r="K407" i="9"/>
  <c r="O407" i="9"/>
  <c r="AD407" i="9"/>
  <c r="V407" i="9"/>
  <c r="W407" i="9" s="1"/>
  <c r="AA407" i="9"/>
  <c r="I408" i="9"/>
  <c r="J408" i="9"/>
  <c r="K408" i="9"/>
  <c r="O408" i="9"/>
  <c r="V408" i="9"/>
  <c r="W408" i="9" s="1"/>
  <c r="I409" i="9"/>
  <c r="J409" i="9"/>
  <c r="K409" i="9"/>
  <c r="O409" i="9"/>
  <c r="V409" i="9"/>
  <c r="W409" i="9" s="1"/>
  <c r="I410" i="9"/>
  <c r="J410" i="9"/>
  <c r="K410" i="9"/>
  <c r="O410" i="9"/>
  <c r="V410" i="9"/>
  <c r="W410" i="9" s="1"/>
  <c r="I411" i="9"/>
  <c r="J411" i="9"/>
  <c r="K411" i="9"/>
  <c r="O411" i="9"/>
  <c r="V411" i="9"/>
  <c r="W411" i="9" s="1"/>
  <c r="I412" i="9"/>
  <c r="J412" i="9"/>
  <c r="K412" i="9"/>
  <c r="O412" i="9"/>
  <c r="AD412" i="9"/>
  <c r="V412" i="9"/>
  <c r="W412" i="9" s="1"/>
  <c r="I413" i="9"/>
  <c r="J413" i="9"/>
  <c r="K413" i="9"/>
  <c r="O413" i="9"/>
  <c r="AD413" i="9"/>
  <c r="V413" i="9"/>
  <c r="W413" i="9"/>
  <c r="I414" i="9"/>
  <c r="J414" i="9"/>
  <c r="K414" i="9"/>
  <c r="O414" i="9"/>
  <c r="V414" i="9"/>
  <c r="W414" i="9" s="1"/>
  <c r="I415" i="9"/>
  <c r="J415" i="9"/>
  <c r="K415" i="9"/>
  <c r="O415" i="9"/>
  <c r="AD415" i="9"/>
  <c r="V415" i="9"/>
  <c r="W415" i="9" s="1"/>
  <c r="AA415" i="9"/>
  <c r="I416" i="9"/>
  <c r="J416" i="9"/>
  <c r="K416" i="9"/>
  <c r="O416" i="9"/>
  <c r="V416" i="9"/>
  <c r="W416" i="9" s="1"/>
  <c r="I417" i="9"/>
  <c r="J417" i="9"/>
  <c r="K417" i="9"/>
  <c r="O417" i="9"/>
  <c r="AD417" i="9"/>
  <c r="V417" i="9"/>
  <c r="W417" i="9" s="1"/>
  <c r="I418" i="9"/>
  <c r="J418" i="9"/>
  <c r="K418" i="9"/>
  <c r="O418" i="9"/>
  <c r="V418" i="9"/>
  <c r="W418" i="9" s="1"/>
  <c r="Z418" i="9"/>
  <c r="AB418" i="9" s="1"/>
  <c r="I419" i="9"/>
  <c r="J419" i="9"/>
  <c r="K419" i="9"/>
  <c r="O419" i="9"/>
  <c r="AD419" i="9"/>
  <c r="V419" i="9"/>
  <c r="W419" i="9" s="1"/>
  <c r="AA419" i="9"/>
  <c r="I420" i="9"/>
  <c r="J420" i="9"/>
  <c r="K420" i="9"/>
  <c r="O420" i="9"/>
  <c r="V420" i="9"/>
  <c r="W420" i="9" s="1"/>
  <c r="I421" i="9"/>
  <c r="J421" i="9"/>
  <c r="K421" i="9"/>
  <c r="O421" i="9"/>
  <c r="AD421" i="9"/>
  <c r="V421" i="9"/>
  <c r="W421" i="9"/>
  <c r="I422" i="9"/>
  <c r="J422" i="9"/>
  <c r="K422" i="9"/>
  <c r="O422" i="9"/>
  <c r="V422" i="9"/>
  <c r="W422" i="9" s="1"/>
  <c r="I423" i="9"/>
  <c r="J423" i="9"/>
  <c r="K423" i="9"/>
  <c r="O423" i="9"/>
  <c r="V423" i="9"/>
  <c r="W423" i="9" s="1"/>
  <c r="I424" i="9"/>
  <c r="J424" i="9"/>
  <c r="K424" i="9"/>
  <c r="O424" i="9"/>
  <c r="V424" i="9"/>
  <c r="W424" i="9" s="1"/>
  <c r="AA424" i="9"/>
  <c r="I425" i="9"/>
  <c r="J425" i="9"/>
  <c r="K425" i="9"/>
  <c r="O425" i="9"/>
  <c r="AD425" i="9"/>
  <c r="V425" i="9"/>
  <c r="W425" i="9" s="1"/>
  <c r="I426" i="9"/>
  <c r="J426" i="9"/>
  <c r="K426" i="9"/>
  <c r="O426" i="9"/>
  <c r="V426" i="9"/>
  <c r="W426" i="9" s="1"/>
  <c r="I427" i="9"/>
  <c r="J427" i="9"/>
  <c r="K427" i="9"/>
  <c r="O427" i="9"/>
  <c r="V427" i="9"/>
  <c r="W427" i="9" s="1"/>
  <c r="I428" i="9"/>
  <c r="J428" i="9"/>
  <c r="K428" i="9"/>
  <c r="O428" i="9"/>
  <c r="AD428" i="9"/>
  <c r="V428" i="9"/>
  <c r="W428" i="9" s="1"/>
  <c r="AA428" i="9"/>
  <c r="I429" i="9"/>
  <c r="J429" i="9"/>
  <c r="K429" i="9"/>
  <c r="O429" i="9"/>
  <c r="V429" i="9"/>
  <c r="W429" i="9" s="1"/>
  <c r="I430" i="9"/>
  <c r="J430" i="9"/>
  <c r="K430" i="9"/>
  <c r="O430" i="9"/>
  <c r="V430" i="9"/>
  <c r="W430" i="9" s="1"/>
  <c r="AA430" i="9"/>
  <c r="I431" i="9"/>
  <c r="J431" i="9"/>
  <c r="K431" i="9"/>
  <c r="O431" i="9"/>
  <c r="V431" i="9"/>
  <c r="W431" i="9" s="1"/>
  <c r="I432" i="9"/>
  <c r="J432" i="9"/>
  <c r="K432" i="9"/>
  <c r="O432" i="9"/>
  <c r="V432" i="9"/>
  <c r="W432" i="9" s="1"/>
  <c r="AA432" i="9"/>
  <c r="I433" i="9"/>
  <c r="J433" i="9"/>
  <c r="K433" i="9"/>
  <c r="O433" i="9"/>
  <c r="V433" i="9"/>
  <c r="W433" i="9" s="1"/>
  <c r="I434" i="9"/>
  <c r="J434" i="9"/>
  <c r="K434" i="9"/>
  <c r="O434" i="9"/>
  <c r="V434" i="9"/>
  <c r="W434" i="9" s="1"/>
  <c r="Z434" i="9"/>
  <c r="AB434" i="9" s="1"/>
  <c r="I435" i="9"/>
  <c r="J435" i="9"/>
  <c r="K435" i="9"/>
  <c r="O435" i="9"/>
  <c r="V435" i="9"/>
  <c r="W435" i="9" s="1"/>
  <c r="I436" i="9"/>
  <c r="J436" i="9"/>
  <c r="K436" i="9"/>
  <c r="O436" i="9"/>
  <c r="AD436" i="9"/>
  <c r="AF436" i="9" s="1"/>
  <c r="V436" i="9"/>
  <c r="W436" i="9" s="1"/>
  <c r="AA436" i="9"/>
  <c r="I437" i="9"/>
  <c r="J437" i="9"/>
  <c r="K437" i="9"/>
  <c r="O437" i="9"/>
  <c r="V437" i="9"/>
  <c r="W437" i="9" s="1"/>
  <c r="I438" i="9"/>
  <c r="J438" i="9"/>
  <c r="K438" i="9"/>
  <c r="O438" i="9"/>
  <c r="V438" i="9"/>
  <c r="W438" i="9" s="1"/>
  <c r="AA438" i="9"/>
  <c r="I439" i="9"/>
  <c r="J439" i="9"/>
  <c r="K439" i="9"/>
  <c r="O439" i="9"/>
  <c r="AD439" i="9"/>
  <c r="V439" i="9"/>
  <c r="W439" i="9" s="1"/>
  <c r="I440" i="9"/>
  <c r="J440" i="9"/>
  <c r="K440" i="9"/>
  <c r="O440" i="9"/>
  <c r="V440" i="9"/>
  <c r="W440" i="9" s="1"/>
  <c r="AA440" i="9"/>
  <c r="I441" i="9"/>
  <c r="J441" i="9"/>
  <c r="K441" i="9"/>
  <c r="O441" i="9"/>
  <c r="AD441" i="9"/>
  <c r="V441" i="9"/>
  <c r="W441" i="9" s="1"/>
  <c r="I442" i="9"/>
  <c r="J442" i="9"/>
  <c r="K442" i="9"/>
  <c r="O442" i="9"/>
  <c r="V442" i="9"/>
  <c r="W442" i="9" s="1"/>
  <c r="Z442" i="9"/>
  <c r="AB442" i="9" s="1"/>
  <c r="I443" i="9"/>
  <c r="J443" i="9"/>
  <c r="K443" i="9"/>
  <c r="O443" i="9"/>
  <c r="V443" i="9"/>
  <c r="W443" i="9" s="1"/>
  <c r="I444" i="9"/>
  <c r="J444" i="9"/>
  <c r="K444" i="9"/>
  <c r="O444" i="9"/>
  <c r="AD444" i="9"/>
  <c r="V444" i="9"/>
  <c r="W444" i="9" s="1"/>
  <c r="AA444" i="9"/>
  <c r="I445" i="9"/>
  <c r="J445" i="9"/>
  <c r="K445" i="9"/>
  <c r="O445" i="9"/>
  <c r="V445" i="9"/>
  <c r="W445" i="9" s="1"/>
  <c r="I446" i="9"/>
  <c r="J446" i="9"/>
  <c r="K446" i="9"/>
  <c r="O446" i="9"/>
  <c r="V446" i="9"/>
  <c r="W446" i="9" s="1"/>
  <c r="AA446" i="9"/>
  <c r="I447" i="9"/>
  <c r="J447" i="9"/>
  <c r="K447" i="9"/>
  <c r="O447" i="9"/>
  <c r="V447" i="9"/>
  <c r="W447" i="9" s="1"/>
  <c r="I448" i="9"/>
  <c r="J448" i="9"/>
  <c r="K448" i="9"/>
  <c r="O448" i="9"/>
  <c r="V448" i="9"/>
  <c r="W448" i="9" s="1"/>
  <c r="AA448" i="9"/>
  <c r="I449" i="9"/>
  <c r="J449" i="9"/>
  <c r="K449" i="9"/>
  <c r="O449" i="9"/>
  <c r="V449" i="9"/>
  <c r="W449" i="9" s="1"/>
  <c r="I450" i="9"/>
  <c r="J450" i="9"/>
  <c r="K450" i="9"/>
  <c r="O450" i="9"/>
  <c r="V450" i="9"/>
  <c r="W450" i="9" s="1"/>
  <c r="Z450" i="9"/>
  <c r="AB450" i="9" s="1"/>
  <c r="I451" i="9"/>
  <c r="J451" i="9"/>
  <c r="K451" i="9"/>
  <c r="O451" i="9"/>
  <c r="V451" i="9"/>
  <c r="W451" i="9" s="1"/>
  <c r="I452" i="9"/>
  <c r="J452" i="9"/>
  <c r="K452" i="9"/>
  <c r="O452" i="9"/>
  <c r="AD452" i="9"/>
  <c r="AF452" i="9" s="1"/>
  <c r="V452" i="9"/>
  <c r="W452" i="9" s="1"/>
  <c r="AA452" i="9"/>
  <c r="I453" i="9"/>
  <c r="J453" i="9"/>
  <c r="K453" i="9"/>
  <c r="O453" i="9"/>
  <c r="V453" i="9"/>
  <c r="W453" i="9" s="1"/>
  <c r="I454" i="9"/>
  <c r="J454" i="9"/>
  <c r="K454" i="9"/>
  <c r="O454" i="9"/>
  <c r="V454" i="9"/>
  <c r="W454" i="9" s="1"/>
  <c r="AA454" i="9"/>
  <c r="I455" i="9"/>
  <c r="J455" i="9"/>
  <c r="K455" i="9"/>
  <c r="O455" i="9"/>
  <c r="AD455" i="9"/>
  <c r="AF455" i="9" s="1"/>
  <c r="V455" i="9"/>
  <c r="W455" i="9" s="1"/>
  <c r="AA455" i="9"/>
  <c r="I456" i="9"/>
  <c r="J456" i="9"/>
  <c r="K456" i="9"/>
  <c r="O456" i="9"/>
  <c r="V456" i="9"/>
  <c r="W456" i="9" s="1"/>
  <c r="I457" i="9"/>
  <c r="J457" i="9"/>
  <c r="K457" i="9"/>
  <c r="O457" i="9"/>
  <c r="V457" i="9"/>
  <c r="W457" i="9" s="1"/>
  <c r="I458" i="9"/>
  <c r="J458" i="9"/>
  <c r="K458" i="9"/>
  <c r="O458" i="9"/>
  <c r="V458" i="9"/>
  <c r="W458" i="9" s="1"/>
  <c r="I459" i="9"/>
  <c r="J459" i="9"/>
  <c r="K459" i="9"/>
  <c r="O459" i="9"/>
  <c r="V459" i="9"/>
  <c r="W459" i="9" s="1"/>
  <c r="I460" i="9"/>
  <c r="J460" i="9"/>
  <c r="K460" i="9"/>
  <c r="O460" i="9"/>
  <c r="AD460" i="9"/>
  <c r="V460" i="9"/>
  <c r="W460" i="9" s="1"/>
  <c r="AA460" i="9"/>
  <c r="I461" i="9"/>
  <c r="J461" i="9"/>
  <c r="K461" i="9"/>
  <c r="O461" i="9"/>
  <c r="V461" i="9"/>
  <c r="W461" i="9" s="1"/>
  <c r="I462" i="9"/>
  <c r="J462" i="9"/>
  <c r="K462" i="9"/>
  <c r="O462" i="9"/>
  <c r="V462" i="9"/>
  <c r="W462" i="9" s="1"/>
  <c r="AA462" i="9"/>
  <c r="I463" i="9"/>
  <c r="J463" i="9"/>
  <c r="K463" i="9"/>
  <c r="O463" i="9"/>
  <c r="V463" i="9"/>
  <c r="W463" i="9" s="1"/>
  <c r="I464" i="9"/>
  <c r="J464" i="9"/>
  <c r="K464" i="9"/>
  <c r="O464" i="9"/>
  <c r="V464" i="9"/>
  <c r="W464" i="9" s="1"/>
  <c r="AA464" i="9"/>
  <c r="I465" i="9"/>
  <c r="J465" i="9"/>
  <c r="K465" i="9"/>
  <c r="O465" i="9"/>
  <c r="V465" i="9"/>
  <c r="W465" i="9" s="1"/>
  <c r="I466" i="9"/>
  <c r="J466" i="9"/>
  <c r="K466" i="9"/>
  <c r="O466" i="9"/>
  <c r="V466" i="9"/>
  <c r="W466" i="9" s="1"/>
  <c r="AA466" i="9"/>
  <c r="I467" i="9"/>
  <c r="J467" i="9"/>
  <c r="K467" i="9"/>
  <c r="O467" i="9"/>
  <c r="AD467" i="9"/>
  <c r="AH467" i="9" s="1"/>
  <c r="V467" i="9"/>
  <c r="W467" i="9" s="1"/>
  <c r="AA467" i="9"/>
  <c r="I468" i="9"/>
  <c r="J468" i="9"/>
  <c r="K468" i="9"/>
  <c r="O468" i="9"/>
  <c r="V468" i="9"/>
  <c r="W468" i="9" s="1"/>
  <c r="I469" i="9"/>
  <c r="J469" i="9"/>
  <c r="K469" i="9"/>
  <c r="O469" i="9"/>
  <c r="AD469" i="9"/>
  <c r="V469" i="9"/>
  <c r="W469" i="9" s="1"/>
  <c r="AA469" i="9"/>
  <c r="I470" i="9"/>
  <c r="J470" i="9"/>
  <c r="K470" i="9"/>
  <c r="O470" i="9"/>
  <c r="V470" i="9"/>
  <c r="W470" i="9" s="1"/>
  <c r="I471" i="9"/>
  <c r="J471" i="9"/>
  <c r="K471" i="9"/>
  <c r="O471" i="9"/>
  <c r="V471" i="9"/>
  <c r="W471" i="9" s="1"/>
  <c r="I472" i="9"/>
  <c r="J472" i="9"/>
  <c r="K472" i="9"/>
  <c r="O472" i="9"/>
  <c r="V472" i="9"/>
  <c r="W472" i="9" s="1"/>
  <c r="I473" i="9"/>
  <c r="J473" i="9"/>
  <c r="K473" i="9"/>
  <c r="O473" i="9"/>
  <c r="AD473" i="9"/>
  <c r="V473" i="9"/>
  <c r="W473" i="9" s="1"/>
  <c r="AA473" i="9"/>
  <c r="I474" i="9"/>
  <c r="J474" i="9"/>
  <c r="K474" i="9"/>
  <c r="O474" i="9"/>
  <c r="V474" i="9"/>
  <c r="W474" i="9" s="1"/>
  <c r="I475" i="9"/>
  <c r="J475" i="9"/>
  <c r="K475" i="9"/>
  <c r="O475" i="9"/>
  <c r="V475" i="9"/>
  <c r="W475" i="9" s="1"/>
  <c r="I476" i="9"/>
  <c r="J476" i="9"/>
  <c r="K476" i="9"/>
  <c r="O476" i="9"/>
  <c r="V476" i="9"/>
  <c r="W476" i="9" s="1"/>
  <c r="AA476" i="9"/>
  <c r="I477" i="9"/>
  <c r="J477" i="9"/>
  <c r="K477" i="9"/>
  <c r="O477" i="9"/>
  <c r="V477" i="9"/>
  <c r="W477" i="9" s="1"/>
  <c r="I478" i="9"/>
  <c r="J478" i="9"/>
  <c r="K478" i="9"/>
  <c r="O478" i="9"/>
  <c r="V478" i="9"/>
  <c r="W478" i="9" s="1"/>
  <c r="AA478" i="9"/>
  <c r="I479" i="9"/>
  <c r="J479" i="9"/>
  <c r="K479" i="9"/>
  <c r="O479" i="9"/>
  <c r="AD479" i="9"/>
  <c r="AH479" i="9" s="1"/>
  <c r="V479" i="9"/>
  <c r="W479" i="9" s="1"/>
  <c r="AA479" i="9"/>
  <c r="I480" i="9"/>
  <c r="J480" i="9"/>
  <c r="K480" i="9"/>
  <c r="O480" i="9"/>
  <c r="V480" i="9"/>
  <c r="W480" i="9" s="1"/>
  <c r="I481" i="9"/>
  <c r="J481" i="9"/>
  <c r="K481" i="9"/>
  <c r="O481" i="9"/>
  <c r="AD481" i="9"/>
  <c r="V481" i="9"/>
  <c r="W481" i="9" s="1"/>
  <c r="AA481" i="9"/>
  <c r="I482" i="9"/>
  <c r="J482" i="9"/>
  <c r="K482" i="9"/>
  <c r="O482" i="9"/>
  <c r="V482" i="9"/>
  <c r="W482" i="9" s="1"/>
  <c r="Z482" i="9"/>
  <c r="AB482" i="9" s="1"/>
  <c r="I483" i="9"/>
  <c r="J483" i="9"/>
  <c r="K483" i="9"/>
  <c r="O483" i="9"/>
  <c r="V483" i="9"/>
  <c r="W483" i="9" s="1"/>
  <c r="I484" i="9"/>
  <c r="J484" i="9"/>
  <c r="K484" i="9"/>
  <c r="O484" i="9"/>
  <c r="V484" i="9"/>
  <c r="W484" i="9"/>
  <c r="Z484" i="9"/>
  <c r="AB484" i="9" s="1"/>
  <c r="I485" i="9"/>
  <c r="J485" i="9"/>
  <c r="K485" i="9"/>
  <c r="O485" i="9"/>
  <c r="V485" i="9"/>
  <c r="W485" i="9"/>
  <c r="I486" i="9"/>
  <c r="J486" i="9"/>
  <c r="K486" i="9"/>
  <c r="O486" i="9"/>
  <c r="V486" i="9"/>
  <c r="W486" i="9"/>
  <c r="Z486" i="9"/>
  <c r="AB486" i="9" s="1"/>
  <c r="I487" i="9"/>
  <c r="J487" i="9"/>
  <c r="K487" i="9"/>
  <c r="O487" i="9"/>
  <c r="V487" i="9"/>
  <c r="W487" i="9"/>
  <c r="Z487" i="9"/>
  <c r="AB487" i="9" s="1"/>
  <c r="I488" i="9"/>
  <c r="J488" i="9"/>
  <c r="K488" i="9"/>
  <c r="O488" i="9"/>
  <c r="V488" i="9"/>
  <c r="W488" i="9"/>
  <c r="Z488" i="9"/>
  <c r="AB488" i="9" s="1"/>
  <c r="I489" i="9"/>
  <c r="J489" i="9"/>
  <c r="K489" i="9"/>
  <c r="O489" i="9"/>
  <c r="V489" i="9"/>
  <c r="W489" i="9"/>
  <c r="I490" i="9"/>
  <c r="J490" i="9"/>
  <c r="K490" i="9"/>
  <c r="O490" i="9"/>
  <c r="V490" i="9"/>
  <c r="W490" i="9"/>
  <c r="Z490" i="9"/>
  <c r="AB490" i="9" s="1"/>
  <c r="I491" i="9"/>
  <c r="J491" i="9"/>
  <c r="K491" i="9"/>
  <c r="O491" i="9"/>
  <c r="V491" i="9"/>
  <c r="W491" i="9"/>
  <c r="I492" i="9"/>
  <c r="J492" i="9"/>
  <c r="K492" i="9"/>
  <c r="O492" i="9"/>
  <c r="V492" i="9"/>
  <c r="W492" i="9" s="1"/>
  <c r="Z492" i="9"/>
  <c r="AB492" i="9" s="1"/>
  <c r="I493" i="9"/>
  <c r="J493" i="9"/>
  <c r="K493" i="9"/>
  <c r="O493" i="9"/>
  <c r="V493" i="9"/>
  <c r="W493" i="9" s="1"/>
  <c r="AA493" i="9"/>
  <c r="I494" i="9"/>
  <c r="J494" i="9"/>
  <c r="K494" i="9"/>
  <c r="O494" i="9"/>
  <c r="V494" i="9"/>
  <c r="W494" i="9" s="1"/>
  <c r="Z494" i="9"/>
  <c r="AB494" i="9" s="1"/>
  <c r="I495" i="9"/>
  <c r="J495" i="9"/>
  <c r="K495" i="9"/>
  <c r="O495" i="9"/>
  <c r="V495" i="9"/>
  <c r="W495" i="9" s="1"/>
  <c r="Z495" i="9"/>
  <c r="AB495" i="9" s="1"/>
  <c r="I496" i="9"/>
  <c r="J496" i="9"/>
  <c r="K496" i="9"/>
  <c r="O496" i="9"/>
  <c r="V496" i="9"/>
  <c r="W496" i="9" s="1"/>
  <c r="Z496" i="9"/>
  <c r="AB496" i="9" s="1"/>
  <c r="I497" i="9"/>
  <c r="J497" i="9"/>
  <c r="K497" i="9"/>
  <c r="O497" i="9"/>
  <c r="V497" i="9"/>
  <c r="W497" i="9" s="1"/>
  <c r="I498" i="9"/>
  <c r="J498" i="9"/>
  <c r="K498" i="9"/>
  <c r="O498" i="9"/>
  <c r="V498" i="9"/>
  <c r="W498" i="9"/>
  <c r="Z498" i="9"/>
  <c r="AB498" i="9" s="1"/>
  <c r="I499" i="9"/>
  <c r="J499" i="9"/>
  <c r="K499" i="9"/>
  <c r="O499" i="9"/>
  <c r="V499" i="9"/>
  <c r="W499" i="9"/>
  <c r="I500" i="9"/>
  <c r="J500" i="9"/>
  <c r="K500" i="9"/>
  <c r="O500" i="9"/>
  <c r="V500" i="9"/>
  <c r="W500" i="9"/>
  <c r="Z500" i="9"/>
  <c r="AB500" i="9" s="1"/>
  <c r="I501" i="9"/>
  <c r="J501" i="9"/>
  <c r="K501" i="9"/>
  <c r="O501" i="9"/>
  <c r="V501" i="9"/>
  <c r="W501" i="9"/>
  <c r="I502" i="9"/>
  <c r="J502" i="9"/>
  <c r="K502" i="9"/>
  <c r="O502" i="9"/>
  <c r="V502" i="9"/>
  <c r="W502" i="9"/>
  <c r="Z502" i="9"/>
  <c r="AB502" i="9" s="1"/>
  <c r="I503" i="9"/>
  <c r="J503" i="9"/>
  <c r="K503" i="9"/>
  <c r="O503" i="9"/>
  <c r="V503" i="9"/>
  <c r="W503" i="9"/>
  <c r="Z503" i="9"/>
  <c r="AB503" i="9" s="1"/>
  <c r="I504" i="9"/>
  <c r="J504" i="9"/>
  <c r="K504" i="9"/>
  <c r="O504" i="9"/>
  <c r="V504" i="9"/>
  <c r="W504" i="9"/>
  <c r="Z504" i="9"/>
  <c r="AB504" i="9" s="1"/>
  <c r="I505" i="9"/>
  <c r="J505" i="9"/>
  <c r="K505" i="9"/>
  <c r="O505" i="9"/>
  <c r="V505" i="9"/>
  <c r="W505" i="9" s="1"/>
  <c r="AA505" i="9"/>
  <c r="I506" i="9"/>
  <c r="J506" i="9"/>
  <c r="K506" i="9"/>
  <c r="O506" i="9"/>
  <c r="V506" i="9"/>
  <c r="W506" i="9" s="1"/>
  <c r="Z506" i="9"/>
  <c r="AB506" i="9" s="1"/>
  <c r="I507" i="9"/>
  <c r="J507" i="9"/>
  <c r="K507" i="9"/>
  <c r="O507" i="9"/>
  <c r="V507" i="9"/>
  <c r="W507" i="9" s="1"/>
  <c r="I508" i="9"/>
  <c r="J508" i="9"/>
  <c r="K508" i="9"/>
  <c r="O508" i="9"/>
  <c r="V508" i="9"/>
  <c r="W508" i="9" s="1"/>
  <c r="Z508" i="9"/>
  <c r="AB508" i="9" s="1"/>
  <c r="I509" i="9"/>
  <c r="J509" i="9"/>
  <c r="K509" i="9"/>
  <c r="O509" i="9"/>
  <c r="V509" i="9"/>
  <c r="W509" i="9" s="1"/>
  <c r="AA509" i="9"/>
  <c r="I510" i="9"/>
  <c r="J510" i="9"/>
  <c r="K510" i="9"/>
  <c r="O510" i="9"/>
  <c r="V510" i="9"/>
  <c r="W510" i="9" s="1"/>
  <c r="Z510" i="9"/>
  <c r="AB510" i="9" s="1"/>
  <c r="I511" i="9"/>
  <c r="J511" i="9"/>
  <c r="K511" i="9"/>
  <c r="O511" i="9"/>
  <c r="V511" i="9"/>
  <c r="W511" i="9" s="1"/>
  <c r="Z511" i="9"/>
  <c r="AB511" i="9" s="1"/>
  <c r="O12" i="9"/>
  <c r="K12" i="9"/>
  <c r="I12" i="9"/>
  <c r="V12" i="9"/>
  <c r="W12" i="9" s="1"/>
  <c r="P12" i="9" l="1"/>
  <c r="L12" i="9"/>
  <c r="AC378" i="9"/>
  <c r="AC402" i="9"/>
  <c r="Z228" i="9"/>
  <c r="AB228" i="9" s="1"/>
  <c r="AC228" i="9" s="1"/>
  <c r="AA504" i="9"/>
  <c r="Z380" i="9"/>
  <c r="AB380" i="9" s="1"/>
  <c r="AC380" i="9" s="1"/>
  <c r="AA54" i="9"/>
  <c r="Z491" i="9"/>
  <c r="AB491" i="9" s="1"/>
  <c r="AC491" i="9" s="1"/>
  <c r="AA355" i="9"/>
  <c r="AA221" i="9"/>
  <c r="Z171" i="9"/>
  <c r="AB171" i="9" s="1"/>
  <c r="AC171" i="9" s="1"/>
  <c r="Z63" i="9"/>
  <c r="AB63" i="9" s="1"/>
  <c r="AC63" i="9" s="1"/>
  <c r="Z351" i="9"/>
  <c r="AB351" i="9" s="1"/>
  <c r="AC351" i="9" s="1"/>
  <c r="Z335" i="9"/>
  <c r="AB335" i="9" s="1"/>
  <c r="AC335" i="9" s="1"/>
  <c r="Z87" i="9"/>
  <c r="AB87" i="9" s="1"/>
  <c r="AC87" i="9" s="1"/>
  <c r="Z41" i="9"/>
  <c r="AB41" i="9" s="1"/>
  <c r="AC41" i="9" s="1"/>
  <c r="Z89" i="9"/>
  <c r="AB89" i="9" s="1"/>
  <c r="AC89" i="9" s="1"/>
  <c r="Z45" i="9"/>
  <c r="AB45" i="9" s="1"/>
  <c r="AC45" i="9" s="1"/>
  <c r="AA483" i="9"/>
  <c r="Z483" i="9"/>
  <c r="AB483" i="9" s="1"/>
  <c r="AC483" i="9" s="1"/>
  <c r="AA472" i="9"/>
  <c r="Z472" i="9"/>
  <c r="AB472" i="9" s="1"/>
  <c r="AC472" i="9" s="1"/>
  <c r="AA412" i="9"/>
  <c r="Z412" i="9"/>
  <c r="AB412" i="9" s="1"/>
  <c r="AC412" i="9" s="1"/>
  <c r="AC450" i="9"/>
  <c r="AC434" i="9"/>
  <c r="AA410" i="9"/>
  <c r="Z410" i="9"/>
  <c r="AB410" i="9" s="1"/>
  <c r="AC410" i="9" s="1"/>
  <c r="Z458" i="9"/>
  <c r="AB458" i="9" s="1"/>
  <c r="AC458" i="9" s="1"/>
  <c r="AA458" i="9"/>
  <c r="AA507" i="9"/>
  <c r="AC495" i="9"/>
  <c r="AA439" i="9"/>
  <c r="Z439" i="9"/>
  <c r="AB439" i="9" s="1"/>
  <c r="AC439" i="9" s="1"/>
  <c r="AA381" i="9"/>
  <c r="AA497" i="9"/>
  <c r="Z497" i="9"/>
  <c r="AB497" i="9" s="1"/>
  <c r="AC497" i="9" s="1"/>
  <c r="AA394" i="9"/>
  <c r="Z394" i="9"/>
  <c r="AB394" i="9" s="1"/>
  <c r="AC394" i="9" s="1"/>
  <c r="AA491" i="9"/>
  <c r="AA489" i="9"/>
  <c r="AC487" i="9"/>
  <c r="AA485" i="9"/>
  <c r="AA475" i="9"/>
  <c r="AD475" i="9"/>
  <c r="AH475" i="9" s="1"/>
  <c r="AA470" i="9"/>
  <c r="AA463" i="9"/>
  <c r="AD463" i="9"/>
  <c r="AG463" i="9" s="1"/>
  <c r="AD461" i="9"/>
  <c r="AG461" i="9" s="1"/>
  <c r="AA456" i="9"/>
  <c r="AA451" i="9"/>
  <c r="AD451" i="9"/>
  <c r="AF451" i="9" s="1"/>
  <c r="AA447" i="9"/>
  <c r="AD447" i="9"/>
  <c r="AF447" i="9" s="1"/>
  <c r="AD445" i="9"/>
  <c r="AI445" i="9" s="1"/>
  <c r="AA435" i="9"/>
  <c r="AD435" i="9"/>
  <c r="AF435" i="9" s="1"/>
  <c r="AA431" i="9"/>
  <c r="AD431" i="9"/>
  <c r="AG431" i="9" s="1"/>
  <c r="AD429" i="9"/>
  <c r="AG429" i="9" s="1"/>
  <c r="AA426" i="9"/>
  <c r="AA423" i="9"/>
  <c r="AD423" i="9"/>
  <c r="AF423" i="9" s="1"/>
  <c r="AC418" i="9"/>
  <c r="AA414" i="9"/>
  <c r="AA408" i="9"/>
  <c r="AA403" i="9"/>
  <c r="AD403" i="9"/>
  <c r="AG403" i="9" s="1"/>
  <c r="AA399" i="9"/>
  <c r="AD399" i="9"/>
  <c r="AG399" i="9" s="1"/>
  <c r="AD397" i="9"/>
  <c r="AI397" i="9" s="1"/>
  <c r="AA391" i="9"/>
  <c r="AD391" i="9"/>
  <c r="AF391" i="9" s="1"/>
  <c r="AA389" i="9"/>
  <c r="AA384" i="9"/>
  <c r="AD384" i="9"/>
  <c r="AH384" i="9" s="1"/>
  <c r="AA380" i="9"/>
  <c r="AD373" i="9"/>
  <c r="AG373" i="9" s="1"/>
  <c r="AC370" i="9"/>
  <c r="AA367" i="9"/>
  <c r="AD367" i="9"/>
  <c r="AG367" i="9" s="1"/>
  <c r="AA365" i="9"/>
  <c r="AA363" i="9"/>
  <c r="AD363" i="9"/>
  <c r="AF363" i="9" s="1"/>
  <c r="AA361" i="9"/>
  <c r="AD361" i="9"/>
  <c r="AF361" i="9" s="1"/>
  <c r="Z358" i="9"/>
  <c r="AB358" i="9" s="1"/>
  <c r="AC358" i="9" s="1"/>
  <c r="AC357" i="9"/>
  <c r="AD357" i="9"/>
  <c r="AI357" i="9" s="1"/>
  <c r="AD353" i="9"/>
  <c r="AH353" i="9" s="1"/>
  <c r="AA351" i="9"/>
  <c r="AD351" i="9"/>
  <c r="AG351" i="9" s="1"/>
  <c r="AD346" i="9"/>
  <c r="AF346" i="9" s="1"/>
  <c r="AA343" i="9"/>
  <c r="AD341" i="9"/>
  <c r="AG341" i="9" s="1"/>
  <c r="AA336" i="9"/>
  <c r="AD336" i="9"/>
  <c r="AI336" i="9" s="1"/>
  <c r="AA332" i="9"/>
  <c r="AD332" i="9"/>
  <c r="AI332" i="9" s="1"/>
  <c r="AD330" i="9"/>
  <c r="AG330" i="9" s="1"/>
  <c r="AA324" i="9"/>
  <c r="AD324" i="9"/>
  <c r="AF324" i="9" s="1"/>
  <c r="AD322" i="9"/>
  <c r="AG322" i="9" s="1"/>
  <c r="AA315" i="9"/>
  <c r="AD315" i="9"/>
  <c r="AI315" i="9" s="1"/>
  <c r="AA311" i="9"/>
  <c r="AD311" i="9"/>
  <c r="AF311" i="9" s="1"/>
  <c r="AA307" i="9"/>
  <c r="AD307" i="9"/>
  <c r="AH307" i="9" s="1"/>
  <c r="AA303" i="9"/>
  <c r="AD303" i="9"/>
  <c r="AH303" i="9" s="1"/>
  <c r="AA299" i="9"/>
  <c r="AD299" i="9"/>
  <c r="AG299" i="9" s="1"/>
  <c r="AA295" i="9"/>
  <c r="AD295" i="9"/>
  <c r="AG295" i="9" s="1"/>
  <c r="AA291" i="9"/>
  <c r="AD291" i="9"/>
  <c r="AG291" i="9" s="1"/>
  <c r="AA287" i="9"/>
  <c r="AD287" i="9"/>
  <c r="AG287" i="9" s="1"/>
  <c r="AA283" i="9"/>
  <c r="AD283" i="9"/>
  <c r="AG283" i="9" s="1"/>
  <c r="AA279" i="9"/>
  <c r="AD279" i="9"/>
  <c r="AG279" i="9" s="1"/>
  <c r="AA275" i="9"/>
  <c r="AD275" i="9"/>
  <c r="AG275" i="9" s="1"/>
  <c r="AA271" i="9"/>
  <c r="AD271" i="9"/>
  <c r="AG271" i="9" s="1"/>
  <c r="AA220" i="9"/>
  <c r="AA206" i="9"/>
  <c r="AA196" i="9"/>
  <c r="AA358" i="9"/>
  <c r="AA356" i="9"/>
  <c r="AA350" i="9"/>
  <c r="AC503" i="9"/>
  <c r="AA501" i="9"/>
  <c r="AA499" i="9"/>
  <c r="AA480" i="9"/>
  <c r="AA477" i="9"/>
  <c r="AD477" i="9"/>
  <c r="AG477" i="9" s="1"/>
  <c r="AA474" i="9"/>
  <c r="AA471" i="9"/>
  <c r="AD471" i="9"/>
  <c r="AH471" i="9" s="1"/>
  <c r="AA468" i="9"/>
  <c r="AA465" i="9"/>
  <c r="AD465" i="9"/>
  <c r="AG465" i="9" s="1"/>
  <c r="AA459" i="9"/>
  <c r="AD459" i="9"/>
  <c r="AF459" i="9" s="1"/>
  <c r="AD457" i="9"/>
  <c r="AH457" i="9" s="1"/>
  <c r="AD453" i="9"/>
  <c r="AH453" i="9" s="1"/>
  <c r="AD449" i="9"/>
  <c r="AF449" i="9" s="1"/>
  <c r="AA443" i="9"/>
  <c r="AD443" i="9"/>
  <c r="AF443" i="9" s="1"/>
  <c r="AD437" i="9"/>
  <c r="AF437" i="9" s="1"/>
  <c r="AD433" i="9"/>
  <c r="AI433" i="9" s="1"/>
  <c r="AA427" i="9"/>
  <c r="AD427" i="9"/>
  <c r="AF427" i="9" s="1"/>
  <c r="AA422" i="9"/>
  <c r="AA420" i="9"/>
  <c r="AD420" i="9"/>
  <c r="AF420" i="9" s="1"/>
  <c r="AA416" i="9"/>
  <c r="AA411" i="9"/>
  <c r="AD411" i="9"/>
  <c r="AF411" i="9" s="1"/>
  <c r="AD409" i="9"/>
  <c r="AG409" i="9" s="1"/>
  <c r="AD405" i="9"/>
  <c r="AG405" i="9" s="1"/>
  <c r="AD401" i="9"/>
  <c r="AI401" i="9" s="1"/>
  <c r="AA395" i="9"/>
  <c r="AD395" i="9"/>
  <c r="AG395" i="9" s="1"/>
  <c r="AD393" i="9"/>
  <c r="AG393" i="9" s="1"/>
  <c r="AA388" i="9"/>
  <c r="AD381" i="9"/>
  <c r="AI381" i="9" s="1"/>
  <c r="AA376" i="9"/>
  <c r="AD376" i="9"/>
  <c r="AG376" i="9" s="1"/>
  <c r="AA371" i="9"/>
  <c r="AD371" i="9"/>
  <c r="AF371" i="9" s="1"/>
  <c r="AA369" i="9"/>
  <c r="AD369" i="9"/>
  <c r="AF369" i="9" s="1"/>
  <c r="Z364" i="9"/>
  <c r="AB364" i="9" s="1"/>
  <c r="AC364" i="9" s="1"/>
  <c r="AC362" i="9"/>
  <c r="AD358" i="9"/>
  <c r="AI358" i="9" s="1"/>
  <c r="AD356" i="9"/>
  <c r="AF356" i="9" s="1"/>
  <c r="AA354" i="9"/>
  <c r="AA352" i="9"/>
  <c r="AD352" i="9"/>
  <c r="AF352" i="9" s="1"/>
  <c r="AD350" i="9"/>
  <c r="AI350" i="9" s="1"/>
  <c r="AA347" i="9"/>
  <c r="Z344" i="9"/>
  <c r="AB344" i="9" s="1"/>
  <c r="AC344" i="9" s="1"/>
  <c r="AA339" i="9"/>
  <c r="AD338" i="9"/>
  <c r="AF338" i="9" s="1"/>
  <c r="AD334" i="9"/>
  <c r="AI334" i="9" s="1"/>
  <c r="AA328" i="9"/>
  <c r="AD328" i="9"/>
  <c r="AF328" i="9" s="1"/>
  <c r="AD326" i="9"/>
  <c r="AI326" i="9" s="1"/>
  <c r="AA320" i="9"/>
  <c r="AD320" i="9"/>
  <c r="AF320" i="9" s="1"/>
  <c r="AA317" i="9"/>
  <c r="AD317" i="9"/>
  <c r="AI317" i="9" s="1"/>
  <c r="AA313" i="9"/>
  <c r="AD313" i="9"/>
  <c r="AH313" i="9" s="1"/>
  <c r="AA309" i="9"/>
  <c r="AD309" i="9"/>
  <c r="AH309" i="9" s="1"/>
  <c r="AA305" i="9"/>
  <c r="AD305" i="9"/>
  <c r="AH305" i="9" s="1"/>
  <c r="AA301" i="9"/>
  <c r="AD301" i="9"/>
  <c r="AG301" i="9" s="1"/>
  <c r="AA297" i="9"/>
  <c r="AD297" i="9"/>
  <c r="AG297" i="9" s="1"/>
  <c r="AA293" i="9"/>
  <c r="AD293" i="9"/>
  <c r="AG293" i="9" s="1"/>
  <c r="AA289" i="9"/>
  <c r="AD289" i="9"/>
  <c r="AG289" i="9" s="1"/>
  <c r="AA285" i="9"/>
  <c r="AD285" i="9"/>
  <c r="AG285" i="9" s="1"/>
  <c r="AA373" i="9"/>
  <c r="AA346" i="9"/>
  <c r="Z253" i="9"/>
  <c r="AB253" i="9" s="1"/>
  <c r="AC253" i="9" s="1"/>
  <c r="AA253" i="9"/>
  <c r="AA234" i="9"/>
  <c r="Z234" i="9"/>
  <c r="AB234" i="9" s="1"/>
  <c r="AC234" i="9" s="1"/>
  <c r="AC213" i="9"/>
  <c r="AA281" i="9"/>
  <c r="AD281" i="9"/>
  <c r="AG281" i="9" s="1"/>
  <c r="AA277" i="9"/>
  <c r="AD277" i="9"/>
  <c r="AG277" i="9" s="1"/>
  <c r="AA273" i="9"/>
  <c r="AD273" i="9"/>
  <c r="AG273" i="9" s="1"/>
  <c r="AA269" i="9"/>
  <c r="AD269" i="9"/>
  <c r="AI269" i="9" s="1"/>
  <c r="AA265" i="9"/>
  <c r="AD265" i="9"/>
  <c r="AI265" i="9" s="1"/>
  <c r="AA261" i="9"/>
  <c r="AD261" i="9"/>
  <c r="AH261" i="9" s="1"/>
  <c r="AA257" i="9"/>
  <c r="AD257" i="9"/>
  <c r="AG257" i="9" s="1"/>
  <c r="AD250" i="9"/>
  <c r="AF250" i="9" s="1"/>
  <c r="AA247" i="9"/>
  <c r="AD247" i="9"/>
  <c r="AH247" i="9" s="1"/>
  <c r="AD242" i="9"/>
  <c r="AI242" i="9" s="1"/>
  <c r="AA239" i="9"/>
  <c r="AD239" i="9"/>
  <c r="AH239" i="9" s="1"/>
  <c r="AA230" i="9"/>
  <c r="AA228" i="9"/>
  <c r="AD224" i="9"/>
  <c r="AF224" i="9" s="1"/>
  <c r="AD222" i="9"/>
  <c r="AI222" i="9" s="1"/>
  <c r="AD220" i="9"/>
  <c r="AF220" i="9" s="1"/>
  <c r="AD218" i="9"/>
  <c r="AI218" i="9" s="1"/>
  <c r="AA215" i="9"/>
  <c r="AD215" i="9"/>
  <c r="AH215" i="9" s="1"/>
  <c r="AA211" i="9"/>
  <c r="AD206" i="9"/>
  <c r="AH206" i="9" s="1"/>
  <c r="AA204" i="9"/>
  <c r="AD202" i="9"/>
  <c r="AG202" i="9" s="1"/>
  <c r="AC197" i="9"/>
  <c r="AD197" i="9"/>
  <c r="AI197" i="9" s="1"/>
  <c r="AD192" i="9"/>
  <c r="AF192" i="9" s="1"/>
  <c r="AD188" i="9"/>
  <c r="AG188" i="9" s="1"/>
  <c r="AD185" i="9"/>
  <c r="AH185" i="9" s="1"/>
  <c r="AA180" i="9"/>
  <c r="AD180" i="9"/>
  <c r="AH180" i="9" s="1"/>
  <c r="AD178" i="9"/>
  <c r="AI178" i="9" s="1"/>
  <c r="AA175" i="9"/>
  <c r="AA171" i="9"/>
  <c r="AA166" i="9"/>
  <c r="AD166" i="9"/>
  <c r="AH166" i="9" s="1"/>
  <c r="AA162" i="9"/>
  <c r="AD162" i="9"/>
  <c r="AH162" i="9" s="1"/>
  <c r="AA158" i="9"/>
  <c r="AD158" i="9"/>
  <c r="AF158" i="9" s="1"/>
  <c r="AA154" i="9"/>
  <c r="AD154" i="9"/>
  <c r="AG154" i="9" s="1"/>
  <c r="AA150" i="9"/>
  <c r="AD150" i="9"/>
  <c r="AG150" i="9" s="1"/>
  <c r="AC134" i="9"/>
  <c r="AC126" i="9"/>
  <c r="AC118" i="9"/>
  <c r="AA267" i="9"/>
  <c r="AD267" i="9"/>
  <c r="AG267" i="9" s="1"/>
  <c r="AA263" i="9"/>
  <c r="AD263" i="9"/>
  <c r="AH263" i="9" s="1"/>
  <c r="AA259" i="9"/>
  <c r="AD259" i="9"/>
  <c r="AI259" i="9" s="1"/>
  <c r="AD256" i="9"/>
  <c r="AH256" i="9" s="1"/>
  <c r="AD251" i="9"/>
  <c r="AH251" i="9" s="1"/>
  <c r="AA248" i="9"/>
  <c r="AD246" i="9"/>
  <c r="AH246" i="9" s="1"/>
  <c r="AA243" i="9"/>
  <c r="AD243" i="9"/>
  <c r="AH243" i="9" s="1"/>
  <c r="AA240" i="9"/>
  <c r="AD238" i="9"/>
  <c r="AG238" i="9" s="1"/>
  <c r="AD235" i="9"/>
  <c r="AI235" i="9" s="1"/>
  <c r="AD234" i="9"/>
  <c r="AI234" i="9" s="1"/>
  <c r="AD231" i="9"/>
  <c r="AI231" i="9" s="1"/>
  <c r="AD229" i="9"/>
  <c r="AH229" i="9" s="1"/>
  <c r="AA227" i="9"/>
  <c r="AD227" i="9"/>
  <c r="AG227" i="9" s="1"/>
  <c r="AD225" i="9"/>
  <c r="AH225" i="9" s="1"/>
  <c r="AD221" i="9"/>
  <c r="AH221" i="9" s="1"/>
  <c r="AA216" i="9"/>
  <c r="AA214" i="9"/>
  <c r="AD210" i="9"/>
  <c r="AF210" i="9" s="1"/>
  <c r="AA207" i="9"/>
  <c r="AD207" i="9"/>
  <c r="AF207" i="9" s="1"/>
  <c r="AD205" i="9"/>
  <c r="AH205" i="9" s="1"/>
  <c r="AA203" i="9"/>
  <c r="AA200" i="9"/>
  <c r="AD200" i="9"/>
  <c r="AH200" i="9" s="1"/>
  <c r="AD198" i="9"/>
  <c r="AH198" i="9" s="1"/>
  <c r="AD196" i="9"/>
  <c r="AH196" i="9" s="1"/>
  <c r="AD193" i="9"/>
  <c r="AH193" i="9" s="1"/>
  <c r="AA186" i="9"/>
  <c r="AA183" i="9"/>
  <c r="AD183" i="9"/>
  <c r="AH183" i="9" s="1"/>
  <c r="AD177" i="9"/>
  <c r="AH177" i="9" s="1"/>
  <c r="AA172" i="9"/>
  <c r="AD172" i="9"/>
  <c r="AI172" i="9" s="1"/>
  <c r="AA168" i="9"/>
  <c r="AD168" i="9"/>
  <c r="AH168" i="9" s="1"/>
  <c r="AA164" i="9"/>
  <c r="AD164" i="9"/>
  <c r="AH164" i="9" s="1"/>
  <c r="AA160" i="9"/>
  <c r="AD160" i="9"/>
  <c r="AF160" i="9" s="1"/>
  <c r="AA156" i="9"/>
  <c r="AD156" i="9"/>
  <c r="AG156" i="9" s="1"/>
  <c r="AA152" i="9"/>
  <c r="AD152" i="9"/>
  <c r="AG152" i="9" s="1"/>
  <c r="AA148" i="9"/>
  <c r="AD148" i="9"/>
  <c r="AG148" i="9" s="1"/>
  <c r="AA144" i="9"/>
  <c r="AD144" i="9"/>
  <c r="AG144" i="9" s="1"/>
  <c r="AA140" i="9"/>
  <c r="AD140" i="9"/>
  <c r="AG140" i="9" s="1"/>
  <c r="AC115" i="9"/>
  <c r="AA113" i="9"/>
  <c r="AD113" i="9"/>
  <c r="AI113" i="9" s="1"/>
  <c r="AA103" i="9"/>
  <c r="AD103" i="9"/>
  <c r="AG103" i="9" s="1"/>
  <c r="AA89" i="9"/>
  <c r="AD89" i="9"/>
  <c r="AF89" i="9" s="1"/>
  <c r="AA87" i="9"/>
  <c r="AA83" i="9"/>
  <c r="AA79" i="9"/>
  <c r="AA75" i="9"/>
  <c r="AA71" i="9"/>
  <c r="AA67" i="9"/>
  <c r="AD67" i="9"/>
  <c r="AF67" i="9" s="1"/>
  <c r="AD65" i="9"/>
  <c r="AH65" i="9" s="1"/>
  <c r="AA63" i="9"/>
  <c r="AA61" i="9"/>
  <c r="AC58" i="9"/>
  <c r="AA45" i="9"/>
  <c r="AA41" i="9"/>
  <c r="AA36" i="9"/>
  <c r="AD32" i="9"/>
  <c r="AI32" i="9" s="1"/>
  <c r="AD30" i="9"/>
  <c r="AI30" i="9" s="1"/>
  <c r="AD27" i="9"/>
  <c r="AH27" i="9" s="1"/>
  <c r="AA25" i="9"/>
  <c r="AD24" i="9"/>
  <c r="AI24" i="9" s="1"/>
  <c r="AA21" i="9"/>
  <c r="AD21" i="9"/>
  <c r="AI21" i="9" s="1"/>
  <c r="AA19" i="9"/>
  <c r="AA17" i="9"/>
  <c r="AD17" i="9"/>
  <c r="AI17" i="9" s="1"/>
  <c r="AD16" i="9"/>
  <c r="AI16" i="9" s="1"/>
  <c r="AA40" i="9"/>
  <c r="AA146" i="9"/>
  <c r="AD146" i="9"/>
  <c r="AG146" i="9" s="1"/>
  <c r="AA142" i="9"/>
  <c r="AD142" i="9"/>
  <c r="AG142" i="9" s="1"/>
  <c r="AA139" i="9"/>
  <c r="AD139" i="9"/>
  <c r="AI139" i="9" s="1"/>
  <c r="AC135" i="9"/>
  <c r="AD135" i="9"/>
  <c r="AI135" i="9" s="1"/>
  <c r="AA131" i="9"/>
  <c r="AD131" i="9"/>
  <c r="AF131" i="9" s="1"/>
  <c r="AA127" i="9"/>
  <c r="AD127" i="9"/>
  <c r="AG127" i="9" s="1"/>
  <c r="AA123" i="9"/>
  <c r="AD123" i="9"/>
  <c r="AF123" i="9" s="1"/>
  <c r="AA119" i="9"/>
  <c r="AD119" i="9"/>
  <c r="AI119" i="9" s="1"/>
  <c r="AD109" i="9"/>
  <c r="AG109" i="9" s="1"/>
  <c r="AA99" i="9"/>
  <c r="AA95" i="9"/>
  <c r="AA91" i="9"/>
  <c r="AC80" i="9"/>
  <c r="AA57" i="9"/>
  <c r="AD57" i="9"/>
  <c r="AF57" i="9" s="1"/>
  <c r="AA51" i="9"/>
  <c r="AA46" i="9"/>
  <c r="AD40" i="9"/>
  <c r="AF40" i="9" s="1"/>
  <c r="AA37" i="9"/>
  <c r="AD35" i="9"/>
  <c r="AH35" i="9" s="1"/>
  <c r="AD33" i="9"/>
  <c r="AI33" i="9" s="1"/>
  <c r="AA22" i="9"/>
  <c r="AA18" i="9"/>
  <c r="Z16" i="9"/>
  <c r="AB16" i="9" s="1"/>
  <c r="AC16" i="9" s="1"/>
  <c r="AC93" i="9"/>
  <c r="AA65" i="9"/>
  <c r="AC39" i="9"/>
  <c r="AA16" i="9"/>
  <c r="Z499" i="9"/>
  <c r="AB499" i="9" s="1"/>
  <c r="AC499" i="9" s="1"/>
  <c r="AA496" i="9"/>
  <c r="Z423" i="9"/>
  <c r="AB423" i="9" s="1"/>
  <c r="AC423" i="9" s="1"/>
  <c r="Z376" i="9"/>
  <c r="AB376" i="9" s="1"/>
  <c r="AC376" i="9" s="1"/>
  <c r="AA374" i="9"/>
  <c r="Z250" i="9"/>
  <c r="AB250" i="9" s="1"/>
  <c r="AC250" i="9" s="1"/>
  <c r="Z248" i="9"/>
  <c r="AB248" i="9" s="1"/>
  <c r="AC248" i="9" s="1"/>
  <c r="AA237" i="9"/>
  <c r="AA235" i="9"/>
  <c r="Z215" i="9"/>
  <c r="AB215" i="9" s="1"/>
  <c r="AC215" i="9" s="1"/>
  <c r="AA209" i="9"/>
  <c r="AA135" i="9"/>
  <c r="Z133" i="9"/>
  <c r="AB133" i="9" s="1"/>
  <c r="AC133" i="9" s="1"/>
  <c r="AA124" i="9"/>
  <c r="Z123" i="9"/>
  <c r="AB123" i="9" s="1"/>
  <c r="AC123" i="9" s="1"/>
  <c r="AA121" i="9"/>
  <c r="Z113" i="9"/>
  <c r="AB113" i="9" s="1"/>
  <c r="AC113" i="9" s="1"/>
  <c r="Z111" i="9"/>
  <c r="AB111" i="9" s="1"/>
  <c r="AA109" i="9"/>
  <c r="Z105" i="9"/>
  <c r="AB105" i="9" s="1"/>
  <c r="AC105" i="9" s="1"/>
  <c r="AA101" i="9"/>
  <c r="AA69" i="9"/>
  <c r="AA55" i="9"/>
  <c r="Z29" i="9"/>
  <c r="AB29" i="9" s="1"/>
  <c r="AC29" i="9" s="1"/>
  <c r="Z22" i="9"/>
  <c r="AB22" i="9" s="1"/>
  <c r="AC22" i="9" s="1"/>
  <c r="Z256" i="9"/>
  <c r="AB256" i="9" s="1"/>
  <c r="AC256" i="9" s="1"/>
  <c r="Z243" i="9"/>
  <c r="AB243" i="9" s="1"/>
  <c r="AC243" i="9" s="1"/>
  <c r="AA231" i="9"/>
  <c r="Z220" i="9"/>
  <c r="AB220" i="9" s="1"/>
  <c r="AC220" i="9" s="1"/>
  <c r="Z216" i="9"/>
  <c r="AB216" i="9" s="1"/>
  <c r="AC216" i="9" s="1"/>
  <c r="Z206" i="9"/>
  <c r="AB206" i="9" s="1"/>
  <c r="AC206" i="9" s="1"/>
  <c r="AA125" i="9"/>
  <c r="Z117" i="9"/>
  <c r="AB117" i="9" s="1"/>
  <c r="AC117" i="9" s="1"/>
  <c r="AA114" i="9"/>
  <c r="Z97" i="9"/>
  <c r="AB97" i="9" s="1"/>
  <c r="AC97" i="9" s="1"/>
  <c r="Z67" i="9"/>
  <c r="AB67" i="9" s="1"/>
  <c r="AC67" i="9" s="1"/>
  <c r="Z36" i="9"/>
  <c r="AB36" i="9" s="1"/>
  <c r="AC36" i="9" s="1"/>
  <c r="AA27" i="9"/>
  <c r="Z18" i="9"/>
  <c r="AB18" i="9" s="1"/>
  <c r="AC18" i="9" s="1"/>
  <c r="Z507" i="9"/>
  <c r="AB507" i="9" s="1"/>
  <c r="AC507" i="9" s="1"/>
  <c r="AA488" i="9"/>
  <c r="AA450" i="9"/>
  <c r="Z447" i="9"/>
  <c r="AB447" i="9" s="1"/>
  <c r="AC447" i="9" s="1"/>
  <c r="Z436" i="9"/>
  <c r="AB436" i="9" s="1"/>
  <c r="AC436" i="9" s="1"/>
  <c r="Z371" i="9"/>
  <c r="AB371" i="9" s="1"/>
  <c r="Z331" i="9"/>
  <c r="AB331" i="9" s="1"/>
  <c r="AC331" i="9" s="1"/>
  <c r="AA225" i="9"/>
  <c r="AA223" i="9"/>
  <c r="AA199" i="9"/>
  <c r="AA115" i="9"/>
  <c r="AA85" i="9"/>
  <c r="Z83" i="9"/>
  <c r="AB83" i="9" s="1"/>
  <c r="AC83" i="9" s="1"/>
  <c r="AA13" i="9"/>
  <c r="AD13" i="9"/>
  <c r="AG13" i="9" s="1"/>
  <c r="AA503" i="9"/>
  <c r="AA498" i="9"/>
  <c r="AA487" i="9"/>
  <c r="AA482" i="9"/>
  <c r="Z480" i="9"/>
  <c r="AB480" i="9" s="1"/>
  <c r="AC480" i="9" s="1"/>
  <c r="Z460" i="9"/>
  <c r="AB460" i="9" s="1"/>
  <c r="AC460" i="9" s="1"/>
  <c r="Z454" i="9"/>
  <c r="AB454" i="9" s="1"/>
  <c r="AC454" i="9" s="1"/>
  <c r="AA442" i="9"/>
  <c r="Z438" i="9"/>
  <c r="AB438" i="9" s="1"/>
  <c r="AC438" i="9" s="1"/>
  <c r="AA434" i="9"/>
  <c r="Z431" i="9"/>
  <c r="AB431" i="9" s="1"/>
  <c r="AC431" i="9" s="1"/>
  <c r="Z420" i="9"/>
  <c r="AB420" i="9" s="1"/>
  <c r="AC420" i="9" s="1"/>
  <c r="Z396" i="9"/>
  <c r="AB396" i="9" s="1"/>
  <c r="AC396" i="9" s="1"/>
  <c r="Z392" i="9"/>
  <c r="AB392" i="9" s="1"/>
  <c r="AC392" i="9" s="1"/>
  <c r="AA390" i="9"/>
  <c r="AC390" i="9"/>
  <c r="AA359" i="9"/>
  <c r="Z324" i="9"/>
  <c r="AB324" i="9" s="1"/>
  <c r="AC324" i="9" s="1"/>
  <c r="Z200" i="9"/>
  <c r="AB200" i="9" s="1"/>
  <c r="AC200" i="9" s="1"/>
  <c r="Z127" i="9"/>
  <c r="AB127" i="9" s="1"/>
  <c r="AC127" i="9" s="1"/>
  <c r="AA120" i="9"/>
  <c r="Z119" i="9"/>
  <c r="AB119" i="9" s="1"/>
  <c r="AC119" i="9" s="1"/>
  <c r="AA77" i="9"/>
  <c r="Z75" i="9"/>
  <c r="AB75" i="9" s="1"/>
  <c r="AC75" i="9" s="1"/>
  <c r="AA70" i="9"/>
  <c r="AA47" i="9"/>
  <c r="AA33" i="9"/>
  <c r="AA31" i="9"/>
  <c r="Z17" i="9"/>
  <c r="AB17" i="9" s="1"/>
  <c r="AC17" i="9" s="1"/>
  <c r="Z489" i="9"/>
  <c r="AB489" i="9" s="1"/>
  <c r="AC489" i="9" s="1"/>
  <c r="Z348" i="9"/>
  <c r="AB348" i="9" s="1"/>
  <c r="AC348" i="9" s="1"/>
  <c r="Z328" i="9"/>
  <c r="AB328" i="9" s="1"/>
  <c r="AC328" i="9" s="1"/>
  <c r="Z319" i="9"/>
  <c r="AB319" i="9" s="1"/>
  <c r="AC319" i="9" s="1"/>
  <c r="Z207" i="9"/>
  <c r="AB207" i="9" s="1"/>
  <c r="AC207" i="9" s="1"/>
  <c r="Z203" i="9"/>
  <c r="AB203" i="9" s="1"/>
  <c r="AC203" i="9" s="1"/>
  <c r="Z195" i="9"/>
  <c r="AB195" i="9" s="1"/>
  <c r="AC195" i="9" s="1"/>
  <c r="Z180" i="9"/>
  <c r="AB180" i="9" s="1"/>
  <c r="AC180" i="9" s="1"/>
  <c r="Z176" i="9"/>
  <c r="AB176" i="9" s="1"/>
  <c r="AC176" i="9" s="1"/>
  <c r="Z172" i="9"/>
  <c r="AB172" i="9" s="1"/>
  <c r="AC172" i="9" s="1"/>
  <c r="Z139" i="9"/>
  <c r="AB139" i="9" s="1"/>
  <c r="AC139" i="9" s="1"/>
  <c r="Z131" i="9"/>
  <c r="AB131" i="9" s="1"/>
  <c r="AC131" i="9" s="1"/>
  <c r="Z103" i="9"/>
  <c r="AB103" i="9" s="1"/>
  <c r="AC103" i="9" s="1"/>
  <c r="Z81" i="9"/>
  <c r="AB81" i="9" s="1"/>
  <c r="AC81" i="9" s="1"/>
  <c r="AC44" i="9"/>
  <c r="Z505" i="9"/>
  <c r="AB505" i="9" s="1"/>
  <c r="AC505" i="9" s="1"/>
  <c r="AA511" i="9"/>
  <c r="AA506" i="9"/>
  <c r="AA495" i="9"/>
  <c r="AA490" i="9"/>
  <c r="Z387" i="9"/>
  <c r="AB387" i="9" s="1"/>
  <c r="AC387" i="9" s="1"/>
  <c r="Z360" i="9"/>
  <c r="AB360" i="9" s="1"/>
  <c r="AC360" i="9" s="1"/>
  <c r="Z356" i="9"/>
  <c r="AB356" i="9" s="1"/>
  <c r="AC356" i="9" s="1"/>
  <c r="Z340" i="9"/>
  <c r="AB340" i="9" s="1"/>
  <c r="AC340" i="9" s="1"/>
  <c r="AA323" i="9"/>
  <c r="AA251" i="9"/>
  <c r="AA245" i="9"/>
  <c r="Z242" i="9"/>
  <c r="AB242" i="9" s="1"/>
  <c r="AC242" i="9" s="1"/>
  <c r="Z240" i="9"/>
  <c r="AB240" i="9" s="1"/>
  <c r="AC240" i="9" s="1"/>
  <c r="Z230" i="9"/>
  <c r="AB230" i="9" s="1"/>
  <c r="AC230" i="9" s="1"/>
  <c r="AA229" i="9"/>
  <c r="Z222" i="9"/>
  <c r="AB222" i="9" s="1"/>
  <c r="AC222" i="9" s="1"/>
  <c r="AA217" i="9"/>
  <c r="Z214" i="9"/>
  <c r="AB214" i="9" s="1"/>
  <c r="AC214" i="9" s="1"/>
  <c r="Z211" i="9"/>
  <c r="AB211" i="9" s="1"/>
  <c r="AC211" i="9" s="1"/>
  <c r="Z208" i="9"/>
  <c r="AB208" i="9" s="1"/>
  <c r="AC208" i="9" s="1"/>
  <c r="Z204" i="9"/>
  <c r="AB204" i="9" s="1"/>
  <c r="AC204" i="9" s="1"/>
  <c r="AA201" i="9"/>
  <c r="Z196" i="9"/>
  <c r="AB196" i="9" s="1"/>
  <c r="AC196" i="9" s="1"/>
  <c r="Z183" i="9"/>
  <c r="AB183" i="9" s="1"/>
  <c r="AC183" i="9" s="1"/>
  <c r="Z168" i="9"/>
  <c r="AB168" i="9" s="1"/>
  <c r="AC168" i="9" s="1"/>
  <c r="Z129" i="9"/>
  <c r="AB129" i="9" s="1"/>
  <c r="AC129" i="9" s="1"/>
  <c r="AC111" i="9"/>
  <c r="AA93" i="9"/>
  <c r="Z91" i="9"/>
  <c r="AB91" i="9" s="1"/>
  <c r="AC91" i="9" s="1"/>
  <c r="Z79" i="9"/>
  <c r="AB79" i="9" s="1"/>
  <c r="AC79" i="9" s="1"/>
  <c r="Z61" i="9"/>
  <c r="AB61" i="9" s="1"/>
  <c r="AC61" i="9" s="1"/>
  <c r="Z59" i="9"/>
  <c r="AB59" i="9" s="1"/>
  <c r="AC59" i="9" s="1"/>
  <c r="Z57" i="9"/>
  <c r="AB57" i="9" s="1"/>
  <c r="AC57" i="9" s="1"/>
  <c r="AC47" i="9"/>
  <c r="AA43" i="9"/>
  <c r="Z21" i="9"/>
  <c r="AB21" i="9" s="1"/>
  <c r="AC21" i="9" s="1"/>
  <c r="AA15" i="9"/>
  <c r="AF34" i="9"/>
  <c r="AF36" i="9"/>
  <c r="AA254" i="9"/>
  <c r="Z254" i="9"/>
  <c r="AB254" i="9" s="1"/>
  <c r="AC254" i="9" s="1"/>
  <c r="AA244" i="9"/>
  <c r="Z244" i="9"/>
  <c r="AB244" i="9" s="1"/>
  <c r="AC244" i="9" s="1"/>
  <c r="AA236" i="9"/>
  <c r="Z236" i="9"/>
  <c r="AB236" i="9" s="1"/>
  <c r="AC236" i="9" s="1"/>
  <c r="AA198" i="9"/>
  <c r="Z198" i="9"/>
  <c r="AB198" i="9" s="1"/>
  <c r="AC198" i="9" s="1"/>
  <c r="AA192" i="9"/>
  <c r="Z192" i="9"/>
  <c r="AB192" i="9" s="1"/>
  <c r="AC192" i="9" s="1"/>
  <c r="AA188" i="9"/>
  <c r="Z188" i="9"/>
  <c r="AB188" i="9" s="1"/>
  <c r="AC188" i="9" s="1"/>
  <c r="AC109" i="9"/>
  <c r="Z82" i="9"/>
  <c r="AB82" i="9" s="1"/>
  <c r="AC82" i="9" s="1"/>
  <c r="AA82" i="9"/>
  <c r="Z78" i="9"/>
  <c r="AB78" i="9" s="1"/>
  <c r="AC78" i="9" s="1"/>
  <c r="AA78" i="9"/>
  <c r="AC71" i="9"/>
  <c r="Z35" i="9"/>
  <c r="AB35" i="9" s="1"/>
  <c r="AC35" i="9" s="1"/>
  <c r="AA35" i="9"/>
  <c r="AC442" i="9"/>
  <c r="AA246" i="9"/>
  <c r="Z246" i="9"/>
  <c r="AB246" i="9" s="1"/>
  <c r="AC246" i="9" s="1"/>
  <c r="Z509" i="9"/>
  <c r="AB509" i="9" s="1"/>
  <c r="AC509" i="9" s="1"/>
  <c r="AA508" i="9"/>
  <c r="Z501" i="9"/>
  <c r="AB501" i="9" s="1"/>
  <c r="AC501" i="9" s="1"/>
  <c r="AA500" i="9"/>
  <c r="Z493" i="9"/>
  <c r="AB493" i="9" s="1"/>
  <c r="AC493" i="9" s="1"/>
  <c r="AA492" i="9"/>
  <c r="Z485" i="9"/>
  <c r="AB485" i="9" s="1"/>
  <c r="AC485" i="9" s="1"/>
  <c r="AA484" i="9"/>
  <c r="Z463" i="9"/>
  <c r="AB463" i="9" s="1"/>
  <c r="AC463" i="9" s="1"/>
  <c r="Z455" i="9"/>
  <c r="AB455" i="9" s="1"/>
  <c r="AC455" i="9" s="1"/>
  <c r="Z452" i="9"/>
  <c r="AB452" i="9" s="1"/>
  <c r="AC452" i="9" s="1"/>
  <c r="Z428" i="9"/>
  <c r="AB428" i="9" s="1"/>
  <c r="AC428" i="9" s="1"/>
  <c r="Z426" i="9"/>
  <c r="AB426" i="9" s="1"/>
  <c r="AC426" i="9" s="1"/>
  <c r="Z406" i="9"/>
  <c r="AB406" i="9" s="1"/>
  <c r="AC406" i="9" s="1"/>
  <c r="AA402" i="9"/>
  <c r="Z399" i="9"/>
  <c r="AB399" i="9" s="1"/>
  <c r="AC399" i="9" s="1"/>
  <c r="Z388" i="9"/>
  <c r="AB388" i="9" s="1"/>
  <c r="AC388" i="9" s="1"/>
  <c r="Z384" i="9"/>
  <c r="AB384" i="9" s="1"/>
  <c r="AC384" i="9" s="1"/>
  <c r="AA382" i="9"/>
  <c r="AC382" i="9"/>
  <c r="Z379" i="9"/>
  <c r="AB379" i="9" s="1"/>
  <c r="AC379" i="9" s="1"/>
  <c r="AA353" i="9"/>
  <c r="Z352" i="9"/>
  <c r="AB352" i="9" s="1"/>
  <c r="AC352" i="9" s="1"/>
  <c r="Z347" i="9"/>
  <c r="AB347" i="9" s="1"/>
  <c r="AC347" i="9" s="1"/>
  <c r="Z343" i="9"/>
  <c r="AB343" i="9" s="1"/>
  <c r="AC343" i="9" s="1"/>
  <c r="Z336" i="9"/>
  <c r="AB336" i="9" s="1"/>
  <c r="AC336" i="9" s="1"/>
  <c r="Z327" i="9"/>
  <c r="AB327" i="9" s="1"/>
  <c r="AC327" i="9" s="1"/>
  <c r="Z320" i="9"/>
  <c r="AB320" i="9" s="1"/>
  <c r="AC320" i="9" s="1"/>
  <c r="AA252" i="9"/>
  <c r="Z252" i="9"/>
  <c r="AB252" i="9" s="1"/>
  <c r="AC252" i="9" s="1"/>
  <c r="Z249" i="9"/>
  <c r="AB249" i="9" s="1"/>
  <c r="AC249" i="9" s="1"/>
  <c r="AA249" i="9"/>
  <c r="Z247" i="9"/>
  <c r="AB247" i="9" s="1"/>
  <c r="AC247" i="9" s="1"/>
  <c r="Z241" i="9"/>
  <c r="AB241" i="9" s="1"/>
  <c r="AC241" i="9" s="1"/>
  <c r="AA241" i="9"/>
  <c r="Z239" i="9"/>
  <c r="AB239" i="9" s="1"/>
  <c r="AC239" i="9" s="1"/>
  <c r="Z233" i="9"/>
  <c r="AB233" i="9" s="1"/>
  <c r="AC233" i="9" s="1"/>
  <c r="AA233" i="9"/>
  <c r="Z219" i="9"/>
  <c r="AB219" i="9" s="1"/>
  <c r="AC219" i="9" s="1"/>
  <c r="AA218" i="9"/>
  <c r="Z218" i="9"/>
  <c r="AB218" i="9" s="1"/>
  <c r="AC218" i="9" s="1"/>
  <c r="Z193" i="9"/>
  <c r="AB193" i="9" s="1"/>
  <c r="AC193" i="9" s="1"/>
  <c r="AA193" i="9"/>
  <c r="Z191" i="9"/>
  <c r="AB191" i="9" s="1"/>
  <c r="AC191" i="9" s="1"/>
  <c r="Z179" i="9"/>
  <c r="AB179" i="9" s="1"/>
  <c r="AC179" i="9" s="1"/>
  <c r="Z132" i="9"/>
  <c r="AB132" i="9" s="1"/>
  <c r="AC132" i="9" s="1"/>
  <c r="AA132" i="9"/>
  <c r="Z128" i="9"/>
  <c r="AB128" i="9" s="1"/>
  <c r="AC128" i="9" s="1"/>
  <c r="AA128" i="9"/>
  <c r="Z90" i="9"/>
  <c r="AB90" i="9" s="1"/>
  <c r="AC90" i="9" s="1"/>
  <c r="AA90" i="9"/>
  <c r="Z86" i="9"/>
  <c r="AB86" i="9" s="1"/>
  <c r="AC86" i="9" s="1"/>
  <c r="AA86" i="9"/>
  <c r="AA32" i="9"/>
  <c r="Z32" i="9"/>
  <c r="AB32" i="9" s="1"/>
  <c r="AC32" i="9" s="1"/>
  <c r="AA28" i="9"/>
  <c r="Z28" i="9"/>
  <c r="AB28" i="9" s="1"/>
  <c r="AC28" i="9" s="1"/>
  <c r="Z23" i="9"/>
  <c r="AB23" i="9" s="1"/>
  <c r="AC23" i="9" s="1"/>
  <c r="AA23" i="9"/>
  <c r="AA20" i="9"/>
  <c r="Z20" i="9"/>
  <c r="AB20" i="9" s="1"/>
  <c r="AC20" i="9" s="1"/>
  <c r="AA510" i="9"/>
  <c r="AA502" i="9"/>
  <c r="AA494" i="9"/>
  <c r="AA486" i="9"/>
  <c r="Z476" i="9"/>
  <c r="AB476" i="9" s="1"/>
  <c r="AC476" i="9" s="1"/>
  <c r="Z468" i="9"/>
  <c r="AB468" i="9" s="1"/>
  <c r="AC468" i="9" s="1"/>
  <c r="Z444" i="9"/>
  <c r="AB444" i="9" s="1"/>
  <c r="AC444" i="9" s="1"/>
  <c r="Z422" i="9"/>
  <c r="AB422" i="9" s="1"/>
  <c r="AC422" i="9" s="1"/>
  <c r="AA418" i="9"/>
  <c r="Z415" i="9"/>
  <c r="AB415" i="9" s="1"/>
  <c r="AC415" i="9" s="1"/>
  <c r="Z407" i="9"/>
  <c r="AB407" i="9" s="1"/>
  <c r="AC407" i="9" s="1"/>
  <c r="Z404" i="9"/>
  <c r="AB404" i="9" s="1"/>
  <c r="AC404" i="9" s="1"/>
  <c r="Z372" i="9"/>
  <c r="AB372" i="9" s="1"/>
  <c r="AC372" i="9" s="1"/>
  <c r="Z368" i="9"/>
  <c r="AB368" i="9" s="1"/>
  <c r="AC368" i="9" s="1"/>
  <c r="AA366" i="9"/>
  <c r="Z363" i="9"/>
  <c r="AB363" i="9" s="1"/>
  <c r="AC363" i="9" s="1"/>
  <c r="Z332" i="9"/>
  <c r="AB332" i="9" s="1"/>
  <c r="AC332" i="9" s="1"/>
  <c r="Z255" i="9"/>
  <c r="AB255" i="9" s="1"/>
  <c r="AC255" i="9" s="1"/>
  <c r="AA232" i="9"/>
  <c r="Z232" i="9"/>
  <c r="AB232" i="9" s="1"/>
  <c r="AC232" i="9" s="1"/>
  <c r="Z227" i="9"/>
  <c r="AB227" i="9" s="1"/>
  <c r="AC227" i="9" s="1"/>
  <c r="AA226" i="9"/>
  <c r="Z226" i="9"/>
  <c r="AB226" i="9" s="1"/>
  <c r="AC226" i="9" s="1"/>
  <c r="AA212" i="9"/>
  <c r="Z212" i="9"/>
  <c r="AB212" i="9" s="1"/>
  <c r="AC212" i="9" s="1"/>
  <c r="Z187" i="9"/>
  <c r="AB187" i="9" s="1"/>
  <c r="AC187" i="9" s="1"/>
  <c r="Z185" i="9"/>
  <c r="AB185" i="9" s="1"/>
  <c r="AC185" i="9" s="1"/>
  <c r="AA185" i="9"/>
  <c r="Z175" i="9"/>
  <c r="AB175" i="9" s="1"/>
  <c r="AC175" i="9" s="1"/>
  <c r="Z137" i="9"/>
  <c r="AB137" i="9" s="1"/>
  <c r="AC137" i="9" s="1"/>
  <c r="Z136" i="9"/>
  <c r="AB136" i="9" s="1"/>
  <c r="AC136" i="9" s="1"/>
  <c r="AA136" i="9"/>
  <c r="Z107" i="9"/>
  <c r="AB107" i="9" s="1"/>
  <c r="AC107" i="9" s="1"/>
  <c r="Z106" i="9"/>
  <c r="AB106" i="9" s="1"/>
  <c r="AC106" i="9" s="1"/>
  <c r="AA106" i="9"/>
  <c r="Z99" i="9"/>
  <c r="AB99" i="9" s="1"/>
  <c r="AC99" i="9" s="1"/>
  <c r="Z98" i="9"/>
  <c r="AB98" i="9" s="1"/>
  <c r="AC98" i="9" s="1"/>
  <c r="AA98" i="9"/>
  <c r="Z95" i="9"/>
  <c r="AB95" i="9" s="1"/>
  <c r="AC95" i="9" s="1"/>
  <c r="Z94" i="9"/>
  <c r="AB94" i="9" s="1"/>
  <c r="AC94" i="9" s="1"/>
  <c r="AA94" i="9"/>
  <c r="Z73" i="9"/>
  <c r="AB73" i="9" s="1"/>
  <c r="AC73" i="9" s="1"/>
  <c r="Z65" i="9"/>
  <c r="AB65" i="9" s="1"/>
  <c r="AC65" i="9" s="1"/>
  <c r="Z53" i="9"/>
  <c r="AB53" i="9" s="1"/>
  <c r="AC53" i="9" s="1"/>
  <c r="Z51" i="9"/>
  <c r="AB51" i="9" s="1"/>
  <c r="AC51" i="9" s="1"/>
  <c r="Z49" i="9"/>
  <c r="AB49" i="9" s="1"/>
  <c r="AC49" i="9" s="1"/>
  <c r="AC43" i="9"/>
  <c r="AA30" i="9"/>
  <c r="Z30" i="9"/>
  <c r="AB30" i="9" s="1"/>
  <c r="AC30" i="9" s="1"/>
  <c r="AA26" i="9"/>
  <c r="Z26" i="9"/>
  <c r="AB26" i="9" s="1"/>
  <c r="AC26" i="9" s="1"/>
  <c r="AA24" i="9"/>
  <c r="Z24" i="9"/>
  <c r="AB24" i="9" s="1"/>
  <c r="AC24" i="9" s="1"/>
  <c r="AA14" i="9"/>
  <c r="Z14" i="9"/>
  <c r="AB14" i="9" s="1"/>
  <c r="AC14" i="9" s="1"/>
  <c r="AA238" i="9"/>
  <c r="Z238" i="9"/>
  <c r="AB238" i="9" s="1"/>
  <c r="AC238" i="9" s="1"/>
  <c r="AA224" i="9"/>
  <c r="Z224" i="9"/>
  <c r="AB224" i="9" s="1"/>
  <c r="AC224" i="9" s="1"/>
  <c r="AA190" i="9"/>
  <c r="Z190" i="9"/>
  <c r="AB190" i="9" s="1"/>
  <c r="AC190" i="9" s="1"/>
  <c r="AA184" i="9"/>
  <c r="Z184" i="9"/>
  <c r="AB184" i="9" s="1"/>
  <c r="AC184" i="9" s="1"/>
  <c r="Z74" i="9"/>
  <c r="AB74" i="9" s="1"/>
  <c r="AC74" i="9" s="1"/>
  <c r="AA74" i="9"/>
  <c r="Z62" i="9"/>
  <c r="AB62" i="9" s="1"/>
  <c r="AC62" i="9" s="1"/>
  <c r="AA62" i="9"/>
  <c r="AA38" i="9"/>
  <c r="Z38" i="9"/>
  <c r="AB38" i="9" s="1"/>
  <c r="AC38" i="9" s="1"/>
  <c r="AA34" i="9"/>
  <c r="Z34" i="9"/>
  <c r="AB34" i="9" s="1"/>
  <c r="AC34" i="9" s="1"/>
  <c r="AC102" i="9"/>
  <c r="AC52" i="9"/>
  <c r="AH101" i="9"/>
  <c r="AC374" i="9"/>
  <c r="AC366" i="9"/>
  <c r="AC353" i="9"/>
  <c r="AC345" i="9"/>
  <c r="AC69" i="9"/>
  <c r="AC121" i="9"/>
  <c r="AC120" i="9"/>
  <c r="AC110" i="9"/>
  <c r="AC85" i="9"/>
  <c r="AC68" i="9"/>
  <c r="AC60" i="9"/>
  <c r="AC50" i="9"/>
  <c r="AC231" i="9"/>
  <c r="AC223" i="9"/>
  <c r="AC209" i="9"/>
  <c r="AC201" i="9"/>
  <c r="AC101" i="9"/>
  <c r="AC70" i="9"/>
  <c r="AC55" i="9"/>
  <c r="AC54" i="9"/>
  <c r="AD107" i="9"/>
  <c r="AH107" i="9" s="1"/>
  <c r="AD386" i="9"/>
  <c r="AI386" i="9" s="1"/>
  <c r="AD424" i="9"/>
  <c r="AF424" i="9" s="1"/>
  <c r="AD400" i="9"/>
  <c r="AF400" i="9" s="1"/>
  <c r="AD426" i="9"/>
  <c r="AI426" i="9" s="1"/>
  <c r="AD394" i="9"/>
  <c r="AI394" i="9" s="1"/>
  <c r="AD390" i="9"/>
  <c r="AH390" i="9" s="1"/>
  <c r="AD454" i="9"/>
  <c r="AG454" i="9" s="1"/>
  <c r="AD418" i="9"/>
  <c r="AG418" i="9" s="1"/>
  <c r="AD398" i="9"/>
  <c r="AI38" i="9"/>
  <c r="AH117" i="9"/>
  <c r="AF26" i="9"/>
  <c r="AD370" i="9"/>
  <c r="AH370" i="9" s="1"/>
  <c r="AD121" i="9"/>
  <c r="AH121" i="9" s="1"/>
  <c r="AD115" i="9"/>
  <c r="AH115" i="9" s="1"/>
  <c r="AF28" i="9"/>
  <c r="AD430" i="9"/>
  <c r="AF430" i="9" s="1"/>
  <c r="AD422" i="9"/>
  <c r="AG176" i="9"/>
  <c r="AF176" i="9"/>
  <c r="AD480" i="9"/>
  <c r="AF480" i="9" s="1"/>
  <c r="AD478" i="9"/>
  <c r="AI478" i="9" s="1"/>
  <c r="AD476" i="9"/>
  <c r="AD122" i="9"/>
  <c r="AF122" i="9" s="1"/>
  <c r="AD112" i="9"/>
  <c r="AF112" i="9" s="1"/>
  <c r="AI93" i="9"/>
  <c r="AD432" i="9"/>
  <c r="AD402" i="9"/>
  <c r="AH402" i="9" s="1"/>
  <c r="AD331" i="9"/>
  <c r="AG331" i="9" s="1"/>
  <c r="AD211" i="9"/>
  <c r="AI211" i="9" s="1"/>
  <c r="AD76" i="9"/>
  <c r="AG76" i="9" s="1"/>
  <c r="AD72" i="9"/>
  <c r="AI72" i="9" s="1"/>
  <c r="AD53" i="9"/>
  <c r="AI53" i="9" s="1"/>
  <c r="AD46" i="9"/>
  <c r="AF46" i="9" s="1"/>
  <c r="AD44" i="9"/>
  <c r="AG44" i="9" s="1"/>
  <c r="AD43" i="9"/>
  <c r="AH43" i="9" s="1"/>
  <c r="AD434" i="9"/>
  <c r="AG434" i="9" s="1"/>
  <c r="AD362" i="9"/>
  <c r="AI362" i="9" s="1"/>
  <c r="AD355" i="9"/>
  <c r="AF355" i="9" s="1"/>
  <c r="AD327" i="9"/>
  <c r="AG327" i="9" s="1"/>
  <c r="AD187" i="9"/>
  <c r="AH187" i="9" s="1"/>
  <c r="AD138" i="9"/>
  <c r="AG138" i="9" s="1"/>
  <c r="AF38" i="9"/>
  <c r="AD472" i="9"/>
  <c r="AI472" i="9" s="1"/>
  <c r="AD470" i="9"/>
  <c r="AI470" i="9" s="1"/>
  <c r="AD468" i="9"/>
  <c r="AF468" i="9" s="1"/>
  <c r="AD448" i="9"/>
  <c r="AG448" i="9" s="1"/>
  <c r="AD446" i="9"/>
  <c r="AF446" i="9" s="1"/>
  <c r="AD442" i="9"/>
  <c r="AI442" i="9" s="1"/>
  <c r="AD440" i="9"/>
  <c r="AI440" i="9" s="1"/>
  <c r="AD438" i="9"/>
  <c r="AD416" i="9"/>
  <c r="AG416" i="9" s="1"/>
  <c r="AD414" i="9"/>
  <c r="AI414" i="9" s="1"/>
  <c r="AD410" i="9"/>
  <c r="AI410" i="9" s="1"/>
  <c r="AD408" i="9"/>
  <c r="AD406" i="9"/>
  <c r="AG406" i="9" s="1"/>
  <c r="AD378" i="9"/>
  <c r="AI378" i="9" s="1"/>
  <c r="AD374" i="9"/>
  <c r="AF374" i="9" s="1"/>
  <c r="AD359" i="9"/>
  <c r="AF359" i="9" s="1"/>
  <c r="AD130" i="9"/>
  <c r="AF130" i="9" s="1"/>
  <c r="AD56" i="9"/>
  <c r="AD48" i="9"/>
  <c r="AI48" i="9" s="1"/>
  <c r="AD91" i="9"/>
  <c r="AH91" i="9" s="1"/>
  <c r="AD88" i="9"/>
  <c r="AG88" i="9" s="1"/>
  <c r="AD75" i="9"/>
  <c r="AG75" i="9" s="1"/>
  <c r="AD462" i="9"/>
  <c r="AI462" i="9" s="1"/>
  <c r="AD458" i="9"/>
  <c r="AH458" i="9" s="1"/>
  <c r="AD456" i="9"/>
  <c r="AH456" i="9" s="1"/>
  <c r="AD450" i="9"/>
  <c r="AG450" i="9" s="1"/>
  <c r="AD339" i="9"/>
  <c r="AI339" i="9" s="1"/>
  <c r="AD335" i="9"/>
  <c r="AD104" i="9"/>
  <c r="AG104" i="9" s="1"/>
  <c r="AD96" i="9"/>
  <c r="AF96" i="9" s="1"/>
  <c r="AD84" i="9"/>
  <c r="AD52" i="9"/>
  <c r="AD51" i="9"/>
  <c r="AF51" i="9" s="1"/>
  <c r="AD41" i="9"/>
  <c r="AF41" i="9" s="1"/>
  <c r="AF444" i="9"/>
  <c r="AH444" i="9"/>
  <c r="AF412" i="9"/>
  <c r="AH412" i="9"/>
  <c r="AI274" i="9"/>
  <c r="AG274" i="9"/>
  <c r="AI270" i="9"/>
  <c r="AG270" i="9"/>
  <c r="AI266" i="9"/>
  <c r="AG266" i="9"/>
  <c r="AI262" i="9"/>
  <c r="AG262" i="9"/>
  <c r="AI258" i="9"/>
  <c r="AG258" i="9"/>
  <c r="AF407" i="9"/>
  <c r="AG407" i="9"/>
  <c r="AF460" i="9"/>
  <c r="AH460" i="9"/>
  <c r="AF439" i="9"/>
  <c r="AG439" i="9"/>
  <c r="AF428" i="9"/>
  <c r="AH428" i="9"/>
  <c r="AG419" i="9"/>
  <c r="AF419" i="9"/>
  <c r="AI272" i="9"/>
  <c r="AG272" i="9"/>
  <c r="AI268" i="9"/>
  <c r="AG268" i="9"/>
  <c r="AI264" i="9"/>
  <c r="AG264" i="9"/>
  <c r="AI260" i="9"/>
  <c r="AG260" i="9"/>
  <c r="AH368" i="9"/>
  <c r="AG368" i="9"/>
  <c r="AH184" i="9"/>
  <c r="AI184" i="9"/>
  <c r="AD511" i="9"/>
  <c r="AH511" i="9" s="1"/>
  <c r="AD510" i="9"/>
  <c r="AH510" i="9" s="1"/>
  <c r="AD509" i="9"/>
  <c r="AG509" i="9" s="1"/>
  <c r="AD508" i="9"/>
  <c r="AG508" i="9" s="1"/>
  <c r="AD507" i="9"/>
  <c r="AG507" i="9" s="1"/>
  <c r="AD506" i="9"/>
  <c r="AD505" i="9"/>
  <c r="AH505" i="9" s="1"/>
  <c r="AD504" i="9"/>
  <c r="AG504" i="9" s="1"/>
  <c r="AD503" i="9"/>
  <c r="AH503" i="9" s="1"/>
  <c r="AD502" i="9"/>
  <c r="AF502" i="9" s="1"/>
  <c r="AD501" i="9"/>
  <c r="AH501" i="9" s="1"/>
  <c r="AD500" i="9"/>
  <c r="AG500" i="9" s="1"/>
  <c r="AD499" i="9"/>
  <c r="AH499" i="9" s="1"/>
  <c r="AD498" i="9"/>
  <c r="AD497" i="9"/>
  <c r="AH497" i="9" s="1"/>
  <c r="AD496" i="9"/>
  <c r="AG496" i="9" s="1"/>
  <c r="AD495" i="9"/>
  <c r="AF495" i="9" s="1"/>
  <c r="AD494" i="9"/>
  <c r="AF494" i="9" s="1"/>
  <c r="AD493" i="9"/>
  <c r="AG493" i="9" s="1"/>
  <c r="AD492" i="9"/>
  <c r="AH492" i="9" s="1"/>
  <c r="AD491" i="9"/>
  <c r="AG491" i="9" s="1"/>
  <c r="AD490" i="9"/>
  <c r="AF490" i="9" s="1"/>
  <c r="AD489" i="9"/>
  <c r="AH489" i="9" s="1"/>
  <c r="AD488" i="9"/>
  <c r="AH488" i="9" s="1"/>
  <c r="AD487" i="9"/>
  <c r="AH487" i="9" s="1"/>
  <c r="AD486" i="9"/>
  <c r="AF486" i="9" s="1"/>
  <c r="AD485" i="9"/>
  <c r="AI485" i="9" s="1"/>
  <c r="AD484" i="9"/>
  <c r="AG484" i="9" s="1"/>
  <c r="AD483" i="9"/>
  <c r="AF483" i="9" s="1"/>
  <c r="AD482" i="9"/>
  <c r="AD474" i="9"/>
  <c r="AF474" i="9" s="1"/>
  <c r="AD466" i="9"/>
  <c r="AG466" i="9" s="1"/>
  <c r="AD464" i="9"/>
  <c r="AI464" i="9" s="1"/>
  <c r="AG377" i="9"/>
  <c r="AI377" i="9"/>
  <c r="AF340" i="9"/>
  <c r="AG340" i="9"/>
  <c r="AH325" i="9"/>
  <c r="AH169" i="9"/>
  <c r="AI169" i="9"/>
  <c r="AF354" i="9"/>
  <c r="AI354" i="9"/>
  <c r="AF396" i="9"/>
  <c r="AH396" i="9"/>
  <c r="AH360" i="9"/>
  <c r="AF360" i="9"/>
  <c r="AG360" i="9"/>
  <c r="AH344" i="9"/>
  <c r="AF344" i="9"/>
  <c r="AI344" i="9"/>
  <c r="AI337" i="9"/>
  <c r="AH337" i="9"/>
  <c r="AI333" i="9"/>
  <c r="AH333" i="9"/>
  <c r="AH321" i="9"/>
  <c r="AF214" i="9"/>
  <c r="AI214" i="9"/>
  <c r="AH348" i="9"/>
  <c r="AG348" i="9"/>
  <c r="AG455" i="9"/>
  <c r="AI329" i="9"/>
  <c r="AH329" i="9"/>
  <c r="AF97" i="9"/>
  <c r="AI97" i="9"/>
  <c r="AD388" i="9"/>
  <c r="AG388" i="9" s="1"/>
  <c r="AD382" i="9"/>
  <c r="AG382" i="9" s="1"/>
  <c r="AF194" i="9"/>
  <c r="AI194" i="9"/>
  <c r="AF186" i="9"/>
  <c r="AD364" i="9"/>
  <c r="AF364" i="9" s="1"/>
  <c r="AD323" i="9"/>
  <c r="AD319" i="9"/>
  <c r="AG319" i="9" s="1"/>
  <c r="AI181" i="9"/>
  <c r="AH181" i="9"/>
  <c r="AI173" i="9"/>
  <c r="AH173" i="9"/>
  <c r="AD380" i="9"/>
  <c r="AI380" i="9" s="1"/>
  <c r="AD372" i="9"/>
  <c r="AH372" i="9" s="1"/>
  <c r="AD366" i="9"/>
  <c r="AD347" i="9"/>
  <c r="AH347" i="9" s="1"/>
  <c r="AD343" i="9"/>
  <c r="AG343" i="9" s="1"/>
  <c r="AF254" i="9"/>
  <c r="AH213" i="9"/>
  <c r="AI213" i="9"/>
  <c r="AD195" i="9"/>
  <c r="AG195" i="9" s="1"/>
  <c r="AD179" i="9"/>
  <c r="AG179" i="9" s="1"/>
  <c r="AD175" i="9"/>
  <c r="AG175" i="9" s="1"/>
  <c r="AD171" i="9"/>
  <c r="AG171" i="9" s="1"/>
  <c r="AD126" i="9"/>
  <c r="AG126" i="9" s="1"/>
  <c r="AD125" i="9"/>
  <c r="AH125" i="9" s="1"/>
  <c r="AD116" i="9"/>
  <c r="AD114" i="9"/>
  <c r="AH114" i="9" s="1"/>
  <c r="AD108" i="9"/>
  <c r="AF108" i="9" s="1"/>
  <c r="AD106" i="9"/>
  <c r="AH106" i="9" s="1"/>
  <c r="AD100" i="9"/>
  <c r="AD87" i="9"/>
  <c r="AH87" i="9" s="1"/>
  <c r="AD80" i="9"/>
  <c r="AG80" i="9" s="1"/>
  <c r="AD79" i="9"/>
  <c r="AI79" i="9" s="1"/>
  <c r="AD62" i="9"/>
  <c r="AD61" i="9"/>
  <c r="AH61" i="9" s="1"/>
  <c r="AD45" i="9"/>
  <c r="AI45" i="9" s="1"/>
  <c r="AD203" i="9"/>
  <c r="AH203" i="9" s="1"/>
  <c r="AD134" i="9"/>
  <c r="AD133" i="9"/>
  <c r="AH133" i="9" s="1"/>
  <c r="AD92" i="9"/>
  <c r="AG92" i="9" s="1"/>
  <c r="AD73" i="9"/>
  <c r="AI73" i="9" s="1"/>
  <c r="AD70" i="9"/>
  <c r="AD69" i="9"/>
  <c r="AI69" i="9" s="1"/>
  <c r="AD64" i="9"/>
  <c r="AH64" i="9" s="1"/>
  <c r="AD54" i="9"/>
  <c r="AH54" i="9" s="1"/>
  <c r="AG38" i="9"/>
  <c r="AH473" i="9"/>
  <c r="AI473" i="9"/>
  <c r="AF473" i="9"/>
  <c r="AG473" i="9"/>
  <c r="AC510" i="9"/>
  <c r="AC508" i="9"/>
  <c r="AC506" i="9"/>
  <c r="AC504" i="9"/>
  <c r="AC502" i="9"/>
  <c r="AC500" i="9"/>
  <c r="AC498" i="9"/>
  <c r="AC496" i="9"/>
  <c r="AC494" i="9"/>
  <c r="AC492" i="9"/>
  <c r="AC490" i="9"/>
  <c r="AC488" i="9"/>
  <c r="AC486" i="9"/>
  <c r="AC484" i="9"/>
  <c r="AC482" i="9"/>
  <c r="AH441" i="9"/>
  <c r="AF441" i="9"/>
  <c r="AI441" i="9"/>
  <c r="AG441" i="9"/>
  <c r="AH425" i="9"/>
  <c r="AF425" i="9"/>
  <c r="AI425" i="9"/>
  <c r="AG425" i="9"/>
  <c r="AH421" i="9"/>
  <c r="AF421" i="9"/>
  <c r="AI421" i="9"/>
  <c r="AG421" i="9"/>
  <c r="AH417" i="9"/>
  <c r="AF417" i="9"/>
  <c r="AG417" i="9"/>
  <c r="AI417" i="9"/>
  <c r="AH415" i="9"/>
  <c r="AI415" i="9"/>
  <c r="AF415" i="9"/>
  <c r="AG415" i="9"/>
  <c r="AH365" i="9"/>
  <c r="AF365" i="9"/>
  <c r="AI365" i="9"/>
  <c r="AG365" i="9"/>
  <c r="AH469" i="9"/>
  <c r="AI469" i="9"/>
  <c r="AG469" i="9"/>
  <c r="AF469" i="9"/>
  <c r="AH413" i="9"/>
  <c r="AF413" i="9"/>
  <c r="AG413" i="9"/>
  <c r="AI413" i="9"/>
  <c r="AH481" i="9"/>
  <c r="AI481" i="9"/>
  <c r="AG481" i="9"/>
  <c r="AF481" i="9"/>
  <c r="AC511" i="9"/>
  <c r="AH389" i="9"/>
  <c r="AF389" i="9"/>
  <c r="AG389" i="9"/>
  <c r="AI389" i="9"/>
  <c r="AA457" i="9"/>
  <c r="Z457" i="9"/>
  <c r="AB457" i="9" s="1"/>
  <c r="AC457" i="9" s="1"/>
  <c r="AA441" i="9"/>
  <c r="Z441" i="9"/>
  <c r="AB441" i="9" s="1"/>
  <c r="AC441" i="9" s="1"/>
  <c r="AA425" i="9"/>
  <c r="Z425" i="9"/>
  <c r="AB425" i="9" s="1"/>
  <c r="AC425" i="9" s="1"/>
  <c r="AF392" i="9"/>
  <c r="AI392" i="9"/>
  <c r="Z349" i="9"/>
  <c r="AB349" i="9" s="1"/>
  <c r="AC349" i="9" s="1"/>
  <c r="AA349" i="9"/>
  <c r="AH14" i="9"/>
  <c r="AG14" i="9"/>
  <c r="AI14" i="9"/>
  <c r="Z481" i="9"/>
  <c r="AB481" i="9" s="1"/>
  <c r="AC481" i="9" s="1"/>
  <c r="AI479" i="9"/>
  <c r="Z477" i="9"/>
  <c r="AB477" i="9" s="1"/>
  <c r="AC477" i="9" s="1"/>
  <c r="Z473" i="9"/>
  <c r="AB473" i="9" s="1"/>
  <c r="AC473" i="9" s="1"/>
  <c r="Z469" i="9"/>
  <c r="AB469" i="9" s="1"/>
  <c r="AC469" i="9" s="1"/>
  <c r="AI467" i="9"/>
  <c r="Z465" i="9"/>
  <c r="AB465" i="9" s="1"/>
  <c r="AC465" i="9" s="1"/>
  <c r="AG460" i="9"/>
  <c r="Z456" i="9"/>
  <c r="AB456" i="9" s="1"/>
  <c r="AC456" i="9" s="1"/>
  <c r="AA453" i="9"/>
  <c r="Z453" i="9"/>
  <c r="AB453" i="9" s="1"/>
  <c r="AC453" i="9" s="1"/>
  <c r="AI452" i="9"/>
  <c r="Z451" i="9"/>
  <c r="AB451" i="9" s="1"/>
  <c r="AC451" i="9" s="1"/>
  <c r="AG444" i="9"/>
  <c r="Z440" i="9"/>
  <c r="AB440" i="9" s="1"/>
  <c r="AC440" i="9" s="1"/>
  <c r="AA437" i="9"/>
  <c r="Z437" i="9"/>
  <c r="AB437" i="9" s="1"/>
  <c r="AC437" i="9" s="1"/>
  <c r="AI436" i="9"/>
  <c r="Z435" i="9"/>
  <c r="AB435" i="9" s="1"/>
  <c r="AC435" i="9" s="1"/>
  <c r="AG428" i="9"/>
  <c r="Z424" i="9"/>
  <c r="AB424" i="9" s="1"/>
  <c r="AC424" i="9" s="1"/>
  <c r="AA421" i="9"/>
  <c r="Z421" i="9"/>
  <c r="AB421" i="9" s="1"/>
  <c r="AC421" i="9" s="1"/>
  <c r="Z419" i="9"/>
  <c r="AB419" i="9" s="1"/>
  <c r="AC419" i="9" s="1"/>
  <c r="AG412" i="9"/>
  <c r="Z408" i="9"/>
  <c r="AB408" i="9" s="1"/>
  <c r="AC408" i="9" s="1"/>
  <c r="AA405" i="9"/>
  <c r="Z405" i="9"/>
  <c r="AB405" i="9" s="1"/>
  <c r="AC405" i="9" s="1"/>
  <c r="AI404" i="9"/>
  <c r="Z403" i="9"/>
  <c r="AB403" i="9" s="1"/>
  <c r="AC403" i="9" s="1"/>
  <c r="AG396" i="9"/>
  <c r="Z383" i="9"/>
  <c r="AB383" i="9" s="1"/>
  <c r="AC383" i="9" s="1"/>
  <c r="AH379" i="9"/>
  <c r="AG379" i="9"/>
  <c r="AI379" i="9"/>
  <c r="AA378" i="9"/>
  <c r="Z367" i="9"/>
  <c r="AB367" i="9" s="1"/>
  <c r="AC367" i="9" s="1"/>
  <c r="AA362" i="9"/>
  <c r="AA393" i="9"/>
  <c r="Z393" i="9"/>
  <c r="AB393" i="9" s="1"/>
  <c r="AC393" i="9" s="1"/>
  <c r="AG392" i="9"/>
  <c r="AG479" i="9"/>
  <c r="Z474" i="9"/>
  <c r="AB474" i="9" s="1"/>
  <c r="AC474" i="9" s="1"/>
  <c r="Z466" i="9"/>
  <c r="AB466" i="9" s="1"/>
  <c r="AC466" i="9" s="1"/>
  <c r="AH452" i="9"/>
  <c r="AA433" i="9"/>
  <c r="Z433" i="9"/>
  <c r="AB433" i="9" s="1"/>
  <c r="AC433" i="9" s="1"/>
  <c r="Z430" i="9"/>
  <c r="AB430" i="9" s="1"/>
  <c r="AC430" i="9" s="1"/>
  <c r="AA417" i="9"/>
  <c r="Z417" i="9"/>
  <c r="AB417" i="9" s="1"/>
  <c r="AC417" i="9" s="1"/>
  <c r="Z414" i="9"/>
  <c r="AB414" i="9" s="1"/>
  <c r="AC414" i="9" s="1"/>
  <c r="AH407" i="9"/>
  <c r="AI407" i="9"/>
  <c r="AH404" i="9"/>
  <c r="AA401" i="9"/>
  <c r="Z401" i="9"/>
  <c r="AB401" i="9" s="1"/>
  <c r="AC401" i="9" s="1"/>
  <c r="Z398" i="9"/>
  <c r="AB398" i="9" s="1"/>
  <c r="AC398" i="9" s="1"/>
  <c r="AH377" i="9"/>
  <c r="AF377" i="9"/>
  <c r="AH375" i="9"/>
  <c r="AG375" i="9"/>
  <c r="AI375" i="9"/>
  <c r="AC371" i="9"/>
  <c r="AF368" i="9"/>
  <c r="AI368" i="9"/>
  <c r="AH342" i="9"/>
  <c r="AF342" i="9"/>
  <c r="AG342" i="9"/>
  <c r="AH318" i="9"/>
  <c r="AF318" i="9"/>
  <c r="AG318" i="9"/>
  <c r="AF316" i="9"/>
  <c r="AH316" i="9"/>
  <c r="AG316" i="9"/>
  <c r="AI316" i="9"/>
  <c r="AF314" i="9"/>
  <c r="AH314" i="9"/>
  <c r="AG314" i="9"/>
  <c r="AI314" i="9"/>
  <c r="AF312" i="9"/>
  <c r="AH312" i="9"/>
  <c r="AG312" i="9"/>
  <c r="AI312" i="9"/>
  <c r="AF310" i="9"/>
  <c r="AH310" i="9"/>
  <c r="AG310" i="9"/>
  <c r="AI310" i="9"/>
  <c r="AF308" i="9"/>
  <c r="AH308" i="9"/>
  <c r="AG308" i="9"/>
  <c r="AI308" i="9"/>
  <c r="AF306" i="9"/>
  <c r="AH306" i="9"/>
  <c r="AG306" i="9"/>
  <c r="AI306" i="9"/>
  <c r="AF304" i="9"/>
  <c r="AH304" i="9"/>
  <c r="AG304" i="9"/>
  <c r="AI304" i="9"/>
  <c r="AF249" i="9"/>
  <c r="AI249" i="9"/>
  <c r="AG249" i="9"/>
  <c r="AH249" i="9"/>
  <c r="AF245" i="9"/>
  <c r="AI245" i="9"/>
  <c r="AG245" i="9"/>
  <c r="AH245" i="9"/>
  <c r="AH244" i="9"/>
  <c r="AG244" i="9"/>
  <c r="AF244" i="9"/>
  <c r="AI244" i="9"/>
  <c r="AA409" i="9"/>
  <c r="Z409" i="9"/>
  <c r="AB409" i="9" s="1"/>
  <c r="AC409" i="9" s="1"/>
  <c r="AH385" i="9"/>
  <c r="AF385" i="9"/>
  <c r="AH383" i="9"/>
  <c r="AG383" i="9"/>
  <c r="AI383" i="9"/>
  <c r="Z478" i="9"/>
  <c r="AB478" i="9" s="1"/>
  <c r="AC478" i="9" s="1"/>
  <c r="Z470" i="9"/>
  <c r="AB470" i="9" s="1"/>
  <c r="AC470" i="9" s="1"/>
  <c r="AG467" i="9"/>
  <c r="Z462" i="9"/>
  <c r="AB462" i="9" s="1"/>
  <c r="AC462" i="9" s="1"/>
  <c r="AH455" i="9"/>
  <c r="AI455" i="9"/>
  <c r="AA449" i="9"/>
  <c r="Z449" i="9"/>
  <c r="AB449" i="9" s="1"/>
  <c r="AC449" i="9" s="1"/>
  <c r="Z446" i="9"/>
  <c r="AB446" i="9" s="1"/>
  <c r="AC446" i="9" s="1"/>
  <c r="AH439" i="9"/>
  <c r="AI439" i="9"/>
  <c r="AH436" i="9"/>
  <c r="AF479" i="9"/>
  <c r="Z479" i="9"/>
  <c r="AB479" i="9" s="1"/>
  <c r="AC479" i="9" s="1"/>
  <c r="Z475" i="9"/>
  <c r="AB475" i="9" s="1"/>
  <c r="AC475" i="9" s="1"/>
  <c r="Z471" i="9"/>
  <c r="AB471" i="9" s="1"/>
  <c r="AC471" i="9" s="1"/>
  <c r="AF467" i="9"/>
  <c r="Z467" i="9"/>
  <c r="AB467" i="9" s="1"/>
  <c r="AC467" i="9" s="1"/>
  <c r="Z464" i="9"/>
  <c r="AB464" i="9" s="1"/>
  <c r="AC464" i="9" s="1"/>
  <c r="AA461" i="9"/>
  <c r="Z461" i="9"/>
  <c r="AB461" i="9" s="1"/>
  <c r="AC461" i="9" s="1"/>
  <c r="AI460" i="9"/>
  <c r="Z459" i="9"/>
  <c r="AB459" i="9" s="1"/>
  <c r="AC459" i="9" s="1"/>
  <c r="AG452" i="9"/>
  <c r="Z448" i="9"/>
  <c r="AB448" i="9" s="1"/>
  <c r="AC448" i="9" s="1"/>
  <c r="AA445" i="9"/>
  <c r="Z445" i="9"/>
  <c r="AB445" i="9" s="1"/>
  <c r="AC445" i="9" s="1"/>
  <c r="AI444" i="9"/>
  <c r="Z443" i="9"/>
  <c r="AB443" i="9" s="1"/>
  <c r="AC443" i="9" s="1"/>
  <c r="AG436" i="9"/>
  <c r="Z432" i="9"/>
  <c r="AB432" i="9" s="1"/>
  <c r="AC432" i="9" s="1"/>
  <c r="AA429" i="9"/>
  <c r="Z429" i="9"/>
  <c r="AB429" i="9" s="1"/>
  <c r="AC429" i="9" s="1"/>
  <c r="AI428" i="9"/>
  <c r="Z427" i="9"/>
  <c r="AB427" i="9" s="1"/>
  <c r="AC427" i="9" s="1"/>
  <c r="AH419" i="9"/>
  <c r="AI419" i="9"/>
  <c r="Z416" i="9"/>
  <c r="AB416" i="9" s="1"/>
  <c r="AC416" i="9" s="1"/>
  <c r="AA413" i="9"/>
  <c r="Z413" i="9"/>
  <c r="AB413" i="9" s="1"/>
  <c r="AC413" i="9" s="1"/>
  <c r="AI412" i="9"/>
  <c r="Z411" i="9"/>
  <c r="AB411" i="9" s="1"/>
  <c r="AC411" i="9" s="1"/>
  <c r="AG404" i="9"/>
  <c r="Z400" i="9"/>
  <c r="AB400" i="9" s="1"/>
  <c r="AC400" i="9" s="1"/>
  <c r="AA397" i="9"/>
  <c r="Z397" i="9"/>
  <c r="AB397" i="9" s="1"/>
  <c r="AC397" i="9" s="1"/>
  <c r="AI396" i="9"/>
  <c r="Z395" i="9"/>
  <c r="AB395" i="9" s="1"/>
  <c r="AC395" i="9" s="1"/>
  <c r="AH392" i="9"/>
  <c r="Z391" i="9"/>
  <c r="AB391" i="9" s="1"/>
  <c r="AC391" i="9" s="1"/>
  <c r="AH387" i="9"/>
  <c r="AG387" i="9"/>
  <c r="AI387" i="9"/>
  <c r="AA386" i="9"/>
  <c r="AG385" i="9"/>
  <c r="AF383" i="9"/>
  <c r="Z375" i="9"/>
  <c r="AB375" i="9" s="1"/>
  <c r="AC375" i="9" s="1"/>
  <c r="AA370" i="9"/>
  <c r="Z354" i="9"/>
  <c r="AB354" i="9" s="1"/>
  <c r="AC354" i="9" s="1"/>
  <c r="AF349" i="9"/>
  <c r="AG349" i="9"/>
  <c r="AH349" i="9"/>
  <c r="AI349" i="9"/>
  <c r="AF345" i="9"/>
  <c r="AG345" i="9"/>
  <c r="AH345" i="9"/>
  <c r="AI345" i="9"/>
  <c r="Z389" i="9"/>
  <c r="AB389" i="9" s="1"/>
  <c r="AC389" i="9" s="1"/>
  <c r="Z385" i="9"/>
  <c r="AB385" i="9" s="1"/>
  <c r="AC385" i="9" s="1"/>
  <c r="Z381" i="9"/>
  <c r="AB381" i="9" s="1"/>
  <c r="AC381" i="9" s="1"/>
  <c r="Z377" i="9"/>
  <c r="AB377" i="9" s="1"/>
  <c r="AC377" i="9" s="1"/>
  <c r="Z373" i="9"/>
  <c r="AB373" i="9" s="1"/>
  <c r="AC373" i="9" s="1"/>
  <c r="Z369" i="9"/>
  <c r="AB369" i="9" s="1"/>
  <c r="AC369" i="9" s="1"/>
  <c r="Z365" i="9"/>
  <c r="AB365" i="9" s="1"/>
  <c r="AC365" i="9" s="1"/>
  <c r="Z361" i="9"/>
  <c r="AB361" i="9" s="1"/>
  <c r="AC361" i="9" s="1"/>
  <c r="AA357" i="9"/>
  <c r="AC355" i="9"/>
  <c r="AH354" i="9"/>
  <c r="AG354" i="9"/>
  <c r="AF348" i="9"/>
  <c r="Z346" i="9"/>
  <c r="AB346" i="9" s="1"/>
  <c r="AC346" i="9" s="1"/>
  <c r="AH340" i="9"/>
  <c r="AI340" i="9"/>
  <c r="AH248" i="9"/>
  <c r="AG248" i="9"/>
  <c r="AF248" i="9"/>
  <c r="AI248" i="9"/>
  <c r="AC237" i="9"/>
  <c r="AH228" i="9"/>
  <c r="AG228" i="9"/>
  <c r="AI228" i="9"/>
  <c r="AH226" i="9"/>
  <c r="AF226" i="9"/>
  <c r="AG226" i="9"/>
  <c r="AC359" i="9"/>
  <c r="Z350" i="9"/>
  <c r="AB350" i="9" s="1"/>
  <c r="AC350" i="9" s="1"/>
  <c r="AA345" i="9"/>
  <c r="AA341" i="9"/>
  <c r="Z341" i="9"/>
  <c r="AB341" i="9" s="1"/>
  <c r="AC341" i="9" s="1"/>
  <c r="AA337" i="9"/>
  <c r="Z337" i="9"/>
  <c r="AB337" i="9" s="1"/>
  <c r="AC337" i="9" s="1"/>
  <c r="AA333" i="9"/>
  <c r="Z333" i="9"/>
  <c r="AB333" i="9" s="1"/>
  <c r="AC333" i="9" s="1"/>
  <c r="AA329" i="9"/>
  <c r="Z329" i="9"/>
  <c r="AB329" i="9" s="1"/>
  <c r="AC329" i="9" s="1"/>
  <c r="AA325" i="9"/>
  <c r="Z325" i="9"/>
  <c r="AB325" i="9" s="1"/>
  <c r="AC325" i="9" s="1"/>
  <c r="AA321" i="9"/>
  <c r="Z321" i="9"/>
  <c r="AB321" i="9" s="1"/>
  <c r="AC321" i="9" s="1"/>
  <c r="AF253" i="9"/>
  <c r="AI253" i="9"/>
  <c r="AG253" i="9"/>
  <c r="AH253" i="9"/>
  <c r="AH252" i="9"/>
  <c r="AG252" i="9"/>
  <c r="AF252" i="9"/>
  <c r="AI252" i="9"/>
  <c r="AF237" i="9"/>
  <c r="AI237" i="9"/>
  <c r="AG237" i="9"/>
  <c r="AH237" i="9"/>
  <c r="AH236" i="9"/>
  <c r="AG236" i="9"/>
  <c r="AF236" i="9"/>
  <c r="AI236" i="9"/>
  <c r="AA342" i="9"/>
  <c r="Z342" i="9"/>
  <c r="AB342" i="9" s="1"/>
  <c r="AC342" i="9" s="1"/>
  <c r="AC339" i="9"/>
  <c r="AA338" i="9"/>
  <c r="Z338" i="9"/>
  <c r="AB338" i="9" s="1"/>
  <c r="AC338" i="9" s="1"/>
  <c r="AF337" i="9"/>
  <c r="AG337" i="9"/>
  <c r="AA334" i="9"/>
  <c r="Z334" i="9"/>
  <c r="AB334" i="9" s="1"/>
  <c r="AC334" i="9" s="1"/>
  <c r="AF333" i="9"/>
  <c r="AG333" i="9"/>
  <c r="AA330" i="9"/>
  <c r="Z330" i="9"/>
  <c r="AB330" i="9" s="1"/>
  <c r="AC330" i="9" s="1"/>
  <c r="AF329" i="9"/>
  <c r="AG329" i="9"/>
  <c r="AA326" i="9"/>
  <c r="Z326" i="9"/>
  <c r="AB326" i="9" s="1"/>
  <c r="AC326" i="9" s="1"/>
  <c r="AF325" i="9"/>
  <c r="AG325" i="9"/>
  <c r="AC323" i="9"/>
  <c r="AA322" i="9"/>
  <c r="Z322" i="9"/>
  <c r="AB322" i="9" s="1"/>
  <c r="AC322" i="9" s="1"/>
  <c r="AF321" i="9"/>
  <c r="AG321" i="9"/>
  <c r="AC245" i="9"/>
  <c r="AF241" i="9"/>
  <c r="AI241" i="9"/>
  <c r="AG241" i="9"/>
  <c r="AH241" i="9"/>
  <c r="AH240" i="9"/>
  <c r="AG240" i="9"/>
  <c r="AF240" i="9"/>
  <c r="AI240" i="9"/>
  <c r="Z189" i="9"/>
  <c r="AB189" i="9" s="1"/>
  <c r="AC189" i="9" s="1"/>
  <c r="AA189" i="9"/>
  <c r="AH182" i="9"/>
  <c r="AF182" i="9"/>
  <c r="AG182" i="9"/>
  <c r="AI182" i="9"/>
  <c r="Z318" i="9"/>
  <c r="AB318" i="9" s="1"/>
  <c r="AC318" i="9" s="1"/>
  <c r="Z317" i="9"/>
  <c r="AB317" i="9" s="1"/>
  <c r="AC317" i="9" s="1"/>
  <c r="Z316" i="9"/>
  <c r="AB316" i="9" s="1"/>
  <c r="AC316" i="9" s="1"/>
  <c r="Z315" i="9"/>
  <c r="AB315" i="9" s="1"/>
  <c r="AC315" i="9" s="1"/>
  <c r="Z314" i="9"/>
  <c r="AB314" i="9" s="1"/>
  <c r="AC314" i="9" s="1"/>
  <c r="Z313" i="9"/>
  <c r="AB313" i="9" s="1"/>
  <c r="AC313" i="9" s="1"/>
  <c r="Z312" i="9"/>
  <c r="AB312" i="9" s="1"/>
  <c r="AC312" i="9" s="1"/>
  <c r="Z311" i="9"/>
  <c r="AB311" i="9" s="1"/>
  <c r="AC311" i="9" s="1"/>
  <c r="Z310" i="9"/>
  <c r="AB310" i="9" s="1"/>
  <c r="AC310" i="9" s="1"/>
  <c r="Z309" i="9"/>
  <c r="AB309" i="9" s="1"/>
  <c r="AC309" i="9" s="1"/>
  <c r="Z308" i="9"/>
  <c r="AB308" i="9" s="1"/>
  <c r="AC308" i="9" s="1"/>
  <c r="Z307" i="9"/>
  <c r="AB307" i="9" s="1"/>
  <c r="AC307" i="9" s="1"/>
  <c r="Z306" i="9"/>
  <c r="AB306" i="9" s="1"/>
  <c r="AC306" i="9" s="1"/>
  <c r="Z305" i="9"/>
  <c r="AB305" i="9" s="1"/>
  <c r="AC305" i="9" s="1"/>
  <c r="Z304" i="9"/>
  <c r="AB304" i="9" s="1"/>
  <c r="AC304" i="9" s="1"/>
  <c r="Z303" i="9"/>
  <c r="AB303" i="9" s="1"/>
  <c r="AC303" i="9" s="1"/>
  <c r="AI302" i="9"/>
  <c r="Z302" i="9"/>
  <c r="AB302" i="9" s="1"/>
  <c r="AC302" i="9" s="1"/>
  <c r="Z301" i="9"/>
  <c r="AB301" i="9" s="1"/>
  <c r="AC301" i="9" s="1"/>
  <c r="AI300" i="9"/>
  <c r="Z300" i="9"/>
  <c r="AB300" i="9" s="1"/>
  <c r="AC300" i="9" s="1"/>
  <c r="Z299" i="9"/>
  <c r="AB299" i="9" s="1"/>
  <c r="AC299" i="9" s="1"/>
  <c r="AI298" i="9"/>
  <c r="Z298" i="9"/>
  <c r="AB298" i="9" s="1"/>
  <c r="AC298" i="9" s="1"/>
  <c r="Z297" i="9"/>
  <c r="AB297" i="9" s="1"/>
  <c r="AC297" i="9" s="1"/>
  <c r="AI296" i="9"/>
  <c r="Z296" i="9"/>
  <c r="AB296" i="9" s="1"/>
  <c r="AC296" i="9" s="1"/>
  <c r="Z295" i="9"/>
  <c r="AB295" i="9" s="1"/>
  <c r="AC295" i="9" s="1"/>
  <c r="AI294" i="9"/>
  <c r="Z294" i="9"/>
  <c r="AB294" i="9" s="1"/>
  <c r="AC294" i="9" s="1"/>
  <c r="Z293" i="9"/>
  <c r="AB293" i="9" s="1"/>
  <c r="AC293" i="9" s="1"/>
  <c r="AI292" i="9"/>
  <c r="Z292" i="9"/>
  <c r="AB292" i="9" s="1"/>
  <c r="AC292" i="9" s="1"/>
  <c r="Z291" i="9"/>
  <c r="AB291" i="9" s="1"/>
  <c r="AC291" i="9" s="1"/>
  <c r="AI290" i="9"/>
  <c r="Z290" i="9"/>
  <c r="AB290" i="9" s="1"/>
  <c r="AC290" i="9" s="1"/>
  <c r="Z289" i="9"/>
  <c r="AB289" i="9" s="1"/>
  <c r="AC289" i="9" s="1"/>
  <c r="AI288" i="9"/>
  <c r="Z288" i="9"/>
  <c r="AB288" i="9" s="1"/>
  <c r="AC288" i="9" s="1"/>
  <c r="Z287" i="9"/>
  <c r="AB287" i="9" s="1"/>
  <c r="AC287" i="9" s="1"/>
  <c r="AI286" i="9"/>
  <c r="Z286" i="9"/>
  <c r="AB286" i="9" s="1"/>
  <c r="AC286" i="9" s="1"/>
  <c r="Z285" i="9"/>
  <c r="AB285" i="9" s="1"/>
  <c r="AC285" i="9" s="1"/>
  <c r="AI284" i="9"/>
  <c r="Z284" i="9"/>
  <c r="AB284" i="9" s="1"/>
  <c r="AC284" i="9" s="1"/>
  <c r="Z283" i="9"/>
  <c r="AB283" i="9" s="1"/>
  <c r="AC283" i="9" s="1"/>
  <c r="AI282" i="9"/>
  <c r="Z282" i="9"/>
  <c r="AB282" i="9" s="1"/>
  <c r="AC282" i="9" s="1"/>
  <c r="Z281" i="9"/>
  <c r="AB281" i="9" s="1"/>
  <c r="AC281" i="9" s="1"/>
  <c r="AI280" i="9"/>
  <c r="Z280" i="9"/>
  <c r="AB280" i="9" s="1"/>
  <c r="AC280" i="9" s="1"/>
  <c r="Z279" i="9"/>
  <c r="AB279" i="9" s="1"/>
  <c r="AC279" i="9" s="1"/>
  <c r="AI278" i="9"/>
  <c r="Z278" i="9"/>
  <c r="AB278" i="9" s="1"/>
  <c r="AC278" i="9" s="1"/>
  <c r="Z277" i="9"/>
  <c r="AB277" i="9" s="1"/>
  <c r="AC277" i="9" s="1"/>
  <c r="AI276" i="9"/>
  <c r="Z276" i="9"/>
  <c r="AB276" i="9" s="1"/>
  <c r="AC276" i="9" s="1"/>
  <c r="Z275" i="9"/>
  <c r="AB275" i="9" s="1"/>
  <c r="AC275" i="9" s="1"/>
  <c r="Z274" i="9"/>
  <c r="AB274" i="9" s="1"/>
  <c r="AC274" i="9" s="1"/>
  <c r="Z273" i="9"/>
  <c r="AB273" i="9" s="1"/>
  <c r="AC273" i="9" s="1"/>
  <c r="Z272" i="9"/>
  <c r="AB272" i="9" s="1"/>
  <c r="AC272" i="9" s="1"/>
  <c r="Z271" i="9"/>
  <c r="AB271" i="9" s="1"/>
  <c r="AC271" i="9" s="1"/>
  <c r="Z270" i="9"/>
  <c r="AB270" i="9" s="1"/>
  <c r="AC270" i="9" s="1"/>
  <c r="Z269" i="9"/>
  <c r="AB269" i="9" s="1"/>
  <c r="AC269" i="9" s="1"/>
  <c r="Z268" i="9"/>
  <c r="AB268" i="9" s="1"/>
  <c r="AC268" i="9" s="1"/>
  <c r="Z267" i="9"/>
  <c r="AB267" i="9" s="1"/>
  <c r="AC267" i="9" s="1"/>
  <c r="Z266" i="9"/>
  <c r="AB266" i="9" s="1"/>
  <c r="AC266" i="9" s="1"/>
  <c r="Z265" i="9"/>
  <c r="AB265" i="9" s="1"/>
  <c r="AC265" i="9" s="1"/>
  <c r="Z264" i="9"/>
  <c r="AB264" i="9" s="1"/>
  <c r="AC264" i="9" s="1"/>
  <c r="Z263" i="9"/>
  <c r="AB263" i="9" s="1"/>
  <c r="AC263" i="9" s="1"/>
  <c r="Z262" i="9"/>
  <c r="AB262" i="9" s="1"/>
  <c r="AC262" i="9" s="1"/>
  <c r="Z261" i="9"/>
  <c r="AB261" i="9" s="1"/>
  <c r="AC261" i="9" s="1"/>
  <c r="Z260" i="9"/>
  <c r="AB260" i="9" s="1"/>
  <c r="AC260" i="9" s="1"/>
  <c r="Z259" i="9"/>
  <c r="AB259" i="9" s="1"/>
  <c r="AC259" i="9" s="1"/>
  <c r="Z258" i="9"/>
  <c r="AB258" i="9" s="1"/>
  <c r="AC258" i="9" s="1"/>
  <c r="Z257" i="9"/>
  <c r="AB257" i="9" s="1"/>
  <c r="AC257" i="9" s="1"/>
  <c r="AF233" i="9"/>
  <c r="AI233" i="9"/>
  <c r="AG233" i="9"/>
  <c r="AC225" i="9"/>
  <c r="AF219" i="9"/>
  <c r="AG219" i="9"/>
  <c r="AH219" i="9"/>
  <c r="AI219" i="9"/>
  <c r="AC217" i="9"/>
  <c r="AF217" i="9"/>
  <c r="AI217" i="9"/>
  <c r="AG217" i="9"/>
  <c r="AH212" i="9"/>
  <c r="AF212" i="9"/>
  <c r="AG212" i="9"/>
  <c r="AI212" i="9"/>
  <c r="AA210" i="9"/>
  <c r="Z210" i="9"/>
  <c r="AB210" i="9" s="1"/>
  <c r="AC210" i="9" s="1"/>
  <c r="AH204" i="9"/>
  <c r="AI204" i="9"/>
  <c r="AF204" i="9"/>
  <c r="AF191" i="9"/>
  <c r="AI191" i="9"/>
  <c r="AG191" i="9"/>
  <c r="AH191" i="9"/>
  <c r="AF255" i="9"/>
  <c r="AG255" i="9"/>
  <c r="AI255" i="9"/>
  <c r="AH254" i="9"/>
  <c r="AG254" i="9"/>
  <c r="AC235" i="9"/>
  <c r="AH232" i="9"/>
  <c r="AG232" i="9"/>
  <c r="AI232" i="9"/>
  <c r="AH230" i="9"/>
  <c r="AF230" i="9"/>
  <c r="AG230" i="9"/>
  <c r="AH216" i="9"/>
  <c r="AG216" i="9"/>
  <c r="AI216" i="9"/>
  <c r="AH208" i="9"/>
  <c r="AF208" i="9"/>
  <c r="AG208" i="9"/>
  <c r="Z205" i="9"/>
  <c r="AB205" i="9" s="1"/>
  <c r="AC205" i="9" s="1"/>
  <c r="AA205" i="9"/>
  <c r="AF201" i="9"/>
  <c r="AG201" i="9"/>
  <c r="AH201" i="9"/>
  <c r="AI201" i="9"/>
  <c r="AF199" i="9"/>
  <c r="AI199" i="9"/>
  <c r="AH199" i="9"/>
  <c r="AH190" i="9"/>
  <c r="AG190" i="9"/>
  <c r="AF190" i="9"/>
  <c r="AI190" i="9"/>
  <c r="AH174" i="9"/>
  <c r="AF174" i="9"/>
  <c r="AG174" i="9"/>
  <c r="Z138" i="9"/>
  <c r="AB138" i="9" s="1"/>
  <c r="AC138" i="9" s="1"/>
  <c r="AA138" i="9"/>
  <c r="AF302" i="9"/>
  <c r="AH302" i="9"/>
  <c r="AF300" i="9"/>
  <c r="AH300" i="9"/>
  <c r="AF298" i="9"/>
  <c r="AH298" i="9"/>
  <c r="AF296" i="9"/>
  <c r="AH296" i="9"/>
  <c r="AF294" i="9"/>
  <c r="AH294" i="9"/>
  <c r="AF292" i="9"/>
  <c r="AH292" i="9"/>
  <c r="AF290" i="9"/>
  <c r="AH290" i="9"/>
  <c r="AF288" i="9"/>
  <c r="AH288" i="9"/>
  <c r="AF286" i="9"/>
  <c r="AH286" i="9"/>
  <c r="AF284" i="9"/>
  <c r="AH284" i="9"/>
  <c r="AF282" i="9"/>
  <c r="AH282" i="9"/>
  <c r="AF280" i="9"/>
  <c r="AH280" i="9"/>
  <c r="AF278" i="9"/>
  <c r="AH278" i="9"/>
  <c r="AF276" i="9"/>
  <c r="AH276" i="9"/>
  <c r="AF274" i="9"/>
  <c r="AH274" i="9"/>
  <c r="AF272" i="9"/>
  <c r="AH272" i="9"/>
  <c r="AF270" i="9"/>
  <c r="AH270" i="9"/>
  <c r="AF268" i="9"/>
  <c r="AH268" i="9"/>
  <c r="AF266" i="9"/>
  <c r="AH266" i="9"/>
  <c r="AF264" i="9"/>
  <c r="AH264" i="9"/>
  <c r="AF262" i="9"/>
  <c r="AH262" i="9"/>
  <c r="AF260" i="9"/>
  <c r="AH260" i="9"/>
  <c r="AF258" i="9"/>
  <c r="AH258" i="9"/>
  <c r="AC251" i="9"/>
  <c r="AC229" i="9"/>
  <c r="AF223" i="9"/>
  <c r="AG223" i="9"/>
  <c r="AH223" i="9"/>
  <c r="AI223" i="9"/>
  <c r="AC221" i="9"/>
  <c r="AF209" i="9"/>
  <c r="AG209" i="9"/>
  <c r="AI209" i="9"/>
  <c r="AA194" i="9"/>
  <c r="Z194" i="9"/>
  <c r="AB194" i="9" s="1"/>
  <c r="AC194" i="9" s="1"/>
  <c r="AF189" i="9"/>
  <c r="AG189" i="9"/>
  <c r="AH189" i="9"/>
  <c r="AI189" i="9"/>
  <c r="AH170" i="9"/>
  <c r="AF170" i="9"/>
  <c r="AG170" i="9"/>
  <c r="AA213" i="9"/>
  <c r="Z202" i="9"/>
  <c r="AB202" i="9" s="1"/>
  <c r="AC202" i="9" s="1"/>
  <c r="AA197" i="9"/>
  <c r="AH194" i="9"/>
  <c r="AG194" i="9"/>
  <c r="Z186" i="9"/>
  <c r="AB186" i="9" s="1"/>
  <c r="AC186" i="9" s="1"/>
  <c r="AH176" i="9"/>
  <c r="AI176" i="9"/>
  <c r="Z122" i="9"/>
  <c r="AB122" i="9" s="1"/>
  <c r="AC122" i="9" s="1"/>
  <c r="AA122" i="9"/>
  <c r="Z116" i="9"/>
  <c r="AB116" i="9" s="1"/>
  <c r="AC116" i="9" s="1"/>
  <c r="AA116" i="9"/>
  <c r="AH214" i="9"/>
  <c r="AG214" i="9"/>
  <c r="AF213" i="9"/>
  <c r="AG213" i="9"/>
  <c r="AC199" i="9"/>
  <c r="AA181" i="9"/>
  <c r="Z181" i="9"/>
  <c r="AB181" i="9" s="1"/>
  <c r="AC181" i="9" s="1"/>
  <c r="AA177" i="9"/>
  <c r="Z177" i="9"/>
  <c r="AB177" i="9" s="1"/>
  <c r="AC177" i="9" s="1"/>
  <c r="AA173" i="9"/>
  <c r="Z173" i="9"/>
  <c r="AB173" i="9" s="1"/>
  <c r="AC173" i="9" s="1"/>
  <c r="AA169" i="9"/>
  <c r="Z169" i="9"/>
  <c r="AB169" i="9" s="1"/>
  <c r="AC169" i="9" s="1"/>
  <c r="AH167" i="9"/>
  <c r="AF167" i="9"/>
  <c r="AG167" i="9"/>
  <c r="AI167" i="9"/>
  <c r="AH165" i="9"/>
  <c r="AF165" i="9"/>
  <c r="AG165" i="9"/>
  <c r="AI165" i="9"/>
  <c r="AH163" i="9"/>
  <c r="AF163" i="9"/>
  <c r="AG163" i="9"/>
  <c r="AI163" i="9"/>
  <c r="AH161" i="9"/>
  <c r="AF161" i="9"/>
  <c r="AG161" i="9"/>
  <c r="AI161" i="9"/>
  <c r="AH159" i="9"/>
  <c r="AF159" i="9"/>
  <c r="AG159" i="9"/>
  <c r="AI159" i="9"/>
  <c r="AH157" i="9"/>
  <c r="AF157" i="9"/>
  <c r="AG157" i="9"/>
  <c r="AI157" i="9"/>
  <c r="Z108" i="9"/>
  <c r="AB108" i="9" s="1"/>
  <c r="AC108" i="9" s="1"/>
  <c r="AA108" i="9"/>
  <c r="AG81" i="9"/>
  <c r="AF81" i="9"/>
  <c r="AH81" i="9"/>
  <c r="AI81" i="9"/>
  <c r="Z76" i="9"/>
  <c r="AB76" i="9" s="1"/>
  <c r="AC76" i="9" s="1"/>
  <c r="AA76" i="9"/>
  <c r="AH186" i="9"/>
  <c r="AG186" i="9"/>
  <c r="AG184" i="9"/>
  <c r="AA182" i="9"/>
  <c r="Z182" i="9"/>
  <c r="AB182" i="9" s="1"/>
  <c r="AC182" i="9" s="1"/>
  <c r="AF181" i="9"/>
  <c r="AG181" i="9"/>
  <c r="AA178" i="9"/>
  <c r="Z178" i="9"/>
  <c r="AB178" i="9" s="1"/>
  <c r="AC178" i="9" s="1"/>
  <c r="AA174" i="9"/>
  <c r="Z174" i="9"/>
  <c r="AB174" i="9" s="1"/>
  <c r="AC174" i="9" s="1"/>
  <c r="AF173" i="9"/>
  <c r="AG173" i="9"/>
  <c r="AA170" i="9"/>
  <c r="Z170" i="9"/>
  <c r="AB170" i="9" s="1"/>
  <c r="AC170" i="9" s="1"/>
  <c r="AF169" i="9"/>
  <c r="AG169" i="9"/>
  <c r="AG111" i="9"/>
  <c r="AI111" i="9"/>
  <c r="AF111" i="9"/>
  <c r="AH111" i="9"/>
  <c r="Z100" i="9"/>
  <c r="AB100" i="9" s="1"/>
  <c r="AC100" i="9" s="1"/>
  <c r="AA100" i="9"/>
  <c r="Z167" i="9"/>
  <c r="AB167" i="9" s="1"/>
  <c r="AC167" i="9" s="1"/>
  <c r="Z166" i="9"/>
  <c r="AB166" i="9" s="1"/>
  <c r="AC166" i="9" s="1"/>
  <c r="Z165" i="9"/>
  <c r="AB165" i="9" s="1"/>
  <c r="AC165" i="9" s="1"/>
  <c r="Z164" i="9"/>
  <c r="AB164" i="9" s="1"/>
  <c r="AC164" i="9" s="1"/>
  <c r="Z163" i="9"/>
  <c r="AB163" i="9" s="1"/>
  <c r="AC163" i="9" s="1"/>
  <c r="Z162" i="9"/>
  <c r="AB162" i="9" s="1"/>
  <c r="AC162" i="9" s="1"/>
  <c r="Z161" i="9"/>
  <c r="AB161" i="9" s="1"/>
  <c r="AC161" i="9" s="1"/>
  <c r="Z160" i="9"/>
  <c r="AB160" i="9" s="1"/>
  <c r="AC160" i="9" s="1"/>
  <c r="Z159" i="9"/>
  <c r="AB159" i="9" s="1"/>
  <c r="AC159" i="9" s="1"/>
  <c r="Z158" i="9"/>
  <c r="AB158" i="9" s="1"/>
  <c r="AC158" i="9" s="1"/>
  <c r="Z157" i="9"/>
  <c r="AB157" i="9" s="1"/>
  <c r="AC157" i="9" s="1"/>
  <c r="Z156" i="9"/>
  <c r="AB156" i="9" s="1"/>
  <c r="AC156" i="9" s="1"/>
  <c r="AI155" i="9"/>
  <c r="Z155" i="9"/>
  <c r="AB155" i="9" s="1"/>
  <c r="AC155" i="9" s="1"/>
  <c r="Z154" i="9"/>
  <c r="AB154" i="9" s="1"/>
  <c r="AC154" i="9" s="1"/>
  <c r="AI153" i="9"/>
  <c r="Z153" i="9"/>
  <c r="AB153" i="9" s="1"/>
  <c r="AC153" i="9" s="1"/>
  <c r="Z152" i="9"/>
  <c r="AB152" i="9" s="1"/>
  <c r="AC152" i="9" s="1"/>
  <c r="AI151" i="9"/>
  <c r="Z151" i="9"/>
  <c r="AB151" i="9" s="1"/>
  <c r="AC151" i="9" s="1"/>
  <c r="Z150" i="9"/>
  <c r="AB150" i="9" s="1"/>
  <c r="AC150" i="9" s="1"/>
  <c r="AI149" i="9"/>
  <c r="Z149" i="9"/>
  <c r="AB149" i="9" s="1"/>
  <c r="AC149" i="9" s="1"/>
  <c r="Z148" i="9"/>
  <c r="AB148" i="9" s="1"/>
  <c r="AC148" i="9" s="1"/>
  <c r="AI147" i="9"/>
  <c r="Z147" i="9"/>
  <c r="AB147" i="9" s="1"/>
  <c r="AC147" i="9" s="1"/>
  <c r="Z146" i="9"/>
  <c r="AB146" i="9" s="1"/>
  <c r="AC146" i="9" s="1"/>
  <c r="AI145" i="9"/>
  <c r="Z145" i="9"/>
  <c r="AB145" i="9" s="1"/>
  <c r="AC145" i="9" s="1"/>
  <c r="Z144" i="9"/>
  <c r="AB144" i="9" s="1"/>
  <c r="AC144" i="9" s="1"/>
  <c r="AI143" i="9"/>
  <c r="Z143" i="9"/>
  <c r="AB143" i="9" s="1"/>
  <c r="AC143" i="9" s="1"/>
  <c r="Z142" i="9"/>
  <c r="AB142" i="9" s="1"/>
  <c r="AC142" i="9" s="1"/>
  <c r="AI141" i="9"/>
  <c r="Z141" i="9"/>
  <c r="AB141" i="9" s="1"/>
  <c r="AC141" i="9" s="1"/>
  <c r="Z140" i="9"/>
  <c r="AB140" i="9" s="1"/>
  <c r="AC140" i="9" s="1"/>
  <c r="AD137" i="9"/>
  <c r="Z130" i="9"/>
  <c r="AB130" i="9" s="1"/>
  <c r="AC130" i="9" s="1"/>
  <c r="AA130" i="9"/>
  <c r="AD129" i="9"/>
  <c r="AC125" i="9"/>
  <c r="Z64" i="9"/>
  <c r="AB64" i="9" s="1"/>
  <c r="AC64" i="9" s="1"/>
  <c r="AA64" i="9"/>
  <c r="AC124" i="9"/>
  <c r="AH155" i="9"/>
  <c r="AF155" i="9"/>
  <c r="AH153" i="9"/>
  <c r="AF153" i="9"/>
  <c r="AH151" i="9"/>
  <c r="AF151" i="9"/>
  <c r="AH149" i="9"/>
  <c r="AF149" i="9"/>
  <c r="AH147" i="9"/>
  <c r="AF147" i="9"/>
  <c r="AH145" i="9"/>
  <c r="AF145" i="9"/>
  <c r="AH143" i="9"/>
  <c r="AF143" i="9"/>
  <c r="AH141" i="9"/>
  <c r="AF141" i="9"/>
  <c r="AG105" i="9"/>
  <c r="AH105" i="9"/>
  <c r="AF105" i="9"/>
  <c r="AI105" i="9"/>
  <c r="AA134" i="9"/>
  <c r="AD132" i="9"/>
  <c r="AA126" i="9"/>
  <c r="AD124" i="9"/>
  <c r="AA118" i="9"/>
  <c r="AI117" i="9"/>
  <c r="AA110" i="9"/>
  <c r="AA102" i="9"/>
  <c r="AI101" i="9"/>
  <c r="AD99" i="9"/>
  <c r="AG93" i="9"/>
  <c r="AH93" i="9"/>
  <c r="Z92" i="9"/>
  <c r="AB92" i="9" s="1"/>
  <c r="AC92" i="9" s="1"/>
  <c r="AA92" i="9"/>
  <c r="Z84" i="9"/>
  <c r="AB84" i="9" s="1"/>
  <c r="AC84" i="9" s="1"/>
  <c r="AA84" i="9"/>
  <c r="AD83" i="9"/>
  <c r="AC77" i="9"/>
  <c r="AG77" i="9"/>
  <c r="AH77" i="9"/>
  <c r="AI77" i="9"/>
  <c r="Z112" i="9"/>
  <c r="AB112" i="9" s="1"/>
  <c r="AC112" i="9" s="1"/>
  <c r="AA112" i="9"/>
  <c r="Z104" i="9"/>
  <c r="AB104" i="9" s="1"/>
  <c r="AC104" i="9" s="1"/>
  <c r="AA104" i="9"/>
  <c r="AG97" i="9"/>
  <c r="AH97" i="9"/>
  <c r="Z96" i="9"/>
  <c r="AB96" i="9" s="1"/>
  <c r="AC96" i="9" s="1"/>
  <c r="AA96" i="9"/>
  <c r="AG85" i="9"/>
  <c r="AH85" i="9"/>
  <c r="AG59" i="9"/>
  <c r="AH59" i="9"/>
  <c r="AI59" i="9"/>
  <c r="AF59" i="9"/>
  <c r="AD136" i="9"/>
  <c r="AD128" i="9"/>
  <c r="AD120" i="9"/>
  <c r="AF117" i="9"/>
  <c r="AC114" i="9"/>
  <c r="AF101" i="9"/>
  <c r="AD95" i="9"/>
  <c r="Z88" i="9"/>
  <c r="AB88" i="9" s="1"/>
  <c r="AC88" i="9" s="1"/>
  <c r="AA88" i="9"/>
  <c r="AI85" i="9"/>
  <c r="AD118" i="9"/>
  <c r="AD110" i="9"/>
  <c r="AD102" i="9"/>
  <c r="AD94" i="9"/>
  <c r="AD86" i="9"/>
  <c r="AA80" i="9"/>
  <c r="AD78" i="9"/>
  <c r="AD71" i="9"/>
  <c r="AD68" i="9"/>
  <c r="AG49" i="9"/>
  <c r="AH49" i="9"/>
  <c r="AI49" i="9"/>
  <c r="Z48" i="9"/>
  <c r="AB48" i="9" s="1"/>
  <c r="AC48" i="9" s="1"/>
  <c r="AA48" i="9"/>
  <c r="AD47" i="9"/>
  <c r="AC42" i="9"/>
  <c r="AF39" i="9"/>
  <c r="AG39" i="9"/>
  <c r="AH39" i="9"/>
  <c r="AI39" i="9"/>
  <c r="AC37" i="9"/>
  <c r="AF37" i="9"/>
  <c r="AG37" i="9"/>
  <c r="AI37" i="9"/>
  <c r="AH37" i="9"/>
  <c r="AF29" i="9"/>
  <c r="AG29" i="9"/>
  <c r="AI29" i="9"/>
  <c r="AH29" i="9"/>
  <c r="AC25" i="9"/>
  <c r="AH22" i="9"/>
  <c r="AG22" i="9"/>
  <c r="AI22" i="9"/>
  <c r="AH20" i="9"/>
  <c r="AF20" i="9"/>
  <c r="AG20" i="9"/>
  <c r="AA72" i="9"/>
  <c r="Z72" i="9"/>
  <c r="AB72" i="9" s="1"/>
  <c r="AC72" i="9" s="1"/>
  <c r="Z66" i="9"/>
  <c r="AB66" i="9" s="1"/>
  <c r="AC66" i="9" s="1"/>
  <c r="AA66" i="9"/>
  <c r="AC46" i="9"/>
  <c r="AD98" i="9"/>
  <c r="AD90" i="9"/>
  <c r="AD82" i="9"/>
  <c r="AD74" i="9"/>
  <c r="AD63" i="9"/>
  <c r="AD60" i="9"/>
  <c r="Z56" i="9"/>
  <c r="AB56" i="9" s="1"/>
  <c r="AC56" i="9" s="1"/>
  <c r="AA56" i="9"/>
  <c r="AD55" i="9"/>
  <c r="AC33" i="9"/>
  <c r="AA68" i="9"/>
  <c r="AD66" i="9"/>
  <c r="AA60" i="9"/>
  <c r="AD58" i="9"/>
  <c r="AA52" i="9"/>
  <c r="AD50" i="9"/>
  <c r="AA44" i="9"/>
  <c r="AD42" i="9"/>
  <c r="Z40" i="9"/>
  <c r="AB40" i="9" s="1"/>
  <c r="AC40" i="9" s="1"/>
  <c r="AH34" i="9"/>
  <c r="AG34" i="9"/>
  <c r="AF31" i="9"/>
  <c r="AI31" i="9"/>
  <c r="AG31" i="9"/>
  <c r="AC31" i="9"/>
  <c r="AC27" i="9"/>
  <c r="AH26" i="9"/>
  <c r="AG26" i="9"/>
  <c r="AC19" i="9"/>
  <c r="AF19" i="9"/>
  <c r="AI19" i="9"/>
  <c r="AG19" i="9"/>
  <c r="AA58" i="9"/>
  <c r="AA50" i="9"/>
  <c r="AA42" i="9"/>
  <c r="AA39" i="9"/>
  <c r="AH18" i="9"/>
  <c r="AG18" i="9"/>
  <c r="AI18" i="9"/>
  <c r="AH36" i="9"/>
  <c r="AG36" i="9"/>
  <c r="AH28" i="9"/>
  <c r="AG28" i="9"/>
  <c r="AF25" i="9"/>
  <c r="AG25" i="9"/>
  <c r="AI25" i="9"/>
  <c r="AF23" i="9"/>
  <c r="AI23" i="9"/>
  <c r="AG23" i="9"/>
  <c r="AC15" i="9"/>
  <c r="AF15" i="9"/>
  <c r="AI15" i="9"/>
  <c r="AG15" i="9"/>
  <c r="J12" i="9"/>
  <c r="N12" i="9" l="1"/>
  <c r="AH67" i="9"/>
  <c r="AF307" i="9"/>
  <c r="AI465" i="9"/>
  <c r="AI127" i="9"/>
  <c r="AH409" i="9"/>
  <c r="AF109" i="9"/>
  <c r="AG224" i="9"/>
  <c r="AI239" i="9"/>
  <c r="AH357" i="9"/>
  <c r="AF461" i="9"/>
  <c r="AG160" i="9"/>
  <c r="AF277" i="9"/>
  <c r="AH320" i="9"/>
  <c r="AI403" i="9"/>
  <c r="AH373" i="9"/>
  <c r="AG261" i="9"/>
  <c r="AF332" i="9"/>
  <c r="AF33" i="9"/>
  <c r="AF275" i="9"/>
  <c r="AI193" i="9"/>
  <c r="AG205" i="9"/>
  <c r="AI429" i="9"/>
  <c r="AG57" i="9"/>
  <c r="AG67" i="9"/>
  <c r="AH139" i="9"/>
  <c r="AI158" i="9"/>
  <c r="AH160" i="9"/>
  <c r="AH275" i="9"/>
  <c r="AH277" i="9"/>
  <c r="AF291" i="9"/>
  <c r="AF293" i="9"/>
  <c r="AG239" i="9"/>
  <c r="AF205" i="9"/>
  <c r="AI275" i="9"/>
  <c r="AI277" i="9"/>
  <c r="AI256" i="9"/>
  <c r="AG357" i="9"/>
  <c r="AH403" i="9"/>
  <c r="AG471" i="9"/>
  <c r="AG326" i="9"/>
  <c r="AI309" i="9"/>
  <c r="AH465" i="9"/>
  <c r="AG381" i="9"/>
  <c r="AF429" i="9"/>
  <c r="AH461" i="9"/>
  <c r="AG457" i="9"/>
  <c r="AI261" i="9"/>
  <c r="AF403" i="9"/>
  <c r="AG332" i="9"/>
  <c r="AI27" i="9"/>
  <c r="AG33" i="9"/>
  <c r="AH158" i="9"/>
  <c r="AH188" i="9"/>
  <c r="AF261" i="9"/>
  <c r="AH267" i="9"/>
  <c r="AI224" i="9"/>
  <c r="AH250" i="9"/>
  <c r="AF178" i="9"/>
  <c r="AI291" i="9"/>
  <c r="AI293" i="9"/>
  <c r="AF256" i="9"/>
  <c r="AH332" i="9"/>
  <c r="AG307" i="9"/>
  <c r="AF309" i="9"/>
  <c r="AF465" i="9"/>
  <c r="AF373" i="9"/>
  <c r="AH381" i="9"/>
  <c r="AI461" i="9"/>
  <c r="AF409" i="9"/>
  <c r="AF457" i="9"/>
  <c r="AI267" i="9"/>
  <c r="AG320" i="9"/>
  <c r="AI250" i="9"/>
  <c r="AG27" i="9"/>
  <c r="AF148" i="9"/>
  <c r="AG139" i="9"/>
  <c r="AG158" i="9"/>
  <c r="AH172" i="9"/>
  <c r="AI188" i="9"/>
  <c r="AF267" i="9"/>
  <c r="AH291" i="9"/>
  <c r="AH293" i="9"/>
  <c r="AG250" i="9"/>
  <c r="AG178" i="9"/>
  <c r="AF227" i="9"/>
  <c r="AG256" i="9"/>
  <c r="AF357" i="9"/>
  <c r="AF471" i="9"/>
  <c r="AF326" i="9"/>
  <c r="AI423" i="9"/>
  <c r="AI471" i="9"/>
  <c r="AI307" i="9"/>
  <c r="AG309" i="9"/>
  <c r="AI373" i="9"/>
  <c r="AF381" i="9"/>
  <c r="AH429" i="9"/>
  <c r="AI409" i="9"/>
  <c r="AI457" i="9"/>
  <c r="AG423" i="9"/>
  <c r="AH238" i="9"/>
  <c r="AF238" i="9"/>
  <c r="AI238" i="9"/>
  <c r="AF27" i="9"/>
  <c r="AH33" i="9"/>
  <c r="AI57" i="9"/>
  <c r="AH127" i="9"/>
  <c r="AG193" i="9"/>
  <c r="AI227" i="9"/>
  <c r="AH57" i="9"/>
  <c r="AI67" i="9"/>
  <c r="AI109" i="9"/>
  <c r="AH148" i="9"/>
  <c r="AF139" i="9"/>
  <c r="AI160" i="9"/>
  <c r="AF127" i="9"/>
  <c r="AF193" i="9"/>
  <c r="AI205" i="9"/>
  <c r="AH227" i="9"/>
  <c r="AI391" i="9"/>
  <c r="AG180" i="9"/>
  <c r="AF172" i="9"/>
  <c r="AG177" i="9"/>
  <c r="AG164" i="9"/>
  <c r="AG231" i="9"/>
  <c r="AI225" i="9"/>
  <c r="AI353" i="9"/>
  <c r="AH443" i="9"/>
  <c r="AH330" i="9"/>
  <c r="AF242" i="9"/>
  <c r="AF17" i="9"/>
  <c r="AI279" i="9"/>
  <c r="AI281" i="9"/>
  <c r="AI295" i="9"/>
  <c r="AI297" i="9"/>
  <c r="AG185" i="9"/>
  <c r="AG311" i="9"/>
  <c r="AF405" i="9"/>
  <c r="AG172" i="9"/>
  <c r="AG21" i="9"/>
  <c r="AG119" i="9"/>
  <c r="AF142" i="9"/>
  <c r="AH131" i="9"/>
  <c r="AG162" i="9"/>
  <c r="AH210" i="9"/>
  <c r="AF281" i="9"/>
  <c r="AH295" i="9"/>
  <c r="AF222" i="9"/>
  <c r="AF341" i="9"/>
  <c r="AG420" i="9"/>
  <c r="AH435" i="9"/>
  <c r="AI338" i="9"/>
  <c r="AH420" i="9"/>
  <c r="AG313" i="9"/>
  <c r="AH447" i="9"/>
  <c r="AI341" i="9"/>
  <c r="AF336" i="9"/>
  <c r="AG265" i="9"/>
  <c r="AG435" i="9"/>
  <c r="AG384" i="9"/>
  <c r="AH17" i="9"/>
  <c r="AG32" i="9"/>
  <c r="AG17" i="9"/>
  <c r="AH32" i="9"/>
  <c r="AF21" i="9"/>
  <c r="AI164" i="9"/>
  <c r="AF279" i="9"/>
  <c r="AH242" i="9"/>
  <c r="AI185" i="9"/>
  <c r="AI324" i="9"/>
  <c r="AH336" i="9"/>
  <c r="AI311" i="9"/>
  <c r="AF330" i="9"/>
  <c r="AF453" i="9"/>
  <c r="AF200" i="9"/>
  <c r="AF395" i="9"/>
  <c r="AG443" i="9"/>
  <c r="AG361" i="9"/>
  <c r="AH21" i="9"/>
  <c r="AF119" i="9"/>
  <c r="AH142" i="9"/>
  <c r="AI131" i="9"/>
  <c r="AI162" i="9"/>
  <c r="AF231" i="9"/>
  <c r="AG222" i="9"/>
  <c r="AF243" i="9"/>
  <c r="AI371" i="9"/>
  <c r="AI435" i="9"/>
  <c r="AF353" i="9"/>
  <c r="AI384" i="9"/>
  <c r="AI313" i="9"/>
  <c r="AH405" i="9"/>
  <c r="AG447" i="9"/>
  <c r="AG336" i="9"/>
  <c r="AG324" i="9"/>
  <c r="AF376" i="9"/>
  <c r="AH449" i="9"/>
  <c r="AH119" i="9"/>
  <c r="AG200" i="9"/>
  <c r="AF162" i="9"/>
  <c r="AF164" i="9"/>
  <c r="AF197" i="9"/>
  <c r="AG210" i="9"/>
  <c r="AH231" i="9"/>
  <c r="AH265" i="9"/>
  <c r="AH297" i="9"/>
  <c r="AG242" i="9"/>
  <c r="AG243" i="9"/>
  <c r="AG225" i="9"/>
  <c r="AH371" i="9"/>
  <c r="AG353" i="9"/>
  <c r="AI330" i="9"/>
  <c r="AH361" i="9"/>
  <c r="AH391" i="9"/>
  <c r="AI395" i="9"/>
  <c r="AH311" i="9"/>
  <c r="AH338" i="9"/>
  <c r="AI405" i="9"/>
  <c r="AI447" i="9"/>
  <c r="AG453" i="9"/>
  <c r="AI177" i="9"/>
  <c r="AI200" i="9"/>
  <c r="AH341" i="9"/>
  <c r="AI361" i="9"/>
  <c r="AI220" i="9"/>
  <c r="AG168" i="9"/>
  <c r="AG131" i="9"/>
  <c r="AI142" i="9"/>
  <c r="AF177" i="9"/>
  <c r="AG197" i="9"/>
  <c r="AF265" i="9"/>
  <c r="AH279" i="9"/>
  <c r="AH281" i="9"/>
  <c r="AF295" i="9"/>
  <c r="AF297" i="9"/>
  <c r="AH222" i="9"/>
  <c r="AI243" i="9"/>
  <c r="AF185" i="9"/>
  <c r="AH324" i="9"/>
  <c r="AG371" i="9"/>
  <c r="AF384" i="9"/>
  <c r="AG391" i="9"/>
  <c r="AI420" i="9"/>
  <c r="AF313" i="9"/>
  <c r="AG338" i="9"/>
  <c r="AI453" i="9"/>
  <c r="AH197" i="9"/>
  <c r="AF198" i="9"/>
  <c r="AF32" i="9"/>
  <c r="AI210" i="9"/>
  <c r="AH202" i="9"/>
  <c r="AH352" i="9"/>
  <c r="AF317" i="9"/>
  <c r="AG235" i="9"/>
  <c r="AI299" i="9"/>
  <c r="AI301" i="9"/>
  <c r="AG445" i="9"/>
  <c r="AI399" i="9"/>
  <c r="AI246" i="9"/>
  <c r="AG427" i="9"/>
  <c r="AH16" i="9"/>
  <c r="AH289" i="9"/>
  <c r="AH287" i="9"/>
  <c r="AI463" i="9"/>
  <c r="AF16" i="9"/>
  <c r="AH24" i="9"/>
  <c r="AG198" i="9"/>
  <c r="AF215" i="9"/>
  <c r="AH235" i="9"/>
  <c r="AH346" i="9"/>
  <c r="AG317" i="9"/>
  <c r="AF399" i="9"/>
  <c r="AI449" i="9"/>
  <c r="AF246" i="9"/>
  <c r="AI198" i="9"/>
  <c r="AF140" i="9"/>
  <c r="AI150" i="9"/>
  <c r="AI152" i="9"/>
  <c r="AI166" i="9"/>
  <c r="AI168" i="9"/>
  <c r="AI229" i="9"/>
  <c r="AF259" i="9"/>
  <c r="AF299" i="9"/>
  <c r="AG246" i="9"/>
  <c r="AI192" i="9"/>
  <c r="AG358" i="9"/>
  <c r="AI346" i="9"/>
  <c r="AG315" i="9"/>
  <c r="AF322" i="9"/>
  <c r="AF445" i="9"/>
  <c r="AI393" i="9"/>
  <c r="AG401" i="9"/>
  <c r="AG437" i="9"/>
  <c r="AF168" i="9"/>
  <c r="AF202" i="9"/>
  <c r="AF24" i="9"/>
  <c r="AI123" i="9"/>
  <c r="AI146" i="9"/>
  <c r="AF166" i="9"/>
  <c r="AG215" i="9"/>
  <c r="AF229" i="9"/>
  <c r="AH259" i="9"/>
  <c r="AF269" i="9"/>
  <c r="AH192" i="9"/>
  <c r="AG346" i="9"/>
  <c r="AH358" i="9"/>
  <c r="AH376" i="9"/>
  <c r="AF475" i="9"/>
  <c r="AG475" i="9"/>
  <c r="AF315" i="9"/>
  <c r="AH322" i="9"/>
  <c r="AF393" i="9"/>
  <c r="AF401" i="9"/>
  <c r="AH437" i="9"/>
  <c r="AH218" i="9"/>
  <c r="AH369" i="9"/>
  <c r="AI103" i="9"/>
  <c r="AG451" i="9"/>
  <c r="AF358" i="9"/>
  <c r="AG30" i="9"/>
  <c r="AH146" i="9"/>
  <c r="AH150" i="9"/>
  <c r="AH152" i="9"/>
  <c r="AF154" i="9"/>
  <c r="AH123" i="9"/>
  <c r="AF135" i="9"/>
  <c r="AI140" i="9"/>
  <c r="AG166" i="9"/>
  <c r="AF196" i="9"/>
  <c r="AI215" i="9"/>
  <c r="AH269" i="9"/>
  <c r="AF283" i="9"/>
  <c r="AF285" i="9"/>
  <c r="AH299" i="9"/>
  <c r="AF301" i="9"/>
  <c r="AI247" i="9"/>
  <c r="AF235" i="9"/>
  <c r="AI283" i="9"/>
  <c r="AI285" i="9"/>
  <c r="AG192" i="9"/>
  <c r="AH234" i="9"/>
  <c r="AG220" i="9"/>
  <c r="AI352" i="9"/>
  <c r="AG352" i="9"/>
  <c r="AH356" i="9"/>
  <c r="AI427" i="9"/>
  <c r="AI475" i="9"/>
  <c r="AH315" i="9"/>
  <c r="AH317" i="9"/>
  <c r="AH445" i="9"/>
  <c r="AH477" i="9"/>
  <c r="AH393" i="9"/>
  <c r="AH399" i="9"/>
  <c r="AH401" i="9"/>
  <c r="AI437" i="9"/>
  <c r="AG449" i="9"/>
  <c r="AI202" i="9"/>
  <c r="AG269" i="9"/>
  <c r="AG259" i="9"/>
  <c r="AI271" i="9"/>
  <c r="AG16" i="9"/>
  <c r="AG24" i="9"/>
  <c r="AH30" i="9"/>
  <c r="AH89" i="9"/>
  <c r="AG113" i="9"/>
  <c r="AH140" i="9"/>
  <c r="AH144" i="9"/>
  <c r="AF146" i="9"/>
  <c r="AF150" i="9"/>
  <c r="AF152" i="9"/>
  <c r="AG123" i="9"/>
  <c r="AG229" i="9"/>
  <c r="AH283" i="9"/>
  <c r="AH285" i="9"/>
  <c r="AH301" i="9"/>
  <c r="AI376" i="9"/>
  <c r="AH220" i="9"/>
  <c r="AI322" i="9"/>
  <c r="AG334" i="9"/>
  <c r="AH427" i="9"/>
  <c r="AI35" i="9"/>
  <c r="AI148" i="9"/>
  <c r="AI156" i="9"/>
  <c r="AF188" i="9"/>
  <c r="AH224" i="9"/>
  <c r="AF239" i="9"/>
  <c r="AH178" i="9"/>
  <c r="AF225" i="9"/>
  <c r="AI320" i="9"/>
  <c r="AH326" i="9"/>
  <c r="AH423" i="9"/>
  <c r="AH395" i="9"/>
  <c r="AI443" i="9"/>
  <c r="AF305" i="9"/>
  <c r="AG350" i="9"/>
  <c r="AH433" i="9"/>
  <c r="AH351" i="9"/>
  <c r="AF35" i="9"/>
  <c r="AG89" i="9"/>
  <c r="AH156" i="9"/>
  <c r="AH207" i="9"/>
  <c r="AF247" i="9"/>
  <c r="AI251" i="9"/>
  <c r="AI206" i="9"/>
  <c r="AF350" i="9"/>
  <c r="AF367" i="9"/>
  <c r="AI451" i="9"/>
  <c r="AF463" i="9"/>
  <c r="AH334" i="9"/>
  <c r="AG183" i="9"/>
  <c r="AI459" i="9"/>
  <c r="AI303" i="9"/>
  <c r="AI367" i="9"/>
  <c r="AG397" i="9"/>
  <c r="AF431" i="9"/>
  <c r="AI351" i="9"/>
  <c r="AG459" i="9"/>
  <c r="AI263" i="9"/>
  <c r="AG40" i="9"/>
  <c r="AF113" i="9"/>
  <c r="AI180" i="9"/>
  <c r="AI207" i="9"/>
  <c r="AI221" i="9"/>
  <c r="AF257" i="9"/>
  <c r="AF271" i="9"/>
  <c r="AF273" i="9"/>
  <c r="AF251" i="9"/>
  <c r="AG206" i="9"/>
  <c r="AI328" i="9"/>
  <c r="AH451" i="9"/>
  <c r="AI183" i="9"/>
  <c r="AF303" i="9"/>
  <c r="AH367" i="9"/>
  <c r="AH397" i="9"/>
  <c r="AH431" i="9"/>
  <c r="AI273" i="9"/>
  <c r="AI65" i="9"/>
  <c r="AH40" i="9"/>
  <c r="AG35" i="9"/>
  <c r="AI40" i="9"/>
  <c r="AH113" i="9"/>
  <c r="AH154" i="9"/>
  <c r="AI154" i="9"/>
  <c r="AI196" i="9"/>
  <c r="AH257" i="9"/>
  <c r="AF263" i="9"/>
  <c r="AH271" i="9"/>
  <c r="AH273" i="9"/>
  <c r="AF287" i="9"/>
  <c r="AF289" i="9"/>
  <c r="AI287" i="9"/>
  <c r="AG234" i="9"/>
  <c r="AG369" i="9"/>
  <c r="AG218" i="9"/>
  <c r="AI356" i="9"/>
  <c r="AG363" i="9"/>
  <c r="AH411" i="9"/>
  <c r="AI305" i="9"/>
  <c r="AF477" i="9"/>
  <c r="AG433" i="9"/>
  <c r="AI257" i="9"/>
  <c r="AH103" i="9"/>
  <c r="AG328" i="9"/>
  <c r="AF65" i="9"/>
  <c r="AG135" i="9"/>
  <c r="AI144" i="9"/>
  <c r="AF156" i="9"/>
  <c r="AG196" i="9"/>
  <c r="AG207" i="9"/>
  <c r="AF221" i="9"/>
  <c r="AG247" i="9"/>
  <c r="AI289" i="9"/>
  <c r="AF206" i="9"/>
  <c r="AF234" i="9"/>
  <c r="AH328" i="9"/>
  <c r="AF334" i="9"/>
  <c r="AH463" i="9"/>
  <c r="AF183" i="9"/>
  <c r="AH363" i="9"/>
  <c r="AI411" i="9"/>
  <c r="AH459" i="9"/>
  <c r="AF103" i="9"/>
  <c r="AG303" i="9"/>
  <c r="AG305" i="9"/>
  <c r="AH350" i="9"/>
  <c r="AF397" i="9"/>
  <c r="AI477" i="9"/>
  <c r="AI431" i="9"/>
  <c r="AF433" i="9"/>
  <c r="AF351" i="9"/>
  <c r="AG263" i="9"/>
  <c r="AF180" i="9"/>
  <c r="AG65" i="9"/>
  <c r="AF144" i="9"/>
  <c r="AH135" i="9"/>
  <c r="AG221" i="9"/>
  <c r="AG251" i="9"/>
  <c r="AF218" i="9"/>
  <c r="AI369" i="9"/>
  <c r="AG356" i="9"/>
  <c r="AI363" i="9"/>
  <c r="AG411" i="9"/>
  <c r="AI89" i="9"/>
  <c r="AF30" i="9"/>
  <c r="AH109" i="9"/>
  <c r="Z13" i="9"/>
  <c r="AI76" i="9"/>
  <c r="AF13" i="9"/>
  <c r="AF493" i="9"/>
  <c r="AH490" i="9"/>
  <c r="AI107" i="9"/>
  <c r="AF45" i="9"/>
  <c r="AF80" i="9"/>
  <c r="AH386" i="9"/>
  <c r="AG472" i="9"/>
  <c r="AG108" i="9"/>
  <c r="AF126" i="9"/>
  <c r="AI195" i="9"/>
  <c r="AG386" i="9"/>
  <c r="AF386" i="9"/>
  <c r="AH79" i="9"/>
  <c r="AF402" i="9"/>
  <c r="AF53" i="9"/>
  <c r="AF107" i="9"/>
  <c r="AI359" i="9"/>
  <c r="AG458" i="9"/>
  <c r="AG107" i="9"/>
  <c r="AI502" i="9"/>
  <c r="AF211" i="9"/>
  <c r="AF121" i="9"/>
  <c r="AI44" i="9"/>
  <c r="AF203" i="9"/>
  <c r="AG390" i="9"/>
  <c r="AI424" i="9"/>
  <c r="AH76" i="9"/>
  <c r="AF390" i="9"/>
  <c r="AH424" i="9"/>
  <c r="AH73" i="9"/>
  <c r="AI390" i="9"/>
  <c r="AG424" i="9"/>
  <c r="AI355" i="9"/>
  <c r="AG499" i="9"/>
  <c r="AH507" i="9"/>
  <c r="AH440" i="9"/>
  <c r="AI112" i="9"/>
  <c r="AI400" i="9"/>
  <c r="AF43" i="9"/>
  <c r="AF73" i="9"/>
  <c r="AG106" i="9"/>
  <c r="AI179" i="9"/>
  <c r="AG79" i="9"/>
  <c r="AI125" i="9"/>
  <c r="AI331" i="9"/>
  <c r="AG462" i="9"/>
  <c r="AH374" i="9"/>
  <c r="AH400" i="9"/>
  <c r="AG480" i="9"/>
  <c r="AI372" i="9"/>
  <c r="AH491" i="9"/>
  <c r="AI364" i="9"/>
  <c r="AG468" i="9"/>
  <c r="AI106" i="9"/>
  <c r="AG115" i="9"/>
  <c r="AF125" i="9"/>
  <c r="AG410" i="9"/>
  <c r="AG125" i="9"/>
  <c r="AG400" i="9"/>
  <c r="AI489" i="9"/>
  <c r="AF380" i="9"/>
  <c r="AF485" i="9"/>
  <c r="AI497" i="9"/>
  <c r="AF434" i="9"/>
  <c r="AG51" i="9"/>
  <c r="AH388" i="9"/>
  <c r="AH416" i="9"/>
  <c r="AF456" i="9"/>
  <c r="AI406" i="9"/>
  <c r="AH474" i="9"/>
  <c r="AI70" i="9"/>
  <c r="AF70" i="9"/>
  <c r="AG134" i="9"/>
  <c r="AF134" i="9"/>
  <c r="AF62" i="9"/>
  <c r="AI62" i="9"/>
  <c r="AF100" i="9"/>
  <c r="AG100" i="9"/>
  <c r="AF116" i="9"/>
  <c r="AI116" i="9"/>
  <c r="AI366" i="9"/>
  <c r="AF366" i="9"/>
  <c r="AG323" i="9"/>
  <c r="AF323" i="9"/>
  <c r="AI46" i="9"/>
  <c r="AG46" i="9"/>
  <c r="AH432" i="9"/>
  <c r="AI432" i="9"/>
  <c r="AH476" i="9"/>
  <c r="AI476" i="9"/>
  <c r="AI370" i="9"/>
  <c r="AF370" i="9"/>
  <c r="AI398" i="9"/>
  <c r="AG398" i="9"/>
  <c r="AF398" i="9"/>
  <c r="AF394" i="9"/>
  <c r="AH394" i="9"/>
  <c r="AG70" i="9"/>
  <c r="AH134" i="9"/>
  <c r="AF175" i="9"/>
  <c r="AG370" i="9"/>
  <c r="AG482" i="9"/>
  <c r="AF482" i="9"/>
  <c r="AI486" i="9"/>
  <c r="AG486" i="9"/>
  <c r="AI490" i="9"/>
  <c r="AG490" i="9"/>
  <c r="AI498" i="9"/>
  <c r="AH498" i="9"/>
  <c r="AH506" i="9"/>
  <c r="AG506" i="9"/>
  <c r="AF506" i="9"/>
  <c r="AI510" i="9"/>
  <c r="AG510" i="9"/>
  <c r="AH52" i="9"/>
  <c r="AI52" i="9"/>
  <c r="AG335" i="9"/>
  <c r="AF335" i="9"/>
  <c r="AI335" i="9"/>
  <c r="AI458" i="9"/>
  <c r="AF458" i="9"/>
  <c r="AI91" i="9"/>
  <c r="AG91" i="9"/>
  <c r="AF408" i="9"/>
  <c r="AI408" i="9"/>
  <c r="AG408" i="9"/>
  <c r="AG438" i="9"/>
  <c r="AI438" i="9"/>
  <c r="AF438" i="9"/>
  <c r="AH438" i="9"/>
  <c r="AI448" i="9"/>
  <c r="AF448" i="9"/>
  <c r="AH448" i="9"/>
  <c r="AG422" i="9"/>
  <c r="AF422" i="9"/>
  <c r="AI418" i="9"/>
  <c r="AF418" i="9"/>
  <c r="AF426" i="9"/>
  <c r="AH426" i="9"/>
  <c r="AH100" i="9"/>
  <c r="AG52" i="9"/>
  <c r="AF91" i="9"/>
  <c r="AI327" i="9"/>
  <c r="AH398" i="9"/>
  <c r="AG432" i="9"/>
  <c r="AH486" i="9"/>
  <c r="AI482" i="9"/>
  <c r="AI494" i="9"/>
  <c r="AG502" i="9"/>
  <c r="AH418" i="9"/>
  <c r="AG476" i="9"/>
  <c r="AH408" i="9"/>
  <c r="AF464" i="9"/>
  <c r="AH464" i="9"/>
  <c r="AG483" i="9"/>
  <c r="AI483" i="9"/>
  <c r="AI487" i="9"/>
  <c r="AF487" i="9"/>
  <c r="AI491" i="9"/>
  <c r="AF491" i="9"/>
  <c r="AI495" i="9"/>
  <c r="AH495" i="9"/>
  <c r="AI499" i="9"/>
  <c r="AF499" i="9"/>
  <c r="AI503" i="9"/>
  <c r="AF503" i="9"/>
  <c r="AI507" i="9"/>
  <c r="AF507" i="9"/>
  <c r="AI511" i="9"/>
  <c r="AF511" i="9"/>
  <c r="AH84" i="9"/>
  <c r="AF84" i="9"/>
  <c r="AG339" i="9"/>
  <c r="AF339" i="9"/>
  <c r="AH339" i="9"/>
  <c r="AF462" i="9"/>
  <c r="AH462" i="9"/>
  <c r="AG48" i="9"/>
  <c r="AF48" i="9"/>
  <c r="AH48" i="9"/>
  <c r="AF410" i="9"/>
  <c r="AH410" i="9"/>
  <c r="AF440" i="9"/>
  <c r="AG440" i="9"/>
  <c r="AH468" i="9"/>
  <c r="AI468" i="9"/>
  <c r="AG355" i="9"/>
  <c r="AH355" i="9"/>
  <c r="AH46" i="9"/>
  <c r="AF52" i="9"/>
  <c r="AF327" i="9"/>
  <c r="AI374" i="9"/>
  <c r="AG374" i="9"/>
  <c r="AF432" i="9"/>
  <c r="AG495" i="9"/>
  <c r="AG503" i="9"/>
  <c r="AG511" i="9"/>
  <c r="AG464" i="9"/>
  <c r="AH483" i="9"/>
  <c r="AG487" i="9"/>
  <c r="AG494" i="9"/>
  <c r="AF510" i="9"/>
  <c r="AG478" i="9"/>
  <c r="AF476" i="9"/>
  <c r="AG394" i="9"/>
  <c r="AG426" i="9"/>
  <c r="AI382" i="9"/>
  <c r="AF382" i="9"/>
  <c r="AG73" i="9"/>
  <c r="AH72" i="9"/>
  <c r="AF179" i="9"/>
  <c r="AF79" i="9"/>
  <c r="AG203" i="9"/>
  <c r="AF388" i="9"/>
  <c r="AG43" i="9"/>
  <c r="AG45" i="9"/>
  <c r="AH92" i="9"/>
  <c r="AG72" i="9"/>
  <c r="AH108" i="9"/>
  <c r="AH80" i="9"/>
  <c r="AH112" i="9"/>
  <c r="AH126" i="9"/>
  <c r="AH331" i="9"/>
  <c r="AH343" i="9"/>
  <c r="AG430" i="9"/>
  <c r="AF195" i="9"/>
  <c r="AH430" i="9"/>
  <c r="AI480" i="9"/>
  <c r="AF504" i="9"/>
  <c r="AH380" i="9"/>
  <c r="AI43" i="9"/>
  <c r="AF92" i="9"/>
  <c r="AF72" i="9"/>
  <c r="AI108" i="9"/>
  <c r="AI80" i="9"/>
  <c r="AG112" i="9"/>
  <c r="AI115" i="9"/>
  <c r="AI126" i="9"/>
  <c r="AF331" i="9"/>
  <c r="AI343" i="9"/>
  <c r="AI430" i="9"/>
  <c r="AH454" i="9"/>
  <c r="AH195" i="9"/>
  <c r="AH480" i="9"/>
  <c r="AG380" i="9"/>
  <c r="AI454" i="9"/>
  <c r="AH45" i="9"/>
  <c r="AI92" i="9"/>
  <c r="AF115" i="9"/>
  <c r="AF343" i="9"/>
  <c r="AF454" i="9"/>
  <c r="AI88" i="9"/>
  <c r="AH122" i="9"/>
  <c r="AH130" i="9"/>
  <c r="AI121" i="9"/>
  <c r="AI446" i="9"/>
  <c r="AH472" i="9"/>
  <c r="AI493" i="9"/>
  <c r="AI402" i="9"/>
  <c r="AF76" i="9"/>
  <c r="AF104" i="9"/>
  <c r="AI87" i="9"/>
  <c r="AG121" i="9"/>
  <c r="AI187" i="9"/>
  <c r="AF501" i="9"/>
  <c r="AF505" i="9"/>
  <c r="AF509" i="9"/>
  <c r="AG402" i="9"/>
  <c r="AF44" i="9"/>
  <c r="AH44" i="9"/>
  <c r="AI51" i="9"/>
  <c r="AI104" i="9"/>
  <c r="AF187" i="9"/>
  <c r="AI416" i="9"/>
  <c r="AF489" i="9"/>
  <c r="AG456" i="9"/>
  <c r="AI474" i="9"/>
  <c r="AG485" i="9"/>
  <c r="AF497" i="9"/>
  <c r="AI501" i="9"/>
  <c r="AI505" i="9"/>
  <c r="AI509" i="9"/>
  <c r="AH434" i="9"/>
  <c r="AH41" i="9"/>
  <c r="AG53" i="9"/>
  <c r="AF61" i="9"/>
  <c r="AH211" i="9"/>
  <c r="AG362" i="9"/>
  <c r="AH414" i="9"/>
  <c r="AH442" i="9"/>
  <c r="AG470" i="9"/>
  <c r="AF478" i="9"/>
  <c r="AH75" i="9"/>
  <c r="AF171" i="9"/>
  <c r="AG211" i="9"/>
  <c r="AH319" i="9"/>
  <c r="AF378" i="9"/>
  <c r="AG414" i="9"/>
  <c r="AH450" i="9"/>
  <c r="AH478" i="9"/>
  <c r="AI422" i="9"/>
  <c r="AH53" i="9"/>
  <c r="AH138" i="9"/>
  <c r="AH96" i="9"/>
  <c r="AH422" i="9"/>
  <c r="AI388" i="9"/>
  <c r="AG372" i="9"/>
  <c r="AH494" i="9"/>
  <c r="AF498" i="9"/>
  <c r="AG364" i="9"/>
  <c r="AF372" i="9"/>
  <c r="AH482" i="9"/>
  <c r="AG488" i="9"/>
  <c r="AG498" i="9"/>
  <c r="AH502" i="9"/>
  <c r="AI506" i="9"/>
  <c r="AI122" i="9"/>
  <c r="AG122" i="9"/>
  <c r="AF484" i="9"/>
  <c r="AF133" i="9"/>
  <c r="AH359" i="9"/>
  <c r="AG359" i="9"/>
  <c r="AI56" i="9"/>
  <c r="AF56" i="9"/>
  <c r="AG56" i="9"/>
  <c r="AG41" i="9"/>
  <c r="AF75" i="9"/>
  <c r="AF138" i="9"/>
  <c r="AI96" i="9"/>
  <c r="AF362" i="9"/>
  <c r="AF414" i="9"/>
  <c r="AI508" i="9"/>
  <c r="AF442" i="9"/>
  <c r="AF450" i="9"/>
  <c r="AF470" i="9"/>
  <c r="AG492" i="9"/>
  <c r="AI130" i="9"/>
  <c r="AG130" i="9"/>
  <c r="AH56" i="9"/>
  <c r="AG62" i="9"/>
  <c r="AI100" i="9"/>
  <c r="AH51" i="9"/>
  <c r="AF88" i="9"/>
  <c r="AI75" i="9"/>
  <c r="AH104" i="9"/>
  <c r="AF114" i="9"/>
  <c r="AH70" i="9"/>
  <c r="AI134" i="9"/>
  <c r="AI138" i="9"/>
  <c r="AG96" i="9"/>
  <c r="AI175" i="9"/>
  <c r="AI323" i="9"/>
  <c r="AH378" i="9"/>
  <c r="AG446" i="9"/>
  <c r="AH366" i="9"/>
  <c r="AH406" i="9"/>
  <c r="AI347" i="9"/>
  <c r="AH446" i="9"/>
  <c r="AF416" i="9"/>
  <c r="AF472" i="9"/>
  <c r="AG489" i="9"/>
  <c r="AH493" i="9"/>
  <c r="AI496" i="9"/>
  <c r="AG442" i="9"/>
  <c r="AI450" i="9"/>
  <c r="AI456" i="9"/>
  <c r="AH470" i="9"/>
  <c r="AG474" i="9"/>
  <c r="AH485" i="9"/>
  <c r="AG497" i="9"/>
  <c r="AG501" i="9"/>
  <c r="AG505" i="9"/>
  <c r="AH509" i="9"/>
  <c r="AI434" i="9"/>
  <c r="AI41" i="9"/>
  <c r="AH62" i="9"/>
  <c r="AG116" i="9"/>
  <c r="AH116" i="9"/>
  <c r="AH88" i="9"/>
  <c r="AF106" i="9"/>
  <c r="AH175" i="9"/>
  <c r="AH179" i="9"/>
  <c r="AI203" i="9"/>
  <c r="AG187" i="9"/>
  <c r="AH323" i="9"/>
  <c r="AH327" i="9"/>
  <c r="AH335" i="9"/>
  <c r="AH362" i="9"/>
  <c r="AG378" i="9"/>
  <c r="AG366" i="9"/>
  <c r="AH382" i="9"/>
  <c r="AF406" i="9"/>
  <c r="AI500" i="9"/>
  <c r="AF466" i="9"/>
  <c r="AH364" i="9"/>
  <c r="AI84" i="9"/>
  <c r="AG84" i="9"/>
  <c r="AH69" i="9"/>
  <c r="AG61" i="9"/>
  <c r="AI114" i="9"/>
  <c r="AF87" i="9"/>
  <c r="AG133" i="9"/>
  <c r="AF319" i="9"/>
  <c r="AF347" i="9"/>
  <c r="AI484" i="9"/>
  <c r="AF496" i="9"/>
  <c r="AF500" i="9"/>
  <c r="AI504" i="9"/>
  <c r="AF508" i="9"/>
  <c r="AH466" i="9"/>
  <c r="AI488" i="9"/>
  <c r="AF492" i="9"/>
  <c r="AI61" i="9"/>
  <c r="AG87" i="9"/>
  <c r="AI171" i="9"/>
  <c r="AI133" i="9"/>
  <c r="AH484" i="9"/>
  <c r="AH496" i="9"/>
  <c r="AH500" i="9"/>
  <c r="AH504" i="9"/>
  <c r="AH508" i="9"/>
  <c r="AI466" i="9"/>
  <c r="AF488" i="9"/>
  <c r="AI492" i="9"/>
  <c r="AI54" i="9"/>
  <c r="AF54" i="9"/>
  <c r="AG54" i="9"/>
  <c r="AF69" i="9"/>
  <c r="AG69" i="9"/>
  <c r="AG114" i="9"/>
  <c r="AH171" i="9"/>
  <c r="AI319" i="9"/>
  <c r="AG347" i="9"/>
  <c r="AI64" i="9"/>
  <c r="AG64" i="9"/>
  <c r="AF64" i="9"/>
  <c r="AI50" i="9"/>
  <c r="AF50" i="9"/>
  <c r="AG50" i="9"/>
  <c r="AH50" i="9"/>
  <c r="AG95" i="9"/>
  <c r="AF95" i="9"/>
  <c r="AI95" i="9"/>
  <c r="AH95" i="9"/>
  <c r="AI124" i="9"/>
  <c r="AF124" i="9"/>
  <c r="AG124" i="9"/>
  <c r="AH124" i="9"/>
  <c r="AI90" i="9"/>
  <c r="AG90" i="9"/>
  <c r="AF90" i="9"/>
  <c r="AH90" i="9"/>
  <c r="AI94" i="9"/>
  <c r="AG94" i="9"/>
  <c r="AH94" i="9"/>
  <c r="AF94" i="9"/>
  <c r="AI110" i="9"/>
  <c r="AG110" i="9"/>
  <c r="AF110" i="9"/>
  <c r="AH110" i="9"/>
  <c r="AI120" i="9"/>
  <c r="AG120" i="9"/>
  <c r="AH120" i="9"/>
  <c r="AF120" i="9"/>
  <c r="AG83" i="9"/>
  <c r="AI83" i="9"/>
  <c r="AF83" i="9"/>
  <c r="AH83" i="9"/>
  <c r="AI42" i="9"/>
  <c r="AF42" i="9"/>
  <c r="AG42" i="9"/>
  <c r="AH42" i="9"/>
  <c r="AI66" i="9"/>
  <c r="AF66" i="9"/>
  <c r="AG66" i="9"/>
  <c r="AH66" i="9"/>
  <c r="AG63" i="9"/>
  <c r="AF63" i="9"/>
  <c r="AI63" i="9"/>
  <c r="AH63" i="9"/>
  <c r="AI128" i="9"/>
  <c r="AG128" i="9"/>
  <c r="AH128" i="9"/>
  <c r="AF128" i="9"/>
  <c r="AI132" i="9"/>
  <c r="AF132" i="9"/>
  <c r="AG132" i="9"/>
  <c r="AH132" i="9"/>
  <c r="AG137" i="9"/>
  <c r="AI137" i="9"/>
  <c r="AF137" i="9"/>
  <c r="AH137" i="9"/>
  <c r="AI60" i="9"/>
  <c r="AF60" i="9"/>
  <c r="AG60" i="9"/>
  <c r="AH60" i="9"/>
  <c r="AI82" i="9"/>
  <c r="AG82" i="9"/>
  <c r="AH82" i="9"/>
  <c r="AF82" i="9"/>
  <c r="AG47" i="9"/>
  <c r="AI47" i="9"/>
  <c r="AF47" i="9"/>
  <c r="AH47" i="9"/>
  <c r="AI68" i="9"/>
  <c r="AF68" i="9"/>
  <c r="AH68" i="9"/>
  <c r="AG68" i="9"/>
  <c r="AG99" i="9"/>
  <c r="AI99" i="9"/>
  <c r="AF99" i="9"/>
  <c r="AH99" i="9"/>
  <c r="AG129" i="9"/>
  <c r="AI129" i="9"/>
  <c r="AF129" i="9"/>
  <c r="AH129" i="9"/>
  <c r="AI58" i="9"/>
  <c r="AF58" i="9"/>
  <c r="AG58" i="9"/>
  <c r="AH58" i="9"/>
  <c r="AG55" i="9"/>
  <c r="AI55" i="9"/>
  <c r="AF55" i="9"/>
  <c r="AH55" i="9"/>
  <c r="AI74" i="9"/>
  <c r="AG74" i="9"/>
  <c r="AH74" i="9"/>
  <c r="AF74" i="9"/>
  <c r="AI98" i="9"/>
  <c r="AG98" i="9"/>
  <c r="AF98" i="9"/>
  <c r="AH98" i="9"/>
  <c r="AG71" i="9"/>
  <c r="AF71" i="9"/>
  <c r="AH71" i="9"/>
  <c r="AI71" i="9"/>
  <c r="AI78" i="9"/>
  <c r="AF78" i="9"/>
  <c r="AG78" i="9"/>
  <c r="AH78" i="9"/>
  <c r="AI86" i="9"/>
  <c r="AG86" i="9"/>
  <c r="AF86" i="9"/>
  <c r="AH86" i="9"/>
  <c r="AI102" i="9"/>
  <c r="AG102" i="9"/>
  <c r="AF102" i="9"/>
  <c r="AH102" i="9"/>
  <c r="AI118" i="9"/>
  <c r="AH118" i="9"/>
  <c r="AF118" i="9"/>
  <c r="AG118" i="9"/>
  <c r="AI136" i="9"/>
  <c r="AG136" i="9"/>
  <c r="AF136" i="9"/>
  <c r="AH136" i="9"/>
  <c r="AD12" i="9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1052" i="5"/>
  <c r="A1053" i="5"/>
  <c r="A1054" i="5"/>
  <c r="A1055" i="5"/>
  <c r="A1056" i="5"/>
  <c r="A1057" i="5"/>
  <c r="A1058" i="5"/>
  <c r="A1059" i="5"/>
  <c r="A1060" i="5"/>
  <c r="A1061" i="5"/>
  <c r="A1062" i="5"/>
  <c r="A1063" i="5"/>
  <c r="A1064" i="5"/>
  <c r="A1065" i="5"/>
  <c r="A1066" i="5"/>
  <c r="A1067" i="5"/>
  <c r="A1068" i="5"/>
  <c r="A1069" i="5"/>
  <c r="A1070" i="5"/>
  <c r="A1071" i="5"/>
  <c r="A1072" i="5"/>
  <c r="A1073" i="5"/>
  <c r="A1074" i="5"/>
  <c r="A1075" i="5"/>
  <c r="A1076" i="5"/>
  <c r="A1077" i="5"/>
  <c r="A1078" i="5"/>
  <c r="A1079" i="5"/>
  <c r="A1080" i="5"/>
  <c r="A1081" i="5"/>
  <c r="A1082" i="5"/>
  <c r="A1083" i="5"/>
  <c r="A1084" i="5"/>
  <c r="A1085" i="5"/>
  <c r="A1086" i="5"/>
  <c r="A1087" i="5"/>
  <c r="A1088" i="5"/>
  <c r="A1089" i="5"/>
  <c r="A1090" i="5"/>
  <c r="A1091" i="5"/>
  <c r="A1092" i="5"/>
  <c r="A1093" i="5"/>
  <c r="A1094" i="5"/>
  <c r="A1095" i="5"/>
  <c r="A1096" i="5"/>
  <c r="A1097" i="5"/>
  <c r="A1098" i="5"/>
  <c r="A1099" i="5"/>
  <c r="A1100" i="5"/>
  <c r="A1101" i="5"/>
  <c r="A1102" i="5"/>
  <c r="A1103" i="5"/>
  <c r="A1104" i="5"/>
  <c r="A1105" i="5"/>
  <c r="A1106" i="5"/>
  <c r="A1107" i="5"/>
  <c r="A1108" i="5"/>
  <c r="A1109" i="5"/>
  <c r="A1110" i="5"/>
  <c r="A1111" i="5"/>
  <c r="A1112" i="5"/>
  <c r="A1113" i="5"/>
  <c r="A1114" i="5"/>
  <c r="A1115" i="5"/>
  <c r="A1116" i="5"/>
  <c r="A1117" i="5"/>
  <c r="A1118" i="5"/>
  <c r="A1119" i="5"/>
  <c r="A1120" i="5"/>
  <c r="A1121" i="5"/>
  <c r="A1122" i="5"/>
  <c r="A1123" i="5"/>
  <c r="A1124" i="5"/>
  <c r="A1125" i="5"/>
  <c r="A1126" i="5"/>
  <c r="A1127" i="5"/>
  <c r="A1128" i="5"/>
  <c r="A1129" i="5"/>
  <c r="A1130" i="5"/>
  <c r="A1131" i="5"/>
  <c r="A1132" i="5"/>
  <c r="A1133" i="5"/>
  <c r="A1134" i="5"/>
  <c r="A1135" i="5"/>
  <c r="A1136" i="5"/>
  <c r="A1137" i="5"/>
  <c r="A1138" i="5"/>
  <c r="A1139" i="5"/>
  <c r="A1140" i="5"/>
  <c r="A1141" i="5"/>
  <c r="A1142" i="5"/>
  <c r="A1143" i="5"/>
  <c r="A1144" i="5"/>
  <c r="A1145" i="5"/>
  <c r="A1146" i="5"/>
  <c r="A1147" i="5"/>
  <c r="A1148" i="5"/>
  <c r="A1149" i="5"/>
  <c r="A1150" i="5"/>
  <c r="A1151" i="5"/>
  <c r="A1152" i="5"/>
  <c r="A1153" i="5"/>
  <c r="A1154" i="5"/>
  <c r="A1155" i="5"/>
  <c r="A1156" i="5"/>
  <c r="A1157" i="5"/>
  <c r="A1158" i="5"/>
  <c r="A1159" i="5"/>
  <c r="A1160" i="5"/>
  <c r="A1161" i="5"/>
  <c r="A1162" i="5"/>
  <c r="A1163" i="5"/>
  <c r="A1164" i="5"/>
  <c r="A1165" i="5"/>
  <c r="A1166" i="5"/>
  <c r="A1167" i="5"/>
  <c r="A1168" i="5"/>
  <c r="A1169" i="5"/>
  <c r="A1170" i="5"/>
  <c r="A1171" i="5"/>
  <c r="A1172" i="5"/>
  <c r="A1173" i="5"/>
  <c r="A1174" i="5"/>
  <c r="A1175" i="5"/>
  <c r="A1176" i="5"/>
  <c r="A1177" i="5"/>
  <c r="A1178" i="5"/>
  <c r="A1179" i="5"/>
  <c r="A1180" i="5"/>
  <c r="A1181" i="5"/>
  <c r="A1182" i="5"/>
  <c r="A1183" i="5"/>
  <c r="A1184" i="5"/>
  <c r="A1185" i="5"/>
  <c r="A1186" i="5"/>
  <c r="A1187" i="5"/>
  <c r="A1188" i="5"/>
  <c r="A1189" i="5"/>
  <c r="A1190" i="5"/>
  <c r="A1191" i="5"/>
  <c r="A1192" i="5"/>
  <c r="A1193" i="5"/>
  <c r="A1194" i="5"/>
  <c r="A1195" i="5"/>
  <c r="A1196" i="5"/>
  <c r="A1197" i="5"/>
  <c r="A1198" i="5"/>
  <c r="A1199" i="5"/>
  <c r="A1200" i="5"/>
  <c r="A2" i="5"/>
  <c r="E2" i="3"/>
  <c r="AA12" i="9" l="1"/>
  <c r="Z12" i="9" l="1"/>
  <c r="AF12" i="9"/>
  <c r="C26" i="1"/>
  <c r="C12" i="2" l="1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J14" i="8" l="1"/>
  <c r="J15" i="8"/>
  <c r="H16" i="8"/>
  <c r="J18" i="8"/>
  <c r="H20" i="8"/>
  <c r="J22" i="8"/>
  <c r="J23" i="8"/>
  <c r="H24" i="8"/>
  <c r="J26" i="8"/>
  <c r="H28" i="8"/>
  <c r="J30" i="8"/>
  <c r="J31" i="8"/>
  <c r="H32" i="8"/>
  <c r="J34" i="8"/>
  <c r="H36" i="8"/>
  <c r="J38" i="8"/>
  <c r="J39" i="8"/>
  <c r="H40" i="8"/>
  <c r="J42" i="8"/>
  <c r="H44" i="8"/>
  <c r="J46" i="8"/>
  <c r="J47" i="8"/>
  <c r="H48" i="8"/>
  <c r="J50" i="8"/>
  <c r="H52" i="8"/>
  <c r="J54" i="8"/>
  <c r="J55" i="8"/>
  <c r="H56" i="8"/>
  <c r="I58" i="8"/>
  <c r="C17" i="2"/>
  <c r="C15" i="2" s="1"/>
  <c r="C19" i="2"/>
  <c r="C18" i="2"/>
  <c r="C10" i="2" s="1"/>
  <c r="C16" i="2"/>
  <c r="C14" i="2"/>
  <c r="C13" i="2"/>
  <c r="C11" i="2"/>
  <c r="C9" i="2"/>
  <c r="C8" i="2"/>
  <c r="C7" i="2"/>
  <c r="C6" i="2"/>
  <c r="C5" i="2"/>
  <c r="C4" i="2"/>
  <c r="C3" i="2"/>
  <c r="G16" i="8" l="1"/>
  <c r="I44" i="8"/>
  <c r="J32" i="8"/>
  <c r="G52" i="8"/>
  <c r="J36" i="8"/>
  <c r="G20" i="8"/>
  <c r="G44" i="8"/>
  <c r="I32" i="8"/>
  <c r="J56" i="8"/>
  <c r="G40" i="8"/>
  <c r="J28" i="8"/>
  <c r="G48" i="8"/>
  <c r="I40" i="8"/>
  <c r="I36" i="8"/>
  <c r="J24" i="8"/>
  <c r="I56" i="8"/>
  <c r="J52" i="8"/>
  <c r="J48" i="8"/>
  <c r="G56" i="8"/>
  <c r="I52" i="8"/>
  <c r="I48" i="8"/>
  <c r="J44" i="8"/>
  <c r="J40" i="8"/>
  <c r="G28" i="8"/>
  <c r="G24" i="8"/>
  <c r="I20" i="8"/>
  <c r="I16" i="8"/>
  <c r="G36" i="8"/>
  <c r="G32" i="8"/>
  <c r="I28" i="8"/>
  <c r="I24" i="8"/>
  <c r="J20" i="8"/>
  <c r="J16" i="8"/>
  <c r="G57" i="8"/>
  <c r="H57" i="8"/>
  <c r="I57" i="8"/>
  <c r="G53" i="8"/>
  <c r="H53" i="8"/>
  <c r="I53" i="8"/>
  <c r="G49" i="8"/>
  <c r="H49" i="8"/>
  <c r="I49" i="8"/>
  <c r="G45" i="8"/>
  <c r="H45" i="8"/>
  <c r="I45" i="8"/>
  <c r="G41" i="8"/>
  <c r="H41" i="8"/>
  <c r="I41" i="8"/>
  <c r="G37" i="8"/>
  <c r="H37" i="8"/>
  <c r="I37" i="8"/>
  <c r="G33" i="8"/>
  <c r="H33" i="8"/>
  <c r="I33" i="8"/>
  <c r="G29" i="8"/>
  <c r="H29" i="8"/>
  <c r="I29" i="8"/>
  <c r="G25" i="8"/>
  <c r="H25" i="8"/>
  <c r="I25" i="8"/>
  <c r="G21" i="8"/>
  <c r="H21" i="8"/>
  <c r="I21" i="8"/>
  <c r="G17" i="8"/>
  <c r="H17" i="8"/>
  <c r="I17" i="8"/>
  <c r="G13" i="8"/>
  <c r="H13" i="8"/>
  <c r="I13" i="8"/>
  <c r="J57" i="8"/>
  <c r="J49" i="8"/>
  <c r="J41" i="8"/>
  <c r="J33" i="8"/>
  <c r="J25" i="8"/>
  <c r="J17" i="8"/>
  <c r="G55" i="8"/>
  <c r="H55" i="8"/>
  <c r="I55" i="8"/>
  <c r="G51" i="8"/>
  <c r="H51" i="8"/>
  <c r="I51" i="8"/>
  <c r="G47" i="8"/>
  <c r="H47" i="8"/>
  <c r="I47" i="8"/>
  <c r="G43" i="8"/>
  <c r="H43" i="8"/>
  <c r="I43" i="8"/>
  <c r="G39" i="8"/>
  <c r="H39" i="8"/>
  <c r="I39" i="8"/>
  <c r="G35" i="8"/>
  <c r="H35" i="8"/>
  <c r="I35" i="8"/>
  <c r="G31" i="8"/>
  <c r="H31" i="8"/>
  <c r="I31" i="8"/>
  <c r="G27" i="8"/>
  <c r="H27" i="8"/>
  <c r="I27" i="8"/>
  <c r="G23" i="8"/>
  <c r="H23" i="8"/>
  <c r="I23" i="8"/>
  <c r="G19" i="8"/>
  <c r="H19" i="8"/>
  <c r="I19" i="8"/>
  <c r="G15" i="8"/>
  <c r="H15" i="8"/>
  <c r="I15" i="8"/>
  <c r="G58" i="8"/>
  <c r="H58" i="8"/>
  <c r="G54" i="8"/>
  <c r="H54" i="8"/>
  <c r="I54" i="8"/>
  <c r="G50" i="8"/>
  <c r="H50" i="8"/>
  <c r="I50" i="8"/>
  <c r="G46" i="8"/>
  <c r="H46" i="8"/>
  <c r="I46" i="8"/>
  <c r="G42" i="8"/>
  <c r="H42" i="8"/>
  <c r="I42" i="8"/>
  <c r="G38" i="8"/>
  <c r="H38" i="8"/>
  <c r="I38" i="8"/>
  <c r="G34" i="8"/>
  <c r="H34" i="8"/>
  <c r="I34" i="8"/>
  <c r="G30" i="8"/>
  <c r="H30" i="8"/>
  <c r="I30" i="8"/>
  <c r="G26" i="8"/>
  <c r="H26" i="8"/>
  <c r="I26" i="8"/>
  <c r="G22" i="8"/>
  <c r="H22" i="8"/>
  <c r="I22" i="8"/>
  <c r="G18" i="8"/>
  <c r="H18" i="8"/>
  <c r="I18" i="8"/>
  <c r="G14" i="8"/>
  <c r="H14" i="8"/>
  <c r="I14" i="8"/>
  <c r="J58" i="8"/>
  <c r="J53" i="8"/>
  <c r="J51" i="8"/>
  <c r="J45" i="8"/>
  <c r="J43" i="8"/>
  <c r="J37" i="8"/>
  <c r="J35" i="8"/>
  <c r="J29" i="8"/>
  <c r="J27" i="8"/>
  <c r="J21" i="8"/>
  <c r="J19" i="8"/>
  <c r="J13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9" i="8"/>
  <c r="C2" i="3" l="1"/>
  <c r="M9" i="8" l="1"/>
  <c r="M11" i="8"/>
  <c r="M12" i="8"/>
  <c r="M10" i="8"/>
  <c r="F23" i="1" l="1"/>
  <c r="G5" i="3"/>
  <c r="G8" i="3"/>
  <c r="D2" i="3"/>
  <c r="AB13" i="9" l="1"/>
  <c r="H11" i="8"/>
  <c r="H10" i="8"/>
  <c r="H12" i="8"/>
  <c r="G9" i="8"/>
  <c r="G12" i="8"/>
  <c r="H9" i="8"/>
  <c r="G11" i="8"/>
  <c r="G10" i="8"/>
  <c r="B2" i="3"/>
  <c r="G2" i="3" s="1"/>
  <c r="B8" i="3" s="1"/>
  <c r="C8" i="3" l="1"/>
  <c r="AC13" i="9"/>
  <c r="AI13" i="9" s="1"/>
  <c r="AH13" i="9"/>
  <c r="AG12" i="9"/>
  <c r="AB12" i="9"/>
  <c r="I12" i="8"/>
  <c r="J12" i="8" s="1"/>
  <c r="I10" i="8"/>
  <c r="J10" i="8" s="1"/>
  <c r="I9" i="8"/>
  <c r="I11" i="8"/>
  <c r="J11" i="8" s="1"/>
  <c r="E13" i="1"/>
  <c r="AC12" i="9" l="1"/>
  <c r="AI12" i="9" s="1"/>
  <c r="AH12" i="9"/>
  <c r="J2" i="8"/>
  <c r="J9" i="8"/>
  <c r="J3" i="8" s="1"/>
  <c r="G13" i="1"/>
  <c r="B12" i="3"/>
  <c r="C12" i="3" l="1"/>
  <c r="D12" i="3" s="1"/>
  <c r="G12" i="3" s="1"/>
  <c r="G19" i="1" l="1"/>
  <c r="E19" i="1"/>
</calcChain>
</file>

<file path=xl/sharedStrings.xml><?xml version="1.0" encoding="utf-8"?>
<sst xmlns="http://schemas.openxmlformats.org/spreadsheetml/2006/main" count="59205" uniqueCount="20174">
  <si>
    <t>SSD Date</t>
  </si>
  <si>
    <t>Contract Type</t>
  </si>
  <si>
    <t>Product</t>
  </si>
  <si>
    <t>LDZ</t>
  </si>
  <si>
    <t>Commission (p/kWh)</t>
  </si>
  <si>
    <t>ProductType</t>
  </si>
  <si>
    <t>Region</t>
  </si>
  <si>
    <t>Standing Charge</t>
  </si>
  <si>
    <t>E7</t>
  </si>
  <si>
    <t>Min AQ</t>
  </si>
  <si>
    <t>Max AQ</t>
  </si>
  <si>
    <t>Gas</t>
  </si>
  <si>
    <t>EA</t>
  </si>
  <si>
    <t>EM</t>
  </si>
  <si>
    <t>NE</t>
  </si>
  <si>
    <t>NO</t>
  </si>
  <si>
    <t>NT</t>
  </si>
  <si>
    <t>NW</t>
  </si>
  <si>
    <t>SC</t>
  </si>
  <si>
    <t>SE</t>
  </si>
  <si>
    <t>SO</t>
  </si>
  <si>
    <t>SW</t>
  </si>
  <si>
    <t>WM</t>
  </si>
  <si>
    <t>WN</t>
  </si>
  <si>
    <t>WS</t>
  </si>
  <si>
    <t>Unit Rate</t>
  </si>
  <si>
    <t>AQ</t>
  </si>
  <si>
    <t>Lookup</t>
  </si>
  <si>
    <t>AQ Band</t>
  </si>
  <si>
    <t>Code</t>
  </si>
  <si>
    <t>CCL Charge</t>
  </si>
  <si>
    <t>AQ Banding</t>
  </si>
  <si>
    <t>50000 - 72199</t>
  </si>
  <si>
    <t>Commission</t>
  </si>
  <si>
    <t>Rates:</t>
  </si>
  <si>
    <t xml:space="preserve">Charge </t>
  </si>
  <si>
    <t>Total</t>
  </si>
  <si>
    <t>BP Estimate</t>
  </si>
  <si>
    <t>VAT/CCL Threshold</t>
  </si>
  <si>
    <t>Postcode</t>
  </si>
  <si>
    <t>PostCode</t>
  </si>
  <si>
    <t>Area</t>
  </si>
  <si>
    <t>LDZ Id</t>
  </si>
  <si>
    <t>A</t>
  </si>
  <si>
    <t>AA11</t>
  </si>
  <si>
    <t>AA14</t>
  </si>
  <si>
    <t>AA15</t>
  </si>
  <si>
    <t>AA16</t>
  </si>
  <si>
    <t>AA17</t>
  </si>
  <si>
    <t>AA19</t>
  </si>
  <si>
    <t>AA20</t>
  </si>
  <si>
    <t>AA21</t>
  </si>
  <si>
    <t>AA26</t>
  </si>
  <si>
    <t>AA3</t>
  </si>
  <si>
    <t>AA30</t>
  </si>
  <si>
    <t>AA32</t>
  </si>
  <si>
    <t>AA36</t>
  </si>
  <si>
    <t>AA38</t>
  </si>
  <si>
    <t>AA40</t>
  </si>
  <si>
    <t>AA41</t>
  </si>
  <si>
    <t>AA42</t>
  </si>
  <si>
    <t>AA43</t>
  </si>
  <si>
    <t>AA44</t>
  </si>
  <si>
    <t>AA5</t>
  </si>
  <si>
    <t>AA6</t>
  </si>
  <si>
    <t>AA62</t>
  </si>
  <si>
    <t>AA66</t>
  </si>
  <si>
    <t>AA67</t>
  </si>
  <si>
    <t>AA7</t>
  </si>
  <si>
    <t>AA8</t>
  </si>
  <si>
    <t>AA9</t>
  </si>
  <si>
    <t>AB01 2</t>
  </si>
  <si>
    <t>AB01</t>
  </si>
  <si>
    <t>AB01 4</t>
  </si>
  <si>
    <t>AB02 0</t>
  </si>
  <si>
    <t>AB02</t>
  </si>
  <si>
    <t>AB02 1</t>
  </si>
  <si>
    <t>AB03 2</t>
  </si>
  <si>
    <t>AB03</t>
  </si>
  <si>
    <t>AB1 0</t>
  </si>
  <si>
    <t>AB1</t>
  </si>
  <si>
    <t>AB1 1</t>
  </si>
  <si>
    <t>AB1 2</t>
  </si>
  <si>
    <t>AB1 3</t>
  </si>
  <si>
    <t>AB1 4</t>
  </si>
  <si>
    <t>AB1 5</t>
  </si>
  <si>
    <t>AB1 6</t>
  </si>
  <si>
    <t>AB1 7</t>
  </si>
  <si>
    <t>AB1 8</t>
  </si>
  <si>
    <t>AB1 9</t>
  </si>
  <si>
    <t>AB10 1</t>
  </si>
  <si>
    <t>AB10</t>
  </si>
  <si>
    <t>AB10 6</t>
  </si>
  <si>
    <t>AB10 7</t>
  </si>
  <si>
    <t>AB11 2</t>
  </si>
  <si>
    <t>AB11</t>
  </si>
  <si>
    <t>AB11 5</t>
  </si>
  <si>
    <t>AB11 6</t>
  </si>
  <si>
    <t>AB11 7</t>
  </si>
  <si>
    <t>AB11 8</t>
  </si>
  <si>
    <t>AB11 9</t>
  </si>
  <si>
    <t>AB12 1</t>
  </si>
  <si>
    <t>AB12</t>
  </si>
  <si>
    <t>AB12 3</t>
  </si>
  <si>
    <t>AB12 4</t>
  </si>
  <si>
    <t>AB12 5</t>
  </si>
  <si>
    <t>AB12 7</t>
  </si>
  <si>
    <t>AB13 0</t>
  </si>
  <si>
    <t>AB13</t>
  </si>
  <si>
    <t>AB14 0</t>
  </si>
  <si>
    <t>AB14</t>
  </si>
  <si>
    <t>AB15 1</t>
  </si>
  <si>
    <t>AB15</t>
  </si>
  <si>
    <t>AB15 4</t>
  </si>
  <si>
    <t>AB15 5</t>
  </si>
  <si>
    <t>AB15 6</t>
  </si>
  <si>
    <t>AB15 7</t>
  </si>
  <si>
    <t>AB15 8</t>
  </si>
  <si>
    <t>AB15 9</t>
  </si>
  <si>
    <t>AB16 5</t>
  </si>
  <si>
    <t>AB16</t>
  </si>
  <si>
    <t>AB16 6</t>
  </si>
  <si>
    <t>AB16 7</t>
  </si>
  <si>
    <t>AB2 0</t>
  </si>
  <si>
    <t>AB2</t>
  </si>
  <si>
    <t>AB2 1</t>
  </si>
  <si>
    <t>AB2 2</t>
  </si>
  <si>
    <t>AB2 3</t>
  </si>
  <si>
    <t>AB2 4</t>
  </si>
  <si>
    <t>AB2 5</t>
  </si>
  <si>
    <t>AB2 6</t>
  </si>
  <si>
    <t>AB2 7</t>
  </si>
  <si>
    <t>AB2 8</t>
  </si>
  <si>
    <t>AB2 9</t>
  </si>
  <si>
    <t>AB21 0</t>
  </si>
  <si>
    <t>AB21</t>
  </si>
  <si>
    <t>AB21 1</t>
  </si>
  <si>
    <t>AB21 4</t>
  </si>
  <si>
    <t>AB21 5</t>
  </si>
  <si>
    <t>AB21 7</t>
  </si>
  <si>
    <t>AB21 9</t>
  </si>
  <si>
    <t>AB22 8</t>
  </si>
  <si>
    <t>AB22</t>
  </si>
  <si>
    <t>AB23 1</t>
  </si>
  <si>
    <t>AB23</t>
  </si>
  <si>
    <t>AB23 6</t>
  </si>
  <si>
    <t>AB23 8</t>
  </si>
  <si>
    <t>AB24 1</t>
  </si>
  <si>
    <t>AB24</t>
  </si>
  <si>
    <t>AB24 2</t>
  </si>
  <si>
    <t>AB24 3</t>
  </si>
  <si>
    <t>AB24 4</t>
  </si>
  <si>
    <t>AB24 5</t>
  </si>
  <si>
    <t>AB25 1</t>
  </si>
  <si>
    <t>AB25</t>
  </si>
  <si>
    <t>AB25 2</t>
  </si>
  <si>
    <t>AB25 3</t>
  </si>
  <si>
    <t>AB25 4</t>
  </si>
  <si>
    <t>AB28 8</t>
  </si>
  <si>
    <t>AB28</t>
  </si>
  <si>
    <t>AB3 2</t>
  </si>
  <si>
    <t>AB3</t>
  </si>
  <si>
    <t>AB30 1</t>
  </si>
  <si>
    <t>AB30</t>
  </si>
  <si>
    <t>AB31 1</t>
  </si>
  <si>
    <t>AB31</t>
  </si>
  <si>
    <t>AB31 3</t>
  </si>
  <si>
    <t>AB31 4</t>
  </si>
  <si>
    <t>AB31 5</t>
  </si>
  <si>
    <t>AB31 6</t>
  </si>
  <si>
    <t>AB32 6</t>
  </si>
  <si>
    <t>AB32</t>
  </si>
  <si>
    <t>AB37 9</t>
  </si>
  <si>
    <t>AB37</t>
  </si>
  <si>
    <t>AB38 1</t>
  </si>
  <si>
    <t>AB38</t>
  </si>
  <si>
    <t>AB38 7</t>
  </si>
  <si>
    <t>AB38 9</t>
  </si>
  <si>
    <t>AB39 2</t>
  </si>
  <si>
    <t>AB39</t>
  </si>
  <si>
    <t>AB39 3</t>
  </si>
  <si>
    <t>AB4 2</t>
  </si>
  <si>
    <t>AB4</t>
  </si>
  <si>
    <t>AB41 0</t>
  </si>
  <si>
    <t>AB41</t>
  </si>
  <si>
    <t>AB41 6</t>
  </si>
  <si>
    <t>AB41 7</t>
  </si>
  <si>
    <t>AB41 8</t>
  </si>
  <si>
    <t>AB41 9</t>
  </si>
  <si>
    <t>AB42 0</t>
  </si>
  <si>
    <t>AB42</t>
  </si>
  <si>
    <t>AB42 1</t>
  </si>
  <si>
    <t>AB42 2</t>
  </si>
  <si>
    <t>AB42 3</t>
  </si>
  <si>
    <t>AB42 4</t>
  </si>
  <si>
    <t>AB42 5</t>
  </si>
  <si>
    <t>AB42 6</t>
  </si>
  <si>
    <t>AB42 7</t>
  </si>
  <si>
    <t>AB42 8</t>
  </si>
  <si>
    <t>AB43 1</t>
  </si>
  <si>
    <t>AB43</t>
  </si>
  <si>
    <t>AB43 4</t>
  </si>
  <si>
    <t>AB43 5</t>
  </si>
  <si>
    <t>AB43 6</t>
  </si>
  <si>
    <t>AB43 7</t>
  </si>
  <si>
    <t>AB43 8</t>
  </si>
  <si>
    <t>AB43 9</t>
  </si>
  <si>
    <t>AB44 1</t>
  </si>
  <si>
    <t>AB44</t>
  </si>
  <si>
    <t>AB45 1</t>
  </si>
  <si>
    <t>AB45</t>
  </si>
  <si>
    <t>AB45 2</t>
  </si>
  <si>
    <t>AB45 3</t>
  </si>
  <si>
    <t>AB51 0</t>
  </si>
  <si>
    <t>AB51</t>
  </si>
  <si>
    <t>AB51 1</t>
  </si>
  <si>
    <t>AB51 3</t>
  </si>
  <si>
    <t>AB51 4</t>
  </si>
  <si>
    <t>AB51 5</t>
  </si>
  <si>
    <t>AB51 6</t>
  </si>
  <si>
    <t>AB51 8</t>
  </si>
  <si>
    <t>AB51 9</t>
  </si>
  <si>
    <t>AB52 6</t>
  </si>
  <si>
    <t>AB52</t>
  </si>
  <si>
    <t>AB53 1</t>
  </si>
  <si>
    <t>AB53</t>
  </si>
  <si>
    <t>AB53 4</t>
  </si>
  <si>
    <t>AB53 5</t>
  </si>
  <si>
    <t>AB53 6</t>
  </si>
  <si>
    <t>AB53 7</t>
  </si>
  <si>
    <t>AB53 8</t>
  </si>
  <si>
    <t>AB54 4</t>
  </si>
  <si>
    <t>AB54</t>
  </si>
  <si>
    <t>AB54 5</t>
  </si>
  <si>
    <t>AB54 6</t>
  </si>
  <si>
    <t>AB54 8</t>
  </si>
  <si>
    <t>AB55 3</t>
  </si>
  <si>
    <t>AB55</t>
  </si>
  <si>
    <t>AB55 4</t>
  </si>
  <si>
    <t>AB55 5</t>
  </si>
  <si>
    <t>AB55 6</t>
  </si>
  <si>
    <t>AB56 1</t>
  </si>
  <si>
    <t>AB56</t>
  </si>
  <si>
    <t>AB56 2</t>
  </si>
  <si>
    <t>AB56 4</t>
  </si>
  <si>
    <t>AB56 5</t>
  </si>
  <si>
    <t>AB9 1</t>
  </si>
  <si>
    <t>AB9</t>
  </si>
  <si>
    <t>AB9 2</t>
  </si>
  <si>
    <t>AB9 8</t>
  </si>
  <si>
    <t>AL</t>
  </si>
  <si>
    <t>AL1 1</t>
  </si>
  <si>
    <t>AL1</t>
  </si>
  <si>
    <t>AL1 2</t>
  </si>
  <si>
    <t>AL1 3</t>
  </si>
  <si>
    <t>AL1 4</t>
  </si>
  <si>
    <t>AL1 5</t>
  </si>
  <si>
    <t>AL10 0</t>
  </si>
  <si>
    <t>AL10</t>
  </si>
  <si>
    <t>AL10 1</t>
  </si>
  <si>
    <t>AL10 7</t>
  </si>
  <si>
    <t>AL10 8</t>
  </si>
  <si>
    <t>AL10 9</t>
  </si>
  <si>
    <t>AL2 1</t>
  </si>
  <si>
    <t>AL2</t>
  </si>
  <si>
    <t>AL2 2</t>
  </si>
  <si>
    <t>AL2 3</t>
  </si>
  <si>
    <t>AL3 1</t>
  </si>
  <si>
    <t>AL3</t>
  </si>
  <si>
    <t>AL3 4</t>
  </si>
  <si>
    <t>AL3 5</t>
  </si>
  <si>
    <t>AL3 6</t>
  </si>
  <si>
    <t>AL3 7</t>
  </si>
  <si>
    <t>AL3 8</t>
  </si>
  <si>
    <t>AL4 0</t>
  </si>
  <si>
    <t>AL4</t>
  </si>
  <si>
    <t>AL4 1</t>
  </si>
  <si>
    <t>AL4 8</t>
  </si>
  <si>
    <t>AL4 9</t>
  </si>
  <si>
    <t>AL5 1</t>
  </si>
  <si>
    <t>AL5</t>
  </si>
  <si>
    <t>AL5 2</t>
  </si>
  <si>
    <t>AL5 3</t>
  </si>
  <si>
    <t>AL5 4</t>
  </si>
  <si>
    <t>AL5 5</t>
  </si>
  <si>
    <t>AL6 0</t>
  </si>
  <si>
    <t>AL6</t>
  </si>
  <si>
    <t>AL6 9</t>
  </si>
  <si>
    <t>AL7 1</t>
  </si>
  <si>
    <t>AL7</t>
  </si>
  <si>
    <t>AL7 2</t>
  </si>
  <si>
    <t>AL7 3</t>
  </si>
  <si>
    <t>AL7 4</t>
  </si>
  <si>
    <t>AL7 7</t>
  </si>
  <si>
    <t>AL8 6</t>
  </si>
  <si>
    <t>AL8</t>
  </si>
  <si>
    <t>AL8 7</t>
  </si>
  <si>
    <t>AL9 5</t>
  </si>
  <si>
    <t>AL9</t>
  </si>
  <si>
    <t>AL9 6</t>
  </si>
  <si>
    <t>AL9 7</t>
  </si>
  <si>
    <t>B</t>
  </si>
  <si>
    <t>B1</t>
  </si>
  <si>
    <t>B1 1</t>
  </si>
  <si>
    <t>B1 2</t>
  </si>
  <si>
    <t>B1 3</t>
  </si>
  <si>
    <t>B10 0</t>
  </si>
  <si>
    <t>B10</t>
  </si>
  <si>
    <t>B10 1</t>
  </si>
  <si>
    <t>B10 3</t>
  </si>
  <si>
    <t>B10 9</t>
  </si>
  <si>
    <t>B11 1</t>
  </si>
  <si>
    <t>B11</t>
  </si>
  <si>
    <t>B11 2</t>
  </si>
  <si>
    <t>B11 3</t>
  </si>
  <si>
    <t>B11 4</t>
  </si>
  <si>
    <t>B11 6</t>
  </si>
  <si>
    <t>B12 0</t>
  </si>
  <si>
    <t>B12</t>
  </si>
  <si>
    <t>B12 1</t>
  </si>
  <si>
    <t>B12 8</t>
  </si>
  <si>
    <t>B12 9</t>
  </si>
  <si>
    <t>B13 0</t>
  </si>
  <si>
    <t>B13</t>
  </si>
  <si>
    <t>B13 1</t>
  </si>
  <si>
    <t>B13 7</t>
  </si>
  <si>
    <t>B13 8</t>
  </si>
  <si>
    <t>B13 9</t>
  </si>
  <si>
    <t>B14 1</t>
  </si>
  <si>
    <t>B14</t>
  </si>
  <si>
    <t>B14 4</t>
  </si>
  <si>
    <t>B14 5</t>
  </si>
  <si>
    <t>B14 6</t>
  </si>
  <si>
    <t>B14 7</t>
  </si>
  <si>
    <t>B15 1</t>
  </si>
  <si>
    <t>B15</t>
  </si>
  <si>
    <t>B15 2</t>
  </si>
  <si>
    <t>B15 3</t>
  </si>
  <si>
    <t>B16 0</t>
  </si>
  <si>
    <t>B16</t>
  </si>
  <si>
    <t>B16 5</t>
  </si>
  <si>
    <t>B16 8</t>
  </si>
  <si>
    <t>B16 9</t>
  </si>
  <si>
    <t>B17 0</t>
  </si>
  <si>
    <t>B17</t>
  </si>
  <si>
    <t>B17 1</t>
  </si>
  <si>
    <t>B17 8</t>
  </si>
  <si>
    <t>B17 9</t>
  </si>
  <si>
    <t>B18 4</t>
  </si>
  <si>
    <t>B18</t>
  </si>
  <si>
    <t>B18 5</t>
  </si>
  <si>
    <t>B18 6</t>
  </si>
  <si>
    <t>B18 7</t>
  </si>
  <si>
    <t>B19 1</t>
  </si>
  <si>
    <t>B19</t>
  </si>
  <si>
    <t>B19 2</t>
  </si>
  <si>
    <t>B19 3</t>
  </si>
  <si>
    <t>B2</t>
  </si>
  <si>
    <t>B2 1</t>
  </si>
  <si>
    <t>B2 2</t>
  </si>
  <si>
    <t>B2 4</t>
  </si>
  <si>
    <t>B2 5</t>
  </si>
  <si>
    <t>B20 1</t>
  </si>
  <si>
    <t>B20</t>
  </si>
  <si>
    <t>B20 2</t>
  </si>
  <si>
    <t>B20 3</t>
  </si>
  <si>
    <t>B21 0</t>
  </si>
  <si>
    <t>B21</t>
  </si>
  <si>
    <t>B21 1</t>
  </si>
  <si>
    <t>B21 8</t>
  </si>
  <si>
    <t>B21 9</t>
  </si>
  <si>
    <t>B23 5</t>
  </si>
  <si>
    <t>B23</t>
  </si>
  <si>
    <t>B23 6</t>
  </si>
  <si>
    <t>B23 7</t>
  </si>
  <si>
    <t>B24 0</t>
  </si>
  <si>
    <t>B24</t>
  </si>
  <si>
    <t>B24 8</t>
  </si>
  <si>
    <t>B24 9</t>
  </si>
  <si>
    <t>B25 8</t>
  </si>
  <si>
    <t>B25</t>
  </si>
  <si>
    <t>B26 1</t>
  </si>
  <si>
    <t>B26</t>
  </si>
  <si>
    <t>B26 2</t>
  </si>
  <si>
    <t>B26 3</t>
  </si>
  <si>
    <t>B26 5</t>
  </si>
  <si>
    <t>B27 1</t>
  </si>
  <si>
    <t>B27</t>
  </si>
  <si>
    <t>B27 6</t>
  </si>
  <si>
    <t>B27 7</t>
  </si>
  <si>
    <t>B28 0</t>
  </si>
  <si>
    <t>B28</t>
  </si>
  <si>
    <t>B28 8</t>
  </si>
  <si>
    <t>B28 9</t>
  </si>
  <si>
    <t>B29 1</t>
  </si>
  <si>
    <t>B29</t>
  </si>
  <si>
    <t>B29 4</t>
  </si>
  <si>
    <t>B29 5</t>
  </si>
  <si>
    <t>B29 6</t>
  </si>
  <si>
    <t>B29 7</t>
  </si>
  <si>
    <t>B3</t>
  </si>
  <si>
    <t>B3 1</t>
  </si>
  <si>
    <t>B3 2</t>
  </si>
  <si>
    <t>B3 3</t>
  </si>
  <si>
    <t>B30 1</t>
  </si>
  <si>
    <t>B30</t>
  </si>
  <si>
    <t>B30 2</t>
  </si>
  <si>
    <t>B30 3</t>
  </si>
  <si>
    <t>B31 1</t>
  </si>
  <si>
    <t>B31</t>
  </si>
  <si>
    <t>B31 2</t>
  </si>
  <si>
    <t>B31 3</t>
  </si>
  <si>
    <t>B31 4</t>
  </si>
  <si>
    <t>B31 5</t>
  </si>
  <si>
    <t>B31 6</t>
  </si>
  <si>
    <t>B32 0</t>
  </si>
  <si>
    <t>B32</t>
  </si>
  <si>
    <t>B32 1</t>
  </si>
  <si>
    <t>B32 2</t>
  </si>
  <si>
    <t>B32 3</t>
  </si>
  <si>
    <t>B32 4</t>
  </si>
  <si>
    <t>B33 0</t>
  </si>
  <si>
    <t>B33</t>
  </si>
  <si>
    <t>B33 8</t>
  </si>
  <si>
    <t>B33 9</t>
  </si>
  <si>
    <t>B34 6</t>
  </si>
  <si>
    <t>B34</t>
  </si>
  <si>
    <t>B34 7</t>
  </si>
  <si>
    <t>B35 1</t>
  </si>
  <si>
    <t>B35</t>
  </si>
  <si>
    <t>B35 6</t>
  </si>
  <si>
    <t>B35 7</t>
  </si>
  <si>
    <t>B36 0</t>
  </si>
  <si>
    <t>B36</t>
  </si>
  <si>
    <t>B36 1</t>
  </si>
  <si>
    <t>B36 8</t>
  </si>
  <si>
    <t>B36 9</t>
  </si>
  <si>
    <t>B37 1</t>
  </si>
  <si>
    <t>B37</t>
  </si>
  <si>
    <t>B37 5</t>
  </si>
  <si>
    <t>B37 6</t>
  </si>
  <si>
    <t>B37 7</t>
  </si>
  <si>
    <t>B38 0</t>
  </si>
  <si>
    <t>B38</t>
  </si>
  <si>
    <t>B38 1</t>
  </si>
  <si>
    <t>B38 8</t>
  </si>
  <si>
    <t>B38 9</t>
  </si>
  <si>
    <t>B4</t>
  </si>
  <si>
    <t>B4 1</t>
  </si>
  <si>
    <t>B4 6</t>
  </si>
  <si>
    <t>B4 7</t>
  </si>
  <si>
    <t>B40 1</t>
  </si>
  <si>
    <t>B40</t>
  </si>
  <si>
    <t>B42 1</t>
  </si>
  <si>
    <t>B42</t>
  </si>
  <si>
    <t>B42 2</t>
  </si>
  <si>
    <t>B43 5</t>
  </si>
  <si>
    <t>B43</t>
  </si>
  <si>
    <t>B43 6</t>
  </si>
  <si>
    <t>B43 7</t>
  </si>
  <si>
    <t>B44 0</t>
  </si>
  <si>
    <t>B44</t>
  </si>
  <si>
    <t>B44 1</t>
  </si>
  <si>
    <t>B44 8</t>
  </si>
  <si>
    <t>B44 9</t>
  </si>
  <si>
    <t>B45 0</t>
  </si>
  <si>
    <t>B45</t>
  </si>
  <si>
    <t>B45 1</t>
  </si>
  <si>
    <t>B45 8</t>
  </si>
  <si>
    <t>B45 9</t>
  </si>
  <si>
    <t>B46 1</t>
  </si>
  <si>
    <t>B46</t>
  </si>
  <si>
    <t>B46 2</t>
  </si>
  <si>
    <t>B46 3</t>
  </si>
  <si>
    <t>B46 8</t>
  </si>
  <si>
    <t>B47 5</t>
  </si>
  <si>
    <t>B47</t>
  </si>
  <si>
    <t>B47 6</t>
  </si>
  <si>
    <t>B48</t>
  </si>
  <si>
    <t>B48 7</t>
  </si>
  <si>
    <t>B49</t>
  </si>
  <si>
    <t>B49 1</t>
  </si>
  <si>
    <t>B49 5</t>
  </si>
  <si>
    <t>B49 6</t>
  </si>
  <si>
    <t>B5</t>
  </si>
  <si>
    <t>B5 1</t>
  </si>
  <si>
    <t>B5 4</t>
  </si>
  <si>
    <t>B5 5</t>
  </si>
  <si>
    <t>B5 6</t>
  </si>
  <si>
    <t>B5 7</t>
  </si>
  <si>
    <t>B50</t>
  </si>
  <si>
    <t>B50 4</t>
  </si>
  <si>
    <t>B6</t>
  </si>
  <si>
    <t>B6 1</t>
  </si>
  <si>
    <t>B6 4</t>
  </si>
  <si>
    <t>B6 5</t>
  </si>
  <si>
    <t>B6 6</t>
  </si>
  <si>
    <t>B6 7</t>
  </si>
  <si>
    <t>B60 1</t>
  </si>
  <si>
    <t>B60</t>
  </si>
  <si>
    <t>B60 2</t>
  </si>
  <si>
    <t>B60 3</t>
  </si>
  <si>
    <t>B60 4</t>
  </si>
  <si>
    <t>B61 0</t>
  </si>
  <si>
    <t>B61</t>
  </si>
  <si>
    <t>B61 1</t>
  </si>
  <si>
    <t>B61 4</t>
  </si>
  <si>
    <t>B61 7</t>
  </si>
  <si>
    <t>B61 8</t>
  </si>
  <si>
    <t>B61 9</t>
  </si>
  <si>
    <t>B62 0</t>
  </si>
  <si>
    <t>B62</t>
  </si>
  <si>
    <t>B62 1</t>
  </si>
  <si>
    <t>B62 8</t>
  </si>
  <si>
    <t>B62 9</t>
  </si>
  <si>
    <t>B63 1</t>
  </si>
  <si>
    <t>B63</t>
  </si>
  <si>
    <t>B63 2</t>
  </si>
  <si>
    <t>B63 3</t>
  </si>
  <si>
    <t>B63 4</t>
  </si>
  <si>
    <t>B64 1</t>
  </si>
  <si>
    <t>B64</t>
  </si>
  <si>
    <t>B64 5</t>
  </si>
  <si>
    <t>B64 6</t>
  </si>
  <si>
    <t>B64 7</t>
  </si>
  <si>
    <t>B65 0</t>
  </si>
  <si>
    <t>B65</t>
  </si>
  <si>
    <t>B65 1</t>
  </si>
  <si>
    <t>B65 5</t>
  </si>
  <si>
    <t>B65 8</t>
  </si>
  <si>
    <t>B65 9</t>
  </si>
  <si>
    <t>B66 1</t>
  </si>
  <si>
    <t>B66</t>
  </si>
  <si>
    <t>B66 2</t>
  </si>
  <si>
    <t>B66 3</t>
  </si>
  <si>
    <t>B66 4</t>
  </si>
  <si>
    <t>B67 5</t>
  </si>
  <si>
    <t>B67</t>
  </si>
  <si>
    <t>B67 6</t>
  </si>
  <si>
    <t>B67 7</t>
  </si>
  <si>
    <t>B68 0</t>
  </si>
  <si>
    <t>B68</t>
  </si>
  <si>
    <t>B68 1</t>
  </si>
  <si>
    <t>B68 4</t>
  </si>
  <si>
    <t>B68 8</t>
  </si>
  <si>
    <t>B68 9</t>
  </si>
  <si>
    <t>B69 1</t>
  </si>
  <si>
    <t>B69</t>
  </si>
  <si>
    <t>B69 2</t>
  </si>
  <si>
    <t>B69 3</t>
  </si>
  <si>
    <t>B69 4</t>
  </si>
  <si>
    <t>B69 8</t>
  </si>
  <si>
    <t>B7</t>
  </si>
  <si>
    <t>B7 1</t>
  </si>
  <si>
    <t>B7 4</t>
  </si>
  <si>
    <t>B7 5</t>
  </si>
  <si>
    <t>B70 0</t>
  </si>
  <si>
    <t>B70</t>
  </si>
  <si>
    <t>B70 1</t>
  </si>
  <si>
    <t>B70 6</t>
  </si>
  <si>
    <t>B70 7</t>
  </si>
  <si>
    <t>B70 8</t>
  </si>
  <si>
    <t>B70 9</t>
  </si>
  <si>
    <t>B71 1</t>
  </si>
  <si>
    <t>B71</t>
  </si>
  <si>
    <t>B71 2</t>
  </si>
  <si>
    <t>B71 3</t>
  </si>
  <si>
    <t>B71 4</t>
  </si>
  <si>
    <t>B72 1</t>
  </si>
  <si>
    <t>B72</t>
  </si>
  <si>
    <t>B73 1</t>
  </si>
  <si>
    <t>B73</t>
  </si>
  <si>
    <t>B73 5</t>
  </si>
  <si>
    <t>B73 6</t>
  </si>
  <si>
    <t>B74 1</t>
  </si>
  <si>
    <t>B74</t>
  </si>
  <si>
    <t>B74 2</t>
  </si>
  <si>
    <t>B74 3</t>
  </si>
  <si>
    <t>B74 4</t>
  </si>
  <si>
    <t>B74 5</t>
  </si>
  <si>
    <t>B75 1</t>
  </si>
  <si>
    <t>B75</t>
  </si>
  <si>
    <t>B75 5</t>
  </si>
  <si>
    <t>B75 6</t>
  </si>
  <si>
    <t>B75 7</t>
  </si>
  <si>
    <t>B76 0</t>
  </si>
  <si>
    <t>B76</t>
  </si>
  <si>
    <t>B76 1</t>
  </si>
  <si>
    <t>B76 2</t>
  </si>
  <si>
    <t>B76 3</t>
  </si>
  <si>
    <t>B76 8</t>
  </si>
  <si>
    <t>B76 9</t>
  </si>
  <si>
    <t>B77 1</t>
  </si>
  <si>
    <t>B77</t>
  </si>
  <si>
    <t>B77 2</t>
  </si>
  <si>
    <t>B77 3</t>
  </si>
  <si>
    <t>B77 4</t>
  </si>
  <si>
    <t>B77 5</t>
  </si>
  <si>
    <t>B78 1</t>
  </si>
  <si>
    <t>B78</t>
  </si>
  <si>
    <t>B78 2</t>
  </si>
  <si>
    <t>B78 3</t>
  </si>
  <si>
    <t>B79 0</t>
  </si>
  <si>
    <t>B79</t>
  </si>
  <si>
    <t>B79 1</t>
  </si>
  <si>
    <t>B79 7</t>
  </si>
  <si>
    <t>B79 8</t>
  </si>
  <si>
    <t>B79 9</t>
  </si>
  <si>
    <t>B8</t>
  </si>
  <si>
    <t>B8 1</t>
  </si>
  <si>
    <t>B8 2</t>
  </si>
  <si>
    <t>B8 3</t>
  </si>
  <si>
    <t>B80</t>
  </si>
  <si>
    <t>B80 7</t>
  </si>
  <si>
    <t>B9</t>
  </si>
  <si>
    <t>B9 1</t>
  </si>
  <si>
    <t>B9 4</t>
  </si>
  <si>
    <t>B9 5</t>
  </si>
  <si>
    <t>B90 1</t>
  </si>
  <si>
    <t>B90</t>
  </si>
  <si>
    <t>B90 2</t>
  </si>
  <si>
    <t>B90 3</t>
  </si>
  <si>
    <t>B90 4</t>
  </si>
  <si>
    <t>B90 8</t>
  </si>
  <si>
    <t>B91 1</t>
  </si>
  <si>
    <t>B91</t>
  </si>
  <si>
    <t>B91 2</t>
  </si>
  <si>
    <t>B91 3</t>
  </si>
  <si>
    <t>B91 7</t>
  </si>
  <si>
    <t>B92 0</t>
  </si>
  <si>
    <t>B92</t>
  </si>
  <si>
    <t>B92 3</t>
  </si>
  <si>
    <t>B92 7</t>
  </si>
  <si>
    <t>B92 8</t>
  </si>
  <si>
    <t>B92 9</t>
  </si>
  <si>
    <t>B93 0</t>
  </si>
  <si>
    <t>B93</t>
  </si>
  <si>
    <t>B93 8</t>
  </si>
  <si>
    <t>B93 9</t>
  </si>
  <si>
    <t>B94 1</t>
  </si>
  <si>
    <t>B94</t>
  </si>
  <si>
    <t>B94 5</t>
  </si>
  <si>
    <t>B94 6</t>
  </si>
  <si>
    <t>B95 1</t>
  </si>
  <si>
    <t>B95</t>
  </si>
  <si>
    <t>B95 5</t>
  </si>
  <si>
    <t>B95 6</t>
  </si>
  <si>
    <t>B96 6</t>
  </si>
  <si>
    <t>B96</t>
  </si>
  <si>
    <t>B97</t>
  </si>
  <si>
    <t>B97 1</t>
  </si>
  <si>
    <t>B97 4</t>
  </si>
  <si>
    <t>B97 5</t>
  </si>
  <si>
    <t>B97 6</t>
  </si>
  <si>
    <t>B97 8</t>
  </si>
  <si>
    <t>B97 9</t>
  </si>
  <si>
    <t>B98 0</t>
  </si>
  <si>
    <t>B98</t>
  </si>
  <si>
    <t>B98 1</t>
  </si>
  <si>
    <t>B98 7</t>
  </si>
  <si>
    <t>B98 8</t>
  </si>
  <si>
    <t>B98 9</t>
  </si>
  <si>
    <t>B99</t>
  </si>
  <si>
    <t>BA1 1</t>
  </si>
  <si>
    <t>BA1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</si>
  <si>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</si>
  <si>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</si>
  <si>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</si>
  <si>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</si>
  <si>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</si>
  <si>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</si>
  <si>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</si>
  <si>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</si>
  <si>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</si>
  <si>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BA10</t>
  </si>
  <si>
    <t>BA10 1</t>
  </si>
  <si>
    <t>BA11 1</t>
  </si>
  <si>
    <t>BA11</t>
  </si>
  <si>
    <t>BA11 2</t>
  </si>
  <si>
    <t>BA11 3</t>
  </si>
  <si>
    <t>BA11 4</t>
  </si>
  <si>
    <t>BA11 5</t>
  </si>
  <si>
    <t>BA11 6</t>
  </si>
  <si>
    <t>BA12 0</t>
  </si>
  <si>
    <t>BA12</t>
  </si>
  <si>
    <t>BA12 1</t>
  </si>
  <si>
    <t>BA12 6</t>
  </si>
  <si>
    <t>BA12 7</t>
  </si>
  <si>
    <t>BA12 8</t>
  </si>
  <si>
    <t>BA12 9</t>
  </si>
  <si>
    <t>BA13 1</t>
  </si>
  <si>
    <t>BA13</t>
  </si>
  <si>
    <t>BA13 3</t>
  </si>
  <si>
    <t>BA13 4</t>
  </si>
  <si>
    <t>BA14 0</t>
  </si>
  <si>
    <t>BA14</t>
  </si>
  <si>
    <t>BA14 1</t>
  </si>
  <si>
    <t>BA14 6</t>
  </si>
  <si>
    <t>BA14 7</t>
  </si>
  <si>
    <t>BA14 8</t>
  </si>
  <si>
    <t>BA14 9</t>
  </si>
  <si>
    <t>BA15 1</t>
  </si>
  <si>
    <t>BA15</t>
  </si>
  <si>
    <t>BA15 2</t>
  </si>
  <si>
    <t>BA16 0</t>
  </si>
  <si>
    <t>BA16</t>
  </si>
  <si>
    <t>BA16 1</t>
  </si>
  <si>
    <t>BA16 9</t>
  </si>
  <si>
    <t>BA2 0</t>
  </si>
  <si>
    <t>BA2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</si>
  <si>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</si>
  <si>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</si>
  <si>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</si>
  <si>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</si>
  <si>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</si>
  <si>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</si>
  <si>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</si>
  <si>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</si>
  <si>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</si>
  <si>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</si>
  <si>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</t>
  </si>
  <si>
    <t>BA20 2</t>
  </si>
  <si>
    <t>BA20 3</t>
  </si>
  <si>
    <t>BA21 1</t>
  </si>
  <si>
    <t>BA21</t>
  </si>
  <si>
    <t>BA21 3</t>
  </si>
  <si>
    <t>BA21 4</t>
  </si>
  <si>
    <t>BA21 5</t>
  </si>
  <si>
    <t>BA22 1</t>
  </si>
  <si>
    <t>BA22</t>
  </si>
  <si>
    <t>BA22 5</t>
  </si>
  <si>
    <t>BA22 7</t>
  </si>
  <si>
    <t>BA22 8</t>
  </si>
  <si>
    <t>BA22 9</t>
  </si>
  <si>
    <t>BA3 1</t>
  </si>
  <si>
    <t>BA3</t>
  </si>
  <si>
    <t>BA3 2</t>
  </si>
  <si>
    <t>BA3 3</t>
  </si>
  <si>
    <t>BA3 4</t>
  </si>
  <si>
    <t>BA3 5</t>
  </si>
  <si>
    <t>BA3 6</t>
  </si>
  <si>
    <t>BA3 7</t>
  </si>
  <si>
    <t>BA4 4</t>
  </si>
  <si>
    <t>BA4</t>
  </si>
  <si>
    <t>BA4 5</t>
  </si>
  <si>
    <t>BA4 6</t>
  </si>
  <si>
    <t>BA4 8</t>
  </si>
  <si>
    <t>BA5 1</t>
  </si>
  <si>
    <t>BA5</t>
  </si>
  <si>
    <t>BA5 2</t>
  </si>
  <si>
    <t>BA5 3</t>
  </si>
  <si>
    <t>BA6 1</t>
  </si>
  <si>
    <t>BA6</t>
  </si>
  <si>
    <t>BA6 8</t>
  </si>
  <si>
    <t>BA6 9</t>
  </si>
  <si>
    <t>BA61 9</t>
  </si>
  <si>
    <t>BA61</t>
  </si>
  <si>
    <t>BA7 7</t>
  </si>
  <si>
    <t>BA7</t>
  </si>
  <si>
    <t>BA8</t>
  </si>
  <si>
    <t>BA9 8</t>
  </si>
  <si>
    <t>BA9</t>
  </si>
  <si>
    <t>BA9 9</t>
  </si>
  <si>
    <t>BB</t>
  </si>
  <si>
    <t>BB1 0</t>
  </si>
  <si>
    <t>BB1</t>
  </si>
  <si>
    <t>BB1 1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</si>
  <si>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</si>
  <si>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</si>
  <si>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</si>
  <si>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</si>
  <si>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</si>
  <si>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</si>
  <si>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</si>
  <si>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</si>
  <si>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</si>
  <si>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</t>
  </si>
  <si>
    <t>BB10 2</t>
  </si>
  <si>
    <t>BB10 3</t>
  </si>
  <si>
    <t>BB10 4</t>
  </si>
  <si>
    <t>BB11 1</t>
  </si>
  <si>
    <t>BB11</t>
  </si>
  <si>
    <t>BB11 2</t>
  </si>
  <si>
    <t>BB11 3</t>
  </si>
  <si>
    <t>BB11 4</t>
  </si>
  <si>
    <t>BB11 5</t>
  </si>
  <si>
    <t>BB12 0</t>
  </si>
  <si>
    <t>BB12</t>
  </si>
  <si>
    <t>BB12 1</t>
  </si>
  <si>
    <t>BB12 6</t>
  </si>
  <si>
    <t>BB12 7</t>
  </si>
  <si>
    <t>BB12 8</t>
  </si>
  <si>
    <t>BB12 9</t>
  </si>
  <si>
    <t>BB18 1</t>
  </si>
  <si>
    <t>BB18</t>
  </si>
  <si>
    <t>BB18 5</t>
  </si>
  <si>
    <t>BB18 6</t>
  </si>
  <si>
    <t>BB2 0</t>
  </si>
  <si>
    <t>BB2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</si>
  <si>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</si>
  <si>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</si>
  <si>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</si>
  <si>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</si>
  <si>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</si>
  <si>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</si>
  <si>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</si>
  <si>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</si>
  <si>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</si>
  <si>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</t>
  </si>
  <si>
    <t>BB3 1</t>
  </si>
  <si>
    <t>BB3 2</t>
  </si>
  <si>
    <t>BB3 3</t>
  </si>
  <si>
    <t>BB4 1</t>
  </si>
  <si>
    <t>BB4</t>
  </si>
  <si>
    <t>BB4 4</t>
  </si>
  <si>
    <t>BB4 5</t>
  </si>
  <si>
    <t>BB4 6</t>
  </si>
  <si>
    <t>BB4 7</t>
  </si>
  <si>
    <t>BB4 8</t>
  </si>
  <si>
    <t>BB4 9</t>
  </si>
  <si>
    <t>BB5 0</t>
  </si>
  <si>
    <t>BB5</t>
  </si>
  <si>
    <t>BB5 1</t>
  </si>
  <si>
    <t>BB5 2</t>
  </si>
  <si>
    <t>BB5 3</t>
  </si>
  <si>
    <t>BB5 4</t>
  </si>
  <si>
    <t>BB5 5</t>
  </si>
  <si>
    <t>BB5 6</t>
  </si>
  <si>
    <t>BB6 1</t>
  </si>
  <si>
    <t>BB6</t>
  </si>
  <si>
    <t>BB6 6</t>
  </si>
  <si>
    <t>BB6 7</t>
  </si>
  <si>
    <t>BB6 8</t>
  </si>
  <si>
    <t>BB6 9</t>
  </si>
  <si>
    <t>BB7 1</t>
  </si>
  <si>
    <t>BB7</t>
  </si>
  <si>
    <t>BB7 2</t>
  </si>
  <si>
    <t>BB7 3</t>
  </si>
  <si>
    <t>BB7 4</t>
  </si>
  <si>
    <t>BB7 9</t>
  </si>
  <si>
    <t>BB8 0</t>
  </si>
  <si>
    <t>BB8</t>
  </si>
  <si>
    <t>BB8 1</t>
  </si>
  <si>
    <t>BB8 5</t>
  </si>
  <si>
    <t>BB8 6</t>
  </si>
  <si>
    <t>BB8 7</t>
  </si>
  <si>
    <t>BB8 8</t>
  </si>
  <si>
    <t>BB8 9</t>
  </si>
  <si>
    <t>BB9 0</t>
  </si>
  <si>
    <t>BB9</t>
  </si>
  <si>
    <t>BB9 1</t>
  </si>
  <si>
    <t>BB9 5</t>
  </si>
  <si>
    <t>BB9 6</t>
  </si>
  <si>
    <t>BB9 7</t>
  </si>
  <si>
    <t>BB9 8</t>
  </si>
  <si>
    <t>BB9 9</t>
  </si>
  <si>
    <t>BD</t>
  </si>
  <si>
    <t>BD1 1</t>
  </si>
  <si>
    <t>BD1</t>
  </si>
  <si>
    <t>BD1 2</t>
  </si>
  <si>
    <t>BD1 3</t>
  </si>
  <si>
    <t>BD1 4</t>
  </si>
  <si>
    <t>BD1 5</t>
  </si>
  <si>
    <t>BD10 0</t>
  </si>
  <si>
    <t>BD10</t>
  </si>
  <si>
    <t>BD10 8</t>
  </si>
  <si>
    <t>BD10 9</t>
  </si>
  <si>
    <t>BD11 1</t>
  </si>
  <si>
    <t>BD11</t>
  </si>
  <si>
    <t>BD11 2</t>
  </si>
  <si>
    <t>BD12 0</t>
  </si>
  <si>
    <t>BD12</t>
  </si>
  <si>
    <t>BD12 1</t>
  </si>
  <si>
    <t>BD12 7</t>
  </si>
  <si>
    <t>BD12 8</t>
  </si>
  <si>
    <t>BD12 9</t>
  </si>
  <si>
    <t>BD13 1</t>
  </si>
  <si>
    <t>BD13</t>
  </si>
  <si>
    <t>BD13 2</t>
  </si>
  <si>
    <t>BD13 3</t>
  </si>
  <si>
    <t>BD13 4</t>
  </si>
  <si>
    <t>BD13 5</t>
  </si>
  <si>
    <t>BD14 6</t>
  </si>
  <si>
    <t>BD14</t>
  </si>
  <si>
    <t>BD15 0</t>
  </si>
  <si>
    <t>BD15</t>
  </si>
  <si>
    <t>BD15 1</t>
  </si>
  <si>
    <t>BD15 7</t>
  </si>
  <si>
    <t>BD15 8</t>
  </si>
  <si>
    <t>BD15 9</t>
  </si>
  <si>
    <t>BD16 1</t>
  </si>
  <si>
    <t>BD16</t>
  </si>
  <si>
    <t>BD16 2</t>
  </si>
  <si>
    <t>BD16 3</t>
  </si>
  <si>
    <t>BD16 4</t>
  </si>
  <si>
    <t>BD16 6</t>
  </si>
  <si>
    <t>BD17 1</t>
  </si>
  <si>
    <t>BD17</t>
  </si>
  <si>
    <t>BD17 5</t>
  </si>
  <si>
    <t>BD17 6</t>
  </si>
  <si>
    <t>BD17 7</t>
  </si>
  <si>
    <t>BD18 1</t>
  </si>
  <si>
    <t>BD18</t>
  </si>
  <si>
    <t>BD18 2</t>
  </si>
  <si>
    <t>BD18 3</t>
  </si>
  <si>
    <t>BD18 4</t>
  </si>
  <si>
    <t>BD19 1</t>
  </si>
  <si>
    <t>BD19</t>
  </si>
  <si>
    <t>BD19 2</t>
  </si>
  <si>
    <t>BD19 3</t>
  </si>
  <si>
    <t>BD19 4</t>
  </si>
  <si>
    <t>BD19 5</t>
  </si>
  <si>
    <t>BD19 6</t>
  </si>
  <si>
    <t>BD2 1</t>
  </si>
  <si>
    <t>BD2</t>
  </si>
  <si>
    <t>BD2 2</t>
  </si>
  <si>
    <t>BD2 3</t>
  </si>
  <si>
    <t>BD2 4</t>
  </si>
  <si>
    <t>BD20 0</t>
  </si>
  <si>
    <t>BD20</t>
  </si>
  <si>
    <t>BD20 1</t>
  </si>
  <si>
    <t>BD20 2</t>
  </si>
  <si>
    <t>BD20 5</t>
  </si>
  <si>
    <t>BD20 6</t>
  </si>
  <si>
    <t>BD20 7</t>
  </si>
  <si>
    <t>BD20 8</t>
  </si>
  <si>
    <t>BD20 9</t>
  </si>
  <si>
    <t>BD21 0</t>
  </si>
  <si>
    <t>BD21</t>
  </si>
  <si>
    <t>BD21 1</t>
  </si>
  <si>
    <t>BD21 2</t>
  </si>
  <si>
    <t>BD21 3</t>
  </si>
  <si>
    <t>BD21 4</t>
  </si>
  <si>
    <t>BD21 5</t>
  </si>
  <si>
    <t>BD22 0</t>
  </si>
  <si>
    <t>BD22</t>
  </si>
  <si>
    <t>BD22 1</t>
  </si>
  <si>
    <t>BD22 6</t>
  </si>
  <si>
    <t>BD22 7</t>
  </si>
  <si>
    <t>BD22 8</t>
  </si>
  <si>
    <t>BD22 9</t>
  </si>
  <si>
    <t>BD23 1</t>
  </si>
  <si>
    <t>BD23</t>
  </si>
  <si>
    <t>BD23 2</t>
  </si>
  <si>
    <t>BD23 3</t>
  </si>
  <si>
    <t>BD23 4</t>
  </si>
  <si>
    <t>BD23 5</t>
  </si>
  <si>
    <t>BD23 6</t>
  </si>
  <si>
    <t>BD24 0</t>
  </si>
  <si>
    <t>BD24</t>
  </si>
  <si>
    <t>BD24 1</t>
  </si>
  <si>
    <t>BD24 9</t>
  </si>
  <si>
    <t>BD3 0</t>
  </si>
  <si>
    <t>BD3</t>
  </si>
  <si>
    <t>BD3 1</t>
  </si>
  <si>
    <t>BD3 7</t>
  </si>
  <si>
    <t>BD3 8</t>
  </si>
  <si>
    <t>BD3 9</t>
  </si>
  <si>
    <t>BD4 0</t>
  </si>
  <si>
    <t>BD4</t>
  </si>
  <si>
    <t>BD4 1</t>
  </si>
  <si>
    <t>BD4 6</t>
  </si>
  <si>
    <t>BD4 7</t>
  </si>
  <si>
    <t>BD4 8</t>
  </si>
  <si>
    <t>BD4 9</t>
  </si>
  <si>
    <t>BD5 0</t>
  </si>
  <si>
    <t>BD5</t>
  </si>
  <si>
    <t>BD5 1</t>
  </si>
  <si>
    <t>BD5 7</t>
  </si>
  <si>
    <t>BD5 8</t>
  </si>
  <si>
    <t>BD5 9</t>
  </si>
  <si>
    <t>BD6 1</t>
  </si>
  <si>
    <t>BD6</t>
  </si>
  <si>
    <t>BD6 2</t>
  </si>
  <si>
    <t>BD6 3</t>
  </si>
  <si>
    <t>BD7 1</t>
  </si>
  <si>
    <t>BD7</t>
  </si>
  <si>
    <t>BD7 2</t>
  </si>
  <si>
    <t>BD7 3</t>
  </si>
  <si>
    <t>BD7 4</t>
  </si>
  <si>
    <t>BD8 0</t>
  </si>
  <si>
    <t>BD8</t>
  </si>
  <si>
    <t>BD8 1</t>
  </si>
  <si>
    <t>BD8 2</t>
  </si>
  <si>
    <t>BD8 7</t>
  </si>
  <si>
    <t>BD8 8</t>
  </si>
  <si>
    <t>BD8 9</t>
  </si>
  <si>
    <t>BD9 1</t>
  </si>
  <si>
    <t>BD9</t>
  </si>
  <si>
    <t>BD9 4</t>
  </si>
  <si>
    <t>BD9 5</t>
  </si>
  <si>
    <t>BD9 6</t>
  </si>
  <si>
    <t>BD9 9</t>
  </si>
  <si>
    <t>BD99 2</t>
  </si>
  <si>
    <t>BD99</t>
  </si>
  <si>
    <t>BD99 4</t>
  </si>
  <si>
    <t>BH</t>
  </si>
  <si>
    <t>BH1 1</t>
  </si>
  <si>
    <t>BH1</t>
  </si>
  <si>
    <t>BH1 2</t>
  </si>
  <si>
    <t>BH1 3</t>
  </si>
  <si>
    <t>BH1 4</t>
  </si>
  <si>
    <t>BH1 9</t>
  </si>
  <si>
    <t>BH10 4</t>
  </si>
  <si>
    <t>BH10</t>
  </si>
  <si>
    <t>BH10 5</t>
  </si>
  <si>
    <t>BH10 6</t>
  </si>
  <si>
    <t>BH10 7</t>
  </si>
  <si>
    <t>BH11 8</t>
  </si>
  <si>
    <t>BH11</t>
  </si>
  <si>
    <t>BH11 9</t>
  </si>
  <si>
    <t>BH12 0</t>
  </si>
  <si>
    <t>BH12</t>
  </si>
  <si>
    <t>BH12 1</t>
  </si>
  <si>
    <t>BH12 2</t>
  </si>
  <si>
    <t>BH12 3</t>
  </si>
  <si>
    <t>BH12 4</t>
  </si>
  <si>
    <t>BH12 5</t>
  </si>
  <si>
    <t>BH12 6</t>
  </si>
  <si>
    <t>BH12 7</t>
  </si>
  <si>
    <t>BH13 3</t>
  </si>
  <si>
    <t>BH13</t>
  </si>
  <si>
    <t>BH13 6</t>
  </si>
  <si>
    <t>BH13 7</t>
  </si>
  <si>
    <t>BH14 0</t>
  </si>
  <si>
    <t>BH14</t>
  </si>
  <si>
    <t>BH14 4</t>
  </si>
  <si>
    <t>BH14 8</t>
  </si>
  <si>
    <t>BH14 9</t>
  </si>
  <si>
    <t>BH15 1</t>
  </si>
  <si>
    <t>BH15</t>
  </si>
  <si>
    <t>BH15 2</t>
  </si>
  <si>
    <t>BH15 3</t>
  </si>
  <si>
    <t>BH15 4</t>
  </si>
  <si>
    <t>BH15 5</t>
  </si>
  <si>
    <t>BH16 5</t>
  </si>
  <si>
    <t>BH16</t>
  </si>
  <si>
    <t>BH16 6</t>
  </si>
  <si>
    <t>BH17 0</t>
  </si>
  <si>
    <t>BH17</t>
  </si>
  <si>
    <t>BH17 7</t>
  </si>
  <si>
    <t>BH17 8</t>
  </si>
  <si>
    <t>BH17 9</t>
  </si>
  <si>
    <t>BH18 0</t>
  </si>
  <si>
    <t>BH18</t>
  </si>
  <si>
    <t>BH18 4</t>
  </si>
  <si>
    <t>BH18 8</t>
  </si>
  <si>
    <t>BH18 9</t>
  </si>
  <si>
    <t>BH19 1</t>
  </si>
  <si>
    <t>BH19</t>
  </si>
  <si>
    <t>BH19 2</t>
  </si>
  <si>
    <t>BH19 3</t>
  </si>
  <si>
    <t>BH2 1</t>
  </si>
  <si>
    <t>BH2</t>
  </si>
  <si>
    <t>BH2 5</t>
  </si>
  <si>
    <t>BH2 6</t>
  </si>
  <si>
    <t>BH20 4</t>
  </si>
  <si>
    <t>BH20</t>
  </si>
  <si>
    <t>BH20 5</t>
  </si>
  <si>
    <t>BH20 6</t>
  </si>
  <si>
    <t>BH20 7</t>
  </si>
  <si>
    <t>BH20 9</t>
  </si>
  <si>
    <t>BH21 0</t>
  </si>
  <si>
    <t>BH21</t>
  </si>
  <si>
    <t>BH21 1</t>
  </si>
  <si>
    <t>BH21 2</t>
  </si>
  <si>
    <t>BH21 3</t>
  </si>
  <si>
    <t>BH21 4</t>
  </si>
  <si>
    <t>BH21 5</t>
  </si>
  <si>
    <t>BH21 6</t>
  </si>
  <si>
    <t>BH21 7</t>
  </si>
  <si>
    <t>BH22 0</t>
  </si>
  <si>
    <t>BH22</t>
  </si>
  <si>
    <t>BH22 8</t>
  </si>
  <si>
    <t>BH22 9</t>
  </si>
  <si>
    <t>BH23 1</t>
  </si>
  <si>
    <t>BH23</t>
  </si>
  <si>
    <t>BH23 2</t>
  </si>
  <si>
    <t>BH23 3</t>
  </si>
  <si>
    <t>BH23 4</t>
  </si>
  <si>
    <t>BH23 5</t>
  </si>
  <si>
    <t>BH23 6</t>
  </si>
  <si>
    <t>BH23 7</t>
  </si>
  <si>
    <t>BH23 8</t>
  </si>
  <si>
    <t>BH24 1</t>
  </si>
  <si>
    <t>BH24</t>
  </si>
  <si>
    <t>BH24 2</t>
  </si>
  <si>
    <t>BH24 3</t>
  </si>
  <si>
    <t>BH24 4</t>
  </si>
  <si>
    <t>BH24 9</t>
  </si>
  <si>
    <t>BH25 1</t>
  </si>
  <si>
    <t>BH25</t>
  </si>
  <si>
    <t>BH25 2</t>
  </si>
  <si>
    <t>BH25 5</t>
  </si>
  <si>
    <t>BH25 6</t>
  </si>
  <si>
    <t>BH25 7</t>
  </si>
  <si>
    <t>BH3 7</t>
  </si>
  <si>
    <t>BH3</t>
  </si>
  <si>
    <t>BH31 6</t>
  </si>
  <si>
    <t>BH31</t>
  </si>
  <si>
    <t>BH31 7</t>
  </si>
  <si>
    <t>BH4 1</t>
  </si>
  <si>
    <t>BH4</t>
  </si>
  <si>
    <t>BH4 8</t>
  </si>
  <si>
    <t>BH4 9</t>
  </si>
  <si>
    <t>BH5 1</t>
  </si>
  <si>
    <t>BH5</t>
  </si>
  <si>
    <t>BH5 2</t>
  </si>
  <si>
    <t>BH6 3</t>
  </si>
  <si>
    <t>BH6</t>
  </si>
  <si>
    <t>BH6 4</t>
  </si>
  <si>
    <t>BH6 5</t>
  </si>
  <si>
    <t>BH7 6</t>
  </si>
  <si>
    <t>BH7</t>
  </si>
  <si>
    <t>BH7 7</t>
  </si>
  <si>
    <t>BH8 0</t>
  </si>
  <si>
    <t>BH8</t>
  </si>
  <si>
    <t>BH8 1</t>
  </si>
  <si>
    <t>BH8 8</t>
  </si>
  <si>
    <t>BH8 9</t>
  </si>
  <si>
    <t>BH9 1</t>
  </si>
  <si>
    <t>BH9</t>
  </si>
  <si>
    <t>BH9 2</t>
  </si>
  <si>
    <t>BH9 3</t>
  </si>
  <si>
    <t>BL</t>
  </si>
  <si>
    <t>BL0 0</t>
  </si>
  <si>
    <t>BL0</t>
  </si>
  <si>
    <t>BL0 1</t>
  </si>
  <si>
    <t>BL0 9</t>
  </si>
  <si>
    <t>BL1 0</t>
  </si>
  <si>
    <t>BL1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</si>
  <si>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</si>
  <si>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</si>
  <si>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</si>
  <si>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</si>
  <si>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</si>
  <si>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</si>
  <si>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</si>
  <si>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</si>
  <si>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</si>
  <si>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BL2 1</t>
  </si>
  <si>
    <t>BL2</t>
  </si>
  <si>
    <t>BL2 2</t>
  </si>
  <si>
    <t>BL2 3</t>
  </si>
  <si>
    <t>BL2 4</t>
  </si>
  <si>
    <t>BL2 5</t>
  </si>
  <si>
    <t>BL2 6</t>
  </si>
  <si>
    <t>BL3 1</t>
  </si>
  <si>
    <t>BL3</t>
  </si>
  <si>
    <t>BL3 2</t>
  </si>
  <si>
    <t>BL3 3</t>
  </si>
  <si>
    <t>BL3 4</t>
  </si>
  <si>
    <t>BL3 5</t>
  </si>
  <si>
    <t>BL3 6</t>
  </si>
  <si>
    <t>BL4 0</t>
  </si>
  <si>
    <t>BL4</t>
  </si>
  <si>
    <t>BL4 1</t>
  </si>
  <si>
    <t>BL4 7</t>
  </si>
  <si>
    <t>BL4 8</t>
  </si>
  <si>
    <t>BL4 9</t>
  </si>
  <si>
    <t>BL5 1</t>
  </si>
  <si>
    <t>BL5</t>
  </si>
  <si>
    <t>BL5 2</t>
  </si>
  <si>
    <t>BL5 3</t>
  </si>
  <si>
    <t>BL5 8</t>
  </si>
  <si>
    <t>BL6 1</t>
  </si>
  <si>
    <t>BL6</t>
  </si>
  <si>
    <t>BL6 4</t>
  </si>
  <si>
    <t>BL6 5</t>
  </si>
  <si>
    <t>BL6 6</t>
  </si>
  <si>
    <t>BL6 7</t>
  </si>
  <si>
    <t>BL7 0</t>
  </si>
  <si>
    <t>BL7</t>
  </si>
  <si>
    <t>BL7 8</t>
  </si>
  <si>
    <t>BL7 9</t>
  </si>
  <si>
    <t>BL8 1</t>
  </si>
  <si>
    <t>BL8</t>
  </si>
  <si>
    <t>BL8 2</t>
  </si>
  <si>
    <t>BL8 3</t>
  </si>
  <si>
    <t>BL8 4</t>
  </si>
  <si>
    <t>BL9 0</t>
  </si>
  <si>
    <t>BL9</t>
  </si>
  <si>
    <t>BL9 1</t>
  </si>
  <si>
    <t>BL9 5</t>
  </si>
  <si>
    <t>BL9 6</t>
  </si>
  <si>
    <t>BL9 7</t>
  </si>
  <si>
    <t>BL9 8</t>
  </si>
  <si>
    <t>BL9 9</t>
  </si>
  <si>
    <t>BN</t>
  </si>
  <si>
    <t>BN1 1</t>
  </si>
  <si>
    <t>BN1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</si>
  <si>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</si>
  <si>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</si>
  <si>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</si>
  <si>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</si>
  <si>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</si>
  <si>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</si>
  <si>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</si>
  <si>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</si>
  <si>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</si>
  <si>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</t>
  </si>
  <si>
    <t>BN10 8</t>
  </si>
  <si>
    <t>BN11 1</t>
  </si>
  <si>
    <t>BN11</t>
  </si>
  <si>
    <t>BN11 2</t>
  </si>
  <si>
    <t>BN11 3</t>
  </si>
  <si>
    <t>BN11 4</t>
  </si>
  <si>
    <t>BN11 5</t>
  </si>
  <si>
    <t>BN11 7</t>
  </si>
  <si>
    <t>BN11 8</t>
  </si>
  <si>
    <t>BN12 1</t>
  </si>
  <si>
    <t>BN12</t>
  </si>
  <si>
    <t>BN12 4</t>
  </si>
  <si>
    <t>BN12 5</t>
  </si>
  <si>
    <t>BN12 6</t>
  </si>
  <si>
    <t>BN13 1</t>
  </si>
  <si>
    <t>BN13</t>
  </si>
  <si>
    <t>BN13 2</t>
  </si>
  <si>
    <t>BN13 3</t>
  </si>
  <si>
    <t>BN14 0</t>
  </si>
  <si>
    <t>BN14</t>
  </si>
  <si>
    <t>BN14 3</t>
  </si>
  <si>
    <t>BN14 4</t>
  </si>
  <si>
    <t>BN14 7</t>
  </si>
  <si>
    <t>BN14 8</t>
  </si>
  <si>
    <t>BN14 9</t>
  </si>
  <si>
    <t>BN15 0</t>
  </si>
  <si>
    <t>BN15</t>
  </si>
  <si>
    <t>BN15 1</t>
  </si>
  <si>
    <t>BN15 8</t>
  </si>
  <si>
    <t>BN15 9</t>
  </si>
  <si>
    <t>BN16 1</t>
  </si>
  <si>
    <t>BN16</t>
  </si>
  <si>
    <t>BN16 2</t>
  </si>
  <si>
    <t>BN16 3</t>
  </si>
  <si>
    <t>BN16 4</t>
  </si>
  <si>
    <t>BN16 9</t>
  </si>
  <si>
    <t>BN17 1</t>
  </si>
  <si>
    <t>BN17</t>
  </si>
  <si>
    <t>BN17 5</t>
  </si>
  <si>
    <t>BN17 6</t>
  </si>
  <si>
    <t>BN17 7</t>
  </si>
  <si>
    <t>BN18 0</t>
  </si>
  <si>
    <t>BN18</t>
  </si>
  <si>
    <t>BN18 9</t>
  </si>
  <si>
    <t>BN2 0</t>
  </si>
  <si>
    <t>BN2</t>
  </si>
  <si>
    <t>BN2 1</t>
  </si>
  <si>
    <t>BN2 2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</si>
  <si>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</si>
  <si>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</si>
  <si>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</si>
  <si>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</si>
  <si>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</si>
  <si>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</si>
  <si>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</si>
  <si>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</si>
  <si>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</t>
  </si>
  <si>
    <t>BN20 7</t>
  </si>
  <si>
    <t>BN20 8</t>
  </si>
  <si>
    <t>BN20 9</t>
  </si>
  <si>
    <t>BN21 1</t>
  </si>
  <si>
    <t>BN21</t>
  </si>
  <si>
    <t>BN21 2</t>
  </si>
  <si>
    <t>BN21 3</t>
  </si>
  <si>
    <t>BN21 4</t>
  </si>
  <si>
    <t>BN22 0</t>
  </si>
  <si>
    <t>BN22</t>
  </si>
  <si>
    <t>BN22 1</t>
  </si>
  <si>
    <t>BN22 3</t>
  </si>
  <si>
    <t>BN22 7</t>
  </si>
  <si>
    <t>BN22 8</t>
  </si>
  <si>
    <t>BN22 9</t>
  </si>
  <si>
    <t>BN23 1</t>
  </si>
  <si>
    <t>BN23</t>
  </si>
  <si>
    <t>BN23 5</t>
  </si>
  <si>
    <t>BN23 6</t>
  </si>
  <si>
    <t>BN23 7</t>
  </si>
  <si>
    <t>BN23 8</t>
  </si>
  <si>
    <t>BN24 5</t>
  </si>
  <si>
    <t>BN24</t>
  </si>
  <si>
    <t>BN24 6</t>
  </si>
  <si>
    <t>BN25 1</t>
  </si>
  <si>
    <t>BN25</t>
  </si>
  <si>
    <t>BN25 2</t>
  </si>
  <si>
    <t>BN25 3</t>
  </si>
  <si>
    <t>BN25 4</t>
  </si>
  <si>
    <t>BN26 1</t>
  </si>
  <si>
    <t>BN26</t>
  </si>
  <si>
    <t>BN26 5</t>
  </si>
  <si>
    <t>BN26 6</t>
  </si>
  <si>
    <t>BN27 1</t>
  </si>
  <si>
    <t>BN27</t>
  </si>
  <si>
    <t>BN27 2</t>
  </si>
  <si>
    <t>BN27 3</t>
  </si>
  <si>
    <t>BN27 4</t>
  </si>
  <si>
    <t>BN3 1</t>
  </si>
  <si>
    <t>BN3</t>
  </si>
  <si>
    <t>BN3 2</t>
  </si>
  <si>
    <t>BN3 3</t>
  </si>
  <si>
    <t>BN3 4</t>
  </si>
  <si>
    <t>BN3 5</t>
  </si>
  <si>
    <t>BN3 6</t>
  </si>
  <si>
    <t>BN3 7</t>
  </si>
  <si>
    <t>BN3 8</t>
  </si>
  <si>
    <t>BN31 1</t>
  </si>
  <si>
    <t>BN31</t>
  </si>
  <si>
    <t>BN4 2</t>
  </si>
  <si>
    <t>BN4</t>
  </si>
  <si>
    <t>BN4 4</t>
  </si>
  <si>
    <t>BN41 1</t>
  </si>
  <si>
    <t>BN41</t>
  </si>
  <si>
    <t>BN41 2</t>
  </si>
  <si>
    <t>BN42 4</t>
  </si>
  <si>
    <t>BN42</t>
  </si>
  <si>
    <t>BN43 1</t>
  </si>
  <si>
    <t>BN43</t>
  </si>
  <si>
    <t>BN43 5</t>
  </si>
  <si>
    <t>BN43 6</t>
  </si>
  <si>
    <t>BN44 3</t>
  </si>
  <si>
    <t>BN44</t>
  </si>
  <si>
    <t>BN45 7</t>
  </si>
  <si>
    <t>BN45</t>
  </si>
  <si>
    <t>BN5 5</t>
  </si>
  <si>
    <t>BN5</t>
  </si>
  <si>
    <t>BN5 9</t>
  </si>
  <si>
    <t>BN6 7</t>
  </si>
  <si>
    <t>BN6</t>
  </si>
  <si>
    <t>BN6 8</t>
  </si>
  <si>
    <t>BN6 9</t>
  </si>
  <si>
    <t>BN7 1</t>
  </si>
  <si>
    <t>BN7</t>
  </si>
  <si>
    <t>BN7 2</t>
  </si>
  <si>
    <t>BN7 3</t>
  </si>
  <si>
    <t>BN7 7</t>
  </si>
  <si>
    <t>BN8 1</t>
  </si>
  <si>
    <t>BN8</t>
  </si>
  <si>
    <t>BN8 3</t>
  </si>
  <si>
    <t>BN8 4</t>
  </si>
  <si>
    <t>BN8 5</t>
  </si>
  <si>
    <t>BN8 6</t>
  </si>
  <si>
    <t>BN9 0</t>
  </si>
  <si>
    <t>BN9</t>
  </si>
  <si>
    <t>BN9 9</t>
  </si>
  <si>
    <t>BN99 6</t>
  </si>
  <si>
    <t>BN99</t>
  </si>
  <si>
    <t>BR</t>
  </si>
  <si>
    <t>BR1 1</t>
  </si>
  <si>
    <t>BR1</t>
  </si>
  <si>
    <t>BR1 2</t>
  </si>
  <si>
    <t>BR1 3</t>
  </si>
  <si>
    <t>BR1 4</t>
  </si>
  <si>
    <t>BR1 5</t>
  </si>
  <si>
    <t>BR1 6</t>
  </si>
  <si>
    <t>BR2 0</t>
  </si>
  <si>
    <t>BR2</t>
  </si>
  <si>
    <t>BR2 1</t>
  </si>
  <si>
    <t>BR2 2</t>
  </si>
  <si>
    <t>BR2 6</t>
  </si>
  <si>
    <t>BR2 7</t>
  </si>
  <si>
    <t>BR2 8</t>
  </si>
  <si>
    <t>BR2 9</t>
  </si>
  <si>
    <t>BR3 1</t>
  </si>
  <si>
    <t>BR3</t>
  </si>
  <si>
    <t>BR3 2</t>
  </si>
  <si>
    <t>BR3 3</t>
  </si>
  <si>
    <t>BR3 4</t>
  </si>
  <si>
    <t>BR3 5</t>
  </si>
  <si>
    <t>BR3 6</t>
  </si>
  <si>
    <t>BR4 0</t>
  </si>
  <si>
    <t>BR4</t>
  </si>
  <si>
    <t>BR4 9</t>
  </si>
  <si>
    <t>BR5 1</t>
  </si>
  <si>
    <t>BR5</t>
  </si>
  <si>
    <t>BR5 2</t>
  </si>
  <si>
    <t>BR5 3</t>
  </si>
  <si>
    <t>BR5 4</t>
  </si>
  <si>
    <t>BR5 8</t>
  </si>
  <si>
    <t>BR6 0</t>
  </si>
  <si>
    <t>BR6</t>
  </si>
  <si>
    <t>BR6 6</t>
  </si>
  <si>
    <t>BR6 7</t>
  </si>
  <si>
    <t>BR6 8</t>
  </si>
  <si>
    <t>BR6 9</t>
  </si>
  <si>
    <t>BR7 1</t>
  </si>
  <si>
    <t>BR7</t>
  </si>
  <si>
    <t>BR7 5</t>
  </si>
  <si>
    <t>BR7 6</t>
  </si>
  <si>
    <t>BR8 1</t>
  </si>
  <si>
    <t>BR8</t>
  </si>
  <si>
    <t>BR8 7</t>
  </si>
  <si>
    <t>BR8 8</t>
  </si>
  <si>
    <t>BS1 1</t>
  </si>
  <si>
    <t>BS1</t>
  </si>
  <si>
    <t>BS1 2</t>
  </si>
  <si>
    <t>BS1 3</t>
  </si>
  <si>
    <t>BS1 4</t>
  </si>
  <si>
    <t>BS1 5</t>
  </si>
  <si>
    <t>BS1 6</t>
  </si>
  <si>
    <t>BS10 5</t>
  </si>
  <si>
    <t>BS10</t>
  </si>
  <si>
    <t>BS10 6</t>
  </si>
  <si>
    <t>BS10 7</t>
  </si>
  <si>
    <t>BS11 0</t>
  </si>
  <si>
    <t>BS11</t>
  </si>
  <si>
    <t>BS11 1</t>
  </si>
  <si>
    <t>BS11 7</t>
  </si>
  <si>
    <t>BS11 8</t>
  </si>
  <si>
    <t>BS11 9</t>
  </si>
  <si>
    <t>BS12 1</t>
  </si>
  <si>
    <t>BS12</t>
  </si>
  <si>
    <t>BS12 2</t>
  </si>
  <si>
    <t>BS12 3</t>
  </si>
  <si>
    <t>BS12 4</t>
  </si>
  <si>
    <t>BS12 5</t>
  </si>
  <si>
    <t>BS12 6</t>
  </si>
  <si>
    <t>BS12 7</t>
  </si>
  <si>
    <t>BS12 8</t>
  </si>
  <si>
    <t>BS12 9</t>
  </si>
  <si>
    <t>BS13 0</t>
  </si>
  <si>
    <t>BS13</t>
  </si>
  <si>
    <t>BS13 1</t>
  </si>
  <si>
    <t>BS13 4</t>
  </si>
  <si>
    <t>BS13 7</t>
  </si>
  <si>
    <t>BS13 8</t>
  </si>
  <si>
    <t>BS13 9</t>
  </si>
  <si>
    <t>BS14 0</t>
  </si>
  <si>
    <t>BS14</t>
  </si>
  <si>
    <t>BS14 1</t>
  </si>
  <si>
    <t>BS14 8</t>
  </si>
  <si>
    <t>BS14 9</t>
  </si>
  <si>
    <t>BS15 1</t>
  </si>
  <si>
    <t>BS15</t>
  </si>
  <si>
    <t>BS15 2</t>
  </si>
  <si>
    <t>BS15 3</t>
  </si>
  <si>
    <t>BS15 4</t>
  </si>
  <si>
    <t>BS15 5</t>
  </si>
  <si>
    <t>BS15 6</t>
  </si>
  <si>
    <t>BS15 7</t>
  </si>
  <si>
    <t>BS15 8</t>
  </si>
  <si>
    <t>BS15 9</t>
  </si>
  <si>
    <t>BS16 1</t>
  </si>
  <si>
    <t>BS16</t>
  </si>
  <si>
    <t>BS16 2</t>
  </si>
  <si>
    <t>BS16 3</t>
  </si>
  <si>
    <t>BS16 4</t>
  </si>
  <si>
    <t>BS16 5</t>
  </si>
  <si>
    <t>BS16 6</t>
  </si>
  <si>
    <t>BS16 7</t>
  </si>
  <si>
    <t>BS16 9</t>
  </si>
  <si>
    <t>BS17 1</t>
  </si>
  <si>
    <t>BS17</t>
  </si>
  <si>
    <t>BS17 2</t>
  </si>
  <si>
    <t>BS17 3</t>
  </si>
  <si>
    <t>BS17 4</t>
  </si>
  <si>
    <t>BS17 5</t>
  </si>
  <si>
    <t>BS17 6</t>
  </si>
  <si>
    <t>BS17 9</t>
  </si>
  <si>
    <t>BS18 1</t>
  </si>
  <si>
    <t>BS18</t>
  </si>
  <si>
    <t>BS18 2</t>
  </si>
  <si>
    <t>BS18 3</t>
  </si>
  <si>
    <t>BS18 4</t>
  </si>
  <si>
    <t>BS18 5</t>
  </si>
  <si>
    <t>BS18 6</t>
  </si>
  <si>
    <t>BS18 7</t>
  </si>
  <si>
    <t>BS18 8</t>
  </si>
  <si>
    <t>BS18 9</t>
  </si>
  <si>
    <t>BS19 1</t>
  </si>
  <si>
    <t>BS19</t>
  </si>
  <si>
    <t>BS19 2</t>
  </si>
  <si>
    <t>BS19 3</t>
  </si>
  <si>
    <t>BS19 4</t>
  </si>
  <si>
    <t>BS19 5</t>
  </si>
  <si>
    <t>BS2 0</t>
  </si>
  <si>
    <t>BS2</t>
  </si>
  <si>
    <t>BS2 1</t>
  </si>
  <si>
    <t>BS2 8</t>
  </si>
  <si>
    <t>BS2 9</t>
  </si>
  <si>
    <t>BS20 0</t>
  </si>
  <si>
    <t>BS20</t>
  </si>
  <si>
    <t>BS20 1</t>
  </si>
  <si>
    <t>BS20 6</t>
  </si>
  <si>
    <t>BS20 7</t>
  </si>
  <si>
    <t>BS20 8</t>
  </si>
  <si>
    <t>BS20 9</t>
  </si>
  <si>
    <t>BS21 1</t>
  </si>
  <si>
    <t>BS21</t>
  </si>
  <si>
    <t>BS21 5</t>
  </si>
  <si>
    <t>BS21 6</t>
  </si>
  <si>
    <t>BS21 7</t>
  </si>
  <si>
    <t>BS22 0</t>
  </si>
  <si>
    <t>BS22</t>
  </si>
  <si>
    <t>BS22 1</t>
  </si>
  <si>
    <t>BS22 6</t>
  </si>
  <si>
    <t>BS22 7</t>
  </si>
  <si>
    <t>BS22 8</t>
  </si>
  <si>
    <t>BS22 9</t>
  </si>
  <si>
    <t>BS23 1</t>
  </si>
  <si>
    <t>BS23</t>
  </si>
  <si>
    <t>BS23 2</t>
  </si>
  <si>
    <t>BS23 3</t>
  </si>
  <si>
    <t>BS23 4</t>
  </si>
  <si>
    <t>BS23 8</t>
  </si>
  <si>
    <t>BS24 0</t>
  </si>
  <si>
    <t>BS24</t>
  </si>
  <si>
    <t>BS24 1</t>
  </si>
  <si>
    <t>BS24 6</t>
  </si>
  <si>
    <t>BS24 7</t>
  </si>
  <si>
    <t>BS24 8</t>
  </si>
  <si>
    <t>BS24 9</t>
  </si>
  <si>
    <t>BS25 1</t>
  </si>
  <si>
    <t>BS25</t>
  </si>
  <si>
    <t>BS25 5</t>
  </si>
  <si>
    <t>BS26 2</t>
  </si>
  <si>
    <t>BS26</t>
  </si>
  <si>
    <t>BS27 1</t>
  </si>
  <si>
    <t>BS27</t>
  </si>
  <si>
    <t>BS27 3</t>
  </si>
  <si>
    <t>BS28 4</t>
  </si>
  <si>
    <t>BS28</t>
  </si>
  <si>
    <t>BS29 6</t>
  </si>
  <si>
    <t>BS29</t>
  </si>
  <si>
    <t>BS3 1</t>
  </si>
  <si>
    <t>BS3</t>
  </si>
  <si>
    <t>BS3 2</t>
  </si>
  <si>
    <t>BS3 3</t>
  </si>
  <si>
    <t>BS3 4</t>
  </si>
  <si>
    <t>BS3 5</t>
  </si>
  <si>
    <t>BS30 1</t>
  </si>
  <si>
    <t>BS30</t>
  </si>
  <si>
    <t>BS30 5</t>
  </si>
  <si>
    <t>BS30 6</t>
  </si>
  <si>
    <t>BS30 7</t>
  </si>
  <si>
    <t>BS30 8</t>
  </si>
  <si>
    <t>BS30 9</t>
  </si>
  <si>
    <t>BS31 1</t>
  </si>
  <si>
    <t>BS31</t>
  </si>
  <si>
    <t>BS31 2</t>
  </si>
  <si>
    <t>BS31 3</t>
  </si>
  <si>
    <t>BS32 0</t>
  </si>
  <si>
    <t>BS32</t>
  </si>
  <si>
    <t>BS32 1</t>
  </si>
  <si>
    <t>BS32 4</t>
  </si>
  <si>
    <t>BS32 8</t>
  </si>
  <si>
    <t>BS32 9</t>
  </si>
  <si>
    <t>BS34 1</t>
  </si>
  <si>
    <t>BS34</t>
  </si>
  <si>
    <t>BS34 5</t>
  </si>
  <si>
    <t>BS34 6</t>
  </si>
  <si>
    <t>BS34 7</t>
  </si>
  <si>
    <t>BS34 8</t>
  </si>
  <si>
    <t>BS34 9</t>
  </si>
  <si>
    <t>BS35 1</t>
  </si>
  <si>
    <t>BS35</t>
  </si>
  <si>
    <t>BS35 2</t>
  </si>
  <si>
    <t>BS35 3</t>
  </si>
  <si>
    <t>BS35 4</t>
  </si>
  <si>
    <t>BS35 5</t>
  </si>
  <si>
    <t>BS35 6</t>
  </si>
  <si>
    <t>BS35 7</t>
  </si>
  <si>
    <t>BS36 1</t>
  </si>
  <si>
    <t>BS36</t>
  </si>
  <si>
    <t>BS36 2</t>
  </si>
  <si>
    <t>BS36 5</t>
  </si>
  <si>
    <t>BS36 8</t>
  </si>
  <si>
    <t>BS37 1</t>
  </si>
  <si>
    <t>BS37</t>
  </si>
  <si>
    <t>BS37 4</t>
  </si>
  <si>
    <t>BS37 5</t>
  </si>
  <si>
    <t>BS37 6</t>
  </si>
  <si>
    <t>BS37 7</t>
  </si>
  <si>
    <t>BS37 8</t>
  </si>
  <si>
    <t>BS39 5</t>
  </si>
  <si>
    <t>BS39</t>
  </si>
  <si>
    <t>BS39 6</t>
  </si>
  <si>
    <t>BS39 7</t>
  </si>
  <si>
    <t>BS4 0</t>
  </si>
  <si>
    <t>BS4</t>
  </si>
  <si>
    <t>BS4 1</t>
  </si>
  <si>
    <t>BS4 2</t>
  </si>
  <si>
    <t>BS4 3</t>
  </si>
  <si>
    <t>BS4 4</t>
  </si>
  <si>
    <t>BS4 5</t>
  </si>
  <si>
    <t>BS40 5</t>
  </si>
  <si>
    <t>BS40</t>
  </si>
  <si>
    <t>BS40 6</t>
  </si>
  <si>
    <t>BS40 7</t>
  </si>
  <si>
    <t>BS40 8</t>
  </si>
  <si>
    <t>BS40 9</t>
  </si>
  <si>
    <t>BS41 8</t>
  </si>
  <si>
    <t>BS41</t>
  </si>
  <si>
    <t>BS41 9</t>
  </si>
  <si>
    <t>BS48 1</t>
  </si>
  <si>
    <t>BS48</t>
  </si>
  <si>
    <t>BS48 2</t>
  </si>
  <si>
    <t>BS48 3</t>
  </si>
  <si>
    <t>BS48 4</t>
  </si>
  <si>
    <t>BS49 1</t>
  </si>
  <si>
    <t>BS49</t>
  </si>
  <si>
    <t>BS49 4</t>
  </si>
  <si>
    <t>BS49 5</t>
  </si>
  <si>
    <t>BS5 0</t>
  </si>
  <si>
    <t>BS5</t>
  </si>
  <si>
    <t>BS5 6</t>
  </si>
  <si>
    <t>BS5 7</t>
  </si>
  <si>
    <t>BS5 8</t>
  </si>
  <si>
    <t>BS5 9</t>
  </si>
  <si>
    <t>BS6 5</t>
  </si>
  <si>
    <t>BS6</t>
  </si>
  <si>
    <t>BS6 6</t>
  </si>
  <si>
    <t>BS6 7</t>
  </si>
  <si>
    <t>BS7 0</t>
  </si>
  <si>
    <t>BS7</t>
  </si>
  <si>
    <t>BS7 1</t>
  </si>
  <si>
    <t>BS7 7</t>
  </si>
  <si>
    <t>BS7 8</t>
  </si>
  <si>
    <t>BS7 9</t>
  </si>
  <si>
    <t>BS8 1</t>
  </si>
  <si>
    <t>BS8</t>
  </si>
  <si>
    <t>BS8 2</t>
  </si>
  <si>
    <t>BS8 3</t>
  </si>
  <si>
    <t>BS8 4</t>
  </si>
  <si>
    <t>BS8 8</t>
  </si>
  <si>
    <t>BS9 1</t>
  </si>
  <si>
    <t>BS9</t>
  </si>
  <si>
    <t>BS9 2</t>
  </si>
  <si>
    <t>BS9 3</t>
  </si>
  <si>
    <t>BS9 4</t>
  </si>
  <si>
    <t>BS98 1</t>
  </si>
  <si>
    <t>BS98</t>
  </si>
  <si>
    <t>BS99 1</t>
  </si>
  <si>
    <t>BS99</t>
  </si>
  <si>
    <t>BS99 7</t>
  </si>
  <si>
    <t>C</t>
  </si>
  <si>
    <t>CA</t>
  </si>
  <si>
    <t>CA1 1</t>
  </si>
  <si>
    <t>CA1</t>
  </si>
  <si>
    <t>CA1 2</t>
  </si>
  <si>
    <t>CA1 3</t>
  </si>
  <si>
    <t>CA10 1</t>
  </si>
  <si>
    <t>CA10</t>
  </si>
  <si>
    <t>CA10 2</t>
  </si>
  <si>
    <t>CA10 3</t>
  </si>
  <si>
    <t>CA11 0</t>
  </si>
  <si>
    <t>CA11</t>
  </si>
  <si>
    <t>CA11 1</t>
  </si>
  <si>
    <t>CA11 7</t>
  </si>
  <si>
    <t>CA11 8</t>
  </si>
  <si>
    <t>CA11 9</t>
  </si>
  <si>
    <t>CA12 1</t>
  </si>
  <si>
    <t>CA12</t>
  </si>
  <si>
    <t>CA12 4</t>
  </si>
  <si>
    <t>CA12 5</t>
  </si>
  <si>
    <t>CA13 0</t>
  </si>
  <si>
    <t>CA13</t>
  </si>
  <si>
    <t>CA13 1</t>
  </si>
  <si>
    <t>CA13 9</t>
  </si>
  <si>
    <t>CA14 1</t>
  </si>
  <si>
    <t>CA14</t>
  </si>
  <si>
    <t>CA14 2</t>
  </si>
  <si>
    <t>CA14 3</t>
  </si>
  <si>
    <t>CA14 4</t>
  </si>
  <si>
    <t>CA14 5</t>
  </si>
  <si>
    <t>CA15 1</t>
  </si>
  <si>
    <t>CA15</t>
  </si>
  <si>
    <t>CA15 6</t>
  </si>
  <si>
    <t>CA15 7</t>
  </si>
  <si>
    <t>CA15 8</t>
  </si>
  <si>
    <t>CA16 1</t>
  </si>
  <si>
    <t>CA16</t>
  </si>
  <si>
    <t>CA16 6</t>
  </si>
  <si>
    <t>CA17 4</t>
  </si>
  <si>
    <t>CA17</t>
  </si>
  <si>
    <t>CA18 1</t>
  </si>
  <si>
    <t>CA18</t>
  </si>
  <si>
    <t>CA18 5</t>
  </si>
  <si>
    <t>CA19 1</t>
  </si>
  <si>
    <t>CA19</t>
  </si>
  <si>
    <t>CA2 1</t>
  </si>
  <si>
    <t>CA2</t>
  </si>
  <si>
    <t>CA2 2</t>
  </si>
  <si>
    <t>CA2 4</t>
  </si>
  <si>
    <t>CA2 5</t>
  </si>
  <si>
    <t>CA2 6</t>
  </si>
  <si>
    <t>CA2 7</t>
  </si>
  <si>
    <t>CA2 8</t>
  </si>
  <si>
    <t>CA20 1</t>
  </si>
  <si>
    <t>CA20</t>
  </si>
  <si>
    <t>CA21 2</t>
  </si>
  <si>
    <t>CA21</t>
  </si>
  <si>
    <t>CA22 1</t>
  </si>
  <si>
    <t>CA22</t>
  </si>
  <si>
    <t>CA22 2</t>
  </si>
  <si>
    <t>CA23 3</t>
  </si>
  <si>
    <t>CA23</t>
  </si>
  <si>
    <t>CA24 3</t>
  </si>
  <si>
    <t>CA24</t>
  </si>
  <si>
    <t>CA25 1</t>
  </si>
  <si>
    <t>CA25</t>
  </si>
  <si>
    <t>CA25 5</t>
  </si>
  <si>
    <t>CA26 3</t>
  </si>
  <si>
    <t>CA26</t>
  </si>
  <si>
    <t>CA27 0</t>
  </si>
  <si>
    <t>CA27</t>
  </si>
  <si>
    <t>CA28 1</t>
  </si>
  <si>
    <t>CA28</t>
  </si>
  <si>
    <t>CA28 6</t>
  </si>
  <si>
    <t>CA28 7</t>
  </si>
  <si>
    <t>CA28 8</t>
  </si>
  <si>
    <t>CA28 9</t>
  </si>
  <si>
    <t>CA3 0</t>
  </si>
  <si>
    <t>CA3</t>
  </si>
  <si>
    <t>CA3 8</t>
  </si>
  <si>
    <t>CA3 9</t>
  </si>
  <si>
    <t>CA4 0</t>
  </si>
  <si>
    <t>CA4</t>
  </si>
  <si>
    <t>CA4 8</t>
  </si>
  <si>
    <t>CA4 9</t>
  </si>
  <si>
    <t>CA5 1</t>
  </si>
  <si>
    <t>CA5</t>
  </si>
  <si>
    <t>CA5 2</t>
  </si>
  <si>
    <t>CA5 3</t>
  </si>
  <si>
    <t>CA5 4</t>
  </si>
  <si>
    <t>CA5 5</t>
  </si>
  <si>
    <t>CA5 6</t>
  </si>
  <si>
    <t>CA5 7</t>
  </si>
  <si>
    <t>CA6 4</t>
  </si>
  <si>
    <t>CA6</t>
  </si>
  <si>
    <t>CA6 7</t>
  </si>
  <si>
    <t>CA7 0</t>
  </si>
  <si>
    <t>CA7</t>
  </si>
  <si>
    <t>CA7 1</t>
  </si>
  <si>
    <t>CA7 2</t>
  </si>
  <si>
    <t>CA7 3</t>
  </si>
  <si>
    <t>CA7 4</t>
  </si>
  <si>
    <t>CA7 8</t>
  </si>
  <si>
    <t>CA7 9</t>
  </si>
  <si>
    <t>CA8 1</t>
  </si>
  <si>
    <t>CA8</t>
  </si>
  <si>
    <t>CA8 2</t>
  </si>
  <si>
    <t>CA8 7</t>
  </si>
  <si>
    <t>CA8 9</t>
  </si>
  <si>
    <t>CA9 3</t>
  </si>
  <si>
    <t>CA9</t>
  </si>
  <si>
    <t>CB</t>
  </si>
  <si>
    <t>CB1 1</t>
  </si>
  <si>
    <t>CB1</t>
  </si>
  <si>
    <t>CB1 2</t>
  </si>
  <si>
    <t>CB1 3</t>
  </si>
  <si>
    <t>CB1 4</t>
  </si>
  <si>
    <t>CB1 5</t>
  </si>
  <si>
    <t>CB1 6</t>
  </si>
  <si>
    <t>CB1 7</t>
  </si>
  <si>
    <t>CB1 8</t>
  </si>
  <si>
    <t>CB1 9</t>
  </si>
  <si>
    <t>CB10 1</t>
  </si>
  <si>
    <t>CB10</t>
  </si>
  <si>
    <t>CB10 2</t>
  </si>
  <si>
    <t>CB11 3</t>
  </si>
  <si>
    <t>CB11</t>
  </si>
  <si>
    <t>CB11 4</t>
  </si>
  <si>
    <t>CB2 1</t>
  </si>
  <si>
    <t>CB2</t>
  </si>
  <si>
    <t>CB2 2</t>
  </si>
  <si>
    <t>CB2 3</t>
  </si>
  <si>
    <t>CB2 4</t>
  </si>
  <si>
    <t>CB2 5</t>
  </si>
  <si>
    <t>CB2 6</t>
  </si>
  <si>
    <t>CB2 8</t>
  </si>
  <si>
    <t>CB3 0</t>
  </si>
  <si>
    <t>CB3</t>
  </si>
  <si>
    <t>CB3 1</t>
  </si>
  <si>
    <t>CB3 3</t>
  </si>
  <si>
    <t>CB3 7</t>
  </si>
  <si>
    <t>CB3 8</t>
  </si>
  <si>
    <t>CB3 9</t>
  </si>
  <si>
    <t>CB4 0</t>
  </si>
  <si>
    <t>CB4</t>
  </si>
  <si>
    <t>CB4 1</t>
  </si>
  <si>
    <t>CB4 2</t>
  </si>
  <si>
    <t>CB4 3</t>
  </si>
  <si>
    <t>CB4 4</t>
  </si>
  <si>
    <t>CB4 5</t>
  </si>
  <si>
    <t>CB4 6</t>
  </si>
  <si>
    <t>CB4 8</t>
  </si>
  <si>
    <t>CB4 9</t>
  </si>
  <si>
    <t>CB5 0</t>
  </si>
  <si>
    <t>CB5</t>
  </si>
  <si>
    <t>CB5 1</t>
  </si>
  <si>
    <t>CB5 8</t>
  </si>
  <si>
    <t>CB5 9</t>
  </si>
  <si>
    <t>CB6 1</t>
  </si>
  <si>
    <t>CB6</t>
  </si>
  <si>
    <t>CB6 2</t>
  </si>
  <si>
    <t>CB6 3</t>
  </si>
  <si>
    <t>CB6 4</t>
  </si>
  <si>
    <t>CB7 1</t>
  </si>
  <si>
    <t>CB7</t>
  </si>
  <si>
    <t>CB7 4</t>
  </si>
  <si>
    <t>CB7 5</t>
  </si>
  <si>
    <t>CB8 0</t>
  </si>
  <si>
    <t>CB8</t>
  </si>
  <si>
    <t>CB8 1</t>
  </si>
  <si>
    <t>CB8 7</t>
  </si>
  <si>
    <t>CB8 8</t>
  </si>
  <si>
    <t>CB8 9</t>
  </si>
  <si>
    <t>CB9 0</t>
  </si>
  <si>
    <t>CB9</t>
  </si>
  <si>
    <t>CB9 1</t>
  </si>
  <si>
    <t>CB9 7</t>
  </si>
  <si>
    <t>CB9 8</t>
  </si>
  <si>
    <t>CB9 9</t>
  </si>
  <si>
    <t>CF1 1</t>
  </si>
  <si>
    <t>CF1</t>
  </si>
  <si>
    <t>CF1 2</t>
  </si>
  <si>
    <t>CF1 3</t>
  </si>
  <si>
    <t>CF1 4</t>
  </si>
  <si>
    <t>CF1 5</t>
  </si>
  <si>
    <t>CF1 6</t>
  </si>
  <si>
    <t>CF1 7</t>
  </si>
  <si>
    <t>CF1 8</t>
  </si>
  <si>
    <t>CF1 9</t>
  </si>
  <si>
    <t>CF10 1</t>
  </si>
  <si>
    <t>CF10</t>
  </si>
  <si>
    <t>CF10 2</t>
  </si>
  <si>
    <t>CF10 3</t>
  </si>
  <si>
    <t>CF10 4</t>
  </si>
  <si>
    <t>CF10 5</t>
  </si>
  <si>
    <t>CF10 6</t>
  </si>
  <si>
    <t>CF11 0</t>
  </si>
  <si>
    <t>CF11</t>
  </si>
  <si>
    <t>CF11 1</t>
  </si>
  <si>
    <t>CF11 6</t>
  </si>
  <si>
    <t>CF11 7</t>
  </si>
  <si>
    <t>CF11 8</t>
  </si>
  <si>
    <t>CF11 9</t>
  </si>
  <si>
    <t>CF14 0</t>
  </si>
  <si>
    <t>CF14</t>
  </si>
  <si>
    <t>CF14 1</t>
  </si>
  <si>
    <t>CF14 2</t>
  </si>
  <si>
    <t>CF14 3</t>
  </si>
  <si>
    <t>CF14 4</t>
  </si>
  <si>
    <t>CF14 5</t>
  </si>
  <si>
    <t>CF14 6</t>
  </si>
  <si>
    <t>CF14 7</t>
  </si>
  <si>
    <t>CF14 9</t>
  </si>
  <si>
    <t>CF15 7</t>
  </si>
  <si>
    <t>CF15</t>
  </si>
  <si>
    <t>CF15 8</t>
  </si>
  <si>
    <t>CF15 9</t>
  </si>
  <si>
    <t>CF17</t>
  </si>
  <si>
    <t>CF2 1</t>
  </si>
  <si>
    <t>CF2</t>
  </si>
  <si>
    <t>CF2 2</t>
  </si>
  <si>
    <t>CF2 3</t>
  </si>
  <si>
    <t>CF2 4</t>
  </si>
  <si>
    <t>CF2 5</t>
  </si>
  <si>
    <t>CF2 6</t>
  </si>
  <si>
    <t>CF2 7</t>
  </si>
  <si>
    <t>CF23 5</t>
  </si>
  <si>
    <t>CF23</t>
  </si>
  <si>
    <t>CF23 6</t>
  </si>
  <si>
    <t>CF23 7</t>
  </si>
  <si>
    <t>CF23 8</t>
  </si>
  <si>
    <t>CF23 9</t>
  </si>
  <si>
    <t>CF24 0</t>
  </si>
  <si>
    <t>CF24</t>
  </si>
  <si>
    <t>CF24 1</t>
  </si>
  <si>
    <t>CF24 2</t>
  </si>
  <si>
    <t>CF24 3</t>
  </si>
  <si>
    <t>CF24 4</t>
  </si>
  <si>
    <t>CF24 5</t>
  </si>
  <si>
    <t>CF24 9</t>
  </si>
  <si>
    <t>CF28 7</t>
  </si>
  <si>
    <t>CF28</t>
  </si>
  <si>
    <t>CF3 0</t>
  </si>
  <si>
    <t>CF3</t>
  </si>
  <si>
    <t>CF3 1</t>
  </si>
  <si>
    <t>CF3 2</t>
  </si>
  <si>
    <t>CF3 3</t>
  </si>
  <si>
    <t>CF3 4</t>
  </si>
  <si>
    <t>CF3 5</t>
  </si>
  <si>
    <t>CF3 6</t>
  </si>
  <si>
    <t>CF3 7</t>
  </si>
  <si>
    <t>CF3 8</t>
  </si>
  <si>
    <t>CF3 9</t>
  </si>
  <si>
    <t>CF31 1</t>
  </si>
  <si>
    <t>CF31</t>
  </si>
  <si>
    <t>CF31 2</t>
  </si>
  <si>
    <t>CF31 3</t>
  </si>
  <si>
    <t>CF31 4</t>
  </si>
  <si>
    <t>CF31 5</t>
  </si>
  <si>
    <t>CF32 0</t>
  </si>
  <si>
    <t>CF32</t>
  </si>
  <si>
    <t>CF32 7</t>
  </si>
  <si>
    <t>CF32 8</t>
  </si>
  <si>
    <t>CF32 9</t>
  </si>
  <si>
    <t>CF33 1</t>
  </si>
  <si>
    <t>CF33</t>
  </si>
  <si>
    <t>CF33 4</t>
  </si>
  <si>
    <t>CF33 6</t>
  </si>
  <si>
    <t>CF34 0</t>
  </si>
  <si>
    <t>CF34</t>
  </si>
  <si>
    <t>CF34 1</t>
  </si>
  <si>
    <t>CF34 9</t>
  </si>
  <si>
    <t>CF35 0</t>
  </si>
  <si>
    <t>CF35</t>
  </si>
  <si>
    <t>CF35 1</t>
  </si>
  <si>
    <t>CF35 3</t>
  </si>
  <si>
    <t>CF35 5</t>
  </si>
  <si>
    <t>CF35 6</t>
  </si>
  <si>
    <t>CF36 1</t>
  </si>
  <si>
    <t>CF36</t>
  </si>
  <si>
    <t>CF36 3</t>
  </si>
  <si>
    <t>CF36 5</t>
  </si>
  <si>
    <t>CF36 9</t>
  </si>
  <si>
    <t>CF37 1</t>
  </si>
  <si>
    <t>CF37</t>
  </si>
  <si>
    <t>CF37 2</t>
  </si>
  <si>
    <t>CF37 3</t>
  </si>
  <si>
    <t>CF37 4</t>
  </si>
  <si>
    <t>CF37 5</t>
  </si>
  <si>
    <t>CF37 9</t>
  </si>
  <si>
    <t>CF38 1</t>
  </si>
  <si>
    <t>CF38</t>
  </si>
  <si>
    <t>CF38 2</t>
  </si>
  <si>
    <t>CF39 0</t>
  </si>
  <si>
    <t>CF39</t>
  </si>
  <si>
    <t>CF39 1</t>
  </si>
  <si>
    <t>CF39 8</t>
  </si>
  <si>
    <t>CF39 9</t>
  </si>
  <si>
    <t>CF4 1</t>
  </si>
  <si>
    <t>CF4</t>
  </si>
  <si>
    <t>CF4 2</t>
  </si>
  <si>
    <t>CF4 3</t>
  </si>
  <si>
    <t>CF4 4</t>
  </si>
  <si>
    <t>CF4 5</t>
  </si>
  <si>
    <t>CF4 6</t>
  </si>
  <si>
    <t>CF4 7</t>
  </si>
  <si>
    <t>CF4 8</t>
  </si>
  <si>
    <t>CF4 9</t>
  </si>
  <si>
    <t>CF40 1</t>
  </si>
  <si>
    <t>CF40</t>
  </si>
  <si>
    <t>CF40 2</t>
  </si>
  <si>
    <t>CF41 7</t>
  </si>
  <si>
    <t>CF41</t>
  </si>
  <si>
    <t>CF42 5</t>
  </si>
  <si>
    <t>CF42</t>
  </si>
  <si>
    <t>CF42 6</t>
  </si>
  <si>
    <t>CF42 9</t>
  </si>
  <si>
    <t>CF43 3</t>
  </si>
  <si>
    <t>CF43</t>
  </si>
  <si>
    <t>CF43 4</t>
  </si>
  <si>
    <t>CF44 0</t>
  </si>
  <si>
    <t>CF44</t>
  </si>
  <si>
    <t>CF44 1</t>
  </si>
  <si>
    <t>CF44 6</t>
  </si>
  <si>
    <t>CF44 7</t>
  </si>
  <si>
    <t>CF44 8</t>
  </si>
  <si>
    <t>CF44 9</t>
  </si>
  <si>
    <t>CF45 3</t>
  </si>
  <si>
    <t>CF45</t>
  </si>
  <si>
    <t>CF45 4</t>
  </si>
  <si>
    <t>CF46 5</t>
  </si>
  <si>
    <t>CF46</t>
  </si>
  <si>
    <t>CF46 6</t>
  </si>
  <si>
    <t>CF47 0</t>
  </si>
  <si>
    <t>CF47</t>
  </si>
  <si>
    <t>CF47 2</t>
  </si>
  <si>
    <t>CF47 7</t>
  </si>
  <si>
    <t>CF47 8</t>
  </si>
  <si>
    <t>CF47 9</t>
  </si>
  <si>
    <t>CF48 1</t>
  </si>
  <si>
    <t>CF48</t>
  </si>
  <si>
    <t>CF48 2</t>
  </si>
  <si>
    <t>CF48 3</t>
  </si>
  <si>
    <t>CF48 4</t>
  </si>
  <si>
    <t>CF5 1</t>
  </si>
  <si>
    <t>CF5</t>
  </si>
  <si>
    <t>CF5 2</t>
  </si>
  <si>
    <t>CF5 3</t>
  </si>
  <si>
    <t>CF5 4</t>
  </si>
  <si>
    <t>CF5 5</t>
  </si>
  <si>
    <t>CF5 6</t>
  </si>
  <si>
    <t>CF5 8</t>
  </si>
  <si>
    <t>CF54 4</t>
  </si>
  <si>
    <t>CF54</t>
  </si>
  <si>
    <t>CF61 1</t>
  </si>
  <si>
    <t>CF61</t>
  </si>
  <si>
    <t>CF61 2</t>
  </si>
  <si>
    <t>CF62 1</t>
  </si>
  <si>
    <t>CF62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</si>
  <si>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</si>
  <si>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</si>
  <si>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</si>
  <si>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</si>
  <si>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</si>
  <si>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</si>
  <si>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</si>
  <si>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</si>
  <si>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</t>
  </si>
  <si>
    <t>CF63 2</t>
  </si>
  <si>
    <t>CF63 3</t>
  </si>
  <si>
    <t>CF63 4</t>
  </si>
  <si>
    <t>CF63 8</t>
  </si>
  <si>
    <t>CF64 1</t>
  </si>
  <si>
    <t>CF64</t>
  </si>
  <si>
    <t>CF64 2</t>
  </si>
  <si>
    <t>CF64 3</t>
  </si>
  <si>
    <t>CF64 4</t>
  </si>
  <si>
    <t>CF64 5</t>
  </si>
  <si>
    <t>CF7 7</t>
  </si>
  <si>
    <t>CF7</t>
  </si>
  <si>
    <t>CF7 8</t>
  </si>
  <si>
    <t>CF7 9</t>
  </si>
  <si>
    <t>CF71 7</t>
  </si>
  <si>
    <t>CF71</t>
  </si>
  <si>
    <t>CF72 1</t>
  </si>
  <si>
    <t>CF72</t>
  </si>
  <si>
    <t>CF72 5</t>
  </si>
  <si>
    <t>CF72 8</t>
  </si>
  <si>
    <t>CF72 9</t>
  </si>
  <si>
    <t>CF8 1</t>
  </si>
  <si>
    <t>CF8</t>
  </si>
  <si>
    <t>CF8 2</t>
  </si>
  <si>
    <t>CF8 3</t>
  </si>
  <si>
    <t>CF8 7</t>
  </si>
  <si>
    <t>CF8 8</t>
  </si>
  <si>
    <t>CF8 9</t>
  </si>
  <si>
    <t>CF81 8</t>
  </si>
  <si>
    <t>CF81</t>
  </si>
  <si>
    <t>CF81 9</t>
  </si>
  <si>
    <t>CF82 1</t>
  </si>
  <si>
    <t>CF82</t>
  </si>
  <si>
    <t>CF82 7</t>
  </si>
  <si>
    <t>CF82 8</t>
  </si>
  <si>
    <t>CF82 9</t>
  </si>
  <si>
    <t>CF83 1</t>
  </si>
  <si>
    <t>CF83</t>
  </si>
  <si>
    <t>CF83 2</t>
  </si>
  <si>
    <t>CF83 3</t>
  </si>
  <si>
    <t>CF83 4</t>
  </si>
  <si>
    <t>CF83 8</t>
  </si>
  <si>
    <t>CF99 1</t>
  </si>
  <si>
    <t>CF99</t>
  </si>
  <si>
    <t>CH</t>
  </si>
  <si>
    <t>CH1 1</t>
  </si>
  <si>
    <t>CH1</t>
  </si>
  <si>
    <t>CH1 2</t>
  </si>
  <si>
    <t>CH1 3</t>
  </si>
  <si>
    <t>CH1 4</t>
  </si>
  <si>
    <t>CH1 5</t>
  </si>
  <si>
    <t>CH1 6</t>
  </si>
  <si>
    <t>CH2 1</t>
  </si>
  <si>
    <t>CH2</t>
  </si>
  <si>
    <t>CH2 2</t>
  </si>
  <si>
    <t>CH2 3</t>
  </si>
  <si>
    <t>CH2 4</t>
  </si>
  <si>
    <t>CH3 1</t>
  </si>
  <si>
    <t>CH3</t>
  </si>
  <si>
    <t>CH3 5</t>
  </si>
  <si>
    <t>CH3 6</t>
  </si>
  <si>
    <t>CH3 7</t>
  </si>
  <si>
    <t>CH3 8</t>
  </si>
  <si>
    <t>CH3 9</t>
  </si>
  <si>
    <t>CH4 0</t>
  </si>
  <si>
    <t>CH4</t>
  </si>
  <si>
    <t>CH4 1</t>
  </si>
  <si>
    <t>CH4 6</t>
  </si>
  <si>
    <t>CH4 7</t>
  </si>
  <si>
    <t>CH4 8</t>
  </si>
  <si>
    <t>CH4 9</t>
  </si>
  <si>
    <t>CH41 0</t>
  </si>
  <si>
    <t>CH41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</si>
  <si>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</si>
  <si>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</si>
  <si>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</si>
  <si>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</si>
  <si>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</si>
  <si>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</si>
  <si>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</si>
  <si>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</si>
  <si>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</si>
  <si>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</si>
  <si>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</si>
  <si>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</si>
  <si>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</si>
  <si>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</si>
  <si>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</si>
  <si>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</si>
  <si>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</si>
  <si>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</si>
  <si>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</si>
  <si>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</si>
  <si>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</si>
  <si>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</si>
  <si>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</si>
  <si>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</si>
  <si>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</si>
  <si>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</si>
  <si>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</si>
  <si>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</si>
  <si>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</si>
  <si>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</si>
  <si>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</si>
  <si>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</si>
  <si>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</si>
  <si>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</si>
  <si>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</si>
  <si>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</si>
  <si>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</si>
  <si>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</si>
  <si>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</si>
  <si>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</si>
  <si>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</si>
  <si>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</si>
  <si>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</si>
  <si>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</si>
  <si>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</si>
  <si>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</si>
  <si>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</si>
  <si>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</si>
  <si>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</si>
  <si>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</si>
  <si>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</si>
  <si>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</si>
  <si>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</si>
  <si>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</si>
  <si>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</si>
  <si>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</si>
  <si>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</si>
  <si>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</si>
  <si>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</si>
  <si>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</si>
  <si>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</si>
  <si>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</si>
  <si>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</si>
  <si>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</si>
  <si>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</si>
  <si>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</si>
  <si>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</si>
  <si>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</si>
  <si>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</si>
  <si>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</si>
  <si>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</si>
  <si>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</si>
  <si>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</si>
  <si>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</si>
  <si>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</si>
  <si>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</si>
  <si>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</si>
  <si>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</si>
  <si>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</si>
  <si>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</si>
  <si>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</si>
  <si>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</si>
  <si>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</si>
  <si>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</si>
  <si>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</si>
  <si>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</si>
  <si>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</si>
  <si>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</si>
  <si>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</si>
  <si>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</si>
  <si>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</si>
  <si>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</si>
  <si>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</si>
  <si>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</si>
  <si>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</si>
  <si>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</si>
  <si>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</si>
  <si>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</t>
  </si>
  <si>
    <t>CH5 1</t>
  </si>
  <si>
    <t>CH5 2</t>
  </si>
  <si>
    <t>CH5 3</t>
  </si>
  <si>
    <t>CH5 4</t>
  </si>
  <si>
    <t>CH6 5</t>
  </si>
  <si>
    <t>CH6</t>
  </si>
  <si>
    <t>CH6 6</t>
  </si>
  <si>
    <t>CH60 0</t>
  </si>
  <si>
    <t>CH60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</si>
  <si>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</si>
  <si>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</si>
  <si>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</si>
  <si>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</si>
  <si>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</si>
  <si>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</si>
  <si>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</si>
  <si>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</si>
  <si>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</si>
  <si>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</si>
  <si>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</si>
  <si>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</si>
  <si>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</si>
  <si>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</si>
  <si>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</si>
  <si>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</si>
  <si>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</si>
  <si>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</si>
  <si>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</si>
  <si>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</si>
  <si>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</si>
  <si>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</si>
  <si>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</si>
  <si>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</si>
  <si>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</si>
  <si>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</si>
  <si>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</si>
  <si>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</si>
  <si>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</si>
  <si>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</si>
  <si>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</si>
  <si>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</si>
  <si>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</si>
  <si>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</si>
  <si>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</si>
  <si>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</si>
  <si>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</si>
  <si>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</si>
  <si>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</si>
  <si>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</si>
  <si>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</si>
  <si>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</si>
  <si>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</si>
  <si>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</t>
  </si>
  <si>
    <t>CH64 1</t>
  </si>
  <si>
    <t>CH64 2</t>
  </si>
  <si>
    <t>CH64 3</t>
  </si>
  <si>
    <t>CH64 4</t>
  </si>
  <si>
    <t>CH64 6</t>
  </si>
  <si>
    <t>CH64 7</t>
  </si>
  <si>
    <t>CH64 8</t>
  </si>
  <si>
    <t>CH64 9</t>
  </si>
  <si>
    <t>CH65 0</t>
  </si>
  <si>
    <t>CH65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</si>
  <si>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</si>
  <si>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</si>
  <si>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</si>
  <si>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</si>
  <si>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</si>
  <si>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</si>
  <si>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</si>
  <si>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</si>
  <si>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</si>
  <si>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1</t>
  </si>
  <si>
    <t>CH66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</si>
  <si>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</si>
  <si>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</si>
  <si>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</si>
  <si>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</si>
  <si>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</si>
  <si>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</si>
  <si>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</si>
  <si>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</si>
  <si>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</t>
  </si>
  <si>
    <t>CH7 1</t>
  </si>
  <si>
    <t>CH7 2</t>
  </si>
  <si>
    <t>CH7 3</t>
  </si>
  <si>
    <t>CH7 4</t>
  </si>
  <si>
    <t>CH7 5</t>
  </si>
  <si>
    <t>CH7 6</t>
  </si>
  <si>
    <t>CH8</t>
  </si>
  <si>
    <t>CH8 1</t>
  </si>
  <si>
    <t>CH8 7</t>
  </si>
  <si>
    <t>CH8 8</t>
  </si>
  <si>
    <t>CH8 9</t>
  </si>
  <si>
    <t>CH88</t>
  </si>
  <si>
    <t>CH88 3</t>
  </si>
  <si>
    <t>CH99 3</t>
  </si>
  <si>
    <t>CH99</t>
  </si>
  <si>
    <t>CH99 9</t>
  </si>
  <si>
    <t>CM</t>
  </si>
  <si>
    <t>CM0 7</t>
  </si>
  <si>
    <t>CM0</t>
  </si>
  <si>
    <t>CM0 8</t>
  </si>
  <si>
    <t>CM1 1</t>
  </si>
  <si>
    <t>CM1</t>
  </si>
  <si>
    <t>CM1 2</t>
  </si>
  <si>
    <t>CM1 3</t>
  </si>
  <si>
    <t>CM1 4</t>
  </si>
  <si>
    <t>CM1 5</t>
  </si>
  <si>
    <t>CM1 6</t>
  </si>
  <si>
    <t>CM1 7</t>
  </si>
  <si>
    <t>CM11</t>
  </si>
  <si>
    <t>CM11 1</t>
  </si>
  <si>
    <t>CM11 2</t>
  </si>
  <si>
    <t>CM12</t>
  </si>
  <si>
    <t>CM12 0</t>
  </si>
  <si>
    <t>CM12 9</t>
  </si>
  <si>
    <t>CM13</t>
  </si>
  <si>
    <t>CM13 0</t>
  </si>
  <si>
    <t>CM13 1</t>
  </si>
  <si>
    <t>CM13 2</t>
  </si>
  <si>
    <t>CM13 3</t>
  </si>
  <si>
    <t>CM14</t>
  </si>
  <si>
    <t>CM14 1</t>
  </si>
  <si>
    <t>CM14 4</t>
  </si>
  <si>
    <t>CM14 5</t>
  </si>
  <si>
    <t>CM15</t>
  </si>
  <si>
    <t>CM15 0</t>
  </si>
  <si>
    <t>CM15 5</t>
  </si>
  <si>
    <t>CM15 8</t>
  </si>
  <si>
    <t>CM15 9</t>
  </si>
  <si>
    <t>CM16 1</t>
  </si>
  <si>
    <t>CM16</t>
  </si>
  <si>
    <t>CM16 4</t>
  </si>
  <si>
    <t>CM16 5</t>
  </si>
  <si>
    <t>CM16 6</t>
  </si>
  <si>
    <t>CM16 7</t>
  </si>
  <si>
    <t>CM17 0</t>
  </si>
  <si>
    <t>CM17</t>
  </si>
  <si>
    <t>CM17 1</t>
  </si>
  <si>
    <t>CM17 9</t>
  </si>
  <si>
    <t>CM18 1</t>
  </si>
  <si>
    <t>CM18</t>
  </si>
  <si>
    <t>CM18 6</t>
  </si>
  <si>
    <t>CM18 7</t>
  </si>
  <si>
    <t>CM19 1</t>
  </si>
  <si>
    <t>CM19</t>
  </si>
  <si>
    <t>CM19 4</t>
  </si>
  <si>
    <t>CM19 5</t>
  </si>
  <si>
    <t>CM2 0</t>
  </si>
  <si>
    <t>CM2</t>
  </si>
  <si>
    <t>CM2 1</t>
  </si>
  <si>
    <t>CM2 5</t>
  </si>
  <si>
    <t>CM2 6</t>
  </si>
  <si>
    <t>CM2 7</t>
  </si>
  <si>
    <t>CM2 8</t>
  </si>
  <si>
    <t>CM2 9</t>
  </si>
  <si>
    <t>CM20 1</t>
  </si>
  <si>
    <t>CM20</t>
  </si>
  <si>
    <t>CM20 2</t>
  </si>
  <si>
    <t>CM20 3</t>
  </si>
  <si>
    <t>CM20 8</t>
  </si>
  <si>
    <t>CM21 0</t>
  </si>
  <si>
    <t>CM21</t>
  </si>
  <si>
    <t>CM21 9</t>
  </si>
  <si>
    <t>CM22 1</t>
  </si>
  <si>
    <t>CM22</t>
  </si>
  <si>
    <t>CM22 6</t>
  </si>
  <si>
    <t>CM22 7</t>
  </si>
  <si>
    <t>CM23 1</t>
  </si>
  <si>
    <t>CM23</t>
  </si>
  <si>
    <t>CM23 2</t>
  </si>
  <si>
    <t>CM23 3</t>
  </si>
  <si>
    <t>CM23 4</t>
  </si>
  <si>
    <t>CM23 5</t>
  </si>
  <si>
    <t>CM24 1</t>
  </si>
  <si>
    <t>CM24</t>
  </si>
  <si>
    <t>CM24 8</t>
  </si>
  <si>
    <t>CM3 1</t>
  </si>
  <si>
    <t>CM3</t>
  </si>
  <si>
    <t>CM3 2</t>
  </si>
  <si>
    <t>CM3 3</t>
  </si>
  <si>
    <t>CM3 4</t>
  </si>
  <si>
    <t>CM3 5</t>
  </si>
  <si>
    <t>CM3 6</t>
  </si>
  <si>
    <t>CM3 7</t>
  </si>
  <si>
    <t>CM3 8</t>
  </si>
  <si>
    <t>CM4</t>
  </si>
  <si>
    <t>CM4 0</t>
  </si>
  <si>
    <t>CM4 1</t>
  </si>
  <si>
    <t>CM4 9</t>
  </si>
  <si>
    <t>CM5 0</t>
  </si>
  <si>
    <t>CM5</t>
  </si>
  <si>
    <t>CM5 1</t>
  </si>
  <si>
    <t>CM5 9</t>
  </si>
  <si>
    <t>CM6 1</t>
  </si>
  <si>
    <t>CM6</t>
  </si>
  <si>
    <t>CM6 2</t>
  </si>
  <si>
    <t>CM6 3</t>
  </si>
  <si>
    <t>CM7 0</t>
  </si>
  <si>
    <t>CM7</t>
  </si>
  <si>
    <t>CM7 1</t>
  </si>
  <si>
    <t>CM7 2</t>
  </si>
  <si>
    <t>CM7 3</t>
  </si>
  <si>
    <t>CM7 4</t>
  </si>
  <si>
    <t>CM7 5</t>
  </si>
  <si>
    <t>CM7 6</t>
  </si>
  <si>
    <t>CM7 7</t>
  </si>
  <si>
    <t>CM7 8</t>
  </si>
  <si>
    <t>CM7 9</t>
  </si>
  <si>
    <t>CM77 6</t>
  </si>
  <si>
    <t>CM77</t>
  </si>
  <si>
    <t>CM77 7</t>
  </si>
  <si>
    <t>CM77 8</t>
  </si>
  <si>
    <t>CM8 1</t>
  </si>
  <si>
    <t>CM8</t>
  </si>
  <si>
    <t>CM8 2</t>
  </si>
  <si>
    <t>CM8 3</t>
  </si>
  <si>
    <t>CM8 4</t>
  </si>
  <si>
    <t>CM9 1</t>
  </si>
  <si>
    <t>CM9</t>
  </si>
  <si>
    <t>CM9 4</t>
  </si>
  <si>
    <t>CM9 5</t>
  </si>
  <si>
    <t>CM9 6</t>
  </si>
  <si>
    <t>CM9 7</t>
  </si>
  <si>
    <t>CM9 8</t>
  </si>
  <si>
    <t>CM9 9</t>
  </si>
  <si>
    <t>CM99 1</t>
  </si>
  <si>
    <t>CM99</t>
  </si>
  <si>
    <t>CO</t>
  </si>
  <si>
    <t>CO1 1</t>
  </si>
  <si>
    <t>CO1</t>
  </si>
  <si>
    <t>CO1 2</t>
  </si>
  <si>
    <t>CO10</t>
  </si>
  <si>
    <t>CO10 0</t>
  </si>
  <si>
    <t>CO10 1</t>
  </si>
  <si>
    <t>CO10 2</t>
  </si>
  <si>
    <t>CO10 6</t>
  </si>
  <si>
    <t>CO10 7</t>
  </si>
  <si>
    <t>CO10 8</t>
  </si>
  <si>
    <t>CO10 9</t>
  </si>
  <si>
    <t>CO11 1</t>
  </si>
  <si>
    <t>CO11</t>
  </si>
  <si>
    <t>CO11 2</t>
  </si>
  <si>
    <t>CO11 7</t>
  </si>
  <si>
    <t>CO12 1</t>
  </si>
  <si>
    <t>CO12</t>
  </si>
  <si>
    <t>CO12 3</t>
  </si>
  <si>
    <t>CO12 4</t>
  </si>
  <si>
    <t>CO12 5</t>
  </si>
  <si>
    <t>CO13 0</t>
  </si>
  <si>
    <t>CO13</t>
  </si>
  <si>
    <t>CO13 9</t>
  </si>
  <si>
    <t>CO14 8</t>
  </si>
  <si>
    <t>CO14</t>
  </si>
  <si>
    <t>CO15 0</t>
  </si>
  <si>
    <t>CO15</t>
  </si>
  <si>
    <t>CO15 1</t>
  </si>
  <si>
    <t>CO15 2</t>
  </si>
  <si>
    <t>CO15 3</t>
  </si>
  <si>
    <t>CO15 4</t>
  </si>
  <si>
    <t>CO15 5</t>
  </si>
  <si>
    <t>CO15 6</t>
  </si>
  <si>
    <t>CO15 7</t>
  </si>
  <si>
    <t>CO16 0</t>
  </si>
  <si>
    <t>CO16</t>
  </si>
  <si>
    <t>CO16 7</t>
  </si>
  <si>
    <t>CO16 8</t>
  </si>
  <si>
    <t>CO16 9</t>
  </si>
  <si>
    <t>CO2 0</t>
  </si>
  <si>
    <t>CO2</t>
  </si>
  <si>
    <t>CO2 2</t>
  </si>
  <si>
    <t>CO2 7</t>
  </si>
  <si>
    <t>CO2 8</t>
  </si>
  <si>
    <t>CO2 9</t>
  </si>
  <si>
    <t>CO3 0</t>
  </si>
  <si>
    <t>CO3</t>
  </si>
  <si>
    <t>CO3 1</t>
  </si>
  <si>
    <t>CO3 3</t>
  </si>
  <si>
    <t>CO3 4</t>
  </si>
  <si>
    <t>CO3 5</t>
  </si>
  <si>
    <t>CO3 7</t>
  </si>
  <si>
    <t>CO3 8</t>
  </si>
  <si>
    <t>CO3 9</t>
  </si>
  <si>
    <t>CO4 0</t>
  </si>
  <si>
    <t>CO4</t>
  </si>
  <si>
    <t>CO4 1</t>
  </si>
  <si>
    <t>CO4 3</t>
  </si>
  <si>
    <t>CO4 4</t>
  </si>
  <si>
    <t>CO4 5</t>
  </si>
  <si>
    <t>CO4 9</t>
  </si>
  <si>
    <t>CO5</t>
  </si>
  <si>
    <t>CO5 0</t>
  </si>
  <si>
    <t>CO5 7</t>
  </si>
  <si>
    <t>CO5 8</t>
  </si>
  <si>
    <t>CO5 9</t>
  </si>
  <si>
    <t>CO6</t>
  </si>
  <si>
    <t>CO6 1</t>
  </si>
  <si>
    <t>CO6 2</t>
  </si>
  <si>
    <t>CO6 3</t>
  </si>
  <si>
    <t>CO6 4</t>
  </si>
  <si>
    <t>CO7 0</t>
  </si>
  <si>
    <t>CO7</t>
  </si>
  <si>
    <t>CO7 1</t>
  </si>
  <si>
    <t>CO7 2</t>
  </si>
  <si>
    <t>CO7 6</t>
  </si>
  <si>
    <t>CO7 7</t>
  </si>
  <si>
    <t>CO7 8</t>
  </si>
  <si>
    <t>CO7 9</t>
  </si>
  <si>
    <t>CO8</t>
  </si>
  <si>
    <t>CO8 5</t>
  </si>
  <si>
    <t>CO9</t>
  </si>
  <si>
    <t>CO9 1</t>
  </si>
  <si>
    <t>CO9 2</t>
  </si>
  <si>
    <t>CO9 3</t>
  </si>
  <si>
    <t>CO9 4</t>
  </si>
  <si>
    <t>CR</t>
  </si>
  <si>
    <t>CR0 0</t>
  </si>
  <si>
    <t>CR0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</si>
  <si>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</si>
  <si>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</si>
  <si>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</si>
  <si>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</si>
  <si>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</si>
  <si>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</si>
  <si>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</si>
  <si>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</si>
  <si>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</si>
  <si>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</si>
  <si>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</t>
  </si>
  <si>
    <t>CR2 1</t>
  </si>
  <si>
    <t>CR2 2</t>
  </si>
  <si>
    <t>CR2 3</t>
  </si>
  <si>
    <t>CR2 5</t>
  </si>
  <si>
    <t>CR2 6</t>
  </si>
  <si>
    <t>CR2 7</t>
  </si>
  <si>
    <t>CR2 8</t>
  </si>
  <si>
    <t>CR2 9</t>
  </si>
  <si>
    <t>CR3 0</t>
  </si>
  <si>
    <t>CR3</t>
  </si>
  <si>
    <t>CR3 1</t>
  </si>
  <si>
    <t>CR3 3</t>
  </si>
  <si>
    <t>CR3 5</t>
  </si>
  <si>
    <t>CR3 6</t>
  </si>
  <si>
    <t>CR3 7</t>
  </si>
  <si>
    <t>CR3 9</t>
  </si>
  <si>
    <t>CR4 1</t>
  </si>
  <si>
    <t>CR4</t>
  </si>
  <si>
    <t>CR4 2</t>
  </si>
  <si>
    <t>CR4 3</t>
  </si>
  <si>
    <t>CR4 4</t>
  </si>
  <si>
    <t>CR4 7</t>
  </si>
  <si>
    <t>CR5 1</t>
  </si>
  <si>
    <t>CR5</t>
  </si>
  <si>
    <t>CR5 2</t>
  </si>
  <si>
    <t>CR5 3</t>
  </si>
  <si>
    <t>CR5 8</t>
  </si>
  <si>
    <t>CR6 1</t>
  </si>
  <si>
    <t>CR6</t>
  </si>
  <si>
    <t>CR6 9</t>
  </si>
  <si>
    <t>CR7 1</t>
  </si>
  <si>
    <t>CR7</t>
  </si>
  <si>
    <t>CR7 4</t>
  </si>
  <si>
    <t>CR7 6</t>
  </si>
  <si>
    <t>CR7 7</t>
  </si>
  <si>
    <t>CR7 8</t>
  </si>
  <si>
    <t>CR8 1</t>
  </si>
  <si>
    <t>CR8</t>
  </si>
  <si>
    <t>CR8 2</t>
  </si>
  <si>
    <t>CR8 3</t>
  </si>
  <si>
    <t>CR8 4</t>
  </si>
  <si>
    <t>CR8 5</t>
  </si>
  <si>
    <t>CR9 0</t>
  </si>
  <si>
    <t>CR9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</si>
  <si>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</si>
  <si>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</si>
  <si>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</si>
  <si>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</si>
  <si>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</si>
  <si>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</si>
  <si>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</si>
  <si>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</si>
  <si>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CT</t>
  </si>
  <si>
    <t>CT1 1</t>
  </si>
  <si>
    <t>CT1</t>
  </si>
  <si>
    <t>CT1 2</t>
  </si>
  <si>
    <t>CT1 3</t>
  </si>
  <si>
    <t>CT10 1</t>
  </si>
  <si>
    <t>CT10</t>
  </si>
  <si>
    <t>CT10 2</t>
  </si>
  <si>
    <t>CT10 3</t>
  </si>
  <si>
    <t>CT11 0</t>
  </si>
  <si>
    <t>CT11</t>
  </si>
  <si>
    <t>CT11 7</t>
  </si>
  <si>
    <t>CT11 8</t>
  </si>
  <si>
    <t>CT11 9</t>
  </si>
  <si>
    <t>CT12 4</t>
  </si>
  <si>
    <t>CT12</t>
  </si>
  <si>
    <t>CT12 5</t>
  </si>
  <si>
    <t>CT12 6</t>
  </si>
  <si>
    <t>CT13 0</t>
  </si>
  <si>
    <t>CT13</t>
  </si>
  <si>
    <t>CT13 1</t>
  </si>
  <si>
    <t>CT13 3</t>
  </si>
  <si>
    <t>CT13 9</t>
  </si>
  <si>
    <t>CT14 0</t>
  </si>
  <si>
    <t>CT14</t>
  </si>
  <si>
    <t>CT14 1</t>
  </si>
  <si>
    <t>CT14 5</t>
  </si>
  <si>
    <t>CT14 6</t>
  </si>
  <si>
    <t>CT14 7</t>
  </si>
  <si>
    <t>CT14 8</t>
  </si>
  <si>
    <t>CT14 9</t>
  </si>
  <si>
    <t>CT15 4</t>
  </si>
  <si>
    <t>CT15</t>
  </si>
  <si>
    <t>CT15 5</t>
  </si>
  <si>
    <t>CT15 6</t>
  </si>
  <si>
    <t>CT15 7</t>
  </si>
  <si>
    <t>CT16 1</t>
  </si>
  <si>
    <t>CT16</t>
  </si>
  <si>
    <t>CT16 2</t>
  </si>
  <si>
    <t>CT16 3</t>
  </si>
  <si>
    <t>CT17 0</t>
  </si>
  <si>
    <t>CT17</t>
  </si>
  <si>
    <t>CT17 9</t>
  </si>
  <si>
    <t>CT18 1</t>
  </si>
  <si>
    <t>CT18</t>
  </si>
  <si>
    <t>CT18 7</t>
  </si>
  <si>
    <t>CT18 8</t>
  </si>
  <si>
    <t>CT19 4</t>
  </si>
  <si>
    <t>CT19</t>
  </si>
  <si>
    <t>CT19 5</t>
  </si>
  <si>
    <t>CT19 6</t>
  </si>
  <si>
    <t>CT19 7</t>
  </si>
  <si>
    <t>CT2 0</t>
  </si>
  <si>
    <t>CT2</t>
  </si>
  <si>
    <t>CT2 2</t>
  </si>
  <si>
    <t>CT2 7</t>
  </si>
  <si>
    <t>CT2 8</t>
  </si>
  <si>
    <t>CT2 9</t>
  </si>
  <si>
    <t>CT20 1</t>
  </si>
  <si>
    <t>CT20</t>
  </si>
  <si>
    <t>CT20 2</t>
  </si>
  <si>
    <t>CT20 3</t>
  </si>
  <si>
    <t>CT21 4</t>
  </si>
  <si>
    <t>CT21</t>
  </si>
  <si>
    <t>CT21 5</t>
  </si>
  <si>
    <t>CT21 6</t>
  </si>
  <si>
    <t>CT3 1</t>
  </si>
  <si>
    <t>CT3</t>
  </si>
  <si>
    <t>CT3 2</t>
  </si>
  <si>
    <t>CT3 3</t>
  </si>
  <si>
    <t>CT3 4</t>
  </si>
  <si>
    <t>CT4 1</t>
  </si>
  <si>
    <t>CT4</t>
  </si>
  <si>
    <t>CT4 5</t>
  </si>
  <si>
    <t>CT4 6</t>
  </si>
  <si>
    <t>CT4 7</t>
  </si>
  <si>
    <t>CT4 8</t>
  </si>
  <si>
    <t>CT5 1</t>
  </si>
  <si>
    <t>CT5</t>
  </si>
  <si>
    <t>CT5 2</t>
  </si>
  <si>
    <t>CT5 3</t>
  </si>
  <si>
    <t>CT5 4</t>
  </si>
  <si>
    <t>CT6 1</t>
  </si>
  <si>
    <t>CT6</t>
  </si>
  <si>
    <t>CT6 5</t>
  </si>
  <si>
    <t>CT6 6</t>
  </si>
  <si>
    <t>CT6 7</t>
  </si>
  <si>
    <t>CT6 8</t>
  </si>
  <si>
    <t>CT7 0</t>
  </si>
  <si>
    <t>CT7</t>
  </si>
  <si>
    <t>CT7 8</t>
  </si>
  <si>
    <t>CT7 9</t>
  </si>
  <si>
    <t>CT8 8</t>
  </si>
  <si>
    <t>CT8</t>
  </si>
  <si>
    <t>CT9 1</t>
  </si>
  <si>
    <t>CT9</t>
  </si>
  <si>
    <t>CT9 2</t>
  </si>
  <si>
    <t>CT9 3</t>
  </si>
  <si>
    <t>CT9 4</t>
  </si>
  <si>
    <t>CT9 5</t>
  </si>
  <si>
    <t>CV</t>
  </si>
  <si>
    <t>CV1 1</t>
  </si>
  <si>
    <t>CV1</t>
  </si>
  <si>
    <t>CV1 2</t>
  </si>
  <si>
    <t>CV1 3</t>
  </si>
  <si>
    <t>CV1 4</t>
  </si>
  <si>
    <t>CV1 5</t>
  </si>
  <si>
    <t>CV10 0</t>
  </si>
  <si>
    <t>CV10</t>
  </si>
  <si>
    <t>CV10 1</t>
  </si>
  <si>
    <t>CV10 6</t>
  </si>
  <si>
    <t>CV10 7</t>
  </si>
  <si>
    <t>CV10 8</t>
  </si>
  <si>
    <t>CV10 9</t>
  </si>
  <si>
    <t>CV11 1</t>
  </si>
  <si>
    <t>CV11</t>
  </si>
  <si>
    <t>CV11 4</t>
  </si>
  <si>
    <t>CV11 5</t>
  </si>
  <si>
    <t>CV11 6</t>
  </si>
  <si>
    <t>CV12 0</t>
  </si>
  <si>
    <t>CV12</t>
  </si>
  <si>
    <t>CV12 2</t>
  </si>
  <si>
    <t>CV12 8</t>
  </si>
  <si>
    <t>CV12 9</t>
  </si>
  <si>
    <t>CV13</t>
  </si>
  <si>
    <t>CV13 0</t>
  </si>
  <si>
    <t>CV13 6</t>
  </si>
  <si>
    <t>CV2 1</t>
  </si>
  <si>
    <t>CV2</t>
  </si>
  <si>
    <t>CV2 2</t>
  </si>
  <si>
    <t>CV2 3</t>
  </si>
  <si>
    <t>CV2 4</t>
  </si>
  <si>
    <t>CV2 5</t>
  </si>
  <si>
    <t>CV21 1</t>
  </si>
  <si>
    <t>CV21</t>
  </si>
  <si>
    <t>CV21 2</t>
  </si>
  <si>
    <t>CV21 3</t>
  </si>
  <si>
    <t>CV21 4</t>
  </si>
  <si>
    <t>CV22 1</t>
  </si>
  <si>
    <t>CV22</t>
  </si>
  <si>
    <t>CV22 5</t>
  </si>
  <si>
    <t>CV22 6</t>
  </si>
  <si>
    <t>CV22 7</t>
  </si>
  <si>
    <t>CV23 0</t>
  </si>
  <si>
    <t>CV23</t>
  </si>
  <si>
    <t>CV23 7</t>
  </si>
  <si>
    <t>CV23 8</t>
  </si>
  <si>
    <t>CV23 9</t>
  </si>
  <si>
    <t>CV3 1</t>
  </si>
  <si>
    <t>CV3</t>
  </si>
  <si>
    <t>CV3 2</t>
  </si>
  <si>
    <t>CV3 3</t>
  </si>
  <si>
    <t>CV3 4</t>
  </si>
  <si>
    <t>CV3 5</t>
  </si>
  <si>
    <t>CV3 6</t>
  </si>
  <si>
    <t>CV31 1</t>
  </si>
  <si>
    <t>CV31</t>
  </si>
  <si>
    <t>CV31 2</t>
  </si>
  <si>
    <t>CV31 3</t>
  </si>
  <si>
    <t>CV31 4</t>
  </si>
  <si>
    <t>CV31 7</t>
  </si>
  <si>
    <t>CV32 1</t>
  </si>
  <si>
    <t>CV32</t>
  </si>
  <si>
    <t>CV32 2</t>
  </si>
  <si>
    <t>CV32 4</t>
  </si>
  <si>
    <t>CV32 5</t>
  </si>
  <si>
    <t>CV32 6</t>
  </si>
  <si>
    <t>CV32 7</t>
  </si>
  <si>
    <t>CV33 0</t>
  </si>
  <si>
    <t>CV33</t>
  </si>
  <si>
    <t>CV33 1</t>
  </si>
  <si>
    <t>CV33 9</t>
  </si>
  <si>
    <t>CV34 4</t>
  </si>
  <si>
    <t>CV34</t>
  </si>
  <si>
    <t>CV34 5</t>
  </si>
  <si>
    <t>CV34 6</t>
  </si>
  <si>
    <t>CV35 0</t>
  </si>
  <si>
    <t>CV35</t>
  </si>
  <si>
    <t>CV35 1</t>
  </si>
  <si>
    <t>CV35 6</t>
  </si>
  <si>
    <t>CV35 7</t>
  </si>
  <si>
    <t>CV35 8</t>
  </si>
  <si>
    <t>CV35 9</t>
  </si>
  <si>
    <t>CV36 4</t>
  </si>
  <si>
    <t>CV36</t>
  </si>
  <si>
    <t>CV36 5</t>
  </si>
  <si>
    <t>CV37 0</t>
  </si>
  <si>
    <t>CV37</t>
  </si>
  <si>
    <t>CV37 1</t>
  </si>
  <si>
    <t>CV37 6</t>
  </si>
  <si>
    <t>CV37 7</t>
  </si>
  <si>
    <t>CV37 8</t>
  </si>
  <si>
    <t>CV37 9</t>
  </si>
  <si>
    <t>CV4 1</t>
  </si>
  <si>
    <t>CV4</t>
  </si>
  <si>
    <t>CV4 7</t>
  </si>
  <si>
    <t>CV4 8</t>
  </si>
  <si>
    <t>CV4 9</t>
  </si>
  <si>
    <t>CV47 0</t>
  </si>
  <si>
    <t>CV47</t>
  </si>
  <si>
    <t>CV47 1</t>
  </si>
  <si>
    <t>CV47 2</t>
  </si>
  <si>
    <t>CV47 7</t>
  </si>
  <si>
    <t>CV47 8</t>
  </si>
  <si>
    <t>CV47 9</t>
  </si>
  <si>
    <t>CV5 1</t>
  </si>
  <si>
    <t>CV5</t>
  </si>
  <si>
    <t>CV5 6</t>
  </si>
  <si>
    <t>CV5 7</t>
  </si>
  <si>
    <t>CV5 8</t>
  </si>
  <si>
    <t>CV5 9</t>
  </si>
  <si>
    <t>CV6 1</t>
  </si>
  <si>
    <t>CV6</t>
  </si>
  <si>
    <t>CV6 2</t>
  </si>
  <si>
    <t>CV6 3</t>
  </si>
  <si>
    <t>CV6 4</t>
  </si>
  <si>
    <t>CV6 5</t>
  </si>
  <si>
    <t>CV6 6</t>
  </si>
  <si>
    <t>CV6 7</t>
  </si>
  <si>
    <t>CV7 0</t>
  </si>
  <si>
    <t>CV7</t>
  </si>
  <si>
    <t>CV7 1</t>
  </si>
  <si>
    <t>CV7 7</t>
  </si>
  <si>
    <t>CV7 8</t>
  </si>
  <si>
    <t>CV7 9</t>
  </si>
  <si>
    <t>CV8 1</t>
  </si>
  <si>
    <t>CV8</t>
  </si>
  <si>
    <t>CV8 2</t>
  </si>
  <si>
    <t>CV8 3</t>
  </si>
  <si>
    <t>CV9 1</t>
  </si>
  <si>
    <t>CV9</t>
  </si>
  <si>
    <t>CV9 2</t>
  </si>
  <si>
    <t>CV9 3</t>
  </si>
  <si>
    <t>CW</t>
  </si>
  <si>
    <t>CW1 1</t>
  </si>
  <si>
    <t>CW1</t>
  </si>
  <si>
    <t>CW1 2</t>
  </si>
  <si>
    <t>CW1 3</t>
  </si>
  <si>
    <t>CW1 4</t>
  </si>
  <si>
    <t>CW1 5</t>
  </si>
  <si>
    <t>CW1 6</t>
  </si>
  <si>
    <t>CW10 0</t>
  </si>
  <si>
    <t>CW10</t>
  </si>
  <si>
    <t>CW10 1</t>
  </si>
  <si>
    <t>CW10 9</t>
  </si>
  <si>
    <t>CW11 0</t>
  </si>
  <si>
    <t>CW11</t>
  </si>
  <si>
    <t>CW11 1</t>
  </si>
  <si>
    <t>CW11 2</t>
  </si>
  <si>
    <t>CW11 3</t>
  </si>
  <si>
    <t>CW11 4</t>
  </si>
  <si>
    <t>CW11 5</t>
  </si>
  <si>
    <t>CW11 9</t>
  </si>
  <si>
    <t>CW12</t>
  </si>
  <si>
    <t>CW12 1</t>
  </si>
  <si>
    <t>CW12 2</t>
  </si>
  <si>
    <t>CW12 3</t>
  </si>
  <si>
    <t>CW12 4</t>
  </si>
  <si>
    <t>CW2 1</t>
  </si>
  <si>
    <t>CW2</t>
  </si>
  <si>
    <t>CW2 5</t>
  </si>
  <si>
    <t>CW2 6</t>
  </si>
  <si>
    <t>CW2 7</t>
  </si>
  <si>
    <t>CW2 8</t>
  </si>
  <si>
    <t>CW3</t>
  </si>
  <si>
    <t>CW3 0</t>
  </si>
  <si>
    <t>CW3 1</t>
  </si>
  <si>
    <t>CW3 9</t>
  </si>
  <si>
    <t>CW4 7</t>
  </si>
  <si>
    <t>CW4</t>
  </si>
  <si>
    <t>CW4 8</t>
  </si>
  <si>
    <t>CW5 1</t>
  </si>
  <si>
    <t>CW5</t>
  </si>
  <si>
    <t>CW5 5</t>
  </si>
  <si>
    <t>CW5 6</t>
  </si>
  <si>
    <t>CW5 7</t>
  </si>
  <si>
    <t>CW5 8</t>
  </si>
  <si>
    <t>CW6 0</t>
  </si>
  <si>
    <t>CW6</t>
  </si>
  <si>
    <t>CW6 1</t>
  </si>
  <si>
    <t>CW6 6</t>
  </si>
  <si>
    <t>CW6 9</t>
  </si>
  <si>
    <t>CW7 1</t>
  </si>
  <si>
    <t>CW7</t>
  </si>
  <si>
    <t>CW7 2</t>
  </si>
  <si>
    <t>CW7 3</t>
  </si>
  <si>
    <t>CW7 4</t>
  </si>
  <si>
    <t>CW7 7</t>
  </si>
  <si>
    <t>CW8 1</t>
  </si>
  <si>
    <t>CW8</t>
  </si>
  <si>
    <t>CW8 2</t>
  </si>
  <si>
    <t>CW8 3</t>
  </si>
  <si>
    <t>CW8 4</t>
  </si>
  <si>
    <t>CW9 5</t>
  </si>
  <si>
    <t>CW9</t>
  </si>
  <si>
    <t>CW9 6</t>
  </si>
  <si>
    <t>CW9 7</t>
  </si>
  <si>
    <t>CW9 8</t>
  </si>
  <si>
    <t>CW9 9</t>
  </si>
  <si>
    <t>D</t>
  </si>
  <si>
    <t>DA</t>
  </si>
  <si>
    <t>DA1 1</t>
  </si>
  <si>
    <t>DA1</t>
  </si>
  <si>
    <t>DA1 2</t>
  </si>
  <si>
    <t>DA1 3</t>
  </si>
  <si>
    <t>DA1 4</t>
  </si>
  <si>
    <t>DA1 5</t>
  </si>
  <si>
    <t>DA10 0</t>
  </si>
  <si>
    <t>DA10</t>
  </si>
  <si>
    <t>DA11 0</t>
  </si>
  <si>
    <t>DA11</t>
  </si>
  <si>
    <t>DA11 1</t>
  </si>
  <si>
    <t>DA11 7</t>
  </si>
  <si>
    <t>DA11 8</t>
  </si>
  <si>
    <t>DA11 9</t>
  </si>
  <si>
    <t>DA12 0</t>
  </si>
  <si>
    <t>DA12</t>
  </si>
  <si>
    <t>DA12 1</t>
  </si>
  <si>
    <t>DA12 2</t>
  </si>
  <si>
    <t>DA12 3</t>
  </si>
  <si>
    <t>DA12 4</t>
  </si>
  <si>
    <t>DA12 5</t>
  </si>
  <si>
    <t>DA13 0</t>
  </si>
  <si>
    <t>DA13</t>
  </si>
  <si>
    <t>DA13 1</t>
  </si>
  <si>
    <t>DA13 6</t>
  </si>
  <si>
    <t>DA13 9</t>
  </si>
  <si>
    <t>DA14 4</t>
  </si>
  <si>
    <t>DA14</t>
  </si>
  <si>
    <t>DA14 5</t>
  </si>
  <si>
    <t>DA14 6</t>
  </si>
  <si>
    <t>DA15 1</t>
  </si>
  <si>
    <t>DA15</t>
  </si>
  <si>
    <t>DA15 7</t>
  </si>
  <si>
    <t>DA15 8</t>
  </si>
  <si>
    <t>DA15 9</t>
  </si>
  <si>
    <t>DA16 1</t>
  </si>
  <si>
    <t>DA16</t>
  </si>
  <si>
    <t>DA16 2</t>
  </si>
  <si>
    <t>DA16 3</t>
  </si>
  <si>
    <t>DA17 1</t>
  </si>
  <si>
    <t>DA17</t>
  </si>
  <si>
    <t>DA17 5</t>
  </si>
  <si>
    <t>DA17 6</t>
  </si>
  <si>
    <t>DA18 4</t>
  </si>
  <si>
    <t>DA18</t>
  </si>
  <si>
    <t>DA2 1</t>
  </si>
  <si>
    <t>DA2</t>
  </si>
  <si>
    <t>DA2 5</t>
  </si>
  <si>
    <t>DA2 6</t>
  </si>
  <si>
    <t>DA2 7</t>
  </si>
  <si>
    <t>DA2 8</t>
  </si>
  <si>
    <t>DA3 7</t>
  </si>
  <si>
    <t>DA3</t>
  </si>
  <si>
    <t>DA3 8</t>
  </si>
  <si>
    <t>DA4 0</t>
  </si>
  <si>
    <t>DA4</t>
  </si>
  <si>
    <t>DA4 9</t>
  </si>
  <si>
    <t>DA5 1</t>
  </si>
  <si>
    <t>DA5</t>
  </si>
  <si>
    <t>DA5 2</t>
  </si>
  <si>
    <t>DA5 3</t>
  </si>
  <si>
    <t>DA5 5</t>
  </si>
  <si>
    <t>DA6 1</t>
  </si>
  <si>
    <t>DA6</t>
  </si>
  <si>
    <t>DA6 6</t>
  </si>
  <si>
    <t>DA6 7</t>
  </si>
  <si>
    <t>DA6 8</t>
  </si>
  <si>
    <t>DA7 4</t>
  </si>
  <si>
    <t>DA7</t>
  </si>
  <si>
    <t>DA7 5</t>
  </si>
  <si>
    <t>DA7 6</t>
  </si>
  <si>
    <t>DA8 1</t>
  </si>
  <si>
    <t>DA8</t>
  </si>
  <si>
    <t>DA8 2</t>
  </si>
  <si>
    <t>DA8 3</t>
  </si>
  <si>
    <t>DA9 1</t>
  </si>
  <si>
    <t>DA9</t>
  </si>
  <si>
    <t>DA9 9</t>
  </si>
  <si>
    <t>DD</t>
  </si>
  <si>
    <t>DD1 0</t>
  </si>
  <si>
    <t>DD1</t>
  </si>
  <si>
    <t>DD1 1</t>
  </si>
  <si>
    <t>DD1 2</t>
  </si>
  <si>
    <t>DD1 3</t>
  </si>
  <si>
    <t>DD1 4</t>
  </si>
  <si>
    <t>DD1 5</t>
  </si>
  <si>
    <t>DD1 9</t>
  </si>
  <si>
    <t>DD10 0</t>
  </si>
  <si>
    <t>DD10</t>
  </si>
  <si>
    <t>DD10 1</t>
  </si>
  <si>
    <t>DD10 8</t>
  </si>
  <si>
    <t>DD10 9</t>
  </si>
  <si>
    <t>DD11 1</t>
  </si>
  <si>
    <t>DD11</t>
  </si>
  <si>
    <t>DD11 2</t>
  </si>
  <si>
    <t>DD11 3</t>
  </si>
  <si>
    <t>DD11 4</t>
  </si>
  <si>
    <t>DD11 5</t>
  </si>
  <si>
    <t>DD2 1</t>
  </si>
  <si>
    <t>DD2</t>
  </si>
  <si>
    <t>DD2 2</t>
  </si>
  <si>
    <t>DD2 3</t>
  </si>
  <si>
    <t>DD2 4</t>
  </si>
  <si>
    <t>DD2 5</t>
  </si>
  <si>
    <t>DD2 7</t>
  </si>
  <si>
    <t>DD3 0</t>
  </si>
  <si>
    <t>DD3</t>
  </si>
  <si>
    <t>DD3 1</t>
  </si>
  <si>
    <t>DD3 6</t>
  </si>
  <si>
    <t>DD3 7</t>
  </si>
  <si>
    <t>DD3 8</t>
  </si>
  <si>
    <t>DD3 9</t>
  </si>
  <si>
    <t>DD4 0</t>
  </si>
  <si>
    <t>DD4</t>
  </si>
  <si>
    <t>DD4 1</t>
  </si>
  <si>
    <t>DD4 6</t>
  </si>
  <si>
    <t>DD4 7</t>
  </si>
  <si>
    <t>DD4 8</t>
  </si>
  <si>
    <t>DD4 9</t>
  </si>
  <si>
    <t>DD5 1</t>
  </si>
  <si>
    <t>DD5</t>
  </si>
  <si>
    <t>DD5 2</t>
  </si>
  <si>
    <t>DD5 3</t>
  </si>
  <si>
    <t>DD5 4</t>
  </si>
  <si>
    <t>DD6 8</t>
  </si>
  <si>
    <t>DD6</t>
  </si>
  <si>
    <t>DD6 9</t>
  </si>
  <si>
    <t>DD7 6</t>
  </si>
  <si>
    <t>DD7</t>
  </si>
  <si>
    <t>DD7 7</t>
  </si>
  <si>
    <t>DD8 1</t>
  </si>
  <si>
    <t>DD8</t>
  </si>
  <si>
    <t>DD8 2</t>
  </si>
  <si>
    <t>DD8 3</t>
  </si>
  <si>
    <t>DD8 4</t>
  </si>
  <si>
    <t>DD8 5</t>
  </si>
  <si>
    <t>DD9 1</t>
  </si>
  <si>
    <t>DD9</t>
  </si>
  <si>
    <t>DD9 3</t>
  </si>
  <si>
    <t>DD9 6</t>
  </si>
  <si>
    <t>DD9 7</t>
  </si>
  <si>
    <t>DE</t>
  </si>
  <si>
    <t>DE1 1</t>
  </si>
  <si>
    <t>DE1</t>
  </si>
  <si>
    <t>DE1 2</t>
  </si>
  <si>
    <t>DE1 3</t>
  </si>
  <si>
    <t>DE1 4</t>
  </si>
  <si>
    <t>DE1 9</t>
  </si>
  <si>
    <t>DE11 0</t>
  </si>
  <si>
    <t>DE11</t>
  </si>
  <si>
    <t>DE11 7</t>
  </si>
  <si>
    <t>DE11 8</t>
  </si>
  <si>
    <t>DE11 9</t>
  </si>
  <si>
    <t>DE12 6</t>
  </si>
  <si>
    <t>DE12</t>
  </si>
  <si>
    <t>DE12 7</t>
  </si>
  <si>
    <t>DE12 8</t>
  </si>
  <si>
    <t>DE13 0</t>
  </si>
  <si>
    <t>DE13</t>
  </si>
  <si>
    <t>DE13 7</t>
  </si>
  <si>
    <t>DE13 8</t>
  </si>
  <si>
    <t>DE13 9</t>
  </si>
  <si>
    <t>DE14 0</t>
  </si>
  <si>
    <t>DE14</t>
  </si>
  <si>
    <t>DE14 1</t>
  </si>
  <si>
    <t>DE14 2</t>
  </si>
  <si>
    <t>DE14 3</t>
  </si>
  <si>
    <t>DE14 5</t>
  </si>
  <si>
    <t>DE15 0</t>
  </si>
  <si>
    <t>DE15</t>
  </si>
  <si>
    <t>DE15 1</t>
  </si>
  <si>
    <t>DE15 9</t>
  </si>
  <si>
    <t>DE21 1</t>
  </si>
  <si>
    <t>DE21</t>
  </si>
  <si>
    <t>DE21 2</t>
  </si>
  <si>
    <t>DE21 4</t>
  </si>
  <si>
    <t>DE21 5</t>
  </si>
  <si>
    <t>DE21 6</t>
  </si>
  <si>
    <t>DE21 7</t>
  </si>
  <si>
    <t>DE21 8</t>
  </si>
  <si>
    <t>DE22 1</t>
  </si>
  <si>
    <t>DE22</t>
  </si>
  <si>
    <t>DE22 2</t>
  </si>
  <si>
    <t>DE22 3</t>
  </si>
  <si>
    <t>DE22 4</t>
  </si>
  <si>
    <t>DE22 5</t>
  </si>
  <si>
    <t>DE23 1</t>
  </si>
  <si>
    <t>DE23</t>
  </si>
  <si>
    <t>DE23 2</t>
  </si>
  <si>
    <t>DE23 3</t>
  </si>
  <si>
    <t>DE23 4</t>
  </si>
  <si>
    <t>DE23 6</t>
  </si>
  <si>
    <t>DE23 7</t>
  </si>
  <si>
    <t>DE23 8</t>
  </si>
  <si>
    <t>DE24 0</t>
  </si>
  <si>
    <t>DE24</t>
  </si>
  <si>
    <t>DE24 2</t>
  </si>
  <si>
    <t>DE24 3</t>
  </si>
  <si>
    <t>DE24 5</t>
  </si>
  <si>
    <t>DE24 8</t>
  </si>
  <si>
    <t>DE24 9</t>
  </si>
  <si>
    <t>DE3 0</t>
  </si>
  <si>
    <t>DE3</t>
  </si>
  <si>
    <t>DE3 4</t>
  </si>
  <si>
    <t>DE3 5</t>
  </si>
  <si>
    <t>DE3 9</t>
  </si>
  <si>
    <t>DE4 1</t>
  </si>
  <si>
    <t>DE4</t>
  </si>
  <si>
    <t>DE4 2</t>
  </si>
  <si>
    <t>DE4 3</t>
  </si>
  <si>
    <t>DE4 4</t>
  </si>
  <si>
    <t>DE4 5</t>
  </si>
  <si>
    <t>DE45 1</t>
  </si>
  <si>
    <t>DE45</t>
  </si>
  <si>
    <t>DE5 1</t>
  </si>
  <si>
    <t>DE5</t>
  </si>
  <si>
    <t>DE5 3</t>
  </si>
  <si>
    <t>DE5 5</t>
  </si>
  <si>
    <t>DE5 7</t>
  </si>
  <si>
    <t>DE5 8</t>
  </si>
  <si>
    <t>DE5 9</t>
  </si>
  <si>
    <t>DE55 1</t>
  </si>
  <si>
    <t>DE55</t>
  </si>
  <si>
    <t>DE55 2</t>
  </si>
  <si>
    <t>DE55 3</t>
  </si>
  <si>
    <t>DE55 4</t>
  </si>
  <si>
    <t>DE55 5</t>
  </si>
  <si>
    <t>DE55 6</t>
  </si>
  <si>
    <t>DE55 7</t>
  </si>
  <si>
    <t>DE56 0</t>
  </si>
  <si>
    <t>DE56</t>
  </si>
  <si>
    <t>DE56 1</t>
  </si>
  <si>
    <t>DE56 2</t>
  </si>
  <si>
    <t>DE56 4</t>
  </si>
  <si>
    <t>DE6 1</t>
  </si>
  <si>
    <t>DE6</t>
  </si>
  <si>
    <t>DE6 2</t>
  </si>
  <si>
    <t>DE6 3</t>
  </si>
  <si>
    <t>DE6 4</t>
  </si>
  <si>
    <t>DE65 5</t>
  </si>
  <si>
    <t>DE65</t>
  </si>
  <si>
    <t>DE65 6</t>
  </si>
  <si>
    <t>DE7 1</t>
  </si>
  <si>
    <t>DE7</t>
  </si>
  <si>
    <t>DE7 3</t>
  </si>
  <si>
    <t>DE7 4</t>
  </si>
  <si>
    <t>DE7 5</t>
  </si>
  <si>
    <t>DE7 6</t>
  </si>
  <si>
    <t>DE7 8</t>
  </si>
  <si>
    <t>DE7 9</t>
  </si>
  <si>
    <t>DE72 2</t>
  </si>
  <si>
    <t>DE72</t>
  </si>
  <si>
    <t>DE72 3</t>
  </si>
  <si>
    <t>DE73 1</t>
  </si>
  <si>
    <t>DE73</t>
  </si>
  <si>
    <t>DE73 5</t>
  </si>
  <si>
    <t>DE73 6</t>
  </si>
  <si>
    <t>DE73 7</t>
  </si>
  <si>
    <t>DE73 8</t>
  </si>
  <si>
    <t>DE74 1</t>
  </si>
  <si>
    <t>DE74</t>
  </si>
  <si>
    <t>DE74 2</t>
  </si>
  <si>
    <t>DE75 1</t>
  </si>
  <si>
    <t>DE75</t>
  </si>
  <si>
    <t>DE75 5</t>
  </si>
  <si>
    <t>DE75 7</t>
  </si>
  <si>
    <t>DE8 5</t>
  </si>
  <si>
    <t>DE8</t>
  </si>
  <si>
    <t>DG</t>
  </si>
  <si>
    <t>DG1 1</t>
  </si>
  <si>
    <t>DG1</t>
  </si>
  <si>
    <t>DG1 2</t>
  </si>
  <si>
    <t>DG1 3</t>
  </si>
  <si>
    <t>DG1 4</t>
  </si>
  <si>
    <t>DG1 6</t>
  </si>
  <si>
    <t>DG10 9</t>
  </si>
  <si>
    <t>DG10</t>
  </si>
  <si>
    <t>DG11 1</t>
  </si>
  <si>
    <t>DG11</t>
  </si>
  <si>
    <t>DG11 2</t>
  </si>
  <si>
    <t>DG11 3</t>
  </si>
  <si>
    <t>DG12 1</t>
  </si>
  <si>
    <t>DG12</t>
  </si>
  <si>
    <t>DG12 5</t>
  </si>
  <si>
    <t>DG12 6</t>
  </si>
  <si>
    <t>DG13 0</t>
  </si>
  <si>
    <t>DG13</t>
  </si>
  <si>
    <t>DG16 5</t>
  </si>
  <si>
    <t>DG16</t>
  </si>
  <si>
    <t>DG2 0</t>
  </si>
  <si>
    <t>DG2</t>
  </si>
  <si>
    <t>DG2 7</t>
  </si>
  <si>
    <t>DG2 8</t>
  </si>
  <si>
    <t>DG2 9</t>
  </si>
  <si>
    <t>DG4 6</t>
  </si>
  <si>
    <t>DG4</t>
  </si>
  <si>
    <t>DG5 3</t>
  </si>
  <si>
    <t>DG5</t>
  </si>
  <si>
    <t>DG5 4</t>
  </si>
  <si>
    <t>DG6 4</t>
  </si>
  <si>
    <t>DG6</t>
  </si>
  <si>
    <t>DG7 1</t>
  </si>
  <si>
    <t>DG7</t>
  </si>
  <si>
    <t>DG7 2</t>
  </si>
  <si>
    <t>DG7 3</t>
  </si>
  <si>
    <t>DG7 4</t>
  </si>
  <si>
    <t>DG8 1</t>
  </si>
  <si>
    <t>DG8</t>
  </si>
  <si>
    <t>DG8 6</t>
  </si>
  <si>
    <t>DG8 7</t>
  </si>
  <si>
    <t>DG8 8</t>
  </si>
  <si>
    <t>DG8 9</t>
  </si>
  <si>
    <t>DG9 0</t>
  </si>
  <si>
    <t>DG9</t>
  </si>
  <si>
    <t>DG9 7</t>
  </si>
  <si>
    <t>DG9 8</t>
  </si>
  <si>
    <t>DG9 9</t>
  </si>
  <si>
    <t>DH1 1</t>
  </si>
  <si>
    <t>DH1</t>
  </si>
  <si>
    <t>DH1 2</t>
  </si>
  <si>
    <t>DH1 3</t>
  </si>
  <si>
    <t>DH1 4</t>
  </si>
  <si>
    <t>DH1 5</t>
  </si>
  <si>
    <t>DH15 8</t>
  </si>
  <si>
    <t>DH15</t>
  </si>
  <si>
    <t>DH16 2</t>
  </si>
  <si>
    <t>DH16</t>
  </si>
  <si>
    <t>DH2 0</t>
  </si>
  <si>
    <t>DH2</t>
  </si>
  <si>
    <t>DH2 1</t>
  </si>
  <si>
    <t>DH2 2</t>
  </si>
  <si>
    <t>DH2 3</t>
  </si>
  <si>
    <t>DH3 1</t>
  </si>
  <si>
    <t>DH3</t>
  </si>
  <si>
    <t>DH3 2</t>
  </si>
  <si>
    <t>DH3 3</t>
  </si>
  <si>
    <t>DH3 4</t>
  </si>
  <si>
    <t>DH3 8</t>
  </si>
  <si>
    <t>DH4 4</t>
  </si>
  <si>
    <t>DH4</t>
  </si>
  <si>
    <t>DH4 5</t>
  </si>
  <si>
    <t>DH4 6</t>
  </si>
  <si>
    <t>DH4 7</t>
  </si>
  <si>
    <t>DH5 0</t>
  </si>
  <si>
    <t>DH5</t>
  </si>
  <si>
    <t>DH5 1</t>
  </si>
  <si>
    <t>DH5 8</t>
  </si>
  <si>
    <t>DH5 9</t>
  </si>
  <si>
    <t>DH6 1</t>
  </si>
  <si>
    <t>DH6</t>
  </si>
  <si>
    <t>DH6 2</t>
  </si>
  <si>
    <t>DH6 3</t>
  </si>
  <si>
    <t>DH6 4</t>
  </si>
  <si>
    <t>DH6 5</t>
  </si>
  <si>
    <t>DH7 0</t>
  </si>
  <si>
    <t>DH7</t>
  </si>
  <si>
    <t>DH7 1</t>
  </si>
  <si>
    <t>DH7 4</t>
  </si>
  <si>
    <t>DH7 6</t>
  </si>
  <si>
    <t>DH7 7</t>
  </si>
  <si>
    <t>DH7 8</t>
  </si>
  <si>
    <t>DH7 9</t>
  </si>
  <si>
    <t>DH8 0</t>
  </si>
  <si>
    <t>DH8</t>
  </si>
  <si>
    <t>DH8 1</t>
  </si>
  <si>
    <t>DH8 5</t>
  </si>
  <si>
    <t>DH8 6</t>
  </si>
  <si>
    <t>DH8 7</t>
  </si>
  <si>
    <t>DH8 8</t>
  </si>
  <si>
    <t>DH8 9</t>
  </si>
  <si>
    <t>DH9 0</t>
  </si>
  <si>
    <t>DH9</t>
  </si>
  <si>
    <t>DH9 1</t>
  </si>
  <si>
    <t>DH9 6</t>
  </si>
  <si>
    <t>DH9 7</t>
  </si>
  <si>
    <t>DH9 8</t>
  </si>
  <si>
    <t>DH9 9</t>
  </si>
  <si>
    <t>DL1 1</t>
  </si>
  <si>
    <t>DL1</t>
  </si>
  <si>
    <t>DL1 2</t>
  </si>
  <si>
    <t>DL1 3</t>
  </si>
  <si>
    <t>DL1 4</t>
  </si>
  <si>
    <t>DL1 5</t>
  </si>
  <si>
    <t>DL1 6</t>
  </si>
  <si>
    <t>DL10 1</t>
  </si>
  <si>
    <t>DL10</t>
  </si>
  <si>
    <t>DL10 4</t>
  </si>
  <si>
    <t>DL10 5</t>
  </si>
  <si>
    <t>DL10 6</t>
  </si>
  <si>
    <t>DL10 7</t>
  </si>
  <si>
    <t>DL11 6</t>
  </si>
  <si>
    <t>DL11</t>
  </si>
  <si>
    <t>DL11 7</t>
  </si>
  <si>
    <t>DL12 0</t>
  </si>
  <si>
    <t>DL12</t>
  </si>
  <si>
    <t>DL12 1</t>
  </si>
  <si>
    <t>DL12 8</t>
  </si>
  <si>
    <t>DL12 9</t>
  </si>
  <si>
    <t>DL13</t>
  </si>
  <si>
    <t>DL13 2</t>
  </si>
  <si>
    <t>DL13 3</t>
  </si>
  <si>
    <t>DL13 4</t>
  </si>
  <si>
    <t>DL13 5</t>
  </si>
  <si>
    <t>DL14 0</t>
  </si>
  <si>
    <t>DL14</t>
  </si>
  <si>
    <t>DL14 1</t>
  </si>
  <si>
    <t>DL14 2</t>
  </si>
  <si>
    <t>DL14 6</t>
  </si>
  <si>
    <t>DL14 7</t>
  </si>
  <si>
    <t>DL14 8</t>
  </si>
  <si>
    <t>DL14 9</t>
  </si>
  <si>
    <t>DL15 0</t>
  </si>
  <si>
    <t>DL15</t>
  </si>
  <si>
    <t>DL15 1</t>
  </si>
  <si>
    <t>DL15 5</t>
  </si>
  <si>
    <t>DL15 8</t>
  </si>
  <si>
    <t>DL15 9</t>
  </si>
  <si>
    <t>DL16 0</t>
  </si>
  <si>
    <t>DL16</t>
  </si>
  <si>
    <t>DL16 1</t>
  </si>
  <si>
    <t>DL16 6</t>
  </si>
  <si>
    <t>DL16 7</t>
  </si>
  <si>
    <t>DL16 8</t>
  </si>
  <si>
    <t>DL17 0</t>
  </si>
  <si>
    <t>DL17</t>
  </si>
  <si>
    <t>DL17 8</t>
  </si>
  <si>
    <t>DL17 9</t>
  </si>
  <si>
    <t>DL2 1</t>
  </si>
  <si>
    <t>DL2</t>
  </si>
  <si>
    <t>DL2 2</t>
  </si>
  <si>
    <t>DL2 3</t>
  </si>
  <si>
    <t>DL3 0</t>
  </si>
  <si>
    <t>DL3</t>
  </si>
  <si>
    <t>DL3 6</t>
  </si>
  <si>
    <t>DL3 7</t>
  </si>
  <si>
    <t>DL3 8</t>
  </si>
  <si>
    <t>DL3 9</t>
  </si>
  <si>
    <t>DL4 1</t>
  </si>
  <si>
    <t>DL4</t>
  </si>
  <si>
    <t>DL4 2</t>
  </si>
  <si>
    <t>DL5 1</t>
  </si>
  <si>
    <t>DL5</t>
  </si>
  <si>
    <t>DL5 4</t>
  </si>
  <si>
    <t>DL5 5</t>
  </si>
  <si>
    <t>DL5 6</t>
  </si>
  <si>
    <t>DL5 7</t>
  </si>
  <si>
    <t>DL6 1</t>
  </si>
  <si>
    <t>DL6</t>
  </si>
  <si>
    <t>DL6 2</t>
  </si>
  <si>
    <t>DL6 3</t>
  </si>
  <si>
    <t>DL7 0</t>
  </si>
  <si>
    <t>DL7</t>
  </si>
  <si>
    <t>DL7 1</t>
  </si>
  <si>
    <t>DL7 8</t>
  </si>
  <si>
    <t>DL7 9</t>
  </si>
  <si>
    <t>DL8 1</t>
  </si>
  <si>
    <t>DL8</t>
  </si>
  <si>
    <t>DL8 2</t>
  </si>
  <si>
    <t>DL8 4</t>
  </si>
  <si>
    <t>DL8 5</t>
  </si>
  <si>
    <t>DL9 1</t>
  </si>
  <si>
    <t>DL9</t>
  </si>
  <si>
    <t>DL9 3</t>
  </si>
  <si>
    <t>DL9 4</t>
  </si>
  <si>
    <t>DN</t>
  </si>
  <si>
    <t>DN1 1</t>
  </si>
  <si>
    <t>DN1</t>
  </si>
  <si>
    <t>DN1 2</t>
  </si>
  <si>
    <t>DN1 3</t>
  </si>
  <si>
    <t>DN10 4</t>
  </si>
  <si>
    <t>DN10</t>
  </si>
  <si>
    <t>DN10 5</t>
  </si>
  <si>
    <t>DN10 6</t>
  </si>
  <si>
    <t>DN11 0</t>
  </si>
  <si>
    <t>DN11</t>
  </si>
  <si>
    <t>DN11 1</t>
  </si>
  <si>
    <t>DN11 8</t>
  </si>
  <si>
    <t>DN11 9</t>
  </si>
  <si>
    <t>DN12 1</t>
  </si>
  <si>
    <t>DN12</t>
  </si>
  <si>
    <t>DN12 2</t>
  </si>
  <si>
    <t>DN12 3</t>
  </si>
  <si>
    <t>DN12 4</t>
  </si>
  <si>
    <t>DN14</t>
  </si>
  <si>
    <t>DN14 0</t>
  </si>
  <si>
    <t>DN14 1</t>
  </si>
  <si>
    <t>DN14 5</t>
  </si>
  <si>
    <t>DN14 6</t>
  </si>
  <si>
    <t>DN14 7</t>
  </si>
  <si>
    <t>DN14 8</t>
  </si>
  <si>
    <t>DN14 9</t>
  </si>
  <si>
    <t>DN15 0</t>
  </si>
  <si>
    <t>DN15</t>
  </si>
  <si>
    <t>DN15 1</t>
  </si>
  <si>
    <t>DN15 5</t>
  </si>
  <si>
    <t>DN15 6</t>
  </si>
  <si>
    <t>DN15 7</t>
  </si>
  <si>
    <t>DN15 8</t>
  </si>
  <si>
    <t>DN15 9</t>
  </si>
  <si>
    <t>DN16 1</t>
  </si>
  <si>
    <t>DN16</t>
  </si>
  <si>
    <t>DN16 2</t>
  </si>
  <si>
    <t>DN16 3</t>
  </si>
  <si>
    <t>DN16 6</t>
  </si>
  <si>
    <t>DN17 0</t>
  </si>
  <si>
    <t>DN17</t>
  </si>
  <si>
    <t>DN17 1</t>
  </si>
  <si>
    <t>DN17 2</t>
  </si>
  <si>
    <t>DN17 3</t>
  </si>
  <si>
    <t>DN17 4</t>
  </si>
  <si>
    <t>DN17 7</t>
  </si>
  <si>
    <t>DN18 5</t>
  </si>
  <si>
    <t>DN18</t>
  </si>
  <si>
    <t>DN18 6</t>
  </si>
  <si>
    <t>DN19 7</t>
  </si>
  <si>
    <t>DN19</t>
  </si>
  <si>
    <t>DN19 9</t>
  </si>
  <si>
    <t>DN2 1</t>
  </si>
  <si>
    <t>DN2</t>
  </si>
  <si>
    <t>DN2 4</t>
  </si>
  <si>
    <t>DN2 5</t>
  </si>
  <si>
    <t>DN2 6</t>
  </si>
  <si>
    <t>DN2 8</t>
  </si>
  <si>
    <t>DN20 0</t>
  </si>
  <si>
    <t>DN20</t>
  </si>
  <si>
    <t>DN20 8</t>
  </si>
  <si>
    <t>DN20 9</t>
  </si>
  <si>
    <t>DN21</t>
  </si>
  <si>
    <t>DN21 1</t>
  </si>
  <si>
    <t>DN21 2</t>
  </si>
  <si>
    <t>DN21 3</t>
  </si>
  <si>
    <t>DN21 4</t>
  </si>
  <si>
    <t>DN21 5</t>
  </si>
  <si>
    <t>DN22 0</t>
  </si>
  <si>
    <t>DN22</t>
  </si>
  <si>
    <t>DN22 1</t>
  </si>
  <si>
    <t>DN22 3</t>
  </si>
  <si>
    <t>DN22 4</t>
  </si>
  <si>
    <t>DN22 6</t>
  </si>
  <si>
    <t>DN22 7</t>
  </si>
  <si>
    <t>DN22 8</t>
  </si>
  <si>
    <t>DN22 9</t>
  </si>
  <si>
    <t>DN3 1</t>
  </si>
  <si>
    <t>DN3</t>
  </si>
  <si>
    <t>DN3 2</t>
  </si>
  <si>
    <t>DN3 3</t>
  </si>
  <si>
    <t>DN31 1</t>
  </si>
  <si>
    <t>DN31</t>
  </si>
  <si>
    <t>DN31 2</t>
  </si>
  <si>
    <t>DN31 3</t>
  </si>
  <si>
    <t>DN32 0</t>
  </si>
  <si>
    <t>DN32</t>
  </si>
  <si>
    <t>DN32 4</t>
  </si>
  <si>
    <t>DN32 7</t>
  </si>
  <si>
    <t>DN32 8</t>
  </si>
  <si>
    <t>DN32 9</t>
  </si>
  <si>
    <t>DN33 1</t>
  </si>
  <si>
    <t>DN33</t>
  </si>
  <si>
    <t>DN33 2</t>
  </si>
  <si>
    <t>DN33 3</t>
  </si>
  <si>
    <t>DN34 4</t>
  </si>
  <si>
    <t>DN34</t>
  </si>
  <si>
    <t>DN34 5</t>
  </si>
  <si>
    <t>DN34 6</t>
  </si>
  <si>
    <t>DN34 7</t>
  </si>
  <si>
    <t>DN35 0</t>
  </si>
  <si>
    <t>DN35</t>
  </si>
  <si>
    <t>DN35 7</t>
  </si>
  <si>
    <t>DN35 8</t>
  </si>
  <si>
    <t>DN35 9</t>
  </si>
  <si>
    <t>DN36 4</t>
  </si>
  <si>
    <t>DN36</t>
  </si>
  <si>
    <t>DN36 5</t>
  </si>
  <si>
    <t>DN37 0</t>
  </si>
  <si>
    <t>DN37</t>
  </si>
  <si>
    <t>DN37 1</t>
  </si>
  <si>
    <t>DN37 5</t>
  </si>
  <si>
    <t>DN37 7</t>
  </si>
  <si>
    <t>DN37 8</t>
  </si>
  <si>
    <t>DN37 9</t>
  </si>
  <si>
    <t>DN38 1</t>
  </si>
  <si>
    <t>DN38</t>
  </si>
  <si>
    <t>DN38 6</t>
  </si>
  <si>
    <t>DN39 1</t>
  </si>
  <si>
    <t>DN39</t>
  </si>
  <si>
    <t>DN39 6</t>
  </si>
  <si>
    <t>DN4 0</t>
  </si>
  <si>
    <t>DN4</t>
  </si>
  <si>
    <t>DN4 1</t>
  </si>
  <si>
    <t>DN4 5</t>
  </si>
  <si>
    <t>DN4 6</t>
  </si>
  <si>
    <t>DN4 7</t>
  </si>
  <si>
    <t>DN4 8</t>
  </si>
  <si>
    <t>DN4 9</t>
  </si>
  <si>
    <t>DN40 1</t>
  </si>
  <si>
    <t>DN40</t>
  </si>
  <si>
    <t>DN40 2</t>
  </si>
  <si>
    <t>DN40 3</t>
  </si>
  <si>
    <t>DN41 7</t>
  </si>
  <si>
    <t>DN41</t>
  </si>
  <si>
    <t>DN41 8</t>
  </si>
  <si>
    <t>DN41 9</t>
  </si>
  <si>
    <t>DN5 0</t>
  </si>
  <si>
    <t>DN5</t>
  </si>
  <si>
    <t>DN5 1</t>
  </si>
  <si>
    <t>DN5 7</t>
  </si>
  <si>
    <t>DN5 8</t>
  </si>
  <si>
    <t>DN5 9</t>
  </si>
  <si>
    <t>DN6</t>
  </si>
  <si>
    <t>DN6 0</t>
  </si>
  <si>
    <t>DN6 5</t>
  </si>
  <si>
    <t>DN6 6</t>
  </si>
  <si>
    <t>DN6 7</t>
  </si>
  <si>
    <t>DN6 8</t>
  </si>
  <si>
    <t>DN6 9</t>
  </si>
  <si>
    <t>DN7 4</t>
  </si>
  <si>
    <t>DN7</t>
  </si>
  <si>
    <t>DN7 5</t>
  </si>
  <si>
    <t>DN7 6</t>
  </si>
  <si>
    <t>DN8 1</t>
  </si>
  <si>
    <t>DN8</t>
  </si>
  <si>
    <t>DN8 4</t>
  </si>
  <si>
    <t>DN8 5</t>
  </si>
  <si>
    <t>DN9 1</t>
  </si>
  <si>
    <t>DN9</t>
  </si>
  <si>
    <t>DN9 2</t>
  </si>
  <si>
    <t>DN9 3</t>
  </si>
  <si>
    <t>DT</t>
  </si>
  <si>
    <t>DT1 1</t>
  </si>
  <si>
    <t>DT1</t>
  </si>
  <si>
    <t>DT1 2</t>
  </si>
  <si>
    <t>DT1 3</t>
  </si>
  <si>
    <t>DT10 1</t>
  </si>
  <si>
    <t>DT10</t>
  </si>
  <si>
    <t>DT10 2</t>
  </si>
  <si>
    <t>DT11 0</t>
  </si>
  <si>
    <t>DT11</t>
  </si>
  <si>
    <t>DT11 1</t>
  </si>
  <si>
    <t>DT11 7</t>
  </si>
  <si>
    <t>DT11 8</t>
  </si>
  <si>
    <t>DT11 9</t>
  </si>
  <si>
    <t>DT2 0</t>
  </si>
  <si>
    <t>DT2</t>
  </si>
  <si>
    <t>DT2 7</t>
  </si>
  <si>
    <t>DT2 8</t>
  </si>
  <si>
    <t>DT2 9</t>
  </si>
  <si>
    <t>DT3 3</t>
  </si>
  <si>
    <t>DT3</t>
  </si>
  <si>
    <t>DT3 4</t>
  </si>
  <si>
    <t>DT3 5</t>
  </si>
  <si>
    <t>DT3 6</t>
  </si>
  <si>
    <t>DT4 0</t>
  </si>
  <si>
    <t>DT4</t>
  </si>
  <si>
    <t>DT4 1</t>
  </si>
  <si>
    <t>DT4 7</t>
  </si>
  <si>
    <t>DT4 8</t>
  </si>
  <si>
    <t>DT4 9</t>
  </si>
  <si>
    <t>DT5 1</t>
  </si>
  <si>
    <t>DT5</t>
  </si>
  <si>
    <t>DT5 2</t>
  </si>
  <si>
    <t>DT6 3</t>
  </si>
  <si>
    <t>DT6</t>
  </si>
  <si>
    <t>DT6 4</t>
  </si>
  <si>
    <t>DT6 5</t>
  </si>
  <si>
    <t>DT6 6</t>
  </si>
  <si>
    <t>DT7 3</t>
  </si>
  <si>
    <t>DT7</t>
  </si>
  <si>
    <t>DT8 3</t>
  </si>
  <si>
    <t>DT8</t>
  </si>
  <si>
    <t>DT9 0</t>
  </si>
  <si>
    <t>DT9</t>
  </si>
  <si>
    <t>DT9 3</t>
  </si>
  <si>
    <t>DT9 4</t>
  </si>
  <si>
    <t>DT9 5</t>
  </si>
  <si>
    <t>DT9 6</t>
  </si>
  <si>
    <t>DY</t>
  </si>
  <si>
    <t>DY1 1</t>
  </si>
  <si>
    <t>DY1</t>
  </si>
  <si>
    <t>DY1 2</t>
  </si>
  <si>
    <t>DY1 3</t>
  </si>
  <si>
    <t>DY1 4</t>
  </si>
  <si>
    <t>DY10 1</t>
  </si>
  <si>
    <t>DY10</t>
  </si>
  <si>
    <t>DY10 2</t>
  </si>
  <si>
    <t>DY10 3</t>
  </si>
  <si>
    <t>DY10 4</t>
  </si>
  <si>
    <t>DY10 6</t>
  </si>
  <si>
    <t>DY11 1</t>
  </si>
  <si>
    <t>DY11</t>
  </si>
  <si>
    <t>DY11 5</t>
  </si>
  <si>
    <t>DY11 6</t>
  </si>
  <si>
    <t>DY11 7</t>
  </si>
  <si>
    <t>DY12 1</t>
  </si>
  <si>
    <t>DY12</t>
  </si>
  <si>
    <t>DY12 2</t>
  </si>
  <si>
    <t>DY12 3</t>
  </si>
  <si>
    <t>DY13 0</t>
  </si>
  <si>
    <t>DY13</t>
  </si>
  <si>
    <t>DY13 1</t>
  </si>
  <si>
    <t>DY13 8</t>
  </si>
  <si>
    <t>DY13 9</t>
  </si>
  <si>
    <t>DY14</t>
  </si>
  <si>
    <t>DY14 8</t>
  </si>
  <si>
    <t>DY14 9</t>
  </si>
  <si>
    <t>DY2 0</t>
  </si>
  <si>
    <t>DY2</t>
  </si>
  <si>
    <t>DY2 1</t>
  </si>
  <si>
    <t>DY2 4</t>
  </si>
  <si>
    <t>DY2 7</t>
  </si>
  <si>
    <t>DY2 8</t>
  </si>
  <si>
    <t>DY2 9</t>
  </si>
  <si>
    <t>DY3 1</t>
  </si>
  <si>
    <t>DY3</t>
  </si>
  <si>
    <t>DY3 2</t>
  </si>
  <si>
    <t>DY3 3</t>
  </si>
  <si>
    <t>DY3 4</t>
  </si>
  <si>
    <t>DY4 0</t>
  </si>
  <si>
    <t>DY4</t>
  </si>
  <si>
    <t>DY4 1</t>
  </si>
  <si>
    <t>DY4 7</t>
  </si>
  <si>
    <t>DY4 8</t>
  </si>
  <si>
    <t>DY4 9</t>
  </si>
  <si>
    <t>DY5 1</t>
  </si>
  <si>
    <t>DY5</t>
  </si>
  <si>
    <t>DY5 2</t>
  </si>
  <si>
    <t>DY5 3</t>
  </si>
  <si>
    <t>DY5 4</t>
  </si>
  <si>
    <t>DY5 5</t>
  </si>
  <si>
    <t>DY5 7</t>
  </si>
  <si>
    <t>DY6 0</t>
  </si>
  <si>
    <t>DY6</t>
  </si>
  <si>
    <t>DY6 1</t>
  </si>
  <si>
    <t>DY6 7</t>
  </si>
  <si>
    <t>DY6 8</t>
  </si>
  <si>
    <t>DY6 9</t>
  </si>
  <si>
    <t>DY7 1</t>
  </si>
  <si>
    <t>DY7</t>
  </si>
  <si>
    <t>DY7 5</t>
  </si>
  <si>
    <t>DY7 6</t>
  </si>
  <si>
    <t>DY8 1</t>
  </si>
  <si>
    <t>DY8</t>
  </si>
  <si>
    <t>DY8 2</t>
  </si>
  <si>
    <t>DY8 3</t>
  </si>
  <si>
    <t>DY8 4</t>
  </si>
  <si>
    <t>DY8 5</t>
  </si>
  <si>
    <t>DY9 0</t>
  </si>
  <si>
    <t>DY9</t>
  </si>
  <si>
    <t>DY9 1</t>
  </si>
  <si>
    <t>DY9 7</t>
  </si>
  <si>
    <t>DY9 8</t>
  </si>
  <si>
    <t>DY9 9</t>
  </si>
  <si>
    <t>E</t>
  </si>
  <si>
    <t>E1</t>
  </si>
  <si>
    <t>E1 0</t>
  </si>
  <si>
    <t>E1 1</t>
  </si>
  <si>
    <t>E1 2</t>
  </si>
  <si>
    <t>E12</t>
  </si>
  <si>
    <t>E1 3</t>
  </si>
  <si>
    <t>E1 4</t>
  </si>
  <si>
    <t>E1 5</t>
  </si>
  <si>
    <t>E1 6</t>
  </si>
  <si>
    <t>E1 7</t>
  </si>
  <si>
    <t>E1 8</t>
  </si>
  <si>
    <t>E1 9</t>
  </si>
  <si>
    <t>E10 0</t>
  </si>
  <si>
    <t>E10</t>
  </si>
  <si>
    <t>E10 1</t>
  </si>
  <si>
    <t>E10 5</t>
  </si>
  <si>
    <t>E10 6</t>
  </si>
  <si>
    <t>E10 7</t>
  </si>
  <si>
    <t>E11 0</t>
  </si>
  <si>
    <t>E11</t>
  </si>
  <si>
    <t>E11 1</t>
  </si>
  <si>
    <t>E11 2</t>
  </si>
  <si>
    <t>E11 3</t>
  </si>
  <si>
    <t>E11 4</t>
  </si>
  <si>
    <t>E12 0</t>
  </si>
  <si>
    <t>E12 5</t>
  </si>
  <si>
    <t>E12 6</t>
  </si>
  <si>
    <t>E13 0</t>
  </si>
  <si>
    <t>E13</t>
  </si>
  <si>
    <t>E13 4</t>
  </si>
  <si>
    <t>E13 6</t>
  </si>
  <si>
    <t>E13 8</t>
  </si>
  <si>
    <t>E13 9</t>
  </si>
  <si>
    <t>E14 0</t>
  </si>
  <si>
    <t>E14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</si>
  <si>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</si>
  <si>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</si>
  <si>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</si>
  <si>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</si>
  <si>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</si>
  <si>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</si>
  <si>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</si>
  <si>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</si>
  <si>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</si>
  <si>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0</t>
  </si>
  <si>
    <t>E15</t>
  </si>
  <si>
    <t>E15 1</t>
  </si>
  <si>
    <t>E15 2</t>
  </si>
  <si>
    <t>E15 3</t>
  </si>
  <si>
    <t>E15 4</t>
  </si>
  <si>
    <t>E15 5</t>
  </si>
  <si>
    <t>E15 9</t>
  </si>
  <si>
    <t>E16 0</t>
  </si>
  <si>
    <t>E16</t>
  </si>
  <si>
    <t>E16 1</t>
  </si>
  <si>
    <t>E16 2</t>
  </si>
  <si>
    <t>E16 3</t>
  </si>
  <si>
    <t>E16 4</t>
  </si>
  <si>
    <t>E16 9</t>
  </si>
  <si>
    <t>E17 1</t>
  </si>
  <si>
    <t>E17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</si>
  <si>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</si>
  <si>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</si>
  <si>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</si>
  <si>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</si>
  <si>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</si>
  <si>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</si>
  <si>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</si>
  <si>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</si>
  <si>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</t>
  </si>
  <si>
    <t>E18 2</t>
  </si>
  <si>
    <t>E1W 1</t>
  </si>
  <si>
    <t>E1W</t>
  </si>
  <si>
    <t>E1W 2</t>
  </si>
  <si>
    <t>E1W 3</t>
  </si>
  <si>
    <t>E1W 9</t>
  </si>
  <si>
    <t>E2</t>
  </si>
  <si>
    <t>E2 0</t>
  </si>
  <si>
    <t>E2 1</t>
  </si>
  <si>
    <t>E2 4</t>
  </si>
  <si>
    <t>E2 6</t>
  </si>
  <si>
    <t>E2 7</t>
  </si>
  <si>
    <t>E2 8</t>
  </si>
  <si>
    <t>E2 9</t>
  </si>
  <si>
    <t>E3</t>
  </si>
  <si>
    <t>E3 0</t>
  </si>
  <si>
    <t>E3 1</t>
  </si>
  <si>
    <t>E3 2</t>
  </si>
  <si>
    <t>E3 3</t>
  </si>
  <si>
    <t>E3 4</t>
  </si>
  <si>
    <t>E3 5</t>
  </si>
  <si>
    <t>E4</t>
  </si>
  <si>
    <t>E4 1</t>
  </si>
  <si>
    <t>E4 3</t>
  </si>
  <si>
    <t>E4 6</t>
  </si>
  <si>
    <t>E4 7</t>
  </si>
  <si>
    <t>E47</t>
  </si>
  <si>
    <t>E4 8</t>
  </si>
  <si>
    <t>E4 9</t>
  </si>
  <si>
    <t>E5</t>
  </si>
  <si>
    <t>E5 0</t>
  </si>
  <si>
    <t>E5 1</t>
  </si>
  <si>
    <t>E5 8</t>
  </si>
  <si>
    <t>E5 9</t>
  </si>
  <si>
    <t>E6</t>
  </si>
  <si>
    <t>E6 1</t>
  </si>
  <si>
    <t>E6 2</t>
  </si>
  <si>
    <t>E6 3</t>
  </si>
  <si>
    <t>E6 4</t>
  </si>
  <si>
    <t>E6 5</t>
  </si>
  <si>
    <t>E6 6</t>
  </si>
  <si>
    <t>E6 7</t>
  </si>
  <si>
    <t>E7 0</t>
  </si>
  <si>
    <t>E7 1</t>
  </si>
  <si>
    <t>E71</t>
  </si>
  <si>
    <t>E7 5</t>
  </si>
  <si>
    <t>E7 8</t>
  </si>
  <si>
    <t>E7 9</t>
  </si>
  <si>
    <t>E8</t>
  </si>
  <si>
    <t>E8 1</t>
  </si>
  <si>
    <t>E8 2</t>
  </si>
  <si>
    <t>E8 3</t>
  </si>
  <si>
    <t>E8 4</t>
  </si>
  <si>
    <t>E8 8</t>
  </si>
  <si>
    <t>E9</t>
  </si>
  <si>
    <t>E9 0</t>
  </si>
  <si>
    <t>E9 1</t>
  </si>
  <si>
    <t>E9 4</t>
  </si>
  <si>
    <t>E9 5</t>
  </si>
  <si>
    <t>E9 6</t>
  </si>
  <si>
    <t>E96</t>
  </si>
  <si>
    <t>E9 7</t>
  </si>
  <si>
    <t>E9 9</t>
  </si>
  <si>
    <t>EC</t>
  </si>
  <si>
    <t>EC1A 1</t>
  </si>
  <si>
    <t>EC1A</t>
  </si>
  <si>
    <t>EC1A 2</t>
  </si>
  <si>
    <t>EC1A 4</t>
  </si>
  <si>
    <t>EC1A 7</t>
  </si>
  <si>
    <t>EC1A 9</t>
  </si>
  <si>
    <t>EC1M 3</t>
  </si>
  <si>
    <t>EC1M</t>
  </si>
  <si>
    <t>EC1M 4</t>
  </si>
  <si>
    <t>EC1M 5</t>
  </si>
  <si>
    <t>EC1M 6</t>
  </si>
  <si>
    <t>EC1M 7</t>
  </si>
  <si>
    <t>EC1N 0</t>
  </si>
  <si>
    <t>EC1N</t>
  </si>
  <si>
    <t>EC1N 2</t>
  </si>
  <si>
    <t>EC1N 6</t>
  </si>
  <si>
    <t>EC1N 7</t>
  </si>
  <si>
    <t>EC1N 8</t>
  </si>
  <si>
    <t>EC1R 0</t>
  </si>
  <si>
    <t>EC1R</t>
  </si>
  <si>
    <t>EC1R 1</t>
  </si>
  <si>
    <t>EC1R 3</t>
  </si>
  <si>
    <t>EC1R 4</t>
  </si>
  <si>
    <t>EC1R 5</t>
  </si>
  <si>
    <t>EC1V 0</t>
  </si>
  <si>
    <t>EC1V</t>
  </si>
  <si>
    <t>EC1V 1</t>
  </si>
  <si>
    <t>EC1V 2</t>
  </si>
  <si>
    <t>EC1V 3</t>
  </si>
  <si>
    <t>EC1V 4</t>
  </si>
  <si>
    <t>EC1V 5</t>
  </si>
  <si>
    <t>EC1V 7</t>
  </si>
  <si>
    <t>EC1V 8</t>
  </si>
  <si>
    <t>EC1V 9</t>
  </si>
  <si>
    <t>EC1Y 0</t>
  </si>
  <si>
    <t>EC1Y</t>
  </si>
  <si>
    <t>EC1Y 1</t>
  </si>
  <si>
    <t>EC1Y 2</t>
  </si>
  <si>
    <t>EC1Y 4</t>
  </si>
  <si>
    <t>EC1Y 8</t>
  </si>
  <si>
    <t>EC2A 1</t>
  </si>
  <si>
    <t>EC2A</t>
  </si>
  <si>
    <t>EC2A 2</t>
  </si>
  <si>
    <t>EC2A 3</t>
  </si>
  <si>
    <t>EC2A 4</t>
  </si>
  <si>
    <t>EC2M 1</t>
  </si>
  <si>
    <t>EC2M</t>
  </si>
  <si>
    <t>EC2M 2</t>
  </si>
  <si>
    <t>EC2M 3</t>
  </si>
  <si>
    <t>EC2M 4</t>
  </si>
  <si>
    <t>EC2M 5</t>
  </si>
  <si>
    <t>EC2M 6</t>
  </si>
  <si>
    <t>EC2M 7</t>
  </si>
  <si>
    <t>EC2N 0</t>
  </si>
  <si>
    <t>EC2N</t>
  </si>
  <si>
    <t>EC2N 1</t>
  </si>
  <si>
    <t>EC2N 2</t>
  </si>
  <si>
    <t>EC2N 3</t>
  </si>
  <si>
    <t>EC2N 4</t>
  </si>
  <si>
    <t>EC2P 2</t>
  </si>
  <si>
    <t>EC2P</t>
  </si>
  <si>
    <t>EC2R 5</t>
  </si>
  <si>
    <t>EC2R</t>
  </si>
  <si>
    <t>EC2R 6</t>
  </si>
  <si>
    <t>EC2R 7</t>
  </si>
  <si>
    <t>EC2R 8</t>
  </si>
  <si>
    <t>EC2V 5</t>
  </si>
  <si>
    <t>EC2V</t>
  </si>
  <si>
    <t>EC2V 6</t>
  </si>
  <si>
    <t>EC2V 7</t>
  </si>
  <si>
    <t>EC2V 8</t>
  </si>
  <si>
    <t>EC2Y 5</t>
  </si>
  <si>
    <t>EC2Y</t>
  </si>
  <si>
    <t>EC2Y 8</t>
  </si>
  <si>
    <t>EC2Y 9</t>
  </si>
  <si>
    <t>EC3A 1</t>
  </si>
  <si>
    <t>EC3A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</si>
  <si>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</si>
  <si>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</si>
  <si>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</si>
  <si>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</si>
  <si>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</si>
  <si>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</si>
  <si>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</si>
  <si>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</si>
  <si>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</t>
  </si>
  <si>
    <t>EC3M 3</t>
  </si>
  <si>
    <t>EC3M 4</t>
  </si>
  <si>
    <t>EC3M 5</t>
  </si>
  <si>
    <t>EC3M 6</t>
  </si>
  <si>
    <t>EC3M 7</t>
  </si>
  <si>
    <t>EC3M 8</t>
  </si>
  <si>
    <t>EC3N 1</t>
  </si>
  <si>
    <t>EC3N</t>
  </si>
  <si>
    <t>EC3N 2</t>
  </si>
  <si>
    <t>EC3N 3</t>
  </si>
  <si>
    <t>EC3N 4</t>
  </si>
  <si>
    <t>EC3P 3</t>
  </si>
  <si>
    <t>EC3P</t>
  </si>
  <si>
    <t>EC3R 5</t>
  </si>
  <si>
    <t>EC3R</t>
  </si>
  <si>
    <t>EC3R 6</t>
  </si>
  <si>
    <t>EC3R 7</t>
  </si>
  <si>
    <t>EC3R 8</t>
  </si>
  <si>
    <t>EC3U 3</t>
  </si>
  <si>
    <t>EC3U</t>
  </si>
  <si>
    <t>EC3V 0</t>
  </si>
  <si>
    <t>EC3V</t>
  </si>
  <si>
    <t>EC3V 1</t>
  </si>
  <si>
    <t>EC3V 3</t>
  </si>
  <si>
    <t>EC3V 4</t>
  </si>
  <si>
    <t>EC3V 9</t>
  </si>
  <si>
    <t>EC4A 1</t>
  </si>
  <si>
    <t>EC4A</t>
  </si>
  <si>
    <t>EC4A 2</t>
  </si>
  <si>
    <t>EC4A 3</t>
  </si>
  <si>
    <t>EC4A 4</t>
  </si>
  <si>
    <t>EC4G 6</t>
  </si>
  <si>
    <t>EC4G</t>
  </si>
  <si>
    <t>EC4M 0</t>
  </si>
  <si>
    <t>EC4M</t>
  </si>
  <si>
    <t>EC4M 5</t>
  </si>
  <si>
    <t>EC4M 6</t>
  </si>
  <si>
    <t>EC4M 7</t>
  </si>
  <si>
    <t>EC4M 8</t>
  </si>
  <si>
    <t>EC4M 9</t>
  </si>
  <si>
    <t>EC4N 1</t>
  </si>
  <si>
    <t>EC4N</t>
  </si>
  <si>
    <t>EC4N 3</t>
  </si>
  <si>
    <t>EC4N 4</t>
  </si>
  <si>
    <t>EC4N 5</t>
  </si>
  <si>
    <t>EC4N 6</t>
  </si>
  <si>
    <t>EC4N 7</t>
  </si>
  <si>
    <t>EC4N 8</t>
  </si>
  <si>
    <t>EC4P 4</t>
  </si>
  <si>
    <t>EC4P</t>
  </si>
  <si>
    <t>EC4R 0</t>
  </si>
  <si>
    <t>EC4R</t>
  </si>
  <si>
    <t>EC4R 1</t>
  </si>
  <si>
    <t>EC4R 2</t>
  </si>
  <si>
    <t>EC4R 3</t>
  </si>
  <si>
    <t>EC4R 9</t>
  </si>
  <si>
    <t>EC4V 2</t>
  </si>
  <si>
    <t>EC4V</t>
  </si>
  <si>
    <t>EC4V 3</t>
  </si>
  <si>
    <t>EC4V 4</t>
  </si>
  <si>
    <t>EC4V 5</t>
  </si>
  <si>
    <t>EC4V 6</t>
  </si>
  <si>
    <t>EC4Y 0</t>
  </si>
  <si>
    <t>EC4Y</t>
  </si>
  <si>
    <t>EC4Y 1</t>
  </si>
  <si>
    <t>EC4Y 4</t>
  </si>
  <si>
    <t>EC4Y 7</t>
  </si>
  <si>
    <t>EC4Y 8</t>
  </si>
  <si>
    <t>EC4Y 9</t>
  </si>
  <si>
    <t>EH1 1</t>
  </si>
  <si>
    <t>EH1</t>
  </si>
  <si>
    <t>EH1 2</t>
  </si>
  <si>
    <t>EH1 3</t>
  </si>
  <si>
    <t>EH10 4</t>
  </si>
  <si>
    <t>EH10</t>
  </si>
  <si>
    <t>EH10 5</t>
  </si>
  <si>
    <t>EH10 6</t>
  </si>
  <si>
    <t>EH10 7</t>
  </si>
  <si>
    <t>EH11 1</t>
  </si>
  <si>
    <t>EH11</t>
  </si>
  <si>
    <t>EH11 2</t>
  </si>
  <si>
    <t>EH11 3</t>
  </si>
  <si>
    <t>EH11 4</t>
  </si>
  <si>
    <t>EH12 0</t>
  </si>
  <si>
    <t>EH12</t>
  </si>
  <si>
    <t>EH12 1</t>
  </si>
  <si>
    <t>EH12 4</t>
  </si>
  <si>
    <t>EH12 5</t>
  </si>
  <si>
    <t>EH12 6</t>
  </si>
  <si>
    <t>EH12 7</t>
  </si>
  <si>
    <t>EH12 8</t>
  </si>
  <si>
    <t>EH12 9</t>
  </si>
  <si>
    <t>EH13 0</t>
  </si>
  <si>
    <t>EH13</t>
  </si>
  <si>
    <t>EH13 1</t>
  </si>
  <si>
    <t>EH13 8</t>
  </si>
  <si>
    <t>EH13 9</t>
  </si>
  <si>
    <t>EH14 0</t>
  </si>
  <si>
    <t>EH14</t>
  </si>
  <si>
    <t>EH14 1</t>
  </si>
  <si>
    <t>EH14 2</t>
  </si>
  <si>
    <t>EH14 3</t>
  </si>
  <si>
    <t>EH14 4</t>
  </si>
  <si>
    <t>EH14 5</t>
  </si>
  <si>
    <t>EH14 6</t>
  </si>
  <si>
    <t>EH14 7</t>
  </si>
  <si>
    <t>EH15 1</t>
  </si>
  <si>
    <t>EH15</t>
  </si>
  <si>
    <t>EH15 2</t>
  </si>
  <si>
    <t>EH15 3</t>
  </si>
  <si>
    <t>EH16 1</t>
  </si>
  <si>
    <t>EH16</t>
  </si>
  <si>
    <t>EH16 4</t>
  </si>
  <si>
    <t>EH16 5</t>
  </si>
  <si>
    <t>EH16 6</t>
  </si>
  <si>
    <t>EH16 9</t>
  </si>
  <si>
    <t>EH17 7</t>
  </si>
  <si>
    <t>EH17</t>
  </si>
  <si>
    <t>EH17 8</t>
  </si>
  <si>
    <t>EH18 1</t>
  </si>
  <si>
    <t>EH18</t>
  </si>
  <si>
    <t>EH19 1</t>
  </si>
  <si>
    <t>EH19</t>
  </si>
  <si>
    <t>EH19 2</t>
  </si>
  <si>
    <t>EH19 3</t>
  </si>
  <si>
    <t>EH19 7</t>
  </si>
  <si>
    <t>EH2 1</t>
  </si>
  <si>
    <t>EH2</t>
  </si>
  <si>
    <t>EH2 2</t>
  </si>
  <si>
    <t>EH2 3</t>
  </si>
  <si>
    <t>EH2 4</t>
  </si>
  <si>
    <t>EH2 8</t>
  </si>
  <si>
    <t>EH20 9</t>
  </si>
  <si>
    <t>EH20</t>
  </si>
  <si>
    <t>EH21 6</t>
  </si>
  <si>
    <t>EH21</t>
  </si>
  <si>
    <t>EH21 7</t>
  </si>
  <si>
    <t>EH21 8</t>
  </si>
  <si>
    <t>EH22 1</t>
  </si>
  <si>
    <t>EH22</t>
  </si>
  <si>
    <t>EH22 2</t>
  </si>
  <si>
    <t>EH22 3</t>
  </si>
  <si>
    <t>EH22 4</t>
  </si>
  <si>
    <t>EH22 5</t>
  </si>
  <si>
    <t>EH23 4</t>
  </si>
  <si>
    <t>EH23</t>
  </si>
  <si>
    <t>EH24 1</t>
  </si>
  <si>
    <t>EH24</t>
  </si>
  <si>
    <t>EH24 9</t>
  </si>
  <si>
    <t>EH25 9</t>
  </si>
  <si>
    <t>EH25</t>
  </si>
  <si>
    <t>EH26 0</t>
  </si>
  <si>
    <t>EH26</t>
  </si>
  <si>
    <t>EH26 1</t>
  </si>
  <si>
    <t>EH26 8</t>
  </si>
  <si>
    <t>EH26 9</t>
  </si>
  <si>
    <t>EH27 8</t>
  </si>
  <si>
    <t>EH27</t>
  </si>
  <si>
    <t>EH28 8</t>
  </si>
  <si>
    <t>EH28</t>
  </si>
  <si>
    <t>EH29 9</t>
  </si>
  <si>
    <t>EH29</t>
  </si>
  <si>
    <t>EH3 1</t>
  </si>
  <si>
    <t>EH3</t>
  </si>
  <si>
    <t>EH3 4</t>
  </si>
  <si>
    <t>EH3 5</t>
  </si>
  <si>
    <t>EH3 6</t>
  </si>
  <si>
    <t>EH3 7</t>
  </si>
  <si>
    <t>EH3 8</t>
  </si>
  <si>
    <t>EH3 9</t>
  </si>
  <si>
    <t>EH30 9</t>
  </si>
  <si>
    <t>EH30</t>
  </si>
  <si>
    <t>EH31 2</t>
  </si>
  <si>
    <t>EH31</t>
  </si>
  <si>
    <t>EH32 0</t>
  </si>
  <si>
    <t>EH32</t>
  </si>
  <si>
    <t>EH32 1</t>
  </si>
  <si>
    <t>EH32 9</t>
  </si>
  <si>
    <t>EH33 0</t>
  </si>
  <si>
    <t>EH33</t>
  </si>
  <si>
    <t>EH33 1</t>
  </si>
  <si>
    <t>EH33 2</t>
  </si>
  <si>
    <t>EH34 5</t>
  </si>
  <si>
    <t>EH34</t>
  </si>
  <si>
    <t>EH35 5</t>
  </si>
  <si>
    <t>EH35</t>
  </si>
  <si>
    <t>EH39 4</t>
  </si>
  <si>
    <t>EH39</t>
  </si>
  <si>
    <t>EH39 5</t>
  </si>
  <si>
    <t>EH4 1</t>
  </si>
  <si>
    <t>EH4</t>
  </si>
  <si>
    <t>EH4 2</t>
  </si>
  <si>
    <t>EH4 3</t>
  </si>
  <si>
    <t>EH4 4</t>
  </si>
  <si>
    <t>EH4 5</t>
  </si>
  <si>
    <t>EH4 6</t>
  </si>
  <si>
    <t>EH4 7</t>
  </si>
  <si>
    <t>EH4 8</t>
  </si>
  <si>
    <t>EH40 3</t>
  </si>
  <si>
    <t>EH40</t>
  </si>
  <si>
    <t>EH41 1</t>
  </si>
  <si>
    <t>EH41</t>
  </si>
  <si>
    <t>EH41 3</t>
  </si>
  <si>
    <t>EH41 4</t>
  </si>
  <si>
    <t>EH42 1</t>
  </si>
  <si>
    <t>EH42</t>
  </si>
  <si>
    <t>EH43 6</t>
  </si>
  <si>
    <t>EH43</t>
  </si>
  <si>
    <t>EH44 5</t>
  </si>
  <si>
    <t>EH44</t>
  </si>
  <si>
    <t>EH44 6</t>
  </si>
  <si>
    <t>EH45 1</t>
  </si>
  <si>
    <t>EH45</t>
  </si>
  <si>
    <t>EH45 7</t>
  </si>
  <si>
    <t>EH45 8</t>
  </si>
  <si>
    <t>EH45 9</t>
  </si>
  <si>
    <t>EH47 0</t>
  </si>
  <si>
    <t>EH47</t>
  </si>
  <si>
    <t>EH47 2</t>
  </si>
  <si>
    <t>EH47 7</t>
  </si>
  <si>
    <t>EH47 8</t>
  </si>
  <si>
    <t>EH47 9</t>
  </si>
  <si>
    <t>EH48 1</t>
  </si>
  <si>
    <t>EH48</t>
  </si>
  <si>
    <t>EH48 2</t>
  </si>
  <si>
    <t>EH48 3</t>
  </si>
  <si>
    <t>EH48 4</t>
  </si>
  <si>
    <t>EH48 5</t>
  </si>
  <si>
    <t>EH48 6</t>
  </si>
  <si>
    <t>EH49 6</t>
  </si>
  <si>
    <t>EH49</t>
  </si>
  <si>
    <t>EH49 7</t>
  </si>
  <si>
    <t>EH5 1</t>
  </si>
  <si>
    <t>EH5</t>
  </si>
  <si>
    <t>EH5 2</t>
  </si>
  <si>
    <t>EH5 3</t>
  </si>
  <si>
    <t>EH5 4</t>
  </si>
  <si>
    <t>EH51 0</t>
  </si>
  <si>
    <t>EH51</t>
  </si>
  <si>
    <t>EH51 1</t>
  </si>
  <si>
    <t>EH51 9</t>
  </si>
  <si>
    <t>EH52 1</t>
  </si>
  <si>
    <t>EH52</t>
  </si>
  <si>
    <t>EH52 5</t>
  </si>
  <si>
    <t>EH52 6</t>
  </si>
  <si>
    <t>EH53 0</t>
  </si>
  <si>
    <t>EH53</t>
  </si>
  <si>
    <t>EH53 1</t>
  </si>
  <si>
    <t>EH53 7</t>
  </si>
  <si>
    <t>EH54 1</t>
  </si>
  <si>
    <t>EH54</t>
  </si>
  <si>
    <t>EH54 5</t>
  </si>
  <si>
    <t>EH54 6</t>
  </si>
  <si>
    <t>EH54 7</t>
  </si>
  <si>
    <t>EH54 8</t>
  </si>
  <si>
    <t>EH54 9</t>
  </si>
  <si>
    <t>EH55 8</t>
  </si>
  <si>
    <t>EH55</t>
  </si>
  <si>
    <t>EH6 1</t>
  </si>
  <si>
    <t>EH6</t>
  </si>
  <si>
    <t>EH6 3</t>
  </si>
  <si>
    <t>EH6 4</t>
  </si>
  <si>
    <t>EH6 5</t>
  </si>
  <si>
    <t>EH6 6</t>
  </si>
  <si>
    <t>EH6 7</t>
  </si>
  <si>
    <t>EH6 8</t>
  </si>
  <si>
    <t>EH64 8</t>
  </si>
  <si>
    <t>EH64</t>
  </si>
  <si>
    <t>EH7 1</t>
  </si>
  <si>
    <t>EH7</t>
  </si>
  <si>
    <t>EH7 2</t>
  </si>
  <si>
    <t>EH7 4</t>
  </si>
  <si>
    <t>EH7 5</t>
  </si>
  <si>
    <t>EH7 6</t>
  </si>
  <si>
    <t>EH8 1</t>
  </si>
  <si>
    <t>EH8</t>
  </si>
  <si>
    <t>EH8 2</t>
  </si>
  <si>
    <t>EH8 5</t>
  </si>
  <si>
    <t>EH8 6</t>
  </si>
  <si>
    <t>EH8 7</t>
  </si>
  <si>
    <t>EH8 8</t>
  </si>
  <si>
    <t>EH8 9</t>
  </si>
  <si>
    <t>EH9 1</t>
  </si>
  <si>
    <t>EH9</t>
  </si>
  <si>
    <t>EH9 2</t>
  </si>
  <si>
    <t>EH9 3</t>
  </si>
  <si>
    <t>EN</t>
  </si>
  <si>
    <t>EN1 1</t>
  </si>
  <si>
    <t>EN1</t>
  </si>
  <si>
    <t>EN1 2</t>
  </si>
  <si>
    <t>EN1 3</t>
  </si>
  <si>
    <t>EN1 4</t>
  </si>
  <si>
    <t>EN10 1</t>
  </si>
  <si>
    <t>EN10</t>
  </si>
  <si>
    <t>EN10 6</t>
  </si>
  <si>
    <t>EN10 7</t>
  </si>
  <si>
    <t>EN11 0</t>
  </si>
  <si>
    <t>EN11</t>
  </si>
  <si>
    <t>EN11 1</t>
  </si>
  <si>
    <t>EN11 8</t>
  </si>
  <si>
    <t>EN11 9</t>
  </si>
  <si>
    <t>EN2 0</t>
  </si>
  <si>
    <t>EN2</t>
  </si>
  <si>
    <t>EN2 1</t>
  </si>
  <si>
    <t>EN2 6</t>
  </si>
  <si>
    <t>EN2 7</t>
  </si>
  <si>
    <t>EN2 8</t>
  </si>
  <si>
    <t>EN2 9</t>
  </si>
  <si>
    <t>EN3 1</t>
  </si>
  <si>
    <t>EN3</t>
  </si>
  <si>
    <t>EN3 4</t>
  </si>
  <si>
    <t>EN3 5</t>
  </si>
  <si>
    <t>EN3 6</t>
  </si>
  <si>
    <t>EN3 7</t>
  </si>
  <si>
    <t>EN3 9</t>
  </si>
  <si>
    <t>EN4 0</t>
  </si>
  <si>
    <t>EN4</t>
  </si>
  <si>
    <t>EN4 8</t>
  </si>
  <si>
    <t>EN4 9</t>
  </si>
  <si>
    <t>EN5 1</t>
  </si>
  <si>
    <t>EN5</t>
  </si>
  <si>
    <t>EN5 2</t>
  </si>
  <si>
    <t>EN5 3</t>
  </si>
  <si>
    <t>EN5 4</t>
  </si>
  <si>
    <t>EN5 5</t>
  </si>
  <si>
    <t>EN6 1</t>
  </si>
  <si>
    <t>EN6</t>
  </si>
  <si>
    <t>EN6 2</t>
  </si>
  <si>
    <t>EN6 3</t>
  </si>
  <si>
    <t>EN6 4</t>
  </si>
  <si>
    <t>EN6 5</t>
  </si>
  <si>
    <t>EN7 5</t>
  </si>
  <si>
    <t>EN7</t>
  </si>
  <si>
    <t>EN7 6</t>
  </si>
  <si>
    <t>EN7 8</t>
  </si>
  <si>
    <t>EN8 0</t>
  </si>
  <si>
    <t>EN8</t>
  </si>
  <si>
    <t>EN8 1</t>
  </si>
  <si>
    <t>EN8 7</t>
  </si>
  <si>
    <t>EN8 8</t>
  </si>
  <si>
    <t>EN8 9</t>
  </si>
  <si>
    <t>EN9 1</t>
  </si>
  <si>
    <t>EN9</t>
  </si>
  <si>
    <t>EN9 2</t>
  </si>
  <si>
    <t>EN9 3</t>
  </si>
  <si>
    <t>EX</t>
  </si>
  <si>
    <t>EX03 0</t>
  </si>
  <si>
    <t>EX03</t>
  </si>
  <si>
    <t>EX07 9</t>
  </si>
  <si>
    <t>EX07</t>
  </si>
  <si>
    <t>EX1 1</t>
  </si>
  <si>
    <t>EX1</t>
  </si>
  <si>
    <t>EX1 2</t>
  </si>
  <si>
    <t>EX1 3</t>
  </si>
  <si>
    <t>EX10 0</t>
  </si>
  <si>
    <t>EX10</t>
  </si>
  <si>
    <t>EX10 8</t>
  </si>
  <si>
    <t>EX10 9</t>
  </si>
  <si>
    <t>EX11 1</t>
  </si>
  <si>
    <t>EX11</t>
  </si>
  <si>
    <t>EX12 1</t>
  </si>
  <si>
    <t>EX12</t>
  </si>
  <si>
    <t>EX12 2</t>
  </si>
  <si>
    <t>EX12 3</t>
  </si>
  <si>
    <t>EX12 4</t>
  </si>
  <si>
    <t>EX13 1</t>
  </si>
  <si>
    <t>EX13</t>
  </si>
  <si>
    <t>EX13 5</t>
  </si>
  <si>
    <t>EX13 6</t>
  </si>
  <si>
    <t>EX13 7</t>
  </si>
  <si>
    <t>EX13 8</t>
  </si>
  <si>
    <t>EX14 0</t>
  </si>
  <si>
    <t>EX14</t>
  </si>
  <si>
    <t>EX14 1</t>
  </si>
  <si>
    <t>EX14 2</t>
  </si>
  <si>
    <t>EX14 3</t>
  </si>
  <si>
    <t>EX14 4</t>
  </si>
  <si>
    <t>EX14 8</t>
  </si>
  <si>
    <t>EX14 9</t>
  </si>
  <si>
    <t>EX15 1</t>
  </si>
  <si>
    <t>EX15</t>
  </si>
  <si>
    <t>EX15 2</t>
  </si>
  <si>
    <t>EX15 3</t>
  </si>
  <si>
    <t>EX16 1</t>
  </si>
  <si>
    <t>EX16</t>
  </si>
  <si>
    <t>EX16 4</t>
  </si>
  <si>
    <t>EX16 5</t>
  </si>
  <si>
    <t>EX16 6</t>
  </si>
  <si>
    <t>EX16 7</t>
  </si>
  <si>
    <t>EX16 8</t>
  </si>
  <si>
    <t>EX16 9</t>
  </si>
  <si>
    <t>EX17 1</t>
  </si>
  <si>
    <t>EX17</t>
  </si>
  <si>
    <t>EX17 2</t>
  </si>
  <si>
    <t>EX17 3</t>
  </si>
  <si>
    <t>EX17 4</t>
  </si>
  <si>
    <t>EX17 5</t>
  </si>
  <si>
    <t>EX17 6</t>
  </si>
  <si>
    <t>EX18 7</t>
  </si>
  <si>
    <t>EX18</t>
  </si>
  <si>
    <t>EX2 1</t>
  </si>
  <si>
    <t>EX2</t>
  </si>
  <si>
    <t>EX2 4</t>
  </si>
  <si>
    <t>EX2 5</t>
  </si>
  <si>
    <t>EX2 6</t>
  </si>
  <si>
    <t>EX2 7</t>
  </si>
  <si>
    <t>EX2 8</t>
  </si>
  <si>
    <t>EX2 9</t>
  </si>
  <si>
    <t>EX20 1</t>
  </si>
  <si>
    <t>EX20</t>
  </si>
  <si>
    <t>EX20 2</t>
  </si>
  <si>
    <t>EX20 3</t>
  </si>
  <si>
    <t>EX22 6</t>
  </si>
  <si>
    <t>EX22</t>
  </si>
  <si>
    <t>EX23 0</t>
  </si>
  <si>
    <t>EX23</t>
  </si>
  <si>
    <t>EX23 1</t>
  </si>
  <si>
    <t>EX23 8</t>
  </si>
  <si>
    <t>EX23 9</t>
  </si>
  <si>
    <t>EX24 6</t>
  </si>
  <si>
    <t>EX24</t>
  </si>
  <si>
    <t>EX3 0</t>
  </si>
  <si>
    <t>EX3</t>
  </si>
  <si>
    <t>EX3 1</t>
  </si>
  <si>
    <t>EX31 1</t>
  </si>
  <si>
    <t>EX31</t>
  </si>
  <si>
    <t>EX31 2</t>
  </si>
  <si>
    <t>EX31 3</t>
  </si>
  <si>
    <t>EX31 4</t>
  </si>
  <si>
    <t>EX31 9</t>
  </si>
  <si>
    <t>EX32 0</t>
  </si>
  <si>
    <t>EX32</t>
  </si>
  <si>
    <t>EX32 1</t>
  </si>
  <si>
    <t>EX32 7</t>
  </si>
  <si>
    <t>EX32 8</t>
  </si>
  <si>
    <t>EX32 9</t>
  </si>
  <si>
    <t>EX33 1</t>
  </si>
  <si>
    <t>EX33</t>
  </si>
  <si>
    <t>EX33 2</t>
  </si>
  <si>
    <t>EX34 0</t>
  </si>
  <si>
    <t>EX34</t>
  </si>
  <si>
    <t>EX34 7</t>
  </si>
  <si>
    <t>EX34 8</t>
  </si>
  <si>
    <t>EX34 9</t>
  </si>
  <si>
    <t>EX35 2</t>
  </si>
  <si>
    <t>EX35</t>
  </si>
  <si>
    <t>EX36 3</t>
  </si>
  <si>
    <t>EX36</t>
  </si>
  <si>
    <t>EX36 4</t>
  </si>
  <si>
    <t>EX37 9</t>
  </si>
  <si>
    <t>EX37</t>
  </si>
  <si>
    <t>EX38 7</t>
  </si>
  <si>
    <t>EX38</t>
  </si>
  <si>
    <t>EX38 8</t>
  </si>
  <si>
    <t>EX39 1</t>
  </si>
  <si>
    <t>EX39</t>
  </si>
  <si>
    <t>EX39 2</t>
  </si>
  <si>
    <t>EX39 3</t>
  </si>
  <si>
    <t>EX39 4</t>
  </si>
  <si>
    <t>EX39 5</t>
  </si>
  <si>
    <t>EX4 1</t>
  </si>
  <si>
    <t>EX4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</si>
  <si>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</si>
  <si>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</si>
  <si>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</si>
  <si>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</si>
  <si>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</si>
  <si>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</si>
  <si>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</si>
  <si>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</si>
  <si>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</si>
  <si>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</t>
  </si>
  <si>
    <t>EX5 2</t>
  </si>
  <si>
    <t>EX5 3</t>
  </si>
  <si>
    <t>EX5 4</t>
  </si>
  <si>
    <t>EX5 5</t>
  </si>
  <si>
    <t>EX6 6</t>
  </si>
  <si>
    <t>EX6</t>
  </si>
  <si>
    <t>EX6 7</t>
  </si>
  <si>
    <t>EX6 8</t>
  </si>
  <si>
    <t>EX7 0</t>
  </si>
  <si>
    <t>EX7</t>
  </si>
  <si>
    <t>EX7 1</t>
  </si>
  <si>
    <t>EX7 9</t>
  </si>
  <si>
    <t>EX8 1</t>
  </si>
  <si>
    <t>EX8</t>
  </si>
  <si>
    <t>EX8 2</t>
  </si>
  <si>
    <t>EX8 3</t>
  </si>
  <si>
    <t>EX8 4</t>
  </si>
  <si>
    <t>EX8 5</t>
  </si>
  <si>
    <t>EX9 6</t>
  </si>
  <si>
    <t>EX9</t>
  </si>
  <si>
    <t>EX9 7</t>
  </si>
  <si>
    <t>F</t>
  </si>
  <si>
    <t>FK</t>
  </si>
  <si>
    <t>FK1 1</t>
  </si>
  <si>
    <t>FK1</t>
  </si>
  <si>
    <t>FK1 2</t>
  </si>
  <si>
    <t>FK1 3</t>
  </si>
  <si>
    <t>FK1 4</t>
  </si>
  <si>
    <t>FK1 5</t>
  </si>
  <si>
    <t>FK10 1</t>
  </si>
  <si>
    <t>FK10</t>
  </si>
  <si>
    <t>FK10 2</t>
  </si>
  <si>
    <t>FK10 3</t>
  </si>
  <si>
    <t>FK10 4</t>
  </si>
  <si>
    <t>FK11 3</t>
  </si>
  <si>
    <t>FK11</t>
  </si>
  <si>
    <t>FK11 7</t>
  </si>
  <si>
    <t>FK12 5</t>
  </si>
  <si>
    <t>FK12</t>
  </si>
  <si>
    <t>FK13 6</t>
  </si>
  <si>
    <t>FK13</t>
  </si>
  <si>
    <t>FK14 7</t>
  </si>
  <si>
    <t>FK14</t>
  </si>
  <si>
    <t>FK15 0</t>
  </si>
  <si>
    <t>FK15</t>
  </si>
  <si>
    <t>FK15 1</t>
  </si>
  <si>
    <t>FK15 4</t>
  </si>
  <si>
    <t>FK15 9</t>
  </si>
  <si>
    <t>FK16 6</t>
  </si>
  <si>
    <t>FK16</t>
  </si>
  <si>
    <t>FK17 8</t>
  </si>
  <si>
    <t>FK17</t>
  </si>
  <si>
    <t>FK2 0</t>
  </si>
  <si>
    <t>FK2</t>
  </si>
  <si>
    <t>FK2 1</t>
  </si>
  <si>
    <t>FK2 4</t>
  </si>
  <si>
    <t>FK2 5</t>
  </si>
  <si>
    <t>FK2 7</t>
  </si>
  <si>
    <t>FK2 8</t>
  </si>
  <si>
    <t>FK2 9</t>
  </si>
  <si>
    <t>FK3</t>
  </si>
  <si>
    <t>FK3 0</t>
  </si>
  <si>
    <t>FK3 8</t>
  </si>
  <si>
    <t>FK3 9</t>
  </si>
  <si>
    <t>FK4 1</t>
  </si>
  <si>
    <t>FK4</t>
  </si>
  <si>
    <t>FK4 2</t>
  </si>
  <si>
    <t>FK5 1</t>
  </si>
  <si>
    <t>FK5</t>
  </si>
  <si>
    <t>FK5 3</t>
  </si>
  <si>
    <t>FK5 4</t>
  </si>
  <si>
    <t>FK6 5</t>
  </si>
  <si>
    <t>FK6</t>
  </si>
  <si>
    <t>FK6 6</t>
  </si>
  <si>
    <t>FK6 8</t>
  </si>
  <si>
    <t>FK7 0</t>
  </si>
  <si>
    <t>FK7</t>
  </si>
  <si>
    <t>FK7 1</t>
  </si>
  <si>
    <t>FK7 7</t>
  </si>
  <si>
    <t>FK7 8</t>
  </si>
  <si>
    <t>FK7 9</t>
  </si>
  <si>
    <t>FK8 1</t>
  </si>
  <si>
    <t>FK8</t>
  </si>
  <si>
    <t>FK8 2</t>
  </si>
  <si>
    <t>FK8 3</t>
  </si>
  <si>
    <t>FK8 4</t>
  </si>
  <si>
    <t>FK9 1</t>
  </si>
  <si>
    <t>FK9</t>
  </si>
  <si>
    <t>FK9 4</t>
  </si>
  <si>
    <t>FK9 5</t>
  </si>
  <si>
    <t>FK9 7</t>
  </si>
  <si>
    <t>FY0 1</t>
  </si>
  <si>
    <t>FY0</t>
  </si>
  <si>
    <t>FY1 1</t>
  </si>
  <si>
    <t>FY1</t>
  </si>
  <si>
    <t>FY1 2</t>
  </si>
  <si>
    <t>FY1 3</t>
  </si>
  <si>
    <t>FY1 4</t>
  </si>
  <si>
    <t>FY1 5</t>
  </si>
  <si>
    <t>FY1 6</t>
  </si>
  <si>
    <t>FY14 4</t>
  </si>
  <si>
    <t>FY14</t>
  </si>
  <si>
    <t>FY2 0</t>
  </si>
  <si>
    <t>FY2</t>
  </si>
  <si>
    <t>FY2 1</t>
  </si>
  <si>
    <t>FY2 9</t>
  </si>
  <si>
    <t>FY3 0</t>
  </si>
  <si>
    <t>FY3</t>
  </si>
  <si>
    <t>FY3 1</t>
  </si>
  <si>
    <t>FY3 3</t>
  </si>
  <si>
    <t>FY3 4</t>
  </si>
  <si>
    <t>FY3 7</t>
  </si>
  <si>
    <t>FY3 8</t>
  </si>
  <si>
    <t>FY3 9</t>
  </si>
  <si>
    <t>FY4 1</t>
  </si>
  <si>
    <t>FY4</t>
  </si>
  <si>
    <t>FY4 2</t>
  </si>
  <si>
    <t>FY4 3</t>
  </si>
  <si>
    <t>FY4 4</t>
  </si>
  <si>
    <t>FY4 5</t>
  </si>
  <si>
    <t>FY4 6</t>
  </si>
  <si>
    <t>FY5 1</t>
  </si>
  <si>
    <t>FY5</t>
  </si>
  <si>
    <t>FY5 2</t>
  </si>
  <si>
    <t>FY5 3</t>
  </si>
  <si>
    <t>FY5 4</t>
  </si>
  <si>
    <t>FY5 5</t>
  </si>
  <si>
    <t>FY6 0</t>
  </si>
  <si>
    <t>FY6</t>
  </si>
  <si>
    <t>FY6 1</t>
  </si>
  <si>
    <t>FY6 7</t>
  </si>
  <si>
    <t>FY6 8</t>
  </si>
  <si>
    <t>FY6 9</t>
  </si>
  <si>
    <t>FY7 1</t>
  </si>
  <si>
    <t>FY7</t>
  </si>
  <si>
    <t>FY7 6</t>
  </si>
  <si>
    <t>FY7 7</t>
  </si>
  <si>
    <t>FY7 8</t>
  </si>
  <si>
    <t>FY8 0</t>
  </si>
  <si>
    <t>FY8</t>
  </si>
  <si>
    <t>FY8 1</t>
  </si>
  <si>
    <t>FY8 2</t>
  </si>
  <si>
    <t>FY8 3</t>
  </si>
  <si>
    <t>FY8 4</t>
  </si>
  <si>
    <t>FY8 5</t>
  </si>
  <si>
    <t>G</t>
  </si>
  <si>
    <t>G1 1</t>
  </si>
  <si>
    <t>G1 2</t>
  </si>
  <si>
    <t>G1 3</t>
  </si>
  <si>
    <t>G1 4</t>
  </si>
  <si>
    <t>G1 5</t>
  </si>
  <si>
    <t>G11 5</t>
  </si>
  <si>
    <t>G11</t>
  </si>
  <si>
    <t>G11 6</t>
  </si>
  <si>
    <t>G11 7</t>
  </si>
  <si>
    <t>G12 0</t>
  </si>
  <si>
    <t>G12</t>
  </si>
  <si>
    <t>G12 2</t>
  </si>
  <si>
    <t>G12 8</t>
  </si>
  <si>
    <t>G12 9</t>
  </si>
  <si>
    <t>G13 1</t>
  </si>
  <si>
    <t>G13</t>
  </si>
  <si>
    <t>G13 2</t>
  </si>
  <si>
    <t>G13 3</t>
  </si>
  <si>
    <t>G13 4</t>
  </si>
  <si>
    <t>G13 9</t>
  </si>
  <si>
    <t>G14 0</t>
  </si>
  <si>
    <t>G14</t>
  </si>
  <si>
    <t>G14 9</t>
  </si>
  <si>
    <t>G15 1</t>
  </si>
  <si>
    <t>G15</t>
  </si>
  <si>
    <t>G15 6</t>
  </si>
  <si>
    <t>G15 7</t>
  </si>
  <si>
    <t>G15 8</t>
  </si>
  <si>
    <t>G2 1</t>
  </si>
  <si>
    <t>G2 2</t>
  </si>
  <si>
    <t>G2 3</t>
  </si>
  <si>
    <t>G2 4</t>
  </si>
  <si>
    <t>G2 5</t>
  </si>
  <si>
    <t>G2 6</t>
  </si>
  <si>
    <t>G2 7</t>
  </si>
  <si>
    <t>G2 8</t>
  </si>
  <si>
    <t>G20 0</t>
  </si>
  <si>
    <t>G20</t>
  </si>
  <si>
    <t>G20 1</t>
  </si>
  <si>
    <t>G20 5</t>
  </si>
  <si>
    <t>G20 6</t>
  </si>
  <si>
    <t>G20 7</t>
  </si>
  <si>
    <t>G20 8</t>
  </si>
  <si>
    <t>G20 9</t>
  </si>
  <si>
    <t>G21 1</t>
  </si>
  <si>
    <t>G21</t>
  </si>
  <si>
    <t>G21 2</t>
  </si>
  <si>
    <t>G21 3</t>
  </si>
  <si>
    <t>G21 4</t>
  </si>
  <si>
    <t>G22 2</t>
  </si>
  <si>
    <t>G22</t>
  </si>
  <si>
    <t>G22 3</t>
  </si>
  <si>
    <t>G22 5</t>
  </si>
  <si>
    <t>G22 6</t>
  </si>
  <si>
    <t>G22 7</t>
  </si>
  <si>
    <t>G23 1</t>
  </si>
  <si>
    <t>G23</t>
  </si>
  <si>
    <t>G23 5</t>
  </si>
  <si>
    <t>G3 3</t>
  </si>
  <si>
    <t>G3 4</t>
  </si>
  <si>
    <t>G3 6</t>
  </si>
  <si>
    <t>G3 7</t>
  </si>
  <si>
    <t>G3 8</t>
  </si>
  <si>
    <t>G31 1</t>
  </si>
  <si>
    <t>G31</t>
  </si>
  <si>
    <t>G31 2</t>
  </si>
  <si>
    <t>G31 3</t>
  </si>
  <si>
    <t>G31 4</t>
  </si>
  <si>
    <t>G31 5</t>
  </si>
  <si>
    <t>G31 8</t>
  </si>
  <si>
    <t>G32 0</t>
  </si>
  <si>
    <t>G32</t>
  </si>
  <si>
    <t>G32 1</t>
  </si>
  <si>
    <t>G32 6</t>
  </si>
  <si>
    <t>G32 7</t>
  </si>
  <si>
    <t>G32 8</t>
  </si>
  <si>
    <t>G32 9</t>
  </si>
  <si>
    <t>G33 1</t>
  </si>
  <si>
    <t>G33</t>
  </si>
  <si>
    <t>G33 2</t>
  </si>
  <si>
    <t>G33 3</t>
  </si>
  <si>
    <t>G33 4</t>
  </si>
  <si>
    <t>G33 5</t>
  </si>
  <si>
    <t>G33 6</t>
  </si>
  <si>
    <t>G33 7</t>
  </si>
  <si>
    <t>G33 9</t>
  </si>
  <si>
    <t>G34 0</t>
  </si>
  <si>
    <t>G34</t>
  </si>
  <si>
    <t>G34 1</t>
  </si>
  <si>
    <t>G34 5</t>
  </si>
  <si>
    <t>G34 9</t>
  </si>
  <si>
    <t>G4 0</t>
  </si>
  <si>
    <t>G4 1</t>
  </si>
  <si>
    <t>G4 9</t>
  </si>
  <si>
    <t>G40 1</t>
  </si>
  <si>
    <t>G40</t>
  </si>
  <si>
    <t>G40 2</t>
  </si>
  <si>
    <t>G40 3</t>
  </si>
  <si>
    <t>G40 4</t>
  </si>
  <si>
    <t>G41 1</t>
  </si>
  <si>
    <t>G41</t>
  </si>
  <si>
    <t>G41 2</t>
  </si>
  <si>
    <t>G41 3</t>
  </si>
  <si>
    <t>G41 4</t>
  </si>
  <si>
    <t>G41 5</t>
  </si>
  <si>
    <t>G41 6</t>
  </si>
  <si>
    <t>G42 0</t>
  </si>
  <si>
    <t>G42</t>
  </si>
  <si>
    <t>G42 7</t>
  </si>
  <si>
    <t>G42 8</t>
  </si>
  <si>
    <t>G42 9</t>
  </si>
  <si>
    <t>G43 1</t>
  </si>
  <si>
    <t>G43</t>
  </si>
  <si>
    <t>G43 2</t>
  </si>
  <si>
    <t>G44 1</t>
  </si>
  <si>
    <t>G44</t>
  </si>
  <si>
    <t>G44 3</t>
  </si>
  <si>
    <t>G44 4</t>
  </si>
  <si>
    <t>G44 5</t>
  </si>
  <si>
    <t>G45 0</t>
  </si>
  <si>
    <t>G45</t>
  </si>
  <si>
    <t>G45 1</t>
  </si>
  <si>
    <t>G45 4</t>
  </si>
  <si>
    <t>G45 9</t>
  </si>
  <si>
    <t>G46 0</t>
  </si>
  <si>
    <t>G46</t>
  </si>
  <si>
    <t>G46 1</t>
  </si>
  <si>
    <t>G46 6</t>
  </si>
  <si>
    <t>G46 7</t>
  </si>
  <si>
    <t>G46 8</t>
  </si>
  <si>
    <t>G5 0</t>
  </si>
  <si>
    <t>G5 1</t>
  </si>
  <si>
    <t>G5 6</t>
  </si>
  <si>
    <t>G5 8</t>
  </si>
  <si>
    <t>G5 9</t>
  </si>
  <si>
    <t>G51 1</t>
  </si>
  <si>
    <t>G51</t>
  </si>
  <si>
    <t>G51 2</t>
  </si>
  <si>
    <t>G51 3</t>
  </si>
  <si>
    <t>G51 4</t>
  </si>
  <si>
    <t>G51 7</t>
  </si>
  <si>
    <t>G52 1</t>
  </si>
  <si>
    <t>G52</t>
  </si>
  <si>
    <t>G52 2</t>
  </si>
  <si>
    <t>G52 3</t>
  </si>
  <si>
    <t>G52 4</t>
  </si>
  <si>
    <t>G53 3</t>
  </si>
  <si>
    <t>G53</t>
  </si>
  <si>
    <t>G53 5</t>
  </si>
  <si>
    <t>G53 6</t>
  </si>
  <si>
    <t>G53 7</t>
  </si>
  <si>
    <t>G53 8</t>
  </si>
  <si>
    <t>G58 1</t>
  </si>
  <si>
    <t>G58</t>
  </si>
  <si>
    <t>G59 1</t>
  </si>
  <si>
    <t>G59</t>
  </si>
  <si>
    <t>G60 5</t>
  </si>
  <si>
    <t>G60</t>
  </si>
  <si>
    <t>G61 1</t>
  </si>
  <si>
    <t>G61</t>
  </si>
  <si>
    <t>G61 2</t>
  </si>
  <si>
    <t>G61 3</t>
  </si>
  <si>
    <t>G61 4</t>
  </si>
  <si>
    <t>G61 9</t>
  </si>
  <si>
    <t>G62 6</t>
  </si>
  <si>
    <t>G62</t>
  </si>
  <si>
    <t>G62 7</t>
  </si>
  <si>
    <t>G62 8</t>
  </si>
  <si>
    <t>G62 9</t>
  </si>
  <si>
    <t>G63 0</t>
  </si>
  <si>
    <t>G63</t>
  </si>
  <si>
    <t>G63 9</t>
  </si>
  <si>
    <t>G64 1</t>
  </si>
  <si>
    <t>G64</t>
  </si>
  <si>
    <t>G64 2</t>
  </si>
  <si>
    <t>G64 3</t>
  </si>
  <si>
    <t>G64 4</t>
  </si>
  <si>
    <t>G64 5</t>
  </si>
  <si>
    <t>G65 0</t>
  </si>
  <si>
    <t>G65</t>
  </si>
  <si>
    <t>G65 1</t>
  </si>
  <si>
    <t>G65 7</t>
  </si>
  <si>
    <t>G65 8</t>
  </si>
  <si>
    <t>G65 9</t>
  </si>
  <si>
    <t>G66 1</t>
  </si>
  <si>
    <t>G66</t>
  </si>
  <si>
    <t>G66 2</t>
  </si>
  <si>
    <t>G66 3</t>
  </si>
  <si>
    <t>G66 4</t>
  </si>
  <si>
    <t>G66 5</t>
  </si>
  <si>
    <t>G66 7</t>
  </si>
  <si>
    <t>G66 8</t>
  </si>
  <si>
    <t>G67 1</t>
  </si>
  <si>
    <t>G67</t>
  </si>
  <si>
    <t>G67 2</t>
  </si>
  <si>
    <t>G67 3</t>
  </si>
  <si>
    <t>G67 4</t>
  </si>
  <si>
    <t>G68 0</t>
  </si>
  <si>
    <t>G68</t>
  </si>
  <si>
    <t>G68 1</t>
  </si>
  <si>
    <t>G68 2</t>
  </si>
  <si>
    <t>G68 6</t>
  </si>
  <si>
    <t>G68 9</t>
  </si>
  <si>
    <t>G69 0</t>
  </si>
  <si>
    <t>G69</t>
  </si>
  <si>
    <t>G69 1</t>
  </si>
  <si>
    <t>G69 6</t>
  </si>
  <si>
    <t>G69 7</t>
  </si>
  <si>
    <t>G69 8</t>
  </si>
  <si>
    <t>G69 9</t>
  </si>
  <si>
    <t>G70 5</t>
  </si>
  <si>
    <t>G70</t>
  </si>
  <si>
    <t>G71 1</t>
  </si>
  <si>
    <t>G71</t>
  </si>
  <si>
    <t>G71 5</t>
  </si>
  <si>
    <t>G71 6</t>
  </si>
  <si>
    <t>G71 7</t>
  </si>
  <si>
    <t>G71 8</t>
  </si>
  <si>
    <t>G71 9</t>
  </si>
  <si>
    <t>G72 0</t>
  </si>
  <si>
    <t>G72</t>
  </si>
  <si>
    <t>G72 1</t>
  </si>
  <si>
    <t>G72 4</t>
  </si>
  <si>
    <t>G72 7</t>
  </si>
  <si>
    <t>G72 8</t>
  </si>
  <si>
    <t>G72 9</t>
  </si>
  <si>
    <t>G73 1</t>
  </si>
  <si>
    <t>G73</t>
  </si>
  <si>
    <t>G73 2</t>
  </si>
  <si>
    <t>G73 3</t>
  </si>
  <si>
    <t>G73 4</t>
  </si>
  <si>
    <t>G73 5</t>
  </si>
  <si>
    <t>G73 9</t>
  </si>
  <si>
    <t>G74 0</t>
  </si>
  <si>
    <t>G74</t>
  </si>
  <si>
    <t>G74 1</t>
  </si>
  <si>
    <t>G74 2</t>
  </si>
  <si>
    <t>G74 3</t>
  </si>
  <si>
    <t>G74 4</t>
  </si>
  <si>
    <t>G74 5</t>
  </si>
  <si>
    <t>G75 0</t>
  </si>
  <si>
    <t>G75</t>
  </si>
  <si>
    <t>G75 8</t>
  </si>
  <si>
    <t>G75 9</t>
  </si>
  <si>
    <t>G76 0</t>
  </si>
  <si>
    <t>G76</t>
  </si>
  <si>
    <t>G76 1</t>
  </si>
  <si>
    <t>G76 7</t>
  </si>
  <si>
    <t>G76 8</t>
  </si>
  <si>
    <t>G76 9</t>
  </si>
  <si>
    <t>G77 1</t>
  </si>
  <si>
    <t>G77</t>
  </si>
  <si>
    <t>G77 5</t>
  </si>
  <si>
    <t>G77 6</t>
  </si>
  <si>
    <t>G78 1</t>
  </si>
  <si>
    <t>G78</t>
  </si>
  <si>
    <t>G78 2</t>
  </si>
  <si>
    <t>G78 3</t>
  </si>
  <si>
    <t>G78 4</t>
  </si>
  <si>
    <t>G79 1</t>
  </si>
  <si>
    <t>G79</t>
  </si>
  <si>
    <t>G81 1</t>
  </si>
  <si>
    <t>G81</t>
  </si>
  <si>
    <t>G81 2</t>
  </si>
  <si>
    <t>G81 3</t>
  </si>
  <si>
    <t>G81 4</t>
  </si>
  <si>
    <t>G81 5</t>
  </si>
  <si>
    <t>G81 6</t>
  </si>
  <si>
    <t>G82 1</t>
  </si>
  <si>
    <t>G82</t>
  </si>
  <si>
    <t>G82 2</t>
  </si>
  <si>
    <t>G82 3</t>
  </si>
  <si>
    <t>G82 4</t>
  </si>
  <si>
    <t>G82 5</t>
  </si>
  <si>
    <t>G82 9</t>
  </si>
  <si>
    <t>G83 0</t>
  </si>
  <si>
    <t>G83</t>
  </si>
  <si>
    <t>G83 1</t>
  </si>
  <si>
    <t>G83 7</t>
  </si>
  <si>
    <t>G83 8</t>
  </si>
  <si>
    <t>G83 9</t>
  </si>
  <si>
    <t>G84 0</t>
  </si>
  <si>
    <t>G84</t>
  </si>
  <si>
    <t>G84 1</t>
  </si>
  <si>
    <t>G84 2</t>
  </si>
  <si>
    <t>G84 7</t>
  </si>
  <si>
    <t>G84 8</t>
  </si>
  <si>
    <t>G84 9</t>
  </si>
  <si>
    <t>G88 1</t>
  </si>
  <si>
    <t>G88</t>
  </si>
  <si>
    <t>GL</t>
  </si>
  <si>
    <t>GL1 1</t>
  </si>
  <si>
    <t>GL1</t>
  </si>
  <si>
    <t>GL1 2</t>
  </si>
  <si>
    <t>GL1 3</t>
  </si>
  <si>
    <t>GL1 4</t>
  </si>
  <si>
    <t>GL1 5</t>
  </si>
  <si>
    <t>GL10 1</t>
  </si>
  <si>
    <t>GL10</t>
  </si>
  <si>
    <t>GL10 2</t>
  </si>
  <si>
    <t>GL10 3</t>
  </si>
  <si>
    <t>GL11 1</t>
  </si>
  <si>
    <t>GL11</t>
  </si>
  <si>
    <t>GL11 4</t>
  </si>
  <si>
    <t>GL11 5</t>
  </si>
  <si>
    <t>GL11 6</t>
  </si>
  <si>
    <t>GL12</t>
  </si>
  <si>
    <t>GL12 1</t>
  </si>
  <si>
    <t>GL12 7</t>
  </si>
  <si>
    <t>GL12 8</t>
  </si>
  <si>
    <t>GL13</t>
  </si>
  <si>
    <t>GL13 9</t>
  </si>
  <si>
    <t>GL14 1</t>
  </si>
  <si>
    <t>GL14</t>
  </si>
  <si>
    <t>GL14 2</t>
  </si>
  <si>
    <t>GL14 3</t>
  </si>
  <si>
    <t>GL14 8</t>
  </si>
  <si>
    <t>GL15 1</t>
  </si>
  <si>
    <t>GL15</t>
  </si>
  <si>
    <t>GL15 4</t>
  </si>
  <si>
    <t>GL15 5</t>
  </si>
  <si>
    <t>GL15 6</t>
  </si>
  <si>
    <t>GL16 1</t>
  </si>
  <si>
    <t>GL16</t>
  </si>
  <si>
    <t>GL16 7</t>
  </si>
  <si>
    <t>GL16 8</t>
  </si>
  <si>
    <t>GL17 0</t>
  </si>
  <si>
    <t>GL17</t>
  </si>
  <si>
    <t>GL17 8</t>
  </si>
  <si>
    <t>GL17 9</t>
  </si>
  <si>
    <t>GL18 1</t>
  </si>
  <si>
    <t>GL18</t>
  </si>
  <si>
    <t>GL19</t>
  </si>
  <si>
    <t>GL19 4</t>
  </si>
  <si>
    <t>GL2 0</t>
  </si>
  <si>
    <t>GL2</t>
  </si>
  <si>
    <t>GL2 1</t>
  </si>
  <si>
    <t>GL2 2</t>
  </si>
  <si>
    <t>GL2 3</t>
  </si>
  <si>
    <t>GL2 4</t>
  </si>
  <si>
    <t>GL2 5</t>
  </si>
  <si>
    <t>GL2 6</t>
  </si>
  <si>
    <t>GL2 7</t>
  </si>
  <si>
    <t>GL2 8</t>
  </si>
  <si>
    <t>GL2 9</t>
  </si>
  <si>
    <t>GL20 1</t>
  </si>
  <si>
    <t>GL20</t>
  </si>
  <si>
    <t>GL20 5</t>
  </si>
  <si>
    <t>GL20 6</t>
  </si>
  <si>
    <t>GL20 7</t>
  </si>
  <si>
    <t>GL20 8</t>
  </si>
  <si>
    <t>GL21 1</t>
  </si>
  <si>
    <t>GL21</t>
  </si>
  <si>
    <t>GL3 1</t>
  </si>
  <si>
    <t>GL3</t>
  </si>
  <si>
    <t>GL3 2</t>
  </si>
  <si>
    <t>GL3 3</t>
  </si>
  <si>
    <t>GL3 4</t>
  </si>
  <si>
    <t>GL4 0</t>
  </si>
  <si>
    <t>GL4</t>
  </si>
  <si>
    <t>GL4 1</t>
  </si>
  <si>
    <t>GL4 3</t>
  </si>
  <si>
    <t>GL4 4</t>
  </si>
  <si>
    <t>GL4 5</t>
  </si>
  <si>
    <t>GL4 6</t>
  </si>
  <si>
    <t>GL4 7</t>
  </si>
  <si>
    <t>GL4 8</t>
  </si>
  <si>
    <t>GL4 9</t>
  </si>
  <si>
    <t>GL5 0</t>
  </si>
  <si>
    <t>GL5</t>
  </si>
  <si>
    <t>GL5 1</t>
  </si>
  <si>
    <t>GL5 2</t>
  </si>
  <si>
    <t>GL5 3</t>
  </si>
  <si>
    <t>GL5 4</t>
  </si>
  <si>
    <t>GL5 5</t>
  </si>
  <si>
    <t>GL50 1</t>
  </si>
  <si>
    <t>GL50</t>
  </si>
  <si>
    <t>GL50 2</t>
  </si>
  <si>
    <t>GL50 3</t>
  </si>
  <si>
    <t>GL50 4</t>
  </si>
  <si>
    <t>GL51 0</t>
  </si>
  <si>
    <t>GL51</t>
  </si>
  <si>
    <t>GL51 1</t>
  </si>
  <si>
    <t>GL51 3</t>
  </si>
  <si>
    <t>GL51 4</t>
  </si>
  <si>
    <t>GL51 5</t>
  </si>
  <si>
    <t>GL51 6</t>
  </si>
  <si>
    <t>GL51 7</t>
  </si>
  <si>
    <t>GL51 8</t>
  </si>
  <si>
    <t>GL51 9</t>
  </si>
  <si>
    <t>GL52 1</t>
  </si>
  <si>
    <t>GL52</t>
  </si>
  <si>
    <t>GL52 2</t>
  </si>
  <si>
    <t>GL52 3</t>
  </si>
  <si>
    <t>GL52 4</t>
  </si>
  <si>
    <t>GL52 5</t>
  </si>
  <si>
    <t>GL52 6</t>
  </si>
  <si>
    <t>GL52 7</t>
  </si>
  <si>
    <t>GL52 8</t>
  </si>
  <si>
    <t>GL52 9</t>
  </si>
  <si>
    <t>GL53 0</t>
  </si>
  <si>
    <t>GL53</t>
  </si>
  <si>
    <t>GL53 1</t>
  </si>
  <si>
    <t>GL53 7</t>
  </si>
  <si>
    <t>GL53 8</t>
  </si>
  <si>
    <t>GL53 9</t>
  </si>
  <si>
    <t>GL54 1</t>
  </si>
  <si>
    <t>GL54</t>
  </si>
  <si>
    <t>GL54 2</t>
  </si>
  <si>
    <t>GL54 4</t>
  </si>
  <si>
    <t>GL54 5</t>
  </si>
  <si>
    <t>GL55 0</t>
  </si>
  <si>
    <t>GL55</t>
  </si>
  <si>
    <t>GL55 6</t>
  </si>
  <si>
    <t>GL56 0</t>
  </si>
  <si>
    <t>GL56</t>
  </si>
  <si>
    <t>GL56 9</t>
  </si>
  <si>
    <t>GL6 0</t>
  </si>
  <si>
    <t>GL6</t>
  </si>
  <si>
    <t>GL6 1</t>
  </si>
  <si>
    <t>GL6 6</t>
  </si>
  <si>
    <t>GL6 7</t>
  </si>
  <si>
    <t>GL6 8</t>
  </si>
  <si>
    <t>GL6 9</t>
  </si>
  <si>
    <t>GL7</t>
  </si>
  <si>
    <t>GL7 1</t>
  </si>
  <si>
    <t>GL7 2</t>
  </si>
  <si>
    <t>GL7 3</t>
  </si>
  <si>
    <t>GL7 4</t>
  </si>
  <si>
    <t>GL7 5</t>
  </si>
  <si>
    <t>GL7 6</t>
  </si>
  <si>
    <t>GL7 7</t>
  </si>
  <si>
    <t>GL7 8</t>
  </si>
  <si>
    <t>GL8</t>
  </si>
  <si>
    <t>GL8 1</t>
  </si>
  <si>
    <t>GL8 8</t>
  </si>
  <si>
    <t>GL9</t>
  </si>
  <si>
    <t>GU</t>
  </si>
  <si>
    <t>GU1 1</t>
  </si>
  <si>
    <t>GU1</t>
  </si>
  <si>
    <t>GU1 2</t>
  </si>
  <si>
    <t>GU1 3</t>
  </si>
  <si>
    <t>GU1 4</t>
  </si>
  <si>
    <t>GU1 5</t>
  </si>
  <si>
    <t>GU10 1</t>
  </si>
  <si>
    <t>GU10</t>
  </si>
  <si>
    <t>GU10 2</t>
  </si>
  <si>
    <t>GU10 3</t>
  </si>
  <si>
    <t>GU10 4</t>
  </si>
  <si>
    <t>GU10 5</t>
  </si>
  <si>
    <t>GU10 6</t>
  </si>
  <si>
    <t>GU10 9</t>
  </si>
  <si>
    <t>GU11 1</t>
  </si>
  <si>
    <t>GU11</t>
  </si>
  <si>
    <t>GU11 2</t>
  </si>
  <si>
    <t>GU11 3</t>
  </si>
  <si>
    <t>GU11 4</t>
  </si>
  <si>
    <t>GU12 1</t>
  </si>
  <si>
    <t>GU12</t>
  </si>
  <si>
    <t>GU12 4</t>
  </si>
  <si>
    <t>GU12 5</t>
  </si>
  <si>
    <t>GU12 6</t>
  </si>
  <si>
    <t>GU12 9</t>
  </si>
  <si>
    <t>GU13 0</t>
  </si>
  <si>
    <t>GU13</t>
  </si>
  <si>
    <t>GU13 1</t>
  </si>
  <si>
    <t>GU13 3</t>
  </si>
  <si>
    <t>GU13 8</t>
  </si>
  <si>
    <t>GU13 9</t>
  </si>
  <si>
    <t>GU14 0</t>
  </si>
  <si>
    <t>GU14</t>
  </si>
  <si>
    <t>GU14 1</t>
  </si>
  <si>
    <t>GU14 3</t>
  </si>
  <si>
    <t>GU14 6</t>
  </si>
  <si>
    <t>GU14 7</t>
  </si>
  <si>
    <t>GU14 8</t>
  </si>
  <si>
    <t>GU14 9</t>
  </si>
  <si>
    <t>GU15 1</t>
  </si>
  <si>
    <t>GU15</t>
  </si>
  <si>
    <t>GU15 2</t>
  </si>
  <si>
    <t>GU15 3</t>
  </si>
  <si>
    <t>GU15 4</t>
  </si>
  <si>
    <t>GU16 1</t>
  </si>
  <si>
    <t>GU16</t>
  </si>
  <si>
    <t>GU16 3</t>
  </si>
  <si>
    <t>GU16 5</t>
  </si>
  <si>
    <t>GU16 6</t>
  </si>
  <si>
    <t>GU16 7</t>
  </si>
  <si>
    <t>GU16 8</t>
  </si>
  <si>
    <t>GU16 9</t>
  </si>
  <si>
    <t>GU17 0</t>
  </si>
  <si>
    <t>GU17</t>
  </si>
  <si>
    <t>GU17 4</t>
  </si>
  <si>
    <t>GU17 7</t>
  </si>
  <si>
    <t>GU17 8</t>
  </si>
  <si>
    <t>GU17 9</t>
  </si>
  <si>
    <t>GU18</t>
  </si>
  <si>
    <t>GU18 5</t>
  </si>
  <si>
    <t>GU19</t>
  </si>
  <si>
    <t>GU19 5</t>
  </si>
  <si>
    <t>GU2</t>
  </si>
  <si>
    <t>GU2 4</t>
  </si>
  <si>
    <t>GU2 5</t>
  </si>
  <si>
    <t>GU2 6</t>
  </si>
  <si>
    <t>GU2 7</t>
  </si>
  <si>
    <t>GU2 8</t>
  </si>
  <si>
    <t>GU2 9</t>
  </si>
  <si>
    <t>GU20</t>
  </si>
  <si>
    <t>GU20 6</t>
  </si>
  <si>
    <t>GU21 0</t>
  </si>
  <si>
    <t>GU21</t>
  </si>
  <si>
    <t>GU21 1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</si>
  <si>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</si>
  <si>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</si>
  <si>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</si>
  <si>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</si>
  <si>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</si>
  <si>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</si>
  <si>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</si>
  <si>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</si>
  <si>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</si>
  <si>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</t>
  </si>
  <si>
    <t>GU22 7</t>
  </si>
  <si>
    <t>GU22 8</t>
  </si>
  <si>
    <t>GU22 9</t>
  </si>
  <si>
    <t>GU23 6</t>
  </si>
  <si>
    <t>GU23</t>
  </si>
  <si>
    <t>GU23 7</t>
  </si>
  <si>
    <t>GU24</t>
  </si>
  <si>
    <t>GU24 0</t>
  </si>
  <si>
    <t>GU24 8</t>
  </si>
  <si>
    <t>GU24 9</t>
  </si>
  <si>
    <t>GU25</t>
  </si>
  <si>
    <t>GU25 4</t>
  </si>
  <si>
    <t>GU26</t>
  </si>
  <si>
    <t>GU26 6</t>
  </si>
  <si>
    <t>GU27</t>
  </si>
  <si>
    <t>GU27 1</t>
  </si>
  <si>
    <t>GU27 2</t>
  </si>
  <si>
    <t>GU27 3</t>
  </si>
  <si>
    <t>GU27 6</t>
  </si>
  <si>
    <t>GU28</t>
  </si>
  <si>
    <t>GU28 0</t>
  </si>
  <si>
    <t>GU28 9</t>
  </si>
  <si>
    <t>GU29</t>
  </si>
  <si>
    <t>GU29 0</t>
  </si>
  <si>
    <t>GU29 9</t>
  </si>
  <si>
    <t>GU3 1</t>
  </si>
  <si>
    <t>GU3</t>
  </si>
  <si>
    <t>GU3 2</t>
  </si>
  <si>
    <t>GU3 3</t>
  </si>
  <si>
    <t>GU30 7</t>
  </si>
  <si>
    <t>GU30</t>
  </si>
  <si>
    <t>GU30 9</t>
  </si>
  <si>
    <t>GU31 4</t>
  </si>
  <si>
    <t>GU31</t>
  </si>
  <si>
    <t>GU31 5</t>
  </si>
  <si>
    <t>GU32 2</t>
  </si>
  <si>
    <t>GU32</t>
  </si>
  <si>
    <t>GU32 3</t>
  </si>
  <si>
    <t>GU33 6</t>
  </si>
  <si>
    <t>GU33</t>
  </si>
  <si>
    <t>GU33 7</t>
  </si>
  <si>
    <t>GU34 1</t>
  </si>
  <si>
    <t>GU34</t>
  </si>
  <si>
    <t>GU34 2</t>
  </si>
  <si>
    <t>GU34 3</t>
  </si>
  <si>
    <t>GU34 4</t>
  </si>
  <si>
    <t>GU34 5</t>
  </si>
  <si>
    <t>GU34 9</t>
  </si>
  <si>
    <t>GU35 0</t>
  </si>
  <si>
    <t>GU35</t>
  </si>
  <si>
    <t>GU35 1</t>
  </si>
  <si>
    <t>GU35 8</t>
  </si>
  <si>
    <t>GU35 9</t>
  </si>
  <si>
    <t>GU4 7</t>
  </si>
  <si>
    <t>GU4</t>
  </si>
  <si>
    <t>GU4 8</t>
  </si>
  <si>
    <t>GU46 6</t>
  </si>
  <si>
    <t>GU46</t>
  </si>
  <si>
    <t>GU46 7</t>
  </si>
  <si>
    <t>GU47 0</t>
  </si>
  <si>
    <t>GU47</t>
  </si>
  <si>
    <t>GU47 4</t>
  </si>
  <si>
    <t>GU47 8</t>
  </si>
  <si>
    <t>GU47 9</t>
  </si>
  <si>
    <t>GU5 0</t>
  </si>
  <si>
    <t>GU5</t>
  </si>
  <si>
    <t>GU5 1</t>
  </si>
  <si>
    <t>GU5 9</t>
  </si>
  <si>
    <t>GU51 1</t>
  </si>
  <si>
    <t>GU51</t>
  </si>
  <si>
    <t>GU51 2</t>
  </si>
  <si>
    <t>GU51 3</t>
  </si>
  <si>
    <t>GU51 4</t>
  </si>
  <si>
    <t>GU51 5</t>
  </si>
  <si>
    <t>GU52 0</t>
  </si>
  <si>
    <t>GU52</t>
  </si>
  <si>
    <t>GU52 6</t>
  </si>
  <si>
    <t>GU52 7</t>
  </si>
  <si>
    <t>GU52 8</t>
  </si>
  <si>
    <t>GU6</t>
  </si>
  <si>
    <t>GU6 1</t>
  </si>
  <si>
    <t>GU6 7</t>
  </si>
  <si>
    <t>GU6 8</t>
  </si>
  <si>
    <t>GU6 9</t>
  </si>
  <si>
    <t>GU7</t>
  </si>
  <si>
    <t>GU7 1</t>
  </si>
  <si>
    <t>GU7 2</t>
  </si>
  <si>
    <t>GU7 3</t>
  </si>
  <si>
    <t>GU8</t>
  </si>
  <si>
    <t>GU8 1</t>
  </si>
  <si>
    <t>GU8 4</t>
  </si>
  <si>
    <t>GU8 5</t>
  </si>
  <si>
    <t>GU8 6</t>
  </si>
  <si>
    <t>GU9 0</t>
  </si>
  <si>
    <t>GU9</t>
  </si>
  <si>
    <t>GU9 1</t>
  </si>
  <si>
    <t>GU9 3</t>
  </si>
  <si>
    <t>GU9 7</t>
  </si>
  <si>
    <t>GU9 8</t>
  </si>
  <si>
    <t>GU9 9</t>
  </si>
  <si>
    <t>H</t>
  </si>
  <si>
    <t>HA</t>
  </si>
  <si>
    <t>HA0 0</t>
  </si>
  <si>
    <t>HA0</t>
  </si>
  <si>
    <t>HA0 1</t>
  </si>
  <si>
    <t>HA0 2</t>
  </si>
  <si>
    <t>HA0 3</t>
  </si>
  <si>
    <t>HA0 4</t>
  </si>
  <si>
    <t>HA0 7</t>
  </si>
  <si>
    <t>HA1 0</t>
  </si>
  <si>
    <t>HA1</t>
  </si>
  <si>
    <t>HA1 1</t>
  </si>
  <si>
    <t>HA1 2</t>
  </si>
  <si>
    <t>HA1 3</t>
  </si>
  <si>
    <t>HA1 4</t>
  </si>
  <si>
    <t>HA2 0</t>
  </si>
  <si>
    <t>HA2</t>
  </si>
  <si>
    <t>HA2 1</t>
  </si>
  <si>
    <t>HA2 3</t>
  </si>
  <si>
    <t>HA2 5</t>
  </si>
  <si>
    <t>HA2 6</t>
  </si>
  <si>
    <t>HA2 7</t>
  </si>
  <si>
    <t>HA2 8</t>
  </si>
  <si>
    <t>HA2 9</t>
  </si>
  <si>
    <t>HA3</t>
  </si>
  <si>
    <t>HA3 0</t>
  </si>
  <si>
    <t>HA3 5</t>
  </si>
  <si>
    <t>HA3 6</t>
  </si>
  <si>
    <t>HA3 7</t>
  </si>
  <si>
    <t>HA3 8</t>
  </si>
  <si>
    <t>HA3 9</t>
  </si>
  <si>
    <t>HA4 0</t>
  </si>
  <si>
    <t>HA4</t>
  </si>
  <si>
    <t>HA4 1</t>
  </si>
  <si>
    <t>HA4 6</t>
  </si>
  <si>
    <t>HA4 7</t>
  </si>
  <si>
    <t>HA4 8</t>
  </si>
  <si>
    <t>HA4 9</t>
  </si>
  <si>
    <t>HA5 1</t>
  </si>
  <si>
    <t>HA5</t>
  </si>
  <si>
    <t>HA5 2</t>
  </si>
  <si>
    <t>HA5 3</t>
  </si>
  <si>
    <t>HA5 4</t>
  </si>
  <si>
    <t>HA5 5</t>
  </si>
  <si>
    <t>HA6 1</t>
  </si>
  <si>
    <t>HA6</t>
  </si>
  <si>
    <t>HA6 2</t>
  </si>
  <si>
    <t>HA6 3</t>
  </si>
  <si>
    <t>HA7 0</t>
  </si>
  <si>
    <t>HA7</t>
  </si>
  <si>
    <t>HA7 1</t>
  </si>
  <si>
    <t>HA7 2</t>
  </si>
  <si>
    <t>HA7 3</t>
  </si>
  <si>
    <t>HA7 4</t>
  </si>
  <si>
    <t>HA8</t>
  </si>
  <si>
    <t>HA8 0</t>
  </si>
  <si>
    <t>HA8 1</t>
  </si>
  <si>
    <t>HA8 5</t>
  </si>
  <si>
    <t>HA8 6</t>
  </si>
  <si>
    <t>HA8 7</t>
  </si>
  <si>
    <t>HA8 8</t>
  </si>
  <si>
    <t>HA8 9</t>
  </si>
  <si>
    <t>HA9</t>
  </si>
  <si>
    <t>HA9 0</t>
  </si>
  <si>
    <t>HA9 6</t>
  </si>
  <si>
    <t>HA9 7</t>
  </si>
  <si>
    <t>HA9 8</t>
  </si>
  <si>
    <t>HA9 9</t>
  </si>
  <si>
    <t>HD1 1</t>
  </si>
  <si>
    <t>HD1</t>
  </si>
  <si>
    <t>HD1 2</t>
  </si>
  <si>
    <t>HD1 3</t>
  </si>
  <si>
    <t>HD1 4</t>
  </si>
  <si>
    <t>HD1 5</t>
  </si>
  <si>
    <t>HD1 6</t>
  </si>
  <si>
    <t>HD2 1</t>
  </si>
  <si>
    <t>HD2</t>
  </si>
  <si>
    <t>HD2 2</t>
  </si>
  <si>
    <t>HD2 3</t>
  </si>
  <si>
    <t>HD3 1</t>
  </si>
  <si>
    <t>HD3</t>
  </si>
  <si>
    <t>HD3 3</t>
  </si>
  <si>
    <t>HD3 4</t>
  </si>
  <si>
    <t>HD3 8</t>
  </si>
  <si>
    <t>HD4 1</t>
  </si>
  <si>
    <t>HD4</t>
  </si>
  <si>
    <t>HD4 5</t>
  </si>
  <si>
    <t>HD4 6</t>
  </si>
  <si>
    <t>HD4 7</t>
  </si>
  <si>
    <t>HD5 0</t>
  </si>
  <si>
    <t>HD5</t>
  </si>
  <si>
    <t>HD5 1</t>
  </si>
  <si>
    <t>HD5 8</t>
  </si>
  <si>
    <t>HD5 9</t>
  </si>
  <si>
    <t>HD6 1</t>
  </si>
  <si>
    <t>HD6</t>
  </si>
  <si>
    <t>HD6 2</t>
  </si>
  <si>
    <t>HD6 3</t>
  </si>
  <si>
    <t>HD6 4</t>
  </si>
  <si>
    <t>HD7 1</t>
  </si>
  <si>
    <t>HD7</t>
  </si>
  <si>
    <t>HD7 2</t>
  </si>
  <si>
    <t>HD7 3</t>
  </si>
  <si>
    <t>HD7 4</t>
  </si>
  <si>
    <t>HD7 5</t>
  </si>
  <si>
    <t>HD7 6</t>
  </si>
  <si>
    <t>HD7 7</t>
  </si>
  <si>
    <t>HD8 0</t>
  </si>
  <si>
    <t>HD8</t>
  </si>
  <si>
    <t>HD8 1</t>
  </si>
  <si>
    <t>HD8 3</t>
  </si>
  <si>
    <t>HD8 8</t>
  </si>
  <si>
    <t>HD8 9</t>
  </si>
  <si>
    <t>HD9 1</t>
  </si>
  <si>
    <t>HD9</t>
  </si>
  <si>
    <t>HD9 2</t>
  </si>
  <si>
    <t>HD9 3</t>
  </si>
  <si>
    <t>HD9 4</t>
  </si>
  <si>
    <t>HD9 5</t>
  </si>
  <si>
    <t>HD9 6</t>
  </si>
  <si>
    <t>HD9 7</t>
  </si>
  <si>
    <t>HG1 1</t>
  </si>
  <si>
    <t>HG1</t>
  </si>
  <si>
    <t>HG1 2</t>
  </si>
  <si>
    <t>HG1 3</t>
  </si>
  <si>
    <t>HG1 4</t>
  </si>
  <si>
    <t>HG1 5</t>
  </si>
  <si>
    <t>HG2 0</t>
  </si>
  <si>
    <t>HG2</t>
  </si>
  <si>
    <t>HG2 2</t>
  </si>
  <si>
    <t>HG2 7</t>
  </si>
  <si>
    <t>HG2 8</t>
  </si>
  <si>
    <t>HG2 9</t>
  </si>
  <si>
    <t>HG3 1</t>
  </si>
  <si>
    <t>HG3</t>
  </si>
  <si>
    <t>HG3 2</t>
  </si>
  <si>
    <t>HG3 3</t>
  </si>
  <si>
    <t>HG3 4</t>
  </si>
  <si>
    <t>HG3 5</t>
  </si>
  <si>
    <t>HG4 1</t>
  </si>
  <si>
    <t>HG4</t>
  </si>
  <si>
    <t>HG4 2</t>
  </si>
  <si>
    <t>HG4 3</t>
  </si>
  <si>
    <t>HG4 4</t>
  </si>
  <si>
    <t>HG4 5</t>
  </si>
  <si>
    <t>HG4 8</t>
  </si>
  <si>
    <t>HG5 0</t>
  </si>
  <si>
    <t>HG5</t>
  </si>
  <si>
    <t>HG5 1</t>
  </si>
  <si>
    <t>HG5 8</t>
  </si>
  <si>
    <t>HG5 9</t>
  </si>
  <si>
    <t>HP</t>
  </si>
  <si>
    <t>HP1 1</t>
  </si>
  <si>
    <t>HP1</t>
  </si>
  <si>
    <t>HP1 2</t>
  </si>
  <si>
    <t>HP1 3</t>
  </si>
  <si>
    <t>HP10 0</t>
  </si>
  <si>
    <t>HP10</t>
  </si>
  <si>
    <t>HP10 7</t>
  </si>
  <si>
    <t>HP10 8</t>
  </si>
  <si>
    <t>HP10 9</t>
  </si>
  <si>
    <t>HP11 0</t>
  </si>
  <si>
    <t>HP11</t>
  </si>
  <si>
    <t>HP11 1</t>
  </si>
  <si>
    <t>HP11 2</t>
  </si>
  <si>
    <t>HP12 3</t>
  </si>
  <si>
    <t>HP12</t>
  </si>
  <si>
    <t>HP12 4</t>
  </si>
  <si>
    <t>HP12 7</t>
  </si>
  <si>
    <t>HP12 8</t>
  </si>
  <si>
    <t>HP13 5</t>
  </si>
  <si>
    <t>HP13</t>
  </si>
  <si>
    <t>HP13 6</t>
  </si>
  <si>
    <t>HP13 7</t>
  </si>
  <si>
    <t>HP14</t>
  </si>
  <si>
    <t>HP14 3</t>
  </si>
  <si>
    <t>HP14 4</t>
  </si>
  <si>
    <t>HP15 6</t>
  </si>
  <si>
    <t>HP15</t>
  </si>
  <si>
    <t>HP15 7</t>
  </si>
  <si>
    <t>HP16 0</t>
  </si>
  <si>
    <t>HP16</t>
  </si>
  <si>
    <t>HP16 9</t>
  </si>
  <si>
    <t>HP17</t>
  </si>
  <si>
    <t>HP17 0</t>
  </si>
  <si>
    <t>HP17 8</t>
  </si>
  <si>
    <t>HP17 9</t>
  </si>
  <si>
    <t>HP18</t>
  </si>
  <si>
    <t>HP18 0</t>
  </si>
  <si>
    <t>HP18 9</t>
  </si>
  <si>
    <t>HP19</t>
  </si>
  <si>
    <t>HP19 0</t>
  </si>
  <si>
    <t>HP19 3</t>
  </si>
  <si>
    <t>HP19 7</t>
  </si>
  <si>
    <t>HP19 8</t>
  </si>
  <si>
    <t>HP19 9</t>
  </si>
  <si>
    <t>HP2</t>
  </si>
  <si>
    <t>HP2 1</t>
  </si>
  <si>
    <t>HP2 4</t>
  </si>
  <si>
    <t>HP2 5</t>
  </si>
  <si>
    <t>HP2 6</t>
  </si>
  <si>
    <t>HP2 7</t>
  </si>
  <si>
    <t>HP20 1</t>
  </si>
  <si>
    <t>HP20</t>
  </si>
  <si>
    <t>HP20 2</t>
  </si>
  <si>
    <t>HP21 1</t>
  </si>
  <si>
    <t>HP21</t>
  </si>
  <si>
    <t>HP21 7</t>
  </si>
  <si>
    <t>HP21 8</t>
  </si>
  <si>
    <t>HP21 9</t>
  </si>
  <si>
    <t>HP22 4</t>
  </si>
  <si>
    <t>HP22</t>
  </si>
  <si>
    <t>HP22 5</t>
  </si>
  <si>
    <t>HP22 6</t>
  </si>
  <si>
    <t>HP23 4</t>
  </si>
  <si>
    <t>HP23</t>
  </si>
  <si>
    <t>HP23 5</t>
  </si>
  <si>
    <t>HP23 6</t>
  </si>
  <si>
    <t>HP27 0</t>
  </si>
  <si>
    <t>HP27</t>
  </si>
  <si>
    <t>HP27 1</t>
  </si>
  <si>
    <t>HP27 9</t>
  </si>
  <si>
    <t>HP3</t>
  </si>
  <si>
    <t>HP3 0</t>
  </si>
  <si>
    <t>HP3 1</t>
  </si>
  <si>
    <t>HP3 4</t>
  </si>
  <si>
    <t>HP3 8</t>
  </si>
  <si>
    <t>HP3 9</t>
  </si>
  <si>
    <t>HP4</t>
  </si>
  <si>
    <t>HP4 1</t>
  </si>
  <si>
    <t>HP4 2</t>
  </si>
  <si>
    <t>HP4 3</t>
  </si>
  <si>
    <t>HP5</t>
  </si>
  <si>
    <t>HP5 1</t>
  </si>
  <si>
    <t>HP5 2</t>
  </si>
  <si>
    <t>HP5 3</t>
  </si>
  <si>
    <t>HP6 1</t>
  </si>
  <si>
    <t>HP6</t>
  </si>
  <si>
    <t>HP6 5</t>
  </si>
  <si>
    <t>HP6 6</t>
  </si>
  <si>
    <t>HP7 0</t>
  </si>
  <si>
    <t>HP7</t>
  </si>
  <si>
    <t>HP7 1</t>
  </si>
  <si>
    <t>HP7 9</t>
  </si>
  <si>
    <t>HP8 1</t>
  </si>
  <si>
    <t>HP8</t>
  </si>
  <si>
    <t>HP8 4</t>
  </si>
  <si>
    <t>HP9 1</t>
  </si>
  <si>
    <t>HP9</t>
  </si>
  <si>
    <t>HP9 2</t>
  </si>
  <si>
    <t>HP9 3</t>
  </si>
  <si>
    <t>HP9 4</t>
  </si>
  <si>
    <t>HP9 9</t>
  </si>
  <si>
    <t>HR</t>
  </si>
  <si>
    <t>HR1 1</t>
  </si>
  <si>
    <t>HR1</t>
  </si>
  <si>
    <t>HR1 2</t>
  </si>
  <si>
    <t>HR1 3</t>
  </si>
  <si>
    <t>HR1 4</t>
  </si>
  <si>
    <t>HR2 0</t>
  </si>
  <si>
    <t>HR2</t>
  </si>
  <si>
    <t>HR2 6</t>
  </si>
  <si>
    <t>HR2 7</t>
  </si>
  <si>
    <t>HR2 8</t>
  </si>
  <si>
    <t>HR2 9</t>
  </si>
  <si>
    <t>HR3</t>
  </si>
  <si>
    <t>HR3 5</t>
  </si>
  <si>
    <t>HR4 0</t>
  </si>
  <si>
    <t>HR4</t>
  </si>
  <si>
    <t>HR4 1</t>
  </si>
  <si>
    <t>HR4 2</t>
  </si>
  <si>
    <t>HR4 7</t>
  </si>
  <si>
    <t>HR4 8</t>
  </si>
  <si>
    <t>HR4 9</t>
  </si>
  <si>
    <t>HR5 1</t>
  </si>
  <si>
    <t>HR5</t>
  </si>
  <si>
    <t>HR5 3</t>
  </si>
  <si>
    <t>HR6 0</t>
  </si>
  <si>
    <t>HR6</t>
  </si>
  <si>
    <t>HR6 1</t>
  </si>
  <si>
    <t>HR6 8</t>
  </si>
  <si>
    <t>HR6 9</t>
  </si>
  <si>
    <t>HR7 1</t>
  </si>
  <si>
    <t>HR7</t>
  </si>
  <si>
    <t>HR7 4</t>
  </si>
  <si>
    <t>HR8 1</t>
  </si>
  <si>
    <t>HR8</t>
  </si>
  <si>
    <t>HR8 2</t>
  </si>
  <si>
    <t>HR9</t>
  </si>
  <si>
    <t>HR9 1</t>
  </si>
  <si>
    <t>HR9 5</t>
  </si>
  <si>
    <t>HR9 6</t>
  </si>
  <si>
    <t>HR9 7</t>
  </si>
  <si>
    <t>HS</t>
  </si>
  <si>
    <t>HS1 2</t>
  </si>
  <si>
    <t>HS1</t>
  </si>
  <si>
    <t>HS2 0</t>
  </si>
  <si>
    <t>HS2</t>
  </si>
  <si>
    <t>HU</t>
  </si>
  <si>
    <t>HU1 1</t>
  </si>
  <si>
    <t>HU1</t>
  </si>
  <si>
    <t>HU1 2</t>
  </si>
  <si>
    <t>HU1 3</t>
  </si>
  <si>
    <t>HU1 4</t>
  </si>
  <si>
    <t>HU10 1</t>
  </si>
  <si>
    <t>HU10</t>
  </si>
  <si>
    <t>HU10 5</t>
  </si>
  <si>
    <t>HU10 6</t>
  </si>
  <si>
    <t>HU10 7</t>
  </si>
  <si>
    <t>HU11 1</t>
  </si>
  <si>
    <t>HU11</t>
  </si>
  <si>
    <t>HU11 2</t>
  </si>
  <si>
    <t>HU11 4</t>
  </si>
  <si>
    <t>HU11 5</t>
  </si>
  <si>
    <t>HU12 0</t>
  </si>
  <si>
    <t>HU12</t>
  </si>
  <si>
    <t>HU12 2</t>
  </si>
  <si>
    <t>HU12 8</t>
  </si>
  <si>
    <t>HU12 9</t>
  </si>
  <si>
    <t>HU13 0</t>
  </si>
  <si>
    <t>HU13</t>
  </si>
  <si>
    <t>HU13 1</t>
  </si>
  <si>
    <t>HU13 9</t>
  </si>
  <si>
    <t>HU14 1</t>
  </si>
  <si>
    <t>HU14</t>
  </si>
  <si>
    <t>HU14 3</t>
  </si>
  <si>
    <t>HU15 1</t>
  </si>
  <si>
    <t>HU15</t>
  </si>
  <si>
    <t>HU15 2</t>
  </si>
  <si>
    <t>HU16 0</t>
  </si>
  <si>
    <t>HU16</t>
  </si>
  <si>
    <t>HU16 4</t>
  </si>
  <si>
    <t>HU16 5</t>
  </si>
  <si>
    <t>HU17 0</t>
  </si>
  <si>
    <t>HU17</t>
  </si>
  <si>
    <t>HU17 1</t>
  </si>
  <si>
    <t>HU17 5</t>
  </si>
  <si>
    <t>HU17 7</t>
  </si>
  <si>
    <t>HU17 8</t>
  </si>
  <si>
    <t>HU17 9</t>
  </si>
  <si>
    <t>HU18 1</t>
  </si>
  <si>
    <t>HU18</t>
  </si>
  <si>
    <t>HU19 2</t>
  </si>
  <si>
    <t>HU19</t>
  </si>
  <si>
    <t>HU2 0</t>
  </si>
  <si>
    <t>HU2</t>
  </si>
  <si>
    <t>HU2 1</t>
  </si>
  <si>
    <t>HU2 2</t>
  </si>
  <si>
    <t>HU2 8</t>
  </si>
  <si>
    <t>HU2 9</t>
  </si>
  <si>
    <t>HU20 3</t>
  </si>
  <si>
    <t>HU20</t>
  </si>
  <si>
    <t>HU3 1</t>
  </si>
  <si>
    <t>HU3</t>
  </si>
  <si>
    <t>HU3 2</t>
  </si>
  <si>
    <t>HU3 3</t>
  </si>
  <si>
    <t>HU3 4</t>
  </si>
  <si>
    <t>HU3 5</t>
  </si>
  <si>
    <t>HU3 6</t>
  </si>
  <si>
    <t>HU4 1</t>
  </si>
  <si>
    <t>HU4</t>
  </si>
  <si>
    <t>HU4 3</t>
  </si>
  <si>
    <t>HU4 6</t>
  </si>
  <si>
    <t>HU4 7</t>
  </si>
  <si>
    <t>HU5 1</t>
  </si>
  <si>
    <t>HU5</t>
  </si>
  <si>
    <t>HU5 2</t>
  </si>
  <si>
    <t>HU5 3</t>
  </si>
  <si>
    <t>HU5 4</t>
  </si>
  <si>
    <t>HU5 5</t>
  </si>
  <si>
    <t>HU5 6</t>
  </si>
  <si>
    <t>HU6 0</t>
  </si>
  <si>
    <t>HU6</t>
  </si>
  <si>
    <t>HU6 7</t>
  </si>
  <si>
    <t>HU6 8</t>
  </si>
  <si>
    <t>HU6 9</t>
  </si>
  <si>
    <t>HU7 0</t>
  </si>
  <si>
    <t>HU7</t>
  </si>
  <si>
    <t>HU7 1</t>
  </si>
  <si>
    <t>HU7 3</t>
  </si>
  <si>
    <t>HU7 4</t>
  </si>
  <si>
    <t>HU7 5</t>
  </si>
  <si>
    <t>HU7 6</t>
  </si>
  <si>
    <t>HU8 0</t>
  </si>
  <si>
    <t>HU8</t>
  </si>
  <si>
    <t>HU8 1</t>
  </si>
  <si>
    <t>HU8 7</t>
  </si>
  <si>
    <t>HU8 8</t>
  </si>
  <si>
    <t>HU8 9</t>
  </si>
  <si>
    <t>HU9 1</t>
  </si>
  <si>
    <t>HU9</t>
  </si>
  <si>
    <t>HU9 2</t>
  </si>
  <si>
    <t>HU9 3</t>
  </si>
  <si>
    <t>HU9 4</t>
  </si>
  <si>
    <t>HU9 5</t>
  </si>
  <si>
    <t>HU9 7</t>
  </si>
  <si>
    <t>HX1 1</t>
  </si>
  <si>
    <t>HX1</t>
  </si>
  <si>
    <t>HX1 2</t>
  </si>
  <si>
    <t>HX1 3</t>
  </si>
  <si>
    <t>HX1 4</t>
  </si>
  <si>
    <t>HX1 5</t>
  </si>
  <si>
    <t>HX2 0</t>
  </si>
  <si>
    <t>HX2</t>
  </si>
  <si>
    <t>HX2 1</t>
  </si>
  <si>
    <t>HX2 2</t>
  </si>
  <si>
    <t>HX2 6</t>
  </si>
  <si>
    <t>HX2 7</t>
  </si>
  <si>
    <t>HX2 8</t>
  </si>
  <si>
    <t>HX2 9</t>
  </si>
  <si>
    <t>HX3 0</t>
  </si>
  <si>
    <t>HX3</t>
  </si>
  <si>
    <t>HX3 1</t>
  </si>
  <si>
    <t>HX3 3</t>
  </si>
  <si>
    <t>HX3 5</t>
  </si>
  <si>
    <t>HX3 6</t>
  </si>
  <si>
    <t>HX3 7</t>
  </si>
  <si>
    <t>HX3 8</t>
  </si>
  <si>
    <t>HX3 9</t>
  </si>
  <si>
    <t>HX4 0</t>
  </si>
  <si>
    <t>HX4</t>
  </si>
  <si>
    <t>HX4 1</t>
  </si>
  <si>
    <t>HX4 8</t>
  </si>
  <si>
    <t>HX4 9</t>
  </si>
  <si>
    <t>HX5 0</t>
  </si>
  <si>
    <t>HX5</t>
  </si>
  <si>
    <t>HX5 1</t>
  </si>
  <si>
    <t>HX5 8</t>
  </si>
  <si>
    <t>HX5 9</t>
  </si>
  <si>
    <t>HX6 1</t>
  </si>
  <si>
    <t>HX6</t>
  </si>
  <si>
    <t>HX6 2</t>
  </si>
  <si>
    <t>HX6 3</t>
  </si>
  <si>
    <t>HX6 4</t>
  </si>
  <si>
    <t>HX6 9</t>
  </si>
  <si>
    <t>HX7 5</t>
  </si>
  <si>
    <t>HX7</t>
  </si>
  <si>
    <t>HX7 6</t>
  </si>
  <si>
    <t>HX7 7</t>
  </si>
  <si>
    <t>HX7 8</t>
  </si>
  <si>
    <t>I</t>
  </si>
  <si>
    <t>IG</t>
  </si>
  <si>
    <t>IG1 1</t>
  </si>
  <si>
    <t>IG1</t>
  </si>
  <si>
    <t>IG1 2</t>
  </si>
  <si>
    <t>IG1 3</t>
  </si>
  <si>
    <t>IG1 4</t>
  </si>
  <si>
    <t>IG10 1</t>
  </si>
  <si>
    <t>IG10</t>
  </si>
  <si>
    <t>IG10 2</t>
  </si>
  <si>
    <t>IG10 3</t>
  </si>
  <si>
    <t>IG10 4</t>
  </si>
  <si>
    <t>IG11 0</t>
  </si>
  <si>
    <t>IG11</t>
  </si>
  <si>
    <t>IG11 1</t>
  </si>
  <si>
    <t>IG11 4</t>
  </si>
  <si>
    <t>IG11 7</t>
  </si>
  <si>
    <t>IG11 8</t>
  </si>
  <si>
    <t>IG11 9</t>
  </si>
  <si>
    <t>IG2 1</t>
  </si>
  <si>
    <t>IG2</t>
  </si>
  <si>
    <t>IG2 6</t>
  </si>
  <si>
    <t>IG2 7</t>
  </si>
  <si>
    <t>IG2 9</t>
  </si>
  <si>
    <t>IG20 2</t>
  </si>
  <si>
    <t>IG20</t>
  </si>
  <si>
    <t>IG3 1</t>
  </si>
  <si>
    <t>IG3</t>
  </si>
  <si>
    <t>IG3 8</t>
  </si>
  <si>
    <t>IG3 9</t>
  </si>
  <si>
    <t>IG4 5</t>
  </si>
  <si>
    <t>IG4</t>
  </si>
  <si>
    <t>IG5 0</t>
  </si>
  <si>
    <t>IG5</t>
  </si>
  <si>
    <t>IG6 1</t>
  </si>
  <si>
    <t>IG6</t>
  </si>
  <si>
    <t>IG6 2</t>
  </si>
  <si>
    <t>IG6 3</t>
  </si>
  <si>
    <t>IG7 0</t>
  </si>
  <si>
    <t>IG7</t>
  </si>
  <si>
    <t>IG7 4</t>
  </si>
  <si>
    <t>IG7 5</t>
  </si>
  <si>
    <t>IG7 6</t>
  </si>
  <si>
    <t>IG8 0</t>
  </si>
  <si>
    <t>IG8</t>
  </si>
  <si>
    <t>IG8 1</t>
  </si>
  <si>
    <t>IG8 2</t>
  </si>
  <si>
    <t>IG8 7</t>
  </si>
  <si>
    <t>IG8 8</t>
  </si>
  <si>
    <t>IG8 9</t>
  </si>
  <si>
    <t>IG9 5</t>
  </si>
  <si>
    <t>IG9</t>
  </si>
  <si>
    <t>IG9 6</t>
  </si>
  <si>
    <t>IP1 0</t>
  </si>
  <si>
    <t>IP1</t>
  </si>
  <si>
    <t>IP1 1</t>
  </si>
  <si>
    <t>IP1 2</t>
  </si>
  <si>
    <t>IP1 3</t>
  </si>
  <si>
    <t>IP1 4</t>
  </si>
  <si>
    <t>IP1 5</t>
  </si>
  <si>
    <t>IP1 6</t>
  </si>
  <si>
    <t>IP1 7</t>
  </si>
  <si>
    <t>IP1 9</t>
  </si>
  <si>
    <t>IP10 0</t>
  </si>
  <si>
    <t>IP10</t>
  </si>
  <si>
    <t>IP11 0</t>
  </si>
  <si>
    <t>IP11</t>
  </si>
  <si>
    <t>IP11 2</t>
  </si>
  <si>
    <t>IP11 3</t>
  </si>
  <si>
    <t>IP11 7</t>
  </si>
  <si>
    <t>IP11 8</t>
  </si>
  <si>
    <t>IP11 9</t>
  </si>
  <si>
    <t>IP12 1</t>
  </si>
  <si>
    <t>IP12</t>
  </si>
  <si>
    <t>IP12 2</t>
  </si>
  <si>
    <t>IP12 3</t>
  </si>
  <si>
    <t>IP12 4</t>
  </si>
  <si>
    <t>IP12 9</t>
  </si>
  <si>
    <t>IP13 0</t>
  </si>
  <si>
    <t>IP13</t>
  </si>
  <si>
    <t>IP13 1</t>
  </si>
  <si>
    <t>IP13 5</t>
  </si>
  <si>
    <t>IP13 6</t>
  </si>
  <si>
    <t>IP13 7</t>
  </si>
  <si>
    <t>IP13 9</t>
  </si>
  <si>
    <t>IP14</t>
  </si>
  <si>
    <t>IP14 1</t>
  </si>
  <si>
    <t>IP14 2</t>
  </si>
  <si>
    <t>IP14 3</t>
  </si>
  <si>
    <t>IP14 4</t>
  </si>
  <si>
    <t>IP14 5</t>
  </si>
  <si>
    <t>IP14 9</t>
  </si>
  <si>
    <t>IP15 5</t>
  </si>
  <si>
    <t>IP15</t>
  </si>
  <si>
    <t>IP16 4</t>
  </si>
  <si>
    <t>IP16</t>
  </si>
  <si>
    <t>IP17 1</t>
  </si>
  <si>
    <t>IP17</t>
  </si>
  <si>
    <t>IP17 2</t>
  </si>
  <si>
    <t>IP17 3</t>
  </si>
  <si>
    <t>IP17 9</t>
  </si>
  <si>
    <t>IP18 6</t>
  </si>
  <si>
    <t>IP18</t>
  </si>
  <si>
    <t>IP19 0</t>
  </si>
  <si>
    <t>IP19</t>
  </si>
  <si>
    <t>IP19 1</t>
  </si>
  <si>
    <t>IP19 8</t>
  </si>
  <si>
    <t>IP19 9</t>
  </si>
  <si>
    <t>IP2</t>
  </si>
  <si>
    <t>IP2 0</t>
  </si>
  <si>
    <t>IP2 8</t>
  </si>
  <si>
    <t>IP2 9</t>
  </si>
  <si>
    <t>IP20 0</t>
  </si>
  <si>
    <t>IP20</t>
  </si>
  <si>
    <t>IP20 9</t>
  </si>
  <si>
    <t>IP21 4</t>
  </si>
  <si>
    <t>IP21</t>
  </si>
  <si>
    <t>IP22 1</t>
  </si>
  <si>
    <t>IP22</t>
  </si>
  <si>
    <t>IP22 2</t>
  </si>
  <si>
    <t>IP22 3</t>
  </si>
  <si>
    <t>IP22 4</t>
  </si>
  <si>
    <t>IP22 5</t>
  </si>
  <si>
    <t>IP23 1</t>
  </si>
  <si>
    <t>IP23</t>
  </si>
  <si>
    <t>IP23 3</t>
  </si>
  <si>
    <t>IP23 7</t>
  </si>
  <si>
    <t>IP23 8</t>
  </si>
  <si>
    <t>IP24 1</t>
  </si>
  <si>
    <t>IP24</t>
  </si>
  <si>
    <t>IP24 2</t>
  </si>
  <si>
    <t>IP24 3</t>
  </si>
  <si>
    <t>IP25</t>
  </si>
  <si>
    <t>IP25 6</t>
  </si>
  <si>
    <t>IP25 7</t>
  </si>
  <si>
    <t>IP26 5</t>
  </si>
  <si>
    <t>IP26</t>
  </si>
  <si>
    <t>IP27 0</t>
  </si>
  <si>
    <t>IP27</t>
  </si>
  <si>
    <t>IP27 1</t>
  </si>
  <si>
    <t>IP27 4</t>
  </si>
  <si>
    <t>IP28 1</t>
  </si>
  <si>
    <t>IP28</t>
  </si>
  <si>
    <t>IP28 6</t>
  </si>
  <si>
    <t>IP28 7</t>
  </si>
  <si>
    <t>IP28 8</t>
  </si>
  <si>
    <t>IP29</t>
  </si>
  <si>
    <t>IP29 5</t>
  </si>
  <si>
    <t>IP3</t>
  </si>
  <si>
    <t>IP3 0</t>
  </si>
  <si>
    <t>IP3 1</t>
  </si>
  <si>
    <t>IP3 8</t>
  </si>
  <si>
    <t>IP3 9</t>
  </si>
  <si>
    <t>IP30</t>
  </si>
  <si>
    <t>IP30 1</t>
  </si>
  <si>
    <t>IP30 9</t>
  </si>
  <si>
    <t>IP31 1</t>
  </si>
  <si>
    <t>IP31</t>
  </si>
  <si>
    <t>IP31 2</t>
  </si>
  <si>
    <t>IP31 3</t>
  </si>
  <si>
    <t>IP32 1</t>
  </si>
  <si>
    <t>IP32</t>
  </si>
  <si>
    <t>IP32 6</t>
  </si>
  <si>
    <t>IP32 7</t>
  </si>
  <si>
    <t>IP33 1</t>
  </si>
  <si>
    <t>IP33</t>
  </si>
  <si>
    <t>IP33 2</t>
  </si>
  <si>
    <t>IP33 3</t>
  </si>
  <si>
    <t>IP4 1</t>
  </si>
  <si>
    <t>IP4</t>
  </si>
  <si>
    <t>IP4 2</t>
  </si>
  <si>
    <t>IP4 3</t>
  </si>
  <si>
    <t>IP4 4</t>
  </si>
  <si>
    <t>IP4 5</t>
  </si>
  <si>
    <t>IP4 7</t>
  </si>
  <si>
    <t>IP4 9</t>
  </si>
  <si>
    <t>IP5 1</t>
  </si>
  <si>
    <t>IP5</t>
  </si>
  <si>
    <t>IP5 2</t>
  </si>
  <si>
    <t>IP5 3</t>
  </si>
  <si>
    <t>IP5 7</t>
  </si>
  <si>
    <t>IP6 0</t>
  </si>
  <si>
    <t>IP6</t>
  </si>
  <si>
    <t>IP6 8</t>
  </si>
  <si>
    <t>IP6 9</t>
  </si>
  <si>
    <t>IP7 1</t>
  </si>
  <si>
    <t>IP7</t>
  </si>
  <si>
    <t>IP7 5</t>
  </si>
  <si>
    <t>IP7 6</t>
  </si>
  <si>
    <t>IP7 7</t>
  </si>
  <si>
    <t>IP8 3</t>
  </si>
  <si>
    <t>IP8</t>
  </si>
  <si>
    <t>IP8 4</t>
  </si>
  <si>
    <t>IP9 1</t>
  </si>
  <si>
    <t>IP9</t>
  </si>
  <si>
    <t>IP9 2</t>
  </si>
  <si>
    <t>IV</t>
  </si>
  <si>
    <t>IV02 3</t>
  </si>
  <si>
    <t>IV02</t>
  </si>
  <si>
    <t>IV1 1</t>
  </si>
  <si>
    <t>IV1</t>
  </si>
  <si>
    <t>IV1 2</t>
  </si>
  <si>
    <t>IV1 6</t>
  </si>
  <si>
    <t>IV10 1</t>
  </si>
  <si>
    <t>IV10</t>
  </si>
  <si>
    <t>IV11 8</t>
  </si>
  <si>
    <t>IV11</t>
  </si>
  <si>
    <t>IV12 4</t>
  </si>
  <si>
    <t>IV12</t>
  </si>
  <si>
    <t>IV12 5</t>
  </si>
  <si>
    <t>IV15 9</t>
  </si>
  <si>
    <t>IV15</t>
  </si>
  <si>
    <t>IV16 9</t>
  </si>
  <si>
    <t>IV16</t>
  </si>
  <si>
    <t>IV17 0</t>
  </si>
  <si>
    <t>IV17</t>
  </si>
  <si>
    <t>IV17 1</t>
  </si>
  <si>
    <t>IV18 0</t>
  </si>
  <si>
    <t>IV18</t>
  </si>
  <si>
    <t>IV2 0</t>
  </si>
  <si>
    <t>IV2</t>
  </si>
  <si>
    <t>IV2 1</t>
  </si>
  <si>
    <t>IV2 3</t>
  </si>
  <si>
    <t>IV2 4</t>
  </si>
  <si>
    <t>IV2 5</t>
  </si>
  <si>
    <t>IV2 6</t>
  </si>
  <si>
    <t>IV2 7</t>
  </si>
  <si>
    <t>IV21</t>
  </si>
  <si>
    <t>IV22</t>
  </si>
  <si>
    <t>IV23</t>
  </si>
  <si>
    <t>IV24</t>
  </si>
  <si>
    <t>IV25</t>
  </si>
  <si>
    <t>IV26</t>
  </si>
  <si>
    <t>IV27</t>
  </si>
  <si>
    <t>IV28</t>
  </si>
  <si>
    <t>IV3 1</t>
  </si>
  <si>
    <t>IV3</t>
  </si>
  <si>
    <t>IV3 5</t>
  </si>
  <si>
    <t>IV3 6</t>
  </si>
  <si>
    <t>IV3 8</t>
  </si>
  <si>
    <t>IV30 0</t>
  </si>
  <si>
    <t>IV30</t>
  </si>
  <si>
    <t>IV30 1</t>
  </si>
  <si>
    <t>IV30 2</t>
  </si>
  <si>
    <t>IV30 3</t>
  </si>
  <si>
    <t>IV30 4</t>
  </si>
  <si>
    <t>IV30 5</t>
  </si>
  <si>
    <t>IV30 6</t>
  </si>
  <si>
    <t>IV30 8</t>
  </si>
  <si>
    <t>IV31 6</t>
  </si>
  <si>
    <t>IV31</t>
  </si>
  <si>
    <t>IV32 7</t>
  </si>
  <si>
    <t>IV32</t>
  </si>
  <si>
    <t>IV36 0</t>
  </si>
  <si>
    <t>IV36</t>
  </si>
  <si>
    <t>IV36 1</t>
  </si>
  <si>
    <t>IV36 2</t>
  </si>
  <si>
    <t>IV36 3</t>
  </si>
  <si>
    <t>IV4</t>
  </si>
  <si>
    <t>IV5</t>
  </si>
  <si>
    <t>IV5 7</t>
  </si>
  <si>
    <t>IV6 7</t>
  </si>
  <si>
    <t>IV6</t>
  </si>
  <si>
    <t>IV63</t>
  </si>
  <si>
    <t>IV7 8</t>
  </si>
  <si>
    <t>IV7</t>
  </si>
  <si>
    <t>K</t>
  </si>
  <si>
    <t>KA1 1</t>
  </si>
  <si>
    <t>KA1</t>
  </si>
  <si>
    <t>KA1 2</t>
  </si>
  <si>
    <t>KA1 3</t>
  </si>
  <si>
    <t>KA1 4</t>
  </si>
  <si>
    <t>KA1 5</t>
  </si>
  <si>
    <t>KA10 6</t>
  </si>
  <si>
    <t>KA10</t>
  </si>
  <si>
    <t>KA10 7</t>
  </si>
  <si>
    <t>KA11 1</t>
  </si>
  <si>
    <t>KA11</t>
  </si>
  <si>
    <t>KA11 2</t>
  </si>
  <si>
    <t>KA11 3</t>
  </si>
  <si>
    <t>KA11 4</t>
  </si>
  <si>
    <t>KA11 5</t>
  </si>
  <si>
    <t>KA12 0</t>
  </si>
  <si>
    <t>KA12</t>
  </si>
  <si>
    <t>KA12 7</t>
  </si>
  <si>
    <t>KA12 8</t>
  </si>
  <si>
    <t>KA12 9</t>
  </si>
  <si>
    <t>KA13 1</t>
  </si>
  <si>
    <t>KA13</t>
  </si>
  <si>
    <t>KA13 4</t>
  </si>
  <si>
    <t>KA13 6</t>
  </si>
  <si>
    <t>KA13 7</t>
  </si>
  <si>
    <t>KA14 1</t>
  </si>
  <si>
    <t>KA14</t>
  </si>
  <si>
    <t>KA14 3</t>
  </si>
  <si>
    <t>KA15 1</t>
  </si>
  <si>
    <t>KA15</t>
  </si>
  <si>
    <t>KA15 2</t>
  </si>
  <si>
    <t>KA15 7</t>
  </si>
  <si>
    <t>KA16 9</t>
  </si>
  <si>
    <t>KA16</t>
  </si>
  <si>
    <t>KA17 0</t>
  </si>
  <si>
    <t>KA17</t>
  </si>
  <si>
    <t>KA18 1</t>
  </si>
  <si>
    <t>KA18</t>
  </si>
  <si>
    <t>KA18 2</t>
  </si>
  <si>
    <t>KA18 3</t>
  </si>
  <si>
    <t>KA18 4</t>
  </si>
  <si>
    <t>KA19 7</t>
  </si>
  <si>
    <t>KA19</t>
  </si>
  <si>
    <t>KA19 8</t>
  </si>
  <si>
    <t>KA2 0</t>
  </si>
  <si>
    <t>KA2</t>
  </si>
  <si>
    <t>KA2 1</t>
  </si>
  <si>
    <t>KA2 9</t>
  </si>
  <si>
    <t>KA20 1</t>
  </si>
  <si>
    <t>KA20</t>
  </si>
  <si>
    <t>KA20 3</t>
  </si>
  <si>
    <t>KA20 4</t>
  </si>
  <si>
    <t>KA21 5</t>
  </si>
  <si>
    <t>KA21</t>
  </si>
  <si>
    <t>KA21 6</t>
  </si>
  <si>
    <t>KA22 7</t>
  </si>
  <si>
    <t>KA22</t>
  </si>
  <si>
    <t>KA22 8</t>
  </si>
  <si>
    <t>KA23 9</t>
  </si>
  <si>
    <t>KA23</t>
  </si>
  <si>
    <t>KA24 1</t>
  </si>
  <si>
    <t>KA24</t>
  </si>
  <si>
    <t>KA24 4</t>
  </si>
  <si>
    <t>KA24 5</t>
  </si>
  <si>
    <t>KA25 1</t>
  </si>
  <si>
    <t>KA25</t>
  </si>
  <si>
    <t>KA25 6</t>
  </si>
  <si>
    <t>KA25 7</t>
  </si>
  <si>
    <t>KA26 0</t>
  </si>
  <si>
    <t>KA26</t>
  </si>
  <si>
    <t>KA26 1</t>
  </si>
  <si>
    <t>KA26 9</t>
  </si>
  <si>
    <t>KA29 0</t>
  </si>
  <si>
    <t>KA29</t>
  </si>
  <si>
    <t>KA3 1</t>
  </si>
  <si>
    <t>KA3</t>
  </si>
  <si>
    <t>KA3 2</t>
  </si>
  <si>
    <t>KA3 3</t>
  </si>
  <si>
    <t>KA3 4</t>
  </si>
  <si>
    <t>KA3 5</t>
  </si>
  <si>
    <t>KA3 6</t>
  </si>
  <si>
    <t>KA3 7</t>
  </si>
  <si>
    <t>KA30 1</t>
  </si>
  <si>
    <t>KA30</t>
  </si>
  <si>
    <t>KA30 8</t>
  </si>
  <si>
    <t>KA30 9</t>
  </si>
  <si>
    <t>KA4 4</t>
  </si>
  <si>
    <t>KA4</t>
  </si>
  <si>
    <t>KA4 8</t>
  </si>
  <si>
    <t>KA5 1</t>
  </si>
  <si>
    <t>KA5</t>
  </si>
  <si>
    <t>KA5 5</t>
  </si>
  <si>
    <t>KA5 6</t>
  </si>
  <si>
    <t>KA6 1</t>
  </si>
  <si>
    <t>KA6</t>
  </si>
  <si>
    <t>KA6 5</t>
  </si>
  <si>
    <t>KA6 6</t>
  </si>
  <si>
    <t>KA6 7</t>
  </si>
  <si>
    <t>KA7 1</t>
  </si>
  <si>
    <t>KA7</t>
  </si>
  <si>
    <t>KA7 2</t>
  </si>
  <si>
    <t>KA7 3</t>
  </si>
  <si>
    <t>KA7 4</t>
  </si>
  <si>
    <t>KA8 0</t>
  </si>
  <si>
    <t>KA8</t>
  </si>
  <si>
    <t>KA8 1</t>
  </si>
  <si>
    <t>KA8 8</t>
  </si>
  <si>
    <t>KA8 9</t>
  </si>
  <si>
    <t>KA9 1</t>
  </si>
  <si>
    <t>KA9</t>
  </si>
  <si>
    <t>KA9 2</t>
  </si>
  <si>
    <t>KT</t>
  </si>
  <si>
    <t>KT1 1</t>
  </si>
  <si>
    <t>KT1</t>
  </si>
  <si>
    <t>KT1 2</t>
  </si>
  <si>
    <t>KT1 3</t>
  </si>
  <si>
    <t>KT1 4</t>
  </si>
  <si>
    <t>KT10 0</t>
  </si>
  <si>
    <t>KT10</t>
  </si>
  <si>
    <t>KT10 1</t>
  </si>
  <si>
    <t>KT10 2</t>
  </si>
  <si>
    <t>KT10 8</t>
  </si>
  <si>
    <t>KT10 9</t>
  </si>
  <si>
    <t>KT11 1</t>
  </si>
  <si>
    <t>KT11</t>
  </si>
  <si>
    <t>KT11 2</t>
  </si>
  <si>
    <t>KT11 3</t>
  </si>
  <si>
    <t>KT12 1</t>
  </si>
  <si>
    <t>KT12</t>
  </si>
  <si>
    <t>KT12 2</t>
  </si>
  <si>
    <t>KT12 3</t>
  </si>
  <si>
    <t>KT12 4</t>
  </si>
  <si>
    <t>KT12 5</t>
  </si>
  <si>
    <t>KT13 0</t>
  </si>
  <si>
    <t>KT13</t>
  </si>
  <si>
    <t>KT13 1</t>
  </si>
  <si>
    <t>KT13 8</t>
  </si>
  <si>
    <t>KT13 9</t>
  </si>
  <si>
    <t>KT14 1</t>
  </si>
  <si>
    <t>KT14</t>
  </si>
  <si>
    <t>KT14 6</t>
  </si>
  <si>
    <t>KT14 7</t>
  </si>
  <si>
    <t>KT15</t>
  </si>
  <si>
    <t>KT15 1</t>
  </si>
  <si>
    <t>KT15 2</t>
  </si>
  <si>
    <t>KT15 3</t>
  </si>
  <si>
    <t>KT16</t>
  </si>
  <si>
    <t>KT16 0</t>
  </si>
  <si>
    <t>KT16 1</t>
  </si>
  <si>
    <t>KT16 8</t>
  </si>
  <si>
    <t>KT16 9</t>
  </si>
  <si>
    <t>KT17 0</t>
  </si>
  <si>
    <t>KT17</t>
  </si>
  <si>
    <t>KT17 1</t>
  </si>
  <si>
    <t>KT17 2</t>
  </si>
  <si>
    <t>KT17 3</t>
  </si>
  <si>
    <t>KT17 4</t>
  </si>
  <si>
    <t>KT17 9</t>
  </si>
  <si>
    <t>KT18 1</t>
  </si>
  <si>
    <t>KT18</t>
  </si>
  <si>
    <t>KT18 5</t>
  </si>
  <si>
    <t>KT18 6</t>
  </si>
  <si>
    <t>KT18 7</t>
  </si>
  <si>
    <t>KT19 0</t>
  </si>
  <si>
    <t>KT19</t>
  </si>
  <si>
    <t>KT19 8</t>
  </si>
  <si>
    <t>KT19 9</t>
  </si>
  <si>
    <t>KT2 1</t>
  </si>
  <si>
    <t>KT2</t>
  </si>
  <si>
    <t>KT2 5</t>
  </si>
  <si>
    <t>KT2 6</t>
  </si>
  <si>
    <t>KT2 7</t>
  </si>
  <si>
    <t>KT20</t>
  </si>
  <si>
    <t>KT20 1</t>
  </si>
  <si>
    <t>KT20 5</t>
  </si>
  <si>
    <t>KT20 6</t>
  </si>
  <si>
    <t>KT20 7</t>
  </si>
  <si>
    <t>KT21 1</t>
  </si>
  <si>
    <t>KT21</t>
  </si>
  <si>
    <t>KT21 2</t>
  </si>
  <si>
    <t>KT22 0</t>
  </si>
  <si>
    <t>KT22</t>
  </si>
  <si>
    <t>KT22 1</t>
  </si>
  <si>
    <t>KT22 5</t>
  </si>
  <si>
    <t>KT22 7</t>
  </si>
  <si>
    <t>KT22 8</t>
  </si>
  <si>
    <t>KT22 9</t>
  </si>
  <si>
    <t>KT23 3</t>
  </si>
  <si>
    <t>KT23</t>
  </si>
  <si>
    <t>KT23 4</t>
  </si>
  <si>
    <t>KT24 5</t>
  </si>
  <si>
    <t>KT24</t>
  </si>
  <si>
    <t>KT24 6</t>
  </si>
  <si>
    <t>KT26 6</t>
  </si>
  <si>
    <t>KT26</t>
  </si>
  <si>
    <t>KT3</t>
  </si>
  <si>
    <t>KT3 2</t>
  </si>
  <si>
    <t>KT3 3</t>
  </si>
  <si>
    <t>KT3 4</t>
  </si>
  <si>
    <t>KT3 5</t>
  </si>
  <si>
    <t>KT3 6</t>
  </si>
  <si>
    <t>KT4</t>
  </si>
  <si>
    <t>KT4 7</t>
  </si>
  <si>
    <t>KT4 8</t>
  </si>
  <si>
    <t>KT5 1</t>
  </si>
  <si>
    <t>KT5</t>
  </si>
  <si>
    <t>KT5 5</t>
  </si>
  <si>
    <t>KT5 8</t>
  </si>
  <si>
    <t>KT5 9</t>
  </si>
  <si>
    <t>KT6 1</t>
  </si>
  <si>
    <t>KT6</t>
  </si>
  <si>
    <t>KT6 4</t>
  </si>
  <si>
    <t>KT6 5</t>
  </si>
  <si>
    <t>KT6 6</t>
  </si>
  <si>
    <t>KT6 7</t>
  </si>
  <si>
    <t>KT7 0</t>
  </si>
  <si>
    <t>KT7</t>
  </si>
  <si>
    <t>KT8 0</t>
  </si>
  <si>
    <t>KT8</t>
  </si>
  <si>
    <t>KT8 1</t>
  </si>
  <si>
    <t>KT8 2</t>
  </si>
  <si>
    <t>KT8 9</t>
  </si>
  <si>
    <t>KT9 1</t>
  </si>
  <si>
    <t>KT9</t>
  </si>
  <si>
    <t>KT9 2</t>
  </si>
  <si>
    <t>KW1 1</t>
  </si>
  <si>
    <t>KW1</t>
  </si>
  <si>
    <t>KW1 4</t>
  </si>
  <si>
    <t>KW1 5</t>
  </si>
  <si>
    <t>KW10</t>
  </si>
  <si>
    <t>KW14</t>
  </si>
  <si>
    <t>KW14 7</t>
  </si>
  <si>
    <t>KW14 8</t>
  </si>
  <si>
    <t>KY1 1</t>
  </si>
  <si>
    <t>KY1</t>
  </si>
  <si>
    <t>KY1 2</t>
  </si>
  <si>
    <t>KY1 3</t>
  </si>
  <si>
    <t>KY1 4</t>
  </si>
  <si>
    <t>KY1 5</t>
  </si>
  <si>
    <t>KY10 1</t>
  </si>
  <si>
    <t>KY10</t>
  </si>
  <si>
    <t>KY10 2</t>
  </si>
  <si>
    <t>KY10 3</t>
  </si>
  <si>
    <t>KY11 1</t>
  </si>
  <si>
    <t>KY11</t>
  </si>
  <si>
    <t>KY11 2</t>
  </si>
  <si>
    <t>KY11 3</t>
  </si>
  <si>
    <t>KY11 4</t>
  </si>
  <si>
    <t>KY11 5</t>
  </si>
  <si>
    <t>KY11 6</t>
  </si>
  <si>
    <t>KY11 7</t>
  </si>
  <si>
    <t>KY11 8</t>
  </si>
  <si>
    <t>KY11 9</t>
  </si>
  <si>
    <t>KY12 0</t>
  </si>
  <si>
    <t>KY12</t>
  </si>
  <si>
    <t>KY12 1</t>
  </si>
  <si>
    <t>KY12 4</t>
  </si>
  <si>
    <t>KY12 6</t>
  </si>
  <si>
    <t>KY12 7</t>
  </si>
  <si>
    <t>KY12 8</t>
  </si>
  <si>
    <t>KY12 9</t>
  </si>
  <si>
    <t>KY13 0</t>
  </si>
  <si>
    <t>KY13</t>
  </si>
  <si>
    <t>KY13 7</t>
  </si>
  <si>
    <t>KY13 8</t>
  </si>
  <si>
    <t>KY13 9</t>
  </si>
  <si>
    <t>KY14 1</t>
  </si>
  <si>
    <t>KY14</t>
  </si>
  <si>
    <t>KY14 6</t>
  </si>
  <si>
    <t>KY14 7</t>
  </si>
  <si>
    <t>KY15 1</t>
  </si>
  <si>
    <t>KY15</t>
  </si>
  <si>
    <t>KY15 4</t>
  </si>
  <si>
    <t>KY15 5</t>
  </si>
  <si>
    <t>KY15 6</t>
  </si>
  <si>
    <t>KY15 7</t>
  </si>
  <si>
    <t>KY16 0</t>
  </si>
  <si>
    <t>KY16</t>
  </si>
  <si>
    <t>KY16 1</t>
  </si>
  <si>
    <t>KY16 4</t>
  </si>
  <si>
    <t>KY16 8</t>
  </si>
  <si>
    <t>KY16 9</t>
  </si>
  <si>
    <t>KY2 1</t>
  </si>
  <si>
    <t>KY2</t>
  </si>
  <si>
    <t>KY2 3</t>
  </si>
  <si>
    <t>KY2 5</t>
  </si>
  <si>
    <t>KY2 6</t>
  </si>
  <si>
    <t>KY20 6</t>
  </si>
  <si>
    <t>KY20</t>
  </si>
  <si>
    <t>KY3 0</t>
  </si>
  <si>
    <t>KY3</t>
  </si>
  <si>
    <t>KY3 9</t>
  </si>
  <si>
    <t>KY4 0</t>
  </si>
  <si>
    <t>KY4</t>
  </si>
  <si>
    <t>KY4 1</t>
  </si>
  <si>
    <t>KY4 8</t>
  </si>
  <si>
    <t>KY4 9</t>
  </si>
  <si>
    <t>KY5 0</t>
  </si>
  <si>
    <t>KY5</t>
  </si>
  <si>
    <t>KY5 1</t>
  </si>
  <si>
    <t>KY5 8</t>
  </si>
  <si>
    <t>KY5 9</t>
  </si>
  <si>
    <t>KY6 0</t>
  </si>
  <si>
    <t>KY6</t>
  </si>
  <si>
    <t>KY6 1</t>
  </si>
  <si>
    <t>KY6 2</t>
  </si>
  <si>
    <t>KY6 3</t>
  </si>
  <si>
    <t>KY7 2</t>
  </si>
  <si>
    <t>KY7</t>
  </si>
  <si>
    <t>KY7 4</t>
  </si>
  <si>
    <t>KY7 5</t>
  </si>
  <si>
    <t>KY7 6</t>
  </si>
  <si>
    <t>KY7 7</t>
  </si>
  <si>
    <t>KY8 1</t>
  </si>
  <si>
    <t>KY8</t>
  </si>
  <si>
    <t>KY8 2</t>
  </si>
  <si>
    <t>KY8 3</t>
  </si>
  <si>
    <t>KY8 4</t>
  </si>
  <si>
    <t>KY8 5</t>
  </si>
  <si>
    <t>KY8 6</t>
  </si>
  <si>
    <t>KY9 1</t>
  </si>
  <si>
    <t>KY9</t>
  </si>
  <si>
    <t>KY99 4</t>
  </si>
  <si>
    <t>KY99</t>
  </si>
  <si>
    <t>L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</si>
  <si>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</si>
  <si>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</si>
  <si>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</si>
  <si>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</si>
  <si>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</si>
  <si>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</si>
  <si>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</si>
  <si>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</si>
  <si>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</si>
  <si>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</si>
  <si>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</si>
  <si>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</si>
  <si>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</si>
  <si>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</si>
  <si>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</si>
  <si>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</si>
  <si>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</si>
  <si>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</si>
  <si>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</si>
  <si>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</si>
  <si>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</si>
  <si>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</si>
  <si>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</si>
  <si>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</si>
  <si>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</si>
  <si>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</si>
  <si>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</si>
  <si>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</si>
  <si>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</si>
  <si>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</si>
  <si>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</si>
  <si>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</si>
  <si>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</si>
  <si>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</si>
  <si>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</si>
  <si>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</si>
  <si>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</si>
  <si>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</si>
  <si>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</si>
  <si>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</si>
  <si>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</si>
  <si>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</si>
  <si>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</si>
  <si>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</si>
  <si>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</si>
  <si>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</si>
  <si>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</si>
  <si>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</si>
  <si>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</si>
  <si>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</si>
  <si>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</si>
  <si>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</si>
  <si>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</si>
  <si>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</si>
  <si>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</si>
  <si>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</si>
  <si>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</si>
  <si>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</si>
  <si>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</si>
  <si>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</si>
  <si>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</si>
  <si>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</si>
  <si>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</si>
  <si>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</si>
  <si>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</si>
  <si>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</si>
  <si>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</si>
  <si>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</si>
  <si>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</si>
  <si>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</si>
  <si>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</si>
  <si>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</si>
  <si>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</si>
  <si>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</si>
  <si>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</si>
  <si>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</si>
  <si>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</si>
  <si>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</si>
  <si>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</si>
  <si>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</si>
  <si>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</si>
  <si>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</si>
  <si>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</si>
  <si>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</si>
  <si>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</si>
  <si>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</si>
  <si>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</si>
  <si>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</si>
  <si>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</si>
  <si>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</si>
  <si>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</si>
  <si>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</si>
  <si>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</si>
  <si>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</si>
  <si>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</si>
  <si>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</si>
  <si>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</si>
  <si>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</si>
  <si>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</si>
  <si>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</si>
  <si>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</si>
  <si>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</si>
  <si>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</si>
  <si>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</si>
  <si>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</si>
  <si>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</si>
  <si>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</si>
  <si>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</si>
  <si>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</si>
  <si>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</si>
  <si>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</si>
  <si>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</si>
  <si>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</si>
  <si>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</si>
  <si>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</si>
  <si>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</si>
  <si>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</si>
  <si>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</si>
  <si>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</si>
  <si>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</si>
  <si>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</si>
  <si>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</si>
  <si>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</si>
  <si>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</si>
  <si>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</si>
  <si>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L2 5</t>
  </si>
  <si>
    <t>L2 6</t>
  </si>
  <si>
    <t>L2 7</t>
  </si>
  <si>
    <t>L2 8</t>
  </si>
  <si>
    <t>L2 9</t>
  </si>
  <si>
    <t>L20 0</t>
  </si>
  <si>
    <t>L20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</si>
  <si>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</si>
  <si>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</si>
  <si>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</si>
  <si>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</si>
  <si>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</si>
  <si>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</si>
  <si>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</si>
  <si>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</si>
  <si>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</si>
  <si>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</si>
  <si>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</si>
  <si>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</si>
  <si>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</si>
  <si>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</si>
  <si>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</si>
  <si>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</si>
  <si>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</si>
  <si>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</si>
  <si>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</si>
  <si>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</si>
  <si>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</si>
  <si>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</si>
  <si>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</si>
  <si>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</si>
  <si>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</si>
  <si>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</si>
  <si>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</si>
  <si>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</si>
  <si>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</si>
  <si>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</si>
  <si>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</si>
  <si>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</si>
  <si>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</si>
  <si>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</si>
  <si>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</si>
  <si>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</si>
  <si>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</si>
  <si>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</si>
  <si>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</si>
  <si>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</si>
  <si>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</si>
  <si>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</si>
  <si>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</si>
  <si>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</si>
  <si>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</si>
  <si>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</si>
  <si>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</si>
  <si>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</si>
  <si>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</si>
  <si>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</si>
  <si>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</si>
  <si>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</si>
  <si>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</si>
  <si>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</si>
  <si>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</si>
  <si>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</si>
  <si>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</si>
  <si>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</si>
  <si>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</si>
  <si>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</si>
  <si>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</si>
  <si>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</si>
  <si>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</si>
  <si>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</si>
  <si>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</si>
  <si>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</t>
  </si>
  <si>
    <t>L26 1</t>
  </si>
  <si>
    <t>L26 2</t>
  </si>
  <si>
    <t>L26 4</t>
  </si>
  <si>
    <t>L26 5</t>
  </si>
  <si>
    <t>L26 6</t>
  </si>
  <si>
    <t>L26 7</t>
  </si>
  <si>
    <t>L26 9</t>
  </si>
  <si>
    <t>L27 0</t>
  </si>
  <si>
    <t>L27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</si>
  <si>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</si>
  <si>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</si>
  <si>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</si>
  <si>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</si>
  <si>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</si>
  <si>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</si>
  <si>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</si>
  <si>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</si>
  <si>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</si>
  <si>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</si>
  <si>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</si>
  <si>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</si>
  <si>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</si>
  <si>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</si>
  <si>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</si>
  <si>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</si>
  <si>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</si>
  <si>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</si>
  <si>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</t>
  </si>
  <si>
    <t>L29 6</t>
  </si>
  <si>
    <t>L29 7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</si>
  <si>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</si>
  <si>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</si>
  <si>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</si>
  <si>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</si>
  <si>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</si>
  <si>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</si>
  <si>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</si>
  <si>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</si>
  <si>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</si>
  <si>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</si>
  <si>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</si>
  <si>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</si>
  <si>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</si>
  <si>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</si>
  <si>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</si>
  <si>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</si>
  <si>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</si>
  <si>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</si>
  <si>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</si>
  <si>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</si>
  <si>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</si>
  <si>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</si>
  <si>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</si>
  <si>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</si>
  <si>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</si>
  <si>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</si>
  <si>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</si>
  <si>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</si>
  <si>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</si>
  <si>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</si>
  <si>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</si>
  <si>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</si>
  <si>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</si>
  <si>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</si>
  <si>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</si>
  <si>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</si>
  <si>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</si>
  <si>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</si>
  <si>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</si>
  <si>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</si>
  <si>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</si>
  <si>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</si>
  <si>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</si>
  <si>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</si>
  <si>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</si>
  <si>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</si>
  <si>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</si>
  <si>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</si>
  <si>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</si>
  <si>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</si>
  <si>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</si>
  <si>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</si>
  <si>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</si>
  <si>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</si>
  <si>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</si>
  <si>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</si>
  <si>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</si>
  <si>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</si>
  <si>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</si>
  <si>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</si>
  <si>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</si>
  <si>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</si>
  <si>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</si>
  <si>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</si>
  <si>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</si>
  <si>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</si>
  <si>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</si>
  <si>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</si>
  <si>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</si>
  <si>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</si>
  <si>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</si>
  <si>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</si>
  <si>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</si>
  <si>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</si>
  <si>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</si>
  <si>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</si>
  <si>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</si>
  <si>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</si>
  <si>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</si>
  <si>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</si>
  <si>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</si>
  <si>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</si>
  <si>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</si>
  <si>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</si>
  <si>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</si>
  <si>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</si>
  <si>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</si>
  <si>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</si>
  <si>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</si>
  <si>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</t>
  </si>
  <si>
    <t>L37 1</t>
  </si>
  <si>
    <t>L37 2</t>
  </si>
  <si>
    <t>L37 3</t>
  </si>
  <si>
    <t>L37 4</t>
  </si>
  <si>
    <t>L37 6</t>
  </si>
  <si>
    <t>L37 7</t>
  </si>
  <si>
    <t>L37 8</t>
  </si>
  <si>
    <t>L38 0</t>
  </si>
  <si>
    <t>L38</t>
  </si>
  <si>
    <t>L38 3</t>
  </si>
  <si>
    <t>L38 4</t>
  </si>
  <si>
    <t>L38 5</t>
  </si>
  <si>
    <t>L38 7</t>
  </si>
  <si>
    <t>L38 8</t>
  </si>
  <si>
    <t>L38 9</t>
  </si>
  <si>
    <t>L39 0</t>
  </si>
  <si>
    <t>L39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</si>
  <si>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</si>
  <si>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</si>
  <si>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</si>
  <si>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</si>
  <si>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</si>
  <si>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</si>
  <si>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</si>
  <si>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</si>
  <si>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</si>
  <si>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</si>
  <si>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</si>
  <si>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</si>
  <si>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</si>
  <si>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</si>
  <si>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</si>
  <si>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</si>
  <si>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</si>
  <si>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</si>
  <si>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</si>
  <si>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</si>
  <si>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</si>
  <si>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</si>
  <si>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</si>
  <si>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</si>
  <si>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</si>
  <si>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</si>
  <si>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</si>
  <si>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</si>
  <si>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</si>
  <si>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</si>
  <si>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</si>
  <si>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</si>
  <si>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</si>
  <si>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</si>
  <si>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</si>
  <si>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</si>
  <si>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</si>
  <si>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</si>
  <si>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</si>
  <si>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</si>
  <si>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</si>
  <si>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</si>
  <si>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</si>
  <si>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</si>
  <si>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</si>
  <si>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</si>
  <si>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</si>
  <si>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</si>
  <si>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</si>
  <si>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</si>
  <si>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L68 1</t>
  </si>
  <si>
    <t>L68</t>
  </si>
  <si>
    <t>L69 1</t>
  </si>
  <si>
    <t>L69</t>
  </si>
  <si>
    <t>L69 2</t>
  </si>
  <si>
    <t>L69 3</t>
  </si>
  <si>
    <t>L69 7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</si>
  <si>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</si>
  <si>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</si>
  <si>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</si>
  <si>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</si>
  <si>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</si>
  <si>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</si>
  <si>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</si>
  <si>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</si>
  <si>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</si>
  <si>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</si>
  <si>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</si>
  <si>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</si>
  <si>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L70</t>
  </si>
  <si>
    <t>L74 4</t>
  </si>
  <si>
    <t>L74</t>
  </si>
  <si>
    <t>L75 1</t>
  </si>
  <si>
    <t>L75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</si>
  <si>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</si>
  <si>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</si>
  <si>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</si>
  <si>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</si>
  <si>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</si>
  <si>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</si>
  <si>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</si>
  <si>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</si>
  <si>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</si>
  <si>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</si>
  <si>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</si>
  <si>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</si>
  <si>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</si>
  <si>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</si>
  <si>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</si>
  <si>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</si>
  <si>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</si>
  <si>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</si>
  <si>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</si>
  <si>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</si>
  <si>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LA1 1</t>
  </si>
  <si>
    <t>LA1</t>
  </si>
  <si>
    <t>LA1 2</t>
  </si>
  <si>
    <t>LA1 3</t>
  </si>
  <si>
    <t>LA1 4</t>
  </si>
  <si>
    <t>LA1 5</t>
  </si>
  <si>
    <t>LA10 5</t>
  </si>
  <si>
    <t>LA10</t>
  </si>
  <si>
    <t>LA11 1</t>
  </si>
  <si>
    <t>LA11</t>
  </si>
  <si>
    <t>LA11 6</t>
  </si>
  <si>
    <t>LA11 7</t>
  </si>
  <si>
    <t>LA12 0</t>
  </si>
  <si>
    <t>LA12</t>
  </si>
  <si>
    <t>LA12 1</t>
  </si>
  <si>
    <t>LA12 7</t>
  </si>
  <si>
    <t>LA12 8</t>
  </si>
  <si>
    <t>LA12 9</t>
  </si>
  <si>
    <t>LA13 0</t>
  </si>
  <si>
    <t>LA13</t>
  </si>
  <si>
    <t>LA13 1</t>
  </si>
  <si>
    <t>LA13 3</t>
  </si>
  <si>
    <t>LA13 9</t>
  </si>
  <si>
    <t>LA14 1</t>
  </si>
  <si>
    <t>LA14</t>
  </si>
  <si>
    <t>LA14 2</t>
  </si>
  <si>
    <t>LA14 3</t>
  </si>
  <si>
    <t>LA14 4</t>
  </si>
  <si>
    <t>LA14 5</t>
  </si>
  <si>
    <t>LA15 8</t>
  </si>
  <si>
    <t>LA15</t>
  </si>
  <si>
    <t>LA16 7</t>
  </si>
  <si>
    <t>LA16</t>
  </si>
  <si>
    <t>LA17 7</t>
  </si>
  <si>
    <t>LA17</t>
  </si>
  <si>
    <t>LA18 4</t>
  </si>
  <si>
    <t>LA18</t>
  </si>
  <si>
    <t>LA18 5</t>
  </si>
  <si>
    <t>LA19 5</t>
  </si>
  <si>
    <t>LA19</t>
  </si>
  <si>
    <t>LA2 0</t>
  </si>
  <si>
    <t>LA2</t>
  </si>
  <si>
    <t>LA2 1</t>
  </si>
  <si>
    <t>LA2 6</t>
  </si>
  <si>
    <t>LA2 7</t>
  </si>
  <si>
    <t>LA2 8</t>
  </si>
  <si>
    <t>LA2 9</t>
  </si>
  <si>
    <t>LA20 6</t>
  </si>
  <si>
    <t>LA20</t>
  </si>
  <si>
    <t>LA21 8</t>
  </si>
  <si>
    <t>LA21</t>
  </si>
  <si>
    <t>LA22 0</t>
  </si>
  <si>
    <t>LA22</t>
  </si>
  <si>
    <t>LA22 1</t>
  </si>
  <si>
    <t>LA22 9</t>
  </si>
  <si>
    <t>LA23 1</t>
  </si>
  <si>
    <t>LA23</t>
  </si>
  <si>
    <t>LA23 2</t>
  </si>
  <si>
    <t>LA23 3</t>
  </si>
  <si>
    <t>LA3 1</t>
  </si>
  <si>
    <t>LA3</t>
  </si>
  <si>
    <t>LA3 2</t>
  </si>
  <si>
    <t>LA3 3</t>
  </si>
  <si>
    <t>LA3 6</t>
  </si>
  <si>
    <t>LA31 0</t>
  </si>
  <si>
    <t>LA31</t>
  </si>
  <si>
    <t>LA4 1</t>
  </si>
  <si>
    <t>LA4</t>
  </si>
  <si>
    <t>LA4 4</t>
  </si>
  <si>
    <t>LA4 5</t>
  </si>
  <si>
    <t>LA4 6</t>
  </si>
  <si>
    <t>LA5 0</t>
  </si>
  <si>
    <t>LA5</t>
  </si>
  <si>
    <t>LA5 1</t>
  </si>
  <si>
    <t>LA5 8</t>
  </si>
  <si>
    <t>LA5 9</t>
  </si>
  <si>
    <t>LA6 1</t>
  </si>
  <si>
    <t>LA6</t>
  </si>
  <si>
    <t>LA6 2</t>
  </si>
  <si>
    <t>LA6 3</t>
  </si>
  <si>
    <t>LA6 6</t>
  </si>
  <si>
    <t>LA7 1</t>
  </si>
  <si>
    <t>LA7</t>
  </si>
  <si>
    <t>LA7 7</t>
  </si>
  <si>
    <t>LA8 0</t>
  </si>
  <si>
    <t>LA8</t>
  </si>
  <si>
    <t>LA8 1</t>
  </si>
  <si>
    <t>LA8 8</t>
  </si>
  <si>
    <t>LA8 9</t>
  </si>
  <si>
    <t>LA9 1</t>
  </si>
  <si>
    <t>LA9</t>
  </si>
  <si>
    <t>LA9 4</t>
  </si>
  <si>
    <t>LA9 5</t>
  </si>
  <si>
    <t>LA9 6</t>
  </si>
  <si>
    <t>LA9 7</t>
  </si>
  <si>
    <t>LA9 8</t>
  </si>
  <si>
    <t>LD</t>
  </si>
  <si>
    <t>LD1 1</t>
  </si>
  <si>
    <t>LD1</t>
  </si>
  <si>
    <t>LD1 5</t>
  </si>
  <si>
    <t>LD1 6</t>
  </si>
  <si>
    <t>LD2 1</t>
  </si>
  <si>
    <t>LD2</t>
  </si>
  <si>
    <t>LD2 3</t>
  </si>
  <si>
    <t>LD3</t>
  </si>
  <si>
    <t>LD3 0</t>
  </si>
  <si>
    <t>LD3 1</t>
  </si>
  <si>
    <t>LD3 7</t>
  </si>
  <si>
    <t>LD3 8</t>
  </si>
  <si>
    <t>LD3 9</t>
  </si>
  <si>
    <t>LD4</t>
  </si>
  <si>
    <t>LD5 4</t>
  </si>
  <si>
    <t>LD5</t>
  </si>
  <si>
    <t>LD6 5</t>
  </si>
  <si>
    <t>LD6</t>
  </si>
  <si>
    <t>LD7</t>
  </si>
  <si>
    <t>LD7 1</t>
  </si>
  <si>
    <t>LD8</t>
  </si>
  <si>
    <t>LD8 2</t>
  </si>
  <si>
    <t>LE</t>
  </si>
  <si>
    <t>LE1 0</t>
  </si>
  <si>
    <t>LE1</t>
  </si>
  <si>
    <t>LE1 1</t>
  </si>
  <si>
    <t>LE1 2</t>
  </si>
  <si>
    <t>LE1 3</t>
  </si>
  <si>
    <t>LE1 4</t>
  </si>
  <si>
    <t>LE1 5</t>
  </si>
  <si>
    <t>LE1 6</t>
  </si>
  <si>
    <t>LE1 7</t>
  </si>
  <si>
    <t>LE1 9</t>
  </si>
  <si>
    <t>LE10</t>
  </si>
  <si>
    <t>LE10 0</t>
  </si>
  <si>
    <t>LE10 1</t>
  </si>
  <si>
    <t>LE10 2</t>
  </si>
  <si>
    <t>LE10 3</t>
  </si>
  <si>
    <t>LE11 0</t>
  </si>
  <si>
    <t>LE11</t>
  </si>
  <si>
    <t>LE11 1</t>
  </si>
  <si>
    <t>LE11 2</t>
  </si>
  <si>
    <t>LE11 3</t>
  </si>
  <si>
    <t>LE11 4</t>
  </si>
  <si>
    <t>LE11 5</t>
  </si>
  <si>
    <t>LE12 1</t>
  </si>
  <si>
    <t>LE12</t>
  </si>
  <si>
    <t>LE12 5</t>
  </si>
  <si>
    <t>LE12 6</t>
  </si>
  <si>
    <t>LE12 7</t>
  </si>
  <si>
    <t>LE12 8</t>
  </si>
  <si>
    <t>LE12 9</t>
  </si>
  <si>
    <t>LE13 0</t>
  </si>
  <si>
    <t>LE13</t>
  </si>
  <si>
    <t>LE13 1</t>
  </si>
  <si>
    <t>LE14 2</t>
  </si>
  <si>
    <t>LE14</t>
  </si>
  <si>
    <t>LE14 3</t>
  </si>
  <si>
    <t>LE14 4</t>
  </si>
  <si>
    <t>LE15</t>
  </si>
  <si>
    <t>LE15 1</t>
  </si>
  <si>
    <t>LE15 6</t>
  </si>
  <si>
    <t>LE15 7</t>
  </si>
  <si>
    <t>LE15 8</t>
  </si>
  <si>
    <t>LE15 9</t>
  </si>
  <si>
    <t>LE16 7</t>
  </si>
  <si>
    <t>LE16</t>
  </si>
  <si>
    <t>LE16 8</t>
  </si>
  <si>
    <t>LE16 9</t>
  </si>
  <si>
    <t>LE17 1</t>
  </si>
  <si>
    <t>LE17</t>
  </si>
  <si>
    <t>LE17 4</t>
  </si>
  <si>
    <t>LE17 5</t>
  </si>
  <si>
    <t>LE17 6</t>
  </si>
  <si>
    <t>LE18 1</t>
  </si>
  <si>
    <t>LE18</t>
  </si>
  <si>
    <t>LE18 2</t>
  </si>
  <si>
    <t>LE18 3</t>
  </si>
  <si>
    <t>LE18 4</t>
  </si>
  <si>
    <t>LE19 0</t>
  </si>
  <si>
    <t>LE19</t>
  </si>
  <si>
    <t>LE19 1</t>
  </si>
  <si>
    <t>LE19 2</t>
  </si>
  <si>
    <t>LE19 3</t>
  </si>
  <si>
    <t>LE19 4</t>
  </si>
  <si>
    <t>LE2 0</t>
  </si>
  <si>
    <t>LE2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</si>
  <si>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</si>
  <si>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</si>
  <si>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</si>
  <si>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</si>
  <si>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</si>
  <si>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</si>
  <si>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</si>
  <si>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</si>
  <si>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</si>
  <si>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LE3 0</t>
  </si>
  <si>
    <t>LE3</t>
  </si>
  <si>
    <t>LE3 1</t>
  </si>
  <si>
    <t>LE3 2</t>
  </si>
  <si>
    <t>LE3 3</t>
  </si>
  <si>
    <t>LE3 5</t>
  </si>
  <si>
    <t>LE3 6</t>
  </si>
  <si>
    <t>LE3 8</t>
  </si>
  <si>
    <t>LE3 9</t>
  </si>
  <si>
    <t>LE4 0</t>
  </si>
  <si>
    <t>LE4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</si>
  <si>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</si>
  <si>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</si>
  <si>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</si>
  <si>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</si>
  <si>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</si>
  <si>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</si>
  <si>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</si>
  <si>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</si>
  <si>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</si>
  <si>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LE5 0</t>
  </si>
  <si>
    <t>LE5</t>
  </si>
  <si>
    <t>LE5 1</t>
  </si>
  <si>
    <t>LE5 2</t>
  </si>
  <si>
    <t>LE5 3</t>
  </si>
  <si>
    <t>LE5 4</t>
  </si>
  <si>
    <t>LE5 5</t>
  </si>
  <si>
    <t>LE5 6</t>
  </si>
  <si>
    <t>LE6 0</t>
  </si>
  <si>
    <t>LE6</t>
  </si>
  <si>
    <t>LE6 1</t>
  </si>
  <si>
    <t>LE6 2</t>
  </si>
  <si>
    <t>LE6 3</t>
  </si>
  <si>
    <t>LE65 1</t>
  </si>
  <si>
    <t>LE65</t>
  </si>
  <si>
    <t>LE65 2</t>
  </si>
  <si>
    <t>LE65 5</t>
  </si>
  <si>
    <t>LE67 0</t>
  </si>
  <si>
    <t>LE67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</si>
  <si>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</si>
  <si>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</si>
  <si>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</si>
  <si>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</si>
  <si>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</si>
  <si>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</si>
  <si>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</si>
  <si>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</si>
  <si>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</si>
  <si>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</t>
  </si>
  <si>
    <t>LE7 2</t>
  </si>
  <si>
    <t>LE7 3</t>
  </si>
  <si>
    <t>LE7 4</t>
  </si>
  <si>
    <t>LE7 7</t>
  </si>
  <si>
    <t>LE7 8</t>
  </si>
  <si>
    <t>LE7 9</t>
  </si>
  <si>
    <t>LE8 0</t>
  </si>
  <si>
    <t>LE8</t>
  </si>
  <si>
    <t>LE8 3</t>
  </si>
  <si>
    <t>LE8 4</t>
  </si>
  <si>
    <t>LE8 5</t>
  </si>
  <si>
    <t>LE8 6</t>
  </si>
  <si>
    <t>LE8 8</t>
  </si>
  <si>
    <t>LE8 9</t>
  </si>
  <si>
    <t>LE9 1</t>
  </si>
  <si>
    <t>LE9</t>
  </si>
  <si>
    <t>LE9 2</t>
  </si>
  <si>
    <t>LE9 3</t>
  </si>
  <si>
    <t>LE9 4</t>
  </si>
  <si>
    <t>LE9 5</t>
  </si>
  <si>
    <t>LE9 6</t>
  </si>
  <si>
    <t>LE9 7</t>
  </si>
  <si>
    <t>LE9 8</t>
  </si>
  <si>
    <t>LE9 9</t>
  </si>
  <si>
    <t>LL</t>
  </si>
  <si>
    <t>LL11 1</t>
  </si>
  <si>
    <t>LL11</t>
  </si>
  <si>
    <t>LL11 2</t>
  </si>
  <si>
    <t>LL11 3</t>
  </si>
  <si>
    <t>LL11 4</t>
  </si>
  <si>
    <t>LL11 5</t>
  </si>
  <si>
    <t>LL11 6</t>
  </si>
  <si>
    <t>LL12 0</t>
  </si>
  <si>
    <t>LL12</t>
  </si>
  <si>
    <t>LL12 1</t>
  </si>
  <si>
    <t>LL12 7</t>
  </si>
  <si>
    <t>LL12 8</t>
  </si>
  <si>
    <t>LL12 9</t>
  </si>
  <si>
    <t>LL13 0</t>
  </si>
  <si>
    <t>LL13</t>
  </si>
  <si>
    <t>LL13 1</t>
  </si>
  <si>
    <t>LL13 6</t>
  </si>
  <si>
    <t>LL13 7</t>
  </si>
  <si>
    <t>LL13 8</t>
  </si>
  <si>
    <t>LL13 9</t>
  </si>
  <si>
    <t>LL14 1</t>
  </si>
  <si>
    <t>LL14</t>
  </si>
  <si>
    <t>LL14 2</t>
  </si>
  <si>
    <t>LL14 3</t>
  </si>
  <si>
    <t>LL14 4</t>
  </si>
  <si>
    <t>LL14 5</t>
  </si>
  <si>
    <t>LL14 6</t>
  </si>
  <si>
    <t>LL15 1</t>
  </si>
  <si>
    <t>LL15</t>
  </si>
  <si>
    <t>LL15 2</t>
  </si>
  <si>
    <t>LL16 1</t>
  </si>
  <si>
    <t>LL16</t>
  </si>
  <si>
    <t>LL16 3</t>
  </si>
  <si>
    <t>LL16 4</t>
  </si>
  <si>
    <t>LL16 5</t>
  </si>
  <si>
    <t>LL16 6</t>
  </si>
  <si>
    <t>LL17 0</t>
  </si>
  <si>
    <t>LL17</t>
  </si>
  <si>
    <t>LL17 7</t>
  </si>
  <si>
    <t>LL18 1</t>
  </si>
  <si>
    <t>LL18</t>
  </si>
  <si>
    <t>LL18 2</t>
  </si>
  <si>
    <t>LL18 3</t>
  </si>
  <si>
    <t>LL18 4</t>
  </si>
  <si>
    <t>LL18 5</t>
  </si>
  <si>
    <t>LL18 6</t>
  </si>
  <si>
    <t>LL19 1</t>
  </si>
  <si>
    <t>LL19</t>
  </si>
  <si>
    <t>LL19 7</t>
  </si>
  <si>
    <t>LL19 8</t>
  </si>
  <si>
    <t>LL19 9</t>
  </si>
  <si>
    <t>LL20 1</t>
  </si>
  <si>
    <t>LL20</t>
  </si>
  <si>
    <t>LL20 7</t>
  </si>
  <si>
    <t>LL20 8</t>
  </si>
  <si>
    <t>LL21 0</t>
  </si>
  <si>
    <t>LL21</t>
  </si>
  <si>
    <t>LL21 1</t>
  </si>
  <si>
    <t>LL21 9</t>
  </si>
  <si>
    <t>LL22 1</t>
  </si>
  <si>
    <t>LL22</t>
  </si>
  <si>
    <t>LL22 6</t>
  </si>
  <si>
    <t>LL22 7</t>
  </si>
  <si>
    <t>LL22 8</t>
  </si>
  <si>
    <t>LL22 9</t>
  </si>
  <si>
    <t>LL23 1</t>
  </si>
  <si>
    <t>LL23</t>
  </si>
  <si>
    <t>LL23 7</t>
  </si>
  <si>
    <t>LL24 0</t>
  </si>
  <si>
    <t>LL24</t>
  </si>
  <si>
    <t>LL26 0</t>
  </si>
  <si>
    <t>LL26</t>
  </si>
  <si>
    <t>LL27 0</t>
  </si>
  <si>
    <t>LL27</t>
  </si>
  <si>
    <t>LL28 4</t>
  </si>
  <si>
    <t>LL28</t>
  </si>
  <si>
    <t>LL28 5</t>
  </si>
  <si>
    <t>LL29 1</t>
  </si>
  <si>
    <t>LL29</t>
  </si>
  <si>
    <t>LL29 4</t>
  </si>
  <si>
    <t>LL29 5</t>
  </si>
  <si>
    <t>LL29 6</t>
  </si>
  <si>
    <t>LL29 7</t>
  </si>
  <si>
    <t>LL29 8</t>
  </si>
  <si>
    <t>LL29 9</t>
  </si>
  <si>
    <t>LL30 1</t>
  </si>
  <si>
    <t>LL30</t>
  </si>
  <si>
    <t>LL30 2</t>
  </si>
  <si>
    <t>LL30 3</t>
  </si>
  <si>
    <t>LL31 9</t>
  </si>
  <si>
    <t>LL31</t>
  </si>
  <si>
    <t>LL32 1</t>
  </si>
  <si>
    <t>LL32</t>
  </si>
  <si>
    <t>LL32 8</t>
  </si>
  <si>
    <t>LL33 0</t>
  </si>
  <si>
    <t>LL33</t>
  </si>
  <si>
    <t>LL34 5</t>
  </si>
  <si>
    <t>LL34</t>
  </si>
  <si>
    <t>LL34 6</t>
  </si>
  <si>
    <t>LL35 0</t>
  </si>
  <si>
    <t>LL35</t>
  </si>
  <si>
    <t>LL36 0</t>
  </si>
  <si>
    <t>LL36</t>
  </si>
  <si>
    <t>LL36 1</t>
  </si>
  <si>
    <t>LL36 9</t>
  </si>
  <si>
    <t>LL40 1</t>
  </si>
  <si>
    <t>LL40</t>
  </si>
  <si>
    <t>LL40 2</t>
  </si>
  <si>
    <t>LL41 1</t>
  </si>
  <si>
    <t>LL41</t>
  </si>
  <si>
    <t>LL41 3</t>
  </si>
  <si>
    <t>LL41 4</t>
  </si>
  <si>
    <t>LL42 1</t>
  </si>
  <si>
    <t>LL42</t>
  </si>
  <si>
    <t>LL48 1</t>
  </si>
  <si>
    <t>LL48</t>
  </si>
  <si>
    <t>LL48 6</t>
  </si>
  <si>
    <t>LL49 1</t>
  </si>
  <si>
    <t>LL49</t>
  </si>
  <si>
    <t>LL49 9</t>
  </si>
  <si>
    <t>LL52 0</t>
  </si>
  <si>
    <t>LL52</t>
  </si>
  <si>
    <t>LL52 1</t>
  </si>
  <si>
    <t>LL53 1</t>
  </si>
  <si>
    <t>LL53</t>
  </si>
  <si>
    <t>LL53 5</t>
  </si>
  <si>
    <t>LL53 6</t>
  </si>
  <si>
    <t>LL53 8</t>
  </si>
  <si>
    <t>LL54 5</t>
  </si>
  <si>
    <t>LL54</t>
  </si>
  <si>
    <t>LL54 6</t>
  </si>
  <si>
    <t>LL54 7</t>
  </si>
  <si>
    <t>LL55 1</t>
  </si>
  <si>
    <t>LL55</t>
  </si>
  <si>
    <t>LL55 2</t>
  </si>
  <si>
    <t>LL55 3</t>
  </si>
  <si>
    <t>LL55 4</t>
  </si>
  <si>
    <t>LL55 9</t>
  </si>
  <si>
    <t>LL56 1</t>
  </si>
  <si>
    <t>LL56</t>
  </si>
  <si>
    <t>LL56 4</t>
  </si>
  <si>
    <t>LL57 1</t>
  </si>
  <si>
    <t>LL57</t>
  </si>
  <si>
    <t>LL57 2</t>
  </si>
  <si>
    <t>LL57 3</t>
  </si>
  <si>
    <t>LL57 4</t>
  </si>
  <si>
    <t>LL58 1</t>
  </si>
  <si>
    <t>LL58</t>
  </si>
  <si>
    <t>LL58 8</t>
  </si>
  <si>
    <t>LL59 1</t>
  </si>
  <si>
    <t>LL59</t>
  </si>
  <si>
    <t>LL59 5</t>
  </si>
  <si>
    <t>LL60 6</t>
  </si>
  <si>
    <t>LL60</t>
  </si>
  <si>
    <t>LL61 1</t>
  </si>
  <si>
    <t>LL61</t>
  </si>
  <si>
    <t>LL61 5</t>
  </si>
  <si>
    <t>LL61 6</t>
  </si>
  <si>
    <t>LL64 5</t>
  </si>
  <si>
    <t>LL64</t>
  </si>
  <si>
    <t>LL65 1</t>
  </si>
  <si>
    <t>LL65</t>
  </si>
  <si>
    <t>LL65 2</t>
  </si>
  <si>
    <t>LL65 3</t>
  </si>
  <si>
    <t>LL65 4</t>
  </si>
  <si>
    <t>LL65 9</t>
  </si>
  <si>
    <t>LL66 0</t>
  </si>
  <si>
    <t>LL66</t>
  </si>
  <si>
    <t>LL68 0</t>
  </si>
  <si>
    <t>LL68</t>
  </si>
  <si>
    <t>LL68 9</t>
  </si>
  <si>
    <t>LL7 7</t>
  </si>
  <si>
    <t>LL7</t>
  </si>
  <si>
    <t>LL71 7</t>
  </si>
  <si>
    <t>LL71</t>
  </si>
  <si>
    <t>LL71 8</t>
  </si>
  <si>
    <t>LL74 8</t>
  </si>
  <si>
    <t>LL74</t>
  </si>
  <si>
    <t>LL77 7</t>
  </si>
  <si>
    <t>LL77</t>
  </si>
  <si>
    <t>LL77 8</t>
  </si>
  <si>
    <t>LN</t>
  </si>
  <si>
    <t>LN1 1</t>
  </si>
  <si>
    <t>LN1</t>
  </si>
  <si>
    <t>LN1 2</t>
  </si>
  <si>
    <t>LN1 3</t>
  </si>
  <si>
    <t>LN10 5</t>
  </si>
  <si>
    <t>LN10</t>
  </si>
  <si>
    <t>LN10 6</t>
  </si>
  <si>
    <t>LN11</t>
  </si>
  <si>
    <t>LN11 0</t>
  </si>
  <si>
    <t>LN11 1</t>
  </si>
  <si>
    <t>LN11 7</t>
  </si>
  <si>
    <t>LN11 8</t>
  </si>
  <si>
    <t>LN11 9</t>
  </si>
  <si>
    <t>LN12 1</t>
  </si>
  <si>
    <t>LN12</t>
  </si>
  <si>
    <t>LN12 2</t>
  </si>
  <si>
    <t>LN13 0</t>
  </si>
  <si>
    <t>LN13</t>
  </si>
  <si>
    <t>LN13 9</t>
  </si>
  <si>
    <t>LN2 1</t>
  </si>
  <si>
    <t>LN2</t>
  </si>
  <si>
    <t>LN2 2</t>
  </si>
  <si>
    <t>LN2 3</t>
  </si>
  <si>
    <t>LN2 4</t>
  </si>
  <si>
    <t>LN2 5</t>
  </si>
  <si>
    <t>LN2 6</t>
  </si>
  <si>
    <t>LN2 9</t>
  </si>
  <si>
    <t>LN3 4</t>
  </si>
  <si>
    <t>LN3</t>
  </si>
  <si>
    <t>LN3 5</t>
  </si>
  <si>
    <t>LN3 6</t>
  </si>
  <si>
    <t>LN4 1</t>
  </si>
  <si>
    <t>LN4</t>
  </si>
  <si>
    <t>LN4 2</t>
  </si>
  <si>
    <t>LN4 3</t>
  </si>
  <si>
    <t>LN4 4</t>
  </si>
  <si>
    <t>LN5 0</t>
  </si>
  <si>
    <t>LN5</t>
  </si>
  <si>
    <t>LN5 7</t>
  </si>
  <si>
    <t>LN5 8</t>
  </si>
  <si>
    <t>LN5 9</t>
  </si>
  <si>
    <t>LN6 0</t>
  </si>
  <si>
    <t>LN6</t>
  </si>
  <si>
    <t>LN6 1</t>
  </si>
  <si>
    <t>LN6 3</t>
  </si>
  <si>
    <t>LN6 4</t>
  </si>
  <si>
    <t>LN6 5</t>
  </si>
  <si>
    <t>LN6 7</t>
  </si>
  <si>
    <t>LN6 8</t>
  </si>
  <si>
    <t>LN6 9</t>
  </si>
  <si>
    <t>LN7</t>
  </si>
  <si>
    <t>LN7 6</t>
  </si>
  <si>
    <t>LN8</t>
  </si>
  <si>
    <t>LN8 2</t>
  </si>
  <si>
    <t>LN8 3</t>
  </si>
  <si>
    <t>LN8 6</t>
  </si>
  <si>
    <t>LN9 5</t>
  </si>
  <si>
    <t>LN9</t>
  </si>
  <si>
    <t>LN9 6</t>
  </si>
  <si>
    <t>LN9 9</t>
  </si>
  <si>
    <t>LS</t>
  </si>
  <si>
    <t>LS1 1</t>
  </si>
  <si>
    <t>LS1</t>
  </si>
  <si>
    <t>LS1 2</t>
  </si>
  <si>
    <t>LS1 3</t>
  </si>
  <si>
    <t>LS1 4</t>
  </si>
  <si>
    <t>LS1 5</t>
  </si>
  <si>
    <t>LS1 6</t>
  </si>
  <si>
    <t>LS1 7</t>
  </si>
  <si>
    <t>LS1 8</t>
  </si>
  <si>
    <t>LS10 1</t>
  </si>
  <si>
    <t>LS10</t>
  </si>
  <si>
    <t>LS10 2</t>
  </si>
  <si>
    <t>LS10 3</t>
  </si>
  <si>
    <t>LS10 4</t>
  </si>
  <si>
    <t>LS10 6</t>
  </si>
  <si>
    <t>LS10 9</t>
  </si>
  <si>
    <t>LS11 0</t>
  </si>
  <si>
    <t>LS11</t>
  </si>
  <si>
    <t>LS11 1</t>
  </si>
  <si>
    <t>LS11 5</t>
  </si>
  <si>
    <t>LS11 6</t>
  </si>
  <si>
    <t>LS11 7</t>
  </si>
  <si>
    <t>LS11 8</t>
  </si>
  <si>
    <t>LS11 9</t>
  </si>
  <si>
    <t>LS12 1</t>
  </si>
  <si>
    <t>LS12</t>
  </si>
  <si>
    <t>LS12 2</t>
  </si>
  <si>
    <t>LS12 3</t>
  </si>
  <si>
    <t>LS12 4</t>
  </si>
  <si>
    <t>LS12 5</t>
  </si>
  <si>
    <t>LS12 6</t>
  </si>
  <si>
    <t>LS13 1</t>
  </si>
  <si>
    <t>LS13</t>
  </si>
  <si>
    <t>LS13 2</t>
  </si>
  <si>
    <t>LS13 3</t>
  </si>
  <si>
    <t>LS13 4</t>
  </si>
  <si>
    <t>LS14 1</t>
  </si>
  <si>
    <t>LS14</t>
  </si>
  <si>
    <t>LS14 2</t>
  </si>
  <si>
    <t>LS14 3</t>
  </si>
  <si>
    <t>LS14 5</t>
  </si>
  <si>
    <t>LS14 6</t>
  </si>
  <si>
    <t>LS15 0</t>
  </si>
  <si>
    <t>LS15</t>
  </si>
  <si>
    <t>LS15 1</t>
  </si>
  <si>
    <t>LS15 4</t>
  </si>
  <si>
    <t>LS15 5</t>
  </si>
  <si>
    <t>LS15 7</t>
  </si>
  <si>
    <t>LS15 8</t>
  </si>
  <si>
    <t>LS15 9</t>
  </si>
  <si>
    <t>LS16 5</t>
  </si>
  <si>
    <t>LS16</t>
  </si>
  <si>
    <t>LS16 6</t>
  </si>
  <si>
    <t>LS16 7</t>
  </si>
  <si>
    <t>LS16 8</t>
  </si>
  <si>
    <t>LS16 9</t>
  </si>
  <si>
    <t>LS17 0</t>
  </si>
  <si>
    <t>LS17</t>
  </si>
  <si>
    <t>LS17 1</t>
  </si>
  <si>
    <t>LS17 5</t>
  </si>
  <si>
    <t>LS17 6</t>
  </si>
  <si>
    <t>LS17 7</t>
  </si>
  <si>
    <t>LS17 8</t>
  </si>
  <si>
    <t>LS17 9</t>
  </si>
  <si>
    <t>LS18 1</t>
  </si>
  <si>
    <t>LS18</t>
  </si>
  <si>
    <t>LS18 4</t>
  </si>
  <si>
    <t>LS18 5</t>
  </si>
  <si>
    <t>LS19 1</t>
  </si>
  <si>
    <t>LS19</t>
  </si>
  <si>
    <t>LS19 6</t>
  </si>
  <si>
    <t>LS19 7</t>
  </si>
  <si>
    <t>LS2 3</t>
  </si>
  <si>
    <t>LS2</t>
  </si>
  <si>
    <t>LS2 7</t>
  </si>
  <si>
    <t>LS2 8</t>
  </si>
  <si>
    <t>LS2 9</t>
  </si>
  <si>
    <t>LS20 1</t>
  </si>
  <si>
    <t>LS20</t>
  </si>
  <si>
    <t>LS20 2</t>
  </si>
  <si>
    <t>LS20 8</t>
  </si>
  <si>
    <t>LS20 9</t>
  </si>
  <si>
    <t>LS21 1</t>
  </si>
  <si>
    <t>LS21</t>
  </si>
  <si>
    <t>LS21 2</t>
  </si>
  <si>
    <t>LS21 3</t>
  </si>
  <si>
    <t>LS22 1</t>
  </si>
  <si>
    <t>LS22</t>
  </si>
  <si>
    <t>LS22 4</t>
  </si>
  <si>
    <t>LS22 5</t>
  </si>
  <si>
    <t>LS22 6</t>
  </si>
  <si>
    <t>LS22 7</t>
  </si>
  <si>
    <t>LS23 6</t>
  </si>
  <si>
    <t>LS23</t>
  </si>
  <si>
    <t>LS23 7</t>
  </si>
  <si>
    <t>LS24 1</t>
  </si>
  <si>
    <t>LS24</t>
  </si>
  <si>
    <t>LS24 8</t>
  </si>
  <si>
    <t>LS24 9</t>
  </si>
  <si>
    <t>LS25 1</t>
  </si>
  <si>
    <t>LS25</t>
  </si>
  <si>
    <t>LS25 2</t>
  </si>
  <si>
    <t>LS25 3</t>
  </si>
  <si>
    <t>LS25 4</t>
  </si>
  <si>
    <t>LS25 5</t>
  </si>
  <si>
    <t>LS25 6</t>
  </si>
  <si>
    <t>LS25 7</t>
  </si>
  <si>
    <t>LS26 0</t>
  </si>
  <si>
    <t>LS26</t>
  </si>
  <si>
    <t>LS26 1</t>
  </si>
  <si>
    <t>LS26 3</t>
  </si>
  <si>
    <t>LS26 8</t>
  </si>
  <si>
    <t>LS26 9</t>
  </si>
  <si>
    <t>LS27 0</t>
  </si>
  <si>
    <t>LS27</t>
  </si>
  <si>
    <t>LS27 1</t>
  </si>
  <si>
    <t>LS27 3</t>
  </si>
  <si>
    <t>LS27 7</t>
  </si>
  <si>
    <t>LS27 8</t>
  </si>
  <si>
    <t>LS27 9</t>
  </si>
  <si>
    <t>LS28 1</t>
  </si>
  <si>
    <t>LS28</t>
  </si>
  <si>
    <t>LS28 5</t>
  </si>
  <si>
    <t>LS28 6</t>
  </si>
  <si>
    <t>LS28 7</t>
  </si>
  <si>
    <t>LS28 8</t>
  </si>
  <si>
    <t>LS28 9</t>
  </si>
  <si>
    <t>LS29 0</t>
  </si>
  <si>
    <t>LS29</t>
  </si>
  <si>
    <t>LS29 1</t>
  </si>
  <si>
    <t>LS29 6</t>
  </si>
  <si>
    <t>LS29 7</t>
  </si>
  <si>
    <t>LS29 8</t>
  </si>
  <si>
    <t>LS29 9</t>
  </si>
  <si>
    <t>LS3 1</t>
  </si>
  <si>
    <t>LS3</t>
  </si>
  <si>
    <t>LS4 1</t>
  </si>
  <si>
    <t>LS4</t>
  </si>
  <si>
    <t>LS4 2</t>
  </si>
  <si>
    <t>LS5 2</t>
  </si>
  <si>
    <t>LS5</t>
  </si>
  <si>
    <t>LS5 3</t>
  </si>
  <si>
    <t>LS6 1</t>
  </si>
  <si>
    <t>LS6</t>
  </si>
  <si>
    <t>LS6 2</t>
  </si>
  <si>
    <t>LS6 3</t>
  </si>
  <si>
    <t>LS6 4</t>
  </si>
  <si>
    <t>LS6 6</t>
  </si>
  <si>
    <t>LS6 9</t>
  </si>
  <si>
    <t>LS7 1</t>
  </si>
  <si>
    <t>LS7</t>
  </si>
  <si>
    <t>LS7 2</t>
  </si>
  <si>
    <t>LS7 3</t>
  </si>
  <si>
    <t>LS7 4</t>
  </si>
  <si>
    <t>LS7 8</t>
  </si>
  <si>
    <t>LS8 1</t>
  </si>
  <si>
    <t>LS8</t>
  </si>
  <si>
    <t>LS8 2</t>
  </si>
  <si>
    <t>LS8 3</t>
  </si>
  <si>
    <t>LS8 4</t>
  </si>
  <si>
    <t>LS8 5</t>
  </si>
  <si>
    <t>LS9 0</t>
  </si>
  <si>
    <t>LS9</t>
  </si>
  <si>
    <t>LS9 1</t>
  </si>
  <si>
    <t>LS9 6</t>
  </si>
  <si>
    <t>LS9 7</t>
  </si>
  <si>
    <t>LS9 8</t>
  </si>
  <si>
    <t>LS9 9</t>
  </si>
  <si>
    <t>LS98 1</t>
  </si>
  <si>
    <t>LS98</t>
  </si>
  <si>
    <t>LU</t>
  </si>
  <si>
    <t>LU1 1</t>
  </si>
  <si>
    <t>LU1</t>
  </si>
  <si>
    <t>LU1 2</t>
  </si>
  <si>
    <t>LU1 3</t>
  </si>
  <si>
    <t>LU1 4</t>
  </si>
  <si>
    <t>LU1 5</t>
  </si>
  <si>
    <t>LU2 0</t>
  </si>
  <si>
    <t>LU2</t>
  </si>
  <si>
    <t>LU2 1</t>
  </si>
  <si>
    <t>LU2 7</t>
  </si>
  <si>
    <t>LU2 8</t>
  </si>
  <si>
    <t>LU2 9</t>
  </si>
  <si>
    <t>LU3 1</t>
  </si>
  <si>
    <t>LU3</t>
  </si>
  <si>
    <t>LU3 2</t>
  </si>
  <si>
    <t>LU3 3</t>
  </si>
  <si>
    <t>LU3 4</t>
  </si>
  <si>
    <t>LU3 9</t>
  </si>
  <si>
    <t>LU4 0</t>
  </si>
  <si>
    <t>LU4</t>
  </si>
  <si>
    <t>LU4 1</t>
  </si>
  <si>
    <t>LU4 3</t>
  </si>
  <si>
    <t>LU4 8</t>
  </si>
  <si>
    <t>LU4 9</t>
  </si>
  <si>
    <t>LU5 1</t>
  </si>
  <si>
    <t>LU5</t>
  </si>
  <si>
    <t>LU5 4</t>
  </si>
  <si>
    <t>LU5 5</t>
  </si>
  <si>
    <t>LU5 6</t>
  </si>
  <si>
    <t>LU5 9</t>
  </si>
  <si>
    <t>LU6 1</t>
  </si>
  <si>
    <t>LU6</t>
  </si>
  <si>
    <t>LU6 2</t>
  </si>
  <si>
    <t>LU6 3</t>
  </si>
  <si>
    <t>LU6 4</t>
  </si>
  <si>
    <t>LU7</t>
  </si>
  <si>
    <t>LU7 0</t>
  </si>
  <si>
    <t>LU7 1</t>
  </si>
  <si>
    <t>LU7 2</t>
  </si>
  <si>
    <t>LU7 3</t>
  </si>
  <si>
    <t>LU7 4</t>
  </si>
  <si>
    <t>LU7 7</t>
  </si>
  <si>
    <t>LU7 8</t>
  </si>
  <si>
    <t>LU7 9</t>
  </si>
  <si>
    <t>LU9</t>
  </si>
  <si>
    <t>M</t>
  </si>
  <si>
    <t>M1</t>
  </si>
  <si>
    <t>M1 1</t>
  </si>
  <si>
    <t>M11</t>
  </si>
  <si>
    <t>M1 2</t>
  </si>
  <si>
    <t>M12</t>
  </si>
  <si>
    <t>M1 3</t>
  </si>
  <si>
    <t>M13</t>
  </si>
  <si>
    <t>M1 4</t>
  </si>
  <si>
    <t>M14</t>
  </si>
  <si>
    <t>M1 5</t>
  </si>
  <si>
    <t>M15</t>
  </si>
  <si>
    <t>M1 6</t>
  </si>
  <si>
    <t>M16</t>
  </si>
  <si>
    <t>M1 7</t>
  </si>
  <si>
    <t>M17</t>
  </si>
  <si>
    <t>M10 0</t>
  </si>
  <si>
    <t>M10</t>
  </si>
  <si>
    <t>M10 7</t>
  </si>
  <si>
    <t>M10 8</t>
  </si>
  <si>
    <t>M10 9</t>
  </si>
  <si>
    <t>M11 1</t>
  </si>
  <si>
    <t>M11 2</t>
  </si>
  <si>
    <t>M11 3</t>
  </si>
  <si>
    <t>M11 4</t>
  </si>
  <si>
    <t>M11 8</t>
  </si>
  <si>
    <t>M12 4</t>
  </si>
  <si>
    <t>M12 5</t>
  </si>
  <si>
    <t>M12 6</t>
  </si>
  <si>
    <t>M13 0</t>
  </si>
  <si>
    <t>M13 1</t>
  </si>
  <si>
    <t>M13 9</t>
  </si>
  <si>
    <t>M14 1</t>
  </si>
  <si>
    <t>M14 4</t>
  </si>
  <si>
    <t>M14 5</t>
  </si>
  <si>
    <t>M14 6</t>
  </si>
  <si>
    <t>M14 7</t>
  </si>
  <si>
    <t>M15 1</t>
  </si>
  <si>
    <t>M15 4</t>
  </si>
  <si>
    <t>M15 5</t>
  </si>
  <si>
    <t>M15 6</t>
  </si>
  <si>
    <t>M16 0</t>
  </si>
  <si>
    <t>M16 1</t>
  </si>
  <si>
    <t>M16 7</t>
  </si>
  <si>
    <t>M16 8</t>
  </si>
  <si>
    <t>M16 9</t>
  </si>
  <si>
    <t>M17 1</t>
  </si>
  <si>
    <t>M17 8</t>
  </si>
  <si>
    <t>M18 1</t>
  </si>
  <si>
    <t>M18</t>
  </si>
  <si>
    <t>M18 6</t>
  </si>
  <si>
    <t>M18 7</t>
  </si>
  <si>
    <t>M18 8</t>
  </si>
  <si>
    <t>M19 1</t>
  </si>
  <si>
    <t>M19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</si>
  <si>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</si>
  <si>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</si>
  <si>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</si>
  <si>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</si>
  <si>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</si>
  <si>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</si>
  <si>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</si>
  <si>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</si>
  <si>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</si>
  <si>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</t>
  </si>
  <si>
    <t>M20 0</t>
  </si>
  <si>
    <t>M20 1</t>
  </si>
  <si>
    <t>M20 2</t>
  </si>
  <si>
    <t>M20 3</t>
  </si>
  <si>
    <t>M20 4</t>
  </si>
  <si>
    <t>M20 5</t>
  </si>
  <si>
    <t>M20 6</t>
  </si>
  <si>
    <t>M20 7</t>
  </si>
  <si>
    <t>M20 8</t>
  </si>
  <si>
    <t>M20 9</t>
  </si>
  <si>
    <t>M21</t>
  </si>
  <si>
    <t>M21 0</t>
  </si>
  <si>
    <t>M21 1</t>
  </si>
  <si>
    <t>M21 2</t>
  </si>
  <si>
    <t>M21 7</t>
  </si>
  <si>
    <t>M21 8</t>
  </si>
  <si>
    <t>M21 9</t>
  </si>
  <si>
    <t>M22</t>
  </si>
  <si>
    <t>M22 0</t>
  </si>
  <si>
    <t>M22 1</t>
  </si>
  <si>
    <t>M22 2</t>
  </si>
  <si>
    <t>M22 4</t>
  </si>
  <si>
    <t>M22 5</t>
  </si>
  <si>
    <t>M22 6</t>
  </si>
  <si>
    <t>M22 7</t>
  </si>
  <si>
    <t>M22 8</t>
  </si>
  <si>
    <t>M22 9</t>
  </si>
  <si>
    <t>M23</t>
  </si>
  <si>
    <t>M23 0</t>
  </si>
  <si>
    <t>M23 1</t>
  </si>
  <si>
    <t>M23 2</t>
  </si>
  <si>
    <t>M23 8</t>
  </si>
  <si>
    <t>M23 9</t>
  </si>
  <si>
    <t>M24 1</t>
  </si>
  <si>
    <t>M24</t>
  </si>
  <si>
    <t>M24 2</t>
  </si>
  <si>
    <t>M24 3</t>
  </si>
  <si>
    <t>M24 4</t>
  </si>
  <si>
    <t>M24 5</t>
  </si>
  <si>
    <t>M24 6</t>
  </si>
  <si>
    <t>M24 9</t>
  </si>
  <si>
    <t>M25 0</t>
  </si>
  <si>
    <t>M25</t>
  </si>
  <si>
    <t>M25 1</t>
  </si>
  <si>
    <t>M25 2</t>
  </si>
  <si>
    <t>M25 3</t>
  </si>
  <si>
    <t>M25 5</t>
  </si>
  <si>
    <t>M25 6</t>
  </si>
  <si>
    <t>M25 7</t>
  </si>
  <si>
    <t>M25 8</t>
  </si>
  <si>
    <t>M25 9</t>
  </si>
  <si>
    <t>M26 0</t>
  </si>
  <si>
    <t>M26</t>
  </si>
  <si>
    <t>M26 1</t>
  </si>
  <si>
    <t>M26 2</t>
  </si>
  <si>
    <t>M26 3</t>
  </si>
  <si>
    <t>M26 4</t>
  </si>
  <si>
    <t>M26 9</t>
  </si>
  <si>
    <t>M27 0</t>
  </si>
  <si>
    <t>M27</t>
  </si>
  <si>
    <t>M27 1</t>
  </si>
  <si>
    <t>M27 2</t>
  </si>
  <si>
    <t>M27 3</t>
  </si>
  <si>
    <t>M27 4</t>
  </si>
  <si>
    <t>M27 5</t>
  </si>
  <si>
    <t>M27 6</t>
  </si>
  <si>
    <t>M27 8</t>
  </si>
  <si>
    <t>M27 9</t>
  </si>
  <si>
    <t>M28 0</t>
  </si>
  <si>
    <t>M28</t>
  </si>
  <si>
    <t>M28 1</t>
  </si>
  <si>
    <t>M28 2</t>
  </si>
  <si>
    <t>M28 3</t>
  </si>
  <si>
    <t>M28 4</t>
  </si>
  <si>
    <t>M28 5</t>
  </si>
  <si>
    <t>M28 6</t>
  </si>
  <si>
    <t>M28 7</t>
  </si>
  <si>
    <t>M28 9</t>
  </si>
  <si>
    <t>M29 0</t>
  </si>
  <si>
    <t>M29</t>
  </si>
  <si>
    <t>M29 1</t>
  </si>
  <si>
    <t>M29 4</t>
  </si>
  <si>
    <t>M29 7</t>
  </si>
  <si>
    <t>M29 8</t>
  </si>
  <si>
    <t>M29 9</t>
  </si>
  <si>
    <t>M3 0</t>
  </si>
  <si>
    <t>M3 1</t>
  </si>
  <si>
    <t>M3 2</t>
  </si>
  <si>
    <t>M3 3</t>
  </si>
  <si>
    <t>M3 4</t>
  </si>
  <si>
    <t>M34</t>
  </si>
  <si>
    <t>M3 5</t>
  </si>
  <si>
    <t>M3 6</t>
  </si>
  <si>
    <t>M3 7</t>
  </si>
  <si>
    <t>M3 8</t>
  </si>
  <si>
    <t>M30 0</t>
  </si>
  <si>
    <t>M30</t>
  </si>
  <si>
    <t>M30 1</t>
  </si>
  <si>
    <t>M30 6</t>
  </si>
  <si>
    <t>M30 7</t>
  </si>
  <si>
    <t>M30 8</t>
  </si>
  <si>
    <t>M30 9</t>
  </si>
  <si>
    <t>M31</t>
  </si>
  <si>
    <t>M31 0</t>
  </si>
  <si>
    <t>M31 1</t>
  </si>
  <si>
    <t>M31 2</t>
  </si>
  <si>
    <t>M31 3</t>
  </si>
  <si>
    <t>M31 4</t>
  </si>
  <si>
    <t>M31 5</t>
  </si>
  <si>
    <t>M31 7</t>
  </si>
  <si>
    <t>M32</t>
  </si>
  <si>
    <t>M32 0</t>
  </si>
  <si>
    <t>M32 1</t>
  </si>
  <si>
    <t>M32 8</t>
  </si>
  <si>
    <t>M32 9</t>
  </si>
  <si>
    <t>M33</t>
  </si>
  <si>
    <t>M33 1</t>
  </si>
  <si>
    <t>M33 2</t>
  </si>
  <si>
    <t>M33 3</t>
  </si>
  <si>
    <t>M33 4</t>
  </si>
  <si>
    <t>M33 5</t>
  </si>
  <si>
    <t>M33 6</t>
  </si>
  <si>
    <t>M33 7</t>
  </si>
  <si>
    <t>M34 1</t>
  </si>
  <si>
    <t>M34 2</t>
  </si>
  <si>
    <t>M34 3</t>
  </si>
  <si>
    <t>M34 4</t>
  </si>
  <si>
    <t>M34 5</t>
  </si>
  <si>
    <t>M34 6</t>
  </si>
  <si>
    <t>M34 7</t>
  </si>
  <si>
    <t>M34 9</t>
  </si>
  <si>
    <t>M35 0</t>
  </si>
  <si>
    <t>M35</t>
  </si>
  <si>
    <t>M35 1</t>
  </si>
  <si>
    <t>M35 7</t>
  </si>
  <si>
    <t>M35 9</t>
  </si>
  <si>
    <t>M38 0</t>
  </si>
  <si>
    <t>M38</t>
  </si>
  <si>
    <t>M38 1</t>
  </si>
  <si>
    <t>M38 6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</si>
  <si>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</si>
  <si>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</si>
  <si>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</si>
  <si>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</si>
  <si>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</si>
  <si>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</si>
  <si>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</si>
  <si>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</si>
  <si>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</si>
  <si>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</t>
  </si>
  <si>
    <t>M40 1</t>
  </si>
  <si>
    <t>M40 2</t>
  </si>
  <si>
    <t>M40 3</t>
  </si>
  <si>
    <t>M40 4</t>
  </si>
  <si>
    <t>M40 5</t>
  </si>
  <si>
    <t>M40 6</t>
  </si>
  <si>
    <t>M40 7</t>
  </si>
  <si>
    <t>M40 8</t>
  </si>
  <si>
    <t>M40 9</t>
  </si>
  <si>
    <t>M41 0</t>
  </si>
  <si>
    <t>M41</t>
  </si>
  <si>
    <t>M41 1</t>
  </si>
  <si>
    <t>M41 3</t>
  </si>
  <si>
    <t>M41 5</t>
  </si>
  <si>
    <t>M41 6</t>
  </si>
  <si>
    <t>M41 7</t>
  </si>
  <si>
    <t>M41 8</t>
  </si>
  <si>
    <t>M41 9</t>
  </si>
  <si>
    <t>M43 6</t>
  </si>
  <si>
    <t>M43</t>
  </si>
  <si>
    <t>M43 7</t>
  </si>
  <si>
    <t>M44 1</t>
  </si>
  <si>
    <t>M44</t>
  </si>
  <si>
    <t>M44 5</t>
  </si>
  <si>
    <t>M44 6</t>
  </si>
  <si>
    <t>M45 1</t>
  </si>
  <si>
    <t>M45</t>
  </si>
  <si>
    <t>M45 6</t>
  </si>
  <si>
    <t>M45 7</t>
  </si>
  <si>
    <t>M45 8</t>
  </si>
  <si>
    <t>M46 0</t>
  </si>
  <si>
    <t>M46</t>
  </si>
  <si>
    <t>M46 9</t>
  </si>
  <si>
    <t>M5 1</t>
  </si>
  <si>
    <t>M5 2</t>
  </si>
  <si>
    <t>M5 3</t>
  </si>
  <si>
    <t>M5 4</t>
  </si>
  <si>
    <t>M5 5</t>
  </si>
  <si>
    <t>M5 6</t>
  </si>
  <si>
    <t>M50 1</t>
  </si>
  <si>
    <t>M50</t>
  </si>
  <si>
    <t>M50 2</t>
  </si>
  <si>
    <t>M50 3</t>
  </si>
  <si>
    <t>M6 2</t>
  </si>
  <si>
    <t>M6 4</t>
  </si>
  <si>
    <t>M6 5</t>
  </si>
  <si>
    <t>M6 6</t>
  </si>
  <si>
    <t>M6 7</t>
  </si>
  <si>
    <t>M6 8</t>
  </si>
  <si>
    <t>M60 0</t>
  </si>
  <si>
    <t>M60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</si>
  <si>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</si>
  <si>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</si>
  <si>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</si>
  <si>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</si>
  <si>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</si>
  <si>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</si>
  <si>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</si>
  <si>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</si>
  <si>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M7 0</t>
  </si>
  <si>
    <t>M7 1</t>
  </si>
  <si>
    <t>M7 2</t>
  </si>
  <si>
    <t>M7 3</t>
  </si>
  <si>
    <t>M7 4</t>
  </si>
  <si>
    <t>M7 8</t>
  </si>
  <si>
    <t>M7 9</t>
  </si>
  <si>
    <t>M8 0</t>
  </si>
  <si>
    <t>M8 1</t>
  </si>
  <si>
    <t>M8 4</t>
  </si>
  <si>
    <t>M8 5</t>
  </si>
  <si>
    <t>M8 6</t>
  </si>
  <si>
    <t>M8 7</t>
  </si>
  <si>
    <t>M8 8</t>
  </si>
  <si>
    <t>M8 9</t>
  </si>
  <si>
    <t>M9 0</t>
  </si>
  <si>
    <t>M9 1</t>
  </si>
  <si>
    <t>M9 2</t>
  </si>
  <si>
    <t>M9 3</t>
  </si>
  <si>
    <t>M9 4</t>
  </si>
  <si>
    <t>M9 5</t>
  </si>
  <si>
    <t>M9 6</t>
  </si>
  <si>
    <t>M9 7</t>
  </si>
  <si>
    <t>M9 8</t>
  </si>
  <si>
    <t>M9 9</t>
  </si>
  <si>
    <t>M90</t>
  </si>
  <si>
    <t>M90 1</t>
  </si>
  <si>
    <t>M90 4</t>
  </si>
  <si>
    <t>ME</t>
  </si>
  <si>
    <t>ME09 9</t>
  </si>
  <si>
    <t>ME09</t>
  </si>
  <si>
    <t>ME1 1</t>
  </si>
  <si>
    <t>ME1</t>
  </si>
  <si>
    <t>ME1 2</t>
  </si>
  <si>
    <t>ME1 3</t>
  </si>
  <si>
    <t>ME10 1</t>
  </si>
  <si>
    <t>ME10</t>
  </si>
  <si>
    <t>ME10 2</t>
  </si>
  <si>
    <t>ME10 3</t>
  </si>
  <si>
    <t>ME10 4</t>
  </si>
  <si>
    <t>ME11 5</t>
  </si>
  <si>
    <t>ME11</t>
  </si>
  <si>
    <t>ME12 1</t>
  </si>
  <si>
    <t>ME12</t>
  </si>
  <si>
    <t>ME12 2</t>
  </si>
  <si>
    <t>ME12 3</t>
  </si>
  <si>
    <t>ME12 4</t>
  </si>
  <si>
    <t>ME13 0</t>
  </si>
  <si>
    <t>ME13</t>
  </si>
  <si>
    <t>ME13 1</t>
  </si>
  <si>
    <t>ME13 4</t>
  </si>
  <si>
    <t>ME13 7</t>
  </si>
  <si>
    <t>ME13 8</t>
  </si>
  <si>
    <t>ME13 9</t>
  </si>
  <si>
    <t>ME14 1</t>
  </si>
  <si>
    <t>ME14</t>
  </si>
  <si>
    <t>ME14 2</t>
  </si>
  <si>
    <t>ME14 3</t>
  </si>
  <si>
    <t>ME14 4</t>
  </si>
  <si>
    <t>ME14 5</t>
  </si>
  <si>
    <t>ME15 0</t>
  </si>
  <si>
    <t>ME15</t>
  </si>
  <si>
    <t>ME15 1</t>
  </si>
  <si>
    <t>ME15 6</t>
  </si>
  <si>
    <t>ME15 7</t>
  </si>
  <si>
    <t>ME15 8</t>
  </si>
  <si>
    <t>ME15 9</t>
  </si>
  <si>
    <t>ME16 0</t>
  </si>
  <si>
    <t>ME16</t>
  </si>
  <si>
    <t>ME16 1</t>
  </si>
  <si>
    <t>ME16 8</t>
  </si>
  <si>
    <t>ME16 9</t>
  </si>
  <si>
    <t>ME17 1</t>
  </si>
  <si>
    <t>ME17</t>
  </si>
  <si>
    <t>ME17 2</t>
  </si>
  <si>
    <t>ME17 3</t>
  </si>
  <si>
    <t>ME17 4</t>
  </si>
  <si>
    <t>ME17 6</t>
  </si>
  <si>
    <t>ME17 9</t>
  </si>
  <si>
    <t>ME18 5</t>
  </si>
  <si>
    <t>ME18</t>
  </si>
  <si>
    <t>ME18 6</t>
  </si>
  <si>
    <t>ME19 4</t>
  </si>
  <si>
    <t>ME19</t>
  </si>
  <si>
    <t>ME19 5</t>
  </si>
  <si>
    <t>ME19 6</t>
  </si>
  <si>
    <t>ME19 8</t>
  </si>
  <si>
    <t>ME2 1</t>
  </si>
  <si>
    <t>ME2</t>
  </si>
  <si>
    <t>ME2 2</t>
  </si>
  <si>
    <t>ME2 3</t>
  </si>
  <si>
    <t>ME2 4</t>
  </si>
  <si>
    <t>ME20 1</t>
  </si>
  <si>
    <t>ME20</t>
  </si>
  <si>
    <t>ME20 6</t>
  </si>
  <si>
    <t>ME20 7</t>
  </si>
  <si>
    <t>ME3 0</t>
  </si>
  <si>
    <t>ME3</t>
  </si>
  <si>
    <t>ME3 1</t>
  </si>
  <si>
    <t>ME3 7</t>
  </si>
  <si>
    <t>ME3 8</t>
  </si>
  <si>
    <t>ME3 9</t>
  </si>
  <si>
    <t>ME4 1</t>
  </si>
  <si>
    <t>ME4</t>
  </si>
  <si>
    <t>ME4 3</t>
  </si>
  <si>
    <t>ME4 4</t>
  </si>
  <si>
    <t>ME4 5</t>
  </si>
  <si>
    <t>ME4 6</t>
  </si>
  <si>
    <t>ME4 7</t>
  </si>
  <si>
    <t>ME5 0</t>
  </si>
  <si>
    <t>ME5</t>
  </si>
  <si>
    <t>ME5 1</t>
  </si>
  <si>
    <t>ME5 7</t>
  </si>
  <si>
    <t>ME5 8</t>
  </si>
  <si>
    <t>ME5 9</t>
  </si>
  <si>
    <t>ME6 1</t>
  </si>
  <si>
    <t>ME6</t>
  </si>
  <si>
    <t>ME6 5</t>
  </si>
  <si>
    <t>ME7 1</t>
  </si>
  <si>
    <t>ME7</t>
  </si>
  <si>
    <t>ME7 2</t>
  </si>
  <si>
    <t>ME7 3</t>
  </si>
  <si>
    <t>ME7 4</t>
  </si>
  <si>
    <t>ME7 5</t>
  </si>
  <si>
    <t>ME7 8</t>
  </si>
  <si>
    <t>ME8 0</t>
  </si>
  <si>
    <t>ME8</t>
  </si>
  <si>
    <t>ME8 1</t>
  </si>
  <si>
    <t>ME8 6</t>
  </si>
  <si>
    <t>ME8 7</t>
  </si>
  <si>
    <t>ME8 8</t>
  </si>
  <si>
    <t>ME8 9</t>
  </si>
  <si>
    <t>ME9 0</t>
  </si>
  <si>
    <t>ME9</t>
  </si>
  <si>
    <t>ME9 1</t>
  </si>
  <si>
    <t>ME9 7</t>
  </si>
  <si>
    <t>ME9 8</t>
  </si>
  <si>
    <t>ME9 9</t>
  </si>
  <si>
    <t>MK</t>
  </si>
  <si>
    <t>MK00 1</t>
  </si>
  <si>
    <t>MK00</t>
  </si>
  <si>
    <t>MK1 1</t>
  </si>
  <si>
    <t>MK1</t>
  </si>
  <si>
    <t>MK10 0</t>
  </si>
  <si>
    <t>MK10</t>
  </si>
  <si>
    <t>MK10 1</t>
  </si>
  <si>
    <t>MK10 7</t>
  </si>
  <si>
    <t>MK10 9</t>
  </si>
  <si>
    <t>MK11 1</t>
  </si>
  <si>
    <t>MK11</t>
  </si>
  <si>
    <t>MK11 2</t>
  </si>
  <si>
    <t>MK11 3</t>
  </si>
  <si>
    <t>MK12 1</t>
  </si>
  <si>
    <t>MK12</t>
  </si>
  <si>
    <t>MK12 5</t>
  </si>
  <si>
    <t>MK12 6</t>
  </si>
  <si>
    <t>MK13 0</t>
  </si>
  <si>
    <t>MK13</t>
  </si>
  <si>
    <t>MK13 1</t>
  </si>
  <si>
    <t>MK13 7</t>
  </si>
  <si>
    <t>MK13 8</t>
  </si>
  <si>
    <t>MK13 9</t>
  </si>
  <si>
    <t>MK14 1</t>
  </si>
  <si>
    <t>MK14</t>
  </si>
  <si>
    <t>MK14 5</t>
  </si>
  <si>
    <t>MK14 6</t>
  </si>
  <si>
    <t>MK14 7</t>
  </si>
  <si>
    <t>MK15 0</t>
  </si>
  <si>
    <t>MK15</t>
  </si>
  <si>
    <t>MK15 8</t>
  </si>
  <si>
    <t>MK15 9</t>
  </si>
  <si>
    <t>MK16</t>
  </si>
  <si>
    <t>MK16 0</t>
  </si>
  <si>
    <t>MK16 8</t>
  </si>
  <si>
    <t>MK16 9</t>
  </si>
  <si>
    <t>MK17 0</t>
  </si>
  <si>
    <t>MK17</t>
  </si>
  <si>
    <t>MK17 1</t>
  </si>
  <si>
    <t>MK17 8</t>
  </si>
  <si>
    <t>MK17 9</t>
  </si>
  <si>
    <t>MK18 1</t>
  </si>
  <si>
    <t>MK18</t>
  </si>
  <si>
    <t>MK18 2</t>
  </si>
  <si>
    <t>MK18 3</t>
  </si>
  <si>
    <t>MK18 4</t>
  </si>
  <si>
    <t>MK18 5</t>
  </si>
  <si>
    <t>MK18 7</t>
  </si>
  <si>
    <t>MK19</t>
  </si>
  <si>
    <t>MK19 6</t>
  </si>
  <si>
    <t>MK19 7</t>
  </si>
  <si>
    <t>MK2 2</t>
  </si>
  <si>
    <t>MK2</t>
  </si>
  <si>
    <t>MK2 3</t>
  </si>
  <si>
    <t>MK3 4</t>
  </si>
  <si>
    <t>MK3</t>
  </si>
  <si>
    <t>MK3 5</t>
  </si>
  <si>
    <t>MK3 6</t>
  </si>
  <si>
    <t>MK3 7</t>
  </si>
  <si>
    <t>MK4</t>
  </si>
  <si>
    <t>MK4 1</t>
  </si>
  <si>
    <t>MK4 2</t>
  </si>
  <si>
    <t>MK4 3</t>
  </si>
  <si>
    <t>MK4 4</t>
  </si>
  <si>
    <t>MK40 1</t>
  </si>
  <si>
    <t>MK40</t>
  </si>
  <si>
    <t>MK40 2</t>
  </si>
  <si>
    <t>MK40 3</t>
  </si>
  <si>
    <t>MK40 4</t>
  </si>
  <si>
    <t>MK41 0</t>
  </si>
  <si>
    <t>MK41</t>
  </si>
  <si>
    <t>MK41 1</t>
  </si>
  <si>
    <t>MK41 6</t>
  </si>
  <si>
    <t>MK41 7</t>
  </si>
  <si>
    <t>MK41 8</t>
  </si>
  <si>
    <t>MK41 9</t>
  </si>
  <si>
    <t>MK42 0</t>
  </si>
  <si>
    <t>MK42</t>
  </si>
  <si>
    <t>MK42 1</t>
  </si>
  <si>
    <t>MK42 2</t>
  </si>
  <si>
    <t>MK42 3</t>
  </si>
  <si>
    <t>MK42 7</t>
  </si>
  <si>
    <t>MK42 8</t>
  </si>
  <si>
    <t>MK42 9</t>
  </si>
  <si>
    <t>MK43 0</t>
  </si>
  <si>
    <t>MK43</t>
  </si>
  <si>
    <t>MK43 1</t>
  </si>
  <si>
    <t>MK43 7</t>
  </si>
  <si>
    <t>MK43 8</t>
  </si>
  <si>
    <t>MK43 9</t>
  </si>
  <si>
    <t>MK44 0</t>
  </si>
  <si>
    <t>MK44</t>
  </si>
  <si>
    <t>MK44 1</t>
  </si>
  <si>
    <t>MK44 2</t>
  </si>
  <si>
    <t>MK44 3</t>
  </si>
  <si>
    <t>MK45 1</t>
  </si>
  <si>
    <t>MK45</t>
  </si>
  <si>
    <t>MK45 2</t>
  </si>
  <si>
    <t>MK45 3</t>
  </si>
  <si>
    <t>MK45 4</t>
  </si>
  <si>
    <t>MK45 5</t>
  </si>
  <si>
    <t>MK46</t>
  </si>
  <si>
    <t>MK46 4</t>
  </si>
  <si>
    <t>MK46 5</t>
  </si>
  <si>
    <t>MK46 6</t>
  </si>
  <si>
    <t>MK5 1</t>
  </si>
  <si>
    <t>MK5</t>
  </si>
  <si>
    <t>MK5 6</t>
  </si>
  <si>
    <t>MK5 7</t>
  </si>
  <si>
    <t>MK5 8</t>
  </si>
  <si>
    <t>MK6 1</t>
  </si>
  <si>
    <t>MK6</t>
  </si>
  <si>
    <t>MK6 2</t>
  </si>
  <si>
    <t>MK6 3</t>
  </si>
  <si>
    <t>MK6 4</t>
  </si>
  <si>
    <t>MK6 5</t>
  </si>
  <si>
    <t>MK7 1</t>
  </si>
  <si>
    <t>MK7</t>
  </si>
  <si>
    <t>MK7 6</t>
  </si>
  <si>
    <t>MK7 7</t>
  </si>
  <si>
    <t>MK7 8</t>
  </si>
  <si>
    <t>MK8 0</t>
  </si>
  <si>
    <t>MK8</t>
  </si>
  <si>
    <t>MK8 1</t>
  </si>
  <si>
    <t>MK8 8</t>
  </si>
  <si>
    <t>MK8 9</t>
  </si>
  <si>
    <t>MK9 1</t>
  </si>
  <si>
    <t>MK9</t>
  </si>
  <si>
    <t>MK9 2</t>
  </si>
  <si>
    <t>MK9 3</t>
  </si>
  <si>
    <t>MK9 4</t>
  </si>
  <si>
    <t>MK9 9</t>
  </si>
  <si>
    <t>ML</t>
  </si>
  <si>
    <t>ML1 1</t>
  </si>
  <si>
    <t>ML1</t>
  </si>
  <si>
    <t>ML1 2</t>
  </si>
  <si>
    <t>ML1 3</t>
  </si>
  <si>
    <t>ML1 4</t>
  </si>
  <si>
    <t>ML1 5</t>
  </si>
  <si>
    <t>ML1 6</t>
  </si>
  <si>
    <t>ML1 7</t>
  </si>
  <si>
    <t>ML10 6</t>
  </si>
  <si>
    <t>ML10</t>
  </si>
  <si>
    <t>ML11 0</t>
  </si>
  <si>
    <t>ML11</t>
  </si>
  <si>
    <t>ML11 1</t>
  </si>
  <si>
    <t>ML11 7</t>
  </si>
  <si>
    <t>ML11 8</t>
  </si>
  <si>
    <t>ML11 9</t>
  </si>
  <si>
    <t>ML12 1</t>
  </si>
  <si>
    <t>ML12</t>
  </si>
  <si>
    <t>ML12 6</t>
  </si>
  <si>
    <t>ML2 0</t>
  </si>
  <si>
    <t>ML2</t>
  </si>
  <si>
    <t>ML2 1</t>
  </si>
  <si>
    <t>ML2 7</t>
  </si>
  <si>
    <t>ML2 8</t>
  </si>
  <si>
    <t>ML2 9</t>
  </si>
  <si>
    <t>ML3 0</t>
  </si>
  <si>
    <t>ML3</t>
  </si>
  <si>
    <t>ML3 1</t>
  </si>
  <si>
    <t>ML3 6</t>
  </si>
  <si>
    <t>ML3 7</t>
  </si>
  <si>
    <t>ML3 8</t>
  </si>
  <si>
    <t>ML3 9</t>
  </si>
  <si>
    <t>ML4 1</t>
  </si>
  <si>
    <t>ML4</t>
  </si>
  <si>
    <t>ML4 2</t>
  </si>
  <si>
    <t>ML4 3</t>
  </si>
  <si>
    <t>ML5 1</t>
  </si>
  <si>
    <t>ML5</t>
  </si>
  <si>
    <t>ML5 2</t>
  </si>
  <si>
    <t>ML5 3</t>
  </si>
  <si>
    <t>ML5 4</t>
  </si>
  <si>
    <t>ML5 5</t>
  </si>
  <si>
    <t>ML6 0</t>
  </si>
  <si>
    <t>ML6</t>
  </si>
  <si>
    <t>ML6 1</t>
  </si>
  <si>
    <t>ML6 6</t>
  </si>
  <si>
    <t>ML6 7</t>
  </si>
  <si>
    <t>ML6 8</t>
  </si>
  <si>
    <t>ML6 9</t>
  </si>
  <si>
    <t>ML7</t>
  </si>
  <si>
    <t>ML7 4</t>
  </si>
  <si>
    <t>ML7 5</t>
  </si>
  <si>
    <t>ML8 1</t>
  </si>
  <si>
    <t>ML8</t>
  </si>
  <si>
    <t>ML8 4</t>
  </si>
  <si>
    <t>ML8 5</t>
  </si>
  <si>
    <t>ML9 1</t>
  </si>
  <si>
    <t>ML9</t>
  </si>
  <si>
    <t>ML9 2</t>
  </si>
  <si>
    <t>ML9 3</t>
  </si>
  <si>
    <t>ML9 9</t>
  </si>
  <si>
    <t>N</t>
  </si>
  <si>
    <t>N1</t>
  </si>
  <si>
    <t>N1 0</t>
  </si>
  <si>
    <t>N10</t>
  </si>
  <si>
    <t>N1 1</t>
  </si>
  <si>
    <t>N11</t>
  </si>
  <si>
    <t>N1 2</t>
  </si>
  <si>
    <t>N12</t>
  </si>
  <si>
    <t>N1 3</t>
  </si>
  <si>
    <t>N13</t>
  </si>
  <si>
    <t>N1 4</t>
  </si>
  <si>
    <t>N14</t>
  </si>
  <si>
    <t>N1 5</t>
  </si>
  <si>
    <t>N15</t>
  </si>
  <si>
    <t>N1 6</t>
  </si>
  <si>
    <t>N16</t>
  </si>
  <si>
    <t>N1 7</t>
  </si>
  <si>
    <t>N17</t>
  </si>
  <si>
    <t>N1 8</t>
  </si>
  <si>
    <t>N18</t>
  </si>
  <si>
    <t>N1 9</t>
  </si>
  <si>
    <t>N19</t>
  </si>
  <si>
    <t>N10 1</t>
  </si>
  <si>
    <t>N10 2</t>
  </si>
  <si>
    <t>N10 3</t>
  </si>
  <si>
    <t>N11 1</t>
  </si>
  <si>
    <t>N11 2</t>
  </si>
  <si>
    <t>N11 3</t>
  </si>
  <si>
    <t>N12 0</t>
  </si>
  <si>
    <t>N12 6</t>
  </si>
  <si>
    <t>N12 7</t>
  </si>
  <si>
    <t>N12 8</t>
  </si>
  <si>
    <t>N12 9</t>
  </si>
  <si>
    <t>N13 4</t>
  </si>
  <si>
    <t>N13 5</t>
  </si>
  <si>
    <t>N13 6</t>
  </si>
  <si>
    <t>N14 2</t>
  </si>
  <si>
    <t>N14 3</t>
  </si>
  <si>
    <t>N14 4</t>
  </si>
  <si>
    <t>N14 5</t>
  </si>
  <si>
    <t>N14 6</t>
  </si>
  <si>
    <t>N14 7</t>
  </si>
  <si>
    <t>N14 8</t>
  </si>
  <si>
    <t>N15 1</t>
  </si>
  <si>
    <t>N15 3</t>
  </si>
  <si>
    <t>N15 4</t>
  </si>
  <si>
    <t>N15 5</t>
  </si>
  <si>
    <t>N15 6</t>
  </si>
  <si>
    <t>N15 9</t>
  </si>
  <si>
    <t>N16 0</t>
  </si>
  <si>
    <t>N16 1</t>
  </si>
  <si>
    <t>N16 2</t>
  </si>
  <si>
    <t>N16 5</t>
  </si>
  <si>
    <t>N16 6</t>
  </si>
  <si>
    <t>N16 7</t>
  </si>
  <si>
    <t>N16 8</t>
  </si>
  <si>
    <t>N16 9</t>
  </si>
  <si>
    <t>N17 0</t>
  </si>
  <si>
    <t>N17 2</t>
  </si>
  <si>
    <t>N17 4</t>
  </si>
  <si>
    <t>N17 6</t>
  </si>
  <si>
    <t>N17 7</t>
  </si>
  <si>
    <t>N17 8</t>
  </si>
  <si>
    <t>N17 9</t>
  </si>
  <si>
    <t>N18 1</t>
  </si>
  <si>
    <t>N18 2</t>
  </si>
  <si>
    <t>N18 3</t>
  </si>
  <si>
    <t>N19 0</t>
  </si>
  <si>
    <t>N19 1</t>
  </si>
  <si>
    <t>N19 3</t>
  </si>
  <si>
    <t>N19 4</t>
  </si>
  <si>
    <t>N19 5</t>
  </si>
  <si>
    <t>N2</t>
  </si>
  <si>
    <t>N2 0</t>
  </si>
  <si>
    <t>N20</t>
  </si>
  <si>
    <t>N2 2</t>
  </si>
  <si>
    <t>N22</t>
  </si>
  <si>
    <t>N2 8</t>
  </si>
  <si>
    <t>N2 9</t>
  </si>
  <si>
    <t>N29</t>
  </si>
  <si>
    <t>N20 0</t>
  </si>
  <si>
    <t>N20 8</t>
  </si>
  <si>
    <t>N20 9</t>
  </si>
  <si>
    <t>N21 1</t>
  </si>
  <si>
    <t>N21</t>
  </si>
  <si>
    <t>N21 2</t>
  </si>
  <si>
    <t>N21 3</t>
  </si>
  <si>
    <t>N22 4</t>
  </si>
  <si>
    <t>N22 5</t>
  </si>
  <si>
    <t>N22 6</t>
  </si>
  <si>
    <t>N22 7</t>
  </si>
  <si>
    <t>N22 8</t>
  </si>
  <si>
    <t>N22 9</t>
  </si>
  <si>
    <t>N23 6</t>
  </si>
  <si>
    <t>N23</t>
  </si>
  <si>
    <t>N3</t>
  </si>
  <si>
    <t>N3 1</t>
  </si>
  <si>
    <t>N3 2</t>
  </si>
  <si>
    <t>N3 3</t>
  </si>
  <si>
    <t>N4</t>
  </si>
  <si>
    <t>N4 0</t>
  </si>
  <si>
    <t>N4 1</t>
  </si>
  <si>
    <t>N41</t>
  </si>
  <si>
    <t>N4 2</t>
  </si>
  <si>
    <t>N4 3</t>
  </si>
  <si>
    <t>N4 4</t>
  </si>
  <si>
    <t>N4 5</t>
  </si>
  <si>
    <t>N5</t>
  </si>
  <si>
    <t>N5 0</t>
  </si>
  <si>
    <t>N5 1</t>
  </si>
  <si>
    <t>N5 2</t>
  </si>
  <si>
    <t>N5 5</t>
  </si>
  <si>
    <t>N6</t>
  </si>
  <si>
    <t>N6 0</t>
  </si>
  <si>
    <t>N6 1</t>
  </si>
  <si>
    <t>N6 4</t>
  </si>
  <si>
    <t>N6 5</t>
  </si>
  <si>
    <t>N6 6</t>
  </si>
  <si>
    <t>N7</t>
  </si>
  <si>
    <t>N7 0</t>
  </si>
  <si>
    <t>N7 6</t>
  </si>
  <si>
    <t>N7 7</t>
  </si>
  <si>
    <t>N7 8</t>
  </si>
  <si>
    <t>N7 9</t>
  </si>
  <si>
    <t>N8</t>
  </si>
  <si>
    <t>N8 0</t>
  </si>
  <si>
    <t>N80</t>
  </si>
  <si>
    <t>N8 1</t>
  </si>
  <si>
    <t>N8 7</t>
  </si>
  <si>
    <t>N8 8</t>
  </si>
  <si>
    <t>N8 9</t>
  </si>
  <si>
    <t>N9</t>
  </si>
  <si>
    <t>N9 0</t>
  </si>
  <si>
    <t>N9 7</t>
  </si>
  <si>
    <t>N9 8</t>
  </si>
  <si>
    <t>N9 9</t>
  </si>
  <si>
    <t>NE1 1</t>
  </si>
  <si>
    <t>NE1</t>
  </si>
  <si>
    <t>NE1 2</t>
  </si>
  <si>
    <t>NE1 3</t>
  </si>
  <si>
    <t>NE1 4</t>
  </si>
  <si>
    <t>NE1 5</t>
  </si>
  <si>
    <t>NE1 6</t>
  </si>
  <si>
    <t>NE1 7</t>
  </si>
  <si>
    <t>NE1 8</t>
  </si>
  <si>
    <t>NE10 0</t>
  </si>
  <si>
    <t>NE10</t>
  </si>
  <si>
    <t>NE10 1</t>
  </si>
  <si>
    <t>NE10 3</t>
  </si>
  <si>
    <t>NE10 8</t>
  </si>
  <si>
    <t>NE10 9</t>
  </si>
  <si>
    <t>NE11 0</t>
  </si>
  <si>
    <t>NE11</t>
  </si>
  <si>
    <t>NE11 1</t>
  </si>
  <si>
    <t>NE11 8</t>
  </si>
  <si>
    <t>NE11 9</t>
  </si>
  <si>
    <t>NE12 0</t>
  </si>
  <si>
    <t>NE12</t>
  </si>
  <si>
    <t>NE12 5</t>
  </si>
  <si>
    <t>NE12 6</t>
  </si>
  <si>
    <t>NE12 7</t>
  </si>
  <si>
    <t>NE12 8</t>
  </si>
  <si>
    <t>NE12 9</t>
  </si>
  <si>
    <t>NE13 6</t>
  </si>
  <si>
    <t>NE13</t>
  </si>
  <si>
    <t>NE13 7</t>
  </si>
  <si>
    <t>NE13 8</t>
  </si>
  <si>
    <t>NE13 9</t>
  </si>
  <si>
    <t>NE15 0</t>
  </si>
  <si>
    <t>NE15</t>
  </si>
  <si>
    <t>NE15 1</t>
  </si>
  <si>
    <t>NE15 2</t>
  </si>
  <si>
    <t>NE15 6</t>
  </si>
  <si>
    <t>NE15 7</t>
  </si>
  <si>
    <t>NE15 8</t>
  </si>
  <si>
    <t>NE15 9</t>
  </si>
  <si>
    <t>NE16 1</t>
  </si>
  <si>
    <t>NE16</t>
  </si>
  <si>
    <t>NE16 3</t>
  </si>
  <si>
    <t>NE16 4</t>
  </si>
  <si>
    <t>NE16 5</t>
  </si>
  <si>
    <t>NE16 6</t>
  </si>
  <si>
    <t>NE17 7</t>
  </si>
  <si>
    <t>NE17</t>
  </si>
  <si>
    <t>NE2 1</t>
  </si>
  <si>
    <t>NE2</t>
  </si>
  <si>
    <t>NE2 2</t>
  </si>
  <si>
    <t>NE2 3</t>
  </si>
  <si>
    <t>NE2 4</t>
  </si>
  <si>
    <t>NE20 0</t>
  </si>
  <si>
    <t>NE20</t>
  </si>
  <si>
    <t>NE20 1</t>
  </si>
  <si>
    <t>NE20 9</t>
  </si>
  <si>
    <t>NE21 1</t>
  </si>
  <si>
    <t>NE21</t>
  </si>
  <si>
    <t>NE21 4</t>
  </si>
  <si>
    <t>NE21 5</t>
  </si>
  <si>
    <t>NE21 6</t>
  </si>
  <si>
    <t>NE22 1</t>
  </si>
  <si>
    <t>NE22</t>
  </si>
  <si>
    <t>NE22 5</t>
  </si>
  <si>
    <t>NE22 6</t>
  </si>
  <si>
    <t>NE22 7</t>
  </si>
  <si>
    <t>NE23 1</t>
  </si>
  <si>
    <t>NE23</t>
  </si>
  <si>
    <t>NE23 2</t>
  </si>
  <si>
    <t>NE23 3</t>
  </si>
  <si>
    <t>NE23 6</t>
  </si>
  <si>
    <t>NE23 7</t>
  </si>
  <si>
    <t>NE23 8</t>
  </si>
  <si>
    <t>NE23 9</t>
  </si>
  <si>
    <t>NE24 1</t>
  </si>
  <si>
    <t>NE24</t>
  </si>
  <si>
    <t>NE24 2</t>
  </si>
  <si>
    <t>NE24 3</t>
  </si>
  <si>
    <t>NE24 4</t>
  </si>
  <si>
    <t>NE24 5</t>
  </si>
  <si>
    <t>NE25 0</t>
  </si>
  <si>
    <t>NE25</t>
  </si>
  <si>
    <t>NE25 1</t>
  </si>
  <si>
    <t>NE25 8</t>
  </si>
  <si>
    <t>NE25 9</t>
  </si>
  <si>
    <t>NE26 1</t>
  </si>
  <si>
    <t>NE26</t>
  </si>
  <si>
    <t>NE26 2</t>
  </si>
  <si>
    <t>NE26 3</t>
  </si>
  <si>
    <t>NE26 4</t>
  </si>
  <si>
    <t>NE27 0</t>
  </si>
  <si>
    <t>NE27</t>
  </si>
  <si>
    <t>NE28 0</t>
  </si>
  <si>
    <t>NE28</t>
  </si>
  <si>
    <t>NE28 1</t>
  </si>
  <si>
    <t>NE28 2</t>
  </si>
  <si>
    <t>NE28 6</t>
  </si>
  <si>
    <t>NE28 7</t>
  </si>
  <si>
    <t>NE28 8</t>
  </si>
  <si>
    <t>NE28 9</t>
  </si>
  <si>
    <t>NE29 0</t>
  </si>
  <si>
    <t>NE29</t>
  </si>
  <si>
    <t>NE29 1</t>
  </si>
  <si>
    <t>NE29 4</t>
  </si>
  <si>
    <t>NE29 6</t>
  </si>
  <si>
    <t>NE29 7</t>
  </si>
  <si>
    <t>NE29 8</t>
  </si>
  <si>
    <t>NE29 9</t>
  </si>
  <si>
    <t>NE3 1</t>
  </si>
  <si>
    <t>NE3</t>
  </si>
  <si>
    <t>NE3 2</t>
  </si>
  <si>
    <t>NE3 3</t>
  </si>
  <si>
    <t>NE3 4</t>
  </si>
  <si>
    <t>NE3 5</t>
  </si>
  <si>
    <t>NE3 7</t>
  </si>
  <si>
    <t>NE30 1</t>
  </si>
  <si>
    <t>NE30</t>
  </si>
  <si>
    <t>NE30 2</t>
  </si>
  <si>
    <t>NE30 3</t>
  </si>
  <si>
    <t>NE30 4</t>
  </si>
  <si>
    <t>NE31 1</t>
  </si>
  <si>
    <t>NE31</t>
  </si>
  <si>
    <t>NE31 2</t>
  </si>
  <si>
    <t>NE32 1</t>
  </si>
  <si>
    <t>NE32</t>
  </si>
  <si>
    <t>NE32 3</t>
  </si>
  <si>
    <t>NE32 4</t>
  </si>
  <si>
    <t>NE32 5</t>
  </si>
  <si>
    <t>NE33 1</t>
  </si>
  <si>
    <t>NE33</t>
  </si>
  <si>
    <t>NE33 2</t>
  </si>
  <si>
    <t>NE33 3</t>
  </si>
  <si>
    <t>NE33 4</t>
  </si>
  <si>
    <t>NE33 5</t>
  </si>
  <si>
    <t>NE34 0</t>
  </si>
  <si>
    <t>NE34</t>
  </si>
  <si>
    <t>NE34 1</t>
  </si>
  <si>
    <t>NE34 6</t>
  </si>
  <si>
    <t>NE34 7</t>
  </si>
  <si>
    <t>NE34 8</t>
  </si>
  <si>
    <t>NE34 9</t>
  </si>
  <si>
    <t>NE35 9</t>
  </si>
  <si>
    <t>NE35</t>
  </si>
  <si>
    <t>NE36 0</t>
  </si>
  <si>
    <t>NE36</t>
  </si>
  <si>
    <t>NE37 1</t>
  </si>
  <si>
    <t>NE37</t>
  </si>
  <si>
    <t>NE37 2</t>
  </si>
  <si>
    <t>NE37 3</t>
  </si>
  <si>
    <t>NE38 0</t>
  </si>
  <si>
    <t>NE38</t>
  </si>
  <si>
    <t>NE38 1</t>
  </si>
  <si>
    <t>NE38 2</t>
  </si>
  <si>
    <t>NE38 7</t>
  </si>
  <si>
    <t>NE38 8</t>
  </si>
  <si>
    <t>NE38 9</t>
  </si>
  <si>
    <t>NE39 1</t>
  </si>
  <si>
    <t>NE39</t>
  </si>
  <si>
    <t>NE39 2</t>
  </si>
  <si>
    <t>NE4 1</t>
  </si>
  <si>
    <t>NE4</t>
  </si>
  <si>
    <t>NE4 5</t>
  </si>
  <si>
    <t>NE4 6</t>
  </si>
  <si>
    <t>NE4 7</t>
  </si>
  <si>
    <t>NE4 8</t>
  </si>
  <si>
    <t>NE4 9</t>
  </si>
  <si>
    <t>NE40 1</t>
  </si>
  <si>
    <t>NE40</t>
  </si>
  <si>
    <t>NE40 3</t>
  </si>
  <si>
    <t>NE40 4</t>
  </si>
  <si>
    <t>NE41 8</t>
  </si>
  <si>
    <t>NE41</t>
  </si>
  <si>
    <t>NE42 1</t>
  </si>
  <si>
    <t>NE42</t>
  </si>
  <si>
    <t>NE42 4</t>
  </si>
  <si>
    <t>NE42 5</t>
  </si>
  <si>
    <t>NE42 6</t>
  </si>
  <si>
    <t>NE43 7</t>
  </si>
  <si>
    <t>NE43</t>
  </si>
  <si>
    <t>NE44 0</t>
  </si>
  <si>
    <t>NE44</t>
  </si>
  <si>
    <t>NE44 6</t>
  </si>
  <si>
    <t>NE45 1</t>
  </si>
  <si>
    <t>NE45</t>
  </si>
  <si>
    <t>NE45 5</t>
  </si>
  <si>
    <t>NE46 1</t>
  </si>
  <si>
    <t>NE46</t>
  </si>
  <si>
    <t>NE46 2</t>
  </si>
  <si>
    <t>NE46 3</t>
  </si>
  <si>
    <t>NE46 4</t>
  </si>
  <si>
    <t>NE46 7</t>
  </si>
  <si>
    <t>NE47 0</t>
  </si>
  <si>
    <t>NE47</t>
  </si>
  <si>
    <t>NE47 5</t>
  </si>
  <si>
    <t>NE47 9</t>
  </si>
  <si>
    <t>NE48 3</t>
  </si>
  <si>
    <t>NE48</t>
  </si>
  <si>
    <t>NE49 0</t>
  </si>
  <si>
    <t>NE49</t>
  </si>
  <si>
    <t>NE49 9</t>
  </si>
  <si>
    <t>NE5 1</t>
  </si>
  <si>
    <t>NE5</t>
  </si>
  <si>
    <t>NE5 2</t>
  </si>
  <si>
    <t>NE5 3</t>
  </si>
  <si>
    <t>NE5 4</t>
  </si>
  <si>
    <t>NE5 5</t>
  </si>
  <si>
    <t>NE6 1</t>
  </si>
  <si>
    <t>NE6</t>
  </si>
  <si>
    <t>NE6 2</t>
  </si>
  <si>
    <t>NE6 3</t>
  </si>
  <si>
    <t>NE6 4</t>
  </si>
  <si>
    <t>NE6 5</t>
  </si>
  <si>
    <t>NE61 1</t>
  </si>
  <si>
    <t>NE61</t>
  </si>
  <si>
    <t>NE61 2</t>
  </si>
  <si>
    <t>NE61 3</t>
  </si>
  <si>
    <t>NE61 4</t>
  </si>
  <si>
    <t>NE61 5</t>
  </si>
  <si>
    <t>NE61 6</t>
  </si>
  <si>
    <t>NE62 5</t>
  </si>
  <si>
    <t>NE62</t>
  </si>
  <si>
    <t>NE63 0</t>
  </si>
  <si>
    <t>NE63</t>
  </si>
  <si>
    <t>NE63 1</t>
  </si>
  <si>
    <t>NE63 4</t>
  </si>
  <si>
    <t>NE63 8</t>
  </si>
  <si>
    <t>NE63 9</t>
  </si>
  <si>
    <t>NE64 6</t>
  </si>
  <si>
    <t>NE64</t>
  </si>
  <si>
    <t>NE65 0</t>
  </si>
  <si>
    <t>NE65</t>
  </si>
  <si>
    <t>NE65 1</t>
  </si>
  <si>
    <t>NE65 5</t>
  </si>
  <si>
    <t>NE65 7</t>
  </si>
  <si>
    <t>NE65 8</t>
  </si>
  <si>
    <t>NE65 9</t>
  </si>
  <si>
    <t>NE66 1</t>
  </si>
  <si>
    <t>NE66</t>
  </si>
  <si>
    <t>NE66 2</t>
  </si>
  <si>
    <t>NE66 3</t>
  </si>
  <si>
    <t>NE7 7</t>
  </si>
  <si>
    <t>NE7</t>
  </si>
  <si>
    <t>NE70 1</t>
  </si>
  <si>
    <t>NE70</t>
  </si>
  <si>
    <t>NE70 7</t>
  </si>
  <si>
    <t>NE71 6</t>
  </si>
  <si>
    <t>NE71</t>
  </si>
  <si>
    <t>NE8 1</t>
  </si>
  <si>
    <t>NE8</t>
  </si>
  <si>
    <t>NE8 2</t>
  </si>
  <si>
    <t>NE8 3</t>
  </si>
  <si>
    <t>NE8 4</t>
  </si>
  <si>
    <t>NE8 5</t>
  </si>
  <si>
    <t>NE82 6</t>
  </si>
  <si>
    <t>NE82</t>
  </si>
  <si>
    <t>NE88 1</t>
  </si>
  <si>
    <t>NE88</t>
  </si>
  <si>
    <t>NE9 5</t>
  </si>
  <si>
    <t>NE9</t>
  </si>
  <si>
    <t>NE9 6</t>
  </si>
  <si>
    <t>NE9 7</t>
  </si>
  <si>
    <t>NE98 1</t>
  </si>
  <si>
    <t>NE98</t>
  </si>
  <si>
    <t>NE99 1</t>
  </si>
  <si>
    <t>NE99</t>
  </si>
  <si>
    <t>NE99 2</t>
  </si>
  <si>
    <t>NG</t>
  </si>
  <si>
    <t>NG1</t>
  </si>
  <si>
    <t>NG1 1</t>
  </si>
  <si>
    <t>NG1 2</t>
  </si>
  <si>
    <t>NG1 3</t>
  </si>
  <si>
    <t>NG1 4</t>
  </si>
  <si>
    <t>NG1 5</t>
  </si>
  <si>
    <t>NG1 6</t>
  </si>
  <si>
    <t>NG1 7</t>
  </si>
  <si>
    <t>NG10 1</t>
  </si>
  <si>
    <t>NG10</t>
  </si>
  <si>
    <t>NG10 2</t>
  </si>
  <si>
    <t>NG10 3</t>
  </si>
  <si>
    <t>NG10 4</t>
  </si>
  <si>
    <t>NG10 5</t>
  </si>
  <si>
    <t>NG10 7</t>
  </si>
  <si>
    <t>NG10 9</t>
  </si>
  <si>
    <t>NG11</t>
  </si>
  <si>
    <t>NG11 0</t>
  </si>
  <si>
    <t>NG11 6</t>
  </si>
  <si>
    <t>NG11 7</t>
  </si>
  <si>
    <t>NG11 8</t>
  </si>
  <si>
    <t>NG11 9</t>
  </si>
  <si>
    <t>NG12</t>
  </si>
  <si>
    <t>NG12 1</t>
  </si>
  <si>
    <t>NG12 2</t>
  </si>
  <si>
    <t>NG12 3</t>
  </si>
  <si>
    <t>NG12 4</t>
  </si>
  <si>
    <t>NG12 5</t>
  </si>
  <si>
    <t>NG13 0</t>
  </si>
  <si>
    <t>NG13</t>
  </si>
  <si>
    <t>NG13 8</t>
  </si>
  <si>
    <t>NG13 9</t>
  </si>
  <si>
    <t>NG14</t>
  </si>
  <si>
    <t>NG14 1</t>
  </si>
  <si>
    <t>NG14 5</t>
  </si>
  <si>
    <t>NG14 6</t>
  </si>
  <si>
    <t>NG14 7</t>
  </si>
  <si>
    <t>NG15 0</t>
  </si>
  <si>
    <t>NG15</t>
  </si>
  <si>
    <t>NG15 1</t>
  </si>
  <si>
    <t>NG15 4</t>
  </si>
  <si>
    <t>NG15 6</t>
  </si>
  <si>
    <t>NG15 7</t>
  </si>
  <si>
    <t>NG15 8</t>
  </si>
  <si>
    <t>NG15 9</t>
  </si>
  <si>
    <t>NG16 1</t>
  </si>
  <si>
    <t>NG16</t>
  </si>
  <si>
    <t>NG16 2</t>
  </si>
  <si>
    <t>NG16 3</t>
  </si>
  <si>
    <t>NG16 4</t>
  </si>
  <si>
    <t>NG16 5</t>
  </si>
  <si>
    <t>NG16 6</t>
  </si>
  <si>
    <t>NG17 1</t>
  </si>
  <si>
    <t>NG17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</si>
  <si>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</si>
  <si>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</si>
  <si>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</si>
  <si>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</si>
  <si>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</si>
  <si>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</si>
  <si>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</si>
  <si>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</si>
  <si>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</t>
  </si>
  <si>
    <t>NG18 1</t>
  </si>
  <si>
    <t>NG18 2</t>
  </si>
  <si>
    <t>NG18 3</t>
  </si>
  <si>
    <t>NG18 4</t>
  </si>
  <si>
    <t>NG18 5</t>
  </si>
  <si>
    <t>NG19</t>
  </si>
  <si>
    <t>NG19 0</t>
  </si>
  <si>
    <t>NG19 1</t>
  </si>
  <si>
    <t>NG19 4</t>
  </si>
  <si>
    <t>NG19 6</t>
  </si>
  <si>
    <t>NG19 7</t>
  </si>
  <si>
    <t>NG19 8</t>
  </si>
  <si>
    <t>NG19 9</t>
  </si>
  <si>
    <t>NG2 1</t>
  </si>
  <si>
    <t>NG2</t>
  </si>
  <si>
    <t>NG2 2</t>
  </si>
  <si>
    <t>NG2 3</t>
  </si>
  <si>
    <t>NG2 4</t>
  </si>
  <si>
    <t>NG2 5</t>
  </si>
  <si>
    <t>NG2 6</t>
  </si>
  <si>
    <t>NG2 7</t>
  </si>
  <si>
    <t>NG20 0</t>
  </si>
  <si>
    <t>NG20</t>
  </si>
  <si>
    <t>NG20 8</t>
  </si>
  <si>
    <t>NG20 9</t>
  </si>
  <si>
    <t>NG21 0</t>
  </si>
  <si>
    <t>NG21</t>
  </si>
  <si>
    <t>NG21 9</t>
  </si>
  <si>
    <t>NG22 0</t>
  </si>
  <si>
    <t>NG22</t>
  </si>
  <si>
    <t>NG22 1</t>
  </si>
  <si>
    <t>NG22 2</t>
  </si>
  <si>
    <t>NG22 8</t>
  </si>
  <si>
    <t>NG22 9</t>
  </si>
  <si>
    <t>NG23 5</t>
  </si>
  <si>
    <t>NG23</t>
  </si>
  <si>
    <t>NG23 7</t>
  </si>
  <si>
    <t>NG24 1</t>
  </si>
  <si>
    <t>NG24</t>
  </si>
  <si>
    <t>NG24 2</t>
  </si>
  <si>
    <t>NG24 3</t>
  </si>
  <si>
    <t>NG24 4</t>
  </si>
  <si>
    <t>NG25 0</t>
  </si>
  <si>
    <t>NG25</t>
  </si>
  <si>
    <t>NG25 1</t>
  </si>
  <si>
    <t>NG3 1</t>
  </si>
  <si>
    <t>NG3</t>
  </si>
  <si>
    <t>NG3 2</t>
  </si>
  <si>
    <t>NG3 3</t>
  </si>
  <si>
    <t>NG3 4</t>
  </si>
  <si>
    <t>NG3 5</t>
  </si>
  <si>
    <t>NG3 6</t>
  </si>
  <si>
    <t>NG3 7</t>
  </si>
  <si>
    <t>NG3 8</t>
  </si>
  <si>
    <t>NG31</t>
  </si>
  <si>
    <t>NG31 0</t>
  </si>
  <si>
    <t>NG31 6</t>
  </si>
  <si>
    <t>NG31 7</t>
  </si>
  <si>
    <t>NG31 8</t>
  </si>
  <si>
    <t>NG31 9</t>
  </si>
  <si>
    <t>NG32</t>
  </si>
  <si>
    <t>NG32 1</t>
  </si>
  <si>
    <t>NG32 2</t>
  </si>
  <si>
    <t>NG32 3</t>
  </si>
  <si>
    <t>NG33</t>
  </si>
  <si>
    <t>NG33 4</t>
  </si>
  <si>
    <t>NG33 5</t>
  </si>
  <si>
    <t>NG34 0</t>
  </si>
  <si>
    <t>NG34</t>
  </si>
  <si>
    <t>NG34 1</t>
  </si>
  <si>
    <t>NG34 7</t>
  </si>
  <si>
    <t>NG34 8</t>
  </si>
  <si>
    <t>NG34 9</t>
  </si>
  <si>
    <t>NG4 1</t>
  </si>
  <si>
    <t>NG4</t>
  </si>
  <si>
    <t>NG4 2</t>
  </si>
  <si>
    <t>NG4 3</t>
  </si>
  <si>
    <t>NG4 4</t>
  </si>
  <si>
    <t>NG5 1</t>
  </si>
  <si>
    <t>NG5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</si>
  <si>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</si>
  <si>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</si>
  <si>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</si>
  <si>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</si>
  <si>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</si>
  <si>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</si>
  <si>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</si>
  <si>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</si>
  <si>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</si>
  <si>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</t>
  </si>
  <si>
    <t>NG6 1</t>
  </si>
  <si>
    <t>NG6 7</t>
  </si>
  <si>
    <t>NG6 8</t>
  </si>
  <si>
    <t>NG6 9</t>
  </si>
  <si>
    <t>NG7 1</t>
  </si>
  <si>
    <t>NG7</t>
  </si>
  <si>
    <t>NG7 2</t>
  </si>
  <si>
    <t>NG7 3</t>
  </si>
  <si>
    <t>NG7 4</t>
  </si>
  <si>
    <t>NG7 5</t>
  </si>
  <si>
    <t>NG7 6</t>
  </si>
  <si>
    <t>NG7 7</t>
  </si>
  <si>
    <t>NG8 1</t>
  </si>
  <si>
    <t>NG8</t>
  </si>
  <si>
    <t>NG8 2</t>
  </si>
  <si>
    <t>NG8 3</t>
  </si>
  <si>
    <t>NG8 4</t>
  </si>
  <si>
    <t>NG8 5</t>
  </si>
  <si>
    <t>NG8 6</t>
  </si>
  <si>
    <t>NG9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</si>
  <si>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</si>
  <si>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</si>
  <si>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</si>
  <si>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</si>
  <si>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</si>
  <si>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</si>
  <si>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</si>
  <si>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</si>
  <si>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NG90</t>
  </si>
  <si>
    <t>NN</t>
  </si>
  <si>
    <t>NN1 1</t>
  </si>
  <si>
    <t>NN1</t>
  </si>
  <si>
    <t>NN1 2</t>
  </si>
  <si>
    <t>NN1 3</t>
  </si>
  <si>
    <t>NN1 4</t>
  </si>
  <si>
    <t>NN1 5</t>
  </si>
  <si>
    <t>NN10 0</t>
  </si>
  <si>
    <t>NN10</t>
  </si>
  <si>
    <t>NN10 1</t>
  </si>
  <si>
    <t>NN10 6</t>
  </si>
  <si>
    <t>NN10 7</t>
  </si>
  <si>
    <t>NN10 8</t>
  </si>
  <si>
    <t>NN10 9</t>
  </si>
  <si>
    <t>NN11 0</t>
  </si>
  <si>
    <t>NN11</t>
  </si>
  <si>
    <t>NN11 1</t>
  </si>
  <si>
    <t>NN11 2</t>
  </si>
  <si>
    <t>NN11 3</t>
  </si>
  <si>
    <t>NN11 4</t>
  </si>
  <si>
    <t>NN11 5</t>
  </si>
  <si>
    <t>NN11 6</t>
  </si>
  <si>
    <t>NN11 8</t>
  </si>
  <si>
    <t>NN11 9</t>
  </si>
  <si>
    <t>NN12 1</t>
  </si>
  <si>
    <t>NN12</t>
  </si>
  <si>
    <t>NN12 6</t>
  </si>
  <si>
    <t>NN12 7</t>
  </si>
  <si>
    <t>NN12 8</t>
  </si>
  <si>
    <t>NN13</t>
  </si>
  <si>
    <t>NN13 5</t>
  </si>
  <si>
    <t>NN13 6</t>
  </si>
  <si>
    <t>NN13 7</t>
  </si>
  <si>
    <t>NN14 1</t>
  </si>
  <si>
    <t>NN14</t>
  </si>
  <si>
    <t>NN14 2</t>
  </si>
  <si>
    <t>NN14 3</t>
  </si>
  <si>
    <t>NN14 4</t>
  </si>
  <si>
    <t>NN14 6</t>
  </si>
  <si>
    <t>NN14 7</t>
  </si>
  <si>
    <t>NN15 5</t>
  </si>
  <si>
    <t>NN15</t>
  </si>
  <si>
    <t>NN15 6</t>
  </si>
  <si>
    <t>NN15 7</t>
  </si>
  <si>
    <t>NN16 0</t>
  </si>
  <si>
    <t>NN16</t>
  </si>
  <si>
    <t>NN16 1</t>
  </si>
  <si>
    <t>NN16 2</t>
  </si>
  <si>
    <t>NN16 6</t>
  </si>
  <si>
    <t>NN16 8</t>
  </si>
  <si>
    <t>NN16 9</t>
  </si>
  <si>
    <t>NN17</t>
  </si>
  <si>
    <t>NN17 0</t>
  </si>
  <si>
    <t>NN17 1</t>
  </si>
  <si>
    <t>NN17 2</t>
  </si>
  <si>
    <t>NN17 3</t>
  </si>
  <si>
    <t>NN17 4</t>
  </si>
  <si>
    <t>NN17 5</t>
  </si>
  <si>
    <t>NN17 7</t>
  </si>
  <si>
    <t>NN17 9</t>
  </si>
  <si>
    <t>NN18</t>
  </si>
  <si>
    <t>NN18 0</t>
  </si>
  <si>
    <t>NN18 1</t>
  </si>
  <si>
    <t>NN18 8</t>
  </si>
  <si>
    <t>NN18 9</t>
  </si>
  <si>
    <t>NN2 2</t>
  </si>
  <si>
    <t>NN2</t>
  </si>
  <si>
    <t>NN2 6</t>
  </si>
  <si>
    <t>NN2 7</t>
  </si>
  <si>
    <t>NN2 8</t>
  </si>
  <si>
    <t>NN29 7</t>
  </si>
  <si>
    <t>NN29</t>
  </si>
  <si>
    <t>NN3 1</t>
  </si>
  <si>
    <t>NN3</t>
  </si>
  <si>
    <t>NN3 2</t>
  </si>
  <si>
    <t>NN3 3</t>
  </si>
  <si>
    <t>NN3 4</t>
  </si>
  <si>
    <t>NN3 5</t>
  </si>
  <si>
    <t>NN3 6</t>
  </si>
  <si>
    <t>NN3 7</t>
  </si>
  <si>
    <t>NN3 8</t>
  </si>
  <si>
    <t>NN3 9</t>
  </si>
  <si>
    <t>NN4 0</t>
  </si>
  <si>
    <t>NN4</t>
  </si>
  <si>
    <t>NN4 1</t>
  </si>
  <si>
    <t>NN4 6</t>
  </si>
  <si>
    <t>NN4 7</t>
  </si>
  <si>
    <t>NN4 8</t>
  </si>
  <si>
    <t>NN4 9</t>
  </si>
  <si>
    <t>NN5 0</t>
  </si>
  <si>
    <t>NN5</t>
  </si>
  <si>
    <t>NN5 1</t>
  </si>
  <si>
    <t>NN5 4</t>
  </si>
  <si>
    <t>NN5 5</t>
  </si>
  <si>
    <t>NN5 6</t>
  </si>
  <si>
    <t>NN5 7</t>
  </si>
  <si>
    <t>NN6 0</t>
  </si>
  <si>
    <t>NN6</t>
  </si>
  <si>
    <t>NN6 1</t>
  </si>
  <si>
    <t>NN6 6</t>
  </si>
  <si>
    <t>NN6 7</t>
  </si>
  <si>
    <t>NN6 8</t>
  </si>
  <si>
    <t>NN6 9</t>
  </si>
  <si>
    <t>NN7 1</t>
  </si>
  <si>
    <t>NN7</t>
  </si>
  <si>
    <t>NN7 2</t>
  </si>
  <si>
    <t>NN7 3</t>
  </si>
  <si>
    <t>NN7 4</t>
  </si>
  <si>
    <t>NN8 0</t>
  </si>
  <si>
    <t>NN8</t>
  </si>
  <si>
    <t>NN8 1</t>
  </si>
  <si>
    <t>NN8 2</t>
  </si>
  <si>
    <t>NN8 3</t>
  </si>
  <si>
    <t>NN8 4</t>
  </si>
  <si>
    <t>NN8 5</t>
  </si>
  <si>
    <t>NN8 6</t>
  </si>
  <si>
    <t>NN9 1</t>
  </si>
  <si>
    <t>NN9</t>
  </si>
  <si>
    <t>NN9 5</t>
  </si>
  <si>
    <t>NN9 6</t>
  </si>
  <si>
    <t>NN9 7</t>
  </si>
  <si>
    <t>NN9 8</t>
  </si>
  <si>
    <t>NP</t>
  </si>
  <si>
    <t>NP1 0</t>
  </si>
  <si>
    <t>NP1</t>
  </si>
  <si>
    <t>NP1 1</t>
  </si>
  <si>
    <t>NP1 4</t>
  </si>
  <si>
    <t>NP1 5</t>
  </si>
  <si>
    <t>NP1 6</t>
  </si>
  <si>
    <t>NP1 7</t>
  </si>
  <si>
    <t>NP1 8</t>
  </si>
  <si>
    <t>NP1 9</t>
  </si>
  <si>
    <t>NP10 0</t>
  </si>
  <si>
    <t>NP10</t>
  </si>
  <si>
    <t>NP10 7</t>
  </si>
  <si>
    <t>NP10 8</t>
  </si>
  <si>
    <t>NP10 9</t>
  </si>
  <si>
    <t>NP11 1</t>
  </si>
  <si>
    <t>NP11</t>
  </si>
  <si>
    <t>NP11 3</t>
  </si>
  <si>
    <t>NP11 4</t>
  </si>
  <si>
    <t>NP11 5</t>
  </si>
  <si>
    <t>NP11 6</t>
  </si>
  <si>
    <t>NP11 7</t>
  </si>
  <si>
    <t>NP12 0</t>
  </si>
  <si>
    <t>NP12</t>
  </si>
  <si>
    <t>NP12 1</t>
  </si>
  <si>
    <t>NP12 2</t>
  </si>
  <si>
    <t>NP12 3</t>
  </si>
  <si>
    <t>NP12 4</t>
  </si>
  <si>
    <t>NP13 1</t>
  </si>
  <si>
    <t>NP13</t>
  </si>
  <si>
    <t>NP13 2</t>
  </si>
  <si>
    <t>NP13 3</t>
  </si>
  <si>
    <t>NP15 1</t>
  </si>
  <si>
    <t>NP15</t>
  </si>
  <si>
    <t>NP15 2</t>
  </si>
  <si>
    <t>NP16 5</t>
  </si>
  <si>
    <t>NP16</t>
  </si>
  <si>
    <t>NP16 6</t>
  </si>
  <si>
    <t>NP16 7</t>
  </si>
  <si>
    <t>NP18 1</t>
  </si>
  <si>
    <t>NP18</t>
  </si>
  <si>
    <t>NP18 2</t>
  </si>
  <si>
    <t>NP18 3</t>
  </si>
  <si>
    <t>NP19 0</t>
  </si>
  <si>
    <t>NP19</t>
  </si>
  <si>
    <t>NP19 1</t>
  </si>
  <si>
    <t>NP19 4</t>
  </si>
  <si>
    <t>NP19 7</t>
  </si>
  <si>
    <t>NP19 8</t>
  </si>
  <si>
    <t>NP19 9</t>
  </si>
  <si>
    <t>NP2 0</t>
  </si>
  <si>
    <t>NP2</t>
  </si>
  <si>
    <t>NP2 1</t>
  </si>
  <si>
    <t>NP2 2</t>
  </si>
  <si>
    <t>NP2 3</t>
  </si>
  <si>
    <t>NP2 4</t>
  </si>
  <si>
    <t>NP2 5</t>
  </si>
  <si>
    <t>NP2 6</t>
  </si>
  <si>
    <t>NP20 1</t>
  </si>
  <si>
    <t>NP20</t>
  </si>
  <si>
    <t>NP20 2</t>
  </si>
  <si>
    <t>NP20 3</t>
  </si>
  <si>
    <t>NP20 4</t>
  </si>
  <si>
    <t>NP20 5</t>
  </si>
  <si>
    <t>NP20 6</t>
  </si>
  <si>
    <t>NP20 7</t>
  </si>
  <si>
    <t>NP22 3</t>
  </si>
  <si>
    <t>NP22</t>
  </si>
  <si>
    <t>NP22 4</t>
  </si>
  <si>
    <t>NP22 5</t>
  </si>
  <si>
    <t>NP23 1</t>
  </si>
  <si>
    <t>NP23</t>
  </si>
  <si>
    <t>NP23 4</t>
  </si>
  <si>
    <t>NP23 5</t>
  </si>
  <si>
    <t>NP23 6</t>
  </si>
  <si>
    <t>NP23 7</t>
  </si>
  <si>
    <t>NP23 8</t>
  </si>
  <si>
    <t>NP24 6</t>
  </si>
  <si>
    <t>NP24</t>
  </si>
  <si>
    <t>NP25 3</t>
  </si>
  <si>
    <t>NP25</t>
  </si>
  <si>
    <t>NP25 4</t>
  </si>
  <si>
    <t>NP25 5</t>
  </si>
  <si>
    <t>NP26 3</t>
  </si>
  <si>
    <t>NP26</t>
  </si>
  <si>
    <t>NP26 4</t>
  </si>
  <si>
    <t>NP26 5</t>
  </si>
  <si>
    <t>NP3 1</t>
  </si>
  <si>
    <t>NP3</t>
  </si>
  <si>
    <t>NP3 2</t>
  </si>
  <si>
    <t>NP3 3</t>
  </si>
  <si>
    <t>NP3 4</t>
  </si>
  <si>
    <t>NP3 5</t>
  </si>
  <si>
    <t>NP3 6</t>
  </si>
  <si>
    <t>NP4 0</t>
  </si>
  <si>
    <t>NP4</t>
  </si>
  <si>
    <t>NP4 1</t>
  </si>
  <si>
    <t>NP4 5</t>
  </si>
  <si>
    <t>NP4 6</t>
  </si>
  <si>
    <t>NP4 7</t>
  </si>
  <si>
    <t>NP4 8</t>
  </si>
  <si>
    <t>NP4 9</t>
  </si>
  <si>
    <t>NP40 1</t>
  </si>
  <si>
    <t>NP40</t>
  </si>
  <si>
    <t>NP44 1</t>
  </si>
  <si>
    <t>NP44</t>
  </si>
  <si>
    <t>NP44 2</t>
  </si>
  <si>
    <t>NP44 3</t>
  </si>
  <si>
    <t>NP44 4</t>
  </si>
  <si>
    <t>NP44 5</t>
  </si>
  <si>
    <t>NP44 6</t>
  </si>
  <si>
    <t>NP44 7</t>
  </si>
  <si>
    <t>NP44 8</t>
  </si>
  <si>
    <t>NP5 1</t>
  </si>
  <si>
    <t>NP5</t>
  </si>
  <si>
    <t>NP5 2</t>
  </si>
  <si>
    <t>NP5 3</t>
  </si>
  <si>
    <t>NP5 4</t>
  </si>
  <si>
    <t>NP6 1</t>
  </si>
  <si>
    <t>NP6</t>
  </si>
  <si>
    <t>NP6 2</t>
  </si>
  <si>
    <t>NP6 3</t>
  </si>
  <si>
    <t>NP6 4</t>
  </si>
  <si>
    <t>NP6 5</t>
  </si>
  <si>
    <t>NP6 6</t>
  </si>
  <si>
    <t>NP6 7</t>
  </si>
  <si>
    <t>NP7 0</t>
  </si>
  <si>
    <t>NP7</t>
  </si>
  <si>
    <t>NP7 1</t>
  </si>
  <si>
    <t>NP7 5</t>
  </si>
  <si>
    <t>NP7 6</t>
  </si>
  <si>
    <t>NP7 7</t>
  </si>
  <si>
    <t>NP7 8</t>
  </si>
  <si>
    <t>NP7 9</t>
  </si>
  <si>
    <t>NP8 1</t>
  </si>
  <si>
    <t>NP8</t>
  </si>
  <si>
    <t>NP9 0</t>
  </si>
  <si>
    <t>NP9</t>
  </si>
  <si>
    <t>NP9 1</t>
  </si>
  <si>
    <t>NP9 2</t>
  </si>
  <si>
    <t>NP9 3</t>
  </si>
  <si>
    <t>NP9 4</t>
  </si>
  <si>
    <t>NP9 5</t>
  </si>
  <si>
    <t>NP9 6</t>
  </si>
  <si>
    <t>NP9 7</t>
  </si>
  <si>
    <t>NP9 8</t>
  </si>
  <si>
    <t>NP9 9</t>
  </si>
  <si>
    <t>NR</t>
  </si>
  <si>
    <t>NR1 1</t>
  </si>
  <si>
    <t>NR1</t>
  </si>
  <si>
    <t>NR1 2</t>
  </si>
  <si>
    <t>NR1 3</t>
  </si>
  <si>
    <t>NR1 4</t>
  </si>
  <si>
    <t>NR10 3</t>
  </si>
  <si>
    <t>NR10</t>
  </si>
  <si>
    <t>NR10 4</t>
  </si>
  <si>
    <t>NR10 5</t>
  </si>
  <si>
    <t>NR11</t>
  </si>
  <si>
    <t>NR11 6</t>
  </si>
  <si>
    <t>NR11 7</t>
  </si>
  <si>
    <t>NR11 8</t>
  </si>
  <si>
    <t>NR12 0</t>
  </si>
  <si>
    <t>NR12</t>
  </si>
  <si>
    <t>NR12 1</t>
  </si>
  <si>
    <t>NR12 7</t>
  </si>
  <si>
    <t>NR12 8</t>
  </si>
  <si>
    <t>NR12 9</t>
  </si>
  <si>
    <t>NR13 0</t>
  </si>
  <si>
    <t>NR13</t>
  </si>
  <si>
    <t>NR13 3</t>
  </si>
  <si>
    <t>NR13 4</t>
  </si>
  <si>
    <t>NR13 5</t>
  </si>
  <si>
    <t>NR13 6</t>
  </si>
  <si>
    <t>NR14 6</t>
  </si>
  <si>
    <t>NR14</t>
  </si>
  <si>
    <t>NR14 7</t>
  </si>
  <si>
    <t>NR14 8</t>
  </si>
  <si>
    <t>NR15 1</t>
  </si>
  <si>
    <t>NR15</t>
  </si>
  <si>
    <t>NR15 2</t>
  </si>
  <si>
    <t>NR16</t>
  </si>
  <si>
    <t>NR16 2</t>
  </si>
  <si>
    <t>NR17</t>
  </si>
  <si>
    <t>NR17 1</t>
  </si>
  <si>
    <t>NR17 2</t>
  </si>
  <si>
    <t>NR18 0</t>
  </si>
  <si>
    <t>NR18</t>
  </si>
  <si>
    <t>NR18 1</t>
  </si>
  <si>
    <t>NR18 9</t>
  </si>
  <si>
    <t>NR19 1</t>
  </si>
  <si>
    <t>NR19</t>
  </si>
  <si>
    <t>NR19 2</t>
  </si>
  <si>
    <t>NR2</t>
  </si>
  <si>
    <t>NR2 1</t>
  </si>
  <si>
    <t>NR2 2</t>
  </si>
  <si>
    <t>NR2 3</t>
  </si>
  <si>
    <t>NR2 4</t>
  </si>
  <si>
    <t>NR20 3</t>
  </si>
  <si>
    <t>NR20</t>
  </si>
  <si>
    <t>NR20 4</t>
  </si>
  <si>
    <t>NR21 0</t>
  </si>
  <si>
    <t>NR21</t>
  </si>
  <si>
    <t>NR21 1</t>
  </si>
  <si>
    <t>NR21 7</t>
  </si>
  <si>
    <t>NR21 8</t>
  </si>
  <si>
    <t>NR21 9</t>
  </si>
  <si>
    <t>NR22 6</t>
  </si>
  <si>
    <t>NR22</t>
  </si>
  <si>
    <t>NR23 1</t>
  </si>
  <si>
    <t>NR23</t>
  </si>
  <si>
    <t>NR23 5</t>
  </si>
  <si>
    <t>NR25 6</t>
  </si>
  <si>
    <t>NR25</t>
  </si>
  <si>
    <t>NR25 7</t>
  </si>
  <si>
    <t>NR26 8</t>
  </si>
  <si>
    <t>NR26</t>
  </si>
  <si>
    <t>NR27 0</t>
  </si>
  <si>
    <t>NR27</t>
  </si>
  <si>
    <t>NR27 1</t>
  </si>
  <si>
    <t>NR27 9</t>
  </si>
  <si>
    <t>NR28 0</t>
  </si>
  <si>
    <t>NR28</t>
  </si>
  <si>
    <t>NR28 9</t>
  </si>
  <si>
    <t>NR29</t>
  </si>
  <si>
    <t>NR29 3</t>
  </si>
  <si>
    <t>NR29 4</t>
  </si>
  <si>
    <t>NR29 5</t>
  </si>
  <si>
    <t>NR3 1</t>
  </si>
  <si>
    <t>NR3</t>
  </si>
  <si>
    <t>NR3 2</t>
  </si>
  <si>
    <t>NR3 3</t>
  </si>
  <si>
    <t>NR3 4</t>
  </si>
  <si>
    <t>NR30 1</t>
  </si>
  <si>
    <t>NR30</t>
  </si>
  <si>
    <t>NR30 2</t>
  </si>
  <si>
    <t>NR30 3</t>
  </si>
  <si>
    <t>NR30 4</t>
  </si>
  <si>
    <t>NR30 5</t>
  </si>
  <si>
    <t>NR30 7</t>
  </si>
  <si>
    <t>NR30 8</t>
  </si>
  <si>
    <t>NR31 0</t>
  </si>
  <si>
    <t>NR31</t>
  </si>
  <si>
    <t>NR31 1</t>
  </si>
  <si>
    <t>NR31 6</t>
  </si>
  <si>
    <t>NR31 7</t>
  </si>
  <si>
    <t>NR31 8</t>
  </si>
  <si>
    <t>NR31 9</t>
  </si>
  <si>
    <t>NR32 1</t>
  </si>
  <si>
    <t>NR32</t>
  </si>
  <si>
    <t>NR32 2</t>
  </si>
  <si>
    <t>NR32 3</t>
  </si>
  <si>
    <t>NR32 4</t>
  </si>
  <si>
    <t>NR32 5</t>
  </si>
  <si>
    <t>NR33 0</t>
  </si>
  <si>
    <t>NR33</t>
  </si>
  <si>
    <t>NR33 2</t>
  </si>
  <si>
    <t>NR33 4</t>
  </si>
  <si>
    <t>NR33 7</t>
  </si>
  <si>
    <t>NR33 8</t>
  </si>
  <si>
    <t>NR33 9</t>
  </si>
  <si>
    <t>NR34 0</t>
  </si>
  <si>
    <t>NR34</t>
  </si>
  <si>
    <t>NR34 7</t>
  </si>
  <si>
    <t>NR34 8</t>
  </si>
  <si>
    <t>NR34 9</t>
  </si>
  <si>
    <t>NR35 1</t>
  </si>
  <si>
    <t>NR35</t>
  </si>
  <si>
    <t>NR35 2</t>
  </si>
  <si>
    <t>NR4 1</t>
  </si>
  <si>
    <t>NR4</t>
  </si>
  <si>
    <t>NR4 6</t>
  </si>
  <si>
    <t>NR4 7</t>
  </si>
  <si>
    <t>NR5 0</t>
  </si>
  <si>
    <t>NR5</t>
  </si>
  <si>
    <t>NR5 1</t>
  </si>
  <si>
    <t>NR5 8</t>
  </si>
  <si>
    <t>NR5 9</t>
  </si>
  <si>
    <t>NR6 1</t>
  </si>
  <si>
    <t>NR6</t>
  </si>
  <si>
    <t>NR6 5</t>
  </si>
  <si>
    <t>NR6 6</t>
  </si>
  <si>
    <t>NR6 7</t>
  </si>
  <si>
    <t>NR7 0</t>
  </si>
  <si>
    <t>NR7</t>
  </si>
  <si>
    <t>NR7 1</t>
  </si>
  <si>
    <t>NR7 8</t>
  </si>
  <si>
    <t>NR7 9</t>
  </si>
  <si>
    <t>NR8 5</t>
  </si>
  <si>
    <t>NR8</t>
  </si>
  <si>
    <t>NR8 6</t>
  </si>
  <si>
    <t>NR9 3</t>
  </si>
  <si>
    <t>NR9</t>
  </si>
  <si>
    <t>NR9 5</t>
  </si>
  <si>
    <t>NW1 0</t>
  </si>
  <si>
    <t>NW1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</si>
  <si>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</si>
  <si>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</si>
  <si>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</si>
  <si>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</si>
  <si>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</si>
  <si>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</si>
  <si>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</si>
  <si>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</si>
  <si>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</si>
  <si>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</si>
  <si>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</si>
  <si>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</si>
  <si>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</si>
  <si>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</si>
  <si>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</si>
  <si>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</si>
  <si>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</si>
  <si>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</si>
  <si>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</si>
  <si>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</si>
  <si>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</si>
  <si>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</t>
  </si>
  <si>
    <t>NW11 3</t>
  </si>
  <si>
    <t>NW11 6</t>
  </si>
  <si>
    <t>NW11 7</t>
  </si>
  <si>
    <t>NW11 8</t>
  </si>
  <si>
    <t>NW11 9</t>
  </si>
  <si>
    <t>NW16 2</t>
  </si>
  <si>
    <t>NW16</t>
  </si>
  <si>
    <t>NW1D 4</t>
  </si>
  <si>
    <t>NW1D</t>
  </si>
  <si>
    <t>NW2 1</t>
  </si>
  <si>
    <t>NW2</t>
  </si>
  <si>
    <t>NW2 2</t>
  </si>
  <si>
    <t>NW2 3</t>
  </si>
  <si>
    <t>NW2 4</t>
  </si>
  <si>
    <t>NW2 5</t>
  </si>
  <si>
    <t>NW2 6</t>
  </si>
  <si>
    <t>NW2 7</t>
  </si>
  <si>
    <t>NW2 9</t>
  </si>
  <si>
    <t>NW3 1</t>
  </si>
  <si>
    <t>NW3</t>
  </si>
  <si>
    <t>NW3 2</t>
  </si>
  <si>
    <t>NW3 3</t>
  </si>
  <si>
    <t>NW3 4</t>
  </si>
  <si>
    <t>NW3 5</t>
  </si>
  <si>
    <t>NW3 6</t>
  </si>
  <si>
    <t>NW3 7</t>
  </si>
  <si>
    <t>NW3 8</t>
  </si>
  <si>
    <t>NW4 1</t>
  </si>
  <si>
    <t>NW4</t>
  </si>
  <si>
    <t>NW4 2</t>
  </si>
  <si>
    <t>NW4 3</t>
  </si>
  <si>
    <t>NW4 4</t>
  </si>
  <si>
    <t>NW5 0</t>
  </si>
  <si>
    <t>NW5</t>
  </si>
  <si>
    <t>NW5 1</t>
  </si>
  <si>
    <t>NW5 2</t>
  </si>
  <si>
    <t>NW5 3</t>
  </si>
  <si>
    <t>NW5 4</t>
  </si>
  <si>
    <t>NW5 5</t>
  </si>
  <si>
    <t>NW5 8</t>
  </si>
  <si>
    <t>NW6 0</t>
  </si>
  <si>
    <t>NW6</t>
  </si>
  <si>
    <t>NW6 1</t>
  </si>
  <si>
    <t>NW6 2</t>
  </si>
  <si>
    <t>NW6 3</t>
  </si>
  <si>
    <t>NW6 4</t>
  </si>
  <si>
    <t>NW6 5</t>
  </si>
  <si>
    <t>NW6 6</t>
  </si>
  <si>
    <t>NW6 7</t>
  </si>
  <si>
    <t>NW7 1</t>
  </si>
  <si>
    <t>NW7</t>
  </si>
  <si>
    <t>NW7 2</t>
  </si>
  <si>
    <t>NW7 3</t>
  </si>
  <si>
    <t>NW7 4</t>
  </si>
  <si>
    <t>NW8 0</t>
  </si>
  <si>
    <t>NW8</t>
  </si>
  <si>
    <t>NW8 4</t>
  </si>
  <si>
    <t>NW8 5</t>
  </si>
  <si>
    <t>NW8 6</t>
  </si>
  <si>
    <t>NW8 7</t>
  </si>
  <si>
    <t>NW8 8</t>
  </si>
  <si>
    <t>NW8 9</t>
  </si>
  <si>
    <t>NW9 0</t>
  </si>
  <si>
    <t>NW9</t>
  </si>
  <si>
    <t>NW9 1</t>
  </si>
  <si>
    <t>NW9 5</t>
  </si>
  <si>
    <t>NW9 6</t>
  </si>
  <si>
    <t>NW9 7</t>
  </si>
  <si>
    <t>NW9 8</t>
  </si>
  <si>
    <t>NW9 9</t>
  </si>
  <si>
    <t>O</t>
  </si>
  <si>
    <t>OL</t>
  </si>
  <si>
    <t>OL1 1</t>
  </si>
  <si>
    <t>OL1</t>
  </si>
  <si>
    <t>OL1 2</t>
  </si>
  <si>
    <t>OL1 3</t>
  </si>
  <si>
    <t>OL1 4</t>
  </si>
  <si>
    <t>OL10 1</t>
  </si>
  <si>
    <t>OL10</t>
  </si>
  <si>
    <t>OL10 2</t>
  </si>
  <si>
    <t>OL10 3</t>
  </si>
  <si>
    <t>OL10 4</t>
  </si>
  <si>
    <t>OL10 7</t>
  </si>
  <si>
    <t>OL11 1</t>
  </si>
  <si>
    <t>OL11</t>
  </si>
  <si>
    <t>OL11 2</t>
  </si>
  <si>
    <t>OL11 3</t>
  </si>
  <si>
    <t>OL11 4</t>
  </si>
  <si>
    <t>OL11 5</t>
  </si>
  <si>
    <t>OL11 7</t>
  </si>
  <si>
    <t>OL12 0</t>
  </si>
  <si>
    <t>OL12</t>
  </si>
  <si>
    <t>OL12 1</t>
  </si>
  <si>
    <t>OL12 2</t>
  </si>
  <si>
    <t>OL12 4</t>
  </si>
  <si>
    <t>OL12 6</t>
  </si>
  <si>
    <t>OL12 7</t>
  </si>
  <si>
    <t>OL12 8</t>
  </si>
  <si>
    <t>OL12 9</t>
  </si>
  <si>
    <t>OL13 0</t>
  </si>
  <si>
    <t>OL13</t>
  </si>
  <si>
    <t>OL13 8</t>
  </si>
  <si>
    <t>OL13 9</t>
  </si>
  <si>
    <t>OL14</t>
  </si>
  <si>
    <t>OL14 1</t>
  </si>
  <si>
    <t>OL14 5</t>
  </si>
  <si>
    <t>OL14 6</t>
  </si>
  <si>
    <t>OL14 7</t>
  </si>
  <si>
    <t>OL14 8</t>
  </si>
  <si>
    <t>OL15 0</t>
  </si>
  <si>
    <t>OL15</t>
  </si>
  <si>
    <t>OL15 1</t>
  </si>
  <si>
    <t>OL15 8</t>
  </si>
  <si>
    <t>OL15 9</t>
  </si>
  <si>
    <t>OL16 0</t>
  </si>
  <si>
    <t>OL16</t>
  </si>
  <si>
    <t>OL16 1</t>
  </si>
  <si>
    <t>OL16 2</t>
  </si>
  <si>
    <t>OL16 3</t>
  </si>
  <si>
    <t>OL16 4</t>
  </si>
  <si>
    <t>OL16 5</t>
  </si>
  <si>
    <t>OL2 1</t>
  </si>
  <si>
    <t>OL2</t>
  </si>
  <si>
    <t>OL2 2</t>
  </si>
  <si>
    <t>OL2 5</t>
  </si>
  <si>
    <t>OL2 6</t>
  </si>
  <si>
    <t>OL2 7</t>
  </si>
  <si>
    <t>OL2 8</t>
  </si>
  <si>
    <t>OL3 1</t>
  </si>
  <si>
    <t>OL3</t>
  </si>
  <si>
    <t>OL3 4</t>
  </si>
  <si>
    <t>OL3 5</t>
  </si>
  <si>
    <t>OL3 6</t>
  </si>
  <si>
    <t>OL3 7</t>
  </si>
  <si>
    <t>OL4 1</t>
  </si>
  <si>
    <t>OL4</t>
  </si>
  <si>
    <t>OL4 2</t>
  </si>
  <si>
    <t>OL4 3</t>
  </si>
  <si>
    <t>OL4 4</t>
  </si>
  <si>
    <t>OL4 5</t>
  </si>
  <si>
    <t>OL5 0</t>
  </si>
  <si>
    <t>OL5</t>
  </si>
  <si>
    <t>OL5 1</t>
  </si>
  <si>
    <t>OL5 2</t>
  </si>
  <si>
    <t>OL5 4</t>
  </si>
  <si>
    <t>OL5 8</t>
  </si>
  <si>
    <t>OL5 9</t>
  </si>
  <si>
    <t>OL6 0</t>
  </si>
  <si>
    <t>OL6</t>
  </si>
  <si>
    <t>OL6 1</t>
  </si>
  <si>
    <t>OL6 5</t>
  </si>
  <si>
    <t>OL6 6</t>
  </si>
  <si>
    <t>OL6 7</t>
  </si>
  <si>
    <t>OL6 8</t>
  </si>
  <si>
    <t>OL6 9</t>
  </si>
  <si>
    <t>OL7 0</t>
  </si>
  <si>
    <t>OL7</t>
  </si>
  <si>
    <t>OL7 1</t>
  </si>
  <si>
    <t>OL7 9</t>
  </si>
  <si>
    <t>OL8 1</t>
  </si>
  <si>
    <t>OL8</t>
  </si>
  <si>
    <t>OL8 2</t>
  </si>
  <si>
    <t>OL8 3</t>
  </si>
  <si>
    <t>OL8 4</t>
  </si>
  <si>
    <t>OL9 0</t>
  </si>
  <si>
    <t>OL9</t>
  </si>
  <si>
    <t>OL9 1</t>
  </si>
  <si>
    <t>OL9 2</t>
  </si>
  <si>
    <t>OL9 6</t>
  </si>
  <si>
    <t>OL9 7</t>
  </si>
  <si>
    <t>OL9 8</t>
  </si>
  <si>
    <t>OL9 9</t>
  </si>
  <si>
    <t>OX1 0</t>
  </si>
  <si>
    <t>OX1</t>
  </si>
  <si>
    <t>OX1 1</t>
  </si>
  <si>
    <t>OX1 2</t>
  </si>
  <si>
    <t>OX1 3</t>
  </si>
  <si>
    <t>OX1 4</t>
  </si>
  <si>
    <t>OX1 5</t>
  </si>
  <si>
    <t>OX1 6</t>
  </si>
  <si>
    <t>OX1 9</t>
  </si>
  <si>
    <t>OX10 0</t>
  </si>
  <si>
    <t>OX10</t>
  </si>
  <si>
    <t>OX10 6</t>
  </si>
  <si>
    <t>OX10 7</t>
  </si>
  <si>
    <t>OX10 8</t>
  </si>
  <si>
    <t>OX10 9</t>
  </si>
  <si>
    <t>OX11 0</t>
  </si>
  <si>
    <t>OX11</t>
  </si>
  <si>
    <t>OX11 1</t>
  </si>
  <si>
    <t>OX11 7</t>
  </si>
  <si>
    <t>OX11 8</t>
  </si>
  <si>
    <t>OX11 9</t>
  </si>
  <si>
    <t>OX12 0</t>
  </si>
  <si>
    <t>OX12</t>
  </si>
  <si>
    <t>OX12 1</t>
  </si>
  <si>
    <t>OX12 7</t>
  </si>
  <si>
    <t>OX12 8</t>
  </si>
  <si>
    <t>OX12 9</t>
  </si>
  <si>
    <t>OX13 1</t>
  </si>
  <si>
    <t>OX13</t>
  </si>
  <si>
    <t>OX13 4</t>
  </si>
  <si>
    <t>OX13 5</t>
  </si>
  <si>
    <t>OX13 6</t>
  </si>
  <si>
    <t>OX13 9</t>
  </si>
  <si>
    <t>OX14 0</t>
  </si>
  <si>
    <t>OX14</t>
  </si>
  <si>
    <t>OX14 1</t>
  </si>
  <si>
    <t>OX14 2</t>
  </si>
  <si>
    <t>OX14 3</t>
  </si>
  <si>
    <t>OX14 4</t>
  </si>
  <si>
    <t>OX14 5</t>
  </si>
  <si>
    <t>OX14 9</t>
  </si>
  <si>
    <t>OX15 0</t>
  </si>
  <si>
    <t>OX15</t>
  </si>
  <si>
    <t>OX15 4</t>
  </si>
  <si>
    <t>OX15 5</t>
  </si>
  <si>
    <t>OX15 6</t>
  </si>
  <si>
    <t>OX15 8</t>
  </si>
  <si>
    <t>OX16 0</t>
  </si>
  <si>
    <t>OX16</t>
  </si>
  <si>
    <t>OX16 1</t>
  </si>
  <si>
    <t>OX16 2</t>
  </si>
  <si>
    <t>OX16 3</t>
  </si>
  <si>
    <t>OX16 4</t>
  </si>
  <si>
    <t>OX16 5</t>
  </si>
  <si>
    <t>OX16 6</t>
  </si>
  <si>
    <t>OX16 7</t>
  </si>
  <si>
    <t>OX16 8</t>
  </si>
  <si>
    <t>OX16 9</t>
  </si>
  <si>
    <t>OX17 1</t>
  </si>
  <si>
    <t>OX17</t>
  </si>
  <si>
    <t>OX17 2</t>
  </si>
  <si>
    <t>OX17 3</t>
  </si>
  <si>
    <t>OX18</t>
  </si>
  <si>
    <t>OX18 1</t>
  </si>
  <si>
    <t>OX18 2</t>
  </si>
  <si>
    <t>OX18 3</t>
  </si>
  <si>
    <t>OX2 0</t>
  </si>
  <si>
    <t>OX2</t>
  </si>
  <si>
    <t>OX2 1</t>
  </si>
  <si>
    <t>OX2 3</t>
  </si>
  <si>
    <t>OX2 5</t>
  </si>
  <si>
    <t>OX2 6</t>
  </si>
  <si>
    <t>OX2 7</t>
  </si>
  <si>
    <t>OX2 8</t>
  </si>
  <si>
    <t>OX2 9</t>
  </si>
  <si>
    <t>OX20 1</t>
  </si>
  <si>
    <t>OX20</t>
  </si>
  <si>
    <t>OX25 1</t>
  </si>
  <si>
    <t>OX25</t>
  </si>
  <si>
    <t>OX25 2</t>
  </si>
  <si>
    <t>OX25 4</t>
  </si>
  <si>
    <t>OX25 5</t>
  </si>
  <si>
    <t>OX25 6</t>
  </si>
  <si>
    <t>OX26 2</t>
  </si>
  <si>
    <t>OX26</t>
  </si>
  <si>
    <t>OX26 3</t>
  </si>
  <si>
    <t>OX26 4</t>
  </si>
  <si>
    <t>OX26 5</t>
  </si>
  <si>
    <t>OX26 6</t>
  </si>
  <si>
    <t>OX27 0</t>
  </si>
  <si>
    <t>OX27</t>
  </si>
  <si>
    <t>OX27 8</t>
  </si>
  <si>
    <t>OX28 1</t>
  </si>
  <si>
    <t>OX28</t>
  </si>
  <si>
    <t>OX28 2</t>
  </si>
  <si>
    <t>OX28 3</t>
  </si>
  <si>
    <t>OX28 4</t>
  </si>
  <si>
    <t>OX28 5</t>
  </si>
  <si>
    <t>OX28 6</t>
  </si>
  <si>
    <t>OX29 0</t>
  </si>
  <si>
    <t>OX29</t>
  </si>
  <si>
    <t>OX29 4</t>
  </si>
  <si>
    <t>OX29 5</t>
  </si>
  <si>
    <t>OX29 6</t>
  </si>
  <si>
    <t>OX29 7</t>
  </si>
  <si>
    <t>OX29 8</t>
  </si>
  <si>
    <t>OX29 9</t>
  </si>
  <si>
    <t>OX3 0</t>
  </si>
  <si>
    <t>OX3</t>
  </si>
  <si>
    <t>OX3 1</t>
  </si>
  <si>
    <t>OX3 7</t>
  </si>
  <si>
    <t>OX3 8</t>
  </si>
  <si>
    <t>OX3 9</t>
  </si>
  <si>
    <t>OX33 1</t>
  </si>
  <si>
    <t>OX33</t>
  </si>
  <si>
    <t>OX39 4</t>
  </si>
  <si>
    <t>OX39</t>
  </si>
  <si>
    <t>OX4 1</t>
  </si>
  <si>
    <t>OX4</t>
  </si>
  <si>
    <t>OX4 2</t>
  </si>
  <si>
    <t>OX4 3</t>
  </si>
  <si>
    <t>OX4 4</t>
  </si>
  <si>
    <t>OX4 5</t>
  </si>
  <si>
    <t>OX4 6</t>
  </si>
  <si>
    <t>OX4 7</t>
  </si>
  <si>
    <t>OX44 7</t>
  </si>
  <si>
    <t>OX44</t>
  </si>
  <si>
    <t>OX44 9</t>
  </si>
  <si>
    <t>OX49 5</t>
  </si>
  <si>
    <t>OX49</t>
  </si>
  <si>
    <t>OX5 1</t>
  </si>
  <si>
    <t>OX5</t>
  </si>
  <si>
    <t>OX5 2</t>
  </si>
  <si>
    <t>OX5 3</t>
  </si>
  <si>
    <t>OX6 0</t>
  </si>
  <si>
    <t>OX6</t>
  </si>
  <si>
    <t>OX6 1</t>
  </si>
  <si>
    <t>OX6 3</t>
  </si>
  <si>
    <t>OX6 7</t>
  </si>
  <si>
    <t>OX6 8</t>
  </si>
  <si>
    <t>OX6 9</t>
  </si>
  <si>
    <t>OX7 1</t>
  </si>
  <si>
    <t>OX7</t>
  </si>
  <si>
    <t>OX7 3</t>
  </si>
  <si>
    <t>OX7 5</t>
  </si>
  <si>
    <t>OX7 6</t>
  </si>
  <si>
    <t>OX7 7</t>
  </si>
  <si>
    <t>OX8 1</t>
  </si>
  <si>
    <t>OX8</t>
  </si>
  <si>
    <t>OX8 5</t>
  </si>
  <si>
    <t>OX8 6</t>
  </si>
  <si>
    <t>OX8 7</t>
  </si>
  <si>
    <t>OX8 8</t>
  </si>
  <si>
    <t>OX8 9</t>
  </si>
  <si>
    <t>OX9 1</t>
  </si>
  <si>
    <t>OX9</t>
  </si>
  <si>
    <t>OX9 2</t>
  </si>
  <si>
    <t>OX9 3</t>
  </si>
  <si>
    <t>OX9 4</t>
  </si>
  <si>
    <t>OX9 5</t>
  </si>
  <si>
    <t>OX9 6</t>
  </si>
  <si>
    <t>OX9 7</t>
  </si>
  <si>
    <t>OX9 9</t>
  </si>
  <si>
    <t>P</t>
  </si>
  <si>
    <t>PA</t>
  </si>
  <si>
    <t>PA1 0</t>
  </si>
  <si>
    <t>PA1</t>
  </si>
  <si>
    <t>PA1 1</t>
  </si>
  <si>
    <t>PA1 2</t>
  </si>
  <si>
    <t>PA1 3</t>
  </si>
  <si>
    <t>PA1 4</t>
  </si>
  <si>
    <t>PA1 8</t>
  </si>
  <si>
    <t>PA10 2</t>
  </si>
  <si>
    <t>PA10</t>
  </si>
  <si>
    <t>PA11 1</t>
  </si>
  <si>
    <t>PA11</t>
  </si>
  <si>
    <t>PA11 3</t>
  </si>
  <si>
    <t>PA12 4</t>
  </si>
  <si>
    <t>PA12</t>
  </si>
  <si>
    <t>PA13 1</t>
  </si>
  <si>
    <t>PA13</t>
  </si>
  <si>
    <t>PA13 4</t>
  </si>
  <si>
    <t>PA14 5</t>
  </si>
  <si>
    <t>PA14</t>
  </si>
  <si>
    <t>PA14 6</t>
  </si>
  <si>
    <t>PA15 0</t>
  </si>
  <si>
    <t>PA15</t>
  </si>
  <si>
    <t>PA15 1</t>
  </si>
  <si>
    <t>PA15 2</t>
  </si>
  <si>
    <t>PA15 3</t>
  </si>
  <si>
    <t>PA15 4</t>
  </si>
  <si>
    <t>PA16 0</t>
  </si>
  <si>
    <t>PA16</t>
  </si>
  <si>
    <t>PA16 1</t>
  </si>
  <si>
    <t>PA16 7</t>
  </si>
  <si>
    <t>PA16 8</t>
  </si>
  <si>
    <t>PA16 9</t>
  </si>
  <si>
    <t>PA17 5</t>
  </si>
  <si>
    <t>PA17</t>
  </si>
  <si>
    <t>PA18 6</t>
  </si>
  <si>
    <t>PA18</t>
  </si>
  <si>
    <t>PA19 1</t>
  </si>
  <si>
    <t>PA19</t>
  </si>
  <si>
    <t>PA2 0</t>
  </si>
  <si>
    <t>PA2</t>
  </si>
  <si>
    <t>PA2 3</t>
  </si>
  <si>
    <t>PA2 6</t>
  </si>
  <si>
    <t>PA2 7</t>
  </si>
  <si>
    <t>PA2 8</t>
  </si>
  <si>
    <t>PA2 9</t>
  </si>
  <si>
    <t>PA20 0</t>
  </si>
  <si>
    <t>PA20</t>
  </si>
  <si>
    <t>PA20 1</t>
  </si>
  <si>
    <t>PA20 9</t>
  </si>
  <si>
    <t>PA23 1</t>
  </si>
  <si>
    <t>PA23</t>
  </si>
  <si>
    <t>PA23 7</t>
  </si>
  <si>
    <t>PA23 8</t>
  </si>
  <si>
    <t>PA28</t>
  </si>
  <si>
    <t>PA28 6</t>
  </si>
  <si>
    <t>PA3 1</t>
  </si>
  <si>
    <t>PA3</t>
  </si>
  <si>
    <t>PA3 2</t>
  </si>
  <si>
    <t>PA3 3</t>
  </si>
  <si>
    <t>PA3 4</t>
  </si>
  <si>
    <t>PA34 4</t>
  </si>
  <si>
    <t>PA34</t>
  </si>
  <si>
    <t>PA34 5</t>
  </si>
  <si>
    <t>PA4 0</t>
  </si>
  <si>
    <t>PA4</t>
  </si>
  <si>
    <t>PA4 1</t>
  </si>
  <si>
    <t>PA4 8</t>
  </si>
  <si>
    <t>PA4 9</t>
  </si>
  <si>
    <t>PA5 0</t>
  </si>
  <si>
    <t>PA5</t>
  </si>
  <si>
    <t>PA5 8</t>
  </si>
  <si>
    <t>PA5 9</t>
  </si>
  <si>
    <t>PA6 7</t>
  </si>
  <si>
    <t>PA6</t>
  </si>
  <si>
    <t>PA7 5</t>
  </si>
  <si>
    <t>PA7</t>
  </si>
  <si>
    <t>PA8 1</t>
  </si>
  <si>
    <t>PA8</t>
  </si>
  <si>
    <t>PA8 3</t>
  </si>
  <si>
    <t>PA8 6</t>
  </si>
  <si>
    <t>PA8 7</t>
  </si>
  <si>
    <t>PA9 1</t>
  </si>
  <si>
    <t>PA9</t>
  </si>
  <si>
    <t>PA9 9</t>
  </si>
  <si>
    <t>PE</t>
  </si>
  <si>
    <t>PE1 1</t>
  </si>
  <si>
    <t>PE1</t>
  </si>
  <si>
    <t>PE1 2</t>
  </si>
  <si>
    <t>PE1 3</t>
  </si>
  <si>
    <t>PE1 4</t>
  </si>
  <si>
    <t>PE1 5</t>
  </si>
  <si>
    <t>PE10</t>
  </si>
  <si>
    <t>PE10 0</t>
  </si>
  <si>
    <t>PE10 9</t>
  </si>
  <si>
    <t>PE11</t>
  </si>
  <si>
    <t>PE11 1</t>
  </si>
  <si>
    <t>PE11 2</t>
  </si>
  <si>
    <t>PE11 3</t>
  </si>
  <si>
    <t>PE11 4</t>
  </si>
  <si>
    <t>PE12</t>
  </si>
  <si>
    <t>PE12 0</t>
  </si>
  <si>
    <t>PE12 1</t>
  </si>
  <si>
    <t>PE12 6</t>
  </si>
  <si>
    <t>PE12 7</t>
  </si>
  <si>
    <t>PE12 8</t>
  </si>
  <si>
    <t>PE12 9</t>
  </si>
  <si>
    <t>PE13 1</t>
  </si>
  <si>
    <t>PE13</t>
  </si>
  <si>
    <t>PE13 2</t>
  </si>
  <si>
    <t>PE13 3</t>
  </si>
  <si>
    <t>PE13 4</t>
  </si>
  <si>
    <t>PE13 5</t>
  </si>
  <si>
    <t>PE14 0</t>
  </si>
  <si>
    <t>PE14</t>
  </si>
  <si>
    <t>PE14 1</t>
  </si>
  <si>
    <t>PE14 7</t>
  </si>
  <si>
    <t>PE14 8</t>
  </si>
  <si>
    <t>PE14 9</t>
  </si>
  <si>
    <t>PE15 0</t>
  </si>
  <si>
    <t>PE15</t>
  </si>
  <si>
    <t>PE15 1</t>
  </si>
  <si>
    <t>PE15 5</t>
  </si>
  <si>
    <t>PE15 8</t>
  </si>
  <si>
    <t>PE15 9</t>
  </si>
  <si>
    <t>PE16 6</t>
  </si>
  <si>
    <t>PE16</t>
  </si>
  <si>
    <t>PE17 0</t>
  </si>
  <si>
    <t>PE17</t>
  </si>
  <si>
    <t>PE17 1</t>
  </si>
  <si>
    <t>PE17 2</t>
  </si>
  <si>
    <t>PE17 3</t>
  </si>
  <si>
    <t>PE17 4</t>
  </si>
  <si>
    <t>PE17 5</t>
  </si>
  <si>
    <t>PE17 6</t>
  </si>
  <si>
    <t>PE18 0</t>
  </si>
  <si>
    <t>PE18</t>
  </si>
  <si>
    <t>PE18 6</t>
  </si>
  <si>
    <t>PE18 7</t>
  </si>
  <si>
    <t>PE18 8</t>
  </si>
  <si>
    <t>PE18 9</t>
  </si>
  <si>
    <t>PE19</t>
  </si>
  <si>
    <t>PE19 1</t>
  </si>
  <si>
    <t>PE19 2</t>
  </si>
  <si>
    <t>PE19 3</t>
  </si>
  <si>
    <t>PE19 4</t>
  </si>
  <si>
    <t>PE19 5</t>
  </si>
  <si>
    <t>PE19 6</t>
  </si>
  <si>
    <t>PE19 7</t>
  </si>
  <si>
    <t>PE19 8</t>
  </si>
  <si>
    <t>PE2</t>
  </si>
  <si>
    <t>PE2 0</t>
  </si>
  <si>
    <t>PE2 1</t>
  </si>
  <si>
    <t>PE2 5</t>
  </si>
  <si>
    <t>PE2 6</t>
  </si>
  <si>
    <t>PE2 7</t>
  </si>
  <si>
    <t>PE2 8</t>
  </si>
  <si>
    <t>PE2 9</t>
  </si>
  <si>
    <t>PE20 1</t>
  </si>
  <si>
    <t>PE20</t>
  </si>
  <si>
    <t>PE20 2</t>
  </si>
  <si>
    <t>PE20 3</t>
  </si>
  <si>
    <t>PE21 0</t>
  </si>
  <si>
    <t>PE21</t>
  </si>
  <si>
    <t>PE21 1</t>
  </si>
  <si>
    <t>PE21 2</t>
  </si>
  <si>
    <t>PE21 6</t>
  </si>
  <si>
    <t>PE21 7</t>
  </si>
  <si>
    <t>PE21 8</t>
  </si>
  <si>
    <t>PE21 9</t>
  </si>
  <si>
    <t>PE22 0</t>
  </si>
  <si>
    <t>PE22</t>
  </si>
  <si>
    <t>PE22 1</t>
  </si>
  <si>
    <t>PE22 7</t>
  </si>
  <si>
    <t>PE22 9</t>
  </si>
  <si>
    <t>PE23 4</t>
  </si>
  <si>
    <t>PE23</t>
  </si>
  <si>
    <t>PE23 5</t>
  </si>
  <si>
    <t>PE23 6</t>
  </si>
  <si>
    <t>PE24 4</t>
  </si>
  <si>
    <t>PE24</t>
  </si>
  <si>
    <t>PE24 5</t>
  </si>
  <si>
    <t>PE25 1</t>
  </si>
  <si>
    <t>PE25</t>
  </si>
  <si>
    <t>PE25 2</t>
  </si>
  <si>
    <t>PE25 3</t>
  </si>
  <si>
    <t>PE26</t>
  </si>
  <si>
    <t>PE26 1</t>
  </si>
  <si>
    <t>PE26 2</t>
  </si>
  <si>
    <t>PE27</t>
  </si>
  <si>
    <t>PE27 3</t>
  </si>
  <si>
    <t>PE27 4</t>
  </si>
  <si>
    <t>PE27 5</t>
  </si>
  <si>
    <t>PE27 6</t>
  </si>
  <si>
    <t>PE28</t>
  </si>
  <si>
    <t>PE28 0</t>
  </si>
  <si>
    <t>PE28 2</t>
  </si>
  <si>
    <t>PE28 3</t>
  </si>
  <si>
    <t>PE28 4</t>
  </si>
  <si>
    <t>PE28 5</t>
  </si>
  <si>
    <t>PE28 9</t>
  </si>
  <si>
    <t>PE29</t>
  </si>
  <si>
    <t>PE29 1</t>
  </si>
  <si>
    <t>PE29 2</t>
  </si>
  <si>
    <t>PE29 3</t>
  </si>
  <si>
    <t>PE29 4</t>
  </si>
  <si>
    <t>PE29 6</t>
  </si>
  <si>
    <t>PE29 7</t>
  </si>
  <si>
    <t>PE3 1</t>
  </si>
  <si>
    <t>PE3</t>
  </si>
  <si>
    <t>PE3 6</t>
  </si>
  <si>
    <t>PE3 7</t>
  </si>
  <si>
    <t>PE3 8</t>
  </si>
  <si>
    <t>PE3 9</t>
  </si>
  <si>
    <t>PE30 1</t>
  </si>
  <si>
    <t>PE30</t>
  </si>
  <si>
    <t>PE30 2</t>
  </si>
  <si>
    <t>PE30 3</t>
  </si>
  <si>
    <t>PE30 4</t>
  </si>
  <si>
    <t>PE30 5</t>
  </si>
  <si>
    <t>PE31 6</t>
  </si>
  <si>
    <t>PE31</t>
  </si>
  <si>
    <t>PE31 7</t>
  </si>
  <si>
    <t>PE31 8</t>
  </si>
  <si>
    <t>PE32 1</t>
  </si>
  <si>
    <t>PE32</t>
  </si>
  <si>
    <t>PE32 2</t>
  </si>
  <si>
    <t>PE33 0</t>
  </si>
  <si>
    <t>PE33</t>
  </si>
  <si>
    <t>PE33 9</t>
  </si>
  <si>
    <t>PE34 3</t>
  </si>
  <si>
    <t>PE34</t>
  </si>
  <si>
    <t>PE36 1</t>
  </si>
  <si>
    <t>PE36</t>
  </si>
  <si>
    <t>PE36 5</t>
  </si>
  <si>
    <t>PE36 6</t>
  </si>
  <si>
    <t>PE37 1</t>
  </si>
  <si>
    <t>PE37</t>
  </si>
  <si>
    <t>PE37 7</t>
  </si>
  <si>
    <t>PE37 8</t>
  </si>
  <si>
    <t>PE38 0</t>
  </si>
  <si>
    <t>PE38</t>
  </si>
  <si>
    <t>PE38 1</t>
  </si>
  <si>
    <t>PE38 9</t>
  </si>
  <si>
    <t>PE4 5</t>
  </si>
  <si>
    <t>PE4</t>
  </si>
  <si>
    <t>PE4 6</t>
  </si>
  <si>
    <t>PE4 7</t>
  </si>
  <si>
    <t>PE5 7</t>
  </si>
  <si>
    <t>PE5</t>
  </si>
  <si>
    <t>PE6 0</t>
  </si>
  <si>
    <t>PE6</t>
  </si>
  <si>
    <t>PE6 7</t>
  </si>
  <si>
    <t>PE6 8</t>
  </si>
  <si>
    <t>PE6 9</t>
  </si>
  <si>
    <t>PE7 0</t>
  </si>
  <si>
    <t>PE7</t>
  </si>
  <si>
    <t>PE7 1</t>
  </si>
  <si>
    <t>PE7 2</t>
  </si>
  <si>
    <t>PE7 3</t>
  </si>
  <si>
    <t>PE7 8</t>
  </si>
  <si>
    <t>PE8</t>
  </si>
  <si>
    <t>PE8 1</t>
  </si>
  <si>
    <t>PE8 4</t>
  </si>
  <si>
    <t>PE8 5</t>
  </si>
  <si>
    <t>PE8 6</t>
  </si>
  <si>
    <t>PE9</t>
  </si>
  <si>
    <t>PE9 1</t>
  </si>
  <si>
    <t>PE9 2</t>
  </si>
  <si>
    <t>PE9 3</t>
  </si>
  <si>
    <t>PE9 4</t>
  </si>
  <si>
    <t>PE9 9</t>
  </si>
  <si>
    <t>PH</t>
  </si>
  <si>
    <t>PH1 1</t>
  </si>
  <si>
    <t>PH1</t>
  </si>
  <si>
    <t>PH1 2</t>
  </si>
  <si>
    <t>PH1 3</t>
  </si>
  <si>
    <t>PH1 4</t>
  </si>
  <si>
    <t>PH1 5</t>
  </si>
  <si>
    <t>PH1 6</t>
  </si>
  <si>
    <t>PH10 3</t>
  </si>
  <si>
    <t>PH10</t>
  </si>
  <si>
    <t>PH10 6</t>
  </si>
  <si>
    <t>PH10 7</t>
  </si>
  <si>
    <t>PH11 1</t>
  </si>
  <si>
    <t>PH11</t>
  </si>
  <si>
    <t>PH11 8</t>
  </si>
  <si>
    <t>PH12 8</t>
  </si>
  <si>
    <t>PH12</t>
  </si>
  <si>
    <t>PH13 1</t>
  </si>
  <si>
    <t>PH13</t>
  </si>
  <si>
    <t>PH13 9</t>
  </si>
  <si>
    <t>PH14 2</t>
  </si>
  <si>
    <t>PH14</t>
  </si>
  <si>
    <t>PH14 9</t>
  </si>
  <si>
    <t>PH15 1</t>
  </si>
  <si>
    <t>PH15</t>
  </si>
  <si>
    <t>PH15 2</t>
  </si>
  <si>
    <t>PH16 1</t>
  </si>
  <si>
    <t>PH16</t>
  </si>
  <si>
    <t>PH16 5</t>
  </si>
  <si>
    <t>PH2 0</t>
  </si>
  <si>
    <t>PH2</t>
  </si>
  <si>
    <t>PH2 1</t>
  </si>
  <si>
    <t>PH2 3</t>
  </si>
  <si>
    <t>PH2 6</t>
  </si>
  <si>
    <t>PH2 7</t>
  </si>
  <si>
    <t>PH2 8</t>
  </si>
  <si>
    <t>PH2 9</t>
  </si>
  <si>
    <t>PH21</t>
  </si>
  <si>
    <t>PH22</t>
  </si>
  <si>
    <t>PH23</t>
  </si>
  <si>
    <t>PH24</t>
  </si>
  <si>
    <t>PH25</t>
  </si>
  <si>
    <t>PH26</t>
  </si>
  <si>
    <t>PH3 1</t>
  </si>
  <si>
    <t>PH3</t>
  </si>
  <si>
    <t>PH6 2</t>
  </si>
  <si>
    <t>PH6</t>
  </si>
  <si>
    <t>PH7 3</t>
  </si>
  <si>
    <t>PH7</t>
  </si>
  <si>
    <t>PH7 4</t>
  </si>
  <si>
    <t>PH8 0</t>
  </si>
  <si>
    <t>PH8</t>
  </si>
  <si>
    <t>PH9 0</t>
  </si>
  <si>
    <t>PH9</t>
  </si>
  <si>
    <t>PL</t>
  </si>
  <si>
    <t>PL1 1</t>
  </si>
  <si>
    <t>PL1</t>
  </si>
  <si>
    <t>PL1 2</t>
  </si>
  <si>
    <t>PL1 3</t>
  </si>
  <si>
    <t>PL1 4</t>
  </si>
  <si>
    <t>PL1 5</t>
  </si>
  <si>
    <t>PL1 7</t>
  </si>
  <si>
    <t>PL11 1</t>
  </si>
  <si>
    <t>PL11</t>
  </si>
  <si>
    <t>PL11 2</t>
  </si>
  <si>
    <t>PL11 3</t>
  </si>
  <si>
    <t>PL12 4</t>
  </si>
  <si>
    <t>PL12</t>
  </si>
  <si>
    <t>PL12 5</t>
  </si>
  <si>
    <t>PL12 6</t>
  </si>
  <si>
    <t>PL12 9</t>
  </si>
  <si>
    <t>PL13 1</t>
  </si>
  <si>
    <t>PL13</t>
  </si>
  <si>
    <t>PL13 2</t>
  </si>
  <si>
    <t>PL14 1</t>
  </si>
  <si>
    <t>PL14</t>
  </si>
  <si>
    <t>PL14 3</t>
  </si>
  <si>
    <t>PL14 4</t>
  </si>
  <si>
    <t>PL14 5</t>
  </si>
  <si>
    <t>PL14 6</t>
  </si>
  <si>
    <t>PL15 1</t>
  </si>
  <si>
    <t>PL15</t>
  </si>
  <si>
    <t>PL15 7</t>
  </si>
  <si>
    <t>PL15 8</t>
  </si>
  <si>
    <t>PL15 9</t>
  </si>
  <si>
    <t>PL17 0</t>
  </si>
  <si>
    <t>PL17</t>
  </si>
  <si>
    <t>PL17 1</t>
  </si>
  <si>
    <t>PL17 7</t>
  </si>
  <si>
    <t>PL17 8</t>
  </si>
  <si>
    <t>PL18 9</t>
  </si>
  <si>
    <t>PL18</t>
  </si>
  <si>
    <t>PL19 0</t>
  </si>
  <si>
    <t>PL19</t>
  </si>
  <si>
    <t>PL19 8</t>
  </si>
  <si>
    <t>PL19 9</t>
  </si>
  <si>
    <t>PL2 1</t>
  </si>
  <si>
    <t>PL2</t>
  </si>
  <si>
    <t>PL2 2</t>
  </si>
  <si>
    <t>PL2 3</t>
  </si>
  <si>
    <t>PL20 6</t>
  </si>
  <si>
    <t>PL20</t>
  </si>
  <si>
    <t>PL20 7</t>
  </si>
  <si>
    <t>PL21 0</t>
  </si>
  <si>
    <t>PL21</t>
  </si>
  <si>
    <t>PL21 1</t>
  </si>
  <si>
    <t>PL21 9</t>
  </si>
  <si>
    <t>PL22 0</t>
  </si>
  <si>
    <t>PL22</t>
  </si>
  <si>
    <t>PL22 1</t>
  </si>
  <si>
    <t>PL23 1</t>
  </si>
  <si>
    <t>PL23</t>
  </si>
  <si>
    <t>PL24 2</t>
  </si>
  <si>
    <t>PL24</t>
  </si>
  <si>
    <t>PL25 1</t>
  </si>
  <si>
    <t>PL25</t>
  </si>
  <si>
    <t>PL25 3</t>
  </si>
  <si>
    <t>PL25 4</t>
  </si>
  <si>
    <t>PL25 5</t>
  </si>
  <si>
    <t>PL26 6</t>
  </si>
  <si>
    <t>PL26</t>
  </si>
  <si>
    <t>PL26 7</t>
  </si>
  <si>
    <t>PL26 8</t>
  </si>
  <si>
    <t>PL27 1</t>
  </si>
  <si>
    <t>PL27</t>
  </si>
  <si>
    <t>PL27 6</t>
  </si>
  <si>
    <t>PL27 7</t>
  </si>
  <si>
    <t>PL28 8</t>
  </si>
  <si>
    <t>PL28</t>
  </si>
  <si>
    <t>PL3 1</t>
  </si>
  <si>
    <t>PL3</t>
  </si>
  <si>
    <t>PL3 4</t>
  </si>
  <si>
    <t>PL3 5</t>
  </si>
  <si>
    <t>PL3 6</t>
  </si>
  <si>
    <t>PL30 3</t>
  </si>
  <si>
    <t>PL30</t>
  </si>
  <si>
    <t>PL30 4</t>
  </si>
  <si>
    <t>PL30 5</t>
  </si>
  <si>
    <t>PL31 1</t>
  </si>
  <si>
    <t>PL31</t>
  </si>
  <si>
    <t>PL31 2</t>
  </si>
  <si>
    <t>PL35 5</t>
  </si>
  <si>
    <t>PL35</t>
  </si>
  <si>
    <t>PL4 0</t>
  </si>
  <si>
    <t>PL4</t>
  </si>
  <si>
    <t>PL4 1</t>
  </si>
  <si>
    <t>PL4 4</t>
  </si>
  <si>
    <t>PL4 6</t>
  </si>
  <si>
    <t>PL4 7</t>
  </si>
  <si>
    <t>PL4 8</t>
  </si>
  <si>
    <t>PL4 9</t>
  </si>
  <si>
    <t>PL5 1</t>
  </si>
  <si>
    <t>PL5</t>
  </si>
  <si>
    <t>PL5 2</t>
  </si>
  <si>
    <t>PL5 3</t>
  </si>
  <si>
    <t>PL5 4</t>
  </si>
  <si>
    <t>PL6 1</t>
  </si>
  <si>
    <t>PL6</t>
  </si>
  <si>
    <t>PL6 5</t>
  </si>
  <si>
    <t>PL6 6</t>
  </si>
  <si>
    <t>PL6 7</t>
  </si>
  <si>
    <t>PL6 8</t>
  </si>
  <si>
    <t>PL7 1</t>
  </si>
  <si>
    <t>PL7</t>
  </si>
  <si>
    <t>PL7 2</t>
  </si>
  <si>
    <t>PL7 3</t>
  </si>
  <si>
    <t>PL7 4</t>
  </si>
  <si>
    <t>PL7 5</t>
  </si>
  <si>
    <t>PL7 7</t>
  </si>
  <si>
    <t>PL8 1</t>
  </si>
  <si>
    <t>PL8</t>
  </si>
  <si>
    <t>PL8 2</t>
  </si>
  <si>
    <t>PL9 0</t>
  </si>
  <si>
    <t>PL9</t>
  </si>
  <si>
    <t>PL9 1</t>
  </si>
  <si>
    <t>PL9 7</t>
  </si>
  <si>
    <t>PL9 8</t>
  </si>
  <si>
    <t>PL9 9</t>
  </si>
  <si>
    <t>PO1 1</t>
  </si>
  <si>
    <t>PO1</t>
  </si>
  <si>
    <t>PO1 2</t>
  </si>
  <si>
    <t>PO1 3</t>
  </si>
  <si>
    <t>PO1 4</t>
  </si>
  <si>
    <t>PO1 5</t>
  </si>
  <si>
    <t>PO10 1</t>
  </si>
  <si>
    <t>PO10</t>
  </si>
  <si>
    <t>PO10 7</t>
  </si>
  <si>
    <t>PO10 8</t>
  </si>
  <si>
    <t>PO11 0</t>
  </si>
  <si>
    <t>PO11</t>
  </si>
  <si>
    <t>PO11 9</t>
  </si>
  <si>
    <t>PO12 1</t>
  </si>
  <si>
    <t>PO12</t>
  </si>
  <si>
    <t>PO12 2</t>
  </si>
  <si>
    <t>PO12 3</t>
  </si>
  <si>
    <t>PO12 4</t>
  </si>
  <si>
    <t>PO13 0</t>
  </si>
  <si>
    <t>PO13</t>
  </si>
  <si>
    <t>PO13 8</t>
  </si>
  <si>
    <t>PO13 9</t>
  </si>
  <si>
    <t>PO14 0</t>
  </si>
  <si>
    <t>PO14</t>
  </si>
  <si>
    <t>PO14 1</t>
  </si>
  <si>
    <t>PO14 2</t>
  </si>
  <si>
    <t>PO14 3</t>
  </si>
  <si>
    <t>PO14 4</t>
  </si>
  <si>
    <t>PO15 1</t>
  </si>
  <si>
    <t>PO15</t>
  </si>
  <si>
    <t>PO15 5</t>
  </si>
  <si>
    <t>PO15 6</t>
  </si>
  <si>
    <t>PO15 7</t>
  </si>
  <si>
    <t>PO16 0</t>
  </si>
  <si>
    <t>PO16</t>
  </si>
  <si>
    <t>PO16 7</t>
  </si>
  <si>
    <t>PO16 8</t>
  </si>
  <si>
    <t>PO16 9</t>
  </si>
  <si>
    <t>PO17 5</t>
  </si>
  <si>
    <t>PO17</t>
  </si>
  <si>
    <t>PO17 6</t>
  </si>
  <si>
    <t>PO18 0</t>
  </si>
  <si>
    <t>PO18</t>
  </si>
  <si>
    <t>PO18 1</t>
  </si>
  <si>
    <t>PO18 8</t>
  </si>
  <si>
    <t>PO18 9</t>
  </si>
  <si>
    <t>PO19 1</t>
  </si>
  <si>
    <t>PO19</t>
  </si>
  <si>
    <t>PO19 2</t>
  </si>
  <si>
    <t>PO19 3</t>
  </si>
  <si>
    <t>PO19 4</t>
  </si>
  <si>
    <t>PO19 5</t>
  </si>
  <si>
    <t>PO19 6</t>
  </si>
  <si>
    <t>PO19 7</t>
  </si>
  <si>
    <t>PO19 8</t>
  </si>
  <si>
    <t>PO19 9</t>
  </si>
  <si>
    <t>PO2 0</t>
  </si>
  <si>
    <t>PO2</t>
  </si>
  <si>
    <t>PO2 3</t>
  </si>
  <si>
    <t>PO2 5</t>
  </si>
  <si>
    <t>PO2 7</t>
  </si>
  <si>
    <t>PO2 8</t>
  </si>
  <si>
    <t>PO2 9</t>
  </si>
  <si>
    <t>PO20 0</t>
  </si>
  <si>
    <t>PO20</t>
  </si>
  <si>
    <t>PO20 1</t>
  </si>
  <si>
    <t>PO20 2</t>
  </si>
  <si>
    <t>PO20 3</t>
  </si>
  <si>
    <t>PO20 6</t>
  </si>
  <si>
    <t>PO20 7</t>
  </si>
  <si>
    <t>PO20 8</t>
  </si>
  <si>
    <t>PO20 9</t>
  </si>
  <si>
    <t>PO21 1</t>
  </si>
  <si>
    <t>PO21</t>
  </si>
  <si>
    <t>PO21 2</t>
  </si>
  <si>
    <t>PO21 3</t>
  </si>
  <si>
    <t>PO21 4</t>
  </si>
  <si>
    <t>PO21 5</t>
  </si>
  <si>
    <t>PO21 9</t>
  </si>
  <si>
    <t>PO22 0</t>
  </si>
  <si>
    <t>PO22</t>
  </si>
  <si>
    <t>PO22 1</t>
  </si>
  <si>
    <t>PO22 6</t>
  </si>
  <si>
    <t>PO22 7</t>
  </si>
  <si>
    <t>PO22 8</t>
  </si>
  <si>
    <t>PO22 9</t>
  </si>
  <si>
    <t>PO3 5</t>
  </si>
  <si>
    <t>PO3</t>
  </si>
  <si>
    <t>PO3 6</t>
  </si>
  <si>
    <t>PO30 1</t>
  </si>
  <si>
    <t>PO30</t>
  </si>
  <si>
    <t>PO30 2</t>
  </si>
  <si>
    <t>PO30 3</t>
  </si>
  <si>
    <t>PO30 4</t>
  </si>
  <si>
    <t>PO30 5</t>
  </si>
  <si>
    <t>PO31 7</t>
  </si>
  <si>
    <t>PO31</t>
  </si>
  <si>
    <t>PO31 8</t>
  </si>
  <si>
    <t>PO32 6</t>
  </si>
  <si>
    <t>PO32</t>
  </si>
  <si>
    <t>PO33 1</t>
  </si>
  <si>
    <t>PO33</t>
  </si>
  <si>
    <t>PO33 2</t>
  </si>
  <si>
    <t>PO33 3</t>
  </si>
  <si>
    <t>PO33 4</t>
  </si>
  <si>
    <t>PO34 5</t>
  </si>
  <si>
    <t>PO34</t>
  </si>
  <si>
    <t>PO35 5</t>
  </si>
  <si>
    <t>PO35</t>
  </si>
  <si>
    <t>PO36 0</t>
  </si>
  <si>
    <t>PO36</t>
  </si>
  <si>
    <t>PO36 1</t>
  </si>
  <si>
    <t>PO36 8</t>
  </si>
  <si>
    <t>PO36 9</t>
  </si>
  <si>
    <t>PO37 6</t>
  </si>
  <si>
    <t>PO37</t>
  </si>
  <si>
    <t>PO37 7</t>
  </si>
  <si>
    <t>PO38 1</t>
  </si>
  <si>
    <t>PO38</t>
  </si>
  <si>
    <t>PO38 2</t>
  </si>
  <si>
    <t>PO38 3</t>
  </si>
  <si>
    <t>PO39 0</t>
  </si>
  <si>
    <t>PO39</t>
  </si>
  <si>
    <t>PO4 0</t>
  </si>
  <si>
    <t>PO4</t>
  </si>
  <si>
    <t>PO4 4</t>
  </si>
  <si>
    <t>PO4 8</t>
  </si>
  <si>
    <t>PO4 9</t>
  </si>
  <si>
    <t>PO40 0</t>
  </si>
  <si>
    <t>PO40</t>
  </si>
  <si>
    <t>PO40 9</t>
  </si>
  <si>
    <t>PO41 0</t>
  </si>
  <si>
    <t>PO41</t>
  </si>
  <si>
    <t>PO5 1</t>
  </si>
  <si>
    <t>PO5</t>
  </si>
  <si>
    <t>PO5 2</t>
  </si>
  <si>
    <t>PO5 3</t>
  </si>
  <si>
    <t>PO5 4</t>
  </si>
  <si>
    <t>PO6 1</t>
  </si>
  <si>
    <t>PO6</t>
  </si>
  <si>
    <t>PO6 2</t>
  </si>
  <si>
    <t>PO6 3</t>
  </si>
  <si>
    <t>PO6 4</t>
  </si>
  <si>
    <t>PO7 1</t>
  </si>
  <si>
    <t>PO7</t>
  </si>
  <si>
    <t>PO7 5</t>
  </si>
  <si>
    <t>PO7 6</t>
  </si>
  <si>
    <t>PO7 7</t>
  </si>
  <si>
    <t>PO7 8</t>
  </si>
  <si>
    <t>PO8 0</t>
  </si>
  <si>
    <t>PO8</t>
  </si>
  <si>
    <t>PO8 8</t>
  </si>
  <si>
    <t>PO8 9</t>
  </si>
  <si>
    <t>PO9 1</t>
  </si>
  <si>
    <t>PO9</t>
  </si>
  <si>
    <t>PO9 2</t>
  </si>
  <si>
    <t>PO9 3</t>
  </si>
  <si>
    <t>PO9 4</t>
  </si>
  <si>
    <t>PO9 5</t>
  </si>
  <si>
    <t>PO9 6</t>
  </si>
  <si>
    <t>PR</t>
  </si>
  <si>
    <t>PR1 0</t>
  </si>
  <si>
    <t>PR1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</si>
  <si>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</si>
  <si>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</si>
  <si>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</si>
  <si>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</si>
  <si>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</si>
  <si>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</si>
  <si>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</si>
  <si>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</si>
  <si>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</si>
  <si>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PR2 1</t>
  </si>
  <si>
    <t>PR2</t>
  </si>
  <si>
    <t>PR2 2</t>
  </si>
  <si>
    <t>PR2 3</t>
  </si>
  <si>
    <t>PR2 4</t>
  </si>
  <si>
    <t>PR2 5</t>
  </si>
  <si>
    <t>PR2 6</t>
  </si>
  <si>
    <t>PR2 7</t>
  </si>
  <si>
    <t>PR2 8</t>
  </si>
  <si>
    <t>PR2 9</t>
  </si>
  <si>
    <t>PR25 1</t>
  </si>
  <si>
    <t>PR25</t>
  </si>
  <si>
    <t>PR25 2</t>
  </si>
  <si>
    <t>PR25 3</t>
  </si>
  <si>
    <t>PR25 4</t>
  </si>
  <si>
    <t>PR25 5</t>
  </si>
  <si>
    <t>PR26 6</t>
  </si>
  <si>
    <t>PR26</t>
  </si>
  <si>
    <t>PR26 7</t>
  </si>
  <si>
    <t>PR26 8</t>
  </si>
  <si>
    <t>PR26 9</t>
  </si>
  <si>
    <t>PR3 0</t>
  </si>
  <si>
    <t>PR3</t>
  </si>
  <si>
    <t>PR3 1</t>
  </si>
  <si>
    <t>PR3 2</t>
  </si>
  <si>
    <t>PR3 3</t>
  </si>
  <si>
    <t>PR3 5</t>
  </si>
  <si>
    <t>PR3 6</t>
  </si>
  <si>
    <t>PR4 0</t>
  </si>
  <si>
    <t>PR4</t>
  </si>
  <si>
    <t>PR4 1</t>
  </si>
  <si>
    <t>PR4 2</t>
  </si>
  <si>
    <t>PR4 3</t>
  </si>
  <si>
    <t>PR4 4</t>
  </si>
  <si>
    <t>PR4 5</t>
  </si>
  <si>
    <t>PR4 6</t>
  </si>
  <si>
    <t>PR5 0</t>
  </si>
  <si>
    <t>PR5</t>
  </si>
  <si>
    <t>PR5 1</t>
  </si>
  <si>
    <t>PR5 2</t>
  </si>
  <si>
    <t>PR5 3</t>
  </si>
  <si>
    <t>PR5 4</t>
  </si>
  <si>
    <t>PR5 5</t>
  </si>
  <si>
    <t>PR5 6</t>
  </si>
  <si>
    <t>PR5 7</t>
  </si>
  <si>
    <t>PR5 8</t>
  </si>
  <si>
    <t>PR6 0</t>
  </si>
  <si>
    <t>PR6</t>
  </si>
  <si>
    <t>PR6 1</t>
  </si>
  <si>
    <t>PR6 3</t>
  </si>
  <si>
    <t>PR6 4</t>
  </si>
  <si>
    <t>PR6 7</t>
  </si>
  <si>
    <t>PR6 8</t>
  </si>
  <si>
    <t>PR6 9</t>
  </si>
  <si>
    <t>PR7 1</t>
  </si>
  <si>
    <t>PR7</t>
  </si>
  <si>
    <t>PR7 2</t>
  </si>
  <si>
    <t>PR7 3</t>
  </si>
  <si>
    <t>PR7 4</t>
  </si>
  <si>
    <t>PR7 5</t>
  </si>
  <si>
    <t>PR7 6</t>
  </si>
  <si>
    <t>PR7 7</t>
  </si>
  <si>
    <t>PR8 0</t>
  </si>
  <si>
    <t>PR8</t>
  </si>
  <si>
    <t>PR8 1</t>
  </si>
  <si>
    <t>PR8 2</t>
  </si>
  <si>
    <t>PR8 3</t>
  </si>
  <si>
    <t>PR8 4</t>
  </si>
  <si>
    <t>PR8 5</t>
  </si>
  <si>
    <t>PR8 6</t>
  </si>
  <si>
    <t>PR8 8</t>
  </si>
  <si>
    <t>PR8 9</t>
  </si>
  <si>
    <t>PR9 0</t>
  </si>
  <si>
    <t>PR9</t>
  </si>
  <si>
    <t>PR9 1</t>
  </si>
  <si>
    <t>PR9 7</t>
  </si>
  <si>
    <t>PR9 8</t>
  </si>
  <si>
    <t>PR9 9</t>
  </si>
  <si>
    <t>R</t>
  </si>
  <si>
    <t>RG</t>
  </si>
  <si>
    <t>RG1 0</t>
  </si>
  <si>
    <t>RG1</t>
  </si>
  <si>
    <t>RG1 1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</si>
  <si>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</si>
  <si>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</si>
  <si>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</si>
  <si>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</si>
  <si>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</si>
  <si>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</si>
  <si>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</si>
  <si>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</si>
  <si>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</si>
  <si>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</t>
  </si>
  <si>
    <t>RG10 8</t>
  </si>
  <si>
    <t>RG10 9</t>
  </si>
  <si>
    <t>RG11 1</t>
  </si>
  <si>
    <t>RG11</t>
  </si>
  <si>
    <t>RG11 2</t>
  </si>
  <si>
    <t>RG11 3</t>
  </si>
  <si>
    <t>RG11 4</t>
  </si>
  <si>
    <t>RG11 5</t>
  </si>
  <si>
    <t>RG11 6</t>
  </si>
  <si>
    <t>RG11 7</t>
  </si>
  <si>
    <t>RG11 9</t>
  </si>
  <si>
    <t>RG12</t>
  </si>
  <si>
    <t>RG12 0</t>
  </si>
  <si>
    <t>RG12 1</t>
  </si>
  <si>
    <t>RG12 2</t>
  </si>
  <si>
    <t>RG12 3</t>
  </si>
  <si>
    <t>RG12 4</t>
  </si>
  <si>
    <t>RG12 5</t>
  </si>
  <si>
    <t>RG12 6</t>
  </si>
  <si>
    <t>RG12 7</t>
  </si>
  <si>
    <t>RG12 8</t>
  </si>
  <si>
    <t>RG12 9</t>
  </si>
  <si>
    <t>RG13 1</t>
  </si>
  <si>
    <t>RG13</t>
  </si>
  <si>
    <t>RG13 2</t>
  </si>
  <si>
    <t>RG13 3</t>
  </si>
  <si>
    <t>RG13 4</t>
  </si>
  <si>
    <t>RG13 7</t>
  </si>
  <si>
    <t>RG14 1</t>
  </si>
  <si>
    <t>RG14</t>
  </si>
  <si>
    <t>RG14 2</t>
  </si>
  <si>
    <t>RG14 3</t>
  </si>
  <si>
    <t>RG14 5</t>
  </si>
  <si>
    <t>RG14 6</t>
  </si>
  <si>
    <t>RG14 7</t>
  </si>
  <si>
    <t>RG14 9</t>
  </si>
  <si>
    <t>RG15 8</t>
  </si>
  <si>
    <t>RG15</t>
  </si>
  <si>
    <t>RG16 7</t>
  </si>
  <si>
    <t>RG16</t>
  </si>
  <si>
    <t>RG16 9</t>
  </si>
  <si>
    <t>RG17</t>
  </si>
  <si>
    <t>RG17 0</t>
  </si>
  <si>
    <t>RG17 1</t>
  </si>
  <si>
    <t>RG17 7</t>
  </si>
  <si>
    <t>RG17 8</t>
  </si>
  <si>
    <t>RG18 0</t>
  </si>
  <si>
    <t>RG18</t>
  </si>
  <si>
    <t>RG18 1</t>
  </si>
  <si>
    <t>RG18 3</t>
  </si>
  <si>
    <t>RG18 4</t>
  </si>
  <si>
    <t>RG18 9</t>
  </si>
  <si>
    <t>RG19</t>
  </si>
  <si>
    <t>RG19 3</t>
  </si>
  <si>
    <t>RG19 4</t>
  </si>
  <si>
    <t>RG19 7</t>
  </si>
  <si>
    <t>RG19 8</t>
  </si>
  <si>
    <t>RG2</t>
  </si>
  <si>
    <t>RG2 0</t>
  </si>
  <si>
    <t>RG2 6</t>
  </si>
  <si>
    <t>RG2 7</t>
  </si>
  <si>
    <t>RG2 8</t>
  </si>
  <si>
    <t>RG2 9</t>
  </si>
  <si>
    <t>RG20 0</t>
  </si>
  <si>
    <t>RG20</t>
  </si>
  <si>
    <t>RG20 1</t>
  </si>
  <si>
    <t>RG20 4</t>
  </si>
  <si>
    <t>RG20 5</t>
  </si>
  <si>
    <t>RG20 6</t>
  </si>
  <si>
    <t>RG20 8</t>
  </si>
  <si>
    <t>RG20 9</t>
  </si>
  <si>
    <t>RG21 1</t>
  </si>
  <si>
    <t>RG21</t>
  </si>
  <si>
    <t>RG21 2</t>
  </si>
  <si>
    <t>RG21 3</t>
  </si>
  <si>
    <t>RG21 4</t>
  </si>
  <si>
    <t>RG21 5</t>
  </si>
  <si>
    <t>RG21 6</t>
  </si>
  <si>
    <t>RG21 7</t>
  </si>
  <si>
    <t>RG21 8</t>
  </si>
  <si>
    <t>RG22 1</t>
  </si>
  <si>
    <t>RG22</t>
  </si>
  <si>
    <t>RG22 4</t>
  </si>
  <si>
    <t>RG22 5</t>
  </si>
  <si>
    <t>RG22 6</t>
  </si>
  <si>
    <t>RG23 6</t>
  </si>
  <si>
    <t>RG23</t>
  </si>
  <si>
    <t>RG23 7</t>
  </si>
  <si>
    <t>RG23 8</t>
  </si>
  <si>
    <t>RG24 0</t>
  </si>
  <si>
    <t>RG24</t>
  </si>
  <si>
    <t>RG24 1</t>
  </si>
  <si>
    <t>RG24 7</t>
  </si>
  <si>
    <t>RG24 8</t>
  </si>
  <si>
    <t>RG24 9</t>
  </si>
  <si>
    <t>RG25 1</t>
  </si>
  <si>
    <t>RG25</t>
  </si>
  <si>
    <t>RG25 2</t>
  </si>
  <si>
    <t>RG25 3</t>
  </si>
  <si>
    <t>RG26 1</t>
  </si>
  <si>
    <t>RG26</t>
  </si>
  <si>
    <t>RG26 3</t>
  </si>
  <si>
    <t>RG26 4</t>
  </si>
  <si>
    <t>RG26 5</t>
  </si>
  <si>
    <t>RG26 6</t>
  </si>
  <si>
    <t>RG27 0</t>
  </si>
  <si>
    <t>RG27</t>
  </si>
  <si>
    <t>RG27 8</t>
  </si>
  <si>
    <t>RG27 9</t>
  </si>
  <si>
    <t>RG28 7</t>
  </si>
  <si>
    <t>RG28</t>
  </si>
  <si>
    <t>RG29 1</t>
  </si>
  <si>
    <t>RG29</t>
  </si>
  <si>
    <t>RG29 7</t>
  </si>
  <si>
    <t>RG3 1</t>
  </si>
  <si>
    <t>RG3</t>
  </si>
  <si>
    <t>RG3 2</t>
  </si>
  <si>
    <t>RG3 3</t>
  </si>
  <si>
    <t>RG3 4</t>
  </si>
  <si>
    <t>RG3 5</t>
  </si>
  <si>
    <t>RG3 6</t>
  </si>
  <si>
    <t>RG3 7</t>
  </si>
  <si>
    <t>RG3 9</t>
  </si>
  <si>
    <t>RG30 1</t>
  </si>
  <si>
    <t>RG30</t>
  </si>
  <si>
    <t>RG30 2</t>
  </si>
  <si>
    <t>RG30 3</t>
  </si>
  <si>
    <t>RG30 4</t>
  </si>
  <si>
    <t>RG30 5</t>
  </si>
  <si>
    <t>RG30 6</t>
  </si>
  <si>
    <t>RG30 7</t>
  </si>
  <si>
    <t>RG31 1</t>
  </si>
  <si>
    <t>RG31</t>
  </si>
  <si>
    <t>RG31 4</t>
  </si>
  <si>
    <t>RG31 5</t>
  </si>
  <si>
    <t>RG31 6</t>
  </si>
  <si>
    <t>RG31 7</t>
  </si>
  <si>
    <t>RG4 0</t>
  </si>
  <si>
    <t>RG4</t>
  </si>
  <si>
    <t>RG4 1</t>
  </si>
  <si>
    <t>RG4 2</t>
  </si>
  <si>
    <t>RG4 5</t>
  </si>
  <si>
    <t>RG4 6</t>
  </si>
  <si>
    <t>RG4 7</t>
  </si>
  <si>
    <t>RG4 8</t>
  </si>
  <si>
    <t>RG4 9</t>
  </si>
  <si>
    <t>RG40 1</t>
  </si>
  <si>
    <t>RG40</t>
  </si>
  <si>
    <t>RG40 2</t>
  </si>
  <si>
    <t>RG40 3</t>
  </si>
  <si>
    <t>RG40 4</t>
  </si>
  <si>
    <t>RG40 5</t>
  </si>
  <si>
    <t>RG41 1</t>
  </si>
  <si>
    <t>RG41</t>
  </si>
  <si>
    <t>RG41 2</t>
  </si>
  <si>
    <t>RG41 3</t>
  </si>
  <si>
    <t>RG41 4</t>
  </si>
  <si>
    <t>RG41 5</t>
  </si>
  <si>
    <t>RG42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</si>
  <si>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</si>
  <si>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</si>
  <si>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</si>
  <si>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</si>
  <si>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</si>
  <si>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</si>
  <si>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</si>
  <si>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</si>
  <si>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1</t>
  </si>
  <si>
    <t>RG45</t>
  </si>
  <si>
    <t>RG45 6</t>
  </si>
  <si>
    <t>RG45 7</t>
  </si>
  <si>
    <t>RG46 4</t>
  </si>
  <si>
    <t>RG46</t>
  </si>
  <si>
    <t>RG5 0</t>
  </si>
  <si>
    <t>RG5</t>
  </si>
  <si>
    <t>RG5 1</t>
  </si>
  <si>
    <t>RG5 3</t>
  </si>
  <si>
    <t>RG5 4</t>
  </si>
  <si>
    <t>RG6 1</t>
  </si>
  <si>
    <t>RG6</t>
  </si>
  <si>
    <t>RG6 2</t>
  </si>
  <si>
    <t>RG6 3</t>
  </si>
  <si>
    <t>RG6 4</t>
  </si>
  <si>
    <t>RG6 5</t>
  </si>
  <si>
    <t>RG6 7</t>
  </si>
  <si>
    <t>RG7 1</t>
  </si>
  <si>
    <t>RG7</t>
  </si>
  <si>
    <t>RG7 2</t>
  </si>
  <si>
    <t>RG7 3</t>
  </si>
  <si>
    <t>RG7 4</t>
  </si>
  <si>
    <t>RG7 5</t>
  </si>
  <si>
    <t>RG7 8</t>
  </si>
  <si>
    <t>RG8 0</t>
  </si>
  <si>
    <t>RG8</t>
  </si>
  <si>
    <t>RG8 7</t>
  </si>
  <si>
    <t>RG8 8</t>
  </si>
  <si>
    <t>RG8 9</t>
  </si>
  <si>
    <t>RG9 1</t>
  </si>
  <si>
    <t>RG9</t>
  </si>
  <si>
    <t>RG9 2</t>
  </si>
  <si>
    <t>RG9 3</t>
  </si>
  <si>
    <t>RG9 4</t>
  </si>
  <si>
    <t>RG9 5</t>
  </si>
  <si>
    <t>RG9 6</t>
  </si>
  <si>
    <t>RG9 9</t>
  </si>
  <si>
    <t>RH1 1</t>
  </si>
  <si>
    <t>RH1</t>
  </si>
  <si>
    <t>RH1 2</t>
  </si>
  <si>
    <t>RH1 3</t>
  </si>
  <si>
    <t>RH1 4</t>
  </si>
  <si>
    <t>RH1 5</t>
  </si>
  <si>
    <t>RH1 6</t>
  </si>
  <si>
    <t>RH10 1</t>
  </si>
  <si>
    <t>RH10</t>
  </si>
  <si>
    <t>RH10 2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</si>
  <si>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</si>
  <si>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</si>
  <si>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</si>
  <si>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</si>
  <si>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</si>
  <si>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</si>
  <si>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</si>
  <si>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</si>
  <si>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</t>
  </si>
  <si>
    <t>RH11 1</t>
  </si>
  <si>
    <t>RH11 6</t>
  </si>
  <si>
    <t>RH11 7</t>
  </si>
  <si>
    <t>RH11 8</t>
  </si>
  <si>
    <t>RH11 9</t>
  </si>
  <si>
    <t>RH12 0</t>
  </si>
  <si>
    <t>RH12</t>
  </si>
  <si>
    <t>RH12 1</t>
  </si>
  <si>
    <t>RH12 2</t>
  </si>
  <si>
    <t>RH12 3</t>
  </si>
  <si>
    <t>RH12 4</t>
  </si>
  <si>
    <t>RH12 5</t>
  </si>
  <si>
    <t>RH13 0</t>
  </si>
  <si>
    <t>RH13</t>
  </si>
  <si>
    <t>RH13 1</t>
  </si>
  <si>
    <t>RH13 5</t>
  </si>
  <si>
    <t>RH13 6</t>
  </si>
  <si>
    <t>RH13 7</t>
  </si>
  <si>
    <t>RH13 8</t>
  </si>
  <si>
    <t>RH13 9</t>
  </si>
  <si>
    <t>RH14 0</t>
  </si>
  <si>
    <t>RH14</t>
  </si>
  <si>
    <t>RH14 9</t>
  </si>
  <si>
    <t>RH15 0</t>
  </si>
  <si>
    <t>RH15</t>
  </si>
  <si>
    <t>RH15 1</t>
  </si>
  <si>
    <t>RH15 8</t>
  </si>
  <si>
    <t>RH15 9</t>
  </si>
  <si>
    <t>RH16 1</t>
  </si>
  <si>
    <t>RH16</t>
  </si>
  <si>
    <t>RH16 2</t>
  </si>
  <si>
    <t>RH16 3</t>
  </si>
  <si>
    <t>RH16 4</t>
  </si>
  <si>
    <t>RH17 1</t>
  </si>
  <si>
    <t>RH17</t>
  </si>
  <si>
    <t>RH17 5</t>
  </si>
  <si>
    <t>RH17 6</t>
  </si>
  <si>
    <t>RH17 7</t>
  </si>
  <si>
    <t>RH18 5</t>
  </si>
  <si>
    <t>RH18</t>
  </si>
  <si>
    <t>RH19 1</t>
  </si>
  <si>
    <t>RH19</t>
  </si>
  <si>
    <t>RH19 2</t>
  </si>
  <si>
    <t>RH19 3</t>
  </si>
  <si>
    <t>RH19 4</t>
  </si>
  <si>
    <t>RH2 0</t>
  </si>
  <si>
    <t>RH2</t>
  </si>
  <si>
    <t>RH2 7</t>
  </si>
  <si>
    <t>RH2 8</t>
  </si>
  <si>
    <t>RH2 9</t>
  </si>
  <si>
    <t>RH20 1</t>
  </si>
  <si>
    <t>RH20</t>
  </si>
  <si>
    <t>RH20 2</t>
  </si>
  <si>
    <t>RH20 3</t>
  </si>
  <si>
    <t>RH20 4</t>
  </si>
  <si>
    <t>RH3 1</t>
  </si>
  <si>
    <t>RH3</t>
  </si>
  <si>
    <t>RH3 7</t>
  </si>
  <si>
    <t>RH4 1</t>
  </si>
  <si>
    <t>RH4</t>
  </si>
  <si>
    <t>RH4 2</t>
  </si>
  <si>
    <t>RH4 3</t>
  </si>
  <si>
    <t>RH5 4</t>
  </si>
  <si>
    <t>RH5</t>
  </si>
  <si>
    <t>RH5 5</t>
  </si>
  <si>
    <t>RH5 6</t>
  </si>
  <si>
    <t>RH6 0</t>
  </si>
  <si>
    <t>RH6</t>
  </si>
  <si>
    <t>RH6 1</t>
  </si>
  <si>
    <t>RH6 7</t>
  </si>
  <si>
    <t>RH6 8</t>
  </si>
  <si>
    <t>RH6 9</t>
  </si>
  <si>
    <t>RH7 1</t>
  </si>
  <si>
    <t>RH7</t>
  </si>
  <si>
    <t>RH7 6</t>
  </si>
  <si>
    <t>RH8 0</t>
  </si>
  <si>
    <t>RH8</t>
  </si>
  <si>
    <t>RH8 9</t>
  </si>
  <si>
    <t>RH9 8</t>
  </si>
  <si>
    <t>RH9</t>
  </si>
  <si>
    <t>RM</t>
  </si>
  <si>
    <t>RM1 0</t>
  </si>
  <si>
    <t>RM1</t>
  </si>
  <si>
    <t>RM1 1</t>
  </si>
  <si>
    <t>RM1 2</t>
  </si>
  <si>
    <t>RM1 3</t>
  </si>
  <si>
    <t>RM1 4</t>
  </si>
  <si>
    <t>RM1 5</t>
  </si>
  <si>
    <t>RM10 7</t>
  </si>
  <si>
    <t>RM10</t>
  </si>
  <si>
    <t>RM10 8</t>
  </si>
  <si>
    <t>RM10 9</t>
  </si>
  <si>
    <t>RM11 1</t>
  </si>
  <si>
    <t>RM11</t>
  </si>
  <si>
    <t>RM11 2</t>
  </si>
  <si>
    <t>RM11 3</t>
  </si>
  <si>
    <t>RM12 3</t>
  </si>
  <si>
    <t>RM12</t>
  </si>
  <si>
    <t>RM12 4</t>
  </si>
  <si>
    <t>RM12 5</t>
  </si>
  <si>
    <t>RM12 6</t>
  </si>
  <si>
    <t>RM13 1</t>
  </si>
  <si>
    <t>RM13</t>
  </si>
  <si>
    <t>RM13 5</t>
  </si>
  <si>
    <t>RM13 7</t>
  </si>
  <si>
    <t>RM13 8</t>
  </si>
  <si>
    <t>RM13 9</t>
  </si>
  <si>
    <t>RM14 1</t>
  </si>
  <si>
    <t>RM14</t>
  </si>
  <si>
    <t>RM14 2</t>
  </si>
  <si>
    <t>RM14 3</t>
  </si>
  <si>
    <t>RM14 8</t>
  </si>
  <si>
    <t>RM15 1</t>
  </si>
  <si>
    <t>RM15</t>
  </si>
  <si>
    <t>RM15 4</t>
  </si>
  <si>
    <t>RM15 5</t>
  </si>
  <si>
    <t>RM15 6</t>
  </si>
  <si>
    <t>RM16 0</t>
  </si>
  <si>
    <t>RM16</t>
  </si>
  <si>
    <t>RM16 1</t>
  </si>
  <si>
    <t>RM16 2</t>
  </si>
  <si>
    <t>RM16 3</t>
  </si>
  <si>
    <t>RM16 4</t>
  </si>
  <si>
    <t>RM16 5</t>
  </si>
  <si>
    <t>RM16 6</t>
  </si>
  <si>
    <t>RM17 0</t>
  </si>
  <si>
    <t>RM17</t>
  </si>
  <si>
    <t>RM17 1</t>
  </si>
  <si>
    <t>RM17 4</t>
  </si>
  <si>
    <t>RM17 5</t>
  </si>
  <si>
    <t>RM17 6</t>
  </si>
  <si>
    <t>RM18 1</t>
  </si>
  <si>
    <t>RM18</t>
  </si>
  <si>
    <t>RM18 7</t>
  </si>
  <si>
    <t>RM18 8</t>
  </si>
  <si>
    <t>RM19 1</t>
  </si>
  <si>
    <t>RM19</t>
  </si>
  <si>
    <t>RM2 5</t>
  </si>
  <si>
    <t>RM2</t>
  </si>
  <si>
    <t>RM2 6</t>
  </si>
  <si>
    <t>RM20 1</t>
  </si>
  <si>
    <t>RM20</t>
  </si>
  <si>
    <t>RM20 2</t>
  </si>
  <si>
    <t>RM20 3</t>
  </si>
  <si>
    <t>RM20 4</t>
  </si>
  <si>
    <t>RM3 0</t>
  </si>
  <si>
    <t>RM3</t>
  </si>
  <si>
    <t>RM3 1</t>
  </si>
  <si>
    <t>RM3 7</t>
  </si>
  <si>
    <t>RM3 8</t>
  </si>
  <si>
    <t>RM3 9</t>
  </si>
  <si>
    <t>RM4 0</t>
  </si>
  <si>
    <t>RM4</t>
  </si>
  <si>
    <t>RM4 1</t>
  </si>
  <si>
    <t>RM5 1</t>
  </si>
  <si>
    <t>RM5</t>
  </si>
  <si>
    <t>RM5 2</t>
  </si>
  <si>
    <t>RM5 3</t>
  </si>
  <si>
    <t>RM6 0</t>
  </si>
  <si>
    <t>RM6</t>
  </si>
  <si>
    <t>RM6 1</t>
  </si>
  <si>
    <t>RM6 4</t>
  </si>
  <si>
    <t>RM6 5</t>
  </si>
  <si>
    <t>RM6 6</t>
  </si>
  <si>
    <t>RM6 8</t>
  </si>
  <si>
    <t>RM7 0</t>
  </si>
  <si>
    <t>RM7</t>
  </si>
  <si>
    <t>RM7 7</t>
  </si>
  <si>
    <t>RM7 8</t>
  </si>
  <si>
    <t>RM7 9</t>
  </si>
  <si>
    <t>RM8 1</t>
  </si>
  <si>
    <t>RM8</t>
  </si>
  <si>
    <t>RM8 2</t>
  </si>
  <si>
    <t>RM8 3</t>
  </si>
  <si>
    <t>RM8 6</t>
  </si>
  <si>
    <t>RM9 1</t>
  </si>
  <si>
    <t>RM9</t>
  </si>
  <si>
    <t>RM9 4</t>
  </si>
  <si>
    <t>RM9 5</t>
  </si>
  <si>
    <t>RM9 6</t>
  </si>
  <si>
    <t>RM9 8</t>
  </si>
  <si>
    <t>S</t>
  </si>
  <si>
    <t>S1</t>
  </si>
  <si>
    <t>S1 1</t>
  </si>
  <si>
    <t>S1 2</t>
  </si>
  <si>
    <t>S1 3</t>
  </si>
  <si>
    <t>S1 4</t>
  </si>
  <si>
    <t>S1 7</t>
  </si>
  <si>
    <t>S10 1</t>
  </si>
  <si>
    <t>S10</t>
  </si>
  <si>
    <t>S10 2</t>
  </si>
  <si>
    <t>S10 3</t>
  </si>
  <si>
    <t>S10 4</t>
  </si>
  <si>
    <t>S10 5</t>
  </si>
  <si>
    <t>S10 7</t>
  </si>
  <si>
    <t>S11 7</t>
  </si>
  <si>
    <t>S11</t>
  </si>
  <si>
    <t>S11 8</t>
  </si>
  <si>
    <t>S11 9</t>
  </si>
  <si>
    <t>S12 1</t>
  </si>
  <si>
    <t>S12</t>
  </si>
  <si>
    <t>S12 2</t>
  </si>
  <si>
    <t>S12 3</t>
  </si>
  <si>
    <t>S12 4</t>
  </si>
  <si>
    <t>S13 7</t>
  </si>
  <si>
    <t>S13</t>
  </si>
  <si>
    <t>S13 8</t>
  </si>
  <si>
    <t>S13 9</t>
  </si>
  <si>
    <t>S14 1</t>
  </si>
  <si>
    <t>S14</t>
  </si>
  <si>
    <t>S17 3</t>
  </si>
  <si>
    <t>S17</t>
  </si>
  <si>
    <t>S17 4</t>
  </si>
  <si>
    <t>S18 1</t>
  </si>
  <si>
    <t>S18</t>
  </si>
  <si>
    <t>S18 2</t>
  </si>
  <si>
    <t>S18 3</t>
  </si>
  <si>
    <t>S18 4</t>
  </si>
  <si>
    <t>S18 5</t>
  </si>
  <si>
    <t>S18 6</t>
  </si>
  <si>
    <t>S18 7</t>
  </si>
  <si>
    <t>S18 8</t>
  </si>
  <si>
    <t>S2</t>
  </si>
  <si>
    <t>S2 1</t>
  </si>
  <si>
    <t>S2 2</t>
  </si>
  <si>
    <t>S2 3</t>
  </si>
  <si>
    <t>S2 4</t>
  </si>
  <si>
    <t>S2 5</t>
  </si>
  <si>
    <t>S20 1</t>
  </si>
  <si>
    <t>S20</t>
  </si>
  <si>
    <t>S20 2</t>
  </si>
  <si>
    <t>S20 3</t>
  </si>
  <si>
    <t>S20 4</t>
  </si>
  <si>
    <t>S20 5</t>
  </si>
  <si>
    <t>S20 6</t>
  </si>
  <si>
    <t>S20 7</t>
  </si>
  <si>
    <t>S20 8</t>
  </si>
  <si>
    <t>S21 1</t>
  </si>
  <si>
    <t>S21</t>
  </si>
  <si>
    <t>S21 2</t>
  </si>
  <si>
    <t>S21 3</t>
  </si>
  <si>
    <t>S21 4</t>
  </si>
  <si>
    <t>S21 5</t>
  </si>
  <si>
    <t>S21 8</t>
  </si>
  <si>
    <t>S25 1</t>
  </si>
  <si>
    <t>S25</t>
  </si>
  <si>
    <t>S25 2</t>
  </si>
  <si>
    <t>S25 3</t>
  </si>
  <si>
    <t>S25 4</t>
  </si>
  <si>
    <t>S25 5</t>
  </si>
  <si>
    <t>S26 1</t>
  </si>
  <si>
    <t>S26</t>
  </si>
  <si>
    <t>S26 2</t>
  </si>
  <si>
    <t>S26 3</t>
  </si>
  <si>
    <t>S26 4</t>
  </si>
  <si>
    <t>S26 5</t>
  </si>
  <si>
    <t>S26 6</t>
  </si>
  <si>
    <t>S26 7</t>
  </si>
  <si>
    <t>S3</t>
  </si>
  <si>
    <t>S3 1</t>
  </si>
  <si>
    <t>S3 5</t>
  </si>
  <si>
    <t>S3 7</t>
  </si>
  <si>
    <t>S3 8</t>
  </si>
  <si>
    <t>S3 9</t>
  </si>
  <si>
    <t>S30 1</t>
  </si>
  <si>
    <t>S30</t>
  </si>
  <si>
    <t>S30 2</t>
  </si>
  <si>
    <t>S30 4</t>
  </si>
  <si>
    <t>S30 5</t>
  </si>
  <si>
    <t>S30 6</t>
  </si>
  <si>
    <t>S31 9</t>
  </si>
  <si>
    <t>S31</t>
  </si>
  <si>
    <t>S32 1</t>
  </si>
  <si>
    <t>S32</t>
  </si>
  <si>
    <t>S32 2</t>
  </si>
  <si>
    <t>S32 3</t>
  </si>
  <si>
    <t>S32 4</t>
  </si>
  <si>
    <t>S32 5</t>
  </si>
  <si>
    <t>S33 0</t>
  </si>
  <si>
    <t>S33</t>
  </si>
  <si>
    <t>S33 6</t>
  </si>
  <si>
    <t>S33 8</t>
  </si>
  <si>
    <t>S33 9</t>
  </si>
  <si>
    <t>S35 0</t>
  </si>
  <si>
    <t>S35</t>
  </si>
  <si>
    <t>S35 1</t>
  </si>
  <si>
    <t>S35 2</t>
  </si>
  <si>
    <t>S35 3</t>
  </si>
  <si>
    <t>S35 4</t>
  </si>
  <si>
    <t>S35 7</t>
  </si>
  <si>
    <t>S35 8</t>
  </si>
  <si>
    <t>S35 9</t>
  </si>
  <si>
    <t>S36 1</t>
  </si>
  <si>
    <t>S36</t>
  </si>
  <si>
    <t>S36 2</t>
  </si>
  <si>
    <t>S36 3</t>
  </si>
  <si>
    <t>S36 4</t>
  </si>
  <si>
    <t>S36 5</t>
  </si>
  <si>
    <t>S36 6</t>
  </si>
  <si>
    <t>S36 7</t>
  </si>
  <si>
    <t>S36 8</t>
  </si>
  <si>
    <t>S36 9</t>
  </si>
  <si>
    <t>S4</t>
  </si>
  <si>
    <t>S4 1</t>
  </si>
  <si>
    <t>S4 5</t>
  </si>
  <si>
    <t>S4 7</t>
  </si>
  <si>
    <t>S4 8</t>
  </si>
  <si>
    <t>S40 1</t>
  </si>
  <si>
    <t>S40</t>
  </si>
  <si>
    <t>S40 2</t>
  </si>
  <si>
    <t>S40 3</t>
  </si>
  <si>
    <t>S40 4</t>
  </si>
  <si>
    <t>S41 0</t>
  </si>
  <si>
    <t>S41</t>
  </si>
  <si>
    <t>S41 1</t>
  </si>
  <si>
    <t>S41 7</t>
  </si>
  <si>
    <t>S41 8</t>
  </si>
  <si>
    <t>S41 9</t>
  </si>
  <si>
    <t>S42 1</t>
  </si>
  <si>
    <t>S42</t>
  </si>
  <si>
    <t>S42 5</t>
  </si>
  <si>
    <t>S42 6</t>
  </si>
  <si>
    <t>S42 7</t>
  </si>
  <si>
    <t>S43 1</t>
  </si>
  <si>
    <t>S43</t>
  </si>
  <si>
    <t>S43 2</t>
  </si>
  <si>
    <t>S43 3</t>
  </si>
  <si>
    <t>S43 4</t>
  </si>
  <si>
    <t>S44 1</t>
  </si>
  <si>
    <t>S44</t>
  </si>
  <si>
    <t>S44 5</t>
  </si>
  <si>
    <t>S44 6</t>
  </si>
  <si>
    <t>S45 0</t>
  </si>
  <si>
    <t>S45</t>
  </si>
  <si>
    <t>S45 8</t>
  </si>
  <si>
    <t>S45 9</t>
  </si>
  <si>
    <t>S49 1</t>
  </si>
  <si>
    <t>S49</t>
  </si>
  <si>
    <t>S5</t>
  </si>
  <si>
    <t>S5 0</t>
  </si>
  <si>
    <t>S5 6</t>
  </si>
  <si>
    <t>S5 7</t>
  </si>
  <si>
    <t>S5 8</t>
  </si>
  <si>
    <t>S5 9</t>
  </si>
  <si>
    <t>S6</t>
  </si>
  <si>
    <t>S6 1</t>
  </si>
  <si>
    <t>S61</t>
  </si>
  <si>
    <t>S6 2</t>
  </si>
  <si>
    <t>S62</t>
  </si>
  <si>
    <t>S6 3</t>
  </si>
  <si>
    <t>S63</t>
  </si>
  <si>
    <t>S6 4</t>
  </si>
  <si>
    <t>S64</t>
  </si>
  <si>
    <t>S6 5</t>
  </si>
  <si>
    <t>S65</t>
  </si>
  <si>
    <t>S6 6</t>
  </si>
  <si>
    <t>S66</t>
  </si>
  <si>
    <t>S60 1</t>
  </si>
  <si>
    <t>S60</t>
  </si>
  <si>
    <t>S60 2</t>
  </si>
  <si>
    <t>S60 3</t>
  </si>
  <si>
    <t>S60 4</t>
  </si>
  <si>
    <t>S60 5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</si>
  <si>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</si>
  <si>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</si>
  <si>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</si>
  <si>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</si>
  <si>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</si>
  <si>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</si>
  <si>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</si>
  <si>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</si>
  <si>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1</t>
  </si>
  <si>
    <t>S63 5</t>
  </si>
  <si>
    <t>S63 6</t>
  </si>
  <si>
    <t>S63 7</t>
  </si>
  <si>
    <t>S63 8</t>
  </si>
  <si>
    <t>S63 9</t>
  </si>
  <si>
    <t>S64 0</t>
  </si>
  <si>
    <t>S64 1</t>
  </si>
  <si>
    <t>S64 5</t>
  </si>
  <si>
    <t>S64 8</t>
  </si>
  <si>
    <t>S64 9</t>
  </si>
  <si>
    <t>S65 1</t>
  </si>
  <si>
    <t>S65 2</t>
  </si>
  <si>
    <t>S65 3</t>
  </si>
  <si>
    <t>S65 4</t>
  </si>
  <si>
    <t>S66 0</t>
  </si>
  <si>
    <t>S66 1</t>
  </si>
  <si>
    <t>S66 2</t>
  </si>
  <si>
    <t>S66 3</t>
  </si>
  <si>
    <t>S66 7</t>
  </si>
  <si>
    <t>S66 8</t>
  </si>
  <si>
    <t>S66 9</t>
  </si>
  <si>
    <t>S7</t>
  </si>
  <si>
    <t>S7 1</t>
  </si>
  <si>
    <t>S71</t>
  </si>
  <si>
    <t>S7 2</t>
  </si>
  <si>
    <t>S72</t>
  </si>
  <si>
    <t>S70 1</t>
  </si>
  <si>
    <t>S70</t>
  </si>
  <si>
    <t>S70 2</t>
  </si>
  <si>
    <t>S70 3</t>
  </si>
  <si>
    <t>S70 4</t>
  </si>
  <si>
    <t>S70 5</t>
  </si>
  <si>
    <t>S70 6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</si>
  <si>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</si>
  <si>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</si>
  <si>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</si>
  <si>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</si>
  <si>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</si>
  <si>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</si>
  <si>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</si>
  <si>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</si>
  <si>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</si>
  <si>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</si>
  <si>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</t>
  </si>
  <si>
    <t>S73 8</t>
  </si>
  <si>
    <t>S73 9</t>
  </si>
  <si>
    <t>S74 0</t>
  </si>
  <si>
    <t>S74</t>
  </si>
  <si>
    <t>S74 1</t>
  </si>
  <si>
    <t>S74 8</t>
  </si>
  <si>
    <t>S74 9</t>
  </si>
  <si>
    <t>S75</t>
  </si>
  <si>
    <t>S75 1</t>
  </si>
  <si>
    <t>S75 2</t>
  </si>
  <si>
    <t>S75 3</t>
  </si>
  <si>
    <t>S75 4</t>
  </si>
  <si>
    <t>S75 5</t>
  </si>
  <si>
    <t>S75 6</t>
  </si>
  <si>
    <t>S8</t>
  </si>
  <si>
    <t>S8 0</t>
  </si>
  <si>
    <t>S80</t>
  </si>
  <si>
    <t>S8 7</t>
  </si>
  <si>
    <t>S8 8</t>
  </si>
  <si>
    <t>S8 9</t>
  </si>
  <si>
    <t>S80 1</t>
  </si>
  <si>
    <t>S80 2</t>
  </si>
  <si>
    <t>S80 3</t>
  </si>
  <si>
    <t>S80 4</t>
  </si>
  <si>
    <t>S81 0</t>
  </si>
  <si>
    <t>S81</t>
  </si>
  <si>
    <t>S81 1</t>
  </si>
  <si>
    <t>S81 7</t>
  </si>
  <si>
    <t>S81 8</t>
  </si>
  <si>
    <t>S81 9</t>
  </si>
  <si>
    <t>S9</t>
  </si>
  <si>
    <t>S9 1</t>
  </si>
  <si>
    <t>S91</t>
  </si>
  <si>
    <t>S9 2</t>
  </si>
  <si>
    <t>S9 3</t>
  </si>
  <si>
    <t>S9 4</t>
  </si>
  <si>
    <t>S9 5</t>
  </si>
  <si>
    <t>SA</t>
  </si>
  <si>
    <t>SA1 1</t>
  </si>
  <si>
    <t>SA1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</si>
  <si>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</si>
  <si>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</si>
  <si>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</si>
  <si>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</si>
  <si>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</si>
  <si>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</si>
  <si>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</si>
  <si>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</si>
  <si>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1</t>
  </si>
  <si>
    <t>SA10</t>
  </si>
  <si>
    <t>SA10 6</t>
  </si>
  <si>
    <t>SA10 7</t>
  </si>
  <si>
    <t>SA10 8</t>
  </si>
  <si>
    <t>SA10 9</t>
  </si>
  <si>
    <t>SA11 1</t>
  </si>
  <si>
    <t>SA11</t>
  </si>
  <si>
    <t>SA11 2</t>
  </si>
  <si>
    <t>SA11 3</t>
  </si>
  <si>
    <t>SA11 4</t>
  </si>
  <si>
    <t>SA11 5</t>
  </si>
  <si>
    <t>SA12 1</t>
  </si>
  <si>
    <t>SA12</t>
  </si>
  <si>
    <t>SA12 6</t>
  </si>
  <si>
    <t>SA12 7</t>
  </si>
  <si>
    <t>SA12 8</t>
  </si>
  <si>
    <t>SA12 9</t>
  </si>
  <si>
    <t>SA13 0</t>
  </si>
  <si>
    <t>SA13</t>
  </si>
  <si>
    <t>SA13 1</t>
  </si>
  <si>
    <t>SA13 2</t>
  </si>
  <si>
    <t>SA13 3</t>
  </si>
  <si>
    <t>SA14 5</t>
  </si>
  <si>
    <t>SA14</t>
  </si>
  <si>
    <t>SA14 6</t>
  </si>
  <si>
    <t>SA14 7</t>
  </si>
  <si>
    <t>SA14 8</t>
  </si>
  <si>
    <t>SA14 9</t>
  </si>
  <si>
    <t>SA15 1</t>
  </si>
  <si>
    <t>SA15</t>
  </si>
  <si>
    <t>SA15 2</t>
  </si>
  <si>
    <t>SA15 3</t>
  </si>
  <si>
    <t>SA15 4</t>
  </si>
  <si>
    <t>SA15 5</t>
  </si>
  <si>
    <t>SA16 0</t>
  </si>
  <si>
    <t>SA16</t>
  </si>
  <si>
    <t>SA16 1</t>
  </si>
  <si>
    <t>SA17 1</t>
  </si>
  <si>
    <t>SA17</t>
  </si>
  <si>
    <t>SA17 4</t>
  </si>
  <si>
    <t>SA17 5</t>
  </si>
  <si>
    <t>SA18 1</t>
  </si>
  <si>
    <t>SA18</t>
  </si>
  <si>
    <t>SA18 2</t>
  </si>
  <si>
    <t>SA18 3</t>
  </si>
  <si>
    <t>SA19 6</t>
  </si>
  <si>
    <t>SA19</t>
  </si>
  <si>
    <t>SA19 7</t>
  </si>
  <si>
    <t>SA19 9</t>
  </si>
  <si>
    <t>SA2 0</t>
  </si>
  <si>
    <t>SA2</t>
  </si>
  <si>
    <t>SA2 1</t>
  </si>
  <si>
    <t>SA2 7</t>
  </si>
  <si>
    <t>SA2 8</t>
  </si>
  <si>
    <t>SA2 9</t>
  </si>
  <si>
    <t>SA20 0</t>
  </si>
  <si>
    <t>SA20</t>
  </si>
  <si>
    <t>SA20 1</t>
  </si>
  <si>
    <t>SA3 1</t>
  </si>
  <si>
    <t>SA3</t>
  </si>
  <si>
    <t>SA3 2</t>
  </si>
  <si>
    <t>SA3 3</t>
  </si>
  <si>
    <t>SA3 4</t>
  </si>
  <si>
    <t>SA3 5</t>
  </si>
  <si>
    <t>SA31 1</t>
  </si>
  <si>
    <t>SA31</t>
  </si>
  <si>
    <t>SA31 2</t>
  </si>
  <si>
    <t>SA31 3</t>
  </si>
  <si>
    <t>SA32 7</t>
  </si>
  <si>
    <t>SA32</t>
  </si>
  <si>
    <t>SA32 8</t>
  </si>
  <si>
    <t>SA33 1</t>
  </si>
  <si>
    <t>SA33</t>
  </si>
  <si>
    <t>SA33 4</t>
  </si>
  <si>
    <t>SA33 5</t>
  </si>
  <si>
    <t>SA33 6</t>
  </si>
  <si>
    <t>SA34 0</t>
  </si>
  <si>
    <t>SA34</t>
  </si>
  <si>
    <t>SA38 9</t>
  </si>
  <si>
    <t>SA38</t>
  </si>
  <si>
    <t>SA4 0</t>
  </si>
  <si>
    <t>SA4</t>
  </si>
  <si>
    <t>SA4 1</t>
  </si>
  <si>
    <t>SA4 2</t>
  </si>
  <si>
    <t>SA4 3</t>
  </si>
  <si>
    <t>SA4 4</t>
  </si>
  <si>
    <t>SA4 6</t>
  </si>
  <si>
    <t>SA4 8</t>
  </si>
  <si>
    <t>SA4 9</t>
  </si>
  <si>
    <t>SA42 0</t>
  </si>
  <si>
    <t>SA42</t>
  </si>
  <si>
    <t>SA43 1</t>
  </si>
  <si>
    <t>SA43</t>
  </si>
  <si>
    <t>SA43 2</t>
  </si>
  <si>
    <t>SA43 3</t>
  </si>
  <si>
    <t>SA44 4</t>
  </si>
  <si>
    <t>SA44</t>
  </si>
  <si>
    <t>SA44 5</t>
  </si>
  <si>
    <t>SA48 7</t>
  </si>
  <si>
    <t>SA48</t>
  </si>
  <si>
    <t>SA48 8</t>
  </si>
  <si>
    <t>SA5 1</t>
  </si>
  <si>
    <t>SA5</t>
  </si>
  <si>
    <t>SA5 4</t>
  </si>
  <si>
    <t>SA5 5</t>
  </si>
  <si>
    <t>SA5 7</t>
  </si>
  <si>
    <t>SA5 8</t>
  </si>
  <si>
    <t>SA5 9</t>
  </si>
  <si>
    <t>SA6 1</t>
  </si>
  <si>
    <t>SA6</t>
  </si>
  <si>
    <t>SA6 5</t>
  </si>
  <si>
    <t>SA6 6</t>
  </si>
  <si>
    <t>SA6 7</t>
  </si>
  <si>
    <t>SA6 8</t>
  </si>
  <si>
    <t>SA61 1</t>
  </si>
  <si>
    <t>SA61</t>
  </si>
  <si>
    <t>SA61 2</t>
  </si>
  <si>
    <t>SA62 3</t>
  </si>
  <si>
    <t>SA62</t>
  </si>
  <si>
    <t>SA62 4</t>
  </si>
  <si>
    <t>SA62 5</t>
  </si>
  <si>
    <t>SA62 6</t>
  </si>
  <si>
    <t>SA64 0</t>
  </si>
  <si>
    <t>SA64</t>
  </si>
  <si>
    <t>SA65 9</t>
  </si>
  <si>
    <t>SA65</t>
  </si>
  <si>
    <t>SA67 7</t>
  </si>
  <si>
    <t>SA67</t>
  </si>
  <si>
    <t>SA67 8</t>
  </si>
  <si>
    <t>SA68 0</t>
  </si>
  <si>
    <t>SA68</t>
  </si>
  <si>
    <t>SA69 9</t>
  </si>
  <si>
    <t>SA69</t>
  </si>
  <si>
    <t>SA7 0</t>
  </si>
  <si>
    <t>SA7</t>
  </si>
  <si>
    <t>SA7 9</t>
  </si>
  <si>
    <t>SA70 7</t>
  </si>
  <si>
    <t>SA70</t>
  </si>
  <si>
    <t>SA70 8</t>
  </si>
  <si>
    <t>SA71 4</t>
  </si>
  <si>
    <t>SA71</t>
  </si>
  <si>
    <t>SA71 5</t>
  </si>
  <si>
    <t>SA72 4</t>
  </si>
  <si>
    <t>SA72</t>
  </si>
  <si>
    <t>SA72 6</t>
  </si>
  <si>
    <t>SA73 1</t>
  </si>
  <si>
    <t>SA73</t>
  </si>
  <si>
    <t>SA73 2</t>
  </si>
  <si>
    <t>SA73 3</t>
  </si>
  <si>
    <t>SA8 3</t>
  </si>
  <si>
    <t>SA8</t>
  </si>
  <si>
    <t>SA8 4</t>
  </si>
  <si>
    <t>SA9 1</t>
  </si>
  <si>
    <t>SA9</t>
  </si>
  <si>
    <t>SA9 2</t>
  </si>
  <si>
    <t>SA9 7</t>
  </si>
  <si>
    <t>SE1 0</t>
  </si>
  <si>
    <t>SE1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</si>
  <si>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</si>
  <si>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</si>
  <si>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</si>
  <si>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</si>
  <si>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</si>
  <si>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</si>
  <si>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</si>
  <si>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</si>
  <si>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</si>
  <si>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</si>
  <si>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</t>
  </si>
  <si>
    <t>SE10 1</t>
  </si>
  <si>
    <t>SE10 7</t>
  </si>
  <si>
    <t>SE10 8</t>
  </si>
  <si>
    <t>SE10 9</t>
  </si>
  <si>
    <t>SE11</t>
  </si>
  <si>
    <t>SE11 1</t>
  </si>
  <si>
    <t>SE11 4</t>
  </si>
  <si>
    <t>SE11 5</t>
  </si>
  <si>
    <t>SE11 6</t>
  </si>
  <si>
    <t>SE12 0</t>
  </si>
  <si>
    <t>SE12</t>
  </si>
  <si>
    <t>SE12 1</t>
  </si>
  <si>
    <t>SE12 8</t>
  </si>
  <si>
    <t>SE12 9</t>
  </si>
  <si>
    <t>SE13 1</t>
  </si>
  <si>
    <t>SE13</t>
  </si>
  <si>
    <t>SE13 5</t>
  </si>
  <si>
    <t>SE13 6</t>
  </si>
  <si>
    <t>SE13 7</t>
  </si>
  <si>
    <t>SE14 1</t>
  </si>
  <si>
    <t>SE14</t>
  </si>
  <si>
    <t>SE14 5</t>
  </si>
  <si>
    <t>SE14 6</t>
  </si>
  <si>
    <t>SE14 7</t>
  </si>
  <si>
    <t>SE15 1</t>
  </si>
  <si>
    <t>SE15</t>
  </si>
  <si>
    <t>SE15 2</t>
  </si>
  <si>
    <t>SE15 3</t>
  </si>
  <si>
    <t>SE15 4</t>
  </si>
  <si>
    <t>SE15 5</t>
  </si>
  <si>
    <t>SE15 6</t>
  </si>
  <si>
    <t>SE16 1</t>
  </si>
  <si>
    <t>SE16</t>
  </si>
  <si>
    <t>SE16 2</t>
  </si>
  <si>
    <t>SE16 3</t>
  </si>
  <si>
    <t>SE16 4</t>
  </si>
  <si>
    <t>SE16 5</t>
  </si>
  <si>
    <t>SE16 6</t>
  </si>
  <si>
    <t>SE16 7</t>
  </si>
  <si>
    <t>SE17 1</t>
  </si>
  <si>
    <t>SE17</t>
  </si>
  <si>
    <t>SE17 2</t>
  </si>
  <si>
    <t>SE17 3</t>
  </si>
  <si>
    <t>SE18 1</t>
  </si>
  <si>
    <t>SE18</t>
  </si>
  <si>
    <t>SE18 2</t>
  </si>
  <si>
    <t>SE18 3</t>
  </si>
  <si>
    <t>SE18 4</t>
  </si>
  <si>
    <t>SE18 5</t>
  </si>
  <si>
    <t>SE18 6</t>
  </si>
  <si>
    <t>SE18 7</t>
  </si>
  <si>
    <t>SE18 8</t>
  </si>
  <si>
    <t>SE19 1</t>
  </si>
  <si>
    <t>SE19</t>
  </si>
  <si>
    <t>SE19 2</t>
  </si>
  <si>
    <t>SE19 3</t>
  </si>
  <si>
    <t>SE2 0</t>
  </si>
  <si>
    <t>SE2</t>
  </si>
  <si>
    <t>SE2 1</t>
  </si>
  <si>
    <t>SE2 9</t>
  </si>
  <si>
    <t>SE20 1</t>
  </si>
  <si>
    <t>SE20</t>
  </si>
  <si>
    <t>SE20 7</t>
  </si>
  <si>
    <t>SE20 8</t>
  </si>
  <si>
    <t>SE21 1</t>
  </si>
  <si>
    <t>SE21</t>
  </si>
  <si>
    <t>SE21 7</t>
  </si>
  <si>
    <t>SE21 8</t>
  </si>
  <si>
    <t>SE22 0</t>
  </si>
  <si>
    <t>SE22</t>
  </si>
  <si>
    <t>SE22 3</t>
  </si>
  <si>
    <t>SE22 8</t>
  </si>
  <si>
    <t>SE22 9</t>
  </si>
  <si>
    <t>SE23 1</t>
  </si>
  <si>
    <t>SE23</t>
  </si>
  <si>
    <t>SE23 2</t>
  </si>
  <si>
    <t>SE23 3</t>
  </si>
  <si>
    <t>SE23 5</t>
  </si>
  <si>
    <t>SE24 0</t>
  </si>
  <si>
    <t>SE24</t>
  </si>
  <si>
    <t>SE24 1</t>
  </si>
  <si>
    <t>SE24 4</t>
  </si>
  <si>
    <t>SE24 9</t>
  </si>
  <si>
    <t>SE25 0</t>
  </si>
  <si>
    <t>SE25</t>
  </si>
  <si>
    <t>SE25 4</t>
  </si>
  <si>
    <t>SE25 5</t>
  </si>
  <si>
    <t>SE25 6</t>
  </si>
  <si>
    <t>SE25 8</t>
  </si>
  <si>
    <t>SE26 4</t>
  </si>
  <si>
    <t>SE26</t>
  </si>
  <si>
    <t>SE26 5</t>
  </si>
  <si>
    <t>SE26 6</t>
  </si>
  <si>
    <t>SE27 0</t>
  </si>
  <si>
    <t>SE27</t>
  </si>
  <si>
    <t>SE27 1</t>
  </si>
  <si>
    <t>SE27 9</t>
  </si>
  <si>
    <t>SE28 0</t>
  </si>
  <si>
    <t>SE28</t>
  </si>
  <si>
    <t>SE28 1</t>
  </si>
  <si>
    <t>SE28 4</t>
  </si>
  <si>
    <t>SE28 5</t>
  </si>
  <si>
    <t>SE28 8</t>
  </si>
  <si>
    <t>SE3 0</t>
  </si>
  <si>
    <t>SE3</t>
  </si>
  <si>
    <t>SE3 7</t>
  </si>
  <si>
    <t>SE3 8</t>
  </si>
  <si>
    <t>SE3 9</t>
  </si>
  <si>
    <t>SE4 1</t>
  </si>
  <si>
    <t>SE4</t>
  </si>
  <si>
    <t>SE4 2</t>
  </si>
  <si>
    <t>SE4 8</t>
  </si>
  <si>
    <t>SE5 0</t>
  </si>
  <si>
    <t>SE5</t>
  </si>
  <si>
    <t>SE5 1</t>
  </si>
  <si>
    <t>SE5 5</t>
  </si>
  <si>
    <t>SE5 6</t>
  </si>
  <si>
    <t>SE5 7</t>
  </si>
  <si>
    <t>SE5 8</t>
  </si>
  <si>
    <t>SE5 9</t>
  </si>
  <si>
    <t>SE6 1</t>
  </si>
  <si>
    <t>SE6</t>
  </si>
  <si>
    <t>SE6 2</t>
  </si>
  <si>
    <t>SE6 3</t>
  </si>
  <si>
    <t>SE6 4</t>
  </si>
  <si>
    <t>SE6 7</t>
  </si>
  <si>
    <t>SE7 7</t>
  </si>
  <si>
    <t>SE7</t>
  </si>
  <si>
    <t>SE7 8</t>
  </si>
  <si>
    <t>SE8 1</t>
  </si>
  <si>
    <t>SE8</t>
  </si>
  <si>
    <t>SE8 3</t>
  </si>
  <si>
    <t>SE8 4</t>
  </si>
  <si>
    <t>SE8 5</t>
  </si>
  <si>
    <t>SE9 1</t>
  </si>
  <si>
    <t>SE9</t>
  </si>
  <si>
    <t>SE9 2</t>
  </si>
  <si>
    <t>SE9 3</t>
  </si>
  <si>
    <t>SE9 4</t>
  </si>
  <si>
    <t>SE9 5</t>
  </si>
  <si>
    <t>SE9 6</t>
  </si>
  <si>
    <t>SG</t>
  </si>
  <si>
    <t>SG1 1</t>
  </si>
  <si>
    <t>SG1</t>
  </si>
  <si>
    <t>SG1 2</t>
  </si>
  <si>
    <t>SG1 3</t>
  </si>
  <si>
    <t>SG1 4</t>
  </si>
  <si>
    <t>SG1 5</t>
  </si>
  <si>
    <t>SG1 7</t>
  </si>
  <si>
    <t>SG10 6</t>
  </si>
  <si>
    <t>SG10</t>
  </si>
  <si>
    <t>SG11 1</t>
  </si>
  <si>
    <t>SG11</t>
  </si>
  <si>
    <t>SG11 2</t>
  </si>
  <si>
    <t>SG12 0</t>
  </si>
  <si>
    <t>SG12</t>
  </si>
  <si>
    <t>SG12 7</t>
  </si>
  <si>
    <t>SG12 8</t>
  </si>
  <si>
    <t>SG12 9</t>
  </si>
  <si>
    <t>SG13 7</t>
  </si>
  <si>
    <t>SG13</t>
  </si>
  <si>
    <t>SG13 8</t>
  </si>
  <si>
    <t>SG14 1</t>
  </si>
  <si>
    <t>SG14</t>
  </si>
  <si>
    <t>SG14 2</t>
  </si>
  <si>
    <t>SG14 3</t>
  </si>
  <si>
    <t>SG15 6</t>
  </si>
  <si>
    <t>SG15</t>
  </si>
  <si>
    <t>SG16 6</t>
  </si>
  <si>
    <t>SG16</t>
  </si>
  <si>
    <t>SG17 1</t>
  </si>
  <si>
    <t>SG17</t>
  </si>
  <si>
    <t>SG17 5</t>
  </si>
  <si>
    <t>SG18 0</t>
  </si>
  <si>
    <t>SG18</t>
  </si>
  <si>
    <t>SG18 1</t>
  </si>
  <si>
    <t>SG18 8</t>
  </si>
  <si>
    <t>SG18 9</t>
  </si>
  <si>
    <t>SG19 1</t>
  </si>
  <si>
    <t>SG19</t>
  </si>
  <si>
    <t>SG19 2</t>
  </si>
  <si>
    <t>SG19 3</t>
  </si>
  <si>
    <t>SG2 0</t>
  </si>
  <si>
    <t>SG2</t>
  </si>
  <si>
    <t>SG2 1</t>
  </si>
  <si>
    <t>SG2 7</t>
  </si>
  <si>
    <t>SG2 8</t>
  </si>
  <si>
    <t>SG2 9</t>
  </si>
  <si>
    <t>SG3 3</t>
  </si>
  <si>
    <t>SG3</t>
  </si>
  <si>
    <t>SG3 6</t>
  </si>
  <si>
    <t>SG4 0</t>
  </si>
  <si>
    <t>SG4</t>
  </si>
  <si>
    <t>SG4 1</t>
  </si>
  <si>
    <t>SG4 7</t>
  </si>
  <si>
    <t>SG4 8</t>
  </si>
  <si>
    <t>SG4 9</t>
  </si>
  <si>
    <t>SG5 1</t>
  </si>
  <si>
    <t>SG5</t>
  </si>
  <si>
    <t>SG5 2</t>
  </si>
  <si>
    <t>SG5 3</t>
  </si>
  <si>
    <t>SG5 4</t>
  </si>
  <si>
    <t>SG6 1</t>
  </si>
  <si>
    <t>SG6</t>
  </si>
  <si>
    <t>SG6 2</t>
  </si>
  <si>
    <t>SG6 3</t>
  </si>
  <si>
    <t>SG6 4</t>
  </si>
  <si>
    <t>SG7 1</t>
  </si>
  <si>
    <t>SG7</t>
  </si>
  <si>
    <t>SG7 5</t>
  </si>
  <si>
    <t>SG7 6</t>
  </si>
  <si>
    <t>SG8 0</t>
  </si>
  <si>
    <t>SG8</t>
  </si>
  <si>
    <t>SG8 1</t>
  </si>
  <si>
    <t>SG8 5</t>
  </si>
  <si>
    <t>SG8 6</t>
  </si>
  <si>
    <t>SG8 7</t>
  </si>
  <si>
    <t>SG8 8</t>
  </si>
  <si>
    <t>SG8 9</t>
  </si>
  <si>
    <t>SG9 0</t>
  </si>
  <si>
    <t>SG9</t>
  </si>
  <si>
    <t>SG9 1</t>
  </si>
  <si>
    <t>SG9 9</t>
  </si>
  <si>
    <t>SK</t>
  </si>
  <si>
    <t>SK1 1</t>
  </si>
  <si>
    <t>SK1</t>
  </si>
  <si>
    <t>SK1 2</t>
  </si>
  <si>
    <t>SK1 3</t>
  </si>
  <si>
    <t>SK1 4</t>
  </si>
  <si>
    <t>SK10 1</t>
  </si>
  <si>
    <t>SK10</t>
  </si>
  <si>
    <t>SK10 2</t>
  </si>
  <si>
    <t>SK10 3</t>
  </si>
  <si>
    <t>SK10 4</t>
  </si>
  <si>
    <t>SK10 5</t>
  </si>
  <si>
    <t>SK11 0</t>
  </si>
  <si>
    <t>SK11</t>
  </si>
  <si>
    <t>SK11 1</t>
  </si>
  <si>
    <t>SK11 3</t>
  </si>
  <si>
    <t>SK11 6</t>
  </si>
  <si>
    <t>SK11 7</t>
  </si>
  <si>
    <t>SK11 8</t>
  </si>
  <si>
    <t>SK11 9</t>
  </si>
  <si>
    <t>SK12 1</t>
  </si>
  <si>
    <t>SK12</t>
  </si>
  <si>
    <t>SK12 2</t>
  </si>
  <si>
    <t>SK12 3</t>
  </si>
  <si>
    <t>SK12 4</t>
  </si>
  <si>
    <t>SK12 5</t>
  </si>
  <si>
    <t>SK12 6</t>
  </si>
  <si>
    <t>SK12 7</t>
  </si>
  <si>
    <t>SK13 0</t>
  </si>
  <si>
    <t>SK13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</si>
  <si>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</si>
  <si>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</si>
  <si>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</si>
  <si>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</si>
  <si>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</si>
  <si>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</si>
  <si>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</si>
  <si>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</si>
  <si>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</t>
  </si>
  <si>
    <t>SK14 2</t>
  </si>
  <si>
    <t>SK14 3</t>
  </si>
  <si>
    <t>SK14 4</t>
  </si>
  <si>
    <t>SK14 5</t>
  </si>
  <si>
    <t>SK14 6</t>
  </si>
  <si>
    <t>SK14 7</t>
  </si>
  <si>
    <t>SK14 8</t>
  </si>
  <si>
    <t>SK15 1</t>
  </si>
  <si>
    <t>SK15</t>
  </si>
  <si>
    <t>SK15 2</t>
  </si>
  <si>
    <t>SK15 3</t>
  </si>
  <si>
    <t>SK16 1</t>
  </si>
  <si>
    <t>SK16</t>
  </si>
  <si>
    <t>SK16 4</t>
  </si>
  <si>
    <t>SK16 5</t>
  </si>
  <si>
    <t>SK17 0</t>
  </si>
  <si>
    <t>SK17</t>
  </si>
  <si>
    <t>SK17 1</t>
  </si>
  <si>
    <t>SK17 6</t>
  </si>
  <si>
    <t>SK17 7</t>
  </si>
  <si>
    <t>SK17 8</t>
  </si>
  <si>
    <t>SK17 9</t>
  </si>
  <si>
    <t>SK2 1</t>
  </si>
  <si>
    <t>SK2</t>
  </si>
  <si>
    <t>SK2 5</t>
  </si>
  <si>
    <t>SK2 6</t>
  </si>
  <si>
    <t>SK2 7</t>
  </si>
  <si>
    <t>SK22 1</t>
  </si>
  <si>
    <t>SK22</t>
  </si>
  <si>
    <t>SK22 2</t>
  </si>
  <si>
    <t>SK22 3</t>
  </si>
  <si>
    <t>SK22 4</t>
  </si>
  <si>
    <t>SK22 5</t>
  </si>
  <si>
    <t>SK23 0</t>
  </si>
  <si>
    <t>SK23</t>
  </si>
  <si>
    <t>SK23 1</t>
  </si>
  <si>
    <t>SK23 6</t>
  </si>
  <si>
    <t>SK23 7</t>
  </si>
  <si>
    <t>SK23 9</t>
  </si>
  <si>
    <t>SK3 0</t>
  </si>
  <si>
    <t>SK3</t>
  </si>
  <si>
    <t>SK3 1</t>
  </si>
  <si>
    <t>SK3 6</t>
  </si>
  <si>
    <t>SK3 8</t>
  </si>
  <si>
    <t>SK3 9</t>
  </si>
  <si>
    <t>SK4 1</t>
  </si>
  <si>
    <t>SK4</t>
  </si>
  <si>
    <t>SK4 2</t>
  </si>
  <si>
    <t>SK4 3</t>
  </si>
  <si>
    <t>SK4 4</t>
  </si>
  <si>
    <t>SK4 5</t>
  </si>
  <si>
    <t>SK5 1</t>
  </si>
  <si>
    <t>SK5</t>
  </si>
  <si>
    <t>SK5 6</t>
  </si>
  <si>
    <t>SK5 7</t>
  </si>
  <si>
    <t>SK5 8</t>
  </si>
  <si>
    <t>SK6 1</t>
  </si>
  <si>
    <t>SK6</t>
  </si>
  <si>
    <t>SK6 2</t>
  </si>
  <si>
    <t>SK6 3</t>
  </si>
  <si>
    <t>SK6 4</t>
  </si>
  <si>
    <t>SK6 5</t>
  </si>
  <si>
    <t>SK6 6</t>
  </si>
  <si>
    <t>SK6 7</t>
  </si>
  <si>
    <t>SK6 8</t>
  </si>
  <si>
    <t>SK7 1</t>
  </si>
  <si>
    <t>SK7</t>
  </si>
  <si>
    <t>SK7 2</t>
  </si>
  <si>
    <t>SK7 3</t>
  </si>
  <si>
    <t>SK7 4</t>
  </si>
  <si>
    <t>SK7 5</t>
  </si>
  <si>
    <t>SK7 6</t>
  </si>
  <si>
    <t>SK8 1</t>
  </si>
  <si>
    <t>SK8</t>
  </si>
  <si>
    <t>SK8 2</t>
  </si>
  <si>
    <t>SK8 3</t>
  </si>
  <si>
    <t>SK8 4</t>
  </si>
  <si>
    <t>SK8 5</t>
  </si>
  <si>
    <t>SK8 6</t>
  </si>
  <si>
    <t>SK8 7</t>
  </si>
  <si>
    <t>SK9 1</t>
  </si>
  <si>
    <t>SK9</t>
  </si>
  <si>
    <t>SK9 2</t>
  </si>
  <si>
    <t>SK9 3</t>
  </si>
  <si>
    <t>SK9 4</t>
  </si>
  <si>
    <t>SK9 5</t>
  </si>
  <si>
    <t>SK9 6</t>
  </si>
  <si>
    <t>SK9 7</t>
  </si>
  <si>
    <t>SL</t>
  </si>
  <si>
    <t>SL0</t>
  </si>
  <si>
    <t>SL0 0</t>
  </si>
  <si>
    <t>SL0 9</t>
  </si>
  <si>
    <t>SL1 1</t>
  </si>
  <si>
    <t>SL1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</si>
  <si>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</si>
  <si>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</si>
  <si>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</si>
  <si>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</si>
  <si>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</si>
  <si>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</si>
  <si>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</si>
  <si>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</si>
  <si>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</t>
  </si>
  <si>
    <t>SL2 1</t>
  </si>
  <si>
    <t>SL2 2</t>
  </si>
  <si>
    <t>SL2 3</t>
  </si>
  <si>
    <t>SL2 4</t>
  </si>
  <si>
    <t>SL2 5</t>
  </si>
  <si>
    <t>SL3</t>
  </si>
  <si>
    <t>SL3 0</t>
  </si>
  <si>
    <t>SL3 1</t>
  </si>
  <si>
    <t>SL3 3</t>
  </si>
  <si>
    <t>SL3 4</t>
  </si>
  <si>
    <t>SL3 6</t>
  </si>
  <si>
    <t>SL3 7</t>
  </si>
  <si>
    <t>SL3 8</t>
  </si>
  <si>
    <t>SL3 9</t>
  </si>
  <si>
    <t>SL4 1</t>
  </si>
  <si>
    <t>SL4</t>
  </si>
  <si>
    <t>SL4 2</t>
  </si>
  <si>
    <t>SL4 3</t>
  </si>
  <si>
    <t>SL4 4</t>
  </si>
  <si>
    <t>SL4 5</t>
  </si>
  <si>
    <t>SL4 6</t>
  </si>
  <si>
    <t>SL5 0</t>
  </si>
  <si>
    <t>SL5</t>
  </si>
  <si>
    <t>SL5 1</t>
  </si>
  <si>
    <t>SL5 7</t>
  </si>
  <si>
    <t>SL5 8</t>
  </si>
  <si>
    <t>SL5 9</t>
  </si>
  <si>
    <t>SL6 0</t>
  </si>
  <si>
    <t>SL6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</si>
  <si>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</si>
  <si>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</si>
  <si>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</si>
  <si>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</si>
  <si>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</si>
  <si>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</si>
  <si>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</si>
  <si>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</si>
  <si>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</si>
  <si>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SL7</t>
  </si>
  <si>
    <t>SL7 1</t>
  </si>
  <si>
    <t>SL7 2</t>
  </si>
  <si>
    <t>SL7 3</t>
  </si>
  <si>
    <t>SL8</t>
  </si>
  <si>
    <t>SL8 5</t>
  </si>
  <si>
    <t>SL9</t>
  </si>
  <si>
    <t>SL9 0</t>
  </si>
  <si>
    <t>SL9 1</t>
  </si>
  <si>
    <t>SL9 7</t>
  </si>
  <si>
    <t>SL9 8</t>
  </si>
  <si>
    <t>SL9 9</t>
  </si>
  <si>
    <t>SM1 1</t>
  </si>
  <si>
    <t>SM1</t>
  </si>
  <si>
    <t>SM1 2</t>
  </si>
  <si>
    <t>SM1 3</t>
  </si>
  <si>
    <t>SM1 4</t>
  </si>
  <si>
    <t>SM1 5</t>
  </si>
  <si>
    <t>SM2 2</t>
  </si>
  <si>
    <t>SM2</t>
  </si>
  <si>
    <t>SM2 5</t>
  </si>
  <si>
    <t>SM2 6</t>
  </si>
  <si>
    <t>SM2 7</t>
  </si>
  <si>
    <t>SM3 3</t>
  </si>
  <si>
    <t>SM3</t>
  </si>
  <si>
    <t>SM3 8</t>
  </si>
  <si>
    <t>SM3 9</t>
  </si>
  <si>
    <t>SM4 1</t>
  </si>
  <si>
    <t>SM4</t>
  </si>
  <si>
    <t>SM4 4</t>
  </si>
  <si>
    <t>SM4 5</t>
  </si>
  <si>
    <t>SM4 6</t>
  </si>
  <si>
    <t>SM5 0</t>
  </si>
  <si>
    <t>SM5</t>
  </si>
  <si>
    <t>SM5 1</t>
  </si>
  <si>
    <t>SM5 2</t>
  </si>
  <si>
    <t>SM5 3</t>
  </si>
  <si>
    <t>SM5 4</t>
  </si>
  <si>
    <t>SM5 7</t>
  </si>
  <si>
    <t>SM6 0</t>
  </si>
  <si>
    <t>SM6</t>
  </si>
  <si>
    <t>SM6 7</t>
  </si>
  <si>
    <t>SM6 8</t>
  </si>
  <si>
    <t>SM6 9</t>
  </si>
  <si>
    <t>SM7 1</t>
  </si>
  <si>
    <t>SM7</t>
  </si>
  <si>
    <t>SM7 2</t>
  </si>
  <si>
    <t>SM7 3</t>
  </si>
  <si>
    <t>SN</t>
  </si>
  <si>
    <t>SN1 1</t>
  </si>
  <si>
    <t>SN1</t>
  </si>
  <si>
    <t>SN1 2</t>
  </si>
  <si>
    <t>SN1 3</t>
  </si>
  <si>
    <t>SN1 4</t>
  </si>
  <si>
    <t>SN1 5</t>
  </si>
  <si>
    <t>SN10 1</t>
  </si>
  <si>
    <t>SN10</t>
  </si>
  <si>
    <t>SN10 2</t>
  </si>
  <si>
    <t>SN10 3</t>
  </si>
  <si>
    <t>SN10 4</t>
  </si>
  <si>
    <t>SN10 5</t>
  </si>
  <si>
    <t>SN11 0</t>
  </si>
  <si>
    <t>SN11</t>
  </si>
  <si>
    <t>SN11 1</t>
  </si>
  <si>
    <t>SN11 8</t>
  </si>
  <si>
    <t>SN11 9</t>
  </si>
  <si>
    <t>SN12 1</t>
  </si>
  <si>
    <t>SN12</t>
  </si>
  <si>
    <t>SN12 6</t>
  </si>
  <si>
    <t>SN12 7</t>
  </si>
  <si>
    <t>SN12 8</t>
  </si>
  <si>
    <t>SN13 0</t>
  </si>
  <si>
    <t>SN13</t>
  </si>
  <si>
    <t>SN13 1</t>
  </si>
  <si>
    <t>SN13 6</t>
  </si>
  <si>
    <t>SN13 8</t>
  </si>
  <si>
    <t>SN13 9</t>
  </si>
  <si>
    <t>SN14 0</t>
  </si>
  <si>
    <t>SN14</t>
  </si>
  <si>
    <t>SN14 1</t>
  </si>
  <si>
    <t>SN14 6</t>
  </si>
  <si>
    <t>SN14 7</t>
  </si>
  <si>
    <t>SN14 8</t>
  </si>
  <si>
    <t>SN14 9</t>
  </si>
  <si>
    <t>SN15 1</t>
  </si>
  <si>
    <t>SN15</t>
  </si>
  <si>
    <t>SN15 2</t>
  </si>
  <si>
    <t>SN15 3</t>
  </si>
  <si>
    <t>SN15 4</t>
  </si>
  <si>
    <t>SN15 5</t>
  </si>
  <si>
    <t>SN16 0</t>
  </si>
  <si>
    <t>SN16</t>
  </si>
  <si>
    <t>SN16 9</t>
  </si>
  <si>
    <t>SN2 1</t>
  </si>
  <si>
    <t>SN2</t>
  </si>
  <si>
    <t>SN2 2</t>
  </si>
  <si>
    <t>SN2 3</t>
  </si>
  <si>
    <t>SN2 4</t>
  </si>
  <si>
    <t>SN2 5</t>
  </si>
  <si>
    <t>SN2 6</t>
  </si>
  <si>
    <t>SN2 7</t>
  </si>
  <si>
    <t>SN2 8</t>
  </si>
  <si>
    <t>SN25 1</t>
  </si>
  <si>
    <t>SN25</t>
  </si>
  <si>
    <t>SN25 2</t>
  </si>
  <si>
    <t>SN25 3</t>
  </si>
  <si>
    <t>SN25 4</t>
  </si>
  <si>
    <t>SN25 5</t>
  </si>
  <si>
    <t>SN25 6</t>
  </si>
  <si>
    <t>SN26 7</t>
  </si>
  <si>
    <t>SN26</t>
  </si>
  <si>
    <t>SN26 8</t>
  </si>
  <si>
    <t>SN3 1</t>
  </si>
  <si>
    <t>SN3</t>
  </si>
  <si>
    <t>SN3 2</t>
  </si>
  <si>
    <t>SN3 3</t>
  </si>
  <si>
    <t>SN3 4</t>
  </si>
  <si>
    <t>SN3 5</t>
  </si>
  <si>
    <t>SN3 6</t>
  </si>
  <si>
    <t>SN4 0</t>
  </si>
  <si>
    <t>SN4</t>
  </si>
  <si>
    <t>SN4 1</t>
  </si>
  <si>
    <t>SN4 7</t>
  </si>
  <si>
    <t>SN4 8</t>
  </si>
  <si>
    <t>SN4 9</t>
  </si>
  <si>
    <t>SN5 0</t>
  </si>
  <si>
    <t>SN5</t>
  </si>
  <si>
    <t>SN5 1</t>
  </si>
  <si>
    <t>SN5 3</t>
  </si>
  <si>
    <t>SN5 4</t>
  </si>
  <si>
    <t>SN5 5</t>
  </si>
  <si>
    <t>SN5 6</t>
  </si>
  <si>
    <t>SN5 7</t>
  </si>
  <si>
    <t>SN5 8</t>
  </si>
  <si>
    <t>SN5 9</t>
  </si>
  <si>
    <t>SN6 6</t>
  </si>
  <si>
    <t>SN6</t>
  </si>
  <si>
    <t>SN6 7</t>
  </si>
  <si>
    <t>SN6 8</t>
  </si>
  <si>
    <t>SN7 1</t>
  </si>
  <si>
    <t>SN7</t>
  </si>
  <si>
    <t>SN7 7</t>
  </si>
  <si>
    <t>SN7 8</t>
  </si>
  <si>
    <t>SN8 1</t>
  </si>
  <si>
    <t>SN8</t>
  </si>
  <si>
    <t>SN8 2</t>
  </si>
  <si>
    <t>SN8 3</t>
  </si>
  <si>
    <t>SN8 4</t>
  </si>
  <si>
    <t>SN9 2</t>
  </si>
  <si>
    <t>SN9</t>
  </si>
  <si>
    <t>SN9 5</t>
  </si>
  <si>
    <t>SO1 0</t>
  </si>
  <si>
    <t>SO1</t>
  </si>
  <si>
    <t>SO1 1</t>
  </si>
  <si>
    <t>SO1 2</t>
  </si>
  <si>
    <t>SO1 4</t>
  </si>
  <si>
    <t>SO1 5</t>
  </si>
  <si>
    <t>SO1 7</t>
  </si>
  <si>
    <t>SO1 8</t>
  </si>
  <si>
    <t>SO1 9</t>
  </si>
  <si>
    <t>SO14 0</t>
  </si>
  <si>
    <t>SO14</t>
  </si>
  <si>
    <t>SO14 1</t>
  </si>
  <si>
    <t>SO14 2</t>
  </si>
  <si>
    <t>SO14 3</t>
  </si>
  <si>
    <t>SO14 5</t>
  </si>
  <si>
    <t>SO14 6</t>
  </si>
  <si>
    <t>SO14 7</t>
  </si>
  <si>
    <t>SO14 8</t>
  </si>
  <si>
    <t>SO15 0</t>
  </si>
  <si>
    <t>SO15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</si>
  <si>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</si>
  <si>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</si>
  <si>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</si>
  <si>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</si>
  <si>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</si>
  <si>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</si>
  <si>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</si>
  <si>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</si>
  <si>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</si>
  <si>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</t>
  </si>
  <si>
    <t>SO16 1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</si>
  <si>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</si>
  <si>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</si>
  <si>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</si>
  <si>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</si>
  <si>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</si>
  <si>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</si>
  <si>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</si>
  <si>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</si>
  <si>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0</t>
  </si>
  <si>
    <t>SO17</t>
  </si>
  <si>
    <t>SO17 1</t>
  </si>
  <si>
    <t>SO17 2</t>
  </si>
  <si>
    <t>SO17 3</t>
  </si>
  <si>
    <t>SO17 9</t>
  </si>
  <si>
    <t>SO18 1</t>
  </si>
  <si>
    <t>SO18</t>
  </si>
  <si>
    <t>SO18 2</t>
  </si>
  <si>
    <t>SO18 3</t>
  </si>
  <si>
    <t>SO18 4</t>
  </si>
  <si>
    <t>SO18 5</t>
  </si>
  <si>
    <t>SO18 6</t>
  </si>
  <si>
    <t>SO19 0</t>
  </si>
  <si>
    <t>SO19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</si>
  <si>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</si>
  <si>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</si>
  <si>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</si>
  <si>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</si>
  <si>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</si>
  <si>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</si>
  <si>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</si>
  <si>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</si>
  <si>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 0</t>
  </si>
  <si>
    <t>SO2</t>
  </si>
  <si>
    <t>SO2 1</t>
  </si>
  <si>
    <t>SO2 3</t>
  </si>
  <si>
    <t>SO2 4</t>
  </si>
  <si>
    <t>SO2 5</t>
  </si>
  <si>
    <t>SO2 7</t>
  </si>
  <si>
    <t>SO2 8</t>
  </si>
  <si>
    <t>SO2 9</t>
  </si>
  <si>
    <t>SO20 6</t>
  </si>
  <si>
    <t>SO20</t>
  </si>
  <si>
    <t>SO20 8</t>
  </si>
  <si>
    <t>SO21 1</t>
  </si>
  <si>
    <t>SO21</t>
  </si>
  <si>
    <t>SO21 2</t>
  </si>
  <si>
    <t>SO21 3</t>
  </si>
  <si>
    <t>SO22 4</t>
  </si>
  <si>
    <t>SO22</t>
  </si>
  <si>
    <t>SO22 5</t>
  </si>
  <si>
    <t>SO22 6</t>
  </si>
  <si>
    <t>SO22 7</t>
  </si>
  <si>
    <t>SO23 0</t>
  </si>
  <si>
    <t>SO23</t>
  </si>
  <si>
    <t>SO23 1</t>
  </si>
  <si>
    <t>SO23 7</t>
  </si>
  <si>
    <t>SO23 8</t>
  </si>
  <si>
    <t>SO23 9</t>
  </si>
  <si>
    <t>SO24 0</t>
  </si>
  <si>
    <t>SO24</t>
  </si>
  <si>
    <t>SO24 9</t>
  </si>
  <si>
    <t>SO3 1</t>
  </si>
  <si>
    <t>SO3</t>
  </si>
  <si>
    <t>SO3 2</t>
  </si>
  <si>
    <t>SO3 3</t>
  </si>
  <si>
    <t>SO3 4</t>
  </si>
  <si>
    <t>SO3 5</t>
  </si>
  <si>
    <t>SO3 6</t>
  </si>
  <si>
    <t>SO3 7</t>
  </si>
  <si>
    <t>SO3 9</t>
  </si>
  <si>
    <t>SO30 0</t>
  </si>
  <si>
    <t>SO30</t>
  </si>
  <si>
    <t>SO30 1</t>
  </si>
  <si>
    <t>SO30 2</t>
  </si>
  <si>
    <t>SO30 3</t>
  </si>
  <si>
    <t>SO30 4</t>
  </si>
  <si>
    <t>SO31 1</t>
  </si>
  <si>
    <t>SO31</t>
  </si>
  <si>
    <t>SO31 2</t>
  </si>
  <si>
    <t>SO31 4</t>
  </si>
  <si>
    <t>SO31 5</t>
  </si>
  <si>
    <t>SO31 6</t>
  </si>
  <si>
    <t>SO31 7</t>
  </si>
  <si>
    <t>SO31 8</t>
  </si>
  <si>
    <t>SO31 9</t>
  </si>
  <si>
    <t>SO32 1</t>
  </si>
  <si>
    <t>SO32</t>
  </si>
  <si>
    <t>SO32 2</t>
  </si>
  <si>
    <t>SO32 3</t>
  </si>
  <si>
    <t>SO32 6</t>
  </si>
  <si>
    <t>SO39 5</t>
  </si>
  <si>
    <t>SO39</t>
  </si>
  <si>
    <t>SO4 2</t>
  </si>
  <si>
    <t>SO4</t>
  </si>
  <si>
    <t>SO4 3</t>
  </si>
  <si>
    <t>SO4 4</t>
  </si>
  <si>
    <t>SO4 5</t>
  </si>
  <si>
    <t>SO4 9</t>
  </si>
  <si>
    <t>SO40 1</t>
  </si>
  <si>
    <t>SO40</t>
  </si>
  <si>
    <t>SO40 2</t>
  </si>
  <si>
    <t>SO40 3</t>
  </si>
  <si>
    <t>SO40 4</t>
  </si>
  <si>
    <t>SO40 7</t>
  </si>
  <si>
    <t>SO40 8</t>
  </si>
  <si>
    <t>SO40 9</t>
  </si>
  <si>
    <t>SO41 0</t>
  </si>
  <si>
    <t>SO41</t>
  </si>
  <si>
    <t>SO41 1</t>
  </si>
  <si>
    <t>SO41 3</t>
  </si>
  <si>
    <t>SO41 5</t>
  </si>
  <si>
    <t>SO41 6</t>
  </si>
  <si>
    <t>SO41 8</t>
  </si>
  <si>
    <t>SO41 9</t>
  </si>
  <si>
    <t>SO42 7</t>
  </si>
  <si>
    <t>SO42</t>
  </si>
  <si>
    <t>SO43 1</t>
  </si>
  <si>
    <t>SO43</t>
  </si>
  <si>
    <t>SO43 7</t>
  </si>
  <si>
    <t>SO45 1</t>
  </si>
  <si>
    <t>SO45</t>
  </si>
  <si>
    <t>SO45 2</t>
  </si>
  <si>
    <t>SO45 3</t>
  </si>
  <si>
    <t>SO45 4</t>
  </si>
  <si>
    <t>SO45 5</t>
  </si>
  <si>
    <t>SO45 6</t>
  </si>
  <si>
    <t>SO5 2</t>
  </si>
  <si>
    <t>SO5</t>
  </si>
  <si>
    <t>SO5 3</t>
  </si>
  <si>
    <t>SO5 4</t>
  </si>
  <si>
    <t>SO5 5</t>
  </si>
  <si>
    <t>SO5 7</t>
  </si>
  <si>
    <t>SO5 9</t>
  </si>
  <si>
    <t>SO50 1</t>
  </si>
  <si>
    <t>SO50</t>
  </si>
  <si>
    <t>SO50 3</t>
  </si>
  <si>
    <t>SO50 4</t>
  </si>
  <si>
    <t>SO50 5</t>
  </si>
  <si>
    <t>SO50 6</t>
  </si>
  <si>
    <t>SO50 7</t>
  </si>
  <si>
    <t>SO50 8</t>
  </si>
  <si>
    <t>SO50 9</t>
  </si>
  <si>
    <t>SO51 0</t>
  </si>
  <si>
    <t>SO51</t>
  </si>
  <si>
    <t>SO51 1</t>
  </si>
  <si>
    <t>SO51 5</t>
  </si>
  <si>
    <t>SO51 6</t>
  </si>
  <si>
    <t>SO51 7</t>
  </si>
  <si>
    <t>SO51 8</t>
  </si>
  <si>
    <t>SO51 9</t>
  </si>
  <si>
    <t>SO52 9</t>
  </si>
  <si>
    <t>SO52</t>
  </si>
  <si>
    <t>SO53 1</t>
  </si>
  <si>
    <t>SO53</t>
  </si>
  <si>
    <t>SO53 2</t>
  </si>
  <si>
    <t>SO53 3</t>
  </si>
  <si>
    <t>SO53 4</t>
  </si>
  <si>
    <t>SO53 5</t>
  </si>
  <si>
    <t>SO9 1</t>
  </si>
  <si>
    <t>SO9</t>
  </si>
  <si>
    <t>SO9 4</t>
  </si>
  <si>
    <t>SO9 7</t>
  </si>
  <si>
    <t>SP</t>
  </si>
  <si>
    <t>SP1 1</t>
  </si>
  <si>
    <t>SP1</t>
  </si>
  <si>
    <t>SP1 2</t>
  </si>
  <si>
    <t>SP1 3</t>
  </si>
  <si>
    <t>SP1 7</t>
  </si>
  <si>
    <t>SP10 0</t>
  </si>
  <si>
    <t>SP10</t>
  </si>
  <si>
    <t>SP10 1</t>
  </si>
  <si>
    <t>SP10 2</t>
  </si>
  <si>
    <t>SP10 3</t>
  </si>
  <si>
    <t>SP10 4</t>
  </si>
  <si>
    <t>SP10 5</t>
  </si>
  <si>
    <t>SP11 0</t>
  </si>
  <si>
    <t>SP11</t>
  </si>
  <si>
    <t>SP11 6</t>
  </si>
  <si>
    <t>SP11 7</t>
  </si>
  <si>
    <t>SP11 8</t>
  </si>
  <si>
    <t>SP11 9</t>
  </si>
  <si>
    <t>SP15 7</t>
  </si>
  <si>
    <t>SP15</t>
  </si>
  <si>
    <t>SP2 0</t>
  </si>
  <si>
    <t>SP2</t>
  </si>
  <si>
    <t>SP2 1</t>
  </si>
  <si>
    <t>SP2 7</t>
  </si>
  <si>
    <t>SP2 8</t>
  </si>
  <si>
    <t>SP2 9</t>
  </si>
  <si>
    <t>SP3 4</t>
  </si>
  <si>
    <t>SP3</t>
  </si>
  <si>
    <t>SP3 5</t>
  </si>
  <si>
    <t>SP4 0</t>
  </si>
  <si>
    <t>SP4</t>
  </si>
  <si>
    <t>SP4 1</t>
  </si>
  <si>
    <t>SP4 4</t>
  </si>
  <si>
    <t>SP4 6</t>
  </si>
  <si>
    <t>SP4 7</t>
  </si>
  <si>
    <t>SP4 8</t>
  </si>
  <si>
    <t>SP4 9</t>
  </si>
  <si>
    <t>SP5 1</t>
  </si>
  <si>
    <t>SP5</t>
  </si>
  <si>
    <t>SP5 2</t>
  </si>
  <si>
    <t>SP5 3</t>
  </si>
  <si>
    <t>SP5 4</t>
  </si>
  <si>
    <t>SP5 5</t>
  </si>
  <si>
    <t>SP6 1</t>
  </si>
  <si>
    <t>SP6</t>
  </si>
  <si>
    <t>SP6 2</t>
  </si>
  <si>
    <t>SP6 3</t>
  </si>
  <si>
    <t>SP7 0</t>
  </si>
  <si>
    <t>SP7</t>
  </si>
  <si>
    <t>SP7 8</t>
  </si>
  <si>
    <t>SP7 9</t>
  </si>
  <si>
    <t>SP8 4</t>
  </si>
  <si>
    <t>SP8</t>
  </si>
  <si>
    <t>SP8 5</t>
  </si>
  <si>
    <t>SP9 7</t>
  </si>
  <si>
    <t>SP9</t>
  </si>
  <si>
    <t>SR</t>
  </si>
  <si>
    <t>SR02 9</t>
  </si>
  <si>
    <t>SR02</t>
  </si>
  <si>
    <t>SR1 1</t>
  </si>
  <si>
    <t>SR1</t>
  </si>
  <si>
    <t>SR1 2</t>
  </si>
  <si>
    <t>SR1 3</t>
  </si>
  <si>
    <t>SR1 7</t>
  </si>
  <si>
    <t>SR1 8</t>
  </si>
  <si>
    <t>SR1 9</t>
  </si>
  <si>
    <t>SR2 0</t>
  </si>
  <si>
    <t>SR2</t>
  </si>
  <si>
    <t>SR2 7</t>
  </si>
  <si>
    <t>SR2 8</t>
  </si>
  <si>
    <t>SR2 9</t>
  </si>
  <si>
    <t>SR3 1</t>
  </si>
  <si>
    <t>SR3</t>
  </si>
  <si>
    <t>SR3 2</t>
  </si>
  <si>
    <t>SR3 3</t>
  </si>
  <si>
    <t>SR3 4</t>
  </si>
  <si>
    <t>SR4 0</t>
  </si>
  <si>
    <t>SR4</t>
  </si>
  <si>
    <t>SR4 6</t>
  </si>
  <si>
    <t>SR4 7</t>
  </si>
  <si>
    <t>SR4 8</t>
  </si>
  <si>
    <t>SR4 9</t>
  </si>
  <si>
    <t>SR5 1</t>
  </si>
  <si>
    <t>SR5</t>
  </si>
  <si>
    <t>SR5 2</t>
  </si>
  <si>
    <t>SR5 3</t>
  </si>
  <si>
    <t>SR5 4</t>
  </si>
  <si>
    <t>SR5 5</t>
  </si>
  <si>
    <t>SR6 0</t>
  </si>
  <si>
    <t>SR6</t>
  </si>
  <si>
    <t>SR6 7</t>
  </si>
  <si>
    <t>SR6 8</t>
  </si>
  <si>
    <t>SR6 9</t>
  </si>
  <si>
    <t>SR7 0</t>
  </si>
  <si>
    <t>SR7</t>
  </si>
  <si>
    <t>SR7 1</t>
  </si>
  <si>
    <t>SR7 7</t>
  </si>
  <si>
    <t>SR7 8</t>
  </si>
  <si>
    <t>SR7 9</t>
  </si>
  <si>
    <t>SR8 1</t>
  </si>
  <si>
    <t>SR8</t>
  </si>
  <si>
    <t>SR8 2</t>
  </si>
  <si>
    <t>SR8 3</t>
  </si>
  <si>
    <t>SR8 4</t>
  </si>
  <si>
    <t>SR8 5</t>
  </si>
  <si>
    <t>SS</t>
  </si>
  <si>
    <t>SS0 0</t>
  </si>
  <si>
    <t>SS0</t>
  </si>
  <si>
    <t>SS0 1</t>
  </si>
  <si>
    <t>SS0 7</t>
  </si>
  <si>
    <t>SS0 8</t>
  </si>
  <si>
    <t>SS0 9</t>
  </si>
  <si>
    <t>SS1 1</t>
  </si>
  <si>
    <t>SS1</t>
  </si>
  <si>
    <t>SS1 2</t>
  </si>
  <si>
    <t>SS1 3</t>
  </si>
  <si>
    <t>SS1 6</t>
  </si>
  <si>
    <t>SS11 7</t>
  </si>
  <si>
    <t>SS11</t>
  </si>
  <si>
    <t>SS11 8</t>
  </si>
  <si>
    <t>SS12 0</t>
  </si>
  <si>
    <t>SS12</t>
  </si>
  <si>
    <t>SS12 6</t>
  </si>
  <si>
    <t>SS12 9</t>
  </si>
  <si>
    <t>SS13 1</t>
  </si>
  <si>
    <t>SS13</t>
  </si>
  <si>
    <t>SS13 2</t>
  </si>
  <si>
    <t>SS13 3</t>
  </si>
  <si>
    <t>SS14 0</t>
  </si>
  <si>
    <t>SS14</t>
  </si>
  <si>
    <t>SS14 1</t>
  </si>
  <si>
    <t>SS14 2</t>
  </si>
  <si>
    <t>SS14 3</t>
  </si>
  <si>
    <t>SS14 5</t>
  </si>
  <si>
    <t>SS14 9</t>
  </si>
  <si>
    <t>SS15 1</t>
  </si>
  <si>
    <t>SS15</t>
  </si>
  <si>
    <t>SS15 4</t>
  </si>
  <si>
    <t>SS15 5</t>
  </si>
  <si>
    <t>SS15 6</t>
  </si>
  <si>
    <t>SS16 0</t>
  </si>
  <si>
    <t>SS16</t>
  </si>
  <si>
    <t>SS16 4</t>
  </si>
  <si>
    <t>SS16 5</t>
  </si>
  <si>
    <t>SS16 6</t>
  </si>
  <si>
    <t>SS17 0</t>
  </si>
  <si>
    <t>SS17</t>
  </si>
  <si>
    <t>SS17 7</t>
  </si>
  <si>
    <t>SS17 8</t>
  </si>
  <si>
    <t>SS17 9</t>
  </si>
  <si>
    <t>SS2 0</t>
  </si>
  <si>
    <t>SS2</t>
  </si>
  <si>
    <t>SS2 1</t>
  </si>
  <si>
    <t>SS2 4</t>
  </si>
  <si>
    <t>SS2 5</t>
  </si>
  <si>
    <t>SS2 6</t>
  </si>
  <si>
    <t>SS3 0</t>
  </si>
  <si>
    <t>SS3</t>
  </si>
  <si>
    <t>SS3 8</t>
  </si>
  <si>
    <t>SS3 9</t>
  </si>
  <si>
    <t>SS4 1</t>
  </si>
  <si>
    <t>SS4</t>
  </si>
  <si>
    <t>SS4 2</t>
  </si>
  <si>
    <t>SS4 3</t>
  </si>
  <si>
    <t>SS5 1</t>
  </si>
  <si>
    <t>SS5</t>
  </si>
  <si>
    <t>SS5 4</t>
  </si>
  <si>
    <t>SS5 5</t>
  </si>
  <si>
    <t>SS5 6</t>
  </si>
  <si>
    <t>SS6 6</t>
  </si>
  <si>
    <t>SS6</t>
  </si>
  <si>
    <t>SS6 7</t>
  </si>
  <si>
    <t>SS6 8</t>
  </si>
  <si>
    <t>SS6 9</t>
  </si>
  <si>
    <t>SS7 0</t>
  </si>
  <si>
    <t>SS7</t>
  </si>
  <si>
    <t>SS7 1</t>
  </si>
  <si>
    <t>SS7 2</t>
  </si>
  <si>
    <t>SS7 3</t>
  </si>
  <si>
    <t>SS7 4</t>
  </si>
  <si>
    <t>SS7 5</t>
  </si>
  <si>
    <t>SS7 7</t>
  </si>
  <si>
    <t>SS7 9</t>
  </si>
  <si>
    <t>SS8 0</t>
  </si>
  <si>
    <t>SS8</t>
  </si>
  <si>
    <t>SS8 1</t>
  </si>
  <si>
    <t>SS8 7</t>
  </si>
  <si>
    <t>SS8 8</t>
  </si>
  <si>
    <t>SS8 9</t>
  </si>
  <si>
    <t>SS9 0</t>
  </si>
  <si>
    <t>SS9</t>
  </si>
  <si>
    <t>SS9 1</t>
  </si>
  <si>
    <t>SS9 2</t>
  </si>
  <si>
    <t>SS9 3</t>
  </si>
  <si>
    <t>SS9 4</t>
  </si>
  <si>
    <t>SS9 5</t>
  </si>
  <si>
    <t>SS99 0</t>
  </si>
  <si>
    <t>SS99</t>
  </si>
  <si>
    <t>SS99 1</t>
  </si>
  <si>
    <t>SS99 2</t>
  </si>
  <si>
    <t>SS99 3</t>
  </si>
  <si>
    <t>ST</t>
  </si>
  <si>
    <t>ST1 1</t>
  </si>
  <si>
    <t>ST1</t>
  </si>
  <si>
    <t>ST1 2</t>
  </si>
  <si>
    <t>ST1 3</t>
  </si>
  <si>
    <t>ST1 4</t>
  </si>
  <si>
    <t>ST1 5</t>
  </si>
  <si>
    <t>ST1 6</t>
  </si>
  <si>
    <t>ST10 1</t>
  </si>
  <si>
    <t>ST10</t>
  </si>
  <si>
    <t>ST10 2</t>
  </si>
  <si>
    <t>ST10 3</t>
  </si>
  <si>
    <t>ST10 4</t>
  </si>
  <si>
    <t>ST11 1</t>
  </si>
  <si>
    <t>ST11</t>
  </si>
  <si>
    <t>ST11 9</t>
  </si>
  <si>
    <t>ST12 0</t>
  </si>
  <si>
    <t>ST12</t>
  </si>
  <si>
    <t>ST12 9</t>
  </si>
  <si>
    <t>ST13 1</t>
  </si>
  <si>
    <t>ST13</t>
  </si>
  <si>
    <t>ST13 3</t>
  </si>
  <si>
    <t>ST13 5</t>
  </si>
  <si>
    <t>ST13 6</t>
  </si>
  <si>
    <t>ST13 7</t>
  </si>
  <si>
    <t>ST13 8</t>
  </si>
  <si>
    <t>ST14 1</t>
  </si>
  <si>
    <t>ST14</t>
  </si>
  <si>
    <t>ST14 4</t>
  </si>
  <si>
    <t>ST14 5</t>
  </si>
  <si>
    <t>ST14 7</t>
  </si>
  <si>
    <t>ST14 8</t>
  </si>
  <si>
    <t>ST15 0</t>
  </si>
  <si>
    <t>ST15</t>
  </si>
  <si>
    <t>ST15 4</t>
  </si>
  <si>
    <t>ST15 8</t>
  </si>
  <si>
    <t>ST16 1</t>
  </si>
  <si>
    <t>ST16</t>
  </si>
  <si>
    <t>ST16 2</t>
  </si>
  <si>
    <t>ST16 3</t>
  </si>
  <si>
    <t>ST17 0</t>
  </si>
  <si>
    <t>ST17</t>
  </si>
  <si>
    <t>ST17 4</t>
  </si>
  <si>
    <t>ST17 9</t>
  </si>
  <si>
    <t>ST18 0</t>
  </si>
  <si>
    <t>ST18</t>
  </si>
  <si>
    <t>ST18 1</t>
  </si>
  <si>
    <t>ST18 9</t>
  </si>
  <si>
    <t>ST19 5</t>
  </si>
  <si>
    <t>ST19</t>
  </si>
  <si>
    <t>ST19 9</t>
  </si>
  <si>
    <t>ST2 0</t>
  </si>
  <si>
    <t>ST2</t>
  </si>
  <si>
    <t>ST2 1</t>
  </si>
  <si>
    <t>ST2 6</t>
  </si>
  <si>
    <t>ST2 7</t>
  </si>
  <si>
    <t>ST2 8</t>
  </si>
  <si>
    <t>ST2 9</t>
  </si>
  <si>
    <t>ST20 0</t>
  </si>
  <si>
    <t>ST20</t>
  </si>
  <si>
    <t>ST21 6</t>
  </si>
  <si>
    <t>ST21</t>
  </si>
  <si>
    <t>ST3 1</t>
  </si>
  <si>
    <t>ST3</t>
  </si>
  <si>
    <t>ST3 2</t>
  </si>
  <si>
    <t>ST3 3</t>
  </si>
  <si>
    <t>ST3 4</t>
  </si>
  <si>
    <t>ST3 5</t>
  </si>
  <si>
    <t>ST3 6</t>
  </si>
  <si>
    <t>ST3 7</t>
  </si>
  <si>
    <t>ST3 8</t>
  </si>
  <si>
    <t>ST4 1</t>
  </si>
  <si>
    <t>ST4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</si>
  <si>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</si>
  <si>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</si>
  <si>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</si>
  <si>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</si>
  <si>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</si>
  <si>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</si>
  <si>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</si>
  <si>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</si>
  <si>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</si>
  <si>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</si>
  <si>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</si>
  <si>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</si>
  <si>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</si>
  <si>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</si>
  <si>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</si>
  <si>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</si>
  <si>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</si>
  <si>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</si>
  <si>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</si>
  <si>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ST6 1</t>
  </si>
  <si>
    <t>ST6</t>
  </si>
  <si>
    <t>ST6 2</t>
  </si>
  <si>
    <t>ST6 3</t>
  </si>
  <si>
    <t>ST6 4</t>
  </si>
  <si>
    <t>ST6 5</t>
  </si>
  <si>
    <t>ST6 6</t>
  </si>
  <si>
    <t>ST6 7</t>
  </si>
  <si>
    <t>ST6 8</t>
  </si>
  <si>
    <t>ST7 1</t>
  </si>
  <si>
    <t>ST7</t>
  </si>
  <si>
    <t>ST7 2</t>
  </si>
  <si>
    <t>ST7 3</t>
  </si>
  <si>
    <t>ST7 4</t>
  </si>
  <si>
    <t>ST7 8</t>
  </si>
  <si>
    <t>ST8 1</t>
  </si>
  <si>
    <t>ST8</t>
  </si>
  <si>
    <t>ST8 6</t>
  </si>
  <si>
    <t>ST8 7</t>
  </si>
  <si>
    <t>ST9 0</t>
  </si>
  <si>
    <t>ST9</t>
  </si>
  <si>
    <t>ST9 1</t>
  </si>
  <si>
    <t>ST9 9</t>
  </si>
  <si>
    <t>SW1 1</t>
  </si>
  <si>
    <t>SW1</t>
  </si>
  <si>
    <t>SW1 3</t>
  </si>
  <si>
    <t>SW10</t>
  </si>
  <si>
    <t>SW10 0</t>
  </si>
  <si>
    <t>SW10 9</t>
  </si>
  <si>
    <t>SW11</t>
  </si>
  <si>
    <t>SW11 1</t>
  </si>
  <si>
    <t>SW11 2</t>
  </si>
  <si>
    <t>SW11 3</t>
  </si>
  <si>
    <t>SW11 4</t>
  </si>
  <si>
    <t>SW11 5</t>
  </si>
  <si>
    <t>SW11 6</t>
  </si>
  <si>
    <t>SW12 0</t>
  </si>
  <si>
    <t>SW12</t>
  </si>
  <si>
    <t>SW12 1</t>
  </si>
  <si>
    <t>SW12 2</t>
  </si>
  <si>
    <t>SW12 4</t>
  </si>
  <si>
    <t>SW12 8</t>
  </si>
  <si>
    <t>SW12 9</t>
  </si>
  <si>
    <t>SW13</t>
  </si>
  <si>
    <t>SW13 0</t>
  </si>
  <si>
    <t>SW13 7</t>
  </si>
  <si>
    <t>SW13 8</t>
  </si>
  <si>
    <t>SW13 9</t>
  </si>
  <si>
    <t>SW14</t>
  </si>
  <si>
    <t>SW14 7</t>
  </si>
  <si>
    <t>SW14 8</t>
  </si>
  <si>
    <t>SW14 9</t>
  </si>
  <si>
    <t>SW15 1</t>
  </si>
  <si>
    <t>SW15</t>
  </si>
  <si>
    <t>SW15 2</t>
  </si>
  <si>
    <t>SW15 3</t>
  </si>
  <si>
    <t>SW15 4</t>
  </si>
  <si>
    <t>SW15 5</t>
  </si>
  <si>
    <t>SW15 6</t>
  </si>
  <si>
    <t>SW16 1</t>
  </si>
  <si>
    <t>SW16</t>
  </si>
  <si>
    <t>SW16 2</t>
  </si>
  <si>
    <t>SW16 3</t>
  </si>
  <si>
    <t>SW16 4</t>
  </si>
  <si>
    <t>SW16 5</t>
  </si>
  <si>
    <t>SW16 6</t>
  </si>
  <si>
    <t>SW17 0</t>
  </si>
  <si>
    <t>SW17</t>
  </si>
  <si>
    <t>SW17 6</t>
  </si>
  <si>
    <t>SW17 7</t>
  </si>
  <si>
    <t>SW17 8</t>
  </si>
  <si>
    <t>SW17 9</t>
  </si>
  <si>
    <t>SW18 1</t>
  </si>
  <si>
    <t>SW18</t>
  </si>
  <si>
    <t>SW18 2</t>
  </si>
  <si>
    <t>SW18 3</t>
  </si>
  <si>
    <t>SW18 4</t>
  </si>
  <si>
    <t>SW18 5</t>
  </si>
  <si>
    <t>SW19 1</t>
  </si>
  <si>
    <t>SW19</t>
  </si>
  <si>
    <t>SW19 2</t>
  </si>
  <si>
    <t>SW19 3</t>
  </si>
  <si>
    <t>SW19 4</t>
  </si>
  <si>
    <t>SW19 5</t>
  </si>
  <si>
    <t>SW19 6</t>
  </si>
  <si>
    <t>SW19 7</t>
  </si>
  <si>
    <t>SW19 8</t>
  </si>
  <si>
    <t>SW1A</t>
  </si>
  <si>
    <t>SW1A 0</t>
  </si>
  <si>
    <t>SW1A 1</t>
  </si>
  <si>
    <t>SW1A 2</t>
  </si>
  <si>
    <t>SW1E</t>
  </si>
  <si>
    <t>SW1E 5</t>
  </si>
  <si>
    <t>SW1E 6</t>
  </si>
  <si>
    <t>SW1H</t>
  </si>
  <si>
    <t>SW1H 0</t>
  </si>
  <si>
    <t>SW1H 9</t>
  </si>
  <si>
    <t>SW1P</t>
  </si>
  <si>
    <t>SW1P 1</t>
  </si>
  <si>
    <t>SW1P 2</t>
  </si>
  <si>
    <t>SW1P 3</t>
  </si>
  <si>
    <t>SW1P 4</t>
  </si>
  <si>
    <t>SW1P 9</t>
  </si>
  <si>
    <t>SW1V</t>
  </si>
  <si>
    <t>SW1V 1</t>
  </si>
  <si>
    <t>SW1V 2</t>
  </si>
  <si>
    <t>SW1V 3</t>
  </si>
  <si>
    <t>SW1V 4</t>
  </si>
  <si>
    <t>SW1W</t>
  </si>
  <si>
    <t>SW1W 0</t>
  </si>
  <si>
    <t>SW1W 1</t>
  </si>
  <si>
    <t>SW1W 8</t>
  </si>
  <si>
    <t>SW1W 9</t>
  </si>
  <si>
    <t>SW1X</t>
  </si>
  <si>
    <t>SW1X 0</t>
  </si>
  <si>
    <t>SW1X 7</t>
  </si>
  <si>
    <t>SW1X 8</t>
  </si>
  <si>
    <t>SW1X 9</t>
  </si>
  <si>
    <t>SW1Y</t>
  </si>
  <si>
    <t>SW1Y 2</t>
  </si>
  <si>
    <t>SW1Y 3</t>
  </si>
  <si>
    <t>SW1Y 4</t>
  </si>
  <si>
    <t>SW1Y 5</t>
  </si>
  <si>
    <t>SW1Y 6</t>
  </si>
  <si>
    <t>SW1Y 7</t>
  </si>
  <si>
    <t>SW2 1</t>
  </si>
  <si>
    <t>SW2</t>
  </si>
  <si>
    <t>SW2 2</t>
  </si>
  <si>
    <t>SW2 3</t>
  </si>
  <si>
    <t>SW2 4</t>
  </si>
  <si>
    <t>SW2 5</t>
  </si>
  <si>
    <t>SW2 6</t>
  </si>
  <si>
    <t>SW20 0</t>
  </si>
  <si>
    <t>SW20</t>
  </si>
  <si>
    <t>SW20 1</t>
  </si>
  <si>
    <t>SW20 8</t>
  </si>
  <si>
    <t>SW20 9</t>
  </si>
  <si>
    <t>SW3</t>
  </si>
  <si>
    <t>SW3 1</t>
  </si>
  <si>
    <t>SW3 2</t>
  </si>
  <si>
    <t>SW3 3</t>
  </si>
  <si>
    <t>SW3 4</t>
  </si>
  <si>
    <t>SW3 5</t>
  </si>
  <si>
    <t>SW3 6</t>
  </si>
  <si>
    <t>SW4 0</t>
  </si>
  <si>
    <t>SW4</t>
  </si>
  <si>
    <t>SW4 1</t>
  </si>
  <si>
    <t>SW4 6</t>
  </si>
  <si>
    <t>SW4 7</t>
  </si>
  <si>
    <t>SW4 8</t>
  </si>
  <si>
    <t>SW4 9</t>
  </si>
  <si>
    <t>SW5</t>
  </si>
  <si>
    <t>SW5 0</t>
  </si>
  <si>
    <t>SW5 1</t>
  </si>
  <si>
    <t>SW5 9</t>
  </si>
  <si>
    <t>SW6</t>
  </si>
  <si>
    <t>SW6 0</t>
  </si>
  <si>
    <t>SW6 1</t>
  </si>
  <si>
    <t>SW6 2</t>
  </si>
  <si>
    <t>SW6 3</t>
  </si>
  <si>
    <t>SW6 4</t>
  </si>
  <si>
    <t>SW6 5</t>
  </si>
  <si>
    <t>SW6 6</t>
  </si>
  <si>
    <t>SW6 7</t>
  </si>
  <si>
    <t>SW7</t>
  </si>
  <si>
    <t>SW7 1</t>
  </si>
  <si>
    <t>SW7 2</t>
  </si>
  <si>
    <t>SW7 3</t>
  </si>
  <si>
    <t>SW7 4</t>
  </si>
  <si>
    <t>SW7 5</t>
  </si>
  <si>
    <t>SW7 7</t>
  </si>
  <si>
    <t>SW8 1</t>
  </si>
  <si>
    <t>SW8</t>
  </si>
  <si>
    <t>SW8 2</t>
  </si>
  <si>
    <t>SW8 3</t>
  </si>
  <si>
    <t>SW8 4</t>
  </si>
  <si>
    <t>SW8 5</t>
  </si>
  <si>
    <t>SW9 0</t>
  </si>
  <si>
    <t>SW9</t>
  </si>
  <si>
    <t>SW9 1</t>
  </si>
  <si>
    <t>SW9 6</t>
  </si>
  <si>
    <t>SW9 7</t>
  </si>
  <si>
    <t>SW9 8</t>
  </si>
  <si>
    <t>SW9 9</t>
  </si>
  <si>
    <t>SW99 0</t>
  </si>
  <si>
    <t>SW99</t>
  </si>
  <si>
    <t>SY</t>
  </si>
  <si>
    <t>SY1 1</t>
  </si>
  <si>
    <t>SY1</t>
  </si>
  <si>
    <t>SY1 2</t>
  </si>
  <si>
    <t>SY1 3</t>
  </si>
  <si>
    <t>SY1 4</t>
  </si>
  <si>
    <t>SY10 0</t>
  </si>
  <si>
    <t>SY10</t>
  </si>
  <si>
    <t>SY10 1</t>
  </si>
  <si>
    <t>SY10 7</t>
  </si>
  <si>
    <t>SY10 8</t>
  </si>
  <si>
    <t>SY10 9</t>
  </si>
  <si>
    <t>SY11 1</t>
  </si>
  <si>
    <t>SY11</t>
  </si>
  <si>
    <t>SY11 2</t>
  </si>
  <si>
    <t>SY11 3</t>
  </si>
  <si>
    <t>SY11 4</t>
  </si>
  <si>
    <t>SY12 0</t>
  </si>
  <si>
    <t>SY12</t>
  </si>
  <si>
    <t>SY12 1</t>
  </si>
  <si>
    <t>SY12 9</t>
  </si>
  <si>
    <t>SY13</t>
  </si>
  <si>
    <t>SY13 1</t>
  </si>
  <si>
    <t>SY13 2</t>
  </si>
  <si>
    <t>SY13 3</t>
  </si>
  <si>
    <t>SY13 4</t>
  </si>
  <si>
    <t>SY14</t>
  </si>
  <si>
    <t>SY14 1</t>
  </si>
  <si>
    <t>SY14 7</t>
  </si>
  <si>
    <t>SY14 8</t>
  </si>
  <si>
    <t>SY15 6</t>
  </si>
  <si>
    <t>SY15</t>
  </si>
  <si>
    <t>SY16 1</t>
  </si>
  <si>
    <t>SY16</t>
  </si>
  <si>
    <t>SY16 2</t>
  </si>
  <si>
    <t>SY16 3</t>
  </si>
  <si>
    <t>SY16 4</t>
  </si>
  <si>
    <t>SY17 5</t>
  </si>
  <si>
    <t>SY17</t>
  </si>
  <si>
    <t>SY18 1</t>
  </si>
  <si>
    <t>SY18</t>
  </si>
  <si>
    <t>SY18 6</t>
  </si>
  <si>
    <t>SY19 7</t>
  </si>
  <si>
    <t>SY19</t>
  </si>
  <si>
    <t>SY2 5</t>
  </si>
  <si>
    <t>SY2</t>
  </si>
  <si>
    <t>SY2 6</t>
  </si>
  <si>
    <t>SY20 1</t>
  </si>
  <si>
    <t>SY20</t>
  </si>
  <si>
    <t>SY20 8</t>
  </si>
  <si>
    <t>SY20 9</t>
  </si>
  <si>
    <t>SY21 1</t>
  </si>
  <si>
    <t>SY21</t>
  </si>
  <si>
    <t>SY21 7</t>
  </si>
  <si>
    <t>SY21 8</t>
  </si>
  <si>
    <t>SY21 9</t>
  </si>
  <si>
    <t>SY22 5</t>
  </si>
  <si>
    <t>SY22</t>
  </si>
  <si>
    <t>SY23 1</t>
  </si>
  <si>
    <t>SY23</t>
  </si>
  <si>
    <t>SY23 2</t>
  </si>
  <si>
    <t>SY23 3</t>
  </si>
  <si>
    <t>SY23 4</t>
  </si>
  <si>
    <t>SY23 5</t>
  </si>
  <si>
    <t>SY24 5</t>
  </si>
  <si>
    <t>SY24</t>
  </si>
  <si>
    <t>SY25</t>
  </si>
  <si>
    <t>SY3</t>
  </si>
  <si>
    <t>SY3 0</t>
  </si>
  <si>
    <t>SY3 1</t>
  </si>
  <si>
    <t>SY3 5</t>
  </si>
  <si>
    <t>SY3 6</t>
  </si>
  <si>
    <t>SY3 7</t>
  </si>
  <si>
    <t>SY3 8</t>
  </si>
  <si>
    <t>SY3 9</t>
  </si>
  <si>
    <t>SY4</t>
  </si>
  <si>
    <t>SY4 1</t>
  </si>
  <si>
    <t>SY4 2</t>
  </si>
  <si>
    <t>SY4 3</t>
  </si>
  <si>
    <t>SY4 4</t>
  </si>
  <si>
    <t>SY4 5</t>
  </si>
  <si>
    <t>SY4 8</t>
  </si>
  <si>
    <t>SY5</t>
  </si>
  <si>
    <t>SY5 0</t>
  </si>
  <si>
    <t>SY5 1</t>
  </si>
  <si>
    <t>SY5 5</t>
  </si>
  <si>
    <t>SY5 6</t>
  </si>
  <si>
    <t>SY5 7</t>
  </si>
  <si>
    <t>SY5 8</t>
  </si>
  <si>
    <t>SY5 9</t>
  </si>
  <si>
    <t>SY6</t>
  </si>
  <si>
    <t>SY6 1</t>
  </si>
  <si>
    <t>SY6 6</t>
  </si>
  <si>
    <t>SY6 7</t>
  </si>
  <si>
    <t>SY7</t>
  </si>
  <si>
    <t>SY7 0</t>
  </si>
  <si>
    <t>SY7 1</t>
  </si>
  <si>
    <t>SY7 8</t>
  </si>
  <si>
    <t>SY7 9</t>
  </si>
  <si>
    <t>SY8</t>
  </si>
  <si>
    <t>SY8 1</t>
  </si>
  <si>
    <t>SY8 2</t>
  </si>
  <si>
    <t>SY8 3</t>
  </si>
  <si>
    <t>SY8 4</t>
  </si>
  <si>
    <t>SY9</t>
  </si>
  <si>
    <t>SY9 9</t>
  </si>
  <si>
    <t>T</t>
  </si>
  <si>
    <t>TA1 1</t>
  </si>
  <si>
    <t>TA1</t>
  </si>
  <si>
    <t>TA1 2</t>
  </si>
  <si>
    <t>TA1 3</t>
  </si>
  <si>
    <t>TA1 4</t>
  </si>
  <si>
    <t>TA1 5</t>
  </si>
  <si>
    <t>TA1 7</t>
  </si>
  <si>
    <t>TA10 0</t>
  </si>
  <si>
    <t>TA10</t>
  </si>
  <si>
    <t>TA10 1</t>
  </si>
  <si>
    <t>TA10 9</t>
  </si>
  <si>
    <t>TA11 6</t>
  </si>
  <si>
    <t>TA11</t>
  </si>
  <si>
    <t>TA11 7</t>
  </si>
  <si>
    <t>TA12 1</t>
  </si>
  <si>
    <t>TA12</t>
  </si>
  <si>
    <t>TA12 6</t>
  </si>
  <si>
    <t>TA12 8</t>
  </si>
  <si>
    <t>TA13 5</t>
  </si>
  <si>
    <t>TA13</t>
  </si>
  <si>
    <t>TA13 6</t>
  </si>
  <si>
    <t>TA14 6</t>
  </si>
  <si>
    <t>TA14</t>
  </si>
  <si>
    <t>TA15 6</t>
  </si>
  <si>
    <t>TA15</t>
  </si>
  <si>
    <t>TA16 5</t>
  </si>
  <si>
    <t>TA16</t>
  </si>
  <si>
    <t>TA17 8</t>
  </si>
  <si>
    <t>TA17</t>
  </si>
  <si>
    <t>TA18 6</t>
  </si>
  <si>
    <t>TA18</t>
  </si>
  <si>
    <t>TA18 7</t>
  </si>
  <si>
    <t>TA18 8</t>
  </si>
  <si>
    <t>TA19 0</t>
  </si>
  <si>
    <t>TA19</t>
  </si>
  <si>
    <t>TA19 9</t>
  </si>
  <si>
    <t>TA2 1</t>
  </si>
  <si>
    <t>TA2</t>
  </si>
  <si>
    <t>TA2 6</t>
  </si>
  <si>
    <t>TA2 7</t>
  </si>
  <si>
    <t>TA2 8</t>
  </si>
  <si>
    <t>TA20 1</t>
  </si>
  <si>
    <t>TA20</t>
  </si>
  <si>
    <t>TA20 2</t>
  </si>
  <si>
    <t>TA20 3</t>
  </si>
  <si>
    <t>TA20 4</t>
  </si>
  <si>
    <t>TA21 0</t>
  </si>
  <si>
    <t>TA21</t>
  </si>
  <si>
    <t>TA21 1</t>
  </si>
  <si>
    <t>TA21 8</t>
  </si>
  <si>
    <t>TA21 9</t>
  </si>
  <si>
    <t>TA23 0</t>
  </si>
  <si>
    <t>TA23</t>
  </si>
  <si>
    <t>TA24 1</t>
  </si>
  <si>
    <t>TA24</t>
  </si>
  <si>
    <t>TA24 5</t>
  </si>
  <si>
    <t>TA24 6</t>
  </si>
  <si>
    <t>TA24 7</t>
  </si>
  <si>
    <t>TA24 8</t>
  </si>
  <si>
    <t>TA3 5</t>
  </si>
  <si>
    <t>TA3</t>
  </si>
  <si>
    <t>TA3 6</t>
  </si>
  <si>
    <t>TA3 7</t>
  </si>
  <si>
    <t>TA4 1</t>
  </si>
  <si>
    <t>TA4</t>
  </si>
  <si>
    <t>TA4 2</t>
  </si>
  <si>
    <t>TA4 3</t>
  </si>
  <si>
    <t>TA4 4</t>
  </si>
  <si>
    <t>TA4 6</t>
  </si>
  <si>
    <t>TA4 8</t>
  </si>
  <si>
    <t>TA5 1</t>
  </si>
  <si>
    <t>TA5</t>
  </si>
  <si>
    <t>TA5 2</t>
  </si>
  <si>
    <t>TA6 0</t>
  </si>
  <si>
    <t>TA6</t>
  </si>
  <si>
    <t>TA6 1</t>
  </si>
  <si>
    <t>TA6 3</t>
  </si>
  <si>
    <t>TA6 4</t>
  </si>
  <si>
    <t>TA6 5</t>
  </si>
  <si>
    <t>TA6 6</t>
  </si>
  <si>
    <t>TA6 7</t>
  </si>
  <si>
    <t>TA7 0</t>
  </si>
  <si>
    <t>TA7</t>
  </si>
  <si>
    <t>TA7 8</t>
  </si>
  <si>
    <t>TA7 9</t>
  </si>
  <si>
    <t>TA8 1</t>
  </si>
  <si>
    <t>TA8</t>
  </si>
  <si>
    <t>TA8 2</t>
  </si>
  <si>
    <t>TA9 1</t>
  </si>
  <si>
    <t>TA9</t>
  </si>
  <si>
    <t>TA9 3</t>
  </si>
  <si>
    <t>TA9 4</t>
  </si>
  <si>
    <t>TD</t>
  </si>
  <si>
    <t>TD1 0</t>
  </si>
  <si>
    <t>TD1</t>
  </si>
  <si>
    <t>TD1 1</t>
  </si>
  <si>
    <t>TD1 2</t>
  </si>
  <si>
    <t>TD1 3</t>
  </si>
  <si>
    <t>TD1 5</t>
  </si>
  <si>
    <t>TD10 6</t>
  </si>
  <si>
    <t>TD10</t>
  </si>
  <si>
    <t>TD11 3</t>
  </si>
  <si>
    <t>TD11</t>
  </si>
  <si>
    <t>TD11 7</t>
  </si>
  <si>
    <t>TD12 4</t>
  </si>
  <si>
    <t>TD12</t>
  </si>
  <si>
    <t>TD14 5</t>
  </si>
  <si>
    <t>TD14</t>
  </si>
  <si>
    <t>TD14 6</t>
  </si>
  <si>
    <t>TD15</t>
  </si>
  <si>
    <t>TD15 1</t>
  </si>
  <si>
    <t>TD15 2</t>
  </si>
  <si>
    <t>TD2 6</t>
  </si>
  <si>
    <t>TD2</t>
  </si>
  <si>
    <t>TD4 6</t>
  </si>
  <si>
    <t>TD4</t>
  </si>
  <si>
    <t>TD5 5</t>
  </si>
  <si>
    <t>TD5</t>
  </si>
  <si>
    <t>TD5 7</t>
  </si>
  <si>
    <t>TD5 8</t>
  </si>
  <si>
    <t>TD6 0</t>
  </si>
  <si>
    <t>TD6</t>
  </si>
  <si>
    <t>TD6 9</t>
  </si>
  <si>
    <t>TD7 1</t>
  </si>
  <si>
    <t>TD7</t>
  </si>
  <si>
    <t>TD7 4</t>
  </si>
  <si>
    <t>TD7 5</t>
  </si>
  <si>
    <t>TD8 6</t>
  </si>
  <si>
    <t>TD8</t>
  </si>
  <si>
    <t>TD9 0</t>
  </si>
  <si>
    <t>TD9</t>
  </si>
  <si>
    <t>TD9 1</t>
  </si>
  <si>
    <t>TD9 7</t>
  </si>
  <si>
    <t>TD9 8</t>
  </si>
  <si>
    <t>TD9 9</t>
  </si>
  <si>
    <t>TF</t>
  </si>
  <si>
    <t>TF1 1</t>
  </si>
  <si>
    <t>TF1</t>
  </si>
  <si>
    <t>TF1 2</t>
  </si>
  <si>
    <t>TF1 3</t>
  </si>
  <si>
    <t>TF1 4</t>
  </si>
  <si>
    <t>TF1 5</t>
  </si>
  <si>
    <t>TF1 6</t>
  </si>
  <si>
    <t>TF1 7</t>
  </si>
  <si>
    <t>TF10 1</t>
  </si>
  <si>
    <t>TF10</t>
  </si>
  <si>
    <t>TF10 7</t>
  </si>
  <si>
    <t>TF10 8</t>
  </si>
  <si>
    <t>TF10 9</t>
  </si>
  <si>
    <t>TF11 8</t>
  </si>
  <si>
    <t>TF11</t>
  </si>
  <si>
    <t>TF11 9</t>
  </si>
  <si>
    <t>TF12 5</t>
  </si>
  <si>
    <t>TF12</t>
  </si>
  <si>
    <t>TF13 6</t>
  </si>
  <si>
    <t>TF13</t>
  </si>
  <si>
    <t>TF2 0</t>
  </si>
  <si>
    <t>TF2</t>
  </si>
  <si>
    <t>TF2 1</t>
  </si>
  <si>
    <t>TF2 2</t>
  </si>
  <si>
    <t>TF2 6</t>
  </si>
  <si>
    <t>TF2 7</t>
  </si>
  <si>
    <t>TF2 8</t>
  </si>
  <si>
    <t>TF2 9</t>
  </si>
  <si>
    <t>TF3 1</t>
  </si>
  <si>
    <t>TF3</t>
  </si>
  <si>
    <t>TF3 2</t>
  </si>
  <si>
    <t>TF3 3</t>
  </si>
  <si>
    <t>TF3 4</t>
  </si>
  <si>
    <t>TF3 5</t>
  </si>
  <si>
    <t>TF4 1</t>
  </si>
  <si>
    <t>TF4</t>
  </si>
  <si>
    <t>TF4 2</t>
  </si>
  <si>
    <t>TF4 3</t>
  </si>
  <si>
    <t>TF5 0</t>
  </si>
  <si>
    <t>TF5</t>
  </si>
  <si>
    <t>TF5 2</t>
  </si>
  <si>
    <t>TF6 1</t>
  </si>
  <si>
    <t>TF6</t>
  </si>
  <si>
    <t>TF6 2</t>
  </si>
  <si>
    <t>TF6 5</t>
  </si>
  <si>
    <t>TF6 6</t>
  </si>
  <si>
    <t>TF7 4</t>
  </si>
  <si>
    <t>TF7</t>
  </si>
  <si>
    <t>TF7 5</t>
  </si>
  <si>
    <t>TF8 4</t>
  </si>
  <si>
    <t>TF8</t>
  </si>
  <si>
    <t>TF8 7</t>
  </si>
  <si>
    <t>TF9 1</t>
  </si>
  <si>
    <t>TF9</t>
  </si>
  <si>
    <t>TF9 2</t>
  </si>
  <si>
    <t>TF9 3</t>
  </si>
  <si>
    <t>TF9 4</t>
  </si>
  <si>
    <t>TN</t>
  </si>
  <si>
    <t>TN1 1</t>
  </si>
  <si>
    <t>TN1</t>
  </si>
  <si>
    <t>TN1 2</t>
  </si>
  <si>
    <t>TN10 1</t>
  </si>
  <si>
    <t>TN10</t>
  </si>
  <si>
    <t>TN10 3</t>
  </si>
  <si>
    <t>TN10 4</t>
  </si>
  <si>
    <t>TN11 0</t>
  </si>
  <si>
    <t>TN11</t>
  </si>
  <si>
    <t>TN11 1</t>
  </si>
  <si>
    <t>TN11 8</t>
  </si>
  <si>
    <t>TN11 9</t>
  </si>
  <si>
    <t>TN12 0</t>
  </si>
  <si>
    <t>TN12</t>
  </si>
  <si>
    <t>TN12 1</t>
  </si>
  <si>
    <t>TN12 2</t>
  </si>
  <si>
    <t>TN12 5</t>
  </si>
  <si>
    <t>TN12 6</t>
  </si>
  <si>
    <t>TN12 7</t>
  </si>
  <si>
    <t>TN12 8</t>
  </si>
  <si>
    <t>TN12 9</t>
  </si>
  <si>
    <t>TN13 1</t>
  </si>
  <si>
    <t>TN13</t>
  </si>
  <si>
    <t>TN13 2</t>
  </si>
  <si>
    <t>TN13 3</t>
  </si>
  <si>
    <t>TN14 1</t>
  </si>
  <si>
    <t>TN14</t>
  </si>
  <si>
    <t>TN14 2</t>
  </si>
  <si>
    <t>TN14 5</t>
  </si>
  <si>
    <t>TN14 6</t>
  </si>
  <si>
    <t>TN14 7</t>
  </si>
  <si>
    <t>TN15 0</t>
  </si>
  <si>
    <t>TN15</t>
  </si>
  <si>
    <t>TN15 1</t>
  </si>
  <si>
    <t>TN15 3</t>
  </si>
  <si>
    <t>TN15 6</t>
  </si>
  <si>
    <t>TN15 7</t>
  </si>
  <si>
    <t>TN15 8</t>
  </si>
  <si>
    <t>TN15 9</t>
  </si>
  <si>
    <t>TN16 1</t>
  </si>
  <si>
    <t>TN16</t>
  </si>
  <si>
    <t>TN16 2</t>
  </si>
  <si>
    <t>TN16 3</t>
  </si>
  <si>
    <t>TN17 1</t>
  </si>
  <si>
    <t>TN17</t>
  </si>
  <si>
    <t>TN17 2</t>
  </si>
  <si>
    <t>TN17 3</t>
  </si>
  <si>
    <t>TN17 4</t>
  </si>
  <si>
    <t>TN18 1</t>
  </si>
  <si>
    <t>TN18</t>
  </si>
  <si>
    <t>TN18 4</t>
  </si>
  <si>
    <t>TN18 5</t>
  </si>
  <si>
    <t>TN19 7</t>
  </si>
  <si>
    <t>TN19</t>
  </si>
  <si>
    <t>TN2 1</t>
  </si>
  <si>
    <t>TN2</t>
  </si>
  <si>
    <t>TN2 2</t>
  </si>
  <si>
    <t>TN2 3</t>
  </si>
  <si>
    <t>TN2 4</t>
  </si>
  <si>
    <t>TN2 5</t>
  </si>
  <si>
    <t>TN20 6</t>
  </si>
  <si>
    <t>TN20</t>
  </si>
  <si>
    <t>TN21 0</t>
  </si>
  <si>
    <t>TN21</t>
  </si>
  <si>
    <t>TN21 1</t>
  </si>
  <si>
    <t>TN21 8</t>
  </si>
  <si>
    <t>TN21 9</t>
  </si>
  <si>
    <t>TN22 1</t>
  </si>
  <si>
    <t>TN22</t>
  </si>
  <si>
    <t>TN22 2</t>
  </si>
  <si>
    <t>TN22 3</t>
  </si>
  <si>
    <t>TN22 4</t>
  </si>
  <si>
    <t>TN22 5</t>
  </si>
  <si>
    <t>TN22 8</t>
  </si>
  <si>
    <t>TN23 1</t>
  </si>
  <si>
    <t>TN23</t>
  </si>
  <si>
    <t>TN23 2</t>
  </si>
  <si>
    <t>TN23 3</t>
  </si>
  <si>
    <t>TN23 4</t>
  </si>
  <si>
    <t>TN23 5</t>
  </si>
  <si>
    <t>TN23 6</t>
  </si>
  <si>
    <t>TN23 7</t>
  </si>
  <si>
    <t>TN24 0</t>
  </si>
  <si>
    <t>TN24</t>
  </si>
  <si>
    <t>TN24 1</t>
  </si>
  <si>
    <t>TN24 8</t>
  </si>
  <si>
    <t>TN24 9</t>
  </si>
  <si>
    <t>TN25 1</t>
  </si>
  <si>
    <t>TN25</t>
  </si>
  <si>
    <t>TN25 4</t>
  </si>
  <si>
    <t>TN25 5</t>
  </si>
  <si>
    <t>TN25 6</t>
  </si>
  <si>
    <t>TN25 7</t>
  </si>
  <si>
    <t>TN26 1</t>
  </si>
  <si>
    <t>TN26</t>
  </si>
  <si>
    <t>TN26 2</t>
  </si>
  <si>
    <t>TN26 3</t>
  </si>
  <si>
    <t>TN26 9</t>
  </si>
  <si>
    <t>TN27 0</t>
  </si>
  <si>
    <t>TN27</t>
  </si>
  <si>
    <t>TN27 1</t>
  </si>
  <si>
    <t>TN27 2</t>
  </si>
  <si>
    <t>TN27 8</t>
  </si>
  <si>
    <t>TN27 9</t>
  </si>
  <si>
    <t>TN28 1</t>
  </si>
  <si>
    <t>TN28</t>
  </si>
  <si>
    <t>TN28 8</t>
  </si>
  <si>
    <t>TN29 0</t>
  </si>
  <si>
    <t>TN29</t>
  </si>
  <si>
    <t>TN29 1</t>
  </si>
  <si>
    <t>TN29 9</t>
  </si>
  <si>
    <t>TN3 0</t>
  </si>
  <si>
    <t>TN3</t>
  </si>
  <si>
    <t>TN3 1</t>
  </si>
  <si>
    <t>TN3 8</t>
  </si>
  <si>
    <t>TN3 9</t>
  </si>
  <si>
    <t>TN30 0</t>
  </si>
  <si>
    <t>TN30</t>
  </si>
  <si>
    <t>TN30 1</t>
  </si>
  <si>
    <t>TN30 6</t>
  </si>
  <si>
    <t>TN30 7</t>
  </si>
  <si>
    <t>TN31 1</t>
  </si>
  <si>
    <t>TN31</t>
  </si>
  <si>
    <t>TN31 3</t>
  </si>
  <si>
    <t>TN31 6</t>
  </si>
  <si>
    <t>TN31 7</t>
  </si>
  <si>
    <t>TN32 5</t>
  </si>
  <si>
    <t>TN32</t>
  </si>
  <si>
    <t>TN33 0</t>
  </si>
  <si>
    <t>TN33</t>
  </si>
  <si>
    <t>TN33 1</t>
  </si>
  <si>
    <t>TN33 9</t>
  </si>
  <si>
    <t>TN34 1</t>
  </si>
  <si>
    <t>TN34</t>
  </si>
  <si>
    <t>TN34 2</t>
  </si>
  <si>
    <t>TN34 3</t>
  </si>
  <si>
    <t>TN34 6</t>
  </si>
  <si>
    <t>TN35 1</t>
  </si>
  <si>
    <t>TN35</t>
  </si>
  <si>
    <t>TN35 4</t>
  </si>
  <si>
    <t>TN35 5</t>
  </si>
  <si>
    <t>TN36 1</t>
  </si>
  <si>
    <t>TN36</t>
  </si>
  <si>
    <t>TN36 4</t>
  </si>
  <si>
    <t>TN37 0</t>
  </si>
  <si>
    <t>TN37</t>
  </si>
  <si>
    <t>TN37 6</t>
  </si>
  <si>
    <t>TN37 7</t>
  </si>
  <si>
    <t>TN38 0</t>
  </si>
  <si>
    <t>TN38</t>
  </si>
  <si>
    <t>TN38 1</t>
  </si>
  <si>
    <t>TN38 3</t>
  </si>
  <si>
    <t>TN38 5</t>
  </si>
  <si>
    <t>TN38 8</t>
  </si>
  <si>
    <t>TN38 9</t>
  </si>
  <si>
    <t>TN39 1</t>
  </si>
  <si>
    <t>TN39</t>
  </si>
  <si>
    <t>TN39 3</t>
  </si>
  <si>
    <t>TN39 4</t>
  </si>
  <si>
    <t>TN39 5</t>
  </si>
  <si>
    <t>TN4 0</t>
  </si>
  <si>
    <t>TN4</t>
  </si>
  <si>
    <t>TN4 1</t>
  </si>
  <si>
    <t>TN4 8</t>
  </si>
  <si>
    <t>TN4 9</t>
  </si>
  <si>
    <t>TN40 1</t>
  </si>
  <si>
    <t>TN40</t>
  </si>
  <si>
    <t>TN40 2</t>
  </si>
  <si>
    <t>TN5 1</t>
  </si>
  <si>
    <t>TN5</t>
  </si>
  <si>
    <t>TN5 6</t>
  </si>
  <si>
    <t>TN5 7</t>
  </si>
  <si>
    <t>TN6 1</t>
  </si>
  <si>
    <t>TN6</t>
  </si>
  <si>
    <t>TN6 2</t>
  </si>
  <si>
    <t>TN6 3</t>
  </si>
  <si>
    <t>TN7 4</t>
  </si>
  <si>
    <t>TN7</t>
  </si>
  <si>
    <t>TN8 1</t>
  </si>
  <si>
    <t>TN8</t>
  </si>
  <si>
    <t>TN8 3</t>
  </si>
  <si>
    <t>TN8 5</t>
  </si>
  <si>
    <t>TN8 6</t>
  </si>
  <si>
    <t>TN8 7</t>
  </si>
  <si>
    <t>TN9 1</t>
  </si>
  <si>
    <t>TN9</t>
  </si>
  <si>
    <t>TN9 2</t>
  </si>
  <si>
    <t>TN9 9</t>
  </si>
  <si>
    <t>TQ1 1</t>
  </si>
  <si>
    <t>TQ1</t>
  </si>
  <si>
    <t>TQ1 2</t>
  </si>
  <si>
    <t>TQ1 3</t>
  </si>
  <si>
    <t>TQ1 4</t>
  </si>
  <si>
    <t>TQ10 8</t>
  </si>
  <si>
    <t>TQ10</t>
  </si>
  <si>
    <t>TQ10 9</t>
  </si>
  <si>
    <t>TQ11 0</t>
  </si>
  <si>
    <t>TQ11</t>
  </si>
  <si>
    <t>TQ12 1</t>
  </si>
  <si>
    <t>TQ12</t>
  </si>
  <si>
    <t>TQ12 2</t>
  </si>
  <si>
    <t>TQ12 3</t>
  </si>
  <si>
    <t>TQ12 4</t>
  </si>
  <si>
    <t>TQ12 5</t>
  </si>
  <si>
    <t>TQ12 6</t>
  </si>
  <si>
    <t>TQ12 9</t>
  </si>
  <si>
    <t>TQ13 0</t>
  </si>
  <si>
    <t>TQ13</t>
  </si>
  <si>
    <t>TQ13 3</t>
  </si>
  <si>
    <t>TQ13 5</t>
  </si>
  <si>
    <t>TQ13 7</t>
  </si>
  <si>
    <t>TQ13 8</t>
  </si>
  <si>
    <t>TQ13 9</t>
  </si>
  <si>
    <t>TQ14 0</t>
  </si>
  <si>
    <t>TQ14</t>
  </si>
  <si>
    <t>TQ14 6</t>
  </si>
  <si>
    <t>TQ14 8</t>
  </si>
  <si>
    <t>TQ14 9</t>
  </si>
  <si>
    <t>TQ2 1</t>
  </si>
  <si>
    <t>TQ2</t>
  </si>
  <si>
    <t>TQ2 5</t>
  </si>
  <si>
    <t>TQ2 6</t>
  </si>
  <si>
    <t>TQ2 7</t>
  </si>
  <si>
    <t>TQ2 8</t>
  </si>
  <si>
    <t>TQ21 4</t>
  </si>
  <si>
    <t>TQ21</t>
  </si>
  <si>
    <t>TQ3 1</t>
  </si>
  <si>
    <t>TQ3</t>
  </si>
  <si>
    <t>TQ3 2</t>
  </si>
  <si>
    <t>TQ3 3</t>
  </si>
  <si>
    <t>TQ4 5</t>
  </si>
  <si>
    <t>TQ4</t>
  </si>
  <si>
    <t>TQ4 6</t>
  </si>
  <si>
    <t>TQ4 7</t>
  </si>
  <si>
    <t>TQ4 8</t>
  </si>
  <si>
    <t>TQ5 0</t>
  </si>
  <si>
    <t>TQ5</t>
  </si>
  <si>
    <t>TQ5 8</t>
  </si>
  <si>
    <t>TQ5 9</t>
  </si>
  <si>
    <t>TQ6 0</t>
  </si>
  <si>
    <t>TQ6</t>
  </si>
  <si>
    <t>TQ6 9</t>
  </si>
  <si>
    <t>TQ7 1</t>
  </si>
  <si>
    <t>TQ7</t>
  </si>
  <si>
    <t>TQ7 2</t>
  </si>
  <si>
    <t>TQ7 3</t>
  </si>
  <si>
    <t>TQ7 4</t>
  </si>
  <si>
    <t>TQ8 8</t>
  </si>
  <si>
    <t>TQ8</t>
  </si>
  <si>
    <t>TQ9 5</t>
  </si>
  <si>
    <t>TQ9</t>
  </si>
  <si>
    <t>TQ9 6</t>
  </si>
  <si>
    <t>TQ9 7</t>
  </si>
  <si>
    <t>TR1 1</t>
  </si>
  <si>
    <t>TR1</t>
  </si>
  <si>
    <t>TR1 2</t>
  </si>
  <si>
    <t>TR1 3</t>
  </si>
  <si>
    <t>TR10 8</t>
  </si>
  <si>
    <t>TR10</t>
  </si>
  <si>
    <t>TR10 9</t>
  </si>
  <si>
    <t>TR11 1</t>
  </si>
  <si>
    <t>TR11</t>
  </si>
  <si>
    <t>TR11 2</t>
  </si>
  <si>
    <t>TR11 3</t>
  </si>
  <si>
    <t>TR11 4</t>
  </si>
  <si>
    <t>TR11 5</t>
  </si>
  <si>
    <t>TR12 6</t>
  </si>
  <si>
    <t>TR12</t>
  </si>
  <si>
    <t>TR12 7</t>
  </si>
  <si>
    <t>TR13 0</t>
  </si>
  <si>
    <t>TR13</t>
  </si>
  <si>
    <t>TR13 1</t>
  </si>
  <si>
    <t>TR13 8</t>
  </si>
  <si>
    <t>TR14 0</t>
  </si>
  <si>
    <t>TR14</t>
  </si>
  <si>
    <t>TR14 1</t>
  </si>
  <si>
    <t>TR14 7</t>
  </si>
  <si>
    <t>TR14 8</t>
  </si>
  <si>
    <t>TR14 9</t>
  </si>
  <si>
    <t>TR15 1</t>
  </si>
  <si>
    <t>TR15</t>
  </si>
  <si>
    <t>TR15 2</t>
  </si>
  <si>
    <t>TR15 3</t>
  </si>
  <si>
    <t>TR16 4</t>
  </si>
  <si>
    <t>TR16</t>
  </si>
  <si>
    <t>TR16 5</t>
  </si>
  <si>
    <t>TR16 6</t>
  </si>
  <si>
    <t>TR18 2</t>
  </si>
  <si>
    <t>TR18</t>
  </si>
  <si>
    <t>TR18 3</t>
  </si>
  <si>
    <t>TR18 4</t>
  </si>
  <si>
    <t>TR18 5</t>
  </si>
  <si>
    <t>TR18 8</t>
  </si>
  <si>
    <t>TR2 4</t>
  </si>
  <si>
    <t>TR2</t>
  </si>
  <si>
    <t>TR20 8</t>
  </si>
  <si>
    <t>TR20</t>
  </si>
  <si>
    <t>TR20 9</t>
  </si>
  <si>
    <t>TR26 1</t>
  </si>
  <si>
    <t>TR26</t>
  </si>
  <si>
    <t>TR26 2</t>
  </si>
  <si>
    <t>TR26 3</t>
  </si>
  <si>
    <t>TR27 1</t>
  </si>
  <si>
    <t>TR27</t>
  </si>
  <si>
    <t>TR27 4</t>
  </si>
  <si>
    <t>TR27 5</t>
  </si>
  <si>
    <t>TR27 6</t>
  </si>
  <si>
    <t>TR3 1</t>
  </si>
  <si>
    <t>TR3</t>
  </si>
  <si>
    <t>TR3 6</t>
  </si>
  <si>
    <t>TR3 7</t>
  </si>
  <si>
    <t>TR4 8</t>
  </si>
  <si>
    <t>TR4</t>
  </si>
  <si>
    <t>TR4 9</t>
  </si>
  <si>
    <t>TR6 2</t>
  </si>
  <si>
    <t>TR6</t>
  </si>
  <si>
    <t>TR7 1</t>
  </si>
  <si>
    <t>TR7</t>
  </si>
  <si>
    <t>TR7 2</t>
  </si>
  <si>
    <t>TR7 3</t>
  </si>
  <si>
    <t>TR8 4</t>
  </si>
  <si>
    <t>TR8</t>
  </si>
  <si>
    <t>TR8 5</t>
  </si>
  <si>
    <t>TR9 1</t>
  </si>
  <si>
    <t>TR9</t>
  </si>
  <si>
    <t>TR9 6</t>
  </si>
  <si>
    <t>TS</t>
  </si>
  <si>
    <t>TS03 8</t>
  </si>
  <si>
    <t>TS03</t>
  </si>
  <si>
    <t>TS09 5</t>
  </si>
  <si>
    <t>TS09</t>
  </si>
  <si>
    <t>TS1 1</t>
  </si>
  <si>
    <t>TS1</t>
  </si>
  <si>
    <t>TS1 2</t>
  </si>
  <si>
    <t>TS1 3</t>
  </si>
  <si>
    <t>TS1 4</t>
  </si>
  <si>
    <t>TS1 5</t>
  </si>
  <si>
    <t>TS10 1</t>
  </si>
  <si>
    <t>TS10</t>
  </si>
  <si>
    <t>TS10 2</t>
  </si>
  <si>
    <t>TS10 3</t>
  </si>
  <si>
    <t>TS10 4</t>
  </si>
  <si>
    <t>TS10 5</t>
  </si>
  <si>
    <t>TS10 8</t>
  </si>
  <si>
    <t>TS11 6</t>
  </si>
  <si>
    <t>TS11</t>
  </si>
  <si>
    <t>TS11 7</t>
  </si>
  <si>
    <t>TS11 8</t>
  </si>
  <si>
    <t>TS12 1</t>
  </si>
  <si>
    <t>TS12</t>
  </si>
  <si>
    <t>TS12 2</t>
  </si>
  <si>
    <t>TS12 3</t>
  </si>
  <si>
    <t>TS13 4</t>
  </si>
  <si>
    <t>TS13</t>
  </si>
  <si>
    <t>TS13 5</t>
  </si>
  <si>
    <t>TS14 6</t>
  </si>
  <si>
    <t>TS14</t>
  </si>
  <si>
    <t>TS14 7</t>
  </si>
  <si>
    <t>TS14 8</t>
  </si>
  <si>
    <t>TS15 0</t>
  </si>
  <si>
    <t>TS15</t>
  </si>
  <si>
    <t>TS15 1</t>
  </si>
  <si>
    <t>TS15 7</t>
  </si>
  <si>
    <t>TS15 9</t>
  </si>
  <si>
    <t>TS16 0</t>
  </si>
  <si>
    <t>TS16</t>
  </si>
  <si>
    <t>TS16 1</t>
  </si>
  <si>
    <t>TS16 9</t>
  </si>
  <si>
    <t>TS17 0</t>
  </si>
  <si>
    <t>TS17</t>
  </si>
  <si>
    <t>TS17 1</t>
  </si>
  <si>
    <t>TS17 5</t>
  </si>
  <si>
    <t>TS17 6</t>
  </si>
  <si>
    <t>TS17 7</t>
  </si>
  <si>
    <t>TS17 8</t>
  </si>
  <si>
    <t>TS17 9</t>
  </si>
  <si>
    <t>TS18 1</t>
  </si>
  <si>
    <t>TS18</t>
  </si>
  <si>
    <t>TS18 2</t>
  </si>
  <si>
    <t>TS18 3</t>
  </si>
  <si>
    <t>TS18 4</t>
  </si>
  <si>
    <t>TS18 5</t>
  </si>
  <si>
    <t>TS18 8</t>
  </si>
  <si>
    <t>TS19 0</t>
  </si>
  <si>
    <t>TS19</t>
  </si>
  <si>
    <t>TS19 1</t>
  </si>
  <si>
    <t>TS19 7</t>
  </si>
  <si>
    <t>TS19 8</t>
  </si>
  <si>
    <t>TS19 9</t>
  </si>
  <si>
    <t>TS2 1</t>
  </si>
  <si>
    <t>TS2</t>
  </si>
  <si>
    <t>TS20 1</t>
  </si>
  <si>
    <t>TS20</t>
  </si>
  <si>
    <t>TS20 2</t>
  </si>
  <si>
    <t>TS21 1</t>
  </si>
  <si>
    <t>TS21</t>
  </si>
  <si>
    <t>TS21 2</t>
  </si>
  <si>
    <t>TS21 3</t>
  </si>
  <si>
    <t>TS21 4</t>
  </si>
  <si>
    <t>TS22 1</t>
  </si>
  <si>
    <t>TS22</t>
  </si>
  <si>
    <t>TS22 3</t>
  </si>
  <si>
    <t>TS22 5</t>
  </si>
  <si>
    <t>TS23 1</t>
  </si>
  <si>
    <t>TS23</t>
  </si>
  <si>
    <t>TS23 2</t>
  </si>
  <si>
    <t>TS23 3</t>
  </si>
  <si>
    <t>TS23 4</t>
  </si>
  <si>
    <t>TS24 0</t>
  </si>
  <si>
    <t>TS24</t>
  </si>
  <si>
    <t>TS24 1</t>
  </si>
  <si>
    <t>TS24 7</t>
  </si>
  <si>
    <t>TS24 8</t>
  </si>
  <si>
    <t>TS24 9</t>
  </si>
  <si>
    <t>TS25 1</t>
  </si>
  <si>
    <t>TS25</t>
  </si>
  <si>
    <t>TS25 2</t>
  </si>
  <si>
    <t>TS25 3</t>
  </si>
  <si>
    <t>TS25 4</t>
  </si>
  <si>
    <t>TS25 5</t>
  </si>
  <si>
    <t>TS26 0</t>
  </si>
  <si>
    <t>TS26</t>
  </si>
  <si>
    <t>TS26 6</t>
  </si>
  <si>
    <t>TS26 8</t>
  </si>
  <si>
    <t>TS26 9</t>
  </si>
  <si>
    <t>TS27 3</t>
  </si>
  <si>
    <t>TS27</t>
  </si>
  <si>
    <t>TS27 4</t>
  </si>
  <si>
    <t>TS28 5</t>
  </si>
  <si>
    <t>TS28</t>
  </si>
  <si>
    <t>TS29 6</t>
  </si>
  <si>
    <t>TS29</t>
  </si>
  <si>
    <t>TS3 0</t>
  </si>
  <si>
    <t>TS3</t>
  </si>
  <si>
    <t>TS3 3</t>
  </si>
  <si>
    <t>TS3 6</t>
  </si>
  <si>
    <t>TS3 7</t>
  </si>
  <si>
    <t>TS3 8</t>
  </si>
  <si>
    <t>TS3 9</t>
  </si>
  <si>
    <t>TS4 2</t>
  </si>
  <si>
    <t>TS4</t>
  </si>
  <si>
    <t>TS4 3</t>
  </si>
  <si>
    <t>TS5 4</t>
  </si>
  <si>
    <t>TS5</t>
  </si>
  <si>
    <t>TS5 5</t>
  </si>
  <si>
    <t>TS5 6</t>
  </si>
  <si>
    <t>TS5 7</t>
  </si>
  <si>
    <t>TS5 8</t>
  </si>
  <si>
    <t>TS6 0</t>
  </si>
  <si>
    <t>TS6</t>
  </si>
  <si>
    <t>TS6 1</t>
  </si>
  <si>
    <t>TS6 6</t>
  </si>
  <si>
    <t>TS6 7</t>
  </si>
  <si>
    <t>TS6 8</t>
  </si>
  <si>
    <t>TS6 9</t>
  </si>
  <si>
    <t>TS7 0</t>
  </si>
  <si>
    <t>TS7</t>
  </si>
  <si>
    <t>TS7 1</t>
  </si>
  <si>
    <t>TS7 8</t>
  </si>
  <si>
    <t>TS7 9</t>
  </si>
  <si>
    <t>TS8 0</t>
  </si>
  <si>
    <t>TS8</t>
  </si>
  <si>
    <t>TS8 1</t>
  </si>
  <si>
    <t>TS8 9</t>
  </si>
  <si>
    <t>TS9 1</t>
  </si>
  <si>
    <t>TS9</t>
  </si>
  <si>
    <t>TS9 5</t>
  </si>
  <si>
    <t>TS9 6</t>
  </si>
  <si>
    <t>TS9 7</t>
  </si>
  <si>
    <t>TS9 9</t>
  </si>
  <si>
    <t>TW</t>
  </si>
  <si>
    <t>TW1 1</t>
  </si>
  <si>
    <t>TW1</t>
  </si>
  <si>
    <t>TW1 2</t>
  </si>
  <si>
    <t>TW1 3</t>
  </si>
  <si>
    <t>TW1 4</t>
  </si>
  <si>
    <t>TW10 0</t>
  </si>
  <si>
    <t>TW10</t>
  </si>
  <si>
    <t>TW10 5</t>
  </si>
  <si>
    <t>TW10 6</t>
  </si>
  <si>
    <t>TW10 7</t>
  </si>
  <si>
    <t>TW11</t>
  </si>
  <si>
    <t>TW11 0</t>
  </si>
  <si>
    <t>TW11 8</t>
  </si>
  <si>
    <t>TW11 9</t>
  </si>
  <si>
    <t>TW12</t>
  </si>
  <si>
    <t>TW12 0</t>
  </si>
  <si>
    <t>TW12 1</t>
  </si>
  <si>
    <t>TW12 2</t>
  </si>
  <si>
    <t>TW12 3</t>
  </si>
  <si>
    <t>TW13 1</t>
  </si>
  <si>
    <t>TW13</t>
  </si>
  <si>
    <t>TW13 4</t>
  </si>
  <si>
    <t>TW13 5</t>
  </si>
  <si>
    <t>TW13 6</t>
  </si>
  <si>
    <t>TW13 7</t>
  </si>
  <si>
    <t>TW14 0</t>
  </si>
  <si>
    <t>TW14</t>
  </si>
  <si>
    <t>TW14 1</t>
  </si>
  <si>
    <t>TW14 8</t>
  </si>
  <si>
    <t>TW14 9</t>
  </si>
  <si>
    <t>TW15 1</t>
  </si>
  <si>
    <t>TW15</t>
  </si>
  <si>
    <t>TW15 2</t>
  </si>
  <si>
    <t>TW15 3</t>
  </si>
  <si>
    <t>TW15 7</t>
  </si>
  <si>
    <t>TW16 1</t>
  </si>
  <si>
    <t>TW16</t>
  </si>
  <si>
    <t>TW16 4</t>
  </si>
  <si>
    <t>TW16 5</t>
  </si>
  <si>
    <t>TW16 6</t>
  </si>
  <si>
    <t>TW16 7</t>
  </si>
  <si>
    <t>TW16 8</t>
  </si>
  <si>
    <t>TW17</t>
  </si>
  <si>
    <t>TW17 0</t>
  </si>
  <si>
    <t>TW17 8</t>
  </si>
  <si>
    <t>TW17 9</t>
  </si>
  <si>
    <t>TW18 1</t>
  </si>
  <si>
    <t>TW18</t>
  </si>
  <si>
    <t>TW18 2</t>
  </si>
  <si>
    <t>TW18 3</t>
  </si>
  <si>
    <t>TW18 4</t>
  </si>
  <si>
    <t>TW19 5</t>
  </si>
  <si>
    <t>TW19</t>
  </si>
  <si>
    <t>TW19 6</t>
  </si>
  <si>
    <t>TW19 7</t>
  </si>
  <si>
    <t>TW2 5</t>
  </si>
  <si>
    <t>TW2</t>
  </si>
  <si>
    <t>TW2 6</t>
  </si>
  <si>
    <t>TW2 7</t>
  </si>
  <si>
    <t>TW20 0</t>
  </si>
  <si>
    <t>TW20</t>
  </si>
  <si>
    <t>TW20 1</t>
  </si>
  <si>
    <t>TW20 8</t>
  </si>
  <si>
    <t>TW20 9</t>
  </si>
  <si>
    <t>TW3 0</t>
  </si>
  <si>
    <t>TW3</t>
  </si>
  <si>
    <t>TW3 1</t>
  </si>
  <si>
    <t>TW3 2</t>
  </si>
  <si>
    <t>TW3 3</t>
  </si>
  <si>
    <t>TW3 4</t>
  </si>
  <si>
    <t>TW4 1</t>
  </si>
  <si>
    <t>TW4</t>
  </si>
  <si>
    <t>TW4 3</t>
  </si>
  <si>
    <t>TW4 5</t>
  </si>
  <si>
    <t>TW4 6</t>
  </si>
  <si>
    <t>TW4 7</t>
  </si>
  <si>
    <t>TW5 0</t>
  </si>
  <si>
    <t>TW5</t>
  </si>
  <si>
    <t>TW5 2</t>
  </si>
  <si>
    <t>TW5 6</t>
  </si>
  <si>
    <t>TW5 9</t>
  </si>
  <si>
    <t>TW6 1</t>
  </si>
  <si>
    <t>TW6</t>
  </si>
  <si>
    <t>TW6 2</t>
  </si>
  <si>
    <t>TW6 3</t>
  </si>
  <si>
    <t>TW6 5</t>
  </si>
  <si>
    <t>TW6 7</t>
  </si>
  <si>
    <t>TW7 1</t>
  </si>
  <si>
    <t>TW7</t>
  </si>
  <si>
    <t>TW7 4</t>
  </si>
  <si>
    <t>TW7 5</t>
  </si>
  <si>
    <t>TW7 6</t>
  </si>
  <si>
    <t>TW7 7</t>
  </si>
  <si>
    <t>TW8 0</t>
  </si>
  <si>
    <t>TW8</t>
  </si>
  <si>
    <t>TW8 1</t>
  </si>
  <si>
    <t>TW8 8</t>
  </si>
  <si>
    <t>TW8 9</t>
  </si>
  <si>
    <t>TW9 1</t>
  </si>
  <si>
    <t>TW9</t>
  </si>
  <si>
    <t>TW9 2</t>
  </si>
  <si>
    <t>TW9 3</t>
  </si>
  <si>
    <t>TW9 4</t>
  </si>
  <si>
    <t>TW9 5</t>
  </si>
  <si>
    <t>U</t>
  </si>
  <si>
    <t>UB1 1</t>
  </si>
  <si>
    <t>UB1</t>
  </si>
  <si>
    <t>UB1 2</t>
  </si>
  <si>
    <t>UB1 3</t>
  </si>
  <si>
    <t>UB1 4</t>
  </si>
  <si>
    <t>UB10 0</t>
  </si>
  <si>
    <t>UB10</t>
  </si>
  <si>
    <t>UB10 8</t>
  </si>
  <si>
    <t>UB10 9</t>
  </si>
  <si>
    <t>UB11 1</t>
  </si>
  <si>
    <t>UB11</t>
  </si>
  <si>
    <t>UB2 1</t>
  </si>
  <si>
    <t>UB2</t>
  </si>
  <si>
    <t>UB2 4</t>
  </si>
  <si>
    <t>UB2 5</t>
  </si>
  <si>
    <t>UB3 0</t>
  </si>
  <si>
    <t>UB3</t>
  </si>
  <si>
    <t>UB3 1</t>
  </si>
  <si>
    <t>UB3 2</t>
  </si>
  <si>
    <t>UB3 3</t>
  </si>
  <si>
    <t>UB3 4</t>
  </si>
  <si>
    <t>UB3 5</t>
  </si>
  <si>
    <t>UB4 0</t>
  </si>
  <si>
    <t>UB4</t>
  </si>
  <si>
    <t>UB4 1</t>
  </si>
  <si>
    <t>UB4 8</t>
  </si>
  <si>
    <t>UB4 9</t>
  </si>
  <si>
    <t>UB5 2</t>
  </si>
  <si>
    <t>UB5</t>
  </si>
  <si>
    <t>UB5 4</t>
  </si>
  <si>
    <t>UB5 5</t>
  </si>
  <si>
    <t>UB5 6</t>
  </si>
  <si>
    <t>UB6 0</t>
  </si>
  <si>
    <t>UB6</t>
  </si>
  <si>
    <t>UB6 7</t>
  </si>
  <si>
    <t>UB6 8</t>
  </si>
  <si>
    <t>UB6 9</t>
  </si>
  <si>
    <t>UB7 0</t>
  </si>
  <si>
    <t>UB7</t>
  </si>
  <si>
    <t>UB7 7</t>
  </si>
  <si>
    <t>UB7 8</t>
  </si>
  <si>
    <t>UB7 9</t>
  </si>
  <si>
    <t>UB8 0</t>
  </si>
  <si>
    <t>UB8</t>
  </si>
  <si>
    <t>UB8 1</t>
  </si>
  <si>
    <t>UB8 2</t>
  </si>
  <si>
    <t>UB8 3</t>
  </si>
  <si>
    <t>UB9 4</t>
  </si>
  <si>
    <t>UB9</t>
  </si>
  <si>
    <t>UB9 5</t>
  </si>
  <si>
    <t>UB9 6</t>
  </si>
  <si>
    <t>W</t>
  </si>
  <si>
    <t>W1</t>
  </si>
  <si>
    <t>W1 0</t>
  </si>
  <si>
    <t>W1 4</t>
  </si>
  <si>
    <t>W1 6</t>
  </si>
  <si>
    <t>W1 7</t>
  </si>
  <si>
    <t>W1 9</t>
  </si>
  <si>
    <t>W10</t>
  </si>
  <si>
    <t>W10 4</t>
  </si>
  <si>
    <t>W10 5</t>
  </si>
  <si>
    <t>W10 6</t>
  </si>
  <si>
    <t>W10 9</t>
  </si>
  <si>
    <t>W11</t>
  </si>
  <si>
    <t>W11 1</t>
  </si>
  <si>
    <t>W11 2</t>
  </si>
  <si>
    <t>W11 3</t>
  </si>
  <si>
    <t>W11 4</t>
  </si>
  <si>
    <t>W12</t>
  </si>
  <si>
    <t>W12 0</t>
  </si>
  <si>
    <t>W12 2</t>
  </si>
  <si>
    <t>W12 4</t>
  </si>
  <si>
    <t>W12 6</t>
  </si>
  <si>
    <t>W12 7</t>
  </si>
  <si>
    <t>W12 8</t>
  </si>
  <si>
    <t>W12 9</t>
  </si>
  <si>
    <t>W13 0</t>
  </si>
  <si>
    <t>W13</t>
  </si>
  <si>
    <t>W13 5</t>
  </si>
  <si>
    <t>W13 8</t>
  </si>
  <si>
    <t>W13 9</t>
  </si>
  <si>
    <t>W14 0</t>
  </si>
  <si>
    <t>W14</t>
  </si>
  <si>
    <t>W14 1</t>
  </si>
  <si>
    <t>W14 6</t>
  </si>
  <si>
    <t>W14 8</t>
  </si>
  <si>
    <t>W14 9</t>
  </si>
  <si>
    <t>W1A 1</t>
  </si>
  <si>
    <t>W1A</t>
  </si>
  <si>
    <t>W1A 2</t>
  </si>
  <si>
    <t>W1A 3</t>
  </si>
  <si>
    <t>W1A 4</t>
  </si>
  <si>
    <t>W1A 9</t>
  </si>
  <si>
    <t>W1B 1</t>
  </si>
  <si>
    <t>W1B</t>
  </si>
  <si>
    <t>W1B 2</t>
  </si>
  <si>
    <t>W1B 3</t>
  </si>
  <si>
    <t>W1B 4</t>
  </si>
  <si>
    <t>W1B 5</t>
  </si>
  <si>
    <t>W1C 1</t>
  </si>
  <si>
    <t>W1C</t>
  </si>
  <si>
    <t>W1C 2</t>
  </si>
  <si>
    <t>W1C 9</t>
  </si>
  <si>
    <t>W1D 1</t>
  </si>
  <si>
    <t>W1D</t>
  </si>
  <si>
    <t>W1D 2</t>
  </si>
  <si>
    <t>W1D 3</t>
  </si>
  <si>
    <t>W1D 4</t>
  </si>
  <si>
    <t>W1D 5</t>
  </si>
  <si>
    <t>W1D 6</t>
  </si>
  <si>
    <t>W1D 7</t>
  </si>
  <si>
    <t>W1F 0</t>
  </si>
  <si>
    <t>W1F</t>
  </si>
  <si>
    <t>W1F 7</t>
  </si>
  <si>
    <t>W1F 8</t>
  </si>
  <si>
    <t>W1F 9</t>
  </si>
  <si>
    <t>W1G 0</t>
  </si>
  <si>
    <t>W1G</t>
  </si>
  <si>
    <t>W1G 1</t>
  </si>
  <si>
    <t>W1G 6</t>
  </si>
  <si>
    <t>W1G 7</t>
  </si>
  <si>
    <t>W1G 8</t>
  </si>
  <si>
    <t>W1G 9</t>
  </si>
  <si>
    <t>W1H 0</t>
  </si>
  <si>
    <t>W1H</t>
  </si>
  <si>
    <t>W1H 1</t>
  </si>
  <si>
    <t>W1H 2</t>
  </si>
  <si>
    <t>W1H 3</t>
  </si>
  <si>
    <t>W1H 4</t>
  </si>
  <si>
    <t>W1H 5</t>
  </si>
  <si>
    <t>W1H 6</t>
  </si>
  <si>
    <t>W1H 7</t>
  </si>
  <si>
    <t>W1H 8</t>
  </si>
  <si>
    <t>W1H 9</t>
  </si>
  <si>
    <t>W1J 0</t>
  </si>
  <si>
    <t>W1J</t>
  </si>
  <si>
    <t>W1J 5</t>
  </si>
  <si>
    <t>W1J 6</t>
  </si>
  <si>
    <t>W1J 7</t>
  </si>
  <si>
    <t>W1J 8</t>
  </si>
  <si>
    <t>W1J 9</t>
  </si>
  <si>
    <t>W1K 1</t>
  </si>
  <si>
    <t>W1K</t>
  </si>
  <si>
    <t>W1K 2</t>
  </si>
  <si>
    <t>W1K 3</t>
  </si>
  <si>
    <t>W1K 4</t>
  </si>
  <si>
    <t>W1K 5</t>
  </si>
  <si>
    <t>W1K 6</t>
  </si>
  <si>
    <t>W1K 7</t>
  </si>
  <si>
    <t>W1M 0</t>
  </si>
  <si>
    <t>W1M</t>
  </si>
  <si>
    <t>W1M 1</t>
  </si>
  <si>
    <t>W1M 2</t>
  </si>
  <si>
    <t>W1M 3</t>
  </si>
  <si>
    <t>W1M 4</t>
  </si>
  <si>
    <t>W1M 5</t>
  </si>
  <si>
    <t>W1M 6</t>
  </si>
  <si>
    <t>W1M 7</t>
  </si>
  <si>
    <t>W1M 8</t>
  </si>
  <si>
    <t>W1M 9</t>
  </si>
  <si>
    <t>W1N 0</t>
  </si>
  <si>
    <t>W1N</t>
  </si>
  <si>
    <t>W1N 1</t>
  </si>
  <si>
    <t>W1N 2</t>
  </si>
  <si>
    <t>W1N 3</t>
  </si>
  <si>
    <t>W1N 4</t>
  </si>
  <si>
    <t>W1N 5</t>
  </si>
  <si>
    <t>W1N 6</t>
  </si>
  <si>
    <t>W1N 7</t>
  </si>
  <si>
    <t>W1N 8</t>
  </si>
  <si>
    <t>W1N 9</t>
  </si>
  <si>
    <t>W1P 0</t>
  </si>
  <si>
    <t>W1P</t>
  </si>
  <si>
    <t>W1P 1</t>
  </si>
  <si>
    <t>W1P 2</t>
  </si>
  <si>
    <t>W1P 3</t>
  </si>
  <si>
    <t>W1P 4</t>
  </si>
  <si>
    <t>W1P 5</t>
  </si>
  <si>
    <t>W1P 6</t>
  </si>
  <si>
    <t>W1P 7</t>
  </si>
  <si>
    <t>W1P 8</t>
  </si>
  <si>
    <t>W1P 9</t>
  </si>
  <si>
    <t>W1R 0</t>
  </si>
  <si>
    <t>W1R</t>
  </si>
  <si>
    <t>W1R 1</t>
  </si>
  <si>
    <t>W1R 2</t>
  </si>
  <si>
    <t>W1R 3</t>
  </si>
  <si>
    <t>W1R 4</t>
  </si>
  <si>
    <t>W1R 5</t>
  </si>
  <si>
    <t>W1R 6</t>
  </si>
  <si>
    <t>W1R 7</t>
  </si>
  <si>
    <t>W1R 8</t>
  </si>
  <si>
    <t>W1R 9</t>
  </si>
  <si>
    <t>W1S 1</t>
  </si>
  <si>
    <t>W1S</t>
  </si>
  <si>
    <t>W1S 2</t>
  </si>
  <si>
    <t>W1S 3</t>
  </si>
  <si>
    <t>W1S 4</t>
  </si>
  <si>
    <t>W1T 1</t>
  </si>
  <si>
    <t>W1T</t>
  </si>
  <si>
    <t>W1T 2</t>
  </si>
  <si>
    <t>W1T 3</t>
  </si>
  <si>
    <t>W1T 4</t>
  </si>
  <si>
    <t>W1T 5</t>
  </si>
  <si>
    <t>W1T 6</t>
  </si>
  <si>
    <t>W1T 7</t>
  </si>
  <si>
    <t>W1U 1</t>
  </si>
  <si>
    <t>W1U</t>
  </si>
  <si>
    <t>W1U 2</t>
  </si>
  <si>
    <t>W1U 3</t>
  </si>
  <si>
    <t>W1U 4</t>
  </si>
  <si>
    <t>W1U 5</t>
  </si>
  <si>
    <t>W1U 6</t>
  </si>
  <si>
    <t>W1U 7</t>
  </si>
  <si>
    <t>W1U 8</t>
  </si>
  <si>
    <t>W1V 0</t>
  </si>
  <si>
    <t>W1V</t>
  </si>
  <si>
    <t>W1V 1</t>
  </si>
  <si>
    <t>W1V 2</t>
  </si>
  <si>
    <t>W1V 3</t>
  </si>
  <si>
    <t>W1V 4</t>
  </si>
  <si>
    <t>W1V 5</t>
  </si>
  <si>
    <t>W1V 6</t>
  </si>
  <si>
    <t>W1V 7</t>
  </si>
  <si>
    <t>W1V 8</t>
  </si>
  <si>
    <t>W1V 9</t>
  </si>
  <si>
    <t>W1W 5</t>
  </si>
  <si>
    <t>W1W</t>
  </si>
  <si>
    <t>W1W 6</t>
  </si>
  <si>
    <t>W1W 7</t>
  </si>
  <si>
    <t>W1W 8</t>
  </si>
  <si>
    <t>W1X 0</t>
  </si>
  <si>
    <t>W1X</t>
  </si>
  <si>
    <t>W1X 1</t>
  </si>
  <si>
    <t>W1X 2</t>
  </si>
  <si>
    <t>W1X 3</t>
  </si>
  <si>
    <t>W1X 4</t>
  </si>
  <si>
    <t>W1X 5</t>
  </si>
  <si>
    <t>W1X 6</t>
  </si>
  <si>
    <t>W1X 7</t>
  </si>
  <si>
    <t>W1X 8</t>
  </si>
  <si>
    <t>W1X 9</t>
  </si>
  <si>
    <t>W1Y 0</t>
  </si>
  <si>
    <t>W1Y</t>
  </si>
  <si>
    <t>W1Y 1</t>
  </si>
  <si>
    <t>W1Y 2</t>
  </si>
  <si>
    <t>W1Y 3</t>
  </si>
  <si>
    <t>W1Y 4</t>
  </si>
  <si>
    <t>W1Y 5</t>
  </si>
  <si>
    <t>W1Y 6</t>
  </si>
  <si>
    <t>W1Y 7</t>
  </si>
  <si>
    <t>W1Y 8</t>
  </si>
  <si>
    <t>W1Y 9</t>
  </si>
  <si>
    <t>W2</t>
  </si>
  <si>
    <t>W2 0</t>
  </si>
  <si>
    <t>W2 1</t>
  </si>
  <si>
    <t>W2 2</t>
  </si>
  <si>
    <t>W2 3</t>
  </si>
  <si>
    <t>W2 4</t>
  </si>
  <si>
    <t>W2 5</t>
  </si>
  <si>
    <t>W25</t>
  </si>
  <si>
    <t>W2 6</t>
  </si>
  <si>
    <t>W2 9</t>
  </si>
  <si>
    <t>W3</t>
  </si>
  <si>
    <t>W3 0</t>
  </si>
  <si>
    <t>W3 1</t>
  </si>
  <si>
    <t>W3 3</t>
  </si>
  <si>
    <t>W3 4</t>
  </si>
  <si>
    <t>W3 6</t>
  </si>
  <si>
    <t>W3 7</t>
  </si>
  <si>
    <t>W37</t>
  </si>
  <si>
    <t>W3 8</t>
  </si>
  <si>
    <t>W3 9</t>
  </si>
  <si>
    <t>W4</t>
  </si>
  <si>
    <t>W4 1</t>
  </si>
  <si>
    <t>W4 2</t>
  </si>
  <si>
    <t>W4 3</t>
  </si>
  <si>
    <t>W4 4</t>
  </si>
  <si>
    <t>W4 5</t>
  </si>
  <si>
    <t>W5</t>
  </si>
  <si>
    <t>W5 1</t>
  </si>
  <si>
    <t>W5 2</t>
  </si>
  <si>
    <t>W5 3</t>
  </si>
  <si>
    <t>W5 4</t>
  </si>
  <si>
    <t>W5 5</t>
  </si>
  <si>
    <t>W5 9</t>
  </si>
  <si>
    <t>W6</t>
  </si>
  <si>
    <t>W6 0</t>
  </si>
  <si>
    <t>W6 1</t>
  </si>
  <si>
    <t>W6 7</t>
  </si>
  <si>
    <t>W6 8</t>
  </si>
  <si>
    <t>W6 9</t>
  </si>
  <si>
    <t>W69</t>
  </si>
  <si>
    <t>W7</t>
  </si>
  <si>
    <t>W7 1</t>
  </si>
  <si>
    <t>W7 2</t>
  </si>
  <si>
    <t>W7 3</t>
  </si>
  <si>
    <t>W8</t>
  </si>
  <si>
    <t>W8 0</t>
  </si>
  <si>
    <t>W8 4</t>
  </si>
  <si>
    <t>W8 5</t>
  </si>
  <si>
    <t>W8 6</t>
  </si>
  <si>
    <t>W86</t>
  </si>
  <si>
    <t>W8 7</t>
  </si>
  <si>
    <t>W9</t>
  </si>
  <si>
    <t>W9 1</t>
  </si>
  <si>
    <t>W9 2</t>
  </si>
  <si>
    <t>W9 3</t>
  </si>
  <si>
    <t>W93</t>
  </si>
  <si>
    <t>WA</t>
  </si>
  <si>
    <t>WA1 1</t>
  </si>
  <si>
    <t>WA1</t>
  </si>
  <si>
    <t>WA1 2</t>
  </si>
  <si>
    <t>WA1 3</t>
  </si>
  <si>
    <t>WA1 4</t>
  </si>
  <si>
    <t>WA10</t>
  </si>
  <si>
    <t>WA10 1</t>
  </si>
  <si>
    <t>WA10 2</t>
  </si>
  <si>
    <t>WA10 3</t>
  </si>
  <si>
    <t>WA10 4</t>
  </si>
  <si>
    <t>WA10 5</t>
  </si>
  <si>
    <t>WA10 6</t>
  </si>
  <si>
    <t>WA11</t>
  </si>
  <si>
    <t>WA11 0</t>
  </si>
  <si>
    <t>WA11 1</t>
  </si>
  <si>
    <t>WA11 7</t>
  </si>
  <si>
    <t>WA11 8</t>
  </si>
  <si>
    <t>WA11 9</t>
  </si>
  <si>
    <t>WA12</t>
  </si>
  <si>
    <t>WA12 0</t>
  </si>
  <si>
    <t>WA12 1</t>
  </si>
  <si>
    <t>WA12 8</t>
  </si>
  <si>
    <t>WA12 9</t>
  </si>
  <si>
    <t>WA13 0</t>
  </si>
  <si>
    <t>WA13</t>
  </si>
  <si>
    <t>WA13 9</t>
  </si>
  <si>
    <t>WA14 1</t>
  </si>
  <si>
    <t>WA14</t>
  </si>
  <si>
    <t>WA14 2</t>
  </si>
  <si>
    <t>WA14 3</t>
  </si>
  <si>
    <t>WA14 4</t>
  </si>
  <si>
    <t>WA14 5</t>
  </si>
  <si>
    <t>WA15 0</t>
  </si>
  <si>
    <t>WA15</t>
  </si>
  <si>
    <t>WA15 3</t>
  </si>
  <si>
    <t>WA15 6</t>
  </si>
  <si>
    <t>WA15 7</t>
  </si>
  <si>
    <t>WA15 8</t>
  </si>
  <si>
    <t>WA15 9</t>
  </si>
  <si>
    <t>WA16 0</t>
  </si>
  <si>
    <t>WA16</t>
  </si>
  <si>
    <t>WA16 1</t>
  </si>
  <si>
    <t>WA16 6</t>
  </si>
  <si>
    <t>WA16 7</t>
  </si>
  <si>
    <t>WA16 8</t>
  </si>
  <si>
    <t>WA16 9</t>
  </si>
  <si>
    <t>WA2</t>
  </si>
  <si>
    <t>WA2 0</t>
  </si>
  <si>
    <t>WA2 1</t>
  </si>
  <si>
    <t>WA2 2</t>
  </si>
  <si>
    <t>WA2 5</t>
  </si>
  <si>
    <t>WA2 6</t>
  </si>
  <si>
    <t>WA2 7</t>
  </si>
  <si>
    <t>WA2 8</t>
  </si>
  <si>
    <t>WA2 9</t>
  </si>
  <si>
    <t>WA3</t>
  </si>
  <si>
    <t>WA3 1</t>
  </si>
  <si>
    <t>WA3 2</t>
  </si>
  <si>
    <t>WA3 3</t>
  </si>
  <si>
    <t>WA3 4</t>
  </si>
  <si>
    <t>WA3 5</t>
  </si>
  <si>
    <t>WA3 6</t>
  </si>
  <si>
    <t>WA3 7</t>
  </si>
  <si>
    <t>WA4 1</t>
  </si>
  <si>
    <t>WA4</t>
  </si>
  <si>
    <t>WA4 2</t>
  </si>
  <si>
    <t>WA4 3</t>
  </si>
  <si>
    <t>WA4 4</t>
  </si>
  <si>
    <t>WA4 5</t>
  </si>
  <si>
    <t>WA4 6</t>
  </si>
  <si>
    <t>WA5</t>
  </si>
  <si>
    <t>WA5 0</t>
  </si>
  <si>
    <t>WA5 1</t>
  </si>
  <si>
    <t>WA5 2</t>
  </si>
  <si>
    <t>WA5 3</t>
  </si>
  <si>
    <t>WA5 4</t>
  </si>
  <si>
    <t>WA5 5</t>
  </si>
  <si>
    <t>WA5 7</t>
  </si>
  <si>
    <t>WA5 8</t>
  </si>
  <si>
    <t>WA5 9</t>
  </si>
  <si>
    <t>WA55 1</t>
  </si>
  <si>
    <t>WA55</t>
  </si>
  <si>
    <t>WA6 0</t>
  </si>
  <si>
    <t>WA6</t>
  </si>
  <si>
    <t>WA6 1</t>
  </si>
  <si>
    <t>WA6 6</t>
  </si>
  <si>
    <t>WA6 7</t>
  </si>
  <si>
    <t>WA6 8</t>
  </si>
  <si>
    <t>WA6 9</t>
  </si>
  <si>
    <t>WA7 1</t>
  </si>
  <si>
    <t>WA7</t>
  </si>
  <si>
    <t>WA7 2</t>
  </si>
  <si>
    <t>WA7 3</t>
  </si>
  <si>
    <t>WA7 4</t>
  </si>
  <si>
    <t>WA7 5</t>
  </si>
  <si>
    <t>WA7 6</t>
  </si>
  <si>
    <t>WA8</t>
  </si>
  <si>
    <t>WA8 0</t>
  </si>
  <si>
    <t>WA8 1</t>
  </si>
  <si>
    <t>WA8 3</t>
  </si>
  <si>
    <t>WA8 4</t>
  </si>
  <si>
    <t>WA8 5</t>
  </si>
  <si>
    <t>WA8 6</t>
  </si>
  <si>
    <t>WA8 7</t>
  </si>
  <si>
    <t>WA8 8</t>
  </si>
  <si>
    <t>WA8 9</t>
  </si>
  <si>
    <t>WA9</t>
  </si>
  <si>
    <t>WA9 1</t>
  </si>
  <si>
    <t>WA9 2</t>
  </si>
  <si>
    <t>WA9 3</t>
  </si>
  <si>
    <t>WA9 4</t>
  </si>
  <si>
    <t>WA9 5</t>
  </si>
  <si>
    <t>WA9 6</t>
  </si>
  <si>
    <t>WA9 7</t>
  </si>
  <si>
    <t>WA9 9</t>
  </si>
  <si>
    <t>WC</t>
  </si>
  <si>
    <t>WC1A 1</t>
  </si>
  <si>
    <t>WC1A</t>
  </si>
  <si>
    <t>WC1A 2</t>
  </si>
  <si>
    <t>WC1B 0</t>
  </si>
  <si>
    <t>WC1B</t>
  </si>
  <si>
    <t>WC1B 3</t>
  </si>
  <si>
    <t>WC1B 4</t>
  </si>
  <si>
    <t>WC1B 5</t>
  </si>
  <si>
    <t>WC1E 6</t>
  </si>
  <si>
    <t>WC1E</t>
  </si>
  <si>
    <t>WC1E 7</t>
  </si>
  <si>
    <t>WC1H 0</t>
  </si>
  <si>
    <t>WC1H</t>
  </si>
  <si>
    <t>WC1H 8</t>
  </si>
  <si>
    <t>WC1H 9</t>
  </si>
  <si>
    <t>WC1N 0</t>
  </si>
  <si>
    <t>WC1N</t>
  </si>
  <si>
    <t>WC1N 1</t>
  </si>
  <si>
    <t>WC1N 2</t>
  </si>
  <si>
    <t>WC1N 3</t>
  </si>
  <si>
    <t>WC1R 4</t>
  </si>
  <si>
    <t>WC1R</t>
  </si>
  <si>
    <t>WC1R 5</t>
  </si>
  <si>
    <t>WC1V 6</t>
  </si>
  <si>
    <t>WC1V</t>
  </si>
  <si>
    <t>WC1V 7</t>
  </si>
  <si>
    <t>WC1X 0</t>
  </si>
  <si>
    <t>WC1X</t>
  </si>
  <si>
    <t>WC1X 8</t>
  </si>
  <si>
    <t>WC1X 9</t>
  </si>
  <si>
    <t>WC2A 1</t>
  </si>
  <si>
    <t>WC2A</t>
  </si>
  <si>
    <t>WC2A 2</t>
  </si>
  <si>
    <t>WC2A 3</t>
  </si>
  <si>
    <t>WC2B 4</t>
  </si>
  <si>
    <t>WC2B</t>
  </si>
  <si>
    <t>WC2B 5</t>
  </si>
  <si>
    <t>WC2B 6</t>
  </si>
  <si>
    <t>WC2E 0</t>
  </si>
  <si>
    <t>WC2E</t>
  </si>
  <si>
    <t>WC2E 5</t>
  </si>
  <si>
    <t>WC2E 7</t>
  </si>
  <si>
    <t>WC2E 8</t>
  </si>
  <si>
    <t>WC2E 9</t>
  </si>
  <si>
    <t>WC2H 0</t>
  </si>
  <si>
    <t>WC2H</t>
  </si>
  <si>
    <t>WC2H 7</t>
  </si>
  <si>
    <t>WC2H 8</t>
  </si>
  <si>
    <t>WC2H 9</t>
  </si>
  <si>
    <t>WC2N 0</t>
  </si>
  <si>
    <t>WC2N</t>
  </si>
  <si>
    <t>WC2N 4</t>
  </si>
  <si>
    <t>WC2N 5</t>
  </si>
  <si>
    <t>WC2N 6</t>
  </si>
  <si>
    <t>WC2R 0</t>
  </si>
  <si>
    <t>WC2R</t>
  </si>
  <si>
    <t>WC2R 1</t>
  </si>
  <si>
    <t>WC2R 2</t>
  </si>
  <si>
    <t>WC2R 3</t>
  </si>
  <si>
    <t>WC2R 4</t>
  </si>
  <si>
    <t>WD</t>
  </si>
  <si>
    <t>WD1 1</t>
  </si>
  <si>
    <t>WD1</t>
  </si>
  <si>
    <t>WD1 2</t>
  </si>
  <si>
    <t>WD1 3</t>
  </si>
  <si>
    <t>WD1 4</t>
  </si>
  <si>
    <t>WD1 5</t>
  </si>
  <si>
    <t>WD1 6</t>
  </si>
  <si>
    <t>WD1 7</t>
  </si>
  <si>
    <t>WD1 8</t>
  </si>
  <si>
    <t>WD17 1</t>
  </si>
  <si>
    <t>WD17</t>
  </si>
  <si>
    <t>WD17 2</t>
  </si>
  <si>
    <t>WD17 3</t>
  </si>
  <si>
    <t>WD17 4</t>
  </si>
  <si>
    <t>WD18 0</t>
  </si>
  <si>
    <t>WD18</t>
  </si>
  <si>
    <t>WD18 6</t>
  </si>
  <si>
    <t>WD18 7</t>
  </si>
  <si>
    <t>WD18 8</t>
  </si>
  <si>
    <t>WD18 9</t>
  </si>
  <si>
    <t>WD19 0</t>
  </si>
  <si>
    <t>WD19</t>
  </si>
  <si>
    <t>WD19 1</t>
  </si>
  <si>
    <t>WD19 4</t>
  </si>
  <si>
    <t>WD19 5</t>
  </si>
  <si>
    <t>WD19 6</t>
  </si>
  <si>
    <t>WD19 7</t>
  </si>
  <si>
    <t>WD2 1</t>
  </si>
  <si>
    <t>WD2</t>
  </si>
  <si>
    <t>WD2 2</t>
  </si>
  <si>
    <t>WD2 3</t>
  </si>
  <si>
    <t>WD2 4</t>
  </si>
  <si>
    <t>WD2 5</t>
  </si>
  <si>
    <t>WD2 6</t>
  </si>
  <si>
    <t>WD2 7</t>
  </si>
  <si>
    <t>WD2 8</t>
  </si>
  <si>
    <t>WD23 1</t>
  </si>
  <si>
    <t>WD23</t>
  </si>
  <si>
    <t>WD23 2</t>
  </si>
  <si>
    <t>WD23 3</t>
  </si>
  <si>
    <t>WD23 4</t>
  </si>
  <si>
    <t>WD24 4</t>
  </si>
  <si>
    <t>WD24</t>
  </si>
  <si>
    <t>WD24 5</t>
  </si>
  <si>
    <t>WD24 6</t>
  </si>
  <si>
    <t>WD24 7</t>
  </si>
  <si>
    <t>WD25 0</t>
  </si>
  <si>
    <t>WD25</t>
  </si>
  <si>
    <t>WD25 1</t>
  </si>
  <si>
    <t>WD25 7</t>
  </si>
  <si>
    <t>WD25 8</t>
  </si>
  <si>
    <t>WD25 9</t>
  </si>
  <si>
    <t>WD3 1</t>
  </si>
  <si>
    <t>WD3</t>
  </si>
  <si>
    <t>WD3 2</t>
  </si>
  <si>
    <t>WD3 3</t>
  </si>
  <si>
    <t>WD3 4</t>
  </si>
  <si>
    <t>WD3 5</t>
  </si>
  <si>
    <t>WD3 6</t>
  </si>
  <si>
    <t>WD3 7</t>
  </si>
  <si>
    <t>WD3 8</t>
  </si>
  <si>
    <t>WD3 9</t>
  </si>
  <si>
    <t>WD4 1</t>
  </si>
  <si>
    <t>WD4</t>
  </si>
  <si>
    <t>WD4 6</t>
  </si>
  <si>
    <t>WD4 8</t>
  </si>
  <si>
    <t>WD4 9</t>
  </si>
  <si>
    <t>WD5 0</t>
  </si>
  <si>
    <t>WD5</t>
  </si>
  <si>
    <t>WD6 1</t>
  </si>
  <si>
    <t>WD6</t>
  </si>
  <si>
    <t>WD6 2</t>
  </si>
  <si>
    <t>WD6 3</t>
  </si>
  <si>
    <t>WD6 4</t>
  </si>
  <si>
    <t>WD6 5</t>
  </si>
  <si>
    <t>WD7 1</t>
  </si>
  <si>
    <t>WD7</t>
  </si>
  <si>
    <t>WD7 7</t>
  </si>
  <si>
    <t>WD7 8</t>
  </si>
  <si>
    <t>WD7 9</t>
  </si>
  <si>
    <t>WF1 1</t>
  </si>
  <si>
    <t>WF1</t>
  </si>
  <si>
    <t>WF1 2</t>
  </si>
  <si>
    <t>WF1 3</t>
  </si>
  <si>
    <t>WF1 4</t>
  </si>
  <si>
    <t>WF1 5</t>
  </si>
  <si>
    <t>WF1 9</t>
  </si>
  <si>
    <t>WF10 1</t>
  </si>
  <si>
    <t>WF10</t>
  </si>
  <si>
    <t>WF10 2</t>
  </si>
  <si>
    <t>WF10 3</t>
  </si>
  <si>
    <t>WF10 4</t>
  </si>
  <si>
    <t>WF10 5</t>
  </si>
  <si>
    <t>WF11 0</t>
  </si>
  <si>
    <t>WF11</t>
  </si>
  <si>
    <t>WF11 1</t>
  </si>
  <si>
    <t>WF11 8</t>
  </si>
  <si>
    <t>WF11 9</t>
  </si>
  <si>
    <t>WF12 0</t>
  </si>
  <si>
    <t>WF12</t>
  </si>
  <si>
    <t>WF12 1</t>
  </si>
  <si>
    <t>WF12 4</t>
  </si>
  <si>
    <t>WF12 7</t>
  </si>
  <si>
    <t>WF12 8</t>
  </si>
  <si>
    <t>WF12 9</t>
  </si>
  <si>
    <t>WF13 1</t>
  </si>
  <si>
    <t>WF13</t>
  </si>
  <si>
    <t>WF13 2</t>
  </si>
  <si>
    <t>WF13 3</t>
  </si>
  <si>
    <t>WF13 4</t>
  </si>
  <si>
    <t>WF14 0</t>
  </si>
  <si>
    <t>WF14</t>
  </si>
  <si>
    <t>WF14 1</t>
  </si>
  <si>
    <t>WF14 4</t>
  </si>
  <si>
    <t>WF14 8</t>
  </si>
  <si>
    <t>WF14 9</t>
  </si>
  <si>
    <t>WF15 1</t>
  </si>
  <si>
    <t>WF15</t>
  </si>
  <si>
    <t>WF15 6</t>
  </si>
  <si>
    <t>WF15 7</t>
  </si>
  <si>
    <t>WF15 8</t>
  </si>
  <si>
    <t>WF16 0</t>
  </si>
  <si>
    <t>WF16</t>
  </si>
  <si>
    <t>WF16 1</t>
  </si>
  <si>
    <t>WF16 9</t>
  </si>
  <si>
    <t>WF17 0</t>
  </si>
  <si>
    <t>WF17</t>
  </si>
  <si>
    <t>WF17 1</t>
  </si>
  <si>
    <t>WF17 5</t>
  </si>
  <si>
    <t>WF17 6</t>
  </si>
  <si>
    <t>WF17 7</t>
  </si>
  <si>
    <t>WF17 8</t>
  </si>
  <si>
    <t>WF17 9</t>
  </si>
  <si>
    <t>WF19 0</t>
  </si>
  <si>
    <t>WF19</t>
  </si>
  <si>
    <t>WF2 0</t>
  </si>
  <si>
    <t>WF2</t>
  </si>
  <si>
    <t>WF2 1</t>
  </si>
  <si>
    <t>WF2 6</t>
  </si>
  <si>
    <t>WF2 7</t>
  </si>
  <si>
    <t>WF2 8</t>
  </si>
  <si>
    <t>WF2 9</t>
  </si>
  <si>
    <t>WF3 1</t>
  </si>
  <si>
    <t>WF3</t>
  </si>
  <si>
    <t>WF3 2</t>
  </si>
  <si>
    <t>WF3 3</t>
  </si>
  <si>
    <t>WF3 4</t>
  </si>
  <si>
    <t>WF3 7</t>
  </si>
  <si>
    <t>WF4 1</t>
  </si>
  <si>
    <t>WF4</t>
  </si>
  <si>
    <t>WF4 2</t>
  </si>
  <si>
    <t>WF4 3</t>
  </si>
  <si>
    <t>WF4 4</t>
  </si>
  <si>
    <t>WF4 5</t>
  </si>
  <si>
    <t>WF4 6</t>
  </si>
  <si>
    <t>WF5 0</t>
  </si>
  <si>
    <t>WF5</t>
  </si>
  <si>
    <t>WF5 1</t>
  </si>
  <si>
    <t>WF5 8</t>
  </si>
  <si>
    <t>WF5 9</t>
  </si>
  <si>
    <t>WF6 1</t>
  </si>
  <si>
    <t>WF6</t>
  </si>
  <si>
    <t>WF6 2</t>
  </si>
  <si>
    <t>WF7 1</t>
  </si>
  <si>
    <t>WF7</t>
  </si>
  <si>
    <t>WF7 5</t>
  </si>
  <si>
    <t>WF7 6</t>
  </si>
  <si>
    <t>WF7 7</t>
  </si>
  <si>
    <t>WF8 0</t>
  </si>
  <si>
    <t>WF8</t>
  </si>
  <si>
    <t>WF8 1</t>
  </si>
  <si>
    <t>WF8 2</t>
  </si>
  <si>
    <t>WF8 3</t>
  </si>
  <si>
    <t>WF8 4</t>
  </si>
  <si>
    <t>WF9 1</t>
  </si>
  <si>
    <t>WF9</t>
  </si>
  <si>
    <t>WF9 2</t>
  </si>
  <si>
    <t>WF9 3</t>
  </si>
  <si>
    <t>WF9 4</t>
  </si>
  <si>
    <t>WF9 5</t>
  </si>
  <si>
    <t>WN1 0</t>
  </si>
  <si>
    <t>WN1</t>
  </si>
  <si>
    <t>WN1 1</t>
  </si>
  <si>
    <t>WN1 2</t>
  </si>
  <si>
    <t>WN1 3</t>
  </si>
  <si>
    <t>WN2 1</t>
  </si>
  <si>
    <t>WN2</t>
  </si>
  <si>
    <t>WN2 2</t>
  </si>
  <si>
    <t>WN2 3</t>
  </si>
  <si>
    <t>WN2 4</t>
  </si>
  <si>
    <t>WN2 5</t>
  </si>
  <si>
    <t>WN3 0</t>
  </si>
  <si>
    <t>WN3</t>
  </si>
  <si>
    <t>WN3 4</t>
  </si>
  <si>
    <t>WN3 5</t>
  </si>
  <si>
    <t>WN3 6</t>
  </si>
  <si>
    <t>WN4 0</t>
  </si>
  <si>
    <t>WN4</t>
  </si>
  <si>
    <t>WN4 1</t>
  </si>
  <si>
    <t>WN4 8</t>
  </si>
  <si>
    <t>WN4 9</t>
  </si>
  <si>
    <t>WN5 0</t>
  </si>
  <si>
    <t>WN5</t>
  </si>
  <si>
    <t>WN5 1</t>
  </si>
  <si>
    <t>WN5 4</t>
  </si>
  <si>
    <t>WN5 6</t>
  </si>
  <si>
    <t>WN5 7</t>
  </si>
  <si>
    <t>WN5 8</t>
  </si>
  <si>
    <t>WN5 9</t>
  </si>
  <si>
    <t>WN6 0</t>
  </si>
  <si>
    <t>WN6</t>
  </si>
  <si>
    <t>WN6 7</t>
  </si>
  <si>
    <t>WN6 8</t>
  </si>
  <si>
    <t>WN6 9</t>
  </si>
  <si>
    <t>WN7 0</t>
  </si>
  <si>
    <t>WN7</t>
  </si>
  <si>
    <t>WN7 1</t>
  </si>
  <si>
    <t>WN7 2</t>
  </si>
  <si>
    <t>WN7 3</t>
  </si>
  <si>
    <t>WN7 4</t>
  </si>
  <si>
    <t>WN7 5</t>
  </si>
  <si>
    <t>WN8 0</t>
  </si>
  <si>
    <t>WN8</t>
  </si>
  <si>
    <t>WN8 1</t>
  </si>
  <si>
    <t>WN8 6</t>
  </si>
  <si>
    <t>WN8 7</t>
  </si>
  <si>
    <t>WN8 8</t>
  </si>
  <si>
    <t>WN8 9</t>
  </si>
  <si>
    <t>WR</t>
  </si>
  <si>
    <t>WR1 1</t>
  </si>
  <si>
    <t>WR1</t>
  </si>
  <si>
    <t>WR1 2</t>
  </si>
  <si>
    <t>WR1 3</t>
  </si>
  <si>
    <t>WR10</t>
  </si>
  <si>
    <t>WR10 1</t>
  </si>
  <si>
    <t>WR10 2</t>
  </si>
  <si>
    <t>WR10 3</t>
  </si>
  <si>
    <t>WR11</t>
  </si>
  <si>
    <t>WR11 1</t>
  </si>
  <si>
    <t>WR11 2</t>
  </si>
  <si>
    <t>WR11 3</t>
  </si>
  <si>
    <t>WR11 4</t>
  </si>
  <si>
    <t>WR11 5</t>
  </si>
  <si>
    <t>WR11 6</t>
  </si>
  <si>
    <t>WR11 7</t>
  </si>
  <si>
    <t>WR11 8</t>
  </si>
  <si>
    <t>WR12</t>
  </si>
  <si>
    <t>WR12 7</t>
  </si>
  <si>
    <t>WR13 5</t>
  </si>
  <si>
    <t>WR13</t>
  </si>
  <si>
    <t>WR13 6</t>
  </si>
  <si>
    <t>WR14 1</t>
  </si>
  <si>
    <t>WR14</t>
  </si>
  <si>
    <t>WR14 2</t>
  </si>
  <si>
    <t>WR14 3</t>
  </si>
  <si>
    <t>WR14 4</t>
  </si>
  <si>
    <t>WR14 5</t>
  </si>
  <si>
    <t>WR15</t>
  </si>
  <si>
    <t>WR15 1</t>
  </si>
  <si>
    <t>WR15 8</t>
  </si>
  <si>
    <t>WR2 1</t>
  </si>
  <si>
    <t>WR2</t>
  </si>
  <si>
    <t>WR2 3</t>
  </si>
  <si>
    <t>WR2 4</t>
  </si>
  <si>
    <t>WR2 5</t>
  </si>
  <si>
    <t>WR2 6</t>
  </si>
  <si>
    <t>WR3 1</t>
  </si>
  <si>
    <t>WR3</t>
  </si>
  <si>
    <t>WR3 7</t>
  </si>
  <si>
    <t>WR3 8</t>
  </si>
  <si>
    <t>WR4 0</t>
  </si>
  <si>
    <t>WR4</t>
  </si>
  <si>
    <t>WR4 1</t>
  </si>
  <si>
    <t>WR4 9</t>
  </si>
  <si>
    <t>WR5 1</t>
  </si>
  <si>
    <t>WR5</t>
  </si>
  <si>
    <t>WR5 2</t>
  </si>
  <si>
    <t>WR5 3</t>
  </si>
  <si>
    <t>WR6 5</t>
  </si>
  <si>
    <t>WR6</t>
  </si>
  <si>
    <t>WR6 6</t>
  </si>
  <si>
    <t>WR7 4</t>
  </si>
  <si>
    <t>WR7</t>
  </si>
  <si>
    <t>WR8 0</t>
  </si>
  <si>
    <t>WR8</t>
  </si>
  <si>
    <t>WR8 9</t>
  </si>
  <si>
    <t>WR9 0</t>
  </si>
  <si>
    <t>WR9</t>
  </si>
  <si>
    <t>WR9 1</t>
  </si>
  <si>
    <t>WR9 7</t>
  </si>
  <si>
    <t>WR9 8</t>
  </si>
  <si>
    <t>WR9 9</t>
  </si>
  <si>
    <t>WS1 1</t>
  </si>
  <si>
    <t>WS1</t>
  </si>
  <si>
    <t>WS1 2</t>
  </si>
  <si>
    <t>WS1 3</t>
  </si>
  <si>
    <t>WS1 4</t>
  </si>
  <si>
    <t>WS10 0</t>
  </si>
  <si>
    <t>WS10</t>
  </si>
  <si>
    <t>WS10 1</t>
  </si>
  <si>
    <t>WS10 7</t>
  </si>
  <si>
    <t>WS10 8</t>
  </si>
  <si>
    <t>WS10 9</t>
  </si>
  <si>
    <t>WS11 0</t>
  </si>
  <si>
    <t>WS11</t>
  </si>
  <si>
    <t>WS11 1</t>
  </si>
  <si>
    <t>WS11 2</t>
  </si>
  <si>
    <t>WS11 3</t>
  </si>
  <si>
    <t>WS11 4</t>
  </si>
  <si>
    <t>WS11 5</t>
  </si>
  <si>
    <t>WS11 6</t>
  </si>
  <si>
    <t>WS11 7</t>
  </si>
  <si>
    <t>WS11 8</t>
  </si>
  <si>
    <t>WS11 9</t>
  </si>
  <si>
    <t>WS12 0</t>
  </si>
  <si>
    <t>WS12</t>
  </si>
  <si>
    <t>WS12 1</t>
  </si>
  <si>
    <t>WS12 2</t>
  </si>
  <si>
    <t>WS12 3</t>
  </si>
  <si>
    <t>WS12 4</t>
  </si>
  <si>
    <t>WS12 5</t>
  </si>
  <si>
    <t>WS13 1</t>
  </si>
  <si>
    <t>WS13</t>
  </si>
  <si>
    <t>WS13 2</t>
  </si>
  <si>
    <t>WS13 6</t>
  </si>
  <si>
    <t>WS13 7</t>
  </si>
  <si>
    <t>WS13 8</t>
  </si>
  <si>
    <t>WS14 0</t>
  </si>
  <si>
    <t>WS14</t>
  </si>
  <si>
    <t>WS14 9</t>
  </si>
  <si>
    <t>WS15 1</t>
  </si>
  <si>
    <t>WS15</t>
  </si>
  <si>
    <t>WS15 2</t>
  </si>
  <si>
    <t>WS15 3</t>
  </si>
  <si>
    <t>WS15 4</t>
  </si>
  <si>
    <t>WS15 7</t>
  </si>
  <si>
    <t>WS2 0</t>
  </si>
  <si>
    <t>WS2</t>
  </si>
  <si>
    <t>WS2 1</t>
  </si>
  <si>
    <t>WS2 3</t>
  </si>
  <si>
    <t>WS2 7</t>
  </si>
  <si>
    <t>WS2 8</t>
  </si>
  <si>
    <t>WS2 9</t>
  </si>
  <si>
    <t>WS3 1</t>
  </si>
  <si>
    <t>WS3</t>
  </si>
  <si>
    <t>WS3 2</t>
  </si>
  <si>
    <t>WS3 3</t>
  </si>
  <si>
    <t>WS3 4</t>
  </si>
  <si>
    <t>WS3 5</t>
  </si>
  <si>
    <t>WS3 8</t>
  </si>
  <si>
    <t>WS4 1</t>
  </si>
  <si>
    <t>WS4</t>
  </si>
  <si>
    <t>WS4 2</t>
  </si>
  <si>
    <t>WS5 1</t>
  </si>
  <si>
    <t>WS5</t>
  </si>
  <si>
    <t>WS5 3</t>
  </si>
  <si>
    <t>WS5 4</t>
  </si>
  <si>
    <t>WS6 1</t>
  </si>
  <si>
    <t>WS6</t>
  </si>
  <si>
    <t>WS6 6</t>
  </si>
  <si>
    <t>WS6 7</t>
  </si>
  <si>
    <t>WS7 0</t>
  </si>
  <si>
    <t>WS7</t>
  </si>
  <si>
    <t>WS7 1</t>
  </si>
  <si>
    <t>WS7 2</t>
  </si>
  <si>
    <t>WS7 3</t>
  </si>
  <si>
    <t>WS7 4</t>
  </si>
  <si>
    <t>WS7 8</t>
  </si>
  <si>
    <t>WS7 9</t>
  </si>
  <si>
    <t>WS8 6</t>
  </si>
  <si>
    <t>WS8</t>
  </si>
  <si>
    <t>WS8 7</t>
  </si>
  <si>
    <t>WS9 0</t>
  </si>
  <si>
    <t>WS9</t>
  </si>
  <si>
    <t>WS9 1</t>
  </si>
  <si>
    <t>WS9 8</t>
  </si>
  <si>
    <t>WS9 9</t>
  </si>
  <si>
    <t>WV</t>
  </si>
  <si>
    <t>WV 1</t>
  </si>
  <si>
    <t>WV1 1</t>
  </si>
  <si>
    <t>WV1</t>
  </si>
  <si>
    <t>WV1 2</t>
  </si>
  <si>
    <t>WV1 3</t>
  </si>
  <si>
    <t>WV1 4</t>
  </si>
  <si>
    <t>WV1 6</t>
  </si>
  <si>
    <t>WV10 0</t>
  </si>
  <si>
    <t>WV10</t>
  </si>
  <si>
    <t>WV10 1</t>
  </si>
  <si>
    <t>WV10 6</t>
  </si>
  <si>
    <t>WV10 7</t>
  </si>
  <si>
    <t>WV10 8</t>
  </si>
  <si>
    <t>WV10 9</t>
  </si>
  <si>
    <t>WV11 1</t>
  </si>
  <si>
    <t>WV11</t>
  </si>
  <si>
    <t>WV11 2</t>
  </si>
  <si>
    <t>WV11 3</t>
  </si>
  <si>
    <t>WV12 4</t>
  </si>
  <si>
    <t>WV12</t>
  </si>
  <si>
    <t>WV12 5</t>
  </si>
  <si>
    <t>WV13 1</t>
  </si>
  <si>
    <t>WV13</t>
  </si>
  <si>
    <t>WV13 2</t>
  </si>
  <si>
    <t>WV13 3</t>
  </si>
  <si>
    <t>WV14 0</t>
  </si>
  <si>
    <t>WV14</t>
  </si>
  <si>
    <t>WV14 1</t>
  </si>
  <si>
    <t>WV14 6</t>
  </si>
  <si>
    <t>WV14 7</t>
  </si>
  <si>
    <t>WV14 8</t>
  </si>
  <si>
    <t>WV14 9</t>
  </si>
  <si>
    <t>WV15 5</t>
  </si>
  <si>
    <t>WV15</t>
  </si>
  <si>
    <t>WV15 6</t>
  </si>
  <si>
    <t>WV16 1</t>
  </si>
  <si>
    <t>WV16</t>
  </si>
  <si>
    <t>WV16 4</t>
  </si>
  <si>
    <t>WV16 5</t>
  </si>
  <si>
    <t>WV16 6</t>
  </si>
  <si>
    <t>WV2 1</t>
  </si>
  <si>
    <t>WV2</t>
  </si>
  <si>
    <t>WV2 2</t>
  </si>
  <si>
    <t>WV2 3</t>
  </si>
  <si>
    <t>WV2 4</t>
  </si>
  <si>
    <t>WV2 6</t>
  </si>
  <si>
    <t>WV2 9</t>
  </si>
  <si>
    <t>WV3 0</t>
  </si>
  <si>
    <t>WV3</t>
  </si>
  <si>
    <t>WV3 1</t>
  </si>
  <si>
    <t>WV3 7</t>
  </si>
  <si>
    <t>WV3 8</t>
  </si>
  <si>
    <t>WV3 9</t>
  </si>
  <si>
    <t>WV4 2</t>
  </si>
  <si>
    <t>WV4</t>
  </si>
  <si>
    <t>WV4 4</t>
  </si>
  <si>
    <t>WV4 5</t>
  </si>
  <si>
    <t>WV4 6</t>
  </si>
  <si>
    <t>WV5 0</t>
  </si>
  <si>
    <t>WV5</t>
  </si>
  <si>
    <t>WV5 1</t>
  </si>
  <si>
    <t>WV5 7</t>
  </si>
  <si>
    <t>WV5 8</t>
  </si>
  <si>
    <t>WV5 9</t>
  </si>
  <si>
    <t>WV6 0</t>
  </si>
  <si>
    <t>WV6</t>
  </si>
  <si>
    <t>WV6 7</t>
  </si>
  <si>
    <t>WV6 8</t>
  </si>
  <si>
    <t>WV6 9</t>
  </si>
  <si>
    <t>WV7 3</t>
  </si>
  <si>
    <t>WV7</t>
  </si>
  <si>
    <t>WV8 1</t>
  </si>
  <si>
    <t>WV8</t>
  </si>
  <si>
    <t>WV8 2</t>
  </si>
  <si>
    <t>WV9 5</t>
  </si>
  <si>
    <t>WV9</t>
  </si>
  <si>
    <t>Y</t>
  </si>
  <si>
    <t>YO1 1</t>
  </si>
  <si>
    <t>YO1</t>
  </si>
  <si>
    <t>YO1 2</t>
  </si>
  <si>
    <t>YO1 3</t>
  </si>
  <si>
    <t>YO1 4</t>
  </si>
  <si>
    <t>YO1 5</t>
  </si>
  <si>
    <t>YO1 6</t>
  </si>
  <si>
    <t>YO1 7</t>
  </si>
  <si>
    <t>YO1 8</t>
  </si>
  <si>
    <t>YO1 9</t>
  </si>
  <si>
    <t>YO10</t>
  </si>
  <si>
    <t>YO10 1</t>
  </si>
  <si>
    <t>YO10 3</t>
  </si>
  <si>
    <t>YO10 4</t>
  </si>
  <si>
    <t>YO10 5</t>
  </si>
  <si>
    <t>YO11 1</t>
  </si>
  <si>
    <t>YO11</t>
  </si>
  <si>
    <t>YO11 2</t>
  </si>
  <si>
    <t>YO11 3</t>
  </si>
  <si>
    <t>YO12 4</t>
  </si>
  <si>
    <t>YO12</t>
  </si>
  <si>
    <t>YO12 5</t>
  </si>
  <si>
    <t>YO12 6</t>
  </si>
  <si>
    <t>YO12 7</t>
  </si>
  <si>
    <t>YO13 0</t>
  </si>
  <si>
    <t>YO13</t>
  </si>
  <si>
    <t>YO13 9</t>
  </si>
  <si>
    <t>YO14 0</t>
  </si>
  <si>
    <t>YO14</t>
  </si>
  <si>
    <t>YO14 1</t>
  </si>
  <si>
    <t>YO14 9</t>
  </si>
  <si>
    <t>YO15 1</t>
  </si>
  <si>
    <t>YO15</t>
  </si>
  <si>
    <t>YO15 2</t>
  </si>
  <si>
    <t>YO15 3</t>
  </si>
  <si>
    <t>YO16 1</t>
  </si>
  <si>
    <t>YO16</t>
  </si>
  <si>
    <t>YO16 2</t>
  </si>
  <si>
    <t>YO16 3</t>
  </si>
  <si>
    <t>YO16 4</t>
  </si>
  <si>
    <t>YO16 5</t>
  </si>
  <si>
    <t>YO16 6</t>
  </si>
  <si>
    <t>YO16 7</t>
  </si>
  <si>
    <t>YO17 0</t>
  </si>
  <si>
    <t>YO17</t>
  </si>
  <si>
    <t>YO17 1</t>
  </si>
  <si>
    <t>YO17 6</t>
  </si>
  <si>
    <t>YO17 7</t>
  </si>
  <si>
    <t>YO17 8</t>
  </si>
  <si>
    <t>YO17 9</t>
  </si>
  <si>
    <t>YO18 7</t>
  </si>
  <si>
    <t>YO18</t>
  </si>
  <si>
    <t>YO18 8</t>
  </si>
  <si>
    <t>YO19</t>
  </si>
  <si>
    <t>YO19 3</t>
  </si>
  <si>
    <t>YO19 4</t>
  </si>
  <si>
    <t>YO19 5</t>
  </si>
  <si>
    <t>YO19 6</t>
  </si>
  <si>
    <t>YO2 1</t>
  </si>
  <si>
    <t>YO2</t>
  </si>
  <si>
    <t>YO2 2</t>
  </si>
  <si>
    <t>YO2 3</t>
  </si>
  <si>
    <t>YO2 4</t>
  </si>
  <si>
    <t>YO2 5</t>
  </si>
  <si>
    <t>YO2 6</t>
  </si>
  <si>
    <t>YO21 1</t>
  </si>
  <si>
    <t>YO21</t>
  </si>
  <si>
    <t>YO21 2</t>
  </si>
  <si>
    <t>YO21 3</t>
  </si>
  <si>
    <t>YO22 1</t>
  </si>
  <si>
    <t>YO22</t>
  </si>
  <si>
    <t>YO22 4</t>
  </si>
  <si>
    <t>YO22 5</t>
  </si>
  <si>
    <t>YO23</t>
  </si>
  <si>
    <t>YO23 1</t>
  </si>
  <si>
    <t>YO23 2</t>
  </si>
  <si>
    <t>YO23 3</t>
  </si>
  <si>
    <t>YO24</t>
  </si>
  <si>
    <t>YO24 1</t>
  </si>
  <si>
    <t>YO24 2</t>
  </si>
  <si>
    <t>YO24 3</t>
  </si>
  <si>
    <t>YO24 4</t>
  </si>
  <si>
    <t>YO25 0</t>
  </si>
  <si>
    <t>YO25</t>
  </si>
  <si>
    <t>YO25 1</t>
  </si>
  <si>
    <t>YO25 3</t>
  </si>
  <si>
    <t>YO25 4</t>
  </si>
  <si>
    <t>YO25 5</t>
  </si>
  <si>
    <t>YO25 6</t>
  </si>
  <si>
    <t>YO25 7</t>
  </si>
  <si>
    <t>YO25 8</t>
  </si>
  <si>
    <t>YO25 9</t>
  </si>
  <si>
    <t>YO26</t>
  </si>
  <si>
    <t>YO26 1</t>
  </si>
  <si>
    <t>YO26 4</t>
  </si>
  <si>
    <t>YO26 5</t>
  </si>
  <si>
    <t>YO26 6</t>
  </si>
  <si>
    <t>YO26 7</t>
  </si>
  <si>
    <t>YO26 8</t>
  </si>
  <si>
    <t>YO26 9</t>
  </si>
  <si>
    <t>YO3</t>
  </si>
  <si>
    <t>YO3 0</t>
  </si>
  <si>
    <t>YO3 1</t>
  </si>
  <si>
    <t>YO3 3</t>
  </si>
  <si>
    <t>YO3 4</t>
  </si>
  <si>
    <t>YO3 5</t>
  </si>
  <si>
    <t>YO3 6</t>
  </si>
  <si>
    <t>YO3 7</t>
  </si>
  <si>
    <t>YO3 8</t>
  </si>
  <si>
    <t>YO3 9</t>
  </si>
  <si>
    <t>YO30 1</t>
  </si>
  <si>
    <t>YO30</t>
  </si>
  <si>
    <t>YO30 2</t>
  </si>
  <si>
    <t>YO30 4</t>
  </si>
  <si>
    <t>YO30 5</t>
  </si>
  <si>
    <t>YO30 6</t>
  </si>
  <si>
    <t>YO30 7</t>
  </si>
  <si>
    <t>YO31 0</t>
  </si>
  <si>
    <t>YO31</t>
  </si>
  <si>
    <t>YO31 1</t>
  </si>
  <si>
    <t>YO31 7</t>
  </si>
  <si>
    <t>YO31 8</t>
  </si>
  <si>
    <t>YO31 9</t>
  </si>
  <si>
    <t>YO32 2</t>
  </si>
  <si>
    <t>YO32</t>
  </si>
  <si>
    <t>YO32 3</t>
  </si>
  <si>
    <t>YO32 4</t>
  </si>
  <si>
    <t>YO32 5</t>
  </si>
  <si>
    <t>YO32 9</t>
  </si>
  <si>
    <t>YO4</t>
  </si>
  <si>
    <t>YO4 1</t>
  </si>
  <si>
    <t>YO4 2</t>
  </si>
  <si>
    <t>YO4 3</t>
  </si>
  <si>
    <t>YO4 4</t>
  </si>
  <si>
    <t>YO4 5</t>
  </si>
  <si>
    <t>YO4 6</t>
  </si>
  <si>
    <t>YO41 1</t>
  </si>
  <si>
    <t>YO41</t>
  </si>
  <si>
    <t>YO41 4</t>
  </si>
  <si>
    <t>YO41 5</t>
  </si>
  <si>
    <t>YO42 1</t>
  </si>
  <si>
    <t>YO42</t>
  </si>
  <si>
    <t>YO42 2</t>
  </si>
  <si>
    <t>YO42 4</t>
  </si>
  <si>
    <t>YO42 5</t>
  </si>
  <si>
    <t>YO43 3</t>
  </si>
  <si>
    <t>YO43</t>
  </si>
  <si>
    <t>YO43 4</t>
  </si>
  <si>
    <t>YO5</t>
  </si>
  <si>
    <t>YO5 8</t>
  </si>
  <si>
    <t>YO5 9</t>
  </si>
  <si>
    <t>YO51 9</t>
  </si>
  <si>
    <t>YO51</t>
  </si>
  <si>
    <t>YO6</t>
  </si>
  <si>
    <t>YO6 1</t>
  </si>
  <si>
    <t>YO6 2</t>
  </si>
  <si>
    <t>YO6 3</t>
  </si>
  <si>
    <t>YO6 4</t>
  </si>
  <si>
    <t>YO6 5</t>
  </si>
  <si>
    <t>YO6 7</t>
  </si>
  <si>
    <t>YO60 6</t>
  </si>
  <si>
    <t>YO60</t>
  </si>
  <si>
    <t>YO61 1</t>
  </si>
  <si>
    <t>YO61</t>
  </si>
  <si>
    <t>YO61 3</t>
  </si>
  <si>
    <t>YO61 4</t>
  </si>
  <si>
    <t>YO62</t>
  </si>
  <si>
    <t>YO62 4</t>
  </si>
  <si>
    <t>YO62 5</t>
  </si>
  <si>
    <t>YO62 6</t>
  </si>
  <si>
    <t>YO62 7</t>
  </si>
  <si>
    <t>YO7</t>
  </si>
  <si>
    <t>YO7 1</t>
  </si>
  <si>
    <t>YO7 2</t>
  </si>
  <si>
    <t>YO7 3</t>
  </si>
  <si>
    <t>YO7 4</t>
  </si>
  <si>
    <t>YO8</t>
  </si>
  <si>
    <t>YO8 0</t>
  </si>
  <si>
    <t>YO8 1</t>
  </si>
  <si>
    <t>YO8 3</t>
  </si>
  <si>
    <t>YO8 4</t>
  </si>
  <si>
    <t>YO8 5</t>
  </si>
  <si>
    <t>YO8 6</t>
  </si>
  <si>
    <t>YO8 7</t>
  </si>
  <si>
    <t>YO8 8</t>
  </si>
  <si>
    <t>YO8 9</t>
  </si>
  <si>
    <t>YO9</t>
  </si>
  <si>
    <t>YO90 1</t>
  </si>
  <si>
    <t>YO90</t>
  </si>
  <si>
    <t>YO91 1</t>
  </si>
  <si>
    <t>YO91</t>
  </si>
  <si>
    <t>Z</t>
  </si>
  <si>
    <t>Note:</t>
  </si>
  <si>
    <t>Description</t>
  </si>
  <si>
    <t>Rule</t>
  </si>
  <si>
    <t>ERROR - Cannot enter a negative commission amount</t>
  </si>
  <si>
    <t>ERROR - Commission amount can only be entered to 1 decimal place</t>
  </si>
  <si>
    <t>ERROR - Cannot enter a Service Start Date that is in the past</t>
  </si>
  <si>
    <t>ERROR - Please enter a correct date in the format of DD/MM/YYYY</t>
  </si>
  <si>
    <t>ERROR - Please enter a correct figure for Broker commission</t>
  </si>
  <si>
    <t xml:space="preserve">ERROR - A minimum of 28 days notice must be given on new contracts </t>
  </si>
  <si>
    <t>ERROR - Please enter a correct figure for Contract AQ</t>
  </si>
  <si>
    <t>Please enter the System Start Date</t>
  </si>
  <si>
    <t>Please enter the Contract Type</t>
  </si>
  <si>
    <t>Please enter the Product Type</t>
  </si>
  <si>
    <t xml:space="preserve">Please enter the Local Distribution Zone </t>
  </si>
  <si>
    <t>Please enter a Broker Commission amount. If no commission is required, please enter 0 in the commission box.</t>
  </si>
  <si>
    <t>ensure process added to update CCL when changes</t>
  </si>
  <si>
    <t>ERROR - Maximum AQ accepted is 292,999</t>
  </si>
  <si>
    <t>73200-124999</t>
  </si>
  <si>
    <t>125000-292999</t>
  </si>
  <si>
    <r>
      <rPr>
        <sz val="9"/>
        <color rgb="FF0084C7"/>
        <rFont val="Calibri"/>
        <family val="2"/>
        <scheme val="minor"/>
      </rPr>
      <t>START HERE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theme="1" tint="0.499984740745262"/>
        <rFont val="Calibri"/>
        <family val="2"/>
        <scheme val="minor"/>
      </rPr>
      <t>- Please enter/select the following:</t>
    </r>
  </si>
  <si>
    <r>
      <t xml:space="preserve">Your </t>
    </r>
    <r>
      <rPr>
        <sz val="20"/>
        <color rgb="FF0084C7"/>
        <rFont val="Calibri"/>
        <family val="2"/>
        <scheme val="minor"/>
      </rPr>
      <t>SMART</t>
    </r>
    <r>
      <rPr>
        <sz val="20"/>
        <color theme="1" tint="0.249977111117893"/>
        <rFont val="Calibri"/>
        <family val="2"/>
        <scheme val="minor"/>
      </rPr>
      <t>Saver business gas quote:</t>
    </r>
  </si>
  <si>
    <t>Estimated          Monthly DD*</t>
  </si>
  <si>
    <t>Estimated               Annual Bill*</t>
  </si>
  <si>
    <r>
      <t xml:space="preserve">Standing Charge  </t>
    </r>
    <r>
      <rPr>
        <sz val="11"/>
        <color theme="0"/>
        <rFont val="Calibri"/>
        <family val="2"/>
        <scheme val="minor"/>
      </rPr>
      <t>(p/day)</t>
    </r>
  </si>
  <si>
    <r>
      <t xml:space="preserve">Unit Rate            </t>
    </r>
    <r>
      <rPr>
        <sz val="11"/>
        <color theme="0"/>
        <rFont val="Calibri"/>
        <family val="2"/>
        <scheme val="minor"/>
      </rPr>
      <t>(p/kWh)</t>
    </r>
  </si>
  <si>
    <t>Please enter customer AQ, please note Dual Energy only offers prices for AQ's between 10,000 and 292,999</t>
  </si>
  <si>
    <t>ERROR - Minimum AQ accepted is 10,000</t>
  </si>
  <si>
    <t>10000 - 24999</t>
  </si>
  <si>
    <t>25000 - 49999</t>
  </si>
  <si>
    <t>Acquisition</t>
  </si>
  <si>
    <t>Total Estimated Annual Bill</t>
  </si>
  <si>
    <t>Please Enter Contract details below</t>
  </si>
  <si>
    <t>Pricing details output</t>
  </si>
  <si>
    <t>Standing Charge (p/Day)</t>
  </si>
  <si>
    <t>Universal Rate (P/kWh)</t>
  </si>
  <si>
    <t>Estimated Annual Bill</t>
  </si>
  <si>
    <t>Test Formula</t>
  </si>
  <si>
    <t>MPRN</t>
  </si>
  <si>
    <t>Estimated Monthly DD</t>
  </si>
  <si>
    <t>Total Estimated Monthly DD</t>
  </si>
  <si>
    <t>Check</t>
  </si>
  <si>
    <t>ERROR - Maximum uplift of 1.5p allowed</t>
  </si>
  <si>
    <t>Version</t>
  </si>
  <si>
    <t>SmartTRACKER</t>
  </si>
  <si>
    <t>AA11 1AA</t>
  </si>
  <si>
    <t>AA14 1AA</t>
  </si>
  <si>
    <t>AA15 1AA</t>
  </si>
  <si>
    <t>AA16 1AA</t>
  </si>
  <si>
    <t>AA17 2AA</t>
  </si>
  <si>
    <t>AA19 3AA</t>
  </si>
  <si>
    <t>AA20 1AA</t>
  </si>
  <si>
    <t>AA21 1AA</t>
  </si>
  <si>
    <t>AA26 1AA</t>
  </si>
  <si>
    <t>AA3 3AA</t>
  </si>
  <si>
    <t>AA30 1AA</t>
  </si>
  <si>
    <t>AA32 1AA</t>
  </si>
  <si>
    <t>AA36 1AA</t>
  </si>
  <si>
    <t>AA38 1AA</t>
  </si>
  <si>
    <t>AA40 2AA</t>
  </si>
  <si>
    <t>AA41 1AA</t>
  </si>
  <si>
    <t>AA42 1AA</t>
  </si>
  <si>
    <t>AA43 1AA</t>
  </si>
  <si>
    <t>AA44 1AA</t>
  </si>
  <si>
    <t>AA5 5AA</t>
  </si>
  <si>
    <t>AA6 6AA</t>
  </si>
  <si>
    <t>AA62 1AA</t>
  </si>
  <si>
    <t>AA66 1AA</t>
  </si>
  <si>
    <t>AA67 1AA</t>
  </si>
  <si>
    <t>AA7 7AA</t>
  </si>
  <si>
    <t>AA8 1AA</t>
  </si>
  <si>
    <t>AA9 2AA</t>
  </si>
  <si>
    <t>B15 2GB</t>
  </si>
  <si>
    <t>B38 8DS</t>
  </si>
  <si>
    <t>B45 8C</t>
  </si>
  <si>
    <t>B46 2C</t>
  </si>
  <si>
    <t>B46 2LT</t>
  </si>
  <si>
    <t>B46 2LU</t>
  </si>
  <si>
    <t>B46 2LX</t>
  </si>
  <si>
    <t>B46 2LY</t>
  </si>
  <si>
    <t>B46 2NA</t>
  </si>
  <si>
    <t>B46 2NB</t>
  </si>
  <si>
    <t>B46 2NP</t>
  </si>
  <si>
    <t>B46 2NR</t>
  </si>
  <si>
    <t>B46 2NZ</t>
  </si>
  <si>
    <t>B46 2PB</t>
  </si>
  <si>
    <t>B46 2PD</t>
  </si>
  <si>
    <t>B46 2PN</t>
  </si>
  <si>
    <t>B46 2QS</t>
  </si>
  <si>
    <t>B46 2RX</t>
  </si>
  <si>
    <t>B46 2RY</t>
  </si>
  <si>
    <t>B46 2S</t>
  </si>
  <si>
    <t>B46 2SG</t>
  </si>
  <si>
    <t>B46 2SJ</t>
  </si>
  <si>
    <t>B48 7AT</t>
  </si>
  <si>
    <t>B48 7DD</t>
  </si>
  <si>
    <t>B48 7DG</t>
  </si>
  <si>
    <t>B48 7ED</t>
  </si>
  <si>
    <t>B48 7EE</t>
  </si>
  <si>
    <t>B48 7EG</t>
  </si>
  <si>
    <t>B48 7ET</t>
  </si>
  <si>
    <t>B48 7EU</t>
  </si>
  <si>
    <t>B48 7EX</t>
  </si>
  <si>
    <t>B48 7EY</t>
  </si>
  <si>
    <t>B48 7H</t>
  </si>
  <si>
    <t>B48 7HA</t>
  </si>
  <si>
    <t>B48 7HB</t>
  </si>
  <si>
    <t>B48 7HD</t>
  </si>
  <si>
    <t>B48 7HE</t>
  </si>
  <si>
    <t>B48 7JA</t>
  </si>
  <si>
    <t>B48 7JB</t>
  </si>
  <si>
    <t>B48 7JD</t>
  </si>
  <si>
    <t>B48 7JF</t>
  </si>
  <si>
    <t>B49 5JN</t>
  </si>
  <si>
    <t>B49 5LX</t>
  </si>
  <si>
    <t>B49 5NA</t>
  </si>
  <si>
    <t>B49 5NB</t>
  </si>
  <si>
    <t>B49 5ND</t>
  </si>
  <si>
    <t>B49 5NH</t>
  </si>
  <si>
    <t>B49 5NJ</t>
  </si>
  <si>
    <t>B49 5NL</t>
  </si>
  <si>
    <t>B49 5NN</t>
  </si>
  <si>
    <t>B49 5NP</t>
  </si>
  <si>
    <t>B49 5NT</t>
  </si>
  <si>
    <t>B49 5NU</t>
  </si>
  <si>
    <t>B49 5NW</t>
  </si>
  <si>
    <t>B49 5NX</t>
  </si>
  <si>
    <t>B49 5NY</t>
  </si>
  <si>
    <t>B49 5NZ</t>
  </si>
  <si>
    <t>B49 5PA</t>
  </si>
  <si>
    <t>B49 5PD</t>
  </si>
  <si>
    <t>B49 6DL</t>
  </si>
  <si>
    <t>B49 6DN</t>
  </si>
  <si>
    <t>B49 6DP</t>
  </si>
  <si>
    <t>B49 6DQ</t>
  </si>
  <si>
    <t>B49 6DS</t>
  </si>
  <si>
    <t>B49 6DT</t>
  </si>
  <si>
    <t>B50 4LJ</t>
  </si>
  <si>
    <t>B50 4LL</t>
  </si>
  <si>
    <t>B50 4LN</t>
  </si>
  <si>
    <t>B50 4LP</t>
  </si>
  <si>
    <t>B50 4LR</t>
  </si>
  <si>
    <t>B50 4LS</t>
  </si>
  <si>
    <t>B50 4LW</t>
  </si>
  <si>
    <t>B60 4BL</t>
  </si>
  <si>
    <t>B70 0BY</t>
  </si>
  <si>
    <t>B79 0AX</t>
  </si>
  <si>
    <t>B79 0PF</t>
  </si>
  <si>
    <t>B79 0PJ</t>
  </si>
  <si>
    <t>B80 7DJ</t>
  </si>
  <si>
    <t>B92 0LH</t>
  </si>
  <si>
    <t>B92 0LN</t>
  </si>
  <si>
    <t>B92 0LP</t>
  </si>
  <si>
    <t>B92 0LU</t>
  </si>
  <si>
    <t>B92 0LW</t>
  </si>
  <si>
    <t>B93 0BJ</t>
  </si>
  <si>
    <t>B93 0C</t>
  </si>
  <si>
    <t>B95 5EF</t>
  </si>
  <si>
    <t>B95 5EJ</t>
  </si>
  <si>
    <t>B95 5EL</t>
  </si>
  <si>
    <t>B95 5EP</t>
  </si>
  <si>
    <t>B95 5HN</t>
  </si>
  <si>
    <t>B95 5HW</t>
  </si>
  <si>
    <t>B95 6A</t>
  </si>
  <si>
    <t>B95 6AH</t>
  </si>
  <si>
    <t>B95 6B</t>
  </si>
  <si>
    <t>B95 6BP</t>
  </si>
  <si>
    <t>B95 6BQ</t>
  </si>
  <si>
    <t>B95 6BS</t>
  </si>
  <si>
    <t>B95 6BW</t>
  </si>
  <si>
    <t>B95 6BX</t>
  </si>
  <si>
    <t>B95 6BY</t>
  </si>
  <si>
    <t>B95 6BZ</t>
  </si>
  <si>
    <t>B95 6E</t>
  </si>
  <si>
    <t>B95 6ES</t>
  </si>
  <si>
    <t>B95 6ET</t>
  </si>
  <si>
    <t>B95 6EU</t>
  </si>
  <si>
    <t>B95 6EY</t>
  </si>
  <si>
    <t>B95 6EZ</t>
  </si>
  <si>
    <t>B95 6HA</t>
  </si>
  <si>
    <t>B96 6JA</t>
  </si>
  <si>
    <t>B96 6QU</t>
  </si>
  <si>
    <t>B96 6RH</t>
  </si>
  <si>
    <t>B96 6RJ</t>
  </si>
  <si>
    <t>B96 6RL</t>
  </si>
  <si>
    <t>B96 6S</t>
  </si>
  <si>
    <t>B96 6SB</t>
  </si>
  <si>
    <t>B96 6SD</t>
  </si>
  <si>
    <t>B96 6SE</t>
  </si>
  <si>
    <t>B96 6SF</t>
  </si>
  <si>
    <t>B96 6SH</t>
  </si>
  <si>
    <t>B96 6SJ</t>
  </si>
  <si>
    <t>B96 6SL</t>
  </si>
  <si>
    <t>B96 6T</t>
  </si>
  <si>
    <t>B97 4DL</t>
  </si>
  <si>
    <t>B97 5ET</t>
  </si>
  <si>
    <t>B97 5PP</t>
  </si>
  <si>
    <t>B97 5PR</t>
  </si>
  <si>
    <t>B97 5PS</t>
  </si>
  <si>
    <t>B97 5SS</t>
  </si>
  <si>
    <t>B97 5ST</t>
  </si>
  <si>
    <t>B97 5SU</t>
  </si>
  <si>
    <t>B97 5SX</t>
  </si>
  <si>
    <t>B97 5T</t>
  </si>
  <si>
    <t>B97 5TE</t>
  </si>
  <si>
    <t>B97 5TF</t>
  </si>
  <si>
    <t>B97 5TG</t>
  </si>
  <si>
    <t>B97 5TQ</t>
  </si>
  <si>
    <t>B97 5TW</t>
  </si>
  <si>
    <t>B97 5UA</t>
  </si>
  <si>
    <t>B97 5UB</t>
  </si>
  <si>
    <t>B97 5UD</t>
  </si>
  <si>
    <t>B97 5UH</t>
  </si>
  <si>
    <t>B97 6QR</t>
  </si>
  <si>
    <t>B98 8C</t>
  </si>
  <si>
    <t>B99 1DD</t>
  </si>
  <si>
    <t>BA11 5EY</t>
  </si>
  <si>
    <t>BA12 0PT</t>
  </si>
  <si>
    <t>BA12 0PU</t>
  </si>
  <si>
    <t>BA12 0PZ</t>
  </si>
  <si>
    <t>BA12 0Q</t>
  </si>
  <si>
    <t>BA12 0R</t>
  </si>
  <si>
    <t>BA12 7H</t>
  </si>
  <si>
    <t>BA12 7HA</t>
  </si>
  <si>
    <t>BA12 7HB</t>
  </si>
  <si>
    <t>BA12 7HD</t>
  </si>
  <si>
    <t>BA12 7HE</t>
  </si>
  <si>
    <t>BA12 7HF</t>
  </si>
  <si>
    <t>BA12 7HG</t>
  </si>
  <si>
    <t>BA12 7HH</t>
  </si>
  <si>
    <t>BA12 7HQ</t>
  </si>
  <si>
    <t>BA12 7JA</t>
  </si>
  <si>
    <t>BA12 7JB</t>
  </si>
  <si>
    <t>BA12 7JD</t>
  </si>
  <si>
    <t>BA12 7JE</t>
  </si>
  <si>
    <t>BA12 7JF</t>
  </si>
  <si>
    <t>BA12 7JG</t>
  </si>
  <si>
    <t>BA12 7JH</t>
  </si>
  <si>
    <t>BA12 7JJ</t>
  </si>
  <si>
    <t>BA12 7JL</t>
  </si>
  <si>
    <t>BA12 7JN</t>
  </si>
  <si>
    <t>BA12 7JP</t>
  </si>
  <si>
    <t>BA12 7JQ</t>
  </si>
  <si>
    <t>BA12 7JR</t>
  </si>
  <si>
    <t>BA12 7JS</t>
  </si>
  <si>
    <t>BA12 7JU</t>
  </si>
  <si>
    <t>BA12 7JY</t>
  </si>
  <si>
    <t>BA16 9RJ</t>
  </si>
  <si>
    <t>BA22 8AR</t>
  </si>
  <si>
    <t>BA22 8UA</t>
  </si>
  <si>
    <t>BA22 9EP</t>
  </si>
  <si>
    <t>BA22 9QU</t>
  </si>
  <si>
    <t>BA22 9QX</t>
  </si>
  <si>
    <t>BA22 9QY</t>
  </si>
  <si>
    <t>BA22 9QZ</t>
  </si>
  <si>
    <t>BA22 9R</t>
  </si>
  <si>
    <t>BA22 9RA</t>
  </si>
  <si>
    <t>BA22 9RB</t>
  </si>
  <si>
    <t>BA22 9RD</t>
  </si>
  <si>
    <t>BA22 9RE</t>
  </si>
  <si>
    <t>BA22 9RF</t>
  </si>
  <si>
    <t>BA22 9RN</t>
  </si>
  <si>
    <t>BA22 9RW</t>
  </si>
  <si>
    <t>BA22 9S</t>
  </si>
  <si>
    <t>BA22 9SP</t>
  </si>
  <si>
    <t>BA22 9UD</t>
  </si>
  <si>
    <t>BA22 9UY</t>
  </si>
  <si>
    <t>BA22 9UZ</t>
  </si>
  <si>
    <t>BA8 0SB</t>
  </si>
  <si>
    <t>BA8 0SD</t>
  </si>
  <si>
    <t>BA8 0TE</t>
  </si>
  <si>
    <t>BB18 6JR</t>
  </si>
  <si>
    <t>BB18 6LB</t>
  </si>
  <si>
    <t>BB18 6LG</t>
  </si>
  <si>
    <t>BB3 3GY</t>
  </si>
  <si>
    <t>BD23 3J</t>
  </si>
  <si>
    <t>BD23 3JA</t>
  </si>
  <si>
    <t>BD23 3JB</t>
  </si>
  <si>
    <t>BD23 3LP</t>
  </si>
  <si>
    <t>BD23 3LR</t>
  </si>
  <si>
    <t>BD23 3LS</t>
  </si>
  <si>
    <t>BD23 3ST</t>
  </si>
  <si>
    <t>BD23 3SU</t>
  </si>
  <si>
    <t>BD23 3SX</t>
  </si>
  <si>
    <t>BD23 3SY</t>
  </si>
  <si>
    <t>BD23 3T</t>
  </si>
  <si>
    <t>BD23 3TD</t>
  </si>
  <si>
    <t>BD23 3TQ</t>
  </si>
  <si>
    <t>BD23 3TY</t>
  </si>
  <si>
    <t>BD23 3U</t>
  </si>
  <si>
    <t>BD23 3UT</t>
  </si>
  <si>
    <t>BD23 4LN</t>
  </si>
  <si>
    <t>BD23 4SJ</t>
  </si>
  <si>
    <t>BD23 4SL</t>
  </si>
  <si>
    <t>BD23 4SN</t>
  </si>
  <si>
    <t>BD23 4SQ</t>
  </si>
  <si>
    <t>BD23 4SU</t>
  </si>
  <si>
    <t>BD23 4SX</t>
  </si>
  <si>
    <t>BD23 4SY</t>
  </si>
  <si>
    <t>BD23 4T</t>
  </si>
  <si>
    <t>BD24 0AT</t>
  </si>
  <si>
    <t>BN15 0RL</t>
  </si>
  <si>
    <t>BN17 5GE</t>
  </si>
  <si>
    <t>BN17 5GG</t>
  </si>
  <si>
    <t>BN17 5PQ</t>
  </si>
  <si>
    <t>BN17 5QN</t>
  </si>
  <si>
    <t>BN17 5QT</t>
  </si>
  <si>
    <t>BN17 5QU</t>
  </si>
  <si>
    <t>BN17 5QX</t>
  </si>
  <si>
    <t>BN17 5QY</t>
  </si>
  <si>
    <t>BN17 5QZ</t>
  </si>
  <si>
    <t>BN17 5R</t>
  </si>
  <si>
    <t>BN17 5RA</t>
  </si>
  <si>
    <t>BN17 5RB</t>
  </si>
  <si>
    <t>BN17 5T</t>
  </si>
  <si>
    <t>BN17 5TA</t>
  </si>
  <si>
    <t>BN17 5TE</t>
  </si>
  <si>
    <t>BN18 0AF</t>
  </si>
  <si>
    <t>BN18 0BF</t>
  </si>
  <si>
    <t>BN18 0D</t>
  </si>
  <si>
    <t>BN18 0DB</t>
  </si>
  <si>
    <t>BN18 0DD</t>
  </si>
  <si>
    <t>BN18 0DE</t>
  </si>
  <si>
    <t>BN18 0DF</t>
  </si>
  <si>
    <t>BN18 0E</t>
  </si>
  <si>
    <t>BN18 0EF</t>
  </si>
  <si>
    <t>BN18 0H</t>
  </si>
  <si>
    <t>BN18 0J</t>
  </si>
  <si>
    <t>BN18 0LA</t>
  </si>
  <si>
    <t>BN18 0LB</t>
  </si>
  <si>
    <t>BN18 0LD</t>
  </si>
  <si>
    <t>BN18 0LE</t>
  </si>
  <si>
    <t>BN18 0LF</t>
  </si>
  <si>
    <t>BN18 0LG</t>
  </si>
  <si>
    <t>BN18 0LW</t>
  </si>
  <si>
    <t>BN18 0NQ</t>
  </si>
  <si>
    <t>BN18 0NW</t>
  </si>
  <si>
    <t>BN18 0NX</t>
  </si>
  <si>
    <t>BN18 0NY</t>
  </si>
  <si>
    <t>BN18 0NZ</t>
  </si>
  <si>
    <t>BN18 0SL</t>
  </si>
  <si>
    <t>BN18 0SN</t>
  </si>
  <si>
    <t>BN18 0SP</t>
  </si>
  <si>
    <t>BN18 0SR</t>
  </si>
  <si>
    <t>BN18 0SS</t>
  </si>
  <si>
    <t>BN18 0ST</t>
  </si>
  <si>
    <t>BN18 0SU</t>
  </si>
  <si>
    <t>BN18 0SX</t>
  </si>
  <si>
    <t>BN18 0T</t>
  </si>
  <si>
    <t>BN18 0TA</t>
  </si>
  <si>
    <t>BN18 0TR</t>
  </si>
  <si>
    <t>BS8 1EB</t>
  </si>
  <si>
    <t>CA17 4LN</t>
  </si>
  <si>
    <t>CA18 1RR</t>
  </si>
  <si>
    <t>CA18 1RS</t>
  </si>
  <si>
    <t>CA4 9HT</t>
  </si>
  <si>
    <t>CA8 7H</t>
  </si>
  <si>
    <t>CA8 7HA</t>
  </si>
  <si>
    <t>CA8 7HN</t>
  </si>
  <si>
    <t>CA8 7HS</t>
  </si>
  <si>
    <t>CA8 7HT</t>
  </si>
  <si>
    <t>CA8 7HU</t>
  </si>
  <si>
    <t>CA8 7HX</t>
  </si>
  <si>
    <t>CA8 7HY</t>
  </si>
  <si>
    <t>CA8 7J</t>
  </si>
  <si>
    <t>CA8 7JU</t>
  </si>
  <si>
    <t>CB10 2NY</t>
  </si>
  <si>
    <t>CB10 2PR</t>
  </si>
  <si>
    <t>CB10 2Q</t>
  </si>
  <si>
    <t>CB10 2R</t>
  </si>
  <si>
    <t>CB10 2RX</t>
  </si>
  <si>
    <t>CB10 2SA</t>
  </si>
  <si>
    <t>CB10 2SB</t>
  </si>
  <si>
    <t>CB10 2SE</t>
  </si>
  <si>
    <t>CB10 2XT</t>
  </si>
  <si>
    <t>CB11 3ST</t>
  </si>
  <si>
    <t>CB11 3XR</t>
  </si>
  <si>
    <t>CB2 5SB</t>
  </si>
  <si>
    <t>CB3 7UN</t>
  </si>
  <si>
    <t>CB3 7UP</t>
  </si>
  <si>
    <t>CB4 5DU</t>
  </si>
  <si>
    <t>CB4 5LT</t>
  </si>
  <si>
    <t>CB6 2AY</t>
  </si>
  <si>
    <t>CB6 2BA</t>
  </si>
  <si>
    <t>CB6 2BJ</t>
  </si>
  <si>
    <t>CB6 2BQ</t>
  </si>
  <si>
    <t>CB6 2BW</t>
  </si>
  <si>
    <t>CB9 7BW</t>
  </si>
  <si>
    <t>CB9 7DZ</t>
  </si>
  <si>
    <t>CB9 7EB</t>
  </si>
  <si>
    <t>CB9 7EH</t>
  </si>
  <si>
    <t>CB9 7EJ</t>
  </si>
  <si>
    <t>CB9 7EL</t>
  </si>
  <si>
    <t>CB9 7EQ</t>
  </si>
  <si>
    <t>CB9 7QP</t>
  </si>
  <si>
    <t>CF14 7YR</t>
  </si>
  <si>
    <t>CF17 7YR</t>
  </si>
  <si>
    <t>CH1 6BQ</t>
  </si>
  <si>
    <t>CH1 6BY</t>
  </si>
  <si>
    <t>CH1 6BZ</t>
  </si>
  <si>
    <t>CH1 6HU</t>
  </si>
  <si>
    <t>CH1 6HX</t>
  </si>
  <si>
    <t>CH3 6LN</t>
  </si>
  <si>
    <t>CH3 6NA</t>
  </si>
  <si>
    <t>CH3 6NB</t>
  </si>
  <si>
    <t>CH3 6ND</t>
  </si>
  <si>
    <t>CH3 6NE</t>
  </si>
  <si>
    <t>CH3 6NF</t>
  </si>
  <si>
    <t>CH3 6NG</t>
  </si>
  <si>
    <t>CH3 6NH</t>
  </si>
  <si>
    <t>CH3 6NJ</t>
  </si>
  <si>
    <t>CH3 6NL</t>
  </si>
  <si>
    <t>CH3 6NN</t>
  </si>
  <si>
    <t>CH3 6NP</t>
  </si>
  <si>
    <t>CH3 6NQ</t>
  </si>
  <si>
    <t>CH3 6NR</t>
  </si>
  <si>
    <t>CH3 6NS</t>
  </si>
  <si>
    <t>CH3 6NT</t>
  </si>
  <si>
    <t>CH3 6NU</t>
  </si>
  <si>
    <t>CH3 6NW</t>
  </si>
  <si>
    <t>CH3 6NX</t>
  </si>
  <si>
    <t>CH3 6NY</t>
  </si>
  <si>
    <t>CH3 6NZ</t>
  </si>
  <si>
    <t>CH3 6P</t>
  </si>
  <si>
    <t>CH3 6PA</t>
  </si>
  <si>
    <t>CH3 6PE</t>
  </si>
  <si>
    <t>CH3 6PF</t>
  </si>
  <si>
    <t>CH3 6Q</t>
  </si>
  <si>
    <t>CH3 6R</t>
  </si>
  <si>
    <t>CH3 6RP</t>
  </si>
  <si>
    <t>CH3 6RR</t>
  </si>
  <si>
    <t>CH3 6RS</t>
  </si>
  <si>
    <t>CH3 6RT</t>
  </si>
  <si>
    <t>CH3 9C</t>
  </si>
  <si>
    <t>CH4 0E</t>
  </si>
  <si>
    <t>CH4 0ED</t>
  </si>
  <si>
    <t>CH4 0EE</t>
  </si>
  <si>
    <t>CH4 0EF</t>
  </si>
  <si>
    <t>CH4 0EG</t>
  </si>
  <si>
    <t>CH4 0EH</t>
  </si>
  <si>
    <t>CH4 0EQ</t>
  </si>
  <si>
    <t>CH4 0ES</t>
  </si>
  <si>
    <t>CH4 0EW</t>
  </si>
  <si>
    <t>CH4 0G</t>
  </si>
  <si>
    <t>CH4 0GZ</t>
  </si>
  <si>
    <t>CH4 0H</t>
  </si>
  <si>
    <t>CH4 0J</t>
  </si>
  <si>
    <t>CH4 0K</t>
  </si>
  <si>
    <t>CH4 0L</t>
  </si>
  <si>
    <t>CH4 0NA</t>
  </si>
  <si>
    <t>CH4 0NB</t>
  </si>
  <si>
    <t>CH4 0ND</t>
  </si>
  <si>
    <t>CH4 0NE</t>
  </si>
  <si>
    <t>CH4 0NF</t>
  </si>
  <si>
    <t>CH4 0NG</t>
  </si>
  <si>
    <t>CH4 0NH</t>
  </si>
  <si>
    <t>CH4 0NJ</t>
  </si>
  <si>
    <t>CH4 0PJ</t>
  </si>
  <si>
    <t>CH4 0X</t>
  </si>
  <si>
    <t>CH4 0Y</t>
  </si>
  <si>
    <t>CH4 9AN</t>
  </si>
  <si>
    <t>CH4 9AU</t>
  </si>
  <si>
    <t>CH4 9AX</t>
  </si>
  <si>
    <t>CH4 9BS</t>
  </si>
  <si>
    <t>CH4 9DN</t>
  </si>
  <si>
    <t>CH4 9DR</t>
  </si>
  <si>
    <t>CH4 9DS</t>
  </si>
  <si>
    <t>CH4 9DW</t>
  </si>
  <si>
    <t>CH4 9EN</t>
  </si>
  <si>
    <t>CH4 9ES</t>
  </si>
  <si>
    <t>CH4 9EU</t>
  </si>
  <si>
    <t>CH4 9EX</t>
  </si>
  <si>
    <t>CH4 9EY</t>
  </si>
  <si>
    <t>CH4 9EZ</t>
  </si>
  <si>
    <t>CH42 7VV</t>
  </si>
  <si>
    <t>CH5 3NE</t>
  </si>
  <si>
    <t>CH5 3NF</t>
  </si>
  <si>
    <t>CH5 3NU</t>
  </si>
  <si>
    <t>CH5 3NZ</t>
  </si>
  <si>
    <t>CH5 3PA</t>
  </si>
  <si>
    <t>CH5 3PD</t>
  </si>
  <si>
    <t>CH5 3PE</t>
  </si>
  <si>
    <t>CH5 3PF</t>
  </si>
  <si>
    <t>CH5 3PG</t>
  </si>
  <si>
    <t>CH5 3PH</t>
  </si>
  <si>
    <t>CH5 3PJ</t>
  </si>
  <si>
    <t>CH5 3PL</t>
  </si>
  <si>
    <t>CH5 3PN</t>
  </si>
  <si>
    <t>CH5 3PP</t>
  </si>
  <si>
    <t>CH5 3PQ</t>
  </si>
  <si>
    <t>CH5 3PR</t>
  </si>
  <si>
    <t>CH5 3PS</t>
  </si>
  <si>
    <t>CH5 3PT</t>
  </si>
  <si>
    <t>CH5 3PU</t>
  </si>
  <si>
    <t>CH5 3PX</t>
  </si>
  <si>
    <t>CH5 3PY</t>
  </si>
  <si>
    <t>CH5 3PZ</t>
  </si>
  <si>
    <t>CH5 3QB</t>
  </si>
  <si>
    <t>CH5 3QP</t>
  </si>
  <si>
    <t>CH5 3QW</t>
  </si>
  <si>
    <t>CH5 3QX</t>
  </si>
  <si>
    <t>CH5 3QY</t>
  </si>
  <si>
    <t>CH5 3QZ</t>
  </si>
  <si>
    <t>CH62 3PT</t>
  </si>
  <si>
    <t>CH63 5JF</t>
  </si>
  <si>
    <t>CH64 5SB</t>
  </si>
  <si>
    <t>CH66 7ND</t>
  </si>
  <si>
    <t>CM2 8LA</t>
  </si>
  <si>
    <t>CM23 1AB</t>
  </si>
  <si>
    <t>CM23 1AD</t>
  </si>
  <si>
    <t>CM23 1AE</t>
  </si>
  <si>
    <t>CM23 1AG</t>
  </si>
  <si>
    <t>CM23 1AH</t>
  </si>
  <si>
    <t>CM23 1AN</t>
  </si>
  <si>
    <t>CM23 1AP</t>
  </si>
  <si>
    <t>CM23 1AW</t>
  </si>
  <si>
    <t>CM3 8D</t>
  </si>
  <si>
    <t>CM3 8E</t>
  </si>
  <si>
    <t>CM3 8EB</t>
  </si>
  <si>
    <t>CM3 8ED</t>
  </si>
  <si>
    <t>CM3 8EE</t>
  </si>
  <si>
    <t>CM3 8EF</t>
  </si>
  <si>
    <t>CM3 8H</t>
  </si>
  <si>
    <t>CM3 8HA</t>
  </si>
  <si>
    <t>CM3 8HB</t>
  </si>
  <si>
    <t>CM3 8HD</t>
  </si>
  <si>
    <t>CM3 8J</t>
  </si>
  <si>
    <t>CM4 0DG</t>
  </si>
  <si>
    <t>CM4 0JP</t>
  </si>
  <si>
    <t>CM4 0L</t>
  </si>
  <si>
    <t>CM4 0LA</t>
  </si>
  <si>
    <t>CM4 0LB</t>
  </si>
  <si>
    <t>CM4 0LD</t>
  </si>
  <si>
    <t>CM4 0LE</t>
  </si>
  <si>
    <t>CM4 0LG</t>
  </si>
  <si>
    <t>CM4 0PR</t>
  </si>
  <si>
    <t>CM4 0PY</t>
  </si>
  <si>
    <t>CM4 0PZ</t>
  </si>
  <si>
    <t>CM4 1OT</t>
  </si>
  <si>
    <t>CM5 9NR</t>
  </si>
  <si>
    <t>CM5 9NS</t>
  </si>
  <si>
    <t>CM5 9RB</t>
  </si>
  <si>
    <t>CM5 9RE</t>
  </si>
  <si>
    <t>CM5 9RG</t>
  </si>
  <si>
    <t>CM5 9RX</t>
  </si>
  <si>
    <t>CM7 3SB</t>
  </si>
  <si>
    <t>CO10 5</t>
  </si>
  <si>
    <t>CO10 5JU</t>
  </si>
  <si>
    <t>CO10 5JX</t>
  </si>
  <si>
    <t>CO10 5JY</t>
  </si>
  <si>
    <t>CO10 5JZ</t>
  </si>
  <si>
    <t>CO10 5L</t>
  </si>
  <si>
    <t>CO10 5N</t>
  </si>
  <si>
    <t>CO10 5NP</t>
  </si>
  <si>
    <t>CO10 5NR</t>
  </si>
  <si>
    <t>CO10 5NS</t>
  </si>
  <si>
    <t>CO10 5NT</t>
  </si>
  <si>
    <t>CO10 5NY</t>
  </si>
  <si>
    <t>CO10 5NZ</t>
  </si>
  <si>
    <t>CO10 5P</t>
  </si>
  <si>
    <t>CO10 5PA</t>
  </si>
  <si>
    <t>CO10 5PB</t>
  </si>
  <si>
    <t>CO10 5PD</t>
  </si>
  <si>
    <t>CO10 5PE</t>
  </si>
  <si>
    <t>CO10 5PS</t>
  </si>
  <si>
    <t>CO10 5PT</t>
  </si>
  <si>
    <t>CO10 5PZ</t>
  </si>
  <si>
    <t>CO10 5QA</t>
  </si>
  <si>
    <t>CO10 5QG</t>
  </si>
  <si>
    <t>CO10 8EX</t>
  </si>
  <si>
    <t>CO10 8LP</t>
  </si>
  <si>
    <t>CO10 8LS</t>
  </si>
  <si>
    <t>CO10 8LT</t>
  </si>
  <si>
    <t>CO10 8LU</t>
  </si>
  <si>
    <t>CO10 8LY</t>
  </si>
  <si>
    <t>CO10 8LZ</t>
  </si>
  <si>
    <t>CO10 8NE</t>
  </si>
  <si>
    <t>CO10 8UA</t>
  </si>
  <si>
    <t>CO10 9LX</t>
  </si>
  <si>
    <t>CO10 9LY</t>
  </si>
  <si>
    <t>CO10 9LZ</t>
  </si>
  <si>
    <t>CO10 9NA</t>
  </si>
  <si>
    <t>CO10 9NB</t>
  </si>
  <si>
    <t>CO10 9ND</t>
  </si>
  <si>
    <t>CO10 9NE</t>
  </si>
  <si>
    <t>CO10 9NF</t>
  </si>
  <si>
    <t>CO10 9NG</t>
  </si>
  <si>
    <t>CO10 9NH</t>
  </si>
  <si>
    <t>CO10 9NJ</t>
  </si>
  <si>
    <t>CO10 9NL</t>
  </si>
  <si>
    <t>CO10 9NQ</t>
  </si>
  <si>
    <t>CO2 0BY</t>
  </si>
  <si>
    <t>CO2 0BZ</t>
  </si>
  <si>
    <t>CO2 0ET</t>
  </si>
  <si>
    <t>CO2 0EU</t>
  </si>
  <si>
    <t>CO2 0EW</t>
  </si>
  <si>
    <t>CO2 0JW</t>
  </si>
  <si>
    <t>CO2 0LR</t>
  </si>
  <si>
    <t>CO2 0LS</t>
  </si>
  <si>
    <t>CO2 0LT</t>
  </si>
  <si>
    <t>CO2 0LU</t>
  </si>
  <si>
    <t>CO2 0LY</t>
  </si>
  <si>
    <t>CO2 0LZ</t>
  </si>
  <si>
    <t>CO2 0N</t>
  </si>
  <si>
    <t>CO2 0P</t>
  </si>
  <si>
    <t>CO3 5AL</t>
  </si>
  <si>
    <t>CO3 5BY</t>
  </si>
  <si>
    <t>CO3 5HA</t>
  </si>
  <si>
    <t>CO3 5HD</t>
  </si>
  <si>
    <t>CO3 5HU</t>
  </si>
  <si>
    <t>CO3 5JH</t>
  </si>
  <si>
    <t>CO3 5JN</t>
  </si>
  <si>
    <t>CO3 5NX</t>
  </si>
  <si>
    <t>CO3 5PA</t>
  </si>
  <si>
    <t>CO3 8N</t>
  </si>
  <si>
    <t>CO3 8NA</t>
  </si>
  <si>
    <t>CO3 8NZ</t>
  </si>
  <si>
    <t>CO3 8PD</t>
  </si>
  <si>
    <t>CO3 9TB</t>
  </si>
  <si>
    <t>CO3 9TF</t>
  </si>
  <si>
    <t>CO3 9TU</t>
  </si>
  <si>
    <t>CO3 9TZ</t>
  </si>
  <si>
    <t>CO4 5FP</t>
  </si>
  <si>
    <t>CO5 7JL</t>
  </si>
  <si>
    <t>CO5 8US</t>
  </si>
  <si>
    <t>CO5 8UW</t>
  </si>
  <si>
    <t>CO6 4AX</t>
  </si>
  <si>
    <t>CO6 4B</t>
  </si>
  <si>
    <t>CO6 4BA</t>
  </si>
  <si>
    <t>CO6 4BD</t>
  </si>
  <si>
    <t>CO6 4BH</t>
  </si>
  <si>
    <t>CO6 4BJ</t>
  </si>
  <si>
    <t>CO6 4BL</t>
  </si>
  <si>
    <t>CO6 4BN</t>
  </si>
  <si>
    <t>CO6 4D</t>
  </si>
  <si>
    <t>CO6 4EQ</t>
  </si>
  <si>
    <t>CO6 4HD</t>
  </si>
  <si>
    <t>CO6 4JQ</t>
  </si>
  <si>
    <t>CO6 4JW</t>
  </si>
  <si>
    <t>CO6 4LT</t>
  </si>
  <si>
    <t>CO6 4LU</t>
  </si>
  <si>
    <t>CO6 4LX</t>
  </si>
  <si>
    <t>CO6 4LY</t>
  </si>
  <si>
    <t>CO6 4LZ</t>
  </si>
  <si>
    <t>CO6 4N</t>
  </si>
  <si>
    <t>CO6 4NT</t>
  </si>
  <si>
    <t>CO6 4NU</t>
  </si>
  <si>
    <t>CO6 4P</t>
  </si>
  <si>
    <t>CO6 4PJ</t>
  </si>
  <si>
    <t>CO6 4PL</t>
  </si>
  <si>
    <t>CO6 4PN</t>
  </si>
  <si>
    <t>CO6 4PR</t>
  </si>
  <si>
    <t>CO6 4PS</t>
  </si>
  <si>
    <t>CO6 4PW</t>
  </si>
  <si>
    <t>CO6 4PX</t>
  </si>
  <si>
    <t>CO6 4PZ</t>
  </si>
  <si>
    <t>CO6 4RF</t>
  </si>
  <si>
    <t>CO6 4U</t>
  </si>
  <si>
    <t>CO6 4UH</t>
  </si>
  <si>
    <t>CO6 4UJ</t>
  </si>
  <si>
    <t>CO6 5</t>
  </si>
  <si>
    <t>CO7 0SB</t>
  </si>
  <si>
    <t>CO9 4BS</t>
  </si>
  <si>
    <t>CV13 0AJ</t>
  </si>
  <si>
    <t>CV13 6DJ</t>
  </si>
  <si>
    <t>CV13 6DL</t>
  </si>
  <si>
    <t>CV13 6DP</t>
  </si>
  <si>
    <t>CV13 6LX</t>
  </si>
  <si>
    <t>CV13 6LZ</t>
  </si>
  <si>
    <t>CV13 6N</t>
  </si>
  <si>
    <t>CV13 6ND</t>
  </si>
  <si>
    <t>CV13 6NG</t>
  </si>
  <si>
    <t>CV13 6NL</t>
  </si>
  <si>
    <t>CV13 6NR</t>
  </si>
  <si>
    <t>CV13 6NX</t>
  </si>
  <si>
    <t>CV13 6PH</t>
  </si>
  <si>
    <t>CV21 4PN</t>
  </si>
  <si>
    <t>CV23 0AE</t>
  </si>
  <si>
    <t>CV23 0SP</t>
  </si>
  <si>
    <t>CV23 0SR</t>
  </si>
  <si>
    <t>CV23 0SS</t>
  </si>
  <si>
    <t>CV23 0ST</t>
  </si>
  <si>
    <t>CV23 0SU</t>
  </si>
  <si>
    <t>CV23 0SX</t>
  </si>
  <si>
    <t>CV23 0SY</t>
  </si>
  <si>
    <t>CV23 0SZ</t>
  </si>
  <si>
    <t>CV23 0TE</t>
  </si>
  <si>
    <t>CV23 0TG</t>
  </si>
  <si>
    <t>CV23 8AJ</t>
  </si>
  <si>
    <t>CV23 8FA</t>
  </si>
  <si>
    <t>CV23 8FP</t>
  </si>
  <si>
    <t>CV23 8FX</t>
  </si>
  <si>
    <t>CV23 8FZ</t>
  </si>
  <si>
    <t>CV23 8SY</t>
  </si>
  <si>
    <t>CV23 8SZ</t>
  </si>
  <si>
    <t>CV23 8T</t>
  </si>
  <si>
    <t>CV23 8TE</t>
  </si>
  <si>
    <t>CV23 8U</t>
  </si>
  <si>
    <t>CV23 8X</t>
  </si>
  <si>
    <t>CV23 8Y</t>
  </si>
  <si>
    <t>CV35 7AD</t>
  </si>
  <si>
    <t>CV35 7AE</t>
  </si>
  <si>
    <t>CV35 7AG</t>
  </si>
  <si>
    <t>CV35 7AH</t>
  </si>
  <si>
    <t>CV35 7BS</t>
  </si>
  <si>
    <t>CV35 7BT</t>
  </si>
  <si>
    <t>CV35 7BU</t>
  </si>
  <si>
    <t>CV35 7BX</t>
  </si>
  <si>
    <t>CV35 7BY</t>
  </si>
  <si>
    <t>CV35 7DA</t>
  </si>
  <si>
    <t>CV35 7DB</t>
  </si>
  <si>
    <t>CV35 7DF</t>
  </si>
  <si>
    <t>CV35 7DH</t>
  </si>
  <si>
    <t>CV35 7DN</t>
  </si>
  <si>
    <t>CV35 7DQ</t>
  </si>
  <si>
    <t>CV36 5AF</t>
  </si>
  <si>
    <t>CV37 8AG</t>
  </si>
  <si>
    <t>CV37 8AJ</t>
  </si>
  <si>
    <t>CV37 8AL</t>
  </si>
  <si>
    <t>CV37 8AN</t>
  </si>
  <si>
    <t>CV37 8AP</t>
  </si>
  <si>
    <t>CV37 8AQ</t>
  </si>
  <si>
    <t>CV37 8AW</t>
  </si>
  <si>
    <t>CV37 8UX</t>
  </si>
  <si>
    <t>CV37 8X</t>
  </si>
  <si>
    <t>CV37 8YA</t>
  </si>
  <si>
    <t>CV37 8YJ</t>
  </si>
  <si>
    <t>CV7 8HS</t>
  </si>
  <si>
    <t>CV8 2HQ</t>
  </si>
  <si>
    <t>CV9 3QH</t>
  </si>
  <si>
    <t>CW1 5UJ</t>
  </si>
  <si>
    <t>CW11 2GA</t>
  </si>
  <si>
    <t>CW11 2GB</t>
  </si>
  <si>
    <t>CW11 2UZ</t>
  </si>
  <si>
    <t>CW11 2XA</t>
  </si>
  <si>
    <t>CW12 1AD</t>
  </si>
  <si>
    <t>CW12 1AQ</t>
  </si>
  <si>
    <t>CW12 1JL</t>
  </si>
  <si>
    <t>CW12 1OT</t>
  </si>
  <si>
    <t>CW12 1SJ</t>
  </si>
  <si>
    <t>CW12 2JR</t>
  </si>
  <si>
    <t>CW12 2JS</t>
  </si>
  <si>
    <t>CW12 2JT</t>
  </si>
  <si>
    <t>CW12 2JU</t>
  </si>
  <si>
    <t>CW12 2JX</t>
  </si>
  <si>
    <t>CW12 2JY</t>
  </si>
  <si>
    <t>CW12 2JZ</t>
  </si>
  <si>
    <t>CW12 2L</t>
  </si>
  <si>
    <t>CW12 2LU</t>
  </si>
  <si>
    <t>CW12 2NS</t>
  </si>
  <si>
    <t>CW12 2NU</t>
  </si>
  <si>
    <t>CW12 2NX</t>
  </si>
  <si>
    <t>CW12 2NY</t>
  </si>
  <si>
    <t>CW12 2P</t>
  </si>
  <si>
    <t>CW12 2PL</t>
  </si>
  <si>
    <t>CW12 2PN</t>
  </si>
  <si>
    <t>CW12 2PS</t>
  </si>
  <si>
    <t>CW12 4RA</t>
  </si>
  <si>
    <t>CW12 4RB</t>
  </si>
  <si>
    <t>CW12 4S</t>
  </si>
  <si>
    <t>CW12 4SA</t>
  </si>
  <si>
    <t>CW12 4SB</t>
  </si>
  <si>
    <t>CW12 4SD</t>
  </si>
  <si>
    <t>CW12 4SE</t>
  </si>
  <si>
    <t>CW12 4TA</t>
  </si>
  <si>
    <t>CW12 4TP</t>
  </si>
  <si>
    <t>CW12 4XF</t>
  </si>
  <si>
    <t>CW2 5PH</t>
  </si>
  <si>
    <t>CW2 5PJ</t>
  </si>
  <si>
    <t>CW2 5PQ</t>
  </si>
  <si>
    <t>CW2 5PR</t>
  </si>
  <si>
    <t>CW2 5PY</t>
  </si>
  <si>
    <t>CW2 5QB</t>
  </si>
  <si>
    <t>CW2 5QD</t>
  </si>
  <si>
    <t>CW2 5QE</t>
  </si>
  <si>
    <t>CW2 5QF</t>
  </si>
  <si>
    <t>CW2 5QG</t>
  </si>
  <si>
    <t>CW2 5QH</t>
  </si>
  <si>
    <t>CW2 5QQ</t>
  </si>
  <si>
    <t>CW3 1OT</t>
  </si>
  <si>
    <t>CW3 9BU</t>
  </si>
  <si>
    <t>CW3 9BX</t>
  </si>
  <si>
    <t>CW3 9DB</t>
  </si>
  <si>
    <t>CW3 9DD</t>
  </si>
  <si>
    <t>CW5 5EA</t>
  </si>
  <si>
    <t>CW7 2RZ</t>
  </si>
  <si>
    <t>DD6 8SE</t>
  </si>
  <si>
    <t>DD8 5JA</t>
  </si>
  <si>
    <t>DD8 5JB</t>
  </si>
  <si>
    <t>DD8 5JD</t>
  </si>
  <si>
    <t>DD8 5JE</t>
  </si>
  <si>
    <t>DD8 5JF</t>
  </si>
  <si>
    <t>DD8 5JG</t>
  </si>
  <si>
    <t>DD8 5JH</t>
  </si>
  <si>
    <t>DD8 5JJ</t>
  </si>
  <si>
    <t>DD8 5JL</t>
  </si>
  <si>
    <t>DD8 5JP</t>
  </si>
  <si>
    <t>DD8 5JQ</t>
  </si>
  <si>
    <t>DD8 5JR</t>
  </si>
  <si>
    <t>DD8 5JS</t>
  </si>
  <si>
    <t>DD8 5JT</t>
  </si>
  <si>
    <t>DD8 5NH</t>
  </si>
  <si>
    <t>DE12 7DE</t>
  </si>
  <si>
    <t>DE13 7DE</t>
  </si>
  <si>
    <t>DE13 7DG</t>
  </si>
  <si>
    <t>DE13 7DQ</t>
  </si>
  <si>
    <t>DE13 7H</t>
  </si>
  <si>
    <t>DE13 7HA</t>
  </si>
  <si>
    <t>DE13 7HB</t>
  </si>
  <si>
    <t>DE13 7J</t>
  </si>
  <si>
    <t>DE13 8QR</t>
  </si>
  <si>
    <t>DE13 8QT</t>
  </si>
  <si>
    <t>DE13 8QU</t>
  </si>
  <si>
    <t>DE13 8RA</t>
  </si>
  <si>
    <t>DE13 8RD</t>
  </si>
  <si>
    <t>DE13 8RT</t>
  </si>
  <si>
    <t>DE13 8RU</t>
  </si>
  <si>
    <t>DE13 8RX</t>
  </si>
  <si>
    <t>DE13 8RY</t>
  </si>
  <si>
    <t>DE13 8RZ</t>
  </si>
  <si>
    <t>DE13 8S</t>
  </si>
  <si>
    <t>DE13 8SJ</t>
  </si>
  <si>
    <t>DE13 8SL</t>
  </si>
  <si>
    <t>DE13 8SN</t>
  </si>
  <si>
    <t>DE13 8SP</t>
  </si>
  <si>
    <t>DE13 8TQ</t>
  </si>
  <si>
    <t>DE6 2AD</t>
  </si>
  <si>
    <t>DE6 2AE</t>
  </si>
  <si>
    <t>DE6 2AF</t>
  </si>
  <si>
    <t>DE6 2AG</t>
  </si>
  <si>
    <t>DE6 2AH</t>
  </si>
  <si>
    <t>DE6 2AJ</t>
  </si>
  <si>
    <t>DE6 2AY</t>
  </si>
  <si>
    <t>DE6 2AZ</t>
  </si>
  <si>
    <t>DE6 2B</t>
  </si>
  <si>
    <t>DE6 2BJ</t>
  </si>
  <si>
    <t>DE6 2BL</t>
  </si>
  <si>
    <t>DE6 2BN</t>
  </si>
  <si>
    <t>DE6 2C</t>
  </si>
  <si>
    <t>DE6 2DA</t>
  </si>
  <si>
    <t>DE6 2DB</t>
  </si>
  <si>
    <t>DE6 2DD</t>
  </si>
  <si>
    <t>DE6 2DE</t>
  </si>
  <si>
    <t>DE6 2EB</t>
  </si>
  <si>
    <t>DE6 2FR</t>
  </si>
  <si>
    <t>DE6 2FS</t>
  </si>
  <si>
    <t>DE6 2FT</t>
  </si>
  <si>
    <t>DE6 2FX</t>
  </si>
  <si>
    <t>DE6 2FY</t>
  </si>
  <si>
    <t>DE6 2FZ</t>
  </si>
  <si>
    <t>DE6 2G</t>
  </si>
  <si>
    <t>DE6 2GA</t>
  </si>
  <si>
    <t>DE6 2GG</t>
  </si>
  <si>
    <t>DE6 2GJ</t>
  </si>
  <si>
    <t>DE6 2GL</t>
  </si>
  <si>
    <t>DE6 2GN</t>
  </si>
  <si>
    <t>DE6 2GP</t>
  </si>
  <si>
    <t>DE6 2GQ</t>
  </si>
  <si>
    <t>DE6 2GR</t>
  </si>
  <si>
    <t>DE6 2HA</t>
  </si>
  <si>
    <t>DE6 2HB</t>
  </si>
  <si>
    <t>DE6 2HD</t>
  </si>
  <si>
    <t>DE6 2HE</t>
  </si>
  <si>
    <t>DE6 2HF</t>
  </si>
  <si>
    <t>DE6 2HH</t>
  </si>
  <si>
    <t>DE6 2HR</t>
  </si>
  <si>
    <t>DE6 2HS</t>
  </si>
  <si>
    <t>DE6 2JW</t>
  </si>
  <si>
    <t>DE6 5BP</t>
  </si>
  <si>
    <t>DE6 5BT</t>
  </si>
  <si>
    <t>DE6 5BU</t>
  </si>
  <si>
    <t>DE6 5BW</t>
  </si>
  <si>
    <t>DE6 5BX</t>
  </si>
  <si>
    <t>DE6 5BY</t>
  </si>
  <si>
    <t>DE6 5BZ</t>
  </si>
  <si>
    <t>DE6 5C</t>
  </si>
  <si>
    <t>DE6 5G</t>
  </si>
  <si>
    <t>DE6 5GX</t>
  </si>
  <si>
    <t>DE6 5GY</t>
  </si>
  <si>
    <t>DE6 5HA</t>
  </si>
  <si>
    <t>DE6 5HB</t>
  </si>
  <si>
    <t>DE6 5HD</t>
  </si>
  <si>
    <t>DE6 5HE</t>
  </si>
  <si>
    <t>DE6 5HF</t>
  </si>
  <si>
    <t>DE6 5HP</t>
  </si>
  <si>
    <t>DE6 5HQ</t>
  </si>
  <si>
    <t>DE6 5LE</t>
  </si>
  <si>
    <t>DG13 0QS</t>
  </si>
  <si>
    <t>DG16 5EY</t>
  </si>
  <si>
    <t>DG16 5HT</t>
  </si>
  <si>
    <t>DG16 5HU</t>
  </si>
  <si>
    <t>DG16 5JA</t>
  </si>
  <si>
    <t>DG16 5JB</t>
  </si>
  <si>
    <t>DG7 2FB</t>
  </si>
  <si>
    <t>DG9 0AB</t>
  </si>
  <si>
    <t>DG9 0AL</t>
  </si>
  <si>
    <t>DG9 0AS</t>
  </si>
  <si>
    <t>DG9 0AZ</t>
  </si>
  <si>
    <t>DG9 0BA</t>
  </si>
  <si>
    <t>DG9 0BQ</t>
  </si>
  <si>
    <t>DG9 0DL</t>
  </si>
  <si>
    <t>DG9 0DN</t>
  </si>
  <si>
    <t>DG9 0DX</t>
  </si>
  <si>
    <t>DG9 0HE</t>
  </si>
  <si>
    <t>DG9 0JH</t>
  </si>
  <si>
    <t>DG9 0JJ</t>
  </si>
  <si>
    <t>DG9 0JP</t>
  </si>
  <si>
    <t>DG9 0JT</t>
  </si>
  <si>
    <t>DG9 0JZ</t>
  </si>
  <si>
    <t>DG9 0L</t>
  </si>
  <si>
    <t>DG9 0N</t>
  </si>
  <si>
    <t>DG9 0P</t>
  </si>
  <si>
    <t>DG9 0Q</t>
  </si>
  <si>
    <t>DG9 0R</t>
  </si>
  <si>
    <t>DG9 0RW</t>
  </si>
  <si>
    <t>DG9 7AD</t>
  </si>
  <si>
    <t>DG9 7BD</t>
  </si>
  <si>
    <t>DG9 7BE</t>
  </si>
  <si>
    <t>DG9 7BQ</t>
  </si>
  <si>
    <t>DG9 7BZ</t>
  </si>
  <si>
    <t>DG9 7DB</t>
  </si>
  <si>
    <t>DG9 7DG</t>
  </si>
  <si>
    <t>DG9 7DU</t>
  </si>
  <si>
    <t>DG9 7DW</t>
  </si>
  <si>
    <t>DG9 7DZ</t>
  </si>
  <si>
    <t>DG9 7ED</t>
  </si>
  <si>
    <t>DG9 7EG</t>
  </si>
  <si>
    <t>DG9 7EH</t>
  </si>
  <si>
    <t>DG9 7FB</t>
  </si>
  <si>
    <t>DG9 7FD</t>
  </si>
  <si>
    <t>DG9 7HQ</t>
  </si>
  <si>
    <t>DG9 7HZ</t>
  </si>
  <si>
    <t>DG9 7JB</t>
  </si>
  <si>
    <t>DG9 7JE</t>
  </si>
  <si>
    <t>DG9 7JJ</t>
  </si>
  <si>
    <t>DG9 7LB</t>
  </si>
  <si>
    <t>DG9 7LG</t>
  </si>
  <si>
    <t>DG9 7LX</t>
  </si>
  <si>
    <t>DG9 7NS</t>
  </si>
  <si>
    <t>DG9 7PF</t>
  </si>
  <si>
    <t>DG9 7PP</t>
  </si>
  <si>
    <t>DG9 7QT</t>
  </si>
  <si>
    <t>DG9 7QX</t>
  </si>
  <si>
    <t>DG9 7QY</t>
  </si>
  <si>
    <t>DG9 7QZ</t>
  </si>
  <si>
    <t>DG9 7RB</t>
  </si>
  <si>
    <t>DG9 7RN</t>
  </si>
  <si>
    <t>DG9 7RW</t>
  </si>
  <si>
    <t>DG9 7S</t>
  </si>
  <si>
    <t>DG9 7SA</t>
  </si>
  <si>
    <t>DG9 7SB</t>
  </si>
  <si>
    <t>DG9 7T</t>
  </si>
  <si>
    <t>DG9 7U</t>
  </si>
  <si>
    <t>DG9 7ZZ</t>
  </si>
  <si>
    <t>DG9 8A</t>
  </si>
  <si>
    <t>DG9 8B</t>
  </si>
  <si>
    <t>DG9 8BY</t>
  </si>
  <si>
    <t>DG9 8D</t>
  </si>
  <si>
    <t>DG9 8DA</t>
  </si>
  <si>
    <t>DG9 8DE</t>
  </si>
  <si>
    <t>DG9 8DF</t>
  </si>
  <si>
    <t>DG9 8DL</t>
  </si>
  <si>
    <t>DG9 8DQ</t>
  </si>
  <si>
    <t>DG9 8E</t>
  </si>
  <si>
    <t>DG9 8EF</t>
  </si>
  <si>
    <t>DG9 8EJ</t>
  </si>
  <si>
    <t>DG9 8EL</t>
  </si>
  <si>
    <t>DG9 8H</t>
  </si>
  <si>
    <t>DG9 8HJ</t>
  </si>
  <si>
    <t>DG9 8HL</t>
  </si>
  <si>
    <t>DG9 8HN</t>
  </si>
  <si>
    <t>DG9 8HU</t>
  </si>
  <si>
    <t>DG9 8HW</t>
  </si>
  <si>
    <t>DG9 8HX</t>
  </si>
  <si>
    <t>DG9 8LP</t>
  </si>
  <si>
    <t>DG9 8LY</t>
  </si>
  <si>
    <t>DG9 8TX</t>
  </si>
  <si>
    <t>DG9 9DJ</t>
  </si>
  <si>
    <t>DG9 9QA</t>
  </si>
  <si>
    <t>DH8 9DX</t>
  </si>
  <si>
    <t>DH8 9DY</t>
  </si>
  <si>
    <t>DH8 9DZ</t>
  </si>
  <si>
    <t>DH8 9HD</t>
  </si>
  <si>
    <t>DH8 9HJ</t>
  </si>
  <si>
    <t>DH8 9HN</t>
  </si>
  <si>
    <t>DH8 9HP</t>
  </si>
  <si>
    <t>DH8 9HR</t>
  </si>
  <si>
    <t>DH8 9HW</t>
  </si>
  <si>
    <t>DL11 6LR</t>
  </si>
  <si>
    <t>DL12 0HD</t>
  </si>
  <si>
    <t>DL12 0HT</t>
  </si>
  <si>
    <t>DL12 0HX</t>
  </si>
  <si>
    <t>DL12 0PB</t>
  </si>
  <si>
    <t>DL12 0XY</t>
  </si>
  <si>
    <t>DL12 0XZ</t>
  </si>
  <si>
    <t>DL12 0Y</t>
  </si>
  <si>
    <t>DL12 9RH</t>
  </si>
  <si>
    <t>DL12 9RJ</t>
  </si>
  <si>
    <t>DL13 3NG</t>
  </si>
  <si>
    <t>DL13 3PF</t>
  </si>
  <si>
    <t>DL13 3PG</t>
  </si>
  <si>
    <t>DL13 4BW</t>
  </si>
  <si>
    <t>DL13 4PR</t>
  </si>
  <si>
    <t>DL13 4PS</t>
  </si>
  <si>
    <t>DL13 4PT</t>
  </si>
  <si>
    <t>DL13 4PU</t>
  </si>
  <si>
    <t>DL13 4QH</t>
  </si>
  <si>
    <t>DL13 5AJ</t>
  </si>
  <si>
    <t>DL13 5AL</t>
  </si>
  <si>
    <t>DL13 5AN</t>
  </si>
  <si>
    <t>DL13 5AW</t>
  </si>
  <si>
    <t>DL13 5BE</t>
  </si>
  <si>
    <t>DL13 5BH</t>
  </si>
  <si>
    <t>DL13 5BQ</t>
  </si>
  <si>
    <t>DL13 5HJ</t>
  </si>
  <si>
    <t>DL13 5RX</t>
  </si>
  <si>
    <t>DL15 8DY</t>
  </si>
  <si>
    <t>DL15 9QG</t>
  </si>
  <si>
    <t>DL15 9QL</t>
  </si>
  <si>
    <t>DL6 3QD</t>
  </si>
  <si>
    <t>DL6 3QE</t>
  </si>
  <si>
    <t>DL6 3QF</t>
  </si>
  <si>
    <t>DL6 3SG</t>
  </si>
  <si>
    <t>DL6 3SJ</t>
  </si>
  <si>
    <t>DL7 9DN</t>
  </si>
  <si>
    <t>DL7 9DZ</t>
  </si>
  <si>
    <t>DL7 9EA</t>
  </si>
  <si>
    <t>DL7 9JD</t>
  </si>
  <si>
    <t>DL7 9NG</t>
  </si>
  <si>
    <t>DL8 2JH</t>
  </si>
  <si>
    <t>DN10 4JP</t>
  </si>
  <si>
    <t>DN14 7XS</t>
  </si>
  <si>
    <t>DN14 7XT</t>
  </si>
  <si>
    <t>DN14 7XU</t>
  </si>
  <si>
    <t>DN14 7XX</t>
  </si>
  <si>
    <t>DN14 7Y</t>
  </si>
  <si>
    <t>DN14 7YA</t>
  </si>
  <si>
    <t>DN14 7YB</t>
  </si>
  <si>
    <t>DN14 7YD</t>
  </si>
  <si>
    <t>DN14 7YE</t>
  </si>
  <si>
    <t>DN14 7YZ</t>
  </si>
  <si>
    <t>DN14 8EB</t>
  </si>
  <si>
    <t>DN14 8HR</t>
  </si>
  <si>
    <t>DN14 8HS</t>
  </si>
  <si>
    <t>DN14 8HT</t>
  </si>
  <si>
    <t>DN14 8JB</t>
  </si>
  <si>
    <t>DN14 9A</t>
  </si>
  <si>
    <t>DN14 9AA</t>
  </si>
  <si>
    <t>DN14 9AB</t>
  </si>
  <si>
    <t>DN14 9AR</t>
  </si>
  <si>
    <t>DN14 9B</t>
  </si>
  <si>
    <t>DN14 9BY</t>
  </si>
  <si>
    <t>DN14 9BZ</t>
  </si>
  <si>
    <t>DN14 9TP</t>
  </si>
  <si>
    <t>DN21 3DA</t>
  </si>
  <si>
    <t>DN21 3DB</t>
  </si>
  <si>
    <t>DN21 3DD</t>
  </si>
  <si>
    <t>DN21 3DE</t>
  </si>
  <si>
    <t>DN21 3DF</t>
  </si>
  <si>
    <t>DN21 3DG</t>
  </si>
  <si>
    <t>DN21 3DH</t>
  </si>
  <si>
    <t>DN21 3DJ</t>
  </si>
  <si>
    <t>DN21 3DL</t>
  </si>
  <si>
    <t>DN21 3DN</t>
  </si>
  <si>
    <t>DN21 3DP</t>
  </si>
  <si>
    <t>DN21 3DQ</t>
  </si>
  <si>
    <t>DN21 3DR</t>
  </si>
  <si>
    <t>DN21 3DS</t>
  </si>
  <si>
    <t>DN21 3DT</t>
  </si>
  <si>
    <t>DN21 3DU</t>
  </si>
  <si>
    <t>DN21 3DW</t>
  </si>
  <si>
    <t>DN21 3DX</t>
  </si>
  <si>
    <t>DN21 3DY</t>
  </si>
  <si>
    <t>DN21 3DZ</t>
  </si>
  <si>
    <t>DN21 3EB</t>
  </si>
  <si>
    <t>DN21 3NY</t>
  </si>
  <si>
    <t>DN21 3QF</t>
  </si>
  <si>
    <t>DN21 4JT</t>
  </si>
  <si>
    <t>DN21 4JX</t>
  </si>
  <si>
    <t>DN21 4JZ</t>
  </si>
  <si>
    <t>DN21 4UX</t>
  </si>
  <si>
    <t>DN22 0HD</t>
  </si>
  <si>
    <t>DN22 0LG</t>
  </si>
  <si>
    <t>DN22 0LP</t>
  </si>
  <si>
    <t>DN22 0LQ</t>
  </si>
  <si>
    <t>DN22 0LR</t>
  </si>
  <si>
    <t>DN22 0LW</t>
  </si>
  <si>
    <t>DN22 0NJ</t>
  </si>
  <si>
    <t>DN22 0NQ</t>
  </si>
  <si>
    <t>DN22 0PG</t>
  </si>
  <si>
    <t>DN22 0QU</t>
  </si>
  <si>
    <t>DN22 8DF</t>
  </si>
  <si>
    <t>DN22 8DG</t>
  </si>
  <si>
    <t>DN22 8DY</t>
  </si>
  <si>
    <t>DN22 8DZ</t>
  </si>
  <si>
    <t>DN22 8EA</t>
  </si>
  <si>
    <t>DN5 0AW</t>
  </si>
  <si>
    <t>DN5 0L</t>
  </si>
  <si>
    <t>DN5 0LG</t>
  </si>
  <si>
    <t>DN5 0LH</t>
  </si>
  <si>
    <t>DN5 0LL</t>
  </si>
  <si>
    <t>DN5 0LN</t>
  </si>
  <si>
    <t>DN5 0LQ</t>
  </si>
  <si>
    <t>DN5 0NB</t>
  </si>
  <si>
    <t>DN5 7AL</t>
  </si>
  <si>
    <t>DN5 7AS</t>
  </si>
  <si>
    <t>DN5 7AT</t>
  </si>
  <si>
    <t>DN5 7AU</t>
  </si>
  <si>
    <t>DN5 7AX</t>
  </si>
  <si>
    <t>DN5 7AY</t>
  </si>
  <si>
    <t>DN5 7B</t>
  </si>
  <si>
    <t>DN5 7BA</t>
  </si>
  <si>
    <t>DN5 7BB</t>
  </si>
  <si>
    <t>DN5 7BD</t>
  </si>
  <si>
    <t>DN5 7BG</t>
  </si>
  <si>
    <t>DN5 7BH</t>
  </si>
  <si>
    <t>DN5 7BJ</t>
  </si>
  <si>
    <t>DN5 7D</t>
  </si>
  <si>
    <t>DN5 7DS</t>
  </si>
  <si>
    <t>DN5 7G</t>
  </si>
  <si>
    <t>DN5 7U</t>
  </si>
  <si>
    <t>DN5 7UA</t>
  </si>
  <si>
    <t>DN5 7UH</t>
  </si>
  <si>
    <t>DN5 7UL</t>
  </si>
  <si>
    <t>DN5 7UR</t>
  </si>
  <si>
    <t>DN5 7X</t>
  </si>
  <si>
    <t>DN5 7XL</t>
  </si>
  <si>
    <t>DN5 7XP</t>
  </si>
  <si>
    <t>DN5 7XS</t>
  </si>
  <si>
    <t>DN5 7XT</t>
  </si>
  <si>
    <t>DN5 7XU</t>
  </si>
  <si>
    <t>DN5 7XW</t>
  </si>
  <si>
    <t>DN5 7XX</t>
  </si>
  <si>
    <t>DN5 7XY</t>
  </si>
  <si>
    <t>DN5 7XZ</t>
  </si>
  <si>
    <t>DN5 8AR</t>
  </si>
  <si>
    <t>DN5 8Q</t>
  </si>
  <si>
    <t>DN5 8QA</t>
  </si>
  <si>
    <t>DN5 8QB</t>
  </si>
  <si>
    <t>DN5 8QE</t>
  </si>
  <si>
    <t>DN5 8QX</t>
  </si>
  <si>
    <t>DN5 8RA</t>
  </si>
  <si>
    <t>DN5 8RB</t>
  </si>
  <si>
    <t>DN5 8RD</t>
  </si>
  <si>
    <t>DN5 8RE</t>
  </si>
  <si>
    <t>DN5 8RH</t>
  </si>
  <si>
    <t>DN5 8RJ</t>
  </si>
  <si>
    <t>DN5 8RL</t>
  </si>
  <si>
    <t>DN5 8RQ</t>
  </si>
  <si>
    <t>DN5 8S</t>
  </si>
  <si>
    <t>DN5 8SA</t>
  </si>
  <si>
    <t>DN5 8SB</t>
  </si>
  <si>
    <t>DN5 8SD</t>
  </si>
  <si>
    <t>DN5 8SF</t>
  </si>
  <si>
    <t>DN5 8TA</t>
  </si>
  <si>
    <t>DN5 8TB</t>
  </si>
  <si>
    <t>DN5 8TE</t>
  </si>
  <si>
    <t>DN5 8UY</t>
  </si>
  <si>
    <t>DN5 8X</t>
  </si>
  <si>
    <t>DN5 8XF</t>
  </si>
  <si>
    <t>DN5 8XG</t>
  </si>
  <si>
    <t>DN7 5AN</t>
  </si>
  <si>
    <t>DN7 5SS</t>
  </si>
  <si>
    <t>DN7 5ST</t>
  </si>
  <si>
    <t>DN7 5TB</t>
  </si>
  <si>
    <t>DN7 5TD</t>
  </si>
  <si>
    <t>DN7 5TX</t>
  </si>
  <si>
    <t>DN8 4JZ</t>
  </si>
  <si>
    <t>DT10 2SB</t>
  </si>
  <si>
    <t>DT7 3RB</t>
  </si>
  <si>
    <t>DT7 3RD</t>
  </si>
  <si>
    <t>DT7 3RE</t>
  </si>
  <si>
    <t>DT7 3RF</t>
  </si>
  <si>
    <t>DT7 3RG</t>
  </si>
  <si>
    <t>DT7 3RQ</t>
  </si>
  <si>
    <t>DT7 3XP</t>
  </si>
  <si>
    <t>DT7 3XR</t>
  </si>
  <si>
    <t>DT7 3XS</t>
  </si>
  <si>
    <t>DT7 3XT</t>
  </si>
  <si>
    <t>DT7 3XU</t>
  </si>
  <si>
    <t>DT7 3XW</t>
  </si>
  <si>
    <t>DT7 3XX</t>
  </si>
  <si>
    <t>DT7 3XY</t>
  </si>
  <si>
    <t>DT7 3XZ</t>
  </si>
  <si>
    <t>DT7 3Y</t>
  </si>
  <si>
    <t>DT8 3RJ</t>
  </si>
  <si>
    <t>DT9 4L</t>
  </si>
  <si>
    <t>DT9 4LA</t>
  </si>
  <si>
    <t>DT9 4LB</t>
  </si>
  <si>
    <t>DT9 4LD</t>
  </si>
  <si>
    <t>DT9 4LE</t>
  </si>
  <si>
    <t>DT9 4LF</t>
  </si>
  <si>
    <t>DT9 4LG</t>
  </si>
  <si>
    <t>DT9 4LQ</t>
  </si>
  <si>
    <t>DT9 4N</t>
  </si>
  <si>
    <t>DT9 4NA</t>
  </si>
  <si>
    <t>DT9 4P</t>
  </si>
  <si>
    <t>DT9 4PS</t>
  </si>
  <si>
    <t>DT9 4PX</t>
  </si>
  <si>
    <t>DT9 4PY</t>
  </si>
  <si>
    <t>DT9 4PZ</t>
  </si>
  <si>
    <t>DT9 5HB</t>
  </si>
  <si>
    <t>DT9 5HD</t>
  </si>
  <si>
    <t>DT9 5HE</t>
  </si>
  <si>
    <t>DT9 5HH</t>
  </si>
  <si>
    <t>DY10 1JD</t>
  </si>
  <si>
    <t>DY12 1SJ</t>
  </si>
  <si>
    <t>DY12 1SN</t>
  </si>
  <si>
    <t>DY12 1SP</t>
  </si>
  <si>
    <t>DY12 1ST</t>
  </si>
  <si>
    <t>DY12 1SU</t>
  </si>
  <si>
    <t>DY12 1SW</t>
  </si>
  <si>
    <t>DY12 1SX</t>
  </si>
  <si>
    <t>DY12 1SZ</t>
  </si>
  <si>
    <t>DY13 0UY</t>
  </si>
  <si>
    <t>DY13 0UZ</t>
  </si>
  <si>
    <t>DY13 0X</t>
  </si>
  <si>
    <t>DY13 9SX</t>
  </si>
  <si>
    <t>DY13 9SY</t>
  </si>
  <si>
    <t>DY13 9SZ</t>
  </si>
  <si>
    <t>DY13 9TA</t>
  </si>
  <si>
    <t>DY14 0HL</t>
  </si>
  <si>
    <t>DY14 0NL</t>
  </si>
  <si>
    <t>DY14 0NN</t>
  </si>
  <si>
    <t>DY14 0NP</t>
  </si>
  <si>
    <t>DY14 0NR</t>
  </si>
  <si>
    <t>DY14 0NT</t>
  </si>
  <si>
    <t>DY14 0NW</t>
  </si>
  <si>
    <t>DY14 0NX</t>
  </si>
  <si>
    <t>DY14 0QA</t>
  </si>
  <si>
    <t>DY14 0QB</t>
  </si>
  <si>
    <t>DY14 0QD</t>
  </si>
  <si>
    <t>DY14 0QE</t>
  </si>
  <si>
    <t>DY14 0QF</t>
  </si>
  <si>
    <t>DY14 0QH</t>
  </si>
  <si>
    <t>DY14 0QJ</t>
  </si>
  <si>
    <t>DY14 0QL</t>
  </si>
  <si>
    <t>DY14 0QN</t>
  </si>
  <si>
    <t>DY14 0QP</t>
  </si>
  <si>
    <t>DY14 0QR</t>
  </si>
  <si>
    <t>DY14 0QS</t>
  </si>
  <si>
    <t>DY14 0QT</t>
  </si>
  <si>
    <t>DY14 0QU</t>
  </si>
  <si>
    <t>DY14 0QW</t>
  </si>
  <si>
    <t>DY14 0QX</t>
  </si>
  <si>
    <t>DY14 0QY</t>
  </si>
  <si>
    <t>DY14 0QZ</t>
  </si>
  <si>
    <t>DY14 0RX</t>
  </si>
  <si>
    <t>DY14 8TH</t>
  </si>
  <si>
    <t>DY14 8UN</t>
  </si>
  <si>
    <t>DY14 8UP</t>
  </si>
  <si>
    <t>DY14 8UR</t>
  </si>
  <si>
    <t>DY14 8UT</t>
  </si>
  <si>
    <t>DY14 8UW</t>
  </si>
  <si>
    <t>DY3 4AH</t>
  </si>
  <si>
    <t>DY3 4PS</t>
  </si>
  <si>
    <t>DY3 4PT</t>
  </si>
  <si>
    <t>DY3 4PY</t>
  </si>
  <si>
    <t>DY4 8LU</t>
  </si>
  <si>
    <t>DY4 9LQ</t>
  </si>
  <si>
    <t>DY4 9LZ</t>
  </si>
  <si>
    <t>DY7 5BU</t>
  </si>
  <si>
    <t>DY7 5BX</t>
  </si>
  <si>
    <t>DY7 5BY</t>
  </si>
  <si>
    <t>DY7 5BZ</t>
  </si>
  <si>
    <t>DY7 5D</t>
  </si>
  <si>
    <t>DY7 5DE</t>
  </si>
  <si>
    <t>DY7 5DF</t>
  </si>
  <si>
    <t>DY7 5DJ</t>
  </si>
  <si>
    <t>DY7 5DQ</t>
  </si>
  <si>
    <t>DY7 5DY</t>
  </si>
  <si>
    <t>DY7 5DZ</t>
  </si>
  <si>
    <t>DY7 5E</t>
  </si>
  <si>
    <t>DY7 5EB</t>
  </si>
  <si>
    <t>DY7 5ED</t>
  </si>
  <si>
    <t>DY7 5EF</t>
  </si>
  <si>
    <t>DY7 5LJ</t>
  </si>
  <si>
    <t>E1 2BL</t>
  </si>
  <si>
    <t>E4 7BB</t>
  </si>
  <si>
    <t>E4 7NB</t>
  </si>
  <si>
    <t>E4 7NZ</t>
  </si>
  <si>
    <t>E4 7PL</t>
  </si>
  <si>
    <t>E4 7PN</t>
  </si>
  <si>
    <t>E4 7PX</t>
  </si>
  <si>
    <t>E4 7Q</t>
  </si>
  <si>
    <t>E4 7QA</t>
  </si>
  <si>
    <t>E4 7QH</t>
  </si>
  <si>
    <t>E4 7R</t>
  </si>
  <si>
    <t>E4 7SA</t>
  </si>
  <si>
    <t>E4 7SB</t>
  </si>
  <si>
    <t>E4 7SD</t>
  </si>
  <si>
    <t>E4 7SE</t>
  </si>
  <si>
    <t>E4 7UN</t>
  </si>
  <si>
    <t>E4 7UW</t>
  </si>
  <si>
    <t>E7 1AA</t>
  </si>
  <si>
    <t>E9 6HE</t>
  </si>
  <si>
    <t>EC3R 6DX</t>
  </si>
  <si>
    <t>EH32 0JW</t>
  </si>
  <si>
    <t>EH33 1EN</t>
  </si>
  <si>
    <t>EN5 1NZ</t>
  </si>
  <si>
    <t>EN5 1ST</t>
  </si>
  <si>
    <t>EN5 3JB</t>
  </si>
  <si>
    <t>EN5 3JU</t>
  </si>
  <si>
    <t>EN5 4AE</t>
  </si>
  <si>
    <t>EN5 4DJ</t>
  </si>
  <si>
    <t>EN5 5RQ</t>
  </si>
  <si>
    <t>EX13 5SL</t>
  </si>
  <si>
    <t>EX13 5SU</t>
  </si>
  <si>
    <t>EX13 5TB</t>
  </si>
  <si>
    <t>EX13 5TF</t>
  </si>
  <si>
    <t>EX13 5UN</t>
  </si>
  <si>
    <t>EX13 5UW</t>
  </si>
  <si>
    <t>EX13 7AX</t>
  </si>
  <si>
    <t>EX13 7AY</t>
  </si>
  <si>
    <t>EX6 8NT</t>
  </si>
  <si>
    <t>FK1 2JZ</t>
  </si>
  <si>
    <t>FK1 2LA</t>
  </si>
  <si>
    <t>FK1 2LB</t>
  </si>
  <si>
    <t>FK1 2LE</t>
  </si>
  <si>
    <t>FK2 0BS</t>
  </si>
  <si>
    <t>FK2 0BT</t>
  </si>
  <si>
    <t>FK2 0BU</t>
  </si>
  <si>
    <t>FK2 0BX</t>
  </si>
  <si>
    <t>FK2 0ZZ</t>
  </si>
  <si>
    <t>FK3 8XU</t>
  </si>
  <si>
    <t>FK3 8XX</t>
  </si>
  <si>
    <t>FK3 8XY</t>
  </si>
  <si>
    <t>G71 7ZZ</t>
  </si>
  <si>
    <t>GL11 5JD</t>
  </si>
  <si>
    <t>GL11 6DA</t>
  </si>
  <si>
    <t>GL11 6DB</t>
  </si>
  <si>
    <t>GL11 6DD</t>
  </si>
  <si>
    <t>GL11 6DE</t>
  </si>
  <si>
    <t>GL11 6DG</t>
  </si>
  <si>
    <t>GL11 6DQ</t>
  </si>
  <si>
    <t>GL12 7PT</t>
  </si>
  <si>
    <t>GL12 7PU</t>
  </si>
  <si>
    <t>GL15 6C</t>
  </si>
  <si>
    <t>GL15 6QG</t>
  </si>
  <si>
    <t>GL15 6QQ</t>
  </si>
  <si>
    <t>GL15 6RB</t>
  </si>
  <si>
    <t>GL15 6RP</t>
  </si>
  <si>
    <t>GL15 6RR</t>
  </si>
  <si>
    <t>GL15 6RS</t>
  </si>
  <si>
    <t>GL15 6RT</t>
  </si>
  <si>
    <t>GL15 6S</t>
  </si>
  <si>
    <t>GL15 6SA</t>
  </si>
  <si>
    <t>GL15 6SB</t>
  </si>
  <si>
    <t>GL15 6SD</t>
  </si>
  <si>
    <t>GL15 6SE</t>
  </si>
  <si>
    <t>GL15 6SF</t>
  </si>
  <si>
    <t>GL15 6SR</t>
  </si>
  <si>
    <t>GL15 6UX</t>
  </si>
  <si>
    <t>GL15 6UY</t>
  </si>
  <si>
    <t>GL15 6UZ</t>
  </si>
  <si>
    <t>GL15 6XB</t>
  </si>
  <si>
    <t>GL15 6XD</t>
  </si>
  <si>
    <t>GL15 6XE</t>
  </si>
  <si>
    <t>GL16 8NY</t>
  </si>
  <si>
    <t>GL16 8NZ</t>
  </si>
  <si>
    <t>GL16 8PA</t>
  </si>
  <si>
    <t>GL16 8PB</t>
  </si>
  <si>
    <t>GL16 8PD</t>
  </si>
  <si>
    <t>GL16 8PE</t>
  </si>
  <si>
    <t>GL16 8PH</t>
  </si>
  <si>
    <t>GL16 8PQ</t>
  </si>
  <si>
    <t>GL18 2BS</t>
  </si>
  <si>
    <t>GL18 2DS</t>
  </si>
  <si>
    <t>GL18 2DU</t>
  </si>
  <si>
    <t>GL18 2EE</t>
  </si>
  <si>
    <t>GL19 3C</t>
  </si>
  <si>
    <t>GL19 3NT</t>
  </si>
  <si>
    <t>GL19 3NU</t>
  </si>
  <si>
    <t>GL19 3NZ</t>
  </si>
  <si>
    <t>GL19 3P</t>
  </si>
  <si>
    <t>GL19 3PA</t>
  </si>
  <si>
    <t>GL19 3PJ</t>
  </si>
  <si>
    <t>GL19 3PZ</t>
  </si>
  <si>
    <t>GL19 3SH</t>
  </si>
  <si>
    <t>GL19 4LT</t>
  </si>
  <si>
    <t>GL19 4LU</t>
  </si>
  <si>
    <t>GL19 4LY</t>
  </si>
  <si>
    <t>GL19 4N</t>
  </si>
  <si>
    <t>GL19 4NF</t>
  </si>
  <si>
    <t>GL19 4NS</t>
  </si>
  <si>
    <t>GL19 4NT</t>
  </si>
  <si>
    <t>GL19 4NU</t>
  </si>
  <si>
    <t>GL19 4NX</t>
  </si>
  <si>
    <t>GL19 4P</t>
  </si>
  <si>
    <t>GL19 4Q</t>
  </si>
  <si>
    <t>GL19 4QA</t>
  </si>
  <si>
    <t>GL19 4QB</t>
  </si>
  <si>
    <t>GL19 4QD</t>
  </si>
  <si>
    <t>GL19 4QE</t>
  </si>
  <si>
    <t>GL19 4QW</t>
  </si>
  <si>
    <t>GL2 7DJ</t>
  </si>
  <si>
    <t>GL20 6A</t>
  </si>
  <si>
    <t>GL20 6AA</t>
  </si>
  <si>
    <t>GL20 6B</t>
  </si>
  <si>
    <t>GL20 6BZ</t>
  </si>
  <si>
    <t>GL20 6C</t>
  </si>
  <si>
    <t>GL20 6EP</t>
  </si>
  <si>
    <t>GL20 6ER</t>
  </si>
  <si>
    <t>GL20 6ES</t>
  </si>
  <si>
    <t>GL20 6ET</t>
  </si>
  <si>
    <t>GL20 6EU</t>
  </si>
  <si>
    <t>GL20 6EW</t>
  </si>
  <si>
    <t>GL20 6EX</t>
  </si>
  <si>
    <t>GL20 6EY</t>
  </si>
  <si>
    <t>GL20 6EZ</t>
  </si>
  <si>
    <t>GL20 6H</t>
  </si>
  <si>
    <t>GL20 6HA</t>
  </si>
  <si>
    <t>GL20 6HB</t>
  </si>
  <si>
    <t>GL20 6HE</t>
  </si>
  <si>
    <t>GL20 6HF</t>
  </si>
  <si>
    <t>GL20 6HG</t>
  </si>
  <si>
    <t>GL20 6JA</t>
  </si>
  <si>
    <t>GL20 6JB</t>
  </si>
  <si>
    <t>GL54 3</t>
  </si>
  <si>
    <t>GL54 3A</t>
  </si>
  <si>
    <t>GL54 3B</t>
  </si>
  <si>
    <t>GL54 3C</t>
  </si>
  <si>
    <t>GL54 3DL</t>
  </si>
  <si>
    <t>GL54 3DS</t>
  </si>
  <si>
    <t>GL54 3F</t>
  </si>
  <si>
    <t>GL54 3JF</t>
  </si>
  <si>
    <t>GL54 3JH</t>
  </si>
  <si>
    <t>GL54 3LG</t>
  </si>
  <si>
    <t>GL54 3LJ</t>
  </si>
  <si>
    <t>GL54 3LQ</t>
  </si>
  <si>
    <t>GL54 3N</t>
  </si>
  <si>
    <t>GL54 3NA</t>
  </si>
  <si>
    <t>GL54 3NL</t>
  </si>
  <si>
    <t>GL54 3QE</t>
  </si>
  <si>
    <t>GL54 3QF</t>
  </si>
  <si>
    <t>GL54 3QG</t>
  </si>
  <si>
    <t>GL54 3RL</t>
  </si>
  <si>
    <t>GL54 4A</t>
  </si>
  <si>
    <t>GL54 4N</t>
  </si>
  <si>
    <t>GL54 4NT</t>
  </si>
  <si>
    <t>GL54 4NU</t>
  </si>
  <si>
    <t>GL54 4NX</t>
  </si>
  <si>
    <t>GL55 6NY</t>
  </si>
  <si>
    <t>GL55 6TQ</t>
  </si>
  <si>
    <t>GL56 0P</t>
  </si>
  <si>
    <t>GL56 0PA</t>
  </si>
  <si>
    <t>GL56 0PG</t>
  </si>
  <si>
    <t>GL56 0R</t>
  </si>
  <si>
    <t>GL56 0RA</t>
  </si>
  <si>
    <t>GL56 0RB</t>
  </si>
  <si>
    <t>GL56 0RD</t>
  </si>
  <si>
    <t>GL56 0RE</t>
  </si>
  <si>
    <t>GL56 0RF</t>
  </si>
  <si>
    <t>GL56 0RG</t>
  </si>
  <si>
    <t>GL56 0RH</t>
  </si>
  <si>
    <t>GL56 0RP</t>
  </si>
  <si>
    <t>GL56 0S</t>
  </si>
  <si>
    <t>GL56 0SL</t>
  </si>
  <si>
    <t>GL56 0SS</t>
  </si>
  <si>
    <t>GL56 0ST</t>
  </si>
  <si>
    <t>GL56 0SU</t>
  </si>
  <si>
    <t>GL56 0SW</t>
  </si>
  <si>
    <t>GL56 0SX</t>
  </si>
  <si>
    <t>GL56 0SY</t>
  </si>
  <si>
    <t>GL56 0SZ</t>
  </si>
  <si>
    <t>GL56 0TA</t>
  </si>
  <si>
    <t>GL56 0TD</t>
  </si>
  <si>
    <t>GL56 0TE</t>
  </si>
  <si>
    <t>GL56 9QU</t>
  </si>
  <si>
    <t>GL56 9QX</t>
  </si>
  <si>
    <t>GL56 9QY</t>
  </si>
  <si>
    <t>GL56 9RA</t>
  </si>
  <si>
    <t>GL56 9RB</t>
  </si>
  <si>
    <t>GL56 9RD</t>
  </si>
  <si>
    <t>GL56 9RE</t>
  </si>
  <si>
    <t>GL56 9RN</t>
  </si>
  <si>
    <t>GL56 9S</t>
  </si>
  <si>
    <t>GL6 0QE</t>
  </si>
  <si>
    <t>GL6 0QF</t>
  </si>
  <si>
    <t>GL6 9AQ</t>
  </si>
  <si>
    <t>GL7 6LN</t>
  </si>
  <si>
    <t>GL7 6LP</t>
  </si>
  <si>
    <t>GL7 6LW</t>
  </si>
  <si>
    <t>GL7 7AS</t>
  </si>
  <si>
    <t>GL7 7DR</t>
  </si>
  <si>
    <t>GL7 7DS</t>
  </si>
  <si>
    <t>GL7 7E</t>
  </si>
  <si>
    <t>GL7 7EB</t>
  </si>
  <si>
    <t>GL7 7ED</t>
  </si>
  <si>
    <t>GL7 7EE</t>
  </si>
  <si>
    <t>GL7 7EY</t>
  </si>
  <si>
    <t>GL7 7EZ</t>
  </si>
  <si>
    <t>GL7 7HD</t>
  </si>
  <si>
    <t>GL7 7HY</t>
  </si>
  <si>
    <t>GL7 7J</t>
  </si>
  <si>
    <t>GL7 7JA</t>
  </si>
  <si>
    <t>GL7 7JB</t>
  </si>
  <si>
    <t>GL7 7JD</t>
  </si>
  <si>
    <t>GL7 7JE</t>
  </si>
  <si>
    <t>GL7 7JF</t>
  </si>
  <si>
    <t>GL7 7JQ</t>
  </si>
  <si>
    <t>GL7 7K</t>
  </si>
  <si>
    <t>GL7 7L</t>
  </si>
  <si>
    <t>GL8 8C</t>
  </si>
  <si>
    <t>GL8 8NH</t>
  </si>
  <si>
    <t>GL8 8XX</t>
  </si>
  <si>
    <t>GL8 8YD</t>
  </si>
  <si>
    <t>GL8 8YE</t>
  </si>
  <si>
    <t>GU1 5AW</t>
  </si>
  <si>
    <t>GU14 7SE</t>
  </si>
  <si>
    <t>GU15 3UU</t>
  </si>
  <si>
    <t>GU2 5ES</t>
  </si>
  <si>
    <t>GU2 5HZ</t>
  </si>
  <si>
    <t>GU2 5NY</t>
  </si>
  <si>
    <t>GU2 5RZ</t>
  </si>
  <si>
    <t>GU2 5XG</t>
  </si>
  <si>
    <t>GU2 5XU</t>
  </si>
  <si>
    <t>GU2 5XY</t>
  </si>
  <si>
    <t>GU2 6AT</t>
  </si>
  <si>
    <t>GU21 5NJ</t>
  </si>
  <si>
    <t>GU21 5S</t>
  </si>
  <si>
    <t>GU21 5SA</t>
  </si>
  <si>
    <t>GU21 5SB</t>
  </si>
  <si>
    <t>GU21 5SE</t>
  </si>
  <si>
    <t>GU21 5SF</t>
  </si>
  <si>
    <t>GU21 5T</t>
  </si>
  <si>
    <t>GU21 5TU</t>
  </si>
  <si>
    <t>GU21 5TX</t>
  </si>
  <si>
    <t>GU21 5TY</t>
  </si>
  <si>
    <t>GU21 5TZ</t>
  </si>
  <si>
    <t>GU22 7SA</t>
  </si>
  <si>
    <t>GU23 6VV</t>
  </si>
  <si>
    <t>GU23 7VV</t>
  </si>
  <si>
    <t>GU24 0BD</t>
  </si>
  <si>
    <t>GU24 0BW</t>
  </si>
  <si>
    <t>GU24 0BZ</t>
  </si>
  <si>
    <t>GU24 0C</t>
  </si>
  <si>
    <t>GU24 0DH</t>
  </si>
  <si>
    <t>GU24 8AT</t>
  </si>
  <si>
    <t>GU24 8EB</t>
  </si>
  <si>
    <t>GU24 8ED</t>
  </si>
  <si>
    <t>GU24 8EH</t>
  </si>
  <si>
    <t>GU24 9A</t>
  </si>
  <si>
    <t>GU24 9B</t>
  </si>
  <si>
    <t>GU24 9D</t>
  </si>
  <si>
    <t>GU24 9E</t>
  </si>
  <si>
    <t>GU24 9HA</t>
  </si>
  <si>
    <t>GU24 9HB</t>
  </si>
  <si>
    <t>GU24 9HD</t>
  </si>
  <si>
    <t>GU24 9HE</t>
  </si>
  <si>
    <t>GU24 9HF</t>
  </si>
  <si>
    <t>GU24 9HG</t>
  </si>
  <si>
    <t>GU24 9HH</t>
  </si>
  <si>
    <t>GU24 9HQ</t>
  </si>
  <si>
    <t>GU24 9PT</t>
  </si>
  <si>
    <t>GU24 9R</t>
  </si>
  <si>
    <t>GU24 9RB</t>
  </si>
  <si>
    <t>GU24 9RH</t>
  </si>
  <si>
    <t>GU24 9RJ</t>
  </si>
  <si>
    <t>GU24 9S</t>
  </si>
  <si>
    <t>GU27 2EW</t>
  </si>
  <si>
    <t>GU28 0LE</t>
  </si>
  <si>
    <t>GU28 0LL</t>
  </si>
  <si>
    <t>GU28 0LR</t>
  </si>
  <si>
    <t>GU28 0LU</t>
  </si>
  <si>
    <t>GU28 0LX</t>
  </si>
  <si>
    <t>GU28 0LY</t>
  </si>
  <si>
    <t>GU28 0LZ</t>
  </si>
  <si>
    <t>GU28 0N</t>
  </si>
  <si>
    <t>GU28 0P</t>
  </si>
  <si>
    <t>GU28 0PD</t>
  </si>
  <si>
    <t>GU28 0Q</t>
  </si>
  <si>
    <t>GU28 0QL</t>
  </si>
  <si>
    <t>GU28 0QP</t>
  </si>
  <si>
    <t>GU28 0QR</t>
  </si>
  <si>
    <t>GU28 0QS</t>
  </si>
  <si>
    <t>GU28 0QU</t>
  </si>
  <si>
    <t>GU28 0QW</t>
  </si>
  <si>
    <t>GU28 0R</t>
  </si>
  <si>
    <t>GU28 9ED</t>
  </si>
  <si>
    <t>GU28 9EH</t>
  </si>
  <si>
    <t>GU28 9EJ</t>
  </si>
  <si>
    <t>GU28 9EQ</t>
  </si>
  <si>
    <t>GU28 9HH</t>
  </si>
  <si>
    <t>GU28 9HN</t>
  </si>
  <si>
    <t>GU28 9HT</t>
  </si>
  <si>
    <t>GU28 9HU</t>
  </si>
  <si>
    <t>GU28 9HX</t>
  </si>
  <si>
    <t>GU28 9HZ</t>
  </si>
  <si>
    <t>GU28 9J</t>
  </si>
  <si>
    <t>GU28 9L</t>
  </si>
  <si>
    <t>GU28 9LR</t>
  </si>
  <si>
    <t>GU28 9LT</t>
  </si>
  <si>
    <t>GU28 9LZ</t>
  </si>
  <si>
    <t>GU28 9N</t>
  </si>
  <si>
    <t>GU28 9NE</t>
  </si>
  <si>
    <t>GU28 9P</t>
  </si>
  <si>
    <t>GU3 1A</t>
  </si>
  <si>
    <t>GU3 1AA</t>
  </si>
  <si>
    <t>GU3 1B</t>
  </si>
  <si>
    <t>GU3 1DU</t>
  </si>
  <si>
    <t>GU3 1DX</t>
  </si>
  <si>
    <t>GU3 1DZ</t>
  </si>
  <si>
    <t>GU3 1EA</t>
  </si>
  <si>
    <t>GU3 2BE</t>
  </si>
  <si>
    <t>GU4 7HP</t>
  </si>
  <si>
    <t>GU4 7JL</t>
  </si>
  <si>
    <t>GU4 7JS</t>
  </si>
  <si>
    <t>GU4 7JT</t>
  </si>
  <si>
    <t>GU4 7RP</t>
  </si>
  <si>
    <t>GU47 8JF</t>
  </si>
  <si>
    <t>GU5 1OT</t>
  </si>
  <si>
    <t>GU8 5JY</t>
  </si>
  <si>
    <t>GU8 5LA</t>
  </si>
  <si>
    <t>GU8 5LD</t>
  </si>
  <si>
    <t>GU8 5LE</t>
  </si>
  <si>
    <t>GU8 5LF</t>
  </si>
  <si>
    <t>GU8 5PX</t>
  </si>
  <si>
    <t>GU8 5UH</t>
  </si>
  <si>
    <t>GU8 5UL</t>
  </si>
  <si>
    <t>GU8 5UW</t>
  </si>
  <si>
    <t>GU8 6A</t>
  </si>
  <si>
    <t>GU8 6AN</t>
  </si>
  <si>
    <t>GU8 6AP</t>
  </si>
  <si>
    <t>GU8 6AR</t>
  </si>
  <si>
    <t>GU8 6AS</t>
  </si>
  <si>
    <t>GU8 6AT</t>
  </si>
  <si>
    <t>GU8 6AY</t>
  </si>
  <si>
    <t>GU8 6BB</t>
  </si>
  <si>
    <t>GU8 6BS</t>
  </si>
  <si>
    <t>GU8 6BU</t>
  </si>
  <si>
    <t>HA0 3NF</t>
  </si>
  <si>
    <t>HA3 7LS</t>
  </si>
  <si>
    <t>HA3 8NT</t>
  </si>
  <si>
    <t>HA5 4AJ</t>
  </si>
  <si>
    <t>HA6 2AR</t>
  </si>
  <si>
    <t>HA6 2AS</t>
  </si>
  <si>
    <t>HA6 2AT</t>
  </si>
  <si>
    <t>HA6 2AU</t>
  </si>
  <si>
    <t>HA6 2AW</t>
  </si>
  <si>
    <t>HA6 2AX</t>
  </si>
  <si>
    <t>HA6 2AY</t>
  </si>
  <si>
    <t>HA6 2AZ</t>
  </si>
  <si>
    <t>HA6 2BA</t>
  </si>
  <si>
    <t>HA6 2BB</t>
  </si>
  <si>
    <t>HA6 2BP</t>
  </si>
  <si>
    <t>HA6 2BQ</t>
  </si>
  <si>
    <t>HA6 2E</t>
  </si>
  <si>
    <t>HA6 2FF</t>
  </si>
  <si>
    <t>HA6 2FG</t>
  </si>
  <si>
    <t>HA6 2H</t>
  </si>
  <si>
    <t>HA6 2J</t>
  </si>
  <si>
    <t>HA6 2JS</t>
  </si>
  <si>
    <t>HA6 2JW</t>
  </si>
  <si>
    <t>HA6 2JX</t>
  </si>
  <si>
    <t>HA6 2L</t>
  </si>
  <si>
    <t>HA6 3AA</t>
  </si>
  <si>
    <t>HA6 3AB</t>
  </si>
  <si>
    <t>HA6 3AD</t>
  </si>
  <si>
    <t>HA6 3AE</t>
  </si>
  <si>
    <t>HA6 3AJ</t>
  </si>
  <si>
    <t>HA6 3AL</t>
  </si>
  <si>
    <t>HA6 3AN</t>
  </si>
  <si>
    <t>HA6 3AP</t>
  </si>
  <si>
    <t>HA6 3AR</t>
  </si>
  <si>
    <t>HA6 3AS</t>
  </si>
  <si>
    <t>HA6 3AT</t>
  </si>
  <si>
    <t>HA6 3AU</t>
  </si>
  <si>
    <t>HA6 3AW</t>
  </si>
  <si>
    <t>HA6 3AX</t>
  </si>
  <si>
    <t>HA6 3AY</t>
  </si>
  <si>
    <t>HA6 3AZ</t>
  </si>
  <si>
    <t>HA6 3BA</t>
  </si>
  <si>
    <t>HA6 3BB</t>
  </si>
  <si>
    <t>HA6 3BD</t>
  </si>
  <si>
    <t>HA6 3BE</t>
  </si>
  <si>
    <t>HA6 3BG</t>
  </si>
  <si>
    <t>HA6 3BQ</t>
  </si>
  <si>
    <t>HA6 3LG</t>
  </si>
  <si>
    <t>HA6 3LT</t>
  </si>
  <si>
    <t>HA6 3LU</t>
  </si>
  <si>
    <t>HA6 3LX</t>
  </si>
  <si>
    <t>HA6 3LY</t>
  </si>
  <si>
    <t>HA6 3LZ</t>
  </si>
  <si>
    <t>HA6 3N</t>
  </si>
  <si>
    <t>HA6 3NA</t>
  </si>
  <si>
    <t>HA6 3NF</t>
  </si>
  <si>
    <t>HA6 3NP</t>
  </si>
  <si>
    <t>HA6 3NZ</t>
  </si>
  <si>
    <t>HA6 3PR</t>
  </si>
  <si>
    <t>HA6 3PS</t>
  </si>
  <si>
    <t>HA6 3PU</t>
  </si>
  <si>
    <t>HA6 3PX</t>
  </si>
  <si>
    <t>HA6 3Q</t>
  </si>
  <si>
    <t>HA6 3R</t>
  </si>
  <si>
    <t>HA6 3S</t>
  </si>
  <si>
    <t>HA6 3SH</t>
  </si>
  <si>
    <t>HA6 3SL</t>
  </si>
  <si>
    <t>HA6 3SW</t>
  </si>
  <si>
    <t>HA9 7LY</t>
  </si>
  <si>
    <t>HD8 8YF</t>
  </si>
  <si>
    <t>HD9 1TP</t>
  </si>
  <si>
    <t>HD9 7TE</t>
  </si>
  <si>
    <t>HD9 7TF</t>
  </si>
  <si>
    <t>HD9 7TG</t>
  </si>
  <si>
    <t>HD9 7TP</t>
  </si>
  <si>
    <t>HD9 7TS</t>
  </si>
  <si>
    <t>HD9 7TW</t>
  </si>
  <si>
    <t>HD9 7TY</t>
  </si>
  <si>
    <t>HG4 3JF</t>
  </si>
  <si>
    <t>HG4 5J</t>
  </si>
  <si>
    <t>HG4 5JA</t>
  </si>
  <si>
    <t>HG4 5JB</t>
  </si>
  <si>
    <t>HG4 5JE</t>
  </si>
  <si>
    <t>HG4 5JG</t>
  </si>
  <si>
    <t>HG4 5JQ</t>
  </si>
  <si>
    <t>HG4 5L</t>
  </si>
  <si>
    <t>HG4 5LS</t>
  </si>
  <si>
    <t>HG4 5LT</t>
  </si>
  <si>
    <t>HG4 5LX</t>
  </si>
  <si>
    <t>HG4 5LY</t>
  </si>
  <si>
    <t>HG4 5LZ</t>
  </si>
  <si>
    <t>HP14 3A</t>
  </si>
  <si>
    <t>HP14 3AD</t>
  </si>
  <si>
    <t>HP14 3AF</t>
  </si>
  <si>
    <t>HP14 3AN</t>
  </si>
  <si>
    <t>HP14 3AU</t>
  </si>
  <si>
    <t>HP14 3AW</t>
  </si>
  <si>
    <t>HP14 3AX</t>
  </si>
  <si>
    <t>HP14 3B</t>
  </si>
  <si>
    <t>HP14 3BL</t>
  </si>
  <si>
    <t>HP14 3D</t>
  </si>
  <si>
    <t>HP14 3DA</t>
  </si>
  <si>
    <t>HP14 3E</t>
  </si>
  <si>
    <t>HP14 3G</t>
  </si>
  <si>
    <t>HP14 3H</t>
  </si>
  <si>
    <t>HP14 3J</t>
  </si>
  <si>
    <t>HP14 3L</t>
  </si>
  <si>
    <t>HP14 3N</t>
  </si>
  <si>
    <t>HP14 3NT</t>
  </si>
  <si>
    <t>HP14 3PJ</t>
  </si>
  <si>
    <t>HP14 3PL</t>
  </si>
  <si>
    <t>HP14 3PP</t>
  </si>
  <si>
    <t>HP14 3PT</t>
  </si>
  <si>
    <t>HP14 4A</t>
  </si>
  <si>
    <t>HP14 4B</t>
  </si>
  <si>
    <t>HP14 4BS</t>
  </si>
  <si>
    <t>HP14 4BX</t>
  </si>
  <si>
    <t>HP14 4D</t>
  </si>
  <si>
    <t>HP14 4E</t>
  </si>
  <si>
    <t>HP14 4ES</t>
  </si>
  <si>
    <t>HP14 4EX</t>
  </si>
  <si>
    <t>HP14 4EY</t>
  </si>
  <si>
    <t>HP14 4EZ</t>
  </si>
  <si>
    <t>HP14 4H</t>
  </si>
  <si>
    <t>HP14 4HD</t>
  </si>
  <si>
    <t>HP14 4HE</t>
  </si>
  <si>
    <t>HP14 4HF</t>
  </si>
  <si>
    <t>HP14 4J</t>
  </si>
  <si>
    <t>HP14 4LJ</t>
  </si>
  <si>
    <t>HP16 0RH</t>
  </si>
  <si>
    <t>HP16 0RJ</t>
  </si>
  <si>
    <t>HP16 0RL</t>
  </si>
  <si>
    <t>HP16 0RN</t>
  </si>
  <si>
    <t>HP16 0RW</t>
  </si>
  <si>
    <t>HP16 9LZ</t>
  </si>
  <si>
    <t>HP16 9N</t>
  </si>
  <si>
    <t>HP16 9NA</t>
  </si>
  <si>
    <t>HP16 9PP</t>
  </si>
  <si>
    <t>HP16 9PR</t>
  </si>
  <si>
    <t>HP16 9PS</t>
  </si>
  <si>
    <t>HP16 9PT</t>
  </si>
  <si>
    <t>HP16 9PW</t>
  </si>
  <si>
    <t>HP16 9QZ</t>
  </si>
  <si>
    <t>HP16 9R</t>
  </si>
  <si>
    <t>HP22 6PT</t>
  </si>
  <si>
    <t>HP23 4DL</t>
  </si>
  <si>
    <t>HP23 4VV</t>
  </si>
  <si>
    <t>HP23 5PT</t>
  </si>
  <si>
    <t>HP23 5QA</t>
  </si>
  <si>
    <t>HP23 5QB</t>
  </si>
  <si>
    <t>HP23 5QE</t>
  </si>
  <si>
    <t>HP23 5QF</t>
  </si>
  <si>
    <t>HP23 5QG</t>
  </si>
  <si>
    <t>HP23 5QJ</t>
  </si>
  <si>
    <t>HP23 5QL</t>
  </si>
  <si>
    <t>HP23 5QN</t>
  </si>
  <si>
    <t>HP23 5QP</t>
  </si>
  <si>
    <t>HP23 5QR</t>
  </si>
  <si>
    <t>HP23 5QS</t>
  </si>
  <si>
    <t>HP23 5QT</t>
  </si>
  <si>
    <t>HP23 5QU</t>
  </si>
  <si>
    <t>HP23 5QW</t>
  </si>
  <si>
    <t>HP23 5QX</t>
  </si>
  <si>
    <t>HP23 5QY</t>
  </si>
  <si>
    <t>HP23 5R</t>
  </si>
  <si>
    <t>HP23 5RA</t>
  </si>
  <si>
    <t>HP23 5RZ</t>
  </si>
  <si>
    <t>HP23 5S</t>
  </si>
  <si>
    <t>HP23 5SH</t>
  </si>
  <si>
    <t>HP23 6DN</t>
  </si>
  <si>
    <t>HP23 6DP</t>
  </si>
  <si>
    <t>HP23 6DU</t>
  </si>
  <si>
    <t>HP23 6DW</t>
  </si>
  <si>
    <t>HP23 6DX</t>
  </si>
  <si>
    <t>HP23 6DY</t>
  </si>
  <si>
    <t>HP23 6DZ</t>
  </si>
  <si>
    <t>HP23 6E</t>
  </si>
  <si>
    <t>HP23 6H</t>
  </si>
  <si>
    <t>HP23 6HA</t>
  </si>
  <si>
    <t>HP23 6JA</t>
  </si>
  <si>
    <t>HP23 6JB</t>
  </si>
  <si>
    <t>HP23 6JD</t>
  </si>
  <si>
    <t>HP23 6JE</t>
  </si>
  <si>
    <t>HP23 6JF</t>
  </si>
  <si>
    <t>HP23 6JG</t>
  </si>
  <si>
    <t>HP23 6JH</t>
  </si>
  <si>
    <t>HP23 6JQ</t>
  </si>
  <si>
    <t>HP23 6JW</t>
  </si>
  <si>
    <t>HP23 6LG</t>
  </si>
  <si>
    <t>HP23 6LJ</t>
  </si>
  <si>
    <t>HP23 6LT</t>
  </si>
  <si>
    <t>HP23 6LY</t>
  </si>
  <si>
    <t>HP23 6LZ</t>
  </si>
  <si>
    <t>HP23 6N</t>
  </si>
  <si>
    <t>HP23 6P</t>
  </si>
  <si>
    <t>HP23 6PU</t>
  </si>
  <si>
    <t>HP23 6QJ</t>
  </si>
  <si>
    <t>HP23 6QL</t>
  </si>
  <si>
    <t>HP27 0PN</t>
  </si>
  <si>
    <t>HP27 0PP</t>
  </si>
  <si>
    <t>HP27 0PY</t>
  </si>
  <si>
    <t>HP27 0PZ</t>
  </si>
  <si>
    <t>HP27 0RF</t>
  </si>
  <si>
    <t>HP27 0RQ</t>
  </si>
  <si>
    <t>HP27 0RX</t>
  </si>
  <si>
    <t>HP27 0RY</t>
  </si>
  <si>
    <t>HP27 0RZ</t>
  </si>
  <si>
    <t>HP27 0S</t>
  </si>
  <si>
    <t>HP27 0SE</t>
  </si>
  <si>
    <t>HP27 0SU</t>
  </si>
  <si>
    <t>HP27 0TB</t>
  </si>
  <si>
    <t>HP27 0TD</t>
  </si>
  <si>
    <t>HP27 0TS</t>
  </si>
  <si>
    <t>HP27 0TT</t>
  </si>
  <si>
    <t>HP27 0UT</t>
  </si>
  <si>
    <t>HP27 0UU</t>
  </si>
  <si>
    <t>HP27 1OT</t>
  </si>
  <si>
    <t>HP27 9BB</t>
  </si>
  <si>
    <t>HP3 0PL</t>
  </si>
  <si>
    <t>HP3 0PP</t>
  </si>
  <si>
    <t>HP4 1LX</t>
  </si>
  <si>
    <t>HP4 1ND</t>
  </si>
  <si>
    <t>HP4 1NE</t>
  </si>
  <si>
    <t>HP4 1NF</t>
  </si>
  <si>
    <t>HP4 1RD</t>
  </si>
  <si>
    <t>HP4 1RE</t>
  </si>
  <si>
    <t>HP5 1TS</t>
  </si>
  <si>
    <t>HP5 1TU</t>
  </si>
  <si>
    <t>HP5 1TY</t>
  </si>
  <si>
    <t>HP5 1TZ</t>
  </si>
  <si>
    <t>HP5 1XB</t>
  </si>
  <si>
    <t>HP6 5JX</t>
  </si>
  <si>
    <t>HP6 5JY</t>
  </si>
  <si>
    <t>HP6 5JZ</t>
  </si>
  <si>
    <t>HP6 5L</t>
  </si>
  <si>
    <t>HP6 5LU</t>
  </si>
  <si>
    <t>HP6 5LX</t>
  </si>
  <si>
    <t>HP6 5N</t>
  </si>
  <si>
    <t>HP6 5P</t>
  </si>
  <si>
    <t>HP6 5PX</t>
  </si>
  <si>
    <t>HP6 5PY</t>
  </si>
  <si>
    <t>HP6 5QD</t>
  </si>
  <si>
    <t>HP6 5QP</t>
  </si>
  <si>
    <t>HP6 5QR</t>
  </si>
  <si>
    <t>HP6 5RB</t>
  </si>
  <si>
    <t>HP6 5RG</t>
  </si>
  <si>
    <t>HP6 6B</t>
  </si>
  <si>
    <t>HP6 6BA</t>
  </si>
  <si>
    <t>HP6 6BB</t>
  </si>
  <si>
    <t>HP6 6BD</t>
  </si>
  <si>
    <t>HP6 6BE</t>
  </si>
  <si>
    <t>HP6 6BW</t>
  </si>
  <si>
    <t>HP6 6D</t>
  </si>
  <si>
    <t>HP6 6EB</t>
  </si>
  <si>
    <t>HP6 6EG</t>
  </si>
  <si>
    <t>HP6 6ET</t>
  </si>
  <si>
    <t>HP6 6EX</t>
  </si>
  <si>
    <t>HP6 6EY</t>
  </si>
  <si>
    <t>HP6 6XJ</t>
  </si>
  <si>
    <t>HP6 6XT</t>
  </si>
  <si>
    <t>HR1 4PU</t>
  </si>
  <si>
    <t>HR1 4RN</t>
  </si>
  <si>
    <t>HR1 4RR</t>
  </si>
  <si>
    <t>HR1 4RS</t>
  </si>
  <si>
    <t>HR1 4RW</t>
  </si>
  <si>
    <t>HR1 4S</t>
  </si>
  <si>
    <t>HR1 4T</t>
  </si>
  <si>
    <t>HR1 4U</t>
  </si>
  <si>
    <t>HR2 0DE</t>
  </si>
  <si>
    <t>HR2 6NH</t>
  </si>
  <si>
    <t>HR2 6NJ</t>
  </si>
  <si>
    <t>HR2 6NL</t>
  </si>
  <si>
    <t>HR2 6NN</t>
  </si>
  <si>
    <t>HR2 6Q</t>
  </si>
  <si>
    <t>HR2 6QA</t>
  </si>
  <si>
    <t>HR2 6QB</t>
  </si>
  <si>
    <t>HR2 6QD</t>
  </si>
  <si>
    <t>HR2 6QL</t>
  </si>
  <si>
    <t>HR2 6QN</t>
  </si>
  <si>
    <t>HR2 8A</t>
  </si>
  <si>
    <t>HR2 8B</t>
  </si>
  <si>
    <t>HR2 8D</t>
  </si>
  <si>
    <t>HR2 8DZ</t>
  </si>
  <si>
    <t>HR2 8E</t>
  </si>
  <si>
    <t>HR2 8EJ</t>
  </si>
  <si>
    <t>HR2 8EL</t>
  </si>
  <si>
    <t>HR2 8EN</t>
  </si>
  <si>
    <t>HR2 8ER</t>
  </si>
  <si>
    <t>HR2 8EW</t>
  </si>
  <si>
    <t>HR2 8H</t>
  </si>
  <si>
    <t>HR2 8HA</t>
  </si>
  <si>
    <t>HR2 8HB</t>
  </si>
  <si>
    <t>HR2 8HE</t>
  </si>
  <si>
    <t>HR2 8HY</t>
  </si>
  <si>
    <t>HR2 8HZ</t>
  </si>
  <si>
    <t>HR2 8JJ</t>
  </si>
  <si>
    <t>HR2 8JL</t>
  </si>
  <si>
    <t>HR2 8JN</t>
  </si>
  <si>
    <t>HR2 8K</t>
  </si>
  <si>
    <t>HR2 8PQ</t>
  </si>
  <si>
    <t>HR2 8PS</t>
  </si>
  <si>
    <t>HR2 8RR</t>
  </si>
  <si>
    <t>HR2 8RS</t>
  </si>
  <si>
    <t>HR2 8RT</t>
  </si>
  <si>
    <t>HR2 8S</t>
  </si>
  <si>
    <t>HR3 5C</t>
  </si>
  <si>
    <t>HR3 5EP</t>
  </si>
  <si>
    <t>HR3 5ER</t>
  </si>
  <si>
    <t>HR3 5ES</t>
  </si>
  <si>
    <t>HR3 5ET</t>
  </si>
  <si>
    <t>HR3 5EU</t>
  </si>
  <si>
    <t>HR3 5EW</t>
  </si>
  <si>
    <t>HR3 5EX</t>
  </si>
  <si>
    <t>HR3 5EY</t>
  </si>
  <si>
    <t>HR3 5EZ</t>
  </si>
  <si>
    <t>HR3 5H</t>
  </si>
  <si>
    <t>HR3 5JH</t>
  </si>
  <si>
    <t>HR3 5JJ</t>
  </si>
  <si>
    <t>HR3 5JL</t>
  </si>
  <si>
    <t>HR3 5JP</t>
  </si>
  <si>
    <t>HR3 5JW</t>
  </si>
  <si>
    <t>HR3 5RN</t>
  </si>
  <si>
    <t>HR3 5RU</t>
  </si>
  <si>
    <t>HR3 5RY</t>
  </si>
  <si>
    <t>HR3 5RZ</t>
  </si>
  <si>
    <t>HR3 5S</t>
  </si>
  <si>
    <t>HR3 5SB</t>
  </si>
  <si>
    <t>HR3 5SD</t>
  </si>
  <si>
    <t>HR3 5SG</t>
  </si>
  <si>
    <t>HR3 5SP</t>
  </si>
  <si>
    <t>HR3 5SU</t>
  </si>
  <si>
    <t>HR3 5SX</t>
  </si>
  <si>
    <t>HR3 5SY</t>
  </si>
  <si>
    <t>HR3 5SZ</t>
  </si>
  <si>
    <t>HR3 5T</t>
  </si>
  <si>
    <t>HR3 5TD</t>
  </si>
  <si>
    <t>HR3 5TF</t>
  </si>
  <si>
    <t>HR3 6</t>
  </si>
  <si>
    <t>HR3 6C</t>
  </si>
  <si>
    <t>HR3 6EX</t>
  </si>
  <si>
    <t>HR3 6EY</t>
  </si>
  <si>
    <t>HR3 6HA</t>
  </si>
  <si>
    <t>HR3 6HL</t>
  </si>
  <si>
    <t>HR3 6HN</t>
  </si>
  <si>
    <t>HR3 6JJ</t>
  </si>
  <si>
    <t>HR3 6JU</t>
  </si>
  <si>
    <t>HR3 6JX</t>
  </si>
  <si>
    <t>HR3 6JY</t>
  </si>
  <si>
    <t>HR5 3NP</t>
  </si>
  <si>
    <t>HR5 3NR</t>
  </si>
  <si>
    <t>HR5 3NS</t>
  </si>
  <si>
    <t>HR5 3NT</t>
  </si>
  <si>
    <t>HR5 3NU</t>
  </si>
  <si>
    <t>HR5 3NX</t>
  </si>
  <si>
    <t>HR5 3NY</t>
  </si>
  <si>
    <t>HR5 3PA</t>
  </si>
  <si>
    <t>HR5 3PD</t>
  </si>
  <si>
    <t>HR5 3PE</t>
  </si>
  <si>
    <t>HR5 3PJ</t>
  </si>
  <si>
    <t>HR5 3PL</t>
  </si>
  <si>
    <t>HR5 3PP</t>
  </si>
  <si>
    <t>HR5 3PR</t>
  </si>
  <si>
    <t>HR5 3PW</t>
  </si>
  <si>
    <t>HR5 3Q</t>
  </si>
  <si>
    <t>HR5 3QA</t>
  </si>
  <si>
    <t>HR5 3RA</t>
  </si>
  <si>
    <t>HR7 4NE</t>
  </si>
  <si>
    <t>HR7 4NL</t>
  </si>
  <si>
    <t>HR7 4NN</t>
  </si>
  <si>
    <t>HR8 1NT</t>
  </si>
  <si>
    <t>HR8 1NX</t>
  </si>
  <si>
    <t>HR8 1NY</t>
  </si>
  <si>
    <t>HR8 1NZ</t>
  </si>
  <si>
    <t>HR8 1PB</t>
  </si>
  <si>
    <t>HR8 1PD</t>
  </si>
  <si>
    <t>HR8 1PE</t>
  </si>
  <si>
    <t>HR8 1PF</t>
  </si>
  <si>
    <t>HR8 1PG</t>
  </si>
  <si>
    <t>HR8 1PQ</t>
  </si>
  <si>
    <t>HR8 1RS</t>
  </si>
  <si>
    <t>HR8 1RT</t>
  </si>
  <si>
    <t>HR8 1RU</t>
  </si>
  <si>
    <t>HR8 1RX</t>
  </si>
  <si>
    <t>HR8 1RY</t>
  </si>
  <si>
    <t>HR8 1RZ</t>
  </si>
  <si>
    <t>HR8 1SA</t>
  </si>
  <si>
    <t>HR8 1SB</t>
  </si>
  <si>
    <t>HR8 1SE</t>
  </si>
  <si>
    <t>HR8 1SF</t>
  </si>
  <si>
    <t>HR8 2HZ</t>
  </si>
  <si>
    <t>HR8 2LF</t>
  </si>
  <si>
    <t>HR8 2LG</t>
  </si>
  <si>
    <t>HR8 2LH</t>
  </si>
  <si>
    <t>HR8 2LJ</t>
  </si>
  <si>
    <t>HR8 2LL</t>
  </si>
  <si>
    <t>HR8 2ND</t>
  </si>
  <si>
    <t>HR8 2PQ</t>
  </si>
  <si>
    <t>HU12 0QE</t>
  </si>
  <si>
    <t>HU12 0SU</t>
  </si>
  <si>
    <t>HU12 0SZ</t>
  </si>
  <si>
    <t>HU12 0T</t>
  </si>
  <si>
    <t>HU12 0TA</t>
  </si>
  <si>
    <t>HU12 0TD</t>
  </si>
  <si>
    <t>HU15 2AH</t>
  </si>
  <si>
    <t>HU15 2FB</t>
  </si>
  <si>
    <t>HU15 2QH</t>
  </si>
  <si>
    <t>HU15 2QQ</t>
  </si>
  <si>
    <t>HU15 2SB</t>
  </si>
  <si>
    <t>HU15 2XP</t>
  </si>
  <si>
    <t>HU15 2XR</t>
  </si>
  <si>
    <t>HU15 2XS</t>
  </si>
  <si>
    <t>HU15 2XW</t>
  </si>
  <si>
    <t>HU17 7RX</t>
  </si>
  <si>
    <t>HX6 3LX</t>
  </si>
  <si>
    <t>IG10 4A</t>
  </si>
  <si>
    <t>IG10 4AA</t>
  </si>
  <si>
    <t>IP14 2AQ</t>
  </si>
  <si>
    <t>IP14 2E</t>
  </si>
  <si>
    <t>IP14 2EA</t>
  </si>
  <si>
    <t>IP14 2EF</t>
  </si>
  <si>
    <t>IP14 2EG</t>
  </si>
  <si>
    <t>IP14 2EH</t>
  </si>
  <si>
    <t>IP14 2EJ</t>
  </si>
  <si>
    <t>IP14 2EL</t>
  </si>
  <si>
    <t>IP14 2EN</t>
  </si>
  <si>
    <t>IP14 2EQ</t>
  </si>
  <si>
    <t>IP14 2H</t>
  </si>
  <si>
    <t>IP14 2HB</t>
  </si>
  <si>
    <t>IP14 2JA</t>
  </si>
  <si>
    <t>IP14 2JB</t>
  </si>
  <si>
    <t>IP14 2JD</t>
  </si>
  <si>
    <t>IP14 2JE</t>
  </si>
  <si>
    <t>IP14 2JF</t>
  </si>
  <si>
    <t>IP14 2JH</t>
  </si>
  <si>
    <t>IP14 2L</t>
  </si>
  <si>
    <t>IP14 2NA</t>
  </si>
  <si>
    <t>IP14 2NB</t>
  </si>
  <si>
    <t>IP14 2ND</t>
  </si>
  <si>
    <t>IP14 2NE</t>
  </si>
  <si>
    <t>IP14 2NF</t>
  </si>
  <si>
    <t>IP14 2NZ</t>
  </si>
  <si>
    <t>IP14 2QA</t>
  </si>
  <si>
    <t>IP14 2QE</t>
  </si>
  <si>
    <t>IP14 2QJ</t>
  </si>
  <si>
    <t>IP14 2RP</t>
  </si>
  <si>
    <t>IP14 5BP</t>
  </si>
  <si>
    <t>IP14 5D</t>
  </si>
  <si>
    <t>IP14 5DA</t>
  </si>
  <si>
    <t>IP14 5DD</t>
  </si>
  <si>
    <t>IP14 5DE</t>
  </si>
  <si>
    <t>IP14 5DF</t>
  </si>
  <si>
    <t>IP14 5DG</t>
  </si>
  <si>
    <t>IP14 5E</t>
  </si>
  <si>
    <t>IP14 5EP</t>
  </si>
  <si>
    <t>IP14 5EY</t>
  </si>
  <si>
    <t>IP14 5EZ</t>
  </si>
  <si>
    <t>IP14 5H</t>
  </si>
  <si>
    <t>IP14 5HA</t>
  </si>
  <si>
    <t>IP14 5HB</t>
  </si>
  <si>
    <t>IP14 5HD</t>
  </si>
  <si>
    <t>IP14 5HE</t>
  </si>
  <si>
    <t>IP14 5HF</t>
  </si>
  <si>
    <t>IP14 5HY</t>
  </si>
  <si>
    <t>IP14 5J</t>
  </si>
  <si>
    <t>IP14 5L</t>
  </si>
  <si>
    <t>IP14 5LW</t>
  </si>
  <si>
    <t>IP14 5NA</t>
  </si>
  <si>
    <t>IP14 5ND</t>
  </si>
  <si>
    <t>IP14 5NF</t>
  </si>
  <si>
    <t>IP14 5NY</t>
  </si>
  <si>
    <t>IP14 5PU</t>
  </si>
  <si>
    <t>IP14 5PX</t>
  </si>
  <si>
    <t>IP14 5PY</t>
  </si>
  <si>
    <t>IP14 5PZ</t>
  </si>
  <si>
    <t>IP14 5Q</t>
  </si>
  <si>
    <t>IP14 5QL</t>
  </si>
  <si>
    <t>IP14 5QS</t>
  </si>
  <si>
    <t>IP14 5QT</t>
  </si>
  <si>
    <t>IP14 5QU</t>
  </si>
  <si>
    <t>IP14 5QW</t>
  </si>
  <si>
    <t>IP14 5QX</t>
  </si>
  <si>
    <t>IP14 5QY</t>
  </si>
  <si>
    <t>IP14 5RL</t>
  </si>
  <si>
    <t>IP14 6</t>
  </si>
  <si>
    <t>IP20 9PD</t>
  </si>
  <si>
    <t>IP20 9PL</t>
  </si>
  <si>
    <t>IP20 9PQ</t>
  </si>
  <si>
    <t>IP21 5</t>
  </si>
  <si>
    <t>IP21 5A</t>
  </si>
  <si>
    <t>IP21 5B</t>
  </si>
  <si>
    <t>IP21 5BS</t>
  </si>
  <si>
    <t>IP21 5BT</t>
  </si>
  <si>
    <t>IP21 5BX</t>
  </si>
  <si>
    <t>IP21 5DA</t>
  </si>
  <si>
    <t>IP21 5DB</t>
  </si>
  <si>
    <t>IP21 5DE</t>
  </si>
  <si>
    <t>IP21 5DF</t>
  </si>
  <si>
    <t>IP21 5DG</t>
  </si>
  <si>
    <t>IP21 5DH</t>
  </si>
  <si>
    <t>IP21 5DN</t>
  </si>
  <si>
    <t>IP21 5EU</t>
  </si>
  <si>
    <t>IP21 5EX</t>
  </si>
  <si>
    <t>IP21 5EY</t>
  </si>
  <si>
    <t>IP21 5RD</t>
  </si>
  <si>
    <t>IP21 5RE</t>
  </si>
  <si>
    <t>IP21 5RF</t>
  </si>
  <si>
    <t>IP21 5TP</t>
  </si>
  <si>
    <t>IP21 5TQ</t>
  </si>
  <si>
    <t>IP21 5TR</t>
  </si>
  <si>
    <t>IP21 5TS</t>
  </si>
  <si>
    <t>IP21 5TT</t>
  </si>
  <si>
    <t>IP21 5TU</t>
  </si>
  <si>
    <t>IP21 5TX</t>
  </si>
  <si>
    <t>IP21 5TY</t>
  </si>
  <si>
    <t>IP21 5TZ</t>
  </si>
  <si>
    <t>IP21 5U</t>
  </si>
  <si>
    <t>IP23 7JY</t>
  </si>
  <si>
    <t>IP23 7JZ</t>
  </si>
  <si>
    <t>IP23 7L</t>
  </si>
  <si>
    <t>IP23 7LD</t>
  </si>
  <si>
    <t>IP23 7LE</t>
  </si>
  <si>
    <t>IP23 7LF</t>
  </si>
  <si>
    <t>IP23 7LS</t>
  </si>
  <si>
    <t>IP23 7LU</t>
  </si>
  <si>
    <t>IP23 7LW</t>
  </si>
  <si>
    <t>IP23 7LX</t>
  </si>
  <si>
    <t>IP23 7LY</t>
  </si>
  <si>
    <t>IP23 7PH</t>
  </si>
  <si>
    <t>IP23 7PJ</t>
  </si>
  <si>
    <t>IP23 7Q</t>
  </si>
  <si>
    <t>IP23 7T</t>
  </si>
  <si>
    <t>IP25 6LT</t>
  </si>
  <si>
    <t>IP25 6LY</t>
  </si>
  <si>
    <t>IP25 6LZ</t>
  </si>
  <si>
    <t>IP25 6NB</t>
  </si>
  <si>
    <t>IP25 6PP</t>
  </si>
  <si>
    <t>IP25 6PS</t>
  </si>
  <si>
    <t>IP25 6PT</t>
  </si>
  <si>
    <t>IP25 6PU</t>
  </si>
  <si>
    <t>IP25 6PX</t>
  </si>
  <si>
    <t>IP25 6PY</t>
  </si>
  <si>
    <t>IP25 6PZ</t>
  </si>
  <si>
    <t>IP25 6Q</t>
  </si>
  <si>
    <t>IP25 6QE</t>
  </si>
  <si>
    <t>IP25 6QF</t>
  </si>
  <si>
    <t>IP25 6QQ</t>
  </si>
  <si>
    <t>IP25 6QR</t>
  </si>
  <si>
    <t>IP25 6QU</t>
  </si>
  <si>
    <t>IP25 6QX</t>
  </si>
  <si>
    <t>IP25 6QY</t>
  </si>
  <si>
    <t>IP25 6QZ</t>
  </si>
  <si>
    <t>IP25 6RH</t>
  </si>
  <si>
    <t>IP25 6RL</t>
  </si>
  <si>
    <t>IP25 6TE</t>
  </si>
  <si>
    <t>IP25 6TF</t>
  </si>
  <si>
    <t>IP25 6TG</t>
  </si>
  <si>
    <t>IP25 6TH</t>
  </si>
  <si>
    <t>IP25 7NH</t>
  </si>
  <si>
    <t>IP25 7SD</t>
  </si>
  <si>
    <t>IP25 7SZ</t>
  </si>
  <si>
    <t>IP25 7T</t>
  </si>
  <si>
    <t>IP25 7TA</t>
  </si>
  <si>
    <t>IP25 7TB</t>
  </si>
  <si>
    <t>IP25 7TQ</t>
  </si>
  <si>
    <t>IP26 5BJ</t>
  </si>
  <si>
    <t>IP26 5BS</t>
  </si>
  <si>
    <t>IP26 5BT</t>
  </si>
  <si>
    <t>IP29 4DW</t>
  </si>
  <si>
    <t>IP29 4EX</t>
  </si>
  <si>
    <t>IP29 4EY</t>
  </si>
  <si>
    <t>IP29 4HB</t>
  </si>
  <si>
    <t>IP29 4HD</t>
  </si>
  <si>
    <t>IP29 4HF</t>
  </si>
  <si>
    <t>IP29 4HG</t>
  </si>
  <si>
    <t>IP29 4HH</t>
  </si>
  <si>
    <t>IP29 4HL</t>
  </si>
  <si>
    <t>IP29 4HQ</t>
  </si>
  <si>
    <t>IP29 4HY</t>
  </si>
  <si>
    <t>IP29 4J</t>
  </si>
  <si>
    <t>IP29 4JA</t>
  </si>
  <si>
    <t>IP29 4JE</t>
  </si>
  <si>
    <t>IP29 4JN</t>
  </si>
  <si>
    <t>IP29 4JZ</t>
  </si>
  <si>
    <t>IP29 4L</t>
  </si>
  <si>
    <t>IP29 4LD</t>
  </si>
  <si>
    <t>IP29 4LG</t>
  </si>
  <si>
    <t>IP3 1OT</t>
  </si>
  <si>
    <t>IP30 0JG</t>
  </si>
  <si>
    <t>IP30 0JH</t>
  </si>
  <si>
    <t>IP30 0JJ</t>
  </si>
  <si>
    <t>IP30 0JL</t>
  </si>
  <si>
    <t>IP30 0JN</t>
  </si>
  <si>
    <t>IP30 0JQ</t>
  </si>
  <si>
    <t>IP33 1VV</t>
  </si>
  <si>
    <t>IP33 1XY</t>
  </si>
  <si>
    <t>IP33 2JY</t>
  </si>
  <si>
    <t>IP33 3GZ</t>
  </si>
  <si>
    <t>IP33 3VV</t>
  </si>
  <si>
    <t>IP7 7AL</t>
  </si>
  <si>
    <t>IP7 7LL</t>
  </si>
  <si>
    <t>IP7 7NT</t>
  </si>
  <si>
    <t>IP7 7NU</t>
  </si>
  <si>
    <t>IP7 7NY</t>
  </si>
  <si>
    <t>IP7 7NZ</t>
  </si>
  <si>
    <t>IP7 7P</t>
  </si>
  <si>
    <t>IP7 7PP</t>
  </si>
  <si>
    <t>IP7 7PT</t>
  </si>
  <si>
    <t>IP7 7PX</t>
  </si>
  <si>
    <t>IP7 7PY</t>
  </si>
  <si>
    <t>IP7 7PZ</t>
  </si>
  <si>
    <t>IP7 7QP</t>
  </si>
  <si>
    <t>IP7 7QR</t>
  </si>
  <si>
    <t>IP7 7QT</t>
  </si>
  <si>
    <t>IV2 6C</t>
  </si>
  <si>
    <t>IV2 6TY</t>
  </si>
  <si>
    <t>IV2 6TZ</t>
  </si>
  <si>
    <t>IV2 6U</t>
  </si>
  <si>
    <t>IV2 6UA</t>
  </si>
  <si>
    <t>IV2 6UB</t>
  </si>
  <si>
    <t>IV2 6UE</t>
  </si>
  <si>
    <t>IV2 6UQ</t>
  </si>
  <si>
    <t>IV2 6US</t>
  </si>
  <si>
    <t>IV2 6UT</t>
  </si>
  <si>
    <t>IV2 6UZ</t>
  </si>
  <si>
    <t>IV2 6XR</t>
  </si>
  <si>
    <t>IV2 6XS</t>
  </si>
  <si>
    <t>IV2 6XT</t>
  </si>
  <si>
    <t>IV2 6XU</t>
  </si>
  <si>
    <t>IV2 6XW</t>
  </si>
  <si>
    <t>IV2 6XX</t>
  </si>
  <si>
    <t>IV2 6XY</t>
  </si>
  <si>
    <t>IV2 6XZ</t>
  </si>
  <si>
    <t>IV2 6Y</t>
  </si>
  <si>
    <t>IV23 2PT</t>
  </si>
  <si>
    <t>IV24 3AB</t>
  </si>
  <si>
    <t>IV24 3AD</t>
  </si>
  <si>
    <t>IV24 3AE</t>
  </si>
  <si>
    <t>IV24 3AF</t>
  </si>
  <si>
    <t>IV24 3DL</t>
  </si>
  <si>
    <t>IV25 3JE</t>
  </si>
  <si>
    <t>IV25 3JF</t>
  </si>
  <si>
    <t>IV4 7</t>
  </si>
  <si>
    <t>IV4 7JS</t>
  </si>
  <si>
    <t>IV4 7JT</t>
  </si>
  <si>
    <t>IV4 7L</t>
  </si>
  <si>
    <t>IV4 7N</t>
  </si>
  <si>
    <t>KT13 8XX</t>
  </si>
  <si>
    <t>KT13 8XY</t>
  </si>
  <si>
    <t>KT13 8XZ</t>
  </si>
  <si>
    <t>KT13 8Y</t>
  </si>
  <si>
    <t>KT13 8YD</t>
  </si>
  <si>
    <t>KT14 6AU</t>
  </si>
  <si>
    <t>KT15 3C</t>
  </si>
  <si>
    <t>KT16 0ER</t>
  </si>
  <si>
    <t>KT17 2LP</t>
  </si>
  <si>
    <t>KT2 5BD</t>
  </si>
  <si>
    <t>KT2 5BE</t>
  </si>
  <si>
    <t>KT2 5BH</t>
  </si>
  <si>
    <t>KT2 5BQ</t>
  </si>
  <si>
    <t>KT2 5D</t>
  </si>
  <si>
    <t>KT2 5DA</t>
  </si>
  <si>
    <t>KT2 5DD</t>
  </si>
  <si>
    <t>KT2 5DE</t>
  </si>
  <si>
    <t>KT2 5DF</t>
  </si>
  <si>
    <t>KT2 5DG</t>
  </si>
  <si>
    <t>KT2 5DP</t>
  </si>
  <si>
    <t>KT2 5DT</t>
  </si>
  <si>
    <t>KT2 5G</t>
  </si>
  <si>
    <t>KT2 5HG</t>
  </si>
  <si>
    <t>KT2 5JN</t>
  </si>
  <si>
    <t>KT2 5LH</t>
  </si>
  <si>
    <t>KT2 5LL</t>
  </si>
  <si>
    <t>KT2 5LS</t>
  </si>
  <si>
    <t>KT2 5LT</t>
  </si>
  <si>
    <t>KT2 5LU</t>
  </si>
  <si>
    <t>KT2 5LX</t>
  </si>
  <si>
    <t>KT2 5LZ</t>
  </si>
  <si>
    <t>KT2 5N</t>
  </si>
  <si>
    <t>KT2 5NE</t>
  </si>
  <si>
    <t>KT2 5NF</t>
  </si>
  <si>
    <t>KT2 5P</t>
  </si>
  <si>
    <t>KT2 5Q</t>
  </si>
  <si>
    <t>KT2 5R</t>
  </si>
  <si>
    <t>KT2 5RR</t>
  </si>
  <si>
    <t>KT2 5RS</t>
  </si>
  <si>
    <t>KT2 5RT</t>
  </si>
  <si>
    <t>KT2 5RU</t>
  </si>
  <si>
    <t>KT2 5SA</t>
  </si>
  <si>
    <t>KT2 5SB</t>
  </si>
  <si>
    <t>KT2 5SD</t>
  </si>
  <si>
    <t>KT2 5SE</t>
  </si>
  <si>
    <t>KT2 5SF</t>
  </si>
  <si>
    <t>KT2 5SG</t>
  </si>
  <si>
    <t>KT2 5SL</t>
  </si>
  <si>
    <t>KT2 5SQ</t>
  </si>
  <si>
    <t>KT2 7LR</t>
  </si>
  <si>
    <t>KT20 1OT</t>
  </si>
  <si>
    <t>KT20 5LN</t>
  </si>
  <si>
    <t>KT20 7NF</t>
  </si>
  <si>
    <t>KT20 7NQ</t>
  </si>
  <si>
    <t>KT23 4QD</t>
  </si>
  <si>
    <t>KT23 4QG</t>
  </si>
  <si>
    <t>KT23 4QJ</t>
  </si>
  <si>
    <t>KT24 6ES</t>
  </si>
  <si>
    <t>KT24 6ET</t>
  </si>
  <si>
    <t>KT3 2SY</t>
  </si>
  <si>
    <t>KT3 3NB</t>
  </si>
  <si>
    <t>KT3 3PU</t>
  </si>
  <si>
    <t>KT3 3PW</t>
  </si>
  <si>
    <t>KT3 3PX</t>
  </si>
  <si>
    <t>KT3 4RR</t>
  </si>
  <si>
    <t>KT3 4RT</t>
  </si>
  <si>
    <t>KW1 1OT</t>
  </si>
  <si>
    <t>LW</t>
  </si>
  <si>
    <t>KW1 4A</t>
  </si>
  <si>
    <t>KW1 4AF</t>
  </si>
  <si>
    <t>KW1 4AG</t>
  </si>
  <si>
    <t>KW1 4B</t>
  </si>
  <si>
    <t>KW1 4D</t>
  </si>
  <si>
    <t>KW1 4DB</t>
  </si>
  <si>
    <t>KW1 4H</t>
  </si>
  <si>
    <t>KW1 4HD</t>
  </si>
  <si>
    <t>KW1 4HS</t>
  </si>
  <si>
    <t>KW1 4HT</t>
  </si>
  <si>
    <t>KW1 4J</t>
  </si>
  <si>
    <t>KW1 4JB</t>
  </si>
  <si>
    <t>KW1 4JS</t>
  </si>
  <si>
    <t>KW1 4JT</t>
  </si>
  <si>
    <t>KW1 4JW</t>
  </si>
  <si>
    <t>KW1 4JX</t>
  </si>
  <si>
    <t>KW1 4L</t>
  </si>
  <si>
    <t>KW1 4N</t>
  </si>
  <si>
    <t>KW1 4NB</t>
  </si>
  <si>
    <t>KW1 4NX</t>
  </si>
  <si>
    <t>KW1 4PA</t>
  </si>
  <si>
    <t>KW1 4PD</t>
  </si>
  <si>
    <t>KW1 4PE</t>
  </si>
  <si>
    <t>KW1 4PF</t>
  </si>
  <si>
    <t>KW1 4PY</t>
  </si>
  <si>
    <t>KW1 4UZ</t>
  </si>
  <si>
    <t>KW1 4XB</t>
  </si>
  <si>
    <t>KW1 4YR</t>
  </si>
  <si>
    <t>KW1 5AP</t>
  </si>
  <si>
    <t>KW1 5BA</t>
  </si>
  <si>
    <t>KW1 5BG</t>
  </si>
  <si>
    <t>KW1 5EB</t>
  </si>
  <si>
    <t>KW1 5ER</t>
  </si>
  <si>
    <t>KW1 5EU</t>
  </si>
  <si>
    <t>KW1 5HA</t>
  </si>
  <si>
    <t>KW1 5HN</t>
  </si>
  <si>
    <t>KW1 5HP</t>
  </si>
  <si>
    <t>KW1 5HS</t>
  </si>
  <si>
    <t>KW1 5HU</t>
  </si>
  <si>
    <t>KW1 5HX</t>
  </si>
  <si>
    <t>KW1 5HY</t>
  </si>
  <si>
    <t>KW1 5HZ</t>
  </si>
  <si>
    <t>KW1 5J</t>
  </si>
  <si>
    <t>KW1 5LR</t>
  </si>
  <si>
    <t>KW1 5LW</t>
  </si>
  <si>
    <t>KW1 5NE</t>
  </si>
  <si>
    <t>KW1 5NF</t>
  </si>
  <si>
    <t>KW1 5NG</t>
  </si>
  <si>
    <t>KW1 5NW</t>
  </si>
  <si>
    <t>KW1 5QS</t>
  </si>
  <si>
    <t>KW1 5S</t>
  </si>
  <si>
    <t>KW1 5SR</t>
  </si>
  <si>
    <t>KW1 5SS</t>
  </si>
  <si>
    <t>KW1 5T</t>
  </si>
  <si>
    <t>KW1 5TP</t>
  </si>
  <si>
    <t>KW1 5U</t>
  </si>
  <si>
    <t>KW1 5VV</t>
  </si>
  <si>
    <t>KW1 5X</t>
  </si>
  <si>
    <t>KW1 5XY</t>
  </si>
  <si>
    <t>KW1 5Y</t>
  </si>
  <si>
    <t>KW1 5YN</t>
  </si>
  <si>
    <t>KW10 6TD</t>
  </si>
  <si>
    <t>LT</t>
  </si>
  <si>
    <t>KW14 7AS</t>
  </si>
  <si>
    <t>KW14 7BJ</t>
  </si>
  <si>
    <t>KW14 7DJ</t>
  </si>
  <si>
    <t>KW14 7DL</t>
  </si>
  <si>
    <t>KW14 7DP</t>
  </si>
  <si>
    <t>KW14 7DZ</t>
  </si>
  <si>
    <t>KW14 7E</t>
  </si>
  <si>
    <t>KW14 7EA</t>
  </si>
  <si>
    <t>KW14 7EE</t>
  </si>
  <si>
    <t>KW14 7EG</t>
  </si>
  <si>
    <t>KW14 7ET</t>
  </si>
  <si>
    <t>KW14 7HP</t>
  </si>
  <si>
    <t>KW14 7JS</t>
  </si>
  <si>
    <t>KW14 7LB</t>
  </si>
  <si>
    <t>KW14 7LD</t>
  </si>
  <si>
    <t>KW14 7LF</t>
  </si>
  <si>
    <t>KW14 7LG</t>
  </si>
  <si>
    <t>KW14 7LH</t>
  </si>
  <si>
    <t>KW14 7LQ</t>
  </si>
  <si>
    <t>KW14 7NR</t>
  </si>
  <si>
    <t>KW14 7NT</t>
  </si>
  <si>
    <t>KW14 7PJ</t>
  </si>
  <si>
    <t>KW14 7QN</t>
  </si>
  <si>
    <t>KW14 7QP</t>
  </si>
  <si>
    <t>KW14 7QR</t>
  </si>
  <si>
    <t>KW14 7QW</t>
  </si>
  <si>
    <t>KW14 7QX</t>
  </si>
  <si>
    <t>KW14 7QY</t>
  </si>
  <si>
    <t>KW14 7QZ</t>
  </si>
  <si>
    <t>KW14 7R</t>
  </si>
  <si>
    <t>KW14 7S</t>
  </si>
  <si>
    <t>KW14 7T</t>
  </si>
  <si>
    <t>KW14 7U</t>
  </si>
  <si>
    <t>KW14 7VV</t>
  </si>
  <si>
    <t>KW14 7X</t>
  </si>
  <si>
    <t>KW14 7XE</t>
  </si>
  <si>
    <t>KW14 7XF</t>
  </si>
  <si>
    <t>KW14 7Y</t>
  </si>
  <si>
    <t>KW14 7YP</t>
  </si>
  <si>
    <t>KW14 8BT</t>
  </si>
  <si>
    <t>KW14 8D</t>
  </si>
  <si>
    <t>KW14 8DA</t>
  </si>
  <si>
    <t>KW14 8HL</t>
  </si>
  <si>
    <t>KW14 8HN</t>
  </si>
  <si>
    <t>KW14 8JF</t>
  </si>
  <si>
    <t>KW14 8JZ</t>
  </si>
  <si>
    <t>KW14 8NE</t>
  </si>
  <si>
    <t>KW14 8NJ</t>
  </si>
  <si>
    <t>KW14 8NL</t>
  </si>
  <si>
    <t>KW14 8NS</t>
  </si>
  <si>
    <t>KW14 8NT</t>
  </si>
  <si>
    <t>KW14 8PY</t>
  </si>
  <si>
    <t>KW14 8PZ</t>
  </si>
  <si>
    <t>KW14 8QA</t>
  </si>
  <si>
    <t>KW14 8QD</t>
  </si>
  <si>
    <t>KW14 8QE</t>
  </si>
  <si>
    <t>KW14 8QF</t>
  </si>
  <si>
    <t>KW14 8QG</t>
  </si>
  <si>
    <t>KW14 8QH</t>
  </si>
  <si>
    <t>KW14 8QJ</t>
  </si>
  <si>
    <t>KW14 8QL</t>
  </si>
  <si>
    <t>KW14 8QQ</t>
  </si>
  <si>
    <t>KW14 8S</t>
  </si>
  <si>
    <t>KW14 8T</t>
  </si>
  <si>
    <t>KW14 8U</t>
  </si>
  <si>
    <t>KW14 8UG</t>
  </si>
  <si>
    <t>KW14 8VV</t>
  </si>
  <si>
    <t>KW14 8X</t>
  </si>
  <si>
    <t>KW14 8Y</t>
  </si>
  <si>
    <t>KW14 8YD</t>
  </si>
  <si>
    <t>KY14 6BY</t>
  </si>
  <si>
    <t>KY16 0BY</t>
  </si>
  <si>
    <t>L20 8DQ</t>
  </si>
  <si>
    <t>L36 6AW</t>
  </si>
  <si>
    <t>LA10 5NE</t>
  </si>
  <si>
    <t>LA10 5NF</t>
  </si>
  <si>
    <t>LA10 5PT</t>
  </si>
  <si>
    <t>LA10 5PX</t>
  </si>
  <si>
    <t>LA10 5PY</t>
  </si>
  <si>
    <t>LA18 5AX</t>
  </si>
  <si>
    <t>LA2 8A</t>
  </si>
  <si>
    <t>LA2 8AD</t>
  </si>
  <si>
    <t>LA2 8AE</t>
  </si>
  <si>
    <t>LA2 8AZ</t>
  </si>
  <si>
    <t>LA2 8DD</t>
  </si>
  <si>
    <t>LA2 8DE</t>
  </si>
  <si>
    <t>LA2 8DF</t>
  </si>
  <si>
    <t>LA6 3JF</t>
  </si>
  <si>
    <t>LD2 3AJ</t>
  </si>
  <si>
    <t>LD2 3AQ</t>
  </si>
  <si>
    <t>LD2 3AX</t>
  </si>
  <si>
    <t>LD2 3AZ</t>
  </si>
  <si>
    <t>LD2 3BJ</t>
  </si>
  <si>
    <t>LD2 3BQ</t>
  </si>
  <si>
    <t>LD2 3TJ</t>
  </si>
  <si>
    <t>LD2 3TQ</t>
  </si>
  <si>
    <t>LD2 3TX</t>
  </si>
  <si>
    <t>LD3 0YS</t>
  </si>
  <si>
    <t>LD4 4DR</t>
  </si>
  <si>
    <t>LD4 4DS</t>
  </si>
  <si>
    <t>LD4 4DW</t>
  </si>
  <si>
    <t>LD7 1N</t>
  </si>
  <si>
    <t>LD7 1NA</t>
  </si>
  <si>
    <t>LD7 1NB</t>
  </si>
  <si>
    <t>LD7 1ND</t>
  </si>
  <si>
    <t>LD7 1NE</t>
  </si>
  <si>
    <t>LD7 1NF</t>
  </si>
  <si>
    <t>LD7 1PA</t>
  </si>
  <si>
    <t>LD7 1PB</t>
  </si>
  <si>
    <t>LD7 1PD</t>
  </si>
  <si>
    <t>LD7 1PE</t>
  </si>
  <si>
    <t>LD7 1PF</t>
  </si>
  <si>
    <t>LD7 1PG</t>
  </si>
  <si>
    <t>LD7 1PH</t>
  </si>
  <si>
    <t>LD7 1PL</t>
  </si>
  <si>
    <t>LD7 1PN</t>
  </si>
  <si>
    <t>LD7 1PP</t>
  </si>
  <si>
    <t>LD7 1PR</t>
  </si>
  <si>
    <t>LD7 1PS</t>
  </si>
  <si>
    <t>LD7 1PT</t>
  </si>
  <si>
    <t>LD7 1PU</t>
  </si>
  <si>
    <t>LD7 1PW</t>
  </si>
  <si>
    <t>LD7 1PY</t>
  </si>
  <si>
    <t>LD7 1R</t>
  </si>
  <si>
    <t>LD7 1RR</t>
  </si>
  <si>
    <t>LD7 1RS</t>
  </si>
  <si>
    <t>LD7 1RT</t>
  </si>
  <si>
    <t>LD7 1RY</t>
  </si>
  <si>
    <t>LD7 1S</t>
  </si>
  <si>
    <t>LD7 1SA</t>
  </si>
  <si>
    <t>LD7 1SB</t>
  </si>
  <si>
    <t>LD7 1SD</t>
  </si>
  <si>
    <t>LD7 1TA</t>
  </si>
  <si>
    <t>LD7 1TB</t>
  </si>
  <si>
    <t>LD7 1TD</t>
  </si>
  <si>
    <t>LD7 1TE</t>
  </si>
  <si>
    <t>LD7 1UG</t>
  </si>
  <si>
    <t>LD7 1UH</t>
  </si>
  <si>
    <t>LD7 1UY</t>
  </si>
  <si>
    <t>LD7 1Y</t>
  </si>
  <si>
    <t>LD7 1YS</t>
  </si>
  <si>
    <t>LD7 1YU</t>
  </si>
  <si>
    <t>LD7 1YY</t>
  </si>
  <si>
    <t>LD8 2NN</t>
  </si>
  <si>
    <t>LD8 2NP</t>
  </si>
  <si>
    <t>LD8 2NR</t>
  </si>
  <si>
    <t>LD8 2NS</t>
  </si>
  <si>
    <t>LD8 2NT</t>
  </si>
  <si>
    <t>LD8 2NU</t>
  </si>
  <si>
    <t>LD8 2NW</t>
  </si>
  <si>
    <t>LD8 2P</t>
  </si>
  <si>
    <t>LD8 2PR</t>
  </si>
  <si>
    <t>LD8 2PS</t>
  </si>
  <si>
    <t>LD8 2R</t>
  </si>
  <si>
    <t>LD8 2RJ</t>
  </si>
  <si>
    <t>LD8 2RS</t>
  </si>
  <si>
    <t>LD8 2RT</t>
  </si>
  <si>
    <t>LD8 2RU</t>
  </si>
  <si>
    <t>LD8 2S</t>
  </si>
  <si>
    <t>LD8 2T</t>
  </si>
  <si>
    <t>LD8 2UN</t>
  </si>
  <si>
    <t>LE10 0JJ</t>
  </si>
  <si>
    <t>LE10 1OT</t>
  </si>
  <si>
    <t>LE10 1VV</t>
  </si>
  <si>
    <t>LE10 2LN</t>
  </si>
  <si>
    <t>LE10 3BG</t>
  </si>
  <si>
    <t>LE10 3NY</t>
  </si>
  <si>
    <t>LE10 3VV</t>
  </si>
  <si>
    <t>LE12 6JD</t>
  </si>
  <si>
    <t>LE14 2PG</t>
  </si>
  <si>
    <t>LE14 2PL</t>
  </si>
  <si>
    <t>LE14 2PR</t>
  </si>
  <si>
    <t>LE14 2PS</t>
  </si>
  <si>
    <t>LE14 2PU</t>
  </si>
  <si>
    <t>LE14 2PZ</t>
  </si>
  <si>
    <t>LE14 2Q</t>
  </si>
  <si>
    <t>LE14 2QD</t>
  </si>
  <si>
    <t>LE14 2QS</t>
  </si>
  <si>
    <t>LE14 2QU</t>
  </si>
  <si>
    <t>LE14 2QX</t>
  </si>
  <si>
    <t>LE14 2QY</t>
  </si>
  <si>
    <t>LE14 2QZ</t>
  </si>
  <si>
    <t>LE14 2RA</t>
  </si>
  <si>
    <t>LE14 2RG</t>
  </si>
  <si>
    <t>LE14 2RH</t>
  </si>
  <si>
    <t>LE14 2UZ</t>
  </si>
  <si>
    <t>LE14 2XD</t>
  </si>
  <si>
    <t>LE15 7HH</t>
  </si>
  <si>
    <t>LE15 7SE</t>
  </si>
  <si>
    <t>LE15 7SF</t>
  </si>
  <si>
    <t>LE15 7SG</t>
  </si>
  <si>
    <t>LE15 7SJ</t>
  </si>
  <si>
    <t>LE15 7SQ</t>
  </si>
  <si>
    <t>LE15 8DH</t>
  </si>
  <si>
    <t>LE15 8DL</t>
  </si>
  <si>
    <t>LE15 8DN</t>
  </si>
  <si>
    <t>LE15 8DT</t>
  </si>
  <si>
    <t>LE15 8DW</t>
  </si>
  <si>
    <t>LE15 8DX</t>
  </si>
  <si>
    <t>LE15 8LX</t>
  </si>
  <si>
    <t>LE16 8TF</t>
  </si>
  <si>
    <t>LE17 5AT</t>
  </si>
  <si>
    <t>LE17 5BA</t>
  </si>
  <si>
    <t>LE17 5BB</t>
  </si>
  <si>
    <t>LE17 6AR</t>
  </si>
  <si>
    <t>LE17 6AS</t>
  </si>
  <si>
    <t>LE17 6R</t>
  </si>
  <si>
    <t>LE19 2FX</t>
  </si>
  <si>
    <t>LE19 4AU</t>
  </si>
  <si>
    <t>LE7 9XB</t>
  </si>
  <si>
    <t>LE9 4JJ</t>
  </si>
  <si>
    <t>LE9 4JU</t>
  </si>
  <si>
    <t>LE9 5DJ</t>
  </si>
  <si>
    <t>LE9 5HR</t>
  </si>
  <si>
    <t>LE9 5LT</t>
  </si>
  <si>
    <t>LE9 5NE</t>
  </si>
  <si>
    <t>LE9 5NQ</t>
  </si>
  <si>
    <t>LE9 6JA</t>
  </si>
  <si>
    <t>LE9 6LJ</t>
  </si>
  <si>
    <t>LE9 6QA</t>
  </si>
  <si>
    <t>LE9 7DT</t>
  </si>
  <si>
    <t>LE9 7T</t>
  </si>
  <si>
    <t>LE9 7TR</t>
  </si>
  <si>
    <t>LN11 8PS</t>
  </si>
  <si>
    <t>LN11 8Q</t>
  </si>
  <si>
    <t>LN11 8QF</t>
  </si>
  <si>
    <t>LN11 8QG</t>
  </si>
  <si>
    <t>LN11 8QH</t>
  </si>
  <si>
    <t>LN11 8QJ</t>
  </si>
  <si>
    <t>LN11 8QL</t>
  </si>
  <si>
    <t>LN11 8QQ</t>
  </si>
  <si>
    <t>LN11 8RA</t>
  </si>
  <si>
    <t>LN11 8RB</t>
  </si>
  <si>
    <t>LN11 8RD</t>
  </si>
  <si>
    <t>LN11 8RE</t>
  </si>
  <si>
    <t>LN11 8RF</t>
  </si>
  <si>
    <t>LN11 8RG</t>
  </si>
  <si>
    <t>LN11 8RQ</t>
  </si>
  <si>
    <t>LN12 1C</t>
  </si>
  <si>
    <t>LN12 1PH</t>
  </si>
  <si>
    <t>LN13 0NH</t>
  </si>
  <si>
    <t>LN13 0NL</t>
  </si>
  <si>
    <t>LN13 0NN</t>
  </si>
  <si>
    <t>LN13 0NP</t>
  </si>
  <si>
    <t>LN13 0NR</t>
  </si>
  <si>
    <t>LN13 0NT</t>
  </si>
  <si>
    <t>LN13 0NW</t>
  </si>
  <si>
    <t>LN3 5AE</t>
  </si>
  <si>
    <t>LN3 5AF</t>
  </si>
  <si>
    <t>LN3 5AG</t>
  </si>
  <si>
    <t>LN3 5AJ</t>
  </si>
  <si>
    <t>LN3 5AQ</t>
  </si>
  <si>
    <t>LN3 5AT</t>
  </si>
  <si>
    <t>LN8 2AA</t>
  </si>
  <si>
    <t>LN8 2AB</t>
  </si>
  <si>
    <t>LN8 2AF</t>
  </si>
  <si>
    <t>LN8 2AG</t>
  </si>
  <si>
    <t>LN8 2AH</t>
  </si>
  <si>
    <t>LN8 2AJ</t>
  </si>
  <si>
    <t>LN8 2AL</t>
  </si>
  <si>
    <t>LN8 2AN</t>
  </si>
  <si>
    <t>LN8 2AQ</t>
  </si>
  <si>
    <t>LN8 2BN</t>
  </si>
  <si>
    <t>LN8 2DR</t>
  </si>
  <si>
    <t>LN8 2E</t>
  </si>
  <si>
    <t>LN8 2EU</t>
  </si>
  <si>
    <t>LN8 2EY</t>
  </si>
  <si>
    <t>LN8 2F</t>
  </si>
  <si>
    <t>LN8 2G</t>
  </si>
  <si>
    <t>LN8 2H</t>
  </si>
  <si>
    <t>LN8 2T</t>
  </si>
  <si>
    <t>LN8 3NN</t>
  </si>
  <si>
    <t>LN8 3SF</t>
  </si>
  <si>
    <t>LN8 3SL</t>
  </si>
  <si>
    <t>LN8 3SN</t>
  </si>
  <si>
    <t>LN8 3SQ</t>
  </si>
  <si>
    <t>LN8 3SW</t>
  </si>
  <si>
    <t>LN8 5</t>
  </si>
  <si>
    <t>LN8 5L</t>
  </si>
  <si>
    <t>LN8 5LA</t>
  </si>
  <si>
    <t>LN8 5LB</t>
  </si>
  <si>
    <t>LN8 5LE</t>
  </si>
  <si>
    <t>LN8 5RP</t>
  </si>
  <si>
    <t>LN8 5RS</t>
  </si>
  <si>
    <t>LN8 5RT</t>
  </si>
  <si>
    <t>LN8 5RU</t>
  </si>
  <si>
    <t>LN8 5RW</t>
  </si>
  <si>
    <t>LN8 5RX</t>
  </si>
  <si>
    <t>LN8 5RY</t>
  </si>
  <si>
    <t>LN8 5RZ</t>
  </si>
  <si>
    <t>LN8 5S</t>
  </si>
  <si>
    <t>LN8 5SL</t>
  </si>
  <si>
    <t>LN8 5SN</t>
  </si>
  <si>
    <t>LN9 5QJ</t>
  </si>
  <si>
    <t>LS11 8LZ</t>
  </si>
  <si>
    <t>LS14 5LJ</t>
  </si>
  <si>
    <t>LS25 2RF</t>
  </si>
  <si>
    <t>LS29 9HY</t>
  </si>
  <si>
    <t>LU6 2EG</t>
  </si>
  <si>
    <t>LU7 0C</t>
  </si>
  <si>
    <t>LU7 0PY</t>
  </si>
  <si>
    <t>LU7 0QA</t>
  </si>
  <si>
    <t>LU7 0QE</t>
  </si>
  <si>
    <t>LU7 0QR</t>
  </si>
  <si>
    <t>LU7 0QS</t>
  </si>
  <si>
    <t>LU7 0QT</t>
  </si>
  <si>
    <t>LU7 0UG</t>
  </si>
  <si>
    <t>LU7 9BT</t>
  </si>
  <si>
    <t>LU7 9BU</t>
  </si>
  <si>
    <t>LU7 9BX</t>
  </si>
  <si>
    <t>LU7 9BY</t>
  </si>
  <si>
    <t>LU7 9BZ</t>
  </si>
  <si>
    <t>LU7 9DA</t>
  </si>
  <si>
    <t>LU7 9DB</t>
  </si>
  <si>
    <t>LU7 9DS</t>
  </si>
  <si>
    <t>LU7 9HJ</t>
  </si>
  <si>
    <t>LU7 9HS</t>
  </si>
  <si>
    <t>LU7 9HT</t>
  </si>
  <si>
    <t>LU7 9HU</t>
  </si>
  <si>
    <t>LU7 9HX</t>
  </si>
  <si>
    <t>LU7 9HY</t>
  </si>
  <si>
    <t>LU7 9HZ</t>
  </si>
  <si>
    <t>LU7 9J</t>
  </si>
  <si>
    <t>LU7 9JH</t>
  </si>
  <si>
    <t>LU7 9L</t>
  </si>
  <si>
    <t>LU7 9LA</t>
  </si>
  <si>
    <t>LU7 9LD</t>
  </si>
  <si>
    <t>LU7 9LE</t>
  </si>
  <si>
    <t>LU7 9LF</t>
  </si>
  <si>
    <t>LU7 9LG</t>
  </si>
  <si>
    <t>LU7 9N</t>
  </si>
  <si>
    <t>LU7 9NE</t>
  </si>
  <si>
    <t>LU7 9NU</t>
  </si>
  <si>
    <t>LU7 9NX</t>
  </si>
  <si>
    <t>LU7 9NY</t>
  </si>
  <si>
    <t>LU7 9NZ</t>
  </si>
  <si>
    <t>LU7 9P</t>
  </si>
  <si>
    <t>LU7 9PA</t>
  </si>
  <si>
    <t>LU7 9PB</t>
  </si>
  <si>
    <t>LU7 9PD</t>
  </si>
  <si>
    <t>LU7 9PE</t>
  </si>
  <si>
    <t>LU7 9PF</t>
  </si>
  <si>
    <t>LU7 9PG</t>
  </si>
  <si>
    <t>LU7 9PH</t>
  </si>
  <si>
    <t>LU7 9PQ</t>
  </si>
  <si>
    <t>LU7 9Q</t>
  </si>
  <si>
    <t>LU7 9QL</t>
  </si>
  <si>
    <t>LU7 9QS</t>
  </si>
  <si>
    <t>LU7 9QU</t>
  </si>
  <si>
    <t>LU7 9QX</t>
  </si>
  <si>
    <t>M1 3BB</t>
  </si>
  <si>
    <t>M10 0LN</t>
  </si>
  <si>
    <t>M10 2JG</t>
  </si>
  <si>
    <t>M10 6XG</t>
  </si>
  <si>
    <t>M10 7DB</t>
  </si>
  <si>
    <t>M10 8PA</t>
  </si>
  <si>
    <t>M10 9ND</t>
  </si>
  <si>
    <t>M11 3L</t>
  </si>
  <si>
    <t>M12 5ED</t>
  </si>
  <si>
    <t>M15 4PR</t>
  </si>
  <si>
    <t>M15 4S</t>
  </si>
  <si>
    <t>M15 6C</t>
  </si>
  <si>
    <t>M23 9LG</t>
  </si>
  <si>
    <t>M29 7JR</t>
  </si>
  <si>
    <t>M3 4LG</t>
  </si>
  <si>
    <t>M3 4PP</t>
  </si>
  <si>
    <t>M32 9GJ</t>
  </si>
  <si>
    <t>M90 1OT</t>
  </si>
  <si>
    <t>M90 1QX</t>
  </si>
  <si>
    <t>MK16 0AA</t>
  </si>
  <si>
    <t>MK16 0C</t>
  </si>
  <si>
    <t>MK16 0HF</t>
  </si>
  <si>
    <t>MK16 0HU</t>
  </si>
  <si>
    <t>MK16 0JT</t>
  </si>
  <si>
    <t>MK16 8DU</t>
  </si>
  <si>
    <t>MK16 9HP</t>
  </si>
  <si>
    <t>MK17 8AY</t>
  </si>
  <si>
    <t>MK17 8AZ</t>
  </si>
  <si>
    <t>MK17 8B</t>
  </si>
  <si>
    <t>MK17 8HS</t>
  </si>
  <si>
    <t>MK17 8HZ</t>
  </si>
  <si>
    <t>MK17 9EH</t>
  </si>
  <si>
    <t>MK17 9EJ</t>
  </si>
  <si>
    <t>MK17 9EN</t>
  </si>
  <si>
    <t>MK17 9EP</t>
  </si>
  <si>
    <t>MK17 9EQ</t>
  </si>
  <si>
    <t>MK17 9ER</t>
  </si>
  <si>
    <t>MK17 9EW</t>
  </si>
  <si>
    <t>MK17 9HN</t>
  </si>
  <si>
    <t>MK17 9HS</t>
  </si>
  <si>
    <t>MK17 9HW</t>
  </si>
  <si>
    <t>MK18 5P</t>
  </si>
  <si>
    <t>MK19 6DE</t>
  </si>
  <si>
    <t>MK19 6DS</t>
  </si>
  <si>
    <t>MK19 6DT</t>
  </si>
  <si>
    <t>MK19 6DU</t>
  </si>
  <si>
    <t>MK19 6DX</t>
  </si>
  <si>
    <t>MK19 6DY</t>
  </si>
  <si>
    <t>MK19 6DZ</t>
  </si>
  <si>
    <t>MK19 6E</t>
  </si>
  <si>
    <t>MK19 6EH</t>
  </si>
  <si>
    <t>MK19 6ES</t>
  </si>
  <si>
    <t>MK19 6EX</t>
  </si>
  <si>
    <t>MK19 6EY</t>
  </si>
  <si>
    <t>MK19 6EZ</t>
  </si>
  <si>
    <t>MK19 7A</t>
  </si>
  <si>
    <t>MK19 7AR</t>
  </si>
  <si>
    <t>MK19 7DT</t>
  </si>
  <si>
    <t>MK19 7DY</t>
  </si>
  <si>
    <t>MK19 7DZ</t>
  </si>
  <si>
    <t>MK19 7EB</t>
  </si>
  <si>
    <t>MK43 0C</t>
  </si>
  <si>
    <t>MK43 0SW</t>
  </si>
  <si>
    <t>MK43 0TS</t>
  </si>
  <si>
    <t>MK43 0TT</t>
  </si>
  <si>
    <t>MK43 0TU</t>
  </si>
  <si>
    <t>MK43 0TX</t>
  </si>
  <si>
    <t>MK43 0TZ</t>
  </si>
  <si>
    <t>MK43 0U</t>
  </si>
  <si>
    <t>MK43 0UJ</t>
  </si>
  <si>
    <t>MK43 0UL</t>
  </si>
  <si>
    <t>MK43 0UR</t>
  </si>
  <si>
    <t>MK43 0X</t>
  </si>
  <si>
    <t>MK43 0XP</t>
  </si>
  <si>
    <t>MK43 0XR</t>
  </si>
  <si>
    <t>MK43 0XU</t>
  </si>
  <si>
    <t>MK43 0XX</t>
  </si>
  <si>
    <t>MK43 0XY</t>
  </si>
  <si>
    <t>MK43 0XZ</t>
  </si>
  <si>
    <t>MK43 7A</t>
  </si>
  <si>
    <t>MK43 7AT</t>
  </si>
  <si>
    <t>MK43 7B</t>
  </si>
  <si>
    <t>MK43 7BB</t>
  </si>
  <si>
    <t>MK43 7D</t>
  </si>
  <si>
    <t>MK43 7E</t>
  </si>
  <si>
    <t>MK43 7ES</t>
  </si>
  <si>
    <t>MK43 7ET</t>
  </si>
  <si>
    <t>MK43 7EU</t>
  </si>
  <si>
    <t>MK43 7EX</t>
  </si>
  <si>
    <t>MK43 7EY</t>
  </si>
  <si>
    <t>MK43 7JR</t>
  </si>
  <si>
    <t>MK43 7JS</t>
  </si>
  <si>
    <t>MK43 7JT</t>
  </si>
  <si>
    <t>MK43 7JU</t>
  </si>
  <si>
    <t>MK43 7JX</t>
  </si>
  <si>
    <t>MK43 7L</t>
  </si>
  <si>
    <t>MK43 7NA</t>
  </si>
  <si>
    <t>MK43 7NB</t>
  </si>
  <si>
    <t>MK43 7QF</t>
  </si>
  <si>
    <t>MK43 8A</t>
  </si>
  <si>
    <t>MK43 8B</t>
  </si>
  <si>
    <t>MK43 8BU</t>
  </si>
  <si>
    <t>MK43 8BX</t>
  </si>
  <si>
    <t>MK43 8D</t>
  </si>
  <si>
    <t>MK43 8E</t>
  </si>
  <si>
    <t>MK43 8GJ</t>
  </si>
  <si>
    <t>MK43 8HA</t>
  </si>
  <si>
    <t>MK43 8HB</t>
  </si>
  <si>
    <t>MK43 8UA</t>
  </si>
  <si>
    <t>MK44 1HD</t>
  </si>
  <si>
    <t>MK44 1HL</t>
  </si>
  <si>
    <t>MK44 1JP</t>
  </si>
  <si>
    <t>MK44 1LB</t>
  </si>
  <si>
    <t>MK44 1LH</t>
  </si>
  <si>
    <t>MK8 5AA</t>
  </si>
  <si>
    <t>ML11 8BF</t>
  </si>
  <si>
    <t>ML11 8EP</t>
  </si>
  <si>
    <t>ML11 8ES</t>
  </si>
  <si>
    <t>ML11 8EW</t>
  </si>
  <si>
    <t>ML11 8NF</t>
  </si>
  <si>
    <t>ML11 8NG</t>
  </si>
  <si>
    <t>ML11 8NJ</t>
  </si>
  <si>
    <t>ML11 8NQ</t>
  </si>
  <si>
    <t>ML12 6C</t>
  </si>
  <si>
    <t>ML12 6QZ</t>
  </si>
  <si>
    <t>ML5 2BL</t>
  </si>
  <si>
    <t>ML7 4L</t>
  </si>
  <si>
    <t>ML7 4LB</t>
  </si>
  <si>
    <t>ML7 4LE</t>
  </si>
  <si>
    <t>ML7 4LG</t>
  </si>
  <si>
    <t>ML7 4LQ</t>
  </si>
  <si>
    <t>ML7 4N</t>
  </si>
  <si>
    <t>ML7 4NS</t>
  </si>
  <si>
    <t>ML7 4NU</t>
  </si>
  <si>
    <t>ML7 4PA</t>
  </si>
  <si>
    <t>ML7 5DF</t>
  </si>
  <si>
    <t>N10 1A</t>
  </si>
  <si>
    <t>N10 1BA</t>
  </si>
  <si>
    <t>N10 1BB</t>
  </si>
  <si>
    <t>N10 1BD</t>
  </si>
  <si>
    <t>N10 1ET</t>
  </si>
  <si>
    <t>N10 1EU</t>
  </si>
  <si>
    <t>N10 1EX</t>
  </si>
  <si>
    <t>N10 1EY</t>
  </si>
  <si>
    <t>N10 1H</t>
  </si>
  <si>
    <t>N10 1HR</t>
  </si>
  <si>
    <t>N10 1HS</t>
  </si>
  <si>
    <t>N10 1HT</t>
  </si>
  <si>
    <t>N10 1HU</t>
  </si>
  <si>
    <t>N10 1JP</t>
  </si>
  <si>
    <t>N10 1JS</t>
  </si>
  <si>
    <t>N10 1JT</t>
  </si>
  <si>
    <t>N10 1JU</t>
  </si>
  <si>
    <t>N10 1JW</t>
  </si>
  <si>
    <t>N10 1JX</t>
  </si>
  <si>
    <t>N10 1L</t>
  </si>
  <si>
    <t>N10 1LA</t>
  </si>
  <si>
    <t>N10 1LH</t>
  </si>
  <si>
    <t>N10 1LJ</t>
  </si>
  <si>
    <t>N10 1LN</t>
  </si>
  <si>
    <t>N10 1LP</t>
  </si>
  <si>
    <t>N10 1QF</t>
  </si>
  <si>
    <t>N10 1S</t>
  </si>
  <si>
    <t>N10 2AA</t>
  </si>
  <si>
    <t>N10 2AB</t>
  </si>
  <si>
    <t>N10 2B</t>
  </si>
  <si>
    <t>N10 2BE</t>
  </si>
  <si>
    <t>N10 2BS</t>
  </si>
  <si>
    <t>N10 2BT</t>
  </si>
  <si>
    <t>N10 2BU</t>
  </si>
  <si>
    <t>N10 2DB</t>
  </si>
  <si>
    <t>N10 2DD</t>
  </si>
  <si>
    <t>N10 2DE</t>
  </si>
  <si>
    <t>N10 2E</t>
  </si>
  <si>
    <t>N10 2EP</t>
  </si>
  <si>
    <t>N10 2ER</t>
  </si>
  <si>
    <t>N10 2ES</t>
  </si>
  <si>
    <t>N10 2ET</t>
  </si>
  <si>
    <t>N10 2EU</t>
  </si>
  <si>
    <t>N10 2EX</t>
  </si>
  <si>
    <t>N10 2EY</t>
  </si>
  <si>
    <t>N10 2HB</t>
  </si>
  <si>
    <t>N10 2JN</t>
  </si>
  <si>
    <t>N10 2JP</t>
  </si>
  <si>
    <t>N10 2JR</t>
  </si>
  <si>
    <t>N10 2JS</t>
  </si>
  <si>
    <t>N10 2JT</t>
  </si>
  <si>
    <t>N10 2PS</t>
  </si>
  <si>
    <t>N10 2PT</t>
  </si>
  <si>
    <t>N10 2PU</t>
  </si>
  <si>
    <t>N10 2PX</t>
  </si>
  <si>
    <t>N10 2QN</t>
  </si>
  <si>
    <t>N10 2QR</t>
  </si>
  <si>
    <t>N10 2QS</t>
  </si>
  <si>
    <t>N10 2RB</t>
  </si>
  <si>
    <t>N12 0A</t>
  </si>
  <si>
    <t>N12 0AG</t>
  </si>
  <si>
    <t>N12 0AJ</t>
  </si>
  <si>
    <t>N12 0B</t>
  </si>
  <si>
    <t>N12 0BJ</t>
  </si>
  <si>
    <t>N12 0BP</t>
  </si>
  <si>
    <t>N12 0BQ</t>
  </si>
  <si>
    <t>N12 0D</t>
  </si>
  <si>
    <t>N12 0E</t>
  </si>
  <si>
    <t>N12 0EE</t>
  </si>
  <si>
    <t>N12 0EH</t>
  </si>
  <si>
    <t>N12 0EJ</t>
  </si>
  <si>
    <t>N12 0EL</t>
  </si>
  <si>
    <t>N12 0G</t>
  </si>
  <si>
    <t>N12 0H</t>
  </si>
  <si>
    <t>N12 0J</t>
  </si>
  <si>
    <t>N12 0JY</t>
  </si>
  <si>
    <t>N12 0NL</t>
  </si>
  <si>
    <t>N12 0NU</t>
  </si>
  <si>
    <t>N12 0PL</t>
  </si>
  <si>
    <t>N12 0SH</t>
  </si>
  <si>
    <t>N12 0SR</t>
  </si>
  <si>
    <t>N12 0VV</t>
  </si>
  <si>
    <t>N12 6QH</t>
  </si>
  <si>
    <t>N12 7A</t>
  </si>
  <si>
    <t>N12 7B</t>
  </si>
  <si>
    <t>N12 7HU</t>
  </si>
  <si>
    <t>N12 7HX</t>
  </si>
  <si>
    <t>N12 7HY</t>
  </si>
  <si>
    <t>N12 7JA</t>
  </si>
  <si>
    <t>N12 7JB</t>
  </si>
  <si>
    <t>N12 7JD</t>
  </si>
  <si>
    <t>N12 7L</t>
  </si>
  <si>
    <t>N12 7P</t>
  </si>
  <si>
    <t>N12 8DW</t>
  </si>
  <si>
    <t>N12 8DX</t>
  </si>
  <si>
    <t>N12 8EH</t>
  </si>
  <si>
    <t>N12 8ES</t>
  </si>
  <si>
    <t>N12 8EU</t>
  </si>
  <si>
    <t>N12 8EX</t>
  </si>
  <si>
    <t>N12 8EY</t>
  </si>
  <si>
    <t>N12 8HA</t>
  </si>
  <si>
    <t>N12 8HB</t>
  </si>
  <si>
    <t>N12 8HD</t>
  </si>
  <si>
    <t>N12 8HE</t>
  </si>
  <si>
    <t>N12 8HG</t>
  </si>
  <si>
    <t>N12 8HJ</t>
  </si>
  <si>
    <t>N12 8HL</t>
  </si>
  <si>
    <t>N12 8HP</t>
  </si>
  <si>
    <t>N12 8HR</t>
  </si>
  <si>
    <t>N12 8HS</t>
  </si>
  <si>
    <t>N12 8HT</t>
  </si>
  <si>
    <t>N12 8HU</t>
  </si>
  <si>
    <t>N12 8HX</t>
  </si>
  <si>
    <t>N12 8HY</t>
  </si>
  <si>
    <t>N12 8JA</t>
  </si>
  <si>
    <t>N12 8LU</t>
  </si>
  <si>
    <t>N12 8LY</t>
  </si>
  <si>
    <t>N12 8N</t>
  </si>
  <si>
    <t>N12 8P</t>
  </si>
  <si>
    <t>N12 8PP</t>
  </si>
  <si>
    <t>N12 8PR</t>
  </si>
  <si>
    <t>N12 8PS</t>
  </si>
  <si>
    <t>N12 8PT</t>
  </si>
  <si>
    <t>N12 8PY</t>
  </si>
  <si>
    <t>N12 9EP</t>
  </si>
  <si>
    <t>N16 6DF</t>
  </si>
  <si>
    <t>N2 2PN</t>
  </si>
  <si>
    <t>N2 9C</t>
  </si>
  <si>
    <t>N2 9R</t>
  </si>
  <si>
    <t>N2 9RA</t>
  </si>
  <si>
    <t>N2 9RB</t>
  </si>
  <si>
    <t>N2 9RE</t>
  </si>
  <si>
    <t>N23 6JH</t>
  </si>
  <si>
    <t>N4 1AA</t>
  </si>
  <si>
    <t>N4 1AB</t>
  </si>
  <si>
    <t>N4 1AD</t>
  </si>
  <si>
    <t>N4 1AR</t>
  </si>
  <si>
    <t>N4 1AT</t>
  </si>
  <si>
    <t>N4 1AU</t>
  </si>
  <si>
    <t>N4 1AX</t>
  </si>
  <si>
    <t>N4 1AZ</t>
  </si>
  <si>
    <t>N4 1B</t>
  </si>
  <si>
    <t>N4 1BA</t>
  </si>
  <si>
    <t>N4 1BB</t>
  </si>
  <si>
    <t>N4 1BE</t>
  </si>
  <si>
    <t>N4 1BH</t>
  </si>
  <si>
    <t>N4 1BS</t>
  </si>
  <si>
    <t>N4 1BW</t>
  </si>
  <si>
    <t>N4 1D</t>
  </si>
  <si>
    <t>N4 1DE</t>
  </si>
  <si>
    <t>N4 1DQ</t>
  </si>
  <si>
    <t>N4 1DR</t>
  </si>
  <si>
    <t>N4 1DS</t>
  </si>
  <si>
    <t>N4 1DT</t>
  </si>
  <si>
    <t>N4 1DU</t>
  </si>
  <si>
    <t>N4 1DX</t>
  </si>
  <si>
    <t>N4 1DY</t>
  </si>
  <si>
    <t>N4 1DZ</t>
  </si>
  <si>
    <t>N4 1E</t>
  </si>
  <si>
    <t>N4 1EB</t>
  </si>
  <si>
    <t>N4 1ED</t>
  </si>
  <si>
    <t>N4 1EP</t>
  </si>
  <si>
    <t>N4 1ES</t>
  </si>
  <si>
    <t>N4 1EU</t>
  </si>
  <si>
    <t>N4 1EW</t>
  </si>
  <si>
    <t>N4 1EY</t>
  </si>
  <si>
    <t>N4 1HH</t>
  </si>
  <si>
    <t>N4 1HJ</t>
  </si>
  <si>
    <t>N4 1HL</t>
  </si>
  <si>
    <t>N4 1HN</t>
  </si>
  <si>
    <t>N4 1HP</t>
  </si>
  <si>
    <t>N4 1HW</t>
  </si>
  <si>
    <t>N4 1OT</t>
  </si>
  <si>
    <t>N4 1Q</t>
  </si>
  <si>
    <t>N4 1QA</t>
  </si>
  <si>
    <t>N4 1QF</t>
  </si>
  <si>
    <t>N4 1R</t>
  </si>
  <si>
    <t>N4 1RS</t>
  </si>
  <si>
    <t>N4 1S</t>
  </si>
  <si>
    <t>N4 1SA</t>
  </si>
  <si>
    <t>N4 1TR</t>
  </si>
  <si>
    <t>N8 0A</t>
  </si>
  <si>
    <t>N8 0AA</t>
  </si>
  <si>
    <t>N8 0AB</t>
  </si>
  <si>
    <t>N8 0AJ</t>
  </si>
  <si>
    <t>N8 0AL</t>
  </si>
  <si>
    <t>N8 0AN</t>
  </si>
  <si>
    <t>N8 0AT</t>
  </si>
  <si>
    <t>N8 0BG</t>
  </si>
  <si>
    <t>N8 0BH</t>
  </si>
  <si>
    <t>N8 0BN</t>
  </si>
  <si>
    <t>N8 0BP</t>
  </si>
  <si>
    <t>N8 0JX</t>
  </si>
  <si>
    <t>N8 0JY</t>
  </si>
  <si>
    <t>N8 0LB</t>
  </si>
  <si>
    <t>N8 0LD</t>
  </si>
  <si>
    <t>N8 0NJ</t>
  </si>
  <si>
    <t>N8 0NL</t>
  </si>
  <si>
    <t>N8 0QY</t>
  </si>
  <si>
    <t>N8 0R</t>
  </si>
  <si>
    <t>N8 0S</t>
  </si>
  <si>
    <t>NE23 3BL</t>
  </si>
  <si>
    <t>NE3 1BN</t>
  </si>
  <si>
    <t>NE47 8A</t>
  </si>
  <si>
    <t>NE47 8D</t>
  </si>
  <si>
    <t>NE47 8HJ</t>
  </si>
  <si>
    <t>NE47 8HL</t>
  </si>
  <si>
    <t>NE47 8HN</t>
  </si>
  <si>
    <t>NE47 8HP</t>
  </si>
  <si>
    <t>NE47 8HW</t>
  </si>
  <si>
    <t>NE47 8LU</t>
  </si>
  <si>
    <t>NE47 9C</t>
  </si>
  <si>
    <t>NE47 9HJ</t>
  </si>
  <si>
    <t>NE47 9JD</t>
  </si>
  <si>
    <t>NE47 9JH</t>
  </si>
  <si>
    <t>NE47 9JN</t>
  </si>
  <si>
    <t>NE47 9PA</t>
  </si>
  <si>
    <t>NE47 9SW</t>
  </si>
  <si>
    <t>NE47 9UP</t>
  </si>
  <si>
    <t>NE49 0JN</t>
  </si>
  <si>
    <t>NE49 0QP</t>
  </si>
  <si>
    <t>NE49 0QR</t>
  </si>
  <si>
    <t>NE49 0QT</t>
  </si>
  <si>
    <t>NG11 0EB</t>
  </si>
  <si>
    <t>NG11 6QG</t>
  </si>
  <si>
    <t>NG11 6QL</t>
  </si>
  <si>
    <t>NG11 6QN</t>
  </si>
  <si>
    <t>NG11 6QQ</t>
  </si>
  <si>
    <t>NG12 3ES</t>
  </si>
  <si>
    <t>NG12 3FL</t>
  </si>
  <si>
    <t>NG12 3FT</t>
  </si>
  <si>
    <t>NG12 5AR</t>
  </si>
  <si>
    <t>NG12 5BN</t>
  </si>
  <si>
    <t>NG12 5P</t>
  </si>
  <si>
    <t>NG12 5PA</t>
  </si>
  <si>
    <t>NG12 5PB</t>
  </si>
  <si>
    <t>NG12 5PD</t>
  </si>
  <si>
    <t>NG12 5PE</t>
  </si>
  <si>
    <t>NG12 5PF</t>
  </si>
  <si>
    <t>NG12 5PG</t>
  </si>
  <si>
    <t>NG12 5PH</t>
  </si>
  <si>
    <t>NG12 5PJ</t>
  </si>
  <si>
    <t>NG12 5Q</t>
  </si>
  <si>
    <t>NG12 5QG</t>
  </si>
  <si>
    <t>NG12 5QJ</t>
  </si>
  <si>
    <t>NG13 0EQ</t>
  </si>
  <si>
    <t>NG13 8GS</t>
  </si>
  <si>
    <t>NG13 8GT</t>
  </si>
  <si>
    <t>NG13 8JQ</t>
  </si>
  <si>
    <t>NG13 8JR</t>
  </si>
  <si>
    <t>NG13 8JS</t>
  </si>
  <si>
    <t>NG13 9PE</t>
  </si>
  <si>
    <t>NG13 9PF</t>
  </si>
  <si>
    <t>NG15 8FH</t>
  </si>
  <si>
    <t>NG17 4NX</t>
  </si>
  <si>
    <t>NG17 4NY</t>
  </si>
  <si>
    <t>NG17 4NZ</t>
  </si>
  <si>
    <t>NG18 5BA</t>
  </si>
  <si>
    <t>NG18 5BN</t>
  </si>
  <si>
    <t>NG18 5BW</t>
  </si>
  <si>
    <t>NG19 7QL</t>
  </si>
  <si>
    <t>NG20 9B</t>
  </si>
  <si>
    <t>NG20 9BA</t>
  </si>
  <si>
    <t>NG20 9BH</t>
  </si>
  <si>
    <t>NG20 9BJ</t>
  </si>
  <si>
    <t>NG20 9DB</t>
  </si>
  <si>
    <t>NG20 9H</t>
  </si>
  <si>
    <t>NG20 9HG</t>
  </si>
  <si>
    <t>NG20 9HJ</t>
  </si>
  <si>
    <t>NG20 9HL</t>
  </si>
  <si>
    <t>NG20 9HS</t>
  </si>
  <si>
    <t>NG20 9HU</t>
  </si>
  <si>
    <t>NG20 9J</t>
  </si>
  <si>
    <t>NG20 9JB</t>
  </si>
  <si>
    <t>NG20 9JF</t>
  </si>
  <si>
    <t>NG20 9JG</t>
  </si>
  <si>
    <t>NG20 9JN</t>
  </si>
  <si>
    <t>NG20 9JQ</t>
  </si>
  <si>
    <t>NG20 9JT</t>
  </si>
  <si>
    <t>NG20 9JX</t>
  </si>
  <si>
    <t>NG20 9L</t>
  </si>
  <si>
    <t>NG20 9LN</t>
  </si>
  <si>
    <t>NG20 9N</t>
  </si>
  <si>
    <t>NG20 9NB</t>
  </si>
  <si>
    <t>NG20 9NF</t>
  </si>
  <si>
    <t>NG22 0R</t>
  </si>
  <si>
    <t>NG22 0RA</t>
  </si>
  <si>
    <t>NG22 0RB</t>
  </si>
  <si>
    <t>NG22 0RD</t>
  </si>
  <si>
    <t>NG22 0RE</t>
  </si>
  <si>
    <t>NG22 0RF</t>
  </si>
  <si>
    <t>NG22 0RG</t>
  </si>
  <si>
    <t>NG22 0RH</t>
  </si>
  <si>
    <t>NG22 0RX</t>
  </si>
  <si>
    <t>NG23 5EX</t>
  </si>
  <si>
    <t>NG23 5FF</t>
  </si>
  <si>
    <t>NG23 5JH</t>
  </si>
  <si>
    <t>NG23 5JJ</t>
  </si>
  <si>
    <t>NG23 5JL</t>
  </si>
  <si>
    <t>NG23 5JQ</t>
  </si>
  <si>
    <t>NG23 5LD</t>
  </si>
  <si>
    <t>NG23 5LU</t>
  </si>
  <si>
    <t>NG31 8AP</t>
  </si>
  <si>
    <t>NG32 2AL</t>
  </si>
  <si>
    <t>NG32 2AP</t>
  </si>
  <si>
    <t>NG32 2AR</t>
  </si>
  <si>
    <t>NG32 2AS</t>
  </si>
  <si>
    <t>NG32 2AT</t>
  </si>
  <si>
    <t>NG32 2AU</t>
  </si>
  <si>
    <t>NG32 2AW</t>
  </si>
  <si>
    <t>NG32 2AY</t>
  </si>
  <si>
    <t>NG32 3ER</t>
  </si>
  <si>
    <t>NG32 3ES</t>
  </si>
  <si>
    <t>NG32 3ET</t>
  </si>
  <si>
    <t>NG32 3EU</t>
  </si>
  <si>
    <t>NG32 3EX</t>
  </si>
  <si>
    <t>NG32 3EY</t>
  </si>
  <si>
    <t>NG32 3EZ</t>
  </si>
  <si>
    <t>NG32 3H</t>
  </si>
  <si>
    <t>NG32 3HB</t>
  </si>
  <si>
    <t>NG32 3HD</t>
  </si>
  <si>
    <t>NG32 3HF</t>
  </si>
  <si>
    <t>NG32 3HG</t>
  </si>
  <si>
    <t>NG32 3J</t>
  </si>
  <si>
    <t>NG32 3LA</t>
  </si>
  <si>
    <t>NG32 3LB</t>
  </si>
  <si>
    <t>NG32 3LD</t>
  </si>
  <si>
    <t>NG32 3LE</t>
  </si>
  <si>
    <t>NG32 3LF</t>
  </si>
  <si>
    <t>NG32 3LQ</t>
  </si>
  <si>
    <t>NG32 3RG</t>
  </si>
  <si>
    <t>NG32 3RL</t>
  </si>
  <si>
    <t>NG32 3RN</t>
  </si>
  <si>
    <t>NG33 4A</t>
  </si>
  <si>
    <t>NG33 4B</t>
  </si>
  <si>
    <t>NG33 4C</t>
  </si>
  <si>
    <t>NG33 4D</t>
  </si>
  <si>
    <t>NG33 4E</t>
  </si>
  <si>
    <t>NG33 4EH</t>
  </si>
  <si>
    <t>NG33 4EL</t>
  </si>
  <si>
    <t>NG33 4EN</t>
  </si>
  <si>
    <t>NG33 4EU</t>
  </si>
  <si>
    <t>NG33 4EW</t>
  </si>
  <si>
    <t>NG33 4HA</t>
  </si>
  <si>
    <t>NG33 4HL</t>
  </si>
  <si>
    <t>NG33 4HN</t>
  </si>
  <si>
    <t>NG33 4HP</t>
  </si>
  <si>
    <t>NG33 4HR</t>
  </si>
  <si>
    <t>NG33 4HS</t>
  </si>
  <si>
    <t>NG33 4HW</t>
  </si>
  <si>
    <t>NG33 4HX</t>
  </si>
  <si>
    <t>NG33 4JP</t>
  </si>
  <si>
    <t>NG33 4JR</t>
  </si>
  <si>
    <t>NG33 4JS</t>
  </si>
  <si>
    <t>NG33 4JT</t>
  </si>
  <si>
    <t>NG33 4JU</t>
  </si>
  <si>
    <t>NG33 4JW</t>
  </si>
  <si>
    <t>NG33 4JX</t>
  </si>
  <si>
    <t>NG33 4JY</t>
  </si>
  <si>
    <t>NG33 4JZ</t>
  </si>
  <si>
    <t>NG33 4LB</t>
  </si>
  <si>
    <t>NG33 4LD</t>
  </si>
  <si>
    <t>NG33 4LE</t>
  </si>
  <si>
    <t>NG33 4LF</t>
  </si>
  <si>
    <t>NG33 4LG</t>
  </si>
  <si>
    <t>NG33 4NA</t>
  </si>
  <si>
    <t>NG33 4R</t>
  </si>
  <si>
    <t>NG33 4RA</t>
  </si>
  <si>
    <t>NG33 4RB</t>
  </si>
  <si>
    <t>NG33 4RD</t>
  </si>
  <si>
    <t>NG33 4RR</t>
  </si>
  <si>
    <t>NG33 4RX</t>
  </si>
  <si>
    <t>NG33 4S</t>
  </si>
  <si>
    <t>NG33 4SD</t>
  </si>
  <si>
    <t>NG33 4SE</t>
  </si>
  <si>
    <t>NG33 4SF</t>
  </si>
  <si>
    <t>NG33 4SL</t>
  </si>
  <si>
    <t>NG33 4ST</t>
  </si>
  <si>
    <t>NG34 0DY</t>
  </si>
  <si>
    <t>NG34 0DZ</t>
  </si>
  <si>
    <t>NG34 0E</t>
  </si>
  <si>
    <t>NG34 0ED</t>
  </si>
  <si>
    <t>NG34 0EU</t>
  </si>
  <si>
    <t>NG34 0EW</t>
  </si>
  <si>
    <t>NG34 0EX</t>
  </si>
  <si>
    <t>NG34 0EY</t>
  </si>
  <si>
    <t>NG34 0EZ</t>
  </si>
  <si>
    <t>NG34 0SU</t>
  </si>
  <si>
    <t>NG34 0SZ</t>
  </si>
  <si>
    <t>NG34 0TA</t>
  </si>
  <si>
    <t>NG34 0TB</t>
  </si>
  <si>
    <t>NG34 8PJ</t>
  </si>
  <si>
    <t>NG34 8PL</t>
  </si>
  <si>
    <t>NG34 8RZ</t>
  </si>
  <si>
    <t>NG34 8SA</t>
  </si>
  <si>
    <t>NG34 8SX</t>
  </si>
  <si>
    <t>NG34 8SY</t>
  </si>
  <si>
    <t>NG34 8SZ</t>
  </si>
  <si>
    <t>NG34 8TA</t>
  </si>
  <si>
    <t>NG34 8TB</t>
  </si>
  <si>
    <t>NG34 8TD</t>
  </si>
  <si>
    <t>NG34 8TF</t>
  </si>
  <si>
    <t>NG34 8TG</t>
  </si>
  <si>
    <t>NG34 8TH</t>
  </si>
  <si>
    <t>NG34 8TQ</t>
  </si>
  <si>
    <t>NG9 2RZ</t>
  </si>
  <si>
    <t>NG90 1</t>
  </si>
  <si>
    <t>NN10 0TD</t>
  </si>
  <si>
    <t>NN11 3A</t>
  </si>
  <si>
    <t>NN11 3B</t>
  </si>
  <si>
    <t>NN11 3BA</t>
  </si>
  <si>
    <t>NN11 3BU</t>
  </si>
  <si>
    <t>NN11 3BZ</t>
  </si>
  <si>
    <t>NN11 3DB</t>
  </si>
  <si>
    <t>NN11 3DD</t>
  </si>
  <si>
    <t>NN11 3DR</t>
  </si>
  <si>
    <t>NN11 3E</t>
  </si>
  <si>
    <t>NN11 3EA</t>
  </si>
  <si>
    <t>NN11 3EB</t>
  </si>
  <si>
    <t>NN11 3EJ</t>
  </si>
  <si>
    <t>NN11 3EL</t>
  </si>
  <si>
    <t>NN11 3EN</t>
  </si>
  <si>
    <t>NN11 3EQ</t>
  </si>
  <si>
    <t>NN11 3EW</t>
  </si>
  <si>
    <t>NN11 3H</t>
  </si>
  <si>
    <t>NN11 3HP</t>
  </si>
  <si>
    <t>NN11 3HR</t>
  </si>
  <si>
    <t>NN11 3HS</t>
  </si>
  <si>
    <t>NN11 3HT</t>
  </si>
  <si>
    <t>NN11 3HX</t>
  </si>
  <si>
    <t>NN11 3HY</t>
  </si>
  <si>
    <t>NN11 3RX</t>
  </si>
  <si>
    <t>NN11 6DD</t>
  </si>
  <si>
    <t>NN11 6DE</t>
  </si>
  <si>
    <t>NN11 6DF</t>
  </si>
  <si>
    <t>NN11 6DS</t>
  </si>
  <si>
    <t>NN11 6DT</t>
  </si>
  <si>
    <t>NN11 6DU</t>
  </si>
  <si>
    <t>NN11 6DX</t>
  </si>
  <si>
    <t>NN11 6DY</t>
  </si>
  <si>
    <t>NN11 6DZ</t>
  </si>
  <si>
    <t>NN11 6E</t>
  </si>
  <si>
    <t>NN11 6J</t>
  </si>
  <si>
    <t>NN11 6JY</t>
  </si>
  <si>
    <t>NN11 6JZ</t>
  </si>
  <si>
    <t>NN11 6LA</t>
  </si>
  <si>
    <t>NN11 6LL</t>
  </si>
  <si>
    <t>NN11 6QR</t>
  </si>
  <si>
    <t>NN11 6W</t>
  </si>
  <si>
    <t>NN12 8G</t>
  </si>
  <si>
    <t>NN13 7AE</t>
  </si>
  <si>
    <t>NN14 1DU</t>
  </si>
  <si>
    <t>NN17 2UH</t>
  </si>
  <si>
    <t>NN18 8HE</t>
  </si>
  <si>
    <t>NN9 6BE</t>
  </si>
  <si>
    <t>NP16 7C</t>
  </si>
  <si>
    <t>NP16 7HH</t>
  </si>
  <si>
    <t>NP16 7LL</t>
  </si>
  <si>
    <t>NP16 7LR</t>
  </si>
  <si>
    <t>NP16 7LS</t>
  </si>
  <si>
    <t>NP16 7LT</t>
  </si>
  <si>
    <t>NP18 5PE</t>
  </si>
  <si>
    <t>NP25 3SS</t>
  </si>
  <si>
    <t>NP25 3ST</t>
  </si>
  <si>
    <t>NP25 3SU</t>
  </si>
  <si>
    <t>NP25 3SX</t>
  </si>
  <si>
    <t>NP25 5QJ</t>
  </si>
  <si>
    <t>NP25 5QL</t>
  </si>
  <si>
    <t>NP25 5R</t>
  </si>
  <si>
    <t>NP25 5RA</t>
  </si>
  <si>
    <t>NP25 5RB</t>
  </si>
  <si>
    <t>NP25 5RE</t>
  </si>
  <si>
    <t>NP25 5RF</t>
  </si>
  <si>
    <t>NP25 5RZ</t>
  </si>
  <si>
    <t>NP26 5SY</t>
  </si>
  <si>
    <t>NP7 8C</t>
  </si>
  <si>
    <t>NP7 8HH</t>
  </si>
  <si>
    <t>NR10 4HU</t>
  </si>
  <si>
    <t>NR10 4RA</t>
  </si>
  <si>
    <t>NR10 4RB</t>
  </si>
  <si>
    <t>NR10 4RD</t>
  </si>
  <si>
    <t>NR10 4RE</t>
  </si>
  <si>
    <t>NR10 4RF</t>
  </si>
  <si>
    <t>NR10 4RG</t>
  </si>
  <si>
    <t>NR10 4RH</t>
  </si>
  <si>
    <t>NR10 4RJ</t>
  </si>
  <si>
    <t>NR10 4RL</t>
  </si>
  <si>
    <t>NR10 4RN</t>
  </si>
  <si>
    <t>NR10 4RP</t>
  </si>
  <si>
    <t>NR10 4RQ</t>
  </si>
  <si>
    <t>NR10 4RR</t>
  </si>
  <si>
    <t>NR10 4RS</t>
  </si>
  <si>
    <t>NR10 4RT</t>
  </si>
  <si>
    <t>NR10 4RU</t>
  </si>
  <si>
    <t>NR10 4RW</t>
  </si>
  <si>
    <t>NR10 4RX</t>
  </si>
  <si>
    <t>NR10 4RY</t>
  </si>
  <si>
    <t>NR10 4RZ</t>
  </si>
  <si>
    <t>NR10 4SB</t>
  </si>
  <si>
    <t>NR10 4SD</t>
  </si>
  <si>
    <t>NR10 4SE</t>
  </si>
  <si>
    <t>NR10 4SF</t>
  </si>
  <si>
    <t>NR10 4TX</t>
  </si>
  <si>
    <t>NR10 5A</t>
  </si>
  <si>
    <t>NR10 5AA</t>
  </si>
  <si>
    <t>NR10 5AB</t>
  </si>
  <si>
    <t>NR10 5AD</t>
  </si>
  <si>
    <t>NR10 5AE</t>
  </si>
  <si>
    <t>NR10 5AF</t>
  </si>
  <si>
    <t>NR10 5AG</t>
  </si>
  <si>
    <t>NR10 5AJ</t>
  </si>
  <si>
    <t>NR10 5AQ</t>
  </si>
  <si>
    <t>NR10 5B</t>
  </si>
  <si>
    <t>NR10 5BD</t>
  </si>
  <si>
    <t>NR10 5BP</t>
  </si>
  <si>
    <t>NR10 5BT</t>
  </si>
  <si>
    <t>NR10 5BU</t>
  </si>
  <si>
    <t>NR10 5BX</t>
  </si>
  <si>
    <t>NR10 5BY</t>
  </si>
  <si>
    <t>NR10 5BZ</t>
  </si>
  <si>
    <t>NR10 5DD</t>
  </si>
  <si>
    <t>NR10 5DL</t>
  </si>
  <si>
    <t>NR10 5DS</t>
  </si>
  <si>
    <t>NR10 5DT</t>
  </si>
  <si>
    <t>NR10 5DU</t>
  </si>
  <si>
    <t>NR10 5DX</t>
  </si>
  <si>
    <t>NR10 5DY</t>
  </si>
  <si>
    <t>NR10 5DZ</t>
  </si>
  <si>
    <t>NR10 5EA</t>
  </si>
  <si>
    <t>NR10 5HW</t>
  </si>
  <si>
    <t>NR10 5T</t>
  </si>
  <si>
    <t>NR11 6UG</t>
  </si>
  <si>
    <t>NR11 6UN</t>
  </si>
  <si>
    <t>NR12 0AA</t>
  </si>
  <si>
    <t>NR12 0AP</t>
  </si>
  <si>
    <t>NR12 0E</t>
  </si>
  <si>
    <t>NR12 0EA</t>
  </si>
  <si>
    <t>NR12 0EB</t>
  </si>
  <si>
    <t>NR12 0ED</t>
  </si>
  <si>
    <t>NR12 0EE</t>
  </si>
  <si>
    <t>NR12 0EF</t>
  </si>
  <si>
    <t>NR12 0EG</t>
  </si>
  <si>
    <t>NR12 0H</t>
  </si>
  <si>
    <t>NR12 0HF</t>
  </si>
  <si>
    <t>NR12 0J</t>
  </si>
  <si>
    <t>NR12 0L</t>
  </si>
  <si>
    <t>NR12 0N</t>
  </si>
  <si>
    <t>NR12 0NR</t>
  </si>
  <si>
    <t>NR12 0NS</t>
  </si>
  <si>
    <t>NR12 0NT</t>
  </si>
  <si>
    <t>NR12 0NU</t>
  </si>
  <si>
    <t>NR12 0NW</t>
  </si>
  <si>
    <t>NR12 0NX</t>
  </si>
  <si>
    <t>NR12 0NY</t>
  </si>
  <si>
    <t>NR12 0PB</t>
  </si>
  <si>
    <t>NR12 0PE</t>
  </si>
  <si>
    <t>NR12 0PF</t>
  </si>
  <si>
    <t>NR12 0PG</t>
  </si>
  <si>
    <t>NR12 9HY</t>
  </si>
  <si>
    <t>NR12 9JA</t>
  </si>
  <si>
    <t>NR12 9JH</t>
  </si>
  <si>
    <t>NR15 2A</t>
  </si>
  <si>
    <t>NR15 2AD</t>
  </si>
  <si>
    <t>NR15 2AE</t>
  </si>
  <si>
    <t>NR15 2AH</t>
  </si>
  <si>
    <t>NR15 2B</t>
  </si>
  <si>
    <t>NR15 2D</t>
  </si>
  <si>
    <t>NR15 2E</t>
  </si>
  <si>
    <t>NR15 2H</t>
  </si>
  <si>
    <t>NR15 2J</t>
  </si>
  <si>
    <t>NR15 2JJ</t>
  </si>
  <si>
    <t>NR15 2JL</t>
  </si>
  <si>
    <t>NR15 2JQ</t>
  </si>
  <si>
    <t>NR15 2LA</t>
  </si>
  <si>
    <t>NR15 2LD</t>
  </si>
  <si>
    <t>NR15 2SN</t>
  </si>
  <si>
    <t>NR15 2SP</t>
  </si>
  <si>
    <t>NR15 2SR</t>
  </si>
  <si>
    <t>NR15 2ST</t>
  </si>
  <si>
    <t>NR15 2SU</t>
  </si>
  <si>
    <t>NR15 2UL</t>
  </si>
  <si>
    <t>NR15 2UT</t>
  </si>
  <si>
    <t>NR15 2UU</t>
  </si>
  <si>
    <t>NR15 2UX</t>
  </si>
  <si>
    <t>NR15 2UZ</t>
  </si>
  <si>
    <t>NR16 1AA</t>
  </si>
  <si>
    <t>NR16 1AE</t>
  </si>
  <si>
    <t>NR16 1AR</t>
  </si>
  <si>
    <t>NR16 1AT</t>
  </si>
  <si>
    <t>NR16 1AU</t>
  </si>
  <si>
    <t>NR16 1AW</t>
  </si>
  <si>
    <t>NR16 1AX</t>
  </si>
  <si>
    <t>NR16 1AY</t>
  </si>
  <si>
    <t>NR16 1AZ</t>
  </si>
  <si>
    <t>NR16 1BA</t>
  </si>
  <si>
    <t>NR16 1BB</t>
  </si>
  <si>
    <t>NR16 1BD</t>
  </si>
  <si>
    <t>NR16 1BE</t>
  </si>
  <si>
    <t>NR16 1BH</t>
  </si>
  <si>
    <t>NR16 1BJ</t>
  </si>
  <si>
    <t>NR16 1BQ</t>
  </si>
  <si>
    <t>NR16 1C</t>
  </si>
  <si>
    <t>NR16 1EP</t>
  </si>
  <si>
    <t>NR16 1ES</t>
  </si>
  <si>
    <t>NR16 1ET</t>
  </si>
  <si>
    <t>NR16 1EX</t>
  </si>
  <si>
    <t>NR16 1EZ</t>
  </si>
  <si>
    <t>NR16 1HD</t>
  </si>
  <si>
    <t>NR16 1HE</t>
  </si>
  <si>
    <t>NR16 1HF</t>
  </si>
  <si>
    <t>NR16 1HQ</t>
  </si>
  <si>
    <t>NR16 1HZ</t>
  </si>
  <si>
    <t>NR16 1JA</t>
  </si>
  <si>
    <t>NR16 1JB</t>
  </si>
  <si>
    <t>NR16 1JD</t>
  </si>
  <si>
    <t>NR16 1JE</t>
  </si>
  <si>
    <t>NR16 1JN</t>
  </si>
  <si>
    <t>NR16 1JP</t>
  </si>
  <si>
    <t>NR16 1JR</t>
  </si>
  <si>
    <t>NR16 1JW</t>
  </si>
  <si>
    <t>NR18 9JT</t>
  </si>
  <si>
    <t>NR18 9LA</t>
  </si>
  <si>
    <t>NR18 9LB</t>
  </si>
  <si>
    <t>NR18 9LD</t>
  </si>
  <si>
    <t>NR18 9LE</t>
  </si>
  <si>
    <t>NR18 9TX</t>
  </si>
  <si>
    <t>NR19 2AB</t>
  </si>
  <si>
    <t>NR19 2AD</t>
  </si>
  <si>
    <t>NR19 2AJ</t>
  </si>
  <si>
    <t>NR19 2HR</t>
  </si>
  <si>
    <t>NR19 2HS</t>
  </si>
  <si>
    <t>NR19 2HT</t>
  </si>
  <si>
    <t>NR19 2HU</t>
  </si>
  <si>
    <t>NR19 2HX</t>
  </si>
  <si>
    <t>NR19 2HY</t>
  </si>
  <si>
    <t>NR19 2HZ</t>
  </si>
  <si>
    <t>NR19 2J</t>
  </si>
  <si>
    <t>NR19 2LA</t>
  </si>
  <si>
    <t>NR19 2LB</t>
  </si>
  <si>
    <t>NR19 2LD</t>
  </si>
  <si>
    <t>NR19 2LE</t>
  </si>
  <si>
    <t>NR19 2LF</t>
  </si>
  <si>
    <t>NR19 2LG</t>
  </si>
  <si>
    <t>NR19 2LH</t>
  </si>
  <si>
    <t>NR19 2LJ</t>
  </si>
  <si>
    <t>NR19 2LL</t>
  </si>
  <si>
    <t>NR19 2LN</t>
  </si>
  <si>
    <t>NR19 2LP</t>
  </si>
  <si>
    <t>NR19 2LQ</t>
  </si>
  <si>
    <t>NR19 2LR</t>
  </si>
  <si>
    <t>NR19 2LS</t>
  </si>
  <si>
    <t>NR19 2LT</t>
  </si>
  <si>
    <t>NR19 2LU</t>
  </si>
  <si>
    <t>NR19 2LW</t>
  </si>
  <si>
    <t>NR19 2LX</t>
  </si>
  <si>
    <t>NR19 2LY</t>
  </si>
  <si>
    <t>NR19 2LZ</t>
  </si>
  <si>
    <t>NR19 2NA</t>
  </si>
  <si>
    <t>NR19 2NB</t>
  </si>
  <si>
    <t>NR19 2ND</t>
  </si>
  <si>
    <t>NR19 2NE</t>
  </si>
  <si>
    <t>NR19 2NF</t>
  </si>
  <si>
    <t>NR19 2NG</t>
  </si>
  <si>
    <t>NR19 2NH</t>
  </si>
  <si>
    <t>NR19 2NQ</t>
  </si>
  <si>
    <t>NR19 2QG</t>
  </si>
  <si>
    <t>NR19 2QQ</t>
  </si>
  <si>
    <t>NR19 2QS</t>
  </si>
  <si>
    <t>NR19 2QT</t>
  </si>
  <si>
    <t>NR19 2QU</t>
  </si>
  <si>
    <t>NR19 2R</t>
  </si>
  <si>
    <t>NR19 2RT</t>
  </si>
  <si>
    <t>NR19 2RU</t>
  </si>
  <si>
    <t>NR19 2RX</t>
  </si>
  <si>
    <t>NR19 2RY</t>
  </si>
  <si>
    <t>NR20 4A</t>
  </si>
  <si>
    <t>NR20 4AB</t>
  </si>
  <si>
    <t>NR20 4AH</t>
  </si>
  <si>
    <t>NR20 4AJ</t>
  </si>
  <si>
    <t>NR20 4AL</t>
  </si>
  <si>
    <t>NR20 4AP</t>
  </si>
  <si>
    <t>NR20 4AR</t>
  </si>
  <si>
    <t>NR20 4BA</t>
  </si>
  <si>
    <t>NR20 4BB</t>
  </si>
  <si>
    <t>NR20 4BD</t>
  </si>
  <si>
    <t>NR20 4BE</t>
  </si>
  <si>
    <t>NR20 4C</t>
  </si>
  <si>
    <t>NR20 4DW</t>
  </si>
  <si>
    <t>NR20 4JS</t>
  </si>
  <si>
    <t>NR20 4JT</t>
  </si>
  <si>
    <t>NR20 4JU</t>
  </si>
  <si>
    <t>NR20 4LT</t>
  </si>
  <si>
    <t>NR20 4LU</t>
  </si>
  <si>
    <t>NR20 4LX</t>
  </si>
  <si>
    <t>NR20 4LY</t>
  </si>
  <si>
    <t>NR20 4LZ</t>
  </si>
  <si>
    <t>NR20 4N</t>
  </si>
  <si>
    <t>NR20 4P</t>
  </si>
  <si>
    <t>NR20 4PE</t>
  </si>
  <si>
    <t>NR20 4PF</t>
  </si>
  <si>
    <t>NR20 4PG</t>
  </si>
  <si>
    <t>NR20 4PH</t>
  </si>
  <si>
    <t>NR20 4PJ</t>
  </si>
  <si>
    <t>NR20 4PL</t>
  </si>
  <si>
    <t>NR20 4PW</t>
  </si>
  <si>
    <t>NR20 4PY</t>
  </si>
  <si>
    <t>NR20 4QA</t>
  </si>
  <si>
    <t>NR20 4QB</t>
  </si>
  <si>
    <t>NR20 4QE</t>
  </si>
  <si>
    <t>NR20 4QF</t>
  </si>
  <si>
    <t>NR20 4QG</t>
  </si>
  <si>
    <t>NR20 4QH</t>
  </si>
  <si>
    <t>NR20 4QQ</t>
  </si>
  <si>
    <t>NR20 4RL</t>
  </si>
  <si>
    <t>NR20 4RN</t>
  </si>
  <si>
    <t>NR20 4SA</t>
  </si>
  <si>
    <t>NR20 4SG</t>
  </si>
  <si>
    <t>NR20 4UA</t>
  </si>
  <si>
    <t>NR20 4UD</t>
  </si>
  <si>
    <t>NR21 0C</t>
  </si>
  <si>
    <t>NR28 9P</t>
  </si>
  <si>
    <t>NR28 9PA</t>
  </si>
  <si>
    <t>NR28 9PB</t>
  </si>
  <si>
    <t>NR28 9PD</t>
  </si>
  <si>
    <t>NR28 9PE</t>
  </si>
  <si>
    <t>NR28 9PF</t>
  </si>
  <si>
    <t>NR28 9PG</t>
  </si>
  <si>
    <t>NR28 9PJ</t>
  </si>
  <si>
    <t>NR28 9PQ</t>
  </si>
  <si>
    <t>NR28 9QA</t>
  </si>
  <si>
    <t>NR28 9QB</t>
  </si>
  <si>
    <t>NR28 9RL</t>
  </si>
  <si>
    <t>NR28 9RP</t>
  </si>
  <si>
    <t>NR28 9RR</t>
  </si>
  <si>
    <t>NR28 9RS</t>
  </si>
  <si>
    <t>NR28 9RT</t>
  </si>
  <si>
    <t>NR28 9RU</t>
  </si>
  <si>
    <t>NR28 9RX</t>
  </si>
  <si>
    <t>NR28 9RY</t>
  </si>
  <si>
    <t>NR28 9RZ</t>
  </si>
  <si>
    <t>NR28 9SA</t>
  </si>
  <si>
    <t>NR28 9SG</t>
  </si>
  <si>
    <t>NR33 8QH</t>
  </si>
  <si>
    <t>NR9 4AH</t>
  </si>
  <si>
    <t>NR9 4AQ</t>
  </si>
  <si>
    <t>NR9 4NE</t>
  </si>
  <si>
    <t>NR9 4NP</t>
  </si>
  <si>
    <t>NR9 4NR</t>
  </si>
  <si>
    <t>NR9 4NS</t>
  </si>
  <si>
    <t>NR9 4NT</t>
  </si>
  <si>
    <t>NR9 4NU</t>
  </si>
  <si>
    <t>NR9 4NY</t>
  </si>
  <si>
    <t>NR9 4NZ</t>
  </si>
  <si>
    <t>NR9 4P</t>
  </si>
  <si>
    <t>NR9 4PN</t>
  </si>
  <si>
    <t>NR9 4PP</t>
  </si>
  <si>
    <t>NR9 4PQ</t>
  </si>
  <si>
    <t>NR9 4PR</t>
  </si>
  <si>
    <t>NR9 4PX</t>
  </si>
  <si>
    <t>NR9 4PY</t>
  </si>
  <si>
    <t>NR9 4PZ</t>
  </si>
  <si>
    <t>NW7 1BE</t>
  </si>
  <si>
    <t>NW7 4HU</t>
  </si>
  <si>
    <t>OL14 6UR</t>
  </si>
  <si>
    <t>OL14 6UY</t>
  </si>
  <si>
    <t>OL14 7EZ</t>
  </si>
  <si>
    <t>OL14 8NU</t>
  </si>
  <si>
    <t>OL14 8PP</t>
  </si>
  <si>
    <t>OL14 8QA</t>
  </si>
  <si>
    <t>OL14 8QB</t>
  </si>
  <si>
    <t>OL14 8QD</t>
  </si>
  <si>
    <t>OL14 8QE</t>
  </si>
  <si>
    <t>OL14 8QL</t>
  </si>
  <si>
    <t>OL14 8QT</t>
  </si>
  <si>
    <t>OL15 9PE</t>
  </si>
  <si>
    <t>OL3 7NE</t>
  </si>
  <si>
    <t>OL3 7NN</t>
  </si>
  <si>
    <t>OL3 7NW</t>
  </si>
  <si>
    <t>OX12 9P</t>
  </si>
  <si>
    <t>OX12 9PA</t>
  </si>
  <si>
    <t>OX12 9PB</t>
  </si>
  <si>
    <t>OX12 9PD</t>
  </si>
  <si>
    <t>OX12 9PG</t>
  </si>
  <si>
    <t>OX12 9PH</t>
  </si>
  <si>
    <t>OX12 9PQ</t>
  </si>
  <si>
    <t>OX12 9PY</t>
  </si>
  <si>
    <t>OX12 9Q</t>
  </si>
  <si>
    <t>OX12 9RA</t>
  </si>
  <si>
    <t>OX12 9XB</t>
  </si>
  <si>
    <t>OX12 9XD</t>
  </si>
  <si>
    <t>OX15 5A</t>
  </si>
  <si>
    <t>OX15 5AA</t>
  </si>
  <si>
    <t>OX15 5AB</t>
  </si>
  <si>
    <t>OX15 5AD</t>
  </si>
  <si>
    <t>OX15 5AE</t>
  </si>
  <si>
    <t>OX15 5B</t>
  </si>
  <si>
    <t>OX15 5BS</t>
  </si>
  <si>
    <t>OX15 5BU</t>
  </si>
  <si>
    <t>OX15 5BX</t>
  </si>
  <si>
    <t>OX15 5BY</t>
  </si>
  <si>
    <t>OX15 5BZ</t>
  </si>
  <si>
    <t>OX15 5H</t>
  </si>
  <si>
    <t>OX15 5HA</t>
  </si>
  <si>
    <t>OX15 5HB</t>
  </si>
  <si>
    <t>OX15 5HD</t>
  </si>
  <si>
    <t>OX15 5HE</t>
  </si>
  <si>
    <t>OX15 5HH</t>
  </si>
  <si>
    <t>OX15 5HJ</t>
  </si>
  <si>
    <t>OX15 5HL</t>
  </si>
  <si>
    <t>OX15 5J</t>
  </si>
  <si>
    <t>OX15 5JP</t>
  </si>
  <si>
    <t>OX15 5JS</t>
  </si>
  <si>
    <t>OX15 5JT</t>
  </si>
  <si>
    <t>OX15 5JU</t>
  </si>
  <si>
    <t>OX15 5JX</t>
  </si>
  <si>
    <t>OX15 5JY</t>
  </si>
  <si>
    <t>OX15 5JZ</t>
  </si>
  <si>
    <t>OX15 5NB</t>
  </si>
  <si>
    <t>OX15 6D</t>
  </si>
  <si>
    <t>OX15 6DA</t>
  </si>
  <si>
    <t>OX15 6DB</t>
  </si>
  <si>
    <t>OX15 6DD</t>
  </si>
  <si>
    <t>OX15 6DE</t>
  </si>
  <si>
    <t>OX15 6DF</t>
  </si>
  <si>
    <t>OX15 6DY</t>
  </si>
  <si>
    <t>OX15 6DZ</t>
  </si>
  <si>
    <t>OX15 6EB</t>
  </si>
  <si>
    <t>OX15 6HL</t>
  </si>
  <si>
    <t>OX15 6HN</t>
  </si>
  <si>
    <t>OX15 6HP</t>
  </si>
  <si>
    <t>OX15 6HR</t>
  </si>
  <si>
    <t>OX15 6HS</t>
  </si>
  <si>
    <t>OX15 6HU</t>
  </si>
  <si>
    <t>OX15 6LP</t>
  </si>
  <si>
    <t>OX15 6LW</t>
  </si>
  <si>
    <t>OX15 6NS</t>
  </si>
  <si>
    <t>OX17 1BS</t>
  </si>
  <si>
    <t>OX17 1BT</t>
  </si>
  <si>
    <t>OX17 1BU</t>
  </si>
  <si>
    <t>OX17 1BX</t>
  </si>
  <si>
    <t>OX17 1BY</t>
  </si>
  <si>
    <t>OX17 1BZ</t>
  </si>
  <si>
    <t>OX17 1D</t>
  </si>
  <si>
    <t>OX17 1DN</t>
  </si>
  <si>
    <t>OX17 1DP</t>
  </si>
  <si>
    <t>OX17 1DR</t>
  </si>
  <si>
    <t>OX17 1DS</t>
  </si>
  <si>
    <t>OX17 1DW</t>
  </si>
  <si>
    <t>OX17 1EA</t>
  </si>
  <si>
    <t>OX17 1EB</t>
  </si>
  <si>
    <t>OX17 1ED</t>
  </si>
  <si>
    <t>OX17 1EE</t>
  </si>
  <si>
    <t>OX17 1EF</t>
  </si>
  <si>
    <t>OX17 1EH</t>
  </si>
  <si>
    <t>OX17 1EJ</t>
  </si>
  <si>
    <t>OX17 1EL</t>
  </si>
  <si>
    <t>OX17 1EQ</t>
  </si>
  <si>
    <t>OX17 1HD</t>
  </si>
  <si>
    <t>OX17 1HS</t>
  </si>
  <si>
    <t>OX17 1HT</t>
  </si>
  <si>
    <t>OX17 1HU</t>
  </si>
  <si>
    <t>OX17 1HX</t>
  </si>
  <si>
    <t>OX17 1HY</t>
  </si>
  <si>
    <t>OX17 1HZ</t>
  </si>
  <si>
    <t>OX17 1J</t>
  </si>
  <si>
    <t>OX17 1JP</t>
  </si>
  <si>
    <t>OX17 1JR</t>
  </si>
  <si>
    <t>OX17 1JT</t>
  </si>
  <si>
    <t>OX17 1JU</t>
  </si>
  <si>
    <t>OX17 1JW</t>
  </si>
  <si>
    <t>OX17 1JX</t>
  </si>
  <si>
    <t>OX17 1JY</t>
  </si>
  <si>
    <t>OX17 1JZ</t>
  </si>
  <si>
    <t>OX17 1X</t>
  </si>
  <si>
    <t>OX17 2SF</t>
  </si>
  <si>
    <t>OX18 2BS</t>
  </si>
  <si>
    <t>OX18 3NG</t>
  </si>
  <si>
    <t>OX18 4DA</t>
  </si>
  <si>
    <t>OX18 4DB</t>
  </si>
  <si>
    <t>OX18 4E</t>
  </si>
  <si>
    <t>OX18 4ED</t>
  </si>
  <si>
    <t>OX18 4ER</t>
  </si>
  <si>
    <t>OX18 4ES</t>
  </si>
  <si>
    <t>OX18 4ET</t>
  </si>
  <si>
    <t>OX18 4EU</t>
  </si>
  <si>
    <t>OX18 4EX</t>
  </si>
  <si>
    <t>OX18 4HL</t>
  </si>
  <si>
    <t>OX18 4TA</t>
  </si>
  <si>
    <t>OX18 4U</t>
  </si>
  <si>
    <t>OX18 4UB</t>
  </si>
  <si>
    <t>OX18 4UT</t>
  </si>
  <si>
    <t>OX29 0SJ</t>
  </si>
  <si>
    <t>OX29 7QP</t>
  </si>
  <si>
    <t>OX7 5SJ</t>
  </si>
  <si>
    <t>OX7 6FE</t>
  </si>
  <si>
    <t>OX7 6FF</t>
  </si>
  <si>
    <t>OX7 6S</t>
  </si>
  <si>
    <t>OX7 6SA</t>
  </si>
  <si>
    <t>OX7 6SB</t>
  </si>
  <si>
    <t>OX7 6SJ</t>
  </si>
  <si>
    <t>OX7 6SX</t>
  </si>
  <si>
    <t>OX7 6U</t>
  </si>
  <si>
    <t>OX7 6UH</t>
  </si>
  <si>
    <t>OX7 6UJ</t>
  </si>
  <si>
    <t>OX7 6UL</t>
  </si>
  <si>
    <t>OX7 6UN</t>
  </si>
  <si>
    <t>OX7 6UP</t>
  </si>
  <si>
    <t>OX7 6UW</t>
  </si>
  <si>
    <t>OX7 6X</t>
  </si>
  <si>
    <t>OX7 6XU</t>
  </si>
  <si>
    <t>OX7 6XX</t>
  </si>
  <si>
    <t>OX7 6XY</t>
  </si>
  <si>
    <t>OX7 6XZ</t>
  </si>
  <si>
    <t>PA17 5DP</t>
  </si>
  <si>
    <t>LC</t>
  </si>
  <si>
    <t>PA28 6AA</t>
  </si>
  <si>
    <t>PA28 6AF</t>
  </si>
  <si>
    <t>PA28 6AL</t>
  </si>
  <si>
    <t>PA28 6AQ</t>
  </si>
  <si>
    <t>PA28 6AS</t>
  </si>
  <si>
    <t>PA28 6BD</t>
  </si>
  <si>
    <t>PA28 6BE</t>
  </si>
  <si>
    <t>PA28 6BF</t>
  </si>
  <si>
    <t>PA28 6BH</t>
  </si>
  <si>
    <t>PA28 6BJ</t>
  </si>
  <si>
    <t>PA28 6BW</t>
  </si>
  <si>
    <t>PA28 6BZ</t>
  </si>
  <si>
    <t>PA28 6DB</t>
  </si>
  <si>
    <t>PA28 6DT</t>
  </si>
  <si>
    <t>PA28 6ED</t>
  </si>
  <si>
    <t>PA28 6EF</t>
  </si>
  <si>
    <t>PA28 6EZ</t>
  </si>
  <si>
    <t>PA28 6F</t>
  </si>
  <si>
    <t>PA28 6GA</t>
  </si>
  <si>
    <t>PA28 6GE</t>
  </si>
  <si>
    <t>PA28 6JA</t>
  </si>
  <si>
    <t>PA28 6JB</t>
  </si>
  <si>
    <t>PA28 6JR</t>
  </si>
  <si>
    <t>PA28 6JT</t>
  </si>
  <si>
    <t>PA28 6JX</t>
  </si>
  <si>
    <t>PA28 6LS</t>
  </si>
  <si>
    <t>PA28 6NL</t>
  </si>
  <si>
    <t>PA28 6NP</t>
  </si>
  <si>
    <t>PA28 6NR</t>
  </si>
  <si>
    <t>PA28 6NS</t>
  </si>
  <si>
    <t>PA28 6NT</t>
  </si>
  <si>
    <t>PA28 6NU</t>
  </si>
  <si>
    <t>PA28 6NX</t>
  </si>
  <si>
    <t>PA28 6NY</t>
  </si>
  <si>
    <t>PA28 6NZ</t>
  </si>
  <si>
    <t>PA28 6P</t>
  </si>
  <si>
    <t>PA28 6PD</t>
  </si>
  <si>
    <t>PA28 6PG</t>
  </si>
  <si>
    <t>PA28 6PT</t>
  </si>
  <si>
    <t>PA28 6Q</t>
  </si>
  <si>
    <t>PA28 6QH</t>
  </si>
  <si>
    <t>PA28 6R</t>
  </si>
  <si>
    <t>PA28 6RB</t>
  </si>
  <si>
    <t>PA28 6S</t>
  </si>
  <si>
    <t>PA28 6SJ</t>
  </si>
  <si>
    <t>PA28 6SN</t>
  </si>
  <si>
    <t>PA28 6SS</t>
  </si>
  <si>
    <t>PA28 6ST</t>
  </si>
  <si>
    <t>PA28 6SW</t>
  </si>
  <si>
    <t>PA28 6SY</t>
  </si>
  <si>
    <t>PA28 6T</t>
  </si>
  <si>
    <t>PA28 6TD</t>
  </si>
  <si>
    <t>PA28 6TL</t>
  </si>
  <si>
    <t>PA28 6U</t>
  </si>
  <si>
    <t>PA34 4A</t>
  </si>
  <si>
    <t>LO</t>
  </si>
  <si>
    <t>PA34 4AA</t>
  </si>
  <si>
    <t>PA34 4AE</t>
  </si>
  <si>
    <t>PA34 4AG</t>
  </si>
  <si>
    <t>PA34 4AX</t>
  </si>
  <si>
    <t>PA34 4AY</t>
  </si>
  <si>
    <t>PA34 4B</t>
  </si>
  <si>
    <t>PA34 4BA</t>
  </si>
  <si>
    <t>PA34 4BF</t>
  </si>
  <si>
    <t>PA34 4BX</t>
  </si>
  <si>
    <t>PA34 4BY</t>
  </si>
  <si>
    <t>PA34 4DB</t>
  </si>
  <si>
    <t>PA34 4DH</t>
  </si>
  <si>
    <t>PA34 4DN</t>
  </si>
  <si>
    <t>PA34 4DP</t>
  </si>
  <si>
    <t>PA34 4DR</t>
  </si>
  <si>
    <t>PA34 4DU</t>
  </si>
  <si>
    <t>PA34 4DX</t>
  </si>
  <si>
    <t>PA34 4DY</t>
  </si>
  <si>
    <t>PA34 4E</t>
  </si>
  <si>
    <t>PA34 4EE</t>
  </si>
  <si>
    <t>PA34 4EF</t>
  </si>
  <si>
    <t>PA34 4HA</t>
  </si>
  <si>
    <t>PA34 4HB</t>
  </si>
  <si>
    <t>PA34 4HG</t>
  </si>
  <si>
    <t>PA34 4HH</t>
  </si>
  <si>
    <t>PA34 4HL</t>
  </si>
  <si>
    <t>PA34 4HN</t>
  </si>
  <si>
    <t>PA34 4HP</t>
  </si>
  <si>
    <t>PA34 4HQ</t>
  </si>
  <si>
    <t>PA34 4HR</t>
  </si>
  <si>
    <t>PA34 4HS</t>
  </si>
  <si>
    <t>PA34 4HT</t>
  </si>
  <si>
    <t>PA34 4HU</t>
  </si>
  <si>
    <t>PA34 4HX</t>
  </si>
  <si>
    <t>PA34 4HY</t>
  </si>
  <si>
    <t>PA34 4JA</t>
  </si>
  <si>
    <t>PA34 4JF</t>
  </si>
  <si>
    <t>PA34 4JG</t>
  </si>
  <si>
    <t>PA34 4JH</t>
  </si>
  <si>
    <t>PA34 4JJ</t>
  </si>
  <si>
    <t>PA34 4JL</t>
  </si>
  <si>
    <t>PA34 4L</t>
  </si>
  <si>
    <t>PA34 4LA</t>
  </si>
  <si>
    <t>PA34 4LB</t>
  </si>
  <si>
    <t>PA34 4LD</t>
  </si>
  <si>
    <t>PA34 4LH</t>
  </si>
  <si>
    <t>PA34 4LT</t>
  </si>
  <si>
    <t>PA34 4LZ</t>
  </si>
  <si>
    <t>PA34 4NA</t>
  </si>
  <si>
    <t>PA34 4NB</t>
  </si>
  <si>
    <t>PA34 4ND</t>
  </si>
  <si>
    <t>PA34 4NE</t>
  </si>
  <si>
    <t>PA34 4NF</t>
  </si>
  <si>
    <t>PA34 4NG</t>
  </si>
  <si>
    <t>PA34 4P</t>
  </si>
  <si>
    <t>PA34 4PA</t>
  </si>
  <si>
    <t>PA34 4PE</t>
  </si>
  <si>
    <t>PA34 4PF</t>
  </si>
  <si>
    <t>PA34 4PH</t>
  </si>
  <si>
    <t>PA34 4TB</t>
  </si>
  <si>
    <t>PA34 4TY</t>
  </si>
  <si>
    <t>PA34 5A</t>
  </si>
  <si>
    <t>PA34 5AA</t>
  </si>
  <si>
    <t>PA34 5AB</t>
  </si>
  <si>
    <t>PA34 5AE</t>
  </si>
  <si>
    <t>PA34 5AG</t>
  </si>
  <si>
    <t>PA34 5AQ</t>
  </si>
  <si>
    <t>PA34 5B</t>
  </si>
  <si>
    <t>PA34 5DG</t>
  </si>
  <si>
    <t>PA34 5DS</t>
  </si>
  <si>
    <t>PA34 5EH</t>
  </si>
  <si>
    <t>PA34 5H</t>
  </si>
  <si>
    <t>PA34 5JB</t>
  </si>
  <si>
    <t>PA34 5JP</t>
  </si>
  <si>
    <t>PA34 5JS</t>
  </si>
  <si>
    <t>PA34 5JT</t>
  </si>
  <si>
    <t>PA34 5JX</t>
  </si>
  <si>
    <t>PA34 5NB</t>
  </si>
  <si>
    <t>PA34 5NU</t>
  </si>
  <si>
    <t>PA34 5PL</t>
  </si>
  <si>
    <t>PA34 5QB</t>
  </si>
  <si>
    <t>PA34 5R</t>
  </si>
  <si>
    <t>PA34 5RT</t>
  </si>
  <si>
    <t>PA34 5RU</t>
  </si>
  <si>
    <t>PA34 5SP</t>
  </si>
  <si>
    <t>PA34 5T</t>
  </si>
  <si>
    <t>PA34 5TQ</t>
  </si>
  <si>
    <t>PA34 5TU</t>
  </si>
  <si>
    <t>PA34 5U</t>
  </si>
  <si>
    <t>PA34 5UL</t>
  </si>
  <si>
    <t>PA34 5VV</t>
  </si>
  <si>
    <t>PA34 5X</t>
  </si>
  <si>
    <t>PE12 0L</t>
  </si>
  <si>
    <t>PE12 0LA</t>
  </si>
  <si>
    <t>PE12 0LQ</t>
  </si>
  <si>
    <t>PE12 0LX</t>
  </si>
  <si>
    <t>PE12 0N</t>
  </si>
  <si>
    <t>PE12 0P</t>
  </si>
  <si>
    <t>PE12 0Q</t>
  </si>
  <si>
    <t>PE12 0QA</t>
  </si>
  <si>
    <t>PE12 0QB</t>
  </si>
  <si>
    <t>PE12 0QD</t>
  </si>
  <si>
    <t>PE12 0QE</t>
  </si>
  <si>
    <t>PE12 0R</t>
  </si>
  <si>
    <t>PE12 0RT</t>
  </si>
  <si>
    <t>PE12 0RY</t>
  </si>
  <si>
    <t>PE12 0SA</t>
  </si>
  <si>
    <t>PE12 0SB</t>
  </si>
  <si>
    <t>PE12 0SD</t>
  </si>
  <si>
    <t>PE12 0SE</t>
  </si>
  <si>
    <t>PE12 0SF</t>
  </si>
  <si>
    <t>PE12 0SH</t>
  </si>
  <si>
    <t>PE12 0T</t>
  </si>
  <si>
    <t>PE12 0TA</t>
  </si>
  <si>
    <t>PE12 0TB</t>
  </si>
  <si>
    <t>PE12 0U</t>
  </si>
  <si>
    <t>PE13 5C</t>
  </si>
  <si>
    <t>PE13 5LZ</t>
  </si>
  <si>
    <t>PE13 5NA</t>
  </si>
  <si>
    <t>PE13 5PF</t>
  </si>
  <si>
    <t>PE13 5Q</t>
  </si>
  <si>
    <t>PE13 5QD</t>
  </si>
  <si>
    <t>PE13 5RB</t>
  </si>
  <si>
    <t>PE13 5RD</t>
  </si>
  <si>
    <t>PE13 5RE</t>
  </si>
  <si>
    <t>PE13 5RF</t>
  </si>
  <si>
    <t>PE13 5RG</t>
  </si>
  <si>
    <t>PE13 5RQ</t>
  </si>
  <si>
    <t>PE13 5S</t>
  </si>
  <si>
    <t>PE14 7JH</t>
  </si>
  <si>
    <t>PE14 7JJ</t>
  </si>
  <si>
    <t>PE14 7JP</t>
  </si>
  <si>
    <t>PE14 9T</t>
  </si>
  <si>
    <t>PE14 9TB</t>
  </si>
  <si>
    <t>PE14 9TE</t>
  </si>
  <si>
    <t>PE15 0ND</t>
  </si>
  <si>
    <t>PE15 0NF</t>
  </si>
  <si>
    <t>PE16 6XD</t>
  </si>
  <si>
    <t>PE17 2AS</t>
  </si>
  <si>
    <t>PE17 2BW</t>
  </si>
  <si>
    <t>PE17 2PA</t>
  </si>
  <si>
    <t>PE17 2QQ</t>
  </si>
  <si>
    <t>PE17 2SN</t>
  </si>
  <si>
    <t>PE17 2TB</t>
  </si>
  <si>
    <t>PE17 2VV</t>
  </si>
  <si>
    <t>PE17 3LT</t>
  </si>
  <si>
    <t>PE17 3NR</t>
  </si>
  <si>
    <t>PE17 3SB</t>
  </si>
  <si>
    <t>PE17 3TH</t>
  </si>
  <si>
    <t>PE17 3VV</t>
  </si>
  <si>
    <t>PE17 4DJ</t>
  </si>
  <si>
    <t>PE17 4ES</t>
  </si>
  <si>
    <t>PE17 4JN</t>
  </si>
  <si>
    <t>PE17 4WJ</t>
  </si>
  <si>
    <t>PE17 5AL</t>
  </si>
  <si>
    <t>PE17 5DA</t>
  </si>
  <si>
    <t>PE17 5DE</t>
  </si>
  <si>
    <t>PE17 5ER</t>
  </si>
  <si>
    <t>PE17 5LB</t>
  </si>
  <si>
    <t>PE17 5UW</t>
  </si>
  <si>
    <t>PE17 5UZ</t>
  </si>
  <si>
    <t>PE17 6AN</t>
  </si>
  <si>
    <t>PE17 6NG</t>
  </si>
  <si>
    <t>PE17 6NJ</t>
  </si>
  <si>
    <t>PE17 6NL</t>
  </si>
  <si>
    <t>PE17 6XY</t>
  </si>
  <si>
    <t>PE18 0HQ</t>
  </si>
  <si>
    <t>PE18 6AZ</t>
  </si>
  <si>
    <t>PE18 6BG</t>
  </si>
  <si>
    <t>PE18 6DJ</t>
  </si>
  <si>
    <t>PE18 6DR</t>
  </si>
  <si>
    <t>PE18 6EG</t>
  </si>
  <si>
    <t>PE18 6EW</t>
  </si>
  <si>
    <t>PE18 7DR</t>
  </si>
  <si>
    <t>PE18 7EE</t>
  </si>
  <si>
    <t>PE18 7HN</t>
  </si>
  <si>
    <t>PE18 7LB</t>
  </si>
  <si>
    <t>PE18 7NH</t>
  </si>
  <si>
    <t>PE18 7NL</t>
  </si>
  <si>
    <t>PE18 7SF</t>
  </si>
  <si>
    <t>PE18 7UL</t>
  </si>
  <si>
    <t>PE18 7XL</t>
  </si>
  <si>
    <t>PE18 7XR</t>
  </si>
  <si>
    <t>PE18 8AU</t>
  </si>
  <si>
    <t>PE18 8BJ</t>
  </si>
  <si>
    <t>PE18 8BS</t>
  </si>
  <si>
    <t>PE18 8BT</t>
  </si>
  <si>
    <t>PE18 8EF</t>
  </si>
  <si>
    <t>PE18 8EG</t>
  </si>
  <si>
    <t>PE18 8FB</t>
  </si>
  <si>
    <t>PE18 8HR</t>
  </si>
  <si>
    <t>PE18 8JG</t>
  </si>
  <si>
    <t>PE18 8JQ</t>
  </si>
  <si>
    <t>PE18 8LW</t>
  </si>
  <si>
    <t>PE18 8QL</t>
  </si>
  <si>
    <t>PE18 8RL</t>
  </si>
  <si>
    <t>PE18 8RN</t>
  </si>
  <si>
    <t>PE18 8ST</t>
  </si>
  <si>
    <t>PE18 8SW</t>
  </si>
  <si>
    <t>PE18 8TG</t>
  </si>
  <si>
    <t>PE18 8TU</t>
  </si>
  <si>
    <t>PE18 8UP</t>
  </si>
  <si>
    <t>PE18 8VV</t>
  </si>
  <si>
    <t>PE18 8XR</t>
  </si>
  <si>
    <t>PE18 9AB</t>
  </si>
  <si>
    <t>PE18 9AF</t>
  </si>
  <si>
    <t>PE18 9AR</t>
  </si>
  <si>
    <t>PE18 9AT</t>
  </si>
  <si>
    <t>PE18 9BP</t>
  </si>
  <si>
    <t>PE18 9EA</t>
  </si>
  <si>
    <t>PE18 9EZ</t>
  </si>
  <si>
    <t>PE18 9JL</t>
  </si>
  <si>
    <t>PE18 9JR</t>
  </si>
  <si>
    <t>PE18 9JW</t>
  </si>
  <si>
    <t>PE18 9JY</t>
  </si>
  <si>
    <t>PE18 9LE</t>
  </si>
  <si>
    <t>PE18 9LQ</t>
  </si>
  <si>
    <t>PE18 9NN</t>
  </si>
  <si>
    <t>PE18 9NW</t>
  </si>
  <si>
    <t>PE18 9QZ</t>
  </si>
  <si>
    <t>PE18 9RN</t>
  </si>
  <si>
    <t>PE18 9RQ</t>
  </si>
  <si>
    <t>PE18 9RU</t>
  </si>
  <si>
    <t>PE18 9SS</t>
  </si>
  <si>
    <t>PE18 9TA</t>
  </si>
  <si>
    <t>PE18 9UB</t>
  </si>
  <si>
    <t>PE18 9UD</t>
  </si>
  <si>
    <t>PE18 9UH</t>
  </si>
  <si>
    <t>PE18 9UY</t>
  </si>
  <si>
    <t>PE18 9UZ</t>
  </si>
  <si>
    <t>PE18 9VV</t>
  </si>
  <si>
    <t>PE18 9XL</t>
  </si>
  <si>
    <t>PE19 6PJ</t>
  </si>
  <si>
    <t>PE19 6PL</t>
  </si>
  <si>
    <t>PE19 6PN</t>
  </si>
  <si>
    <t>PE19 6PT</t>
  </si>
  <si>
    <t>PE19 6PW</t>
  </si>
  <si>
    <t>PE19 6RY</t>
  </si>
  <si>
    <t>PE19 6SA</t>
  </si>
  <si>
    <t>PE19 6SB</t>
  </si>
  <si>
    <t>PE19 6SD</t>
  </si>
  <si>
    <t>PE19 6SE</t>
  </si>
  <si>
    <t>PE19 6SF</t>
  </si>
  <si>
    <t>PE19 6SG</t>
  </si>
  <si>
    <t>PE19 6SH</t>
  </si>
  <si>
    <t>PE19 6SU</t>
  </si>
  <si>
    <t>PE19 6T</t>
  </si>
  <si>
    <t>PE19 6TA</t>
  </si>
  <si>
    <t>PE19 6TU</t>
  </si>
  <si>
    <t>PE19 6TX</t>
  </si>
  <si>
    <t>PE19 6TY</t>
  </si>
  <si>
    <t>PE19 6TZ</t>
  </si>
  <si>
    <t>PE2 0RQ</t>
  </si>
  <si>
    <t>PE2 0UU</t>
  </si>
  <si>
    <t>PE2 1OT</t>
  </si>
  <si>
    <t>PE2 1ZZ</t>
  </si>
  <si>
    <t>PE26 2NF</t>
  </si>
  <si>
    <t>PE26 2NX</t>
  </si>
  <si>
    <t>PE28 1ZZ</t>
  </si>
  <si>
    <t>PE28 2UE</t>
  </si>
  <si>
    <t>PE28 2UF</t>
  </si>
  <si>
    <t>PE28 2UG</t>
  </si>
  <si>
    <t>PE28 2US</t>
  </si>
  <si>
    <t>PE28 3DR</t>
  </si>
  <si>
    <t>PE28 3DS</t>
  </si>
  <si>
    <t>PE28 3DT</t>
  </si>
  <si>
    <t>PE28 4BN</t>
  </si>
  <si>
    <t>PE28 5RB</t>
  </si>
  <si>
    <t>PE28 5RP</t>
  </si>
  <si>
    <t>PE28 5RR</t>
  </si>
  <si>
    <t>PE28 5RS</t>
  </si>
  <si>
    <t>PE28 5RT</t>
  </si>
  <si>
    <t>PE28 5RU</t>
  </si>
  <si>
    <t>PE28 5RX</t>
  </si>
  <si>
    <t>PE28 9AY</t>
  </si>
  <si>
    <t>PE28 9HH</t>
  </si>
  <si>
    <t>PE28 9PA</t>
  </si>
  <si>
    <t>PE29 7ED</t>
  </si>
  <si>
    <t>PE30 4JZ</t>
  </si>
  <si>
    <t>PE33 9C</t>
  </si>
  <si>
    <t>PE33 9QP</t>
  </si>
  <si>
    <t>PE33 9RX</t>
  </si>
  <si>
    <t>PE33 9RY</t>
  </si>
  <si>
    <t>PE33 9RZ</t>
  </si>
  <si>
    <t>PE33 9SB</t>
  </si>
  <si>
    <t>PE33 9SD</t>
  </si>
  <si>
    <t>PE33 9TD</t>
  </si>
  <si>
    <t>PE33 9TG</t>
  </si>
  <si>
    <t>PE33 9TH</t>
  </si>
  <si>
    <t>PE33 9UE</t>
  </si>
  <si>
    <t>PE34 4HG</t>
  </si>
  <si>
    <t>PE34 4HJ</t>
  </si>
  <si>
    <t>PE34 4HL</t>
  </si>
  <si>
    <t>PE34 4HQ</t>
  </si>
  <si>
    <t>PE38 0E</t>
  </si>
  <si>
    <t>PE38 0EA</t>
  </si>
  <si>
    <t>PE38 0EB</t>
  </si>
  <si>
    <t>PE38 0EF</t>
  </si>
  <si>
    <t>PE38 0EG</t>
  </si>
  <si>
    <t>PE38 0EJ</t>
  </si>
  <si>
    <t>PE38 0EQ</t>
  </si>
  <si>
    <t>PE38 0ET</t>
  </si>
  <si>
    <t>PE38 0H</t>
  </si>
  <si>
    <t>PE38 0HB</t>
  </si>
  <si>
    <t>PE38 0HG</t>
  </si>
  <si>
    <t>PE38 0HH</t>
  </si>
  <si>
    <t>PE38 0HJ</t>
  </si>
  <si>
    <t>PE38 0HX</t>
  </si>
  <si>
    <t>PE38 0HY</t>
  </si>
  <si>
    <t>PE38 0HZ</t>
  </si>
  <si>
    <t>PE38 0JY</t>
  </si>
  <si>
    <t>PE38 0N</t>
  </si>
  <si>
    <t>PE38 0P</t>
  </si>
  <si>
    <t>PE38 0Q</t>
  </si>
  <si>
    <t>PE38 0QE</t>
  </si>
  <si>
    <t>PE6 0JR</t>
  </si>
  <si>
    <t>PE6 8TZ</t>
  </si>
  <si>
    <t>PE6 9AF</t>
  </si>
  <si>
    <t>PE6 9AG</t>
  </si>
  <si>
    <t>PE6 9AL</t>
  </si>
  <si>
    <t>PE6 9B</t>
  </si>
  <si>
    <t>PE6 9BA</t>
  </si>
  <si>
    <t>PE6 9BE</t>
  </si>
  <si>
    <t>PE6 9D</t>
  </si>
  <si>
    <t>PE6 9EA</t>
  </si>
  <si>
    <t>PE6 9XX</t>
  </si>
  <si>
    <t>PE7 3QE</t>
  </si>
  <si>
    <t>PE7 3QG</t>
  </si>
  <si>
    <t>PE7 3QN</t>
  </si>
  <si>
    <t>PE7 3QR</t>
  </si>
  <si>
    <t>PE7 3QS</t>
  </si>
  <si>
    <t>PE8 5NH</t>
  </si>
  <si>
    <t>PE8 5QN</t>
  </si>
  <si>
    <t>PE8 6C</t>
  </si>
  <si>
    <t>PE8 6HA</t>
  </si>
  <si>
    <t>PE8 6HB</t>
  </si>
  <si>
    <t>PE8 6HF</t>
  </si>
  <si>
    <t>PE8 6HH</t>
  </si>
  <si>
    <t>PE8 6HJ</t>
  </si>
  <si>
    <t>PE8 6HL</t>
  </si>
  <si>
    <t>PE8 6HN</t>
  </si>
  <si>
    <t>PE8 6HQ</t>
  </si>
  <si>
    <t>PE8 6HW</t>
  </si>
  <si>
    <t>PE8 6J</t>
  </si>
  <si>
    <t>PE8 6JR</t>
  </si>
  <si>
    <t>PE8 6L</t>
  </si>
  <si>
    <t>PE8 6N</t>
  </si>
  <si>
    <t>PE8 6NP</t>
  </si>
  <si>
    <t>PE8 6NU</t>
  </si>
  <si>
    <t>PE8 6R</t>
  </si>
  <si>
    <t>PE8 6RJ</t>
  </si>
  <si>
    <t>PE8 6S</t>
  </si>
  <si>
    <t>PE9 3BX</t>
  </si>
  <si>
    <t>PE9 3BZ</t>
  </si>
  <si>
    <t>PE9 3UU</t>
  </si>
  <si>
    <t>PE9 3UX</t>
  </si>
  <si>
    <t>PE9 4AF</t>
  </si>
  <si>
    <t>PE9 4AG</t>
  </si>
  <si>
    <t>PE9 4AH</t>
  </si>
  <si>
    <t>PE9 4AQ</t>
  </si>
  <si>
    <t>PE9 4NJ</t>
  </si>
  <si>
    <t>PH1 2TL</t>
  </si>
  <si>
    <t>PH12 8UR</t>
  </si>
  <si>
    <t>PH12 8UT</t>
  </si>
  <si>
    <t>PH21 1LR</t>
  </si>
  <si>
    <t>PH21 1ND</t>
  </si>
  <si>
    <t>PH21 1NE</t>
  </si>
  <si>
    <t>PO20 6QJ</t>
  </si>
  <si>
    <t>PO20 6WA</t>
  </si>
  <si>
    <t>PO33 2VV</t>
  </si>
  <si>
    <t>RG10 0H</t>
  </si>
  <si>
    <t>RG10 0J</t>
  </si>
  <si>
    <t>RG10 0LA</t>
  </si>
  <si>
    <t>RG10 0LB</t>
  </si>
  <si>
    <t>RG10 0LD</t>
  </si>
  <si>
    <t>RG10 0LE</t>
  </si>
  <si>
    <t>RG10 0LF</t>
  </si>
  <si>
    <t>RG10 0LG</t>
  </si>
  <si>
    <t>RG10 0LH</t>
  </si>
  <si>
    <t>RG10 0LJ</t>
  </si>
  <si>
    <t>RG10 0LL</t>
  </si>
  <si>
    <t>RG10 0LN</t>
  </si>
  <si>
    <t>RG10 0LP</t>
  </si>
  <si>
    <t>RG10 0LQ</t>
  </si>
  <si>
    <t>RG10 0LT</t>
  </si>
  <si>
    <t>RG10 0LU</t>
  </si>
  <si>
    <t>RG10 0LW</t>
  </si>
  <si>
    <t>RG10 0LX</t>
  </si>
  <si>
    <t>RG10 0N</t>
  </si>
  <si>
    <t>RG10 0ND</t>
  </si>
  <si>
    <t>RG10 0NG</t>
  </si>
  <si>
    <t>RG10 0NH</t>
  </si>
  <si>
    <t>RG10 0NJ</t>
  </si>
  <si>
    <t>RG10 0P</t>
  </si>
  <si>
    <t>RG10 0Q</t>
  </si>
  <si>
    <t>RG10 0RF</t>
  </si>
  <si>
    <t>RG10 5JD</t>
  </si>
  <si>
    <t>RG10 8NA</t>
  </si>
  <si>
    <t>RG10 8QZ</t>
  </si>
  <si>
    <t>RG10 9EZ</t>
  </si>
  <si>
    <t>RG10 9UX</t>
  </si>
  <si>
    <t>RG10 9VV</t>
  </si>
  <si>
    <t>RG11 5QP</t>
  </si>
  <si>
    <t>RG11 5RH</t>
  </si>
  <si>
    <t>RG11 5RP</t>
  </si>
  <si>
    <t>RG11 5SA</t>
  </si>
  <si>
    <t>RG14 5TH</t>
  </si>
  <si>
    <t>RG14 5UG</t>
  </si>
  <si>
    <t>RG14 7C</t>
  </si>
  <si>
    <t>RG14 7HQ</t>
  </si>
  <si>
    <t>RG14 7PN</t>
  </si>
  <si>
    <t>RG14 7ST</t>
  </si>
  <si>
    <t>RG15 8NT</t>
  </si>
  <si>
    <t>RG16 7LJ</t>
  </si>
  <si>
    <t>RG17 0NL</t>
  </si>
  <si>
    <t>RG17 7DH</t>
  </si>
  <si>
    <t>RG17 8NS</t>
  </si>
  <si>
    <t>RG19 8ED</t>
  </si>
  <si>
    <t>RG20 0AW</t>
  </si>
  <si>
    <t>RG20 0AZ</t>
  </si>
  <si>
    <t>RG20 0B</t>
  </si>
  <si>
    <t>RG20 0BA</t>
  </si>
  <si>
    <t>RG20 0BD</t>
  </si>
  <si>
    <t>RG20 0BE</t>
  </si>
  <si>
    <t>RG20 0BG</t>
  </si>
  <si>
    <t>RG20 0C</t>
  </si>
  <si>
    <t>RG20 0E</t>
  </si>
  <si>
    <t>RG20 0HA</t>
  </si>
  <si>
    <t>RG20 0HB</t>
  </si>
  <si>
    <t>RG20 0HD</t>
  </si>
  <si>
    <t>RG20 0HE</t>
  </si>
  <si>
    <t>RG20 0HU</t>
  </si>
  <si>
    <t>RG20 0HX</t>
  </si>
  <si>
    <t>RG20 0HY</t>
  </si>
  <si>
    <t>RG20 0HZ</t>
  </si>
  <si>
    <t>RG20 0JD</t>
  </si>
  <si>
    <t>RG20 0JG</t>
  </si>
  <si>
    <t>RG20 0LD</t>
  </si>
  <si>
    <t>RG20 7</t>
  </si>
  <si>
    <t>RG20 8HB</t>
  </si>
  <si>
    <t>RG20 8HD</t>
  </si>
  <si>
    <t>RG20 8NG</t>
  </si>
  <si>
    <t>RG20 8NH</t>
  </si>
  <si>
    <t>RG20 8NJ</t>
  </si>
  <si>
    <t>RG20 8NL</t>
  </si>
  <si>
    <t>RG20 8NN</t>
  </si>
  <si>
    <t>RG27 0RP</t>
  </si>
  <si>
    <t>RG27 0RR</t>
  </si>
  <si>
    <t>RG29 7EX</t>
  </si>
  <si>
    <t>RG40 3BT</t>
  </si>
  <si>
    <t>RG40 3BX</t>
  </si>
  <si>
    <t>RG40 3D</t>
  </si>
  <si>
    <t>RG40 3DA</t>
  </si>
  <si>
    <t>RG40 3DU</t>
  </si>
  <si>
    <t>RG40 3DZ</t>
  </si>
  <si>
    <t>RG40 3EE</t>
  </si>
  <si>
    <t>RG40 5RY</t>
  </si>
  <si>
    <t>RG40 5RZ</t>
  </si>
  <si>
    <t>RG40 5SJ</t>
  </si>
  <si>
    <t>RG41 2QX</t>
  </si>
  <si>
    <t>RG41 5TA</t>
  </si>
  <si>
    <t>RG41 5VV</t>
  </si>
  <si>
    <t>RG42 4EB</t>
  </si>
  <si>
    <t>RG42 4ED</t>
  </si>
  <si>
    <t>RG42 4LX</t>
  </si>
  <si>
    <t>RG42 5PB</t>
  </si>
  <si>
    <t>RG45 6AR</t>
  </si>
  <si>
    <t>RG45 6AT</t>
  </si>
  <si>
    <t>RG45 6LW</t>
  </si>
  <si>
    <t>RG45 6X</t>
  </si>
  <si>
    <t>RG45 6Y</t>
  </si>
  <si>
    <t>RG45 7ED</t>
  </si>
  <si>
    <t>RG7 1NW</t>
  </si>
  <si>
    <t>RG7 1Q</t>
  </si>
  <si>
    <t>RG7 1QA</t>
  </si>
  <si>
    <t>RG7 1QW</t>
  </si>
  <si>
    <t>RG7 1QX</t>
  </si>
  <si>
    <t>RG7 1QY</t>
  </si>
  <si>
    <t>RG7 1QZ</t>
  </si>
  <si>
    <t>RG7 1RN</t>
  </si>
  <si>
    <t>RG7 1RS</t>
  </si>
  <si>
    <t>RG7 1RU</t>
  </si>
  <si>
    <t>RG7 1RX</t>
  </si>
  <si>
    <t>RG7 1RY</t>
  </si>
  <si>
    <t>RG7 1S</t>
  </si>
  <si>
    <t>RG7 1SR</t>
  </si>
  <si>
    <t>RG7 1SU</t>
  </si>
  <si>
    <t>RG7 1TA</t>
  </si>
  <si>
    <t>RG7 1TB</t>
  </si>
  <si>
    <t>RG7 1XA</t>
  </si>
  <si>
    <t>RG7 1XD</t>
  </si>
  <si>
    <t>RG7 1XE</t>
  </si>
  <si>
    <t>RG7 1XG</t>
  </si>
  <si>
    <t>RG7 1XH</t>
  </si>
  <si>
    <t>RG7 1XJ</t>
  </si>
  <si>
    <t>RG7 1XL</t>
  </si>
  <si>
    <t>RG7 1XN</t>
  </si>
  <si>
    <t>RG7 1XP</t>
  </si>
  <si>
    <t>RG7 1XR</t>
  </si>
  <si>
    <t>RG7 1XS</t>
  </si>
  <si>
    <t>RG7 1XU</t>
  </si>
  <si>
    <t>RG7 1XX</t>
  </si>
  <si>
    <t>RG7 1XY</t>
  </si>
  <si>
    <t>RG7 1Y</t>
  </si>
  <si>
    <t>RG7 2A</t>
  </si>
  <si>
    <t>RG7 2AA</t>
  </si>
  <si>
    <t>RG7 2AB</t>
  </si>
  <si>
    <t>RG7 2AJ</t>
  </si>
  <si>
    <t>RG7 2AT</t>
  </si>
  <si>
    <t>RG7 2B</t>
  </si>
  <si>
    <t>RG7 2BA</t>
  </si>
  <si>
    <t>RG7 2BB</t>
  </si>
  <si>
    <t>RG7 2BE</t>
  </si>
  <si>
    <t>RG7 2BL</t>
  </si>
  <si>
    <t>RG7 2D</t>
  </si>
  <si>
    <t>RG7 2E</t>
  </si>
  <si>
    <t>RG7 2EX</t>
  </si>
  <si>
    <t>RG7 2EZ</t>
  </si>
  <si>
    <t>RG7 2HA</t>
  </si>
  <si>
    <t>RG7 2LE</t>
  </si>
  <si>
    <t>RG7 2LG</t>
  </si>
  <si>
    <t>RG7 2LH</t>
  </si>
  <si>
    <t>RG7 2LJ</t>
  </si>
  <si>
    <t>RG7 2LN</t>
  </si>
  <si>
    <t>RG7 2NL</t>
  </si>
  <si>
    <t>RG7 4PP</t>
  </si>
  <si>
    <t>RG7 4PS</t>
  </si>
  <si>
    <t>RG7 4PU</t>
  </si>
  <si>
    <t>RG7 4PX</t>
  </si>
  <si>
    <t>RG7 4PY</t>
  </si>
  <si>
    <t>RG7 4R</t>
  </si>
  <si>
    <t>RG7 4RA</t>
  </si>
  <si>
    <t>RG7 4RD</t>
  </si>
  <si>
    <t>RG7 4SH</t>
  </si>
  <si>
    <t>RG7 4SJ</t>
  </si>
  <si>
    <t>RG7 4SL</t>
  </si>
  <si>
    <t>RG7 4ST</t>
  </si>
  <si>
    <t>RG7 4SX</t>
  </si>
  <si>
    <t>RG7 4SY</t>
  </si>
  <si>
    <t>RG7 4T</t>
  </si>
  <si>
    <t>RG7 4TG</t>
  </si>
  <si>
    <t>RG7 4TN</t>
  </si>
  <si>
    <t>RG7 4TX</t>
  </si>
  <si>
    <t>RG9 1DX</t>
  </si>
  <si>
    <t>RG9 1VP</t>
  </si>
  <si>
    <t>RG9 2BE</t>
  </si>
  <si>
    <t>RG9 3BD</t>
  </si>
  <si>
    <t>RG9 3BE</t>
  </si>
  <si>
    <t>RG9 3BG</t>
  </si>
  <si>
    <t>RG9 3BH</t>
  </si>
  <si>
    <t>RG9 3BJ</t>
  </si>
  <si>
    <t>RG9 3BL</t>
  </si>
  <si>
    <t>RG9 3BN</t>
  </si>
  <si>
    <t>RG9 3ED</t>
  </si>
  <si>
    <t>RG9 3LV</t>
  </si>
  <si>
    <t>RG9 6LT</t>
  </si>
  <si>
    <t>RG9 6LU</t>
  </si>
  <si>
    <t>RG9 6LX</t>
  </si>
  <si>
    <t>RG9 6LY</t>
  </si>
  <si>
    <t>RG9 6LZ</t>
  </si>
  <si>
    <t>RG9 6N</t>
  </si>
  <si>
    <t>RG9 6P</t>
  </si>
  <si>
    <t>RG9 6QA</t>
  </si>
  <si>
    <t>RG9 6QB</t>
  </si>
  <si>
    <t>RG9 6QD</t>
  </si>
  <si>
    <t>RG9 6QE</t>
  </si>
  <si>
    <t>RG9 6QF</t>
  </si>
  <si>
    <t>RG9 6QG</t>
  </si>
  <si>
    <t>RG9 6QH</t>
  </si>
  <si>
    <t>RG9 6QJ</t>
  </si>
  <si>
    <t>RG9 6R</t>
  </si>
  <si>
    <t>RG9 6RA</t>
  </si>
  <si>
    <t>RG9 6RJ</t>
  </si>
  <si>
    <t>RG9 6RL</t>
  </si>
  <si>
    <t>RG9 6RN</t>
  </si>
  <si>
    <t>RG9 6RY</t>
  </si>
  <si>
    <t>RG9 6S</t>
  </si>
  <si>
    <t>RG9 6SA</t>
  </si>
  <si>
    <t>RG9 6SB</t>
  </si>
  <si>
    <t>RG9 6SF</t>
  </si>
  <si>
    <t>RG9 6SR</t>
  </si>
  <si>
    <t>RG9 6SS</t>
  </si>
  <si>
    <t>RG9 6ST</t>
  </si>
  <si>
    <t>RG9 6T</t>
  </si>
  <si>
    <t>RG9 6TG</t>
  </si>
  <si>
    <t>RG9 6TH</t>
  </si>
  <si>
    <t>RG9 6TJ</t>
  </si>
  <si>
    <t>RG9 6TL</t>
  </si>
  <si>
    <t>RM4 1S</t>
  </si>
  <si>
    <t>RM4 1SJ</t>
  </si>
  <si>
    <t>RM4 1T</t>
  </si>
  <si>
    <t>S21 1TQ</t>
  </si>
  <si>
    <t>S25 1XA</t>
  </si>
  <si>
    <t>S25 1XZ</t>
  </si>
  <si>
    <t>S25 4ES</t>
  </si>
  <si>
    <t>S25 4NF</t>
  </si>
  <si>
    <t>S25 4VV</t>
  </si>
  <si>
    <t>S25 5C</t>
  </si>
  <si>
    <t>S26 1HD</t>
  </si>
  <si>
    <t>S26 1VV</t>
  </si>
  <si>
    <t>S26 3RZ</t>
  </si>
  <si>
    <t>S26 3Y</t>
  </si>
  <si>
    <t>S26 3YG</t>
  </si>
  <si>
    <t>S26 3YH</t>
  </si>
  <si>
    <t>S26 4RU</t>
  </si>
  <si>
    <t>S26 4VV</t>
  </si>
  <si>
    <t>S26 6NQ</t>
  </si>
  <si>
    <t>S26 7XS</t>
  </si>
  <si>
    <t>S26 7YP</t>
  </si>
  <si>
    <t>S31 9VV</t>
  </si>
  <si>
    <t>S35 9YA</t>
  </si>
  <si>
    <t>S36 6GS</t>
  </si>
  <si>
    <t>S36 7G</t>
  </si>
  <si>
    <t>S36 7GA</t>
  </si>
  <si>
    <t>S36 7GB</t>
  </si>
  <si>
    <t>S36 7GD</t>
  </si>
  <si>
    <t>S36 7R</t>
  </si>
  <si>
    <t>S36 9XA</t>
  </si>
  <si>
    <t>S36 9XY</t>
  </si>
  <si>
    <t>S43 4AY</t>
  </si>
  <si>
    <t>S44 6AX</t>
  </si>
  <si>
    <t>S44 6XD</t>
  </si>
  <si>
    <t>S44 6XE</t>
  </si>
  <si>
    <t>S61 2RX</t>
  </si>
  <si>
    <t>S63 0EJ</t>
  </si>
  <si>
    <t>S64 9C</t>
  </si>
  <si>
    <t>S65 4RA</t>
  </si>
  <si>
    <t>S70 3BF</t>
  </si>
  <si>
    <t>S70 6TY</t>
  </si>
  <si>
    <t>S71 1NB</t>
  </si>
  <si>
    <t>S71 1ND</t>
  </si>
  <si>
    <t>S71 1NF</t>
  </si>
  <si>
    <t>S71 1NG</t>
  </si>
  <si>
    <t>S71 1NH</t>
  </si>
  <si>
    <t>S71 1NJ</t>
  </si>
  <si>
    <t>S71 1NL</t>
  </si>
  <si>
    <t>S71 1NN</t>
  </si>
  <si>
    <t>S71 1NP</t>
  </si>
  <si>
    <t>S71 1NQ</t>
  </si>
  <si>
    <t>S71 1NT</t>
  </si>
  <si>
    <t>S71 1NU</t>
  </si>
  <si>
    <t>S71 1NW</t>
  </si>
  <si>
    <t>S71 1NX</t>
  </si>
  <si>
    <t>S71 1PA</t>
  </si>
  <si>
    <t>S71 1R</t>
  </si>
  <si>
    <t>S71 1RB</t>
  </si>
  <si>
    <t>S71 1RD</t>
  </si>
  <si>
    <t>S71 1S</t>
  </si>
  <si>
    <t>S71 1T</t>
  </si>
  <si>
    <t>S71 1U</t>
  </si>
  <si>
    <t>S71 1UA</t>
  </si>
  <si>
    <t>S71 1UB</t>
  </si>
  <si>
    <t>S71 1UE</t>
  </si>
  <si>
    <t>S71 1UF</t>
  </si>
  <si>
    <t>S71 1UG</t>
  </si>
  <si>
    <t>S71 1UH</t>
  </si>
  <si>
    <t>S71 1UQ</t>
  </si>
  <si>
    <t>S71 1XA</t>
  </si>
  <si>
    <t>S71 1XB</t>
  </si>
  <si>
    <t>S71 1XD</t>
  </si>
  <si>
    <t>S71 1XE</t>
  </si>
  <si>
    <t>S71 1XF</t>
  </si>
  <si>
    <t>S71 1XG</t>
  </si>
  <si>
    <t>S71 1XH</t>
  </si>
  <si>
    <t>S71 1XJ</t>
  </si>
  <si>
    <t>S71 1XL</t>
  </si>
  <si>
    <t>S71 1XN</t>
  </si>
  <si>
    <t>S71 1XP</t>
  </si>
  <si>
    <t>S71 1XQ</t>
  </si>
  <si>
    <t>S71 1XR</t>
  </si>
  <si>
    <t>S71 1XS</t>
  </si>
  <si>
    <t>S71 2AP</t>
  </si>
  <si>
    <t>S71 2AW</t>
  </si>
  <si>
    <t>S71 2AZ</t>
  </si>
  <si>
    <t>S71 2B</t>
  </si>
  <si>
    <t>S71 2BB</t>
  </si>
  <si>
    <t>S71 2BN</t>
  </si>
  <si>
    <t>S71 2BP</t>
  </si>
  <si>
    <t>S71 2BS</t>
  </si>
  <si>
    <t>S71 2BT</t>
  </si>
  <si>
    <t>S71 2BU</t>
  </si>
  <si>
    <t>S71 2BY</t>
  </si>
  <si>
    <t>S71 2BZ</t>
  </si>
  <si>
    <t>S71 2DT</t>
  </si>
  <si>
    <t>S71 3C</t>
  </si>
  <si>
    <t>S71 3HQ</t>
  </si>
  <si>
    <t>S71 3HU</t>
  </si>
  <si>
    <t>S71 3LJ</t>
  </si>
  <si>
    <t>S71 3PQ</t>
  </si>
  <si>
    <t>S72 8BG</t>
  </si>
  <si>
    <t>S72 8BH</t>
  </si>
  <si>
    <t>S72 8BL</t>
  </si>
  <si>
    <t>S72 8BN</t>
  </si>
  <si>
    <t>S72 8BQ</t>
  </si>
  <si>
    <t>S72 8BS</t>
  </si>
  <si>
    <t>S72 8BW</t>
  </si>
  <si>
    <t>S72 8JJ</t>
  </si>
  <si>
    <t>S72 8N</t>
  </si>
  <si>
    <t>S72 8NA</t>
  </si>
  <si>
    <t>S72 8NB</t>
  </si>
  <si>
    <t>S72 8ND</t>
  </si>
  <si>
    <t>S72 8P</t>
  </si>
  <si>
    <t>S72 8Q</t>
  </si>
  <si>
    <t>S72 8QS</t>
  </si>
  <si>
    <t>S72 8RA</t>
  </si>
  <si>
    <t>S72 8RB</t>
  </si>
  <si>
    <t>S72 8RD</t>
  </si>
  <si>
    <t>S72 8RE</t>
  </si>
  <si>
    <t>S72 8RF</t>
  </si>
  <si>
    <t>S72 8RG</t>
  </si>
  <si>
    <t>S72 8US</t>
  </si>
  <si>
    <t>S72 8W</t>
  </si>
  <si>
    <t>S72 9EZ</t>
  </si>
  <si>
    <t>S72 9HE</t>
  </si>
  <si>
    <t>S73 0C</t>
  </si>
  <si>
    <t>S74 0DU</t>
  </si>
  <si>
    <t>S74 0DX</t>
  </si>
  <si>
    <t>S75 1A</t>
  </si>
  <si>
    <t>S75 1B</t>
  </si>
  <si>
    <t>S75 1D</t>
  </si>
  <si>
    <t>S75 1E</t>
  </si>
  <si>
    <t>S75 1HA</t>
  </si>
  <si>
    <t>S75 1HB</t>
  </si>
  <si>
    <t>S75 1HD</t>
  </si>
  <si>
    <t>S75 1HE</t>
  </si>
  <si>
    <t>S75 1HU</t>
  </si>
  <si>
    <t>S75 1HY</t>
  </si>
  <si>
    <t>S75 1HZ</t>
  </si>
  <si>
    <t>S75 1J</t>
  </si>
  <si>
    <t>S75 1JB</t>
  </si>
  <si>
    <t>S75 1JJ</t>
  </si>
  <si>
    <t>S75 1JT</t>
  </si>
  <si>
    <t>S75 1JU</t>
  </si>
  <si>
    <t>S75 1JX</t>
  </si>
  <si>
    <t>S75 1JY</t>
  </si>
  <si>
    <t>S75 1JZ</t>
  </si>
  <si>
    <t>S75 1PJ</t>
  </si>
  <si>
    <t>S75 1PN</t>
  </si>
  <si>
    <t>S75 3DT</t>
  </si>
  <si>
    <t>S75 4A</t>
  </si>
  <si>
    <t>S75 4B</t>
  </si>
  <si>
    <t>S75 4D</t>
  </si>
  <si>
    <t>S75 4E</t>
  </si>
  <si>
    <t>S75 4EP</t>
  </si>
  <si>
    <t>S75 4H</t>
  </si>
  <si>
    <t>S75 4HD</t>
  </si>
  <si>
    <t>S75 4HE</t>
  </si>
  <si>
    <t>S75 4HF</t>
  </si>
  <si>
    <t>S75 4JA</t>
  </si>
  <si>
    <t>S75 4JZ</t>
  </si>
  <si>
    <t>S80 4LY</t>
  </si>
  <si>
    <t>S80 4LZ</t>
  </si>
  <si>
    <t>S81 8LD</t>
  </si>
  <si>
    <t>S81 8LF</t>
  </si>
  <si>
    <t>S9 1H</t>
  </si>
  <si>
    <t>SA61 1PW</t>
  </si>
  <si>
    <t>SE1 3GE</t>
  </si>
  <si>
    <t>SE1 6E</t>
  </si>
  <si>
    <t>SE1 6ED</t>
  </si>
  <si>
    <t>SE1 6EF</t>
  </si>
  <si>
    <t>SE1 6H</t>
  </si>
  <si>
    <t>SE1 6J</t>
  </si>
  <si>
    <t>SE1 6LW</t>
  </si>
  <si>
    <t>SE1 6SB</t>
  </si>
  <si>
    <t>SE1 7A</t>
  </si>
  <si>
    <t>SE1 7BA</t>
  </si>
  <si>
    <t>SE1 7BB</t>
  </si>
  <si>
    <t>SE1 7BD</t>
  </si>
  <si>
    <t>SE1 7BE</t>
  </si>
  <si>
    <t>SE1 7BG</t>
  </si>
  <si>
    <t>SE1 7G</t>
  </si>
  <si>
    <t>SE1 7JU</t>
  </si>
  <si>
    <t>SE1 7JW</t>
  </si>
  <si>
    <t>SE1 7LW</t>
  </si>
  <si>
    <t>SE1 7LZ</t>
  </si>
  <si>
    <t>SE1 7N</t>
  </si>
  <si>
    <t>SE1 7PB</t>
  </si>
  <si>
    <t>SE1 7PD</t>
  </si>
  <si>
    <t>SE1 7PG</t>
  </si>
  <si>
    <t>SE1 7PJ</t>
  </si>
  <si>
    <t>SE1 7PY</t>
  </si>
  <si>
    <t>SE1 7Q</t>
  </si>
  <si>
    <t>SE1 7QA</t>
  </si>
  <si>
    <t>SE1 7QD</t>
  </si>
  <si>
    <t>SE1 7QP</t>
  </si>
  <si>
    <t>SE1 7QW</t>
  </si>
  <si>
    <t>SE1 7R</t>
  </si>
  <si>
    <t>SE1 7RU</t>
  </si>
  <si>
    <t>SE1 7TE</t>
  </si>
  <si>
    <t>SE1 7UP</t>
  </si>
  <si>
    <t>SE1 7UR</t>
  </si>
  <si>
    <t>SE1 7UW</t>
  </si>
  <si>
    <t>SE1 8DD</t>
  </si>
  <si>
    <t>SE11 4AS</t>
  </si>
  <si>
    <t>SE11 4AU</t>
  </si>
  <si>
    <t>SE11 4AX</t>
  </si>
  <si>
    <t>SE11 4AY</t>
  </si>
  <si>
    <t>SE11 4AZ</t>
  </si>
  <si>
    <t>SE11 4B</t>
  </si>
  <si>
    <t>SE11 4BT</t>
  </si>
  <si>
    <t>SE11 4C</t>
  </si>
  <si>
    <t>SE11 4DA</t>
  </si>
  <si>
    <t>SE11 4DB</t>
  </si>
  <si>
    <t>SE11 4DJ</t>
  </si>
  <si>
    <t>SE11 4J</t>
  </si>
  <si>
    <t>SE11 4JN</t>
  </si>
  <si>
    <t>SE11 4JP</t>
  </si>
  <si>
    <t>SE11 4PP</t>
  </si>
  <si>
    <t>SE11 4PW</t>
  </si>
  <si>
    <t>SE11 4PZ</t>
  </si>
  <si>
    <t>SE11 4QA</t>
  </si>
  <si>
    <t>SE11 4QE</t>
  </si>
  <si>
    <t>SE11 4QH</t>
  </si>
  <si>
    <t>SE11 4QU</t>
  </si>
  <si>
    <t>SE11 4RB</t>
  </si>
  <si>
    <t>SE11 4RD</t>
  </si>
  <si>
    <t>SE11 4RN</t>
  </si>
  <si>
    <t>SE11 4RS</t>
  </si>
  <si>
    <t>SE11 4RU</t>
  </si>
  <si>
    <t>SE11 4RX</t>
  </si>
  <si>
    <t>SE11 4TE</t>
  </si>
  <si>
    <t>SE11 4TW</t>
  </si>
  <si>
    <t>SE11 5A</t>
  </si>
  <si>
    <t>SE11 5AW</t>
  </si>
  <si>
    <t>SE11 5B</t>
  </si>
  <si>
    <t>SE11 5BX</t>
  </si>
  <si>
    <t>SE11 5DB</t>
  </si>
  <si>
    <t>SE11 5DD</t>
  </si>
  <si>
    <t>SE11 5DE</t>
  </si>
  <si>
    <t>SE11 5EY</t>
  </si>
  <si>
    <t>SE11 5JA</t>
  </si>
  <si>
    <t>SE11 5JH</t>
  </si>
  <si>
    <t>SE11 5NS</t>
  </si>
  <si>
    <t>SE11 5NW</t>
  </si>
  <si>
    <t>SE11 5QU</t>
  </si>
  <si>
    <t>SE11 5QY</t>
  </si>
  <si>
    <t>SE11 5R</t>
  </si>
  <si>
    <t>SE11 5RA</t>
  </si>
  <si>
    <t>SE11 5RB</t>
  </si>
  <si>
    <t>SE11 5RD</t>
  </si>
  <si>
    <t>SE11 5RG</t>
  </si>
  <si>
    <t>SE11 5RU</t>
  </si>
  <si>
    <t>SE11 5RW</t>
  </si>
  <si>
    <t>SE11 5S</t>
  </si>
  <si>
    <t>SE11 5T</t>
  </si>
  <si>
    <t>SE11 5TX</t>
  </si>
  <si>
    <t>SE11 6DT</t>
  </si>
  <si>
    <t>SE11 6EW</t>
  </si>
  <si>
    <t>SE11 6LJ</t>
  </si>
  <si>
    <t>SE11 6LN</t>
  </si>
  <si>
    <t>SE11 6TW</t>
  </si>
  <si>
    <t>SE11 6UF</t>
  </si>
  <si>
    <t>SE11 6UH</t>
  </si>
  <si>
    <t>SE23 3HH</t>
  </si>
  <si>
    <t>SG1 2BD</t>
  </si>
  <si>
    <t>SG19 3PE</t>
  </si>
  <si>
    <t>SG8 0AJ</t>
  </si>
  <si>
    <t>SG8 0AL</t>
  </si>
  <si>
    <t>SG8 0AN</t>
  </si>
  <si>
    <t>SG8 0AP</t>
  </si>
  <si>
    <t>SG8 0AW</t>
  </si>
  <si>
    <t>SG8 0BL</t>
  </si>
  <si>
    <t>SG8 0BN</t>
  </si>
  <si>
    <t>SG8 0BP</t>
  </si>
  <si>
    <t>SG8 0BT</t>
  </si>
  <si>
    <t>SG8 0BU</t>
  </si>
  <si>
    <t>SG8 0BX</t>
  </si>
  <si>
    <t>SG8 5QA</t>
  </si>
  <si>
    <t>SG8 5QB</t>
  </si>
  <si>
    <t>SG8 5QD</t>
  </si>
  <si>
    <t>SG8 5QE</t>
  </si>
  <si>
    <t>SG8 5QF</t>
  </si>
  <si>
    <t>SG8 5QG</t>
  </si>
  <si>
    <t>SG8 5QH</t>
  </si>
  <si>
    <t>SG8 5QJ</t>
  </si>
  <si>
    <t>SG8 5QL</t>
  </si>
  <si>
    <t>SG8 5QN</t>
  </si>
  <si>
    <t>SG8 5QP</t>
  </si>
  <si>
    <t>SG8 5QQ</t>
  </si>
  <si>
    <t>SG8 5QR</t>
  </si>
  <si>
    <t>SG8 5QS</t>
  </si>
  <si>
    <t>SG8 5QT</t>
  </si>
  <si>
    <t>SG8 5QU</t>
  </si>
  <si>
    <t>SG8 5QW</t>
  </si>
  <si>
    <t>SG8 5QX</t>
  </si>
  <si>
    <t>SG8 5QY</t>
  </si>
  <si>
    <t>SG8 5QZ</t>
  </si>
  <si>
    <t>SG8 5RA</t>
  </si>
  <si>
    <t>SG8 5RB</t>
  </si>
  <si>
    <t>SG8 5RD</t>
  </si>
  <si>
    <t>SG8 5TH</t>
  </si>
  <si>
    <t>SG8 5TQ</t>
  </si>
  <si>
    <t>SG8 5UN</t>
  </si>
  <si>
    <t>SG8 7HZ</t>
  </si>
  <si>
    <t>SG8 7NT</t>
  </si>
  <si>
    <t>SG8 7Q</t>
  </si>
  <si>
    <t>SG8 7QD</t>
  </si>
  <si>
    <t>SG8 7R</t>
  </si>
  <si>
    <t>SG8 7S</t>
  </si>
  <si>
    <t>SG8 7SH</t>
  </si>
  <si>
    <t>SG8 7SJ</t>
  </si>
  <si>
    <t>SG8 7SL</t>
  </si>
  <si>
    <t>SG8 7T</t>
  </si>
  <si>
    <t>SG8 7TG</t>
  </si>
  <si>
    <t>SG8 7TH</t>
  </si>
  <si>
    <t>SG8 7U</t>
  </si>
  <si>
    <t>SG8 7W</t>
  </si>
  <si>
    <t>SG8 8NP</t>
  </si>
  <si>
    <t>SG8 8P</t>
  </si>
  <si>
    <t>SG8 8PA</t>
  </si>
  <si>
    <t>SG8 8PB</t>
  </si>
  <si>
    <t>SG8 8PD</t>
  </si>
  <si>
    <t>SG8 8Q</t>
  </si>
  <si>
    <t>SG8 8R</t>
  </si>
  <si>
    <t>SG8 8S</t>
  </si>
  <si>
    <t>SG8 8SB</t>
  </si>
  <si>
    <t>SG8 8SD</t>
  </si>
  <si>
    <t>SG8 8SN</t>
  </si>
  <si>
    <t>SG8 8SU</t>
  </si>
  <si>
    <t>SG8 8T</t>
  </si>
  <si>
    <t>SG8 8U</t>
  </si>
  <si>
    <t>SG8 8XA</t>
  </si>
  <si>
    <t>SG8 8XB</t>
  </si>
  <si>
    <t>SG9 0A</t>
  </si>
  <si>
    <t>SG9 0AA</t>
  </si>
  <si>
    <t>SG9 0AB</t>
  </si>
  <si>
    <t>SG9 0AD</t>
  </si>
  <si>
    <t>SG9 0AE</t>
  </si>
  <si>
    <t>SG9 0AJ</t>
  </si>
  <si>
    <t>SG9 0AR</t>
  </si>
  <si>
    <t>SG9 0AX</t>
  </si>
  <si>
    <t>SG9 0BA</t>
  </si>
  <si>
    <t>SG9 0BB</t>
  </si>
  <si>
    <t>SG9 0BD</t>
  </si>
  <si>
    <t>SG9 0BQ</t>
  </si>
  <si>
    <t>SG9 0HF</t>
  </si>
  <si>
    <t>SG9 0HG</t>
  </si>
  <si>
    <t>SG9 0HH</t>
  </si>
  <si>
    <t>SG9 0HJ</t>
  </si>
  <si>
    <t>SG9 0HN</t>
  </si>
  <si>
    <t>SG9 0HQ</t>
  </si>
  <si>
    <t>SG9 0HR</t>
  </si>
  <si>
    <t>SK11 0PB</t>
  </si>
  <si>
    <t>SK11 0QU</t>
  </si>
  <si>
    <t>SK11 0QX</t>
  </si>
  <si>
    <t>SK11 0QY</t>
  </si>
  <si>
    <t>SK11 0QZ</t>
  </si>
  <si>
    <t>SK11 0R</t>
  </si>
  <si>
    <t>SK11 0S</t>
  </si>
  <si>
    <t>SK17 0A</t>
  </si>
  <si>
    <t>SK17 0AJ</t>
  </si>
  <si>
    <t>SK17 0B</t>
  </si>
  <si>
    <t>SK17 0D</t>
  </si>
  <si>
    <t>SK17 0EL</t>
  </si>
  <si>
    <t>SK17 0EN</t>
  </si>
  <si>
    <t>SK17 0EP</t>
  </si>
  <si>
    <t>SK17 0EW</t>
  </si>
  <si>
    <t>SK17 0HL</t>
  </si>
  <si>
    <t>SK17 0RH</t>
  </si>
  <si>
    <t>SK17 0RN</t>
  </si>
  <si>
    <t>SK17 0RP</t>
  </si>
  <si>
    <t>SK17 0RR</t>
  </si>
  <si>
    <t>SK17 0RW</t>
  </si>
  <si>
    <t>SK17 0SD</t>
  </si>
  <si>
    <t>SK17 0SE</t>
  </si>
  <si>
    <t>SK17 0SF</t>
  </si>
  <si>
    <t>SK17 0SG</t>
  </si>
  <si>
    <t>SK17 0TG</t>
  </si>
  <si>
    <t>SK17 0TJ</t>
  </si>
  <si>
    <t>SK17 0TL</t>
  </si>
  <si>
    <t>SK17 8A</t>
  </si>
  <si>
    <t>SK17 8B</t>
  </si>
  <si>
    <t>SK17 8BZ</t>
  </si>
  <si>
    <t>SK17 8D</t>
  </si>
  <si>
    <t>SK17 8EA</t>
  </si>
  <si>
    <t>SK17 8EB</t>
  </si>
  <si>
    <t>SK17 8ES</t>
  </si>
  <si>
    <t>SK17 8ET</t>
  </si>
  <si>
    <t>SK17 8EU</t>
  </si>
  <si>
    <t>SK17 8EX</t>
  </si>
  <si>
    <t>SK17 8EZ</t>
  </si>
  <si>
    <t>SK17 8JB</t>
  </si>
  <si>
    <t>SK17 8SH</t>
  </si>
  <si>
    <t>SK17 8SJ</t>
  </si>
  <si>
    <t>SK17 8SL</t>
  </si>
  <si>
    <t>SK17 8T</t>
  </si>
  <si>
    <t>SK17 9Q</t>
  </si>
  <si>
    <t>SK17 9QA</t>
  </si>
  <si>
    <t>SK17 9QB</t>
  </si>
  <si>
    <t>SK17 9QE</t>
  </si>
  <si>
    <t>SK17 9RA</t>
  </si>
  <si>
    <t>SK17 9S</t>
  </si>
  <si>
    <t>SK17 9SA</t>
  </si>
  <si>
    <t>SK17 9SB</t>
  </si>
  <si>
    <t>SK17 9SD</t>
  </si>
  <si>
    <t>SK17 9SE</t>
  </si>
  <si>
    <t>SK17 9SF</t>
  </si>
  <si>
    <t>SK17 9SS</t>
  </si>
  <si>
    <t>SK17 9SZ</t>
  </si>
  <si>
    <t>SK17 9T</t>
  </si>
  <si>
    <t>SK17 9TA</t>
  </si>
  <si>
    <t>SK17 9TB</t>
  </si>
  <si>
    <t>SK17 9TD</t>
  </si>
  <si>
    <t>SK17 9TF</t>
  </si>
  <si>
    <t>SK17 9TG</t>
  </si>
  <si>
    <t>SK17 9TQ</t>
  </si>
  <si>
    <t>SK17 9U</t>
  </si>
  <si>
    <t>SL1 3AA</t>
  </si>
  <si>
    <t>SL1 3AB</t>
  </si>
  <si>
    <t>SL1 3AF</t>
  </si>
  <si>
    <t>SL1 3NL</t>
  </si>
  <si>
    <t>SL1 8NY</t>
  </si>
  <si>
    <t>SL1 8NZ</t>
  </si>
  <si>
    <t>SL1 8P</t>
  </si>
  <si>
    <t>SL1 8PD</t>
  </si>
  <si>
    <t>SL1 8PN</t>
  </si>
  <si>
    <t>SL1 8PS</t>
  </si>
  <si>
    <t>SL1 8PT</t>
  </si>
  <si>
    <t>SL1 8PU</t>
  </si>
  <si>
    <t>SL1 8PY</t>
  </si>
  <si>
    <t>SL1 8QE</t>
  </si>
  <si>
    <t>SL2 3SN</t>
  </si>
  <si>
    <t>SL2 3TE</t>
  </si>
  <si>
    <t>SL2 3TF</t>
  </si>
  <si>
    <t>SL2 3TG</t>
  </si>
  <si>
    <t>SL2 3TH</t>
  </si>
  <si>
    <t>SL2 3TQ</t>
  </si>
  <si>
    <t>SL2 3TS</t>
  </si>
  <si>
    <t>SL2 5AA</t>
  </si>
  <si>
    <t>SL2 5BY</t>
  </si>
  <si>
    <t>SL4 2LD</t>
  </si>
  <si>
    <t>SL4 3EA</t>
  </si>
  <si>
    <t>SL4 3TP</t>
  </si>
  <si>
    <t>SL4 4BL</t>
  </si>
  <si>
    <t>SL4 4EF</t>
  </si>
  <si>
    <t>SL4 5AD</t>
  </si>
  <si>
    <t>SL4 5AE</t>
  </si>
  <si>
    <t>SL4 5AF</t>
  </si>
  <si>
    <t>SL4 5AG</t>
  </si>
  <si>
    <t>SL4 5AH</t>
  </si>
  <si>
    <t>SL4 5AQ</t>
  </si>
  <si>
    <t>SL4 5BJ</t>
  </si>
  <si>
    <t>SL4 5BY</t>
  </si>
  <si>
    <t>SL4 5DS</t>
  </si>
  <si>
    <t>SL4 5DT</t>
  </si>
  <si>
    <t>SL6 0HX</t>
  </si>
  <si>
    <t>SL6 1OT</t>
  </si>
  <si>
    <t>SL6 6EA</t>
  </si>
  <si>
    <t>SL6 6QL</t>
  </si>
  <si>
    <t>SL6 6RR</t>
  </si>
  <si>
    <t>SL6 7XW</t>
  </si>
  <si>
    <t>SL9 0RB</t>
  </si>
  <si>
    <t>SL9 0RD</t>
  </si>
  <si>
    <t>SN10 3EY</t>
  </si>
  <si>
    <t>SN7 8PZ</t>
  </si>
  <si>
    <t>SN7 8QD</t>
  </si>
  <si>
    <t>SN7 8R</t>
  </si>
  <si>
    <t>SN7 8RA</t>
  </si>
  <si>
    <t>SN7 8RB</t>
  </si>
  <si>
    <t>SN7 8RD</t>
  </si>
  <si>
    <t>SN7 8RE</t>
  </si>
  <si>
    <t>SN7 8RF</t>
  </si>
  <si>
    <t>SN7 8RG</t>
  </si>
  <si>
    <t>SN7 8RH</t>
  </si>
  <si>
    <t>SN7 8RJ</t>
  </si>
  <si>
    <t>SN7 8SE</t>
  </si>
  <si>
    <t>SN7 8SF</t>
  </si>
  <si>
    <t>SN7 8SG</t>
  </si>
  <si>
    <t>SN8 2NP</t>
  </si>
  <si>
    <t>SO22 5FL</t>
  </si>
  <si>
    <t>SP10 2FL</t>
  </si>
  <si>
    <t>SP11 0SL</t>
  </si>
  <si>
    <t>SP11 9D</t>
  </si>
  <si>
    <t>SP11 9DA</t>
  </si>
  <si>
    <t>SP11 9DL</t>
  </si>
  <si>
    <t>SP11 9DW</t>
  </si>
  <si>
    <t>SP11 9E</t>
  </si>
  <si>
    <t>SP11 9HA</t>
  </si>
  <si>
    <t>SP11 9HD</t>
  </si>
  <si>
    <t>SP11 9HE</t>
  </si>
  <si>
    <t>SP11 9HG</t>
  </si>
  <si>
    <t>SP11 9HZ</t>
  </si>
  <si>
    <t>SP11 9JB</t>
  </si>
  <si>
    <t>SP11 9JE</t>
  </si>
  <si>
    <t>SP11 9PN</t>
  </si>
  <si>
    <t>SP11 9PR</t>
  </si>
  <si>
    <t>SP3 4UZ</t>
  </si>
  <si>
    <t>SP3 5SY</t>
  </si>
  <si>
    <t>SP3 6TA</t>
  </si>
  <si>
    <t>SP3 6TB</t>
  </si>
  <si>
    <t>SP4 9QA</t>
  </si>
  <si>
    <t>SP4 9QL</t>
  </si>
  <si>
    <t>SP4 9RF</t>
  </si>
  <si>
    <t>SP8 5HP</t>
  </si>
  <si>
    <t>SP8 5HY</t>
  </si>
  <si>
    <t>SP8 5PA</t>
  </si>
  <si>
    <t>SP8 5PB</t>
  </si>
  <si>
    <t>SP9 7JR</t>
  </si>
  <si>
    <t>SP9 7JS</t>
  </si>
  <si>
    <t>SR5 3ZZ</t>
  </si>
  <si>
    <t>ST14 5BP</t>
  </si>
  <si>
    <t>ST14 5BS</t>
  </si>
  <si>
    <t>ST14 5BT</t>
  </si>
  <si>
    <t>ST14 5BU</t>
  </si>
  <si>
    <t>ST14 5NX</t>
  </si>
  <si>
    <t>ST14 8JZ</t>
  </si>
  <si>
    <t>ST7 2TP</t>
  </si>
  <si>
    <t>ST7 2TS</t>
  </si>
  <si>
    <t>ST7 2TT</t>
  </si>
  <si>
    <t>ST7 3RH</t>
  </si>
  <si>
    <t>ST7 3RL</t>
  </si>
  <si>
    <t>SW11 2C</t>
  </si>
  <si>
    <t>SW11 2DA</t>
  </si>
  <si>
    <t>SW11 2DB</t>
  </si>
  <si>
    <t>SW11 2DE</t>
  </si>
  <si>
    <t>SW11 2DF</t>
  </si>
  <si>
    <t>SW11 2DG</t>
  </si>
  <si>
    <t>SW11 2DN</t>
  </si>
  <si>
    <t>SW11 2DQ</t>
  </si>
  <si>
    <t>SW11 2DR</t>
  </si>
  <si>
    <t>SW11 2DS</t>
  </si>
  <si>
    <t>SW11 2DT</t>
  </si>
  <si>
    <t>SW11 2DU</t>
  </si>
  <si>
    <t>SW11 2DX</t>
  </si>
  <si>
    <t>SW11 2EG</t>
  </si>
  <si>
    <t>SW11 2EP</t>
  </si>
  <si>
    <t>SW11 2EQ</t>
  </si>
  <si>
    <t>SW11 2J</t>
  </si>
  <si>
    <t>SW11 2JJ</t>
  </si>
  <si>
    <t>SW11 2JP</t>
  </si>
  <si>
    <t>SW11 2JR</t>
  </si>
  <si>
    <t>SW11 2JS</t>
  </si>
  <si>
    <t>SW11 2JT</t>
  </si>
  <si>
    <t>SW11 2JW</t>
  </si>
  <si>
    <t>SW11 2JZ</t>
  </si>
  <si>
    <t>SW11 2L</t>
  </si>
  <si>
    <t>SW11 2LA</t>
  </si>
  <si>
    <t>SW11 2LG</t>
  </si>
  <si>
    <t>SW11 2LJ</t>
  </si>
  <si>
    <t>SW11 2LN</t>
  </si>
  <si>
    <t>SW11 2LW</t>
  </si>
  <si>
    <t>SW11 2NA</t>
  </si>
  <si>
    <t>SW11 2NB</t>
  </si>
  <si>
    <t>SW11 2ND</t>
  </si>
  <si>
    <t>SW11 2NE</t>
  </si>
  <si>
    <t>SW11 2NN</t>
  </si>
  <si>
    <t>SW11 2NW</t>
  </si>
  <si>
    <t>SW11 2P</t>
  </si>
  <si>
    <t>SW11 2PA</t>
  </si>
  <si>
    <t>SW11 2PB</t>
  </si>
  <si>
    <t>SW11 2PD</t>
  </si>
  <si>
    <t>SW11 2PE</t>
  </si>
  <si>
    <t>SW11 2Q</t>
  </si>
  <si>
    <t>SW11 2QP</t>
  </si>
  <si>
    <t>SW11 2S</t>
  </si>
  <si>
    <t>SW11 2T</t>
  </si>
  <si>
    <t>SW11 2TU</t>
  </si>
  <si>
    <t>SW11 2TZ</t>
  </si>
  <si>
    <t>SW11 2UD</t>
  </si>
  <si>
    <t>SW11 2UG</t>
  </si>
  <si>
    <t>SW11 2UT</t>
  </si>
  <si>
    <t>SW11 3JN</t>
  </si>
  <si>
    <t>SW11 3LF</t>
  </si>
  <si>
    <t>SW11 3PR</t>
  </si>
  <si>
    <t>SW11 3Q</t>
  </si>
  <si>
    <t>SW11 3QA</t>
  </si>
  <si>
    <t>SW11 3QD</t>
  </si>
  <si>
    <t>SW11 3QG</t>
  </si>
  <si>
    <t>SW11 3QH</t>
  </si>
  <si>
    <t>SW11 3QJ</t>
  </si>
  <si>
    <t>SW11 3RN</t>
  </si>
  <si>
    <t>SW11 3SD</t>
  </si>
  <si>
    <t>SW11 3SE</t>
  </si>
  <si>
    <t>SW11 3SF</t>
  </si>
  <si>
    <t>SW11 3SJ</t>
  </si>
  <si>
    <t>SW11 3SX</t>
  </si>
  <si>
    <t>SW11 3TE</t>
  </si>
  <si>
    <t>SW11 3TJ</t>
  </si>
  <si>
    <t>SW11 3TN</t>
  </si>
  <si>
    <t>SW11 3TU</t>
  </si>
  <si>
    <t>SW11 3TW</t>
  </si>
  <si>
    <t>SW11 3TX</t>
  </si>
  <si>
    <t>SW11 3TY</t>
  </si>
  <si>
    <t>SW11 3TZ</t>
  </si>
  <si>
    <t>SW11 3U</t>
  </si>
  <si>
    <t>SW11 3UA</t>
  </si>
  <si>
    <t>SW11 3UN</t>
  </si>
  <si>
    <t>SW11 3UW</t>
  </si>
  <si>
    <t>SW11 3VV</t>
  </si>
  <si>
    <t>SW11 3YH</t>
  </si>
  <si>
    <t>SW11 3YL</t>
  </si>
  <si>
    <t>SW11 4PJ</t>
  </si>
  <si>
    <t>SW11 4XW</t>
  </si>
  <si>
    <t>SW11 5E</t>
  </si>
  <si>
    <t>SW11 5EU</t>
  </si>
  <si>
    <t>SW11 5EZ</t>
  </si>
  <si>
    <t>SW11 5GZ</t>
  </si>
  <si>
    <t>SW11 5JX</t>
  </si>
  <si>
    <t>SW11 5JY</t>
  </si>
  <si>
    <t>SW11 5LJ</t>
  </si>
  <si>
    <t>SW11 5N</t>
  </si>
  <si>
    <t>SW11 5P</t>
  </si>
  <si>
    <t>SW11 5Q</t>
  </si>
  <si>
    <t>SW11 5QR</t>
  </si>
  <si>
    <t>SW11 5QS</t>
  </si>
  <si>
    <t>SW11 5QU</t>
  </si>
  <si>
    <t>SW11 5QX</t>
  </si>
  <si>
    <t>SW11 5R</t>
  </si>
  <si>
    <t>SW11 5S</t>
  </si>
  <si>
    <t>SW11 5T</t>
  </si>
  <si>
    <t>SW11 5TD</t>
  </si>
  <si>
    <t>SW11 5TS</t>
  </si>
  <si>
    <t>SW11 5TT</t>
  </si>
  <si>
    <t>SW11 5UA</t>
  </si>
  <si>
    <t>SW11 5UR</t>
  </si>
  <si>
    <t>SW11 5UT</t>
  </si>
  <si>
    <t>SW11 5UU</t>
  </si>
  <si>
    <t>SW11 5XJ</t>
  </si>
  <si>
    <t>SW11 5XL</t>
  </si>
  <si>
    <t>SW11 5XN</t>
  </si>
  <si>
    <t>SW11 5XW</t>
  </si>
  <si>
    <t>SW13 0HR</t>
  </si>
  <si>
    <t>SW15 3A</t>
  </si>
  <si>
    <t>SW15 3B</t>
  </si>
  <si>
    <t>SW15 3D</t>
  </si>
  <si>
    <t>SW15 3DT</t>
  </si>
  <si>
    <t>SW15 3DU</t>
  </si>
  <si>
    <t>SW15 3DW</t>
  </si>
  <si>
    <t>SW15 3DX</t>
  </si>
  <si>
    <t>SW15 3DZ</t>
  </si>
  <si>
    <t>SW15 3NJ</t>
  </si>
  <si>
    <t>SW15 3RS</t>
  </si>
  <si>
    <t>SW15 3RT</t>
  </si>
  <si>
    <t>SW15 3SX</t>
  </si>
  <si>
    <t>SW15 3TQ</t>
  </si>
  <si>
    <t>SW15 4A</t>
  </si>
  <si>
    <t>SW15 4B</t>
  </si>
  <si>
    <t>SW15 4LF</t>
  </si>
  <si>
    <t>SW15 4LH</t>
  </si>
  <si>
    <t>SW15 4LJ</t>
  </si>
  <si>
    <t>SW15 4LL</t>
  </si>
  <si>
    <t>SW15 4LN</t>
  </si>
  <si>
    <t>SW15 4LP</t>
  </si>
  <si>
    <t>SW15 4LR</t>
  </si>
  <si>
    <t>SW15 4LS</t>
  </si>
  <si>
    <t>SW15 4LW</t>
  </si>
  <si>
    <t>SW15 4NJ</t>
  </si>
  <si>
    <t>SW15 4NL</t>
  </si>
  <si>
    <t>SW15 4NN</t>
  </si>
  <si>
    <t>SW15 4NP</t>
  </si>
  <si>
    <t>SW15 4NS</t>
  </si>
  <si>
    <t>SW15 4NW</t>
  </si>
  <si>
    <t>SW15 5RT</t>
  </si>
  <si>
    <t>SW15 6HH</t>
  </si>
  <si>
    <t>SW15 6HJ</t>
  </si>
  <si>
    <t>SW15 6HL</t>
  </si>
  <si>
    <t>SW15 6HN</t>
  </si>
  <si>
    <t>SW15 6JS</t>
  </si>
  <si>
    <t>SW15 6JT</t>
  </si>
  <si>
    <t>SW15 6JU</t>
  </si>
  <si>
    <t>SW15 6LB</t>
  </si>
  <si>
    <t>SW15 6LD</t>
  </si>
  <si>
    <t>SW15 6LE</t>
  </si>
  <si>
    <t>SW15 6LF</t>
  </si>
  <si>
    <t>SW15 6LG</t>
  </si>
  <si>
    <t>SW15 6PE</t>
  </si>
  <si>
    <t>SW15 6PF</t>
  </si>
  <si>
    <t>SW15 6PH</t>
  </si>
  <si>
    <t>SW15 6PJ</t>
  </si>
  <si>
    <t>SW15 6PQ</t>
  </si>
  <si>
    <t>SW15 6UY</t>
  </si>
  <si>
    <t>SW15 6UZ</t>
  </si>
  <si>
    <t>SW15 6X</t>
  </si>
  <si>
    <t>SW15 6XP</t>
  </si>
  <si>
    <t>SW15 6XR</t>
  </si>
  <si>
    <t>SW1P 3JH</t>
  </si>
  <si>
    <t>SW8 1RG</t>
  </si>
  <si>
    <t>SW8 1VV</t>
  </si>
  <si>
    <t>SW8 2HG</t>
  </si>
  <si>
    <t>SW8 2LG</t>
  </si>
  <si>
    <t>SW8 2LJ</t>
  </si>
  <si>
    <t>SW8 2LN</t>
  </si>
  <si>
    <t>SW8 2LR</t>
  </si>
  <si>
    <t>SW8 2LS</t>
  </si>
  <si>
    <t>SW8 2LU</t>
  </si>
  <si>
    <t>SW8 3A</t>
  </si>
  <si>
    <t>SW8 3AX</t>
  </si>
  <si>
    <t>SW8 3B</t>
  </si>
  <si>
    <t>SW8 3D</t>
  </si>
  <si>
    <t>SW8 3DH</t>
  </si>
  <si>
    <t>SW8 3DJ</t>
  </si>
  <si>
    <t>SW8 3EH</t>
  </si>
  <si>
    <t>SW8 3HT</t>
  </si>
  <si>
    <t>SW8 3J</t>
  </si>
  <si>
    <t>SW8 3L</t>
  </si>
  <si>
    <t>SW8 3NA</t>
  </si>
  <si>
    <t>SW8 3NB</t>
  </si>
  <si>
    <t>SW8 3ND</t>
  </si>
  <si>
    <t>SW8 3NP</t>
  </si>
  <si>
    <t>SW8 3NR</t>
  </si>
  <si>
    <t>SW8 3NS</t>
  </si>
  <si>
    <t>SW8 3RX</t>
  </si>
  <si>
    <t>SW8 3TY</t>
  </si>
  <si>
    <t>SW8 3TZ</t>
  </si>
  <si>
    <t>SW8 4C</t>
  </si>
  <si>
    <t>SW8 4EP</t>
  </si>
  <si>
    <t>SW8 4ER</t>
  </si>
  <si>
    <t>SW8 4ES</t>
  </si>
  <si>
    <t>SW8 4HB</t>
  </si>
  <si>
    <t>SW8 4HD</t>
  </si>
  <si>
    <t>SW8 4HH</t>
  </si>
  <si>
    <t>SW8 4HJ</t>
  </si>
  <si>
    <t>SW8 4HL</t>
  </si>
  <si>
    <t>SW8 4HN</t>
  </si>
  <si>
    <t>SW8 4HP</t>
  </si>
  <si>
    <t>SW8 4HR</t>
  </si>
  <si>
    <t>SW8 4HS</t>
  </si>
  <si>
    <t>SW8 4HU</t>
  </si>
  <si>
    <t>SW8 4HW</t>
  </si>
  <si>
    <t>SW8 4HX</t>
  </si>
  <si>
    <t>SW8 4NX</t>
  </si>
  <si>
    <t>SW8 4NY</t>
  </si>
  <si>
    <t>SW8 4P</t>
  </si>
  <si>
    <t>SW8 4R</t>
  </si>
  <si>
    <t>SW8 4S</t>
  </si>
  <si>
    <t>SW8 4T</t>
  </si>
  <si>
    <t>SW8 4TP</t>
  </si>
  <si>
    <t>SW8 4UA</t>
  </si>
  <si>
    <t>SW8 4UQ</t>
  </si>
  <si>
    <t>SW8 4UU</t>
  </si>
  <si>
    <t>SW8 4X</t>
  </si>
  <si>
    <t>SW8 4XH</t>
  </si>
  <si>
    <t>SW8 4XJ</t>
  </si>
  <si>
    <t>SW8 4XP</t>
  </si>
  <si>
    <t>SW8 4XR</t>
  </si>
  <si>
    <t>SW8 4XS</t>
  </si>
  <si>
    <t>SW8 4XW</t>
  </si>
  <si>
    <t>SW8 4XX</t>
  </si>
  <si>
    <t>SW8 5N</t>
  </si>
  <si>
    <t>SY10 8DX</t>
  </si>
  <si>
    <t>SY10 8EW</t>
  </si>
  <si>
    <t>SY11 2SR</t>
  </si>
  <si>
    <t>SY11 2TL</t>
  </si>
  <si>
    <t>SY11 4C</t>
  </si>
  <si>
    <t>SY12 1OT</t>
  </si>
  <si>
    <t>SY12 9VV</t>
  </si>
  <si>
    <t>SY13 2AA</t>
  </si>
  <si>
    <t>SY13 2AB</t>
  </si>
  <si>
    <t>SY13 2AD</t>
  </si>
  <si>
    <t>SY13 2AE</t>
  </si>
  <si>
    <t>SY13 2AF</t>
  </si>
  <si>
    <t>SY13 2AG</t>
  </si>
  <si>
    <t>SY13 2BY</t>
  </si>
  <si>
    <t>SY13 2EX</t>
  </si>
  <si>
    <t>SY13 2EZ</t>
  </si>
  <si>
    <t>SY13 2H</t>
  </si>
  <si>
    <t>SY13 2HJ</t>
  </si>
  <si>
    <t>SY13 2HS</t>
  </si>
  <si>
    <t>SY13 2HT</t>
  </si>
  <si>
    <t>SY13 2HU</t>
  </si>
  <si>
    <t>SY13 2HX</t>
  </si>
  <si>
    <t>SY13 2JA</t>
  </si>
  <si>
    <t>SY13 2JB</t>
  </si>
  <si>
    <t>SY13 2JD</t>
  </si>
  <si>
    <t>SY13 2JE</t>
  </si>
  <si>
    <t>SY13 2JF</t>
  </si>
  <si>
    <t>SY13 2JL</t>
  </si>
  <si>
    <t>SY13 2T</t>
  </si>
  <si>
    <t>SY13 3AA</t>
  </si>
  <si>
    <t>SY13 3AB</t>
  </si>
  <si>
    <t>SY13 3J</t>
  </si>
  <si>
    <t>SY13 3JA</t>
  </si>
  <si>
    <t>SY13 3JB</t>
  </si>
  <si>
    <t>SY13 3LA</t>
  </si>
  <si>
    <t>SY13 3LB</t>
  </si>
  <si>
    <t>SY13 3LD</t>
  </si>
  <si>
    <t>SY13 3LE</t>
  </si>
  <si>
    <t>SY13 3LF</t>
  </si>
  <si>
    <t>SY13 3LG</t>
  </si>
  <si>
    <t>SY13 3N</t>
  </si>
  <si>
    <t>SY13 3NY</t>
  </si>
  <si>
    <t>SY13 3NZ</t>
  </si>
  <si>
    <t>SY13 3PF</t>
  </si>
  <si>
    <t>SY13 3PG</t>
  </si>
  <si>
    <t>SY13 4BH</t>
  </si>
  <si>
    <t>SY13 4BW</t>
  </si>
  <si>
    <t>SY13 4C</t>
  </si>
  <si>
    <t>SY13 4NZ</t>
  </si>
  <si>
    <t>SY13 4P</t>
  </si>
  <si>
    <t>SY13 4PP</t>
  </si>
  <si>
    <t>SY13 4PS</t>
  </si>
  <si>
    <t>SY13 4QA</t>
  </si>
  <si>
    <t>SY13 4QB</t>
  </si>
  <si>
    <t>SY14 7AN</t>
  </si>
  <si>
    <t>SY14 7AZ</t>
  </si>
  <si>
    <t>SY14 7BN</t>
  </si>
  <si>
    <t>SY14 7HY</t>
  </si>
  <si>
    <t>SY14 7JT</t>
  </si>
  <si>
    <t>SY14 7JU</t>
  </si>
  <si>
    <t>SY14 7JZ</t>
  </si>
  <si>
    <t>SY14 7L</t>
  </si>
  <si>
    <t>SY14 7NA</t>
  </si>
  <si>
    <t>SY14 7NB</t>
  </si>
  <si>
    <t>SY14 7ND</t>
  </si>
  <si>
    <t>SY15 6AY</t>
  </si>
  <si>
    <t>SY15 6ED</t>
  </si>
  <si>
    <t>SY15 6EE</t>
  </si>
  <si>
    <t>SY15 6SY</t>
  </si>
  <si>
    <t>SY15 6SZ</t>
  </si>
  <si>
    <t>SY15 6TR</t>
  </si>
  <si>
    <t>SY16 4EZ</t>
  </si>
  <si>
    <t>SY21 8DL</t>
  </si>
  <si>
    <t>SY21 8DN</t>
  </si>
  <si>
    <t>SY21 8EP</t>
  </si>
  <si>
    <t>SY21 8ER</t>
  </si>
  <si>
    <t>SY21 8EW</t>
  </si>
  <si>
    <t>SY23 5C</t>
  </si>
  <si>
    <t>SY23 5J</t>
  </si>
  <si>
    <t>SY23 5JA</t>
  </si>
  <si>
    <t>SY23 5JZ</t>
  </si>
  <si>
    <t>SY23 5LB</t>
  </si>
  <si>
    <t>SY23 5LP</t>
  </si>
  <si>
    <t>SY23 5LS</t>
  </si>
  <si>
    <t>SY23 5LY</t>
  </si>
  <si>
    <t>SY23 5LZ</t>
  </si>
  <si>
    <t>SY23 5N</t>
  </si>
  <si>
    <t>SY23 5NW</t>
  </si>
  <si>
    <t>SY23 5P</t>
  </si>
  <si>
    <t>SY25 6NY</t>
  </si>
  <si>
    <t>SY25 6NZ</t>
  </si>
  <si>
    <t>SY25 6P</t>
  </si>
  <si>
    <t>SY25 6PH</t>
  </si>
  <si>
    <t>SY25 6PP</t>
  </si>
  <si>
    <t>SY25 6Q</t>
  </si>
  <si>
    <t>SY25 6QL</t>
  </si>
  <si>
    <t>SY25 6QS</t>
  </si>
  <si>
    <t>SY25 6R</t>
  </si>
  <si>
    <t>SY25 6RB</t>
  </si>
  <si>
    <t>SY25 6S</t>
  </si>
  <si>
    <t>SY25 6T</t>
  </si>
  <si>
    <t>SY25 6TU</t>
  </si>
  <si>
    <t>SY25 6TX</t>
  </si>
  <si>
    <t>SY25 6TY</t>
  </si>
  <si>
    <t>SY25 6U</t>
  </si>
  <si>
    <t>SY4 1BS</t>
  </si>
  <si>
    <t>SY4 1BT</t>
  </si>
  <si>
    <t>SY4 1BU</t>
  </si>
  <si>
    <t>SY4 1BW</t>
  </si>
  <si>
    <t>SY4 1JQ</t>
  </si>
  <si>
    <t>SY4 3HE</t>
  </si>
  <si>
    <t>SY4 5PR</t>
  </si>
  <si>
    <t>SY4 5PS</t>
  </si>
  <si>
    <t>SY4 5PT</t>
  </si>
  <si>
    <t>SY4 5PU</t>
  </si>
  <si>
    <t>SY4 5PX</t>
  </si>
  <si>
    <t>SY4 5PY</t>
  </si>
  <si>
    <t>SY4 5PZ</t>
  </si>
  <si>
    <t>SY4 5QB</t>
  </si>
  <si>
    <t>SY4 5QN</t>
  </si>
  <si>
    <t>SY4 5SZ</t>
  </si>
  <si>
    <t>SY4 5TA</t>
  </si>
  <si>
    <t>SY4 5TE</t>
  </si>
  <si>
    <t>SY4 5TF</t>
  </si>
  <si>
    <t>SY4 5TG</t>
  </si>
  <si>
    <t>SY4 5TH</t>
  </si>
  <si>
    <t>SY4 5TQ</t>
  </si>
  <si>
    <t>SY5 0DU</t>
  </si>
  <si>
    <t>SY5 0DY</t>
  </si>
  <si>
    <t>SY5 0DZ</t>
  </si>
  <si>
    <t>SY5 0EB</t>
  </si>
  <si>
    <t>SY5 0HJ</t>
  </si>
  <si>
    <t>SY5 0JH</t>
  </si>
  <si>
    <t>SY5 0JJ</t>
  </si>
  <si>
    <t>SY5 0JL</t>
  </si>
  <si>
    <t>SY5 0JN</t>
  </si>
  <si>
    <t>SY5 0JP</t>
  </si>
  <si>
    <t>SY5 9AN</t>
  </si>
  <si>
    <t>SY5 9AS</t>
  </si>
  <si>
    <t>SY5 9AT</t>
  </si>
  <si>
    <t>SY5 9AU</t>
  </si>
  <si>
    <t>SY5 9AX</t>
  </si>
  <si>
    <t>SY5 9AY</t>
  </si>
  <si>
    <t>SY5 9AZ</t>
  </si>
  <si>
    <t>SY5 9B</t>
  </si>
  <si>
    <t>SY5 9BX</t>
  </si>
  <si>
    <t>SY5 9BY</t>
  </si>
  <si>
    <t>SY5 9BZ</t>
  </si>
  <si>
    <t>SY5 9EU</t>
  </si>
  <si>
    <t>SY5 9JG</t>
  </si>
  <si>
    <t>SY5 9SA</t>
  </si>
  <si>
    <t>SY5 9SB</t>
  </si>
  <si>
    <t>SY7 0AD</t>
  </si>
  <si>
    <t>SY7 0D</t>
  </si>
  <si>
    <t>SY7 0DA</t>
  </si>
  <si>
    <t>SY7 0DB</t>
  </si>
  <si>
    <t>SY7 0DD</t>
  </si>
  <si>
    <t>SY7 0E</t>
  </si>
  <si>
    <t>SY7 0EL</t>
  </si>
  <si>
    <t>SY7 0EN</t>
  </si>
  <si>
    <t>SY7 0ER</t>
  </si>
  <si>
    <t>SY7 0ES</t>
  </si>
  <si>
    <t>SY7 0JT</t>
  </si>
  <si>
    <t>SY7 0JU</t>
  </si>
  <si>
    <t>SY7 0JX</t>
  </si>
  <si>
    <t>SY7 0JZ</t>
  </si>
  <si>
    <t>SY7 0L</t>
  </si>
  <si>
    <t>SY7 0LU</t>
  </si>
  <si>
    <t>SY7 0N</t>
  </si>
  <si>
    <t>SY7 0NR</t>
  </si>
  <si>
    <t>SY7 0NS</t>
  </si>
  <si>
    <t>SY7 0NT</t>
  </si>
  <si>
    <t>SY7 0NU</t>
  </si>
  <si>
    <t>SY7 0NX</t>
  </si>
  <si>
    <t>SY7 0NY</t>
  </si>
  <si>
    <t>SY7 0NZ</t>
  </si>
  <si>
    <t>SY7 8LU</t>
  </si>
  <si>
    <t>SY7 8LY</t>
  </si>
  <si>
    <t>SY7 8LZ</t>
  </si>
  <si>
    <t>SY7 8PD</t>
  </si>
  <si>
    <t>SY7 8PG</t>
  </si>
  <si>
    <t>SY7 8PH</t>
  </si>
  <si>
    <t>SY7 8PS</t>
  </si>
  <si>
    <t>SY7 9BH</t>
  </si>
  <si>
    <t>SY7 9DL</t>
  </si>
  <si>
    <t>SY7 9DP</t>
  </si>
  <si>
    <t>SY7 9DS</t>
  </si>
  <si>
    <t>SY7 9DT</t>
  </si>
  <si>
    <t>SY7 9DU</t>
  </si>
  <si>
    <t>SY7 9DW</t>
  </si>
  <si>
    <t>SY7 9DY</t>
  </si>
  <si>
    <t>SY7 9DZ</t>
  </si>
  <si>
    <t>SY7 9EA</t>
  </si>
  <si>
    <t>SY7 9EB</t>
  </si>
  <si>
    <t>SY7 9ED</t>
  </si>
  <si>
    <t>SY7 9EE</t>
  </si>
  <si>
    <t>SY7 9EF</t>
  </si>
  <si>
    <t>SY7 9HU</t>
  </si>
  <si>
    <t>SY8 2DG</t>
  </si>
  <si>
    <t>SY8 2DH</t>
  </si>
  <si>
    <t>SY8 2DJ</t>
  </si>
  <si>
    <t>SY8 2DL</t>
  </si>
  <si>
    <t>SY8 2DQ</t>
  </si>
  <si>
    <t>SY8 3AL</t>
  </si>
  <si>
    <t>SY8 3AR</t>
  </si>
  <si>
    <t>SY8 3AS</t>
  </si>
  <si>
    <t>SY8 3AT</t>
  </si>
  <si>
    <t>SY8 3AU</t>
  </si>
  <si>
    <t>SY8 3AX</t>
  </si>
  <si>
    <t>SY8 3AY</t>
  </si>
  <si>
    <t>SY8 3AZ</t>
  </si>
  <si>
    <t>SY8 3BA</t>
  </si>
  <si>
    <t>SY8 3BZ</t>
  </si>
  <si>
    <t>SY8 3DD</t>
  </si>
  <si>
    <t>SY8 3DE</t>
  </si>
  <si>
    <t>SY8 3DF</t>
  </si>
  <si>
    <t>SY8 3DQ</t>
  </si>
  <si>
    <t>SY9 5JP</t>
  </si>
  <si>
    <t>SY9 5JR</t>
  </si>
  <si>
    <t>SY9 5JW</t>
  </si>
  <si>
    <t>TA10 9JE</t>
  </si>
  <si>
    <t>TA10 9JF</t>
  </si>
  <si>
    <t>TA11 6G</t>
  </si>
  <si>
    <t>TA11 6N</t>
  </si>
  <si>
    <t>TA11 6NA</t>
  </si>
  <si>
    <t>TA11 6NB</t>
  </si>
  <si>
    <t>TA11 6ND</t>
  </si>
  <si>
    <t>TA11 6NE</t>
  </si>
  <si>
    <t>TA11 6NF</t>
  </si>
  <si>
    <t>TA11 6P</t>
  </si>
  <si>
    <t>TA11 6PH</t>
  </si>
  <si>
    <t>TA11 6PJ</t>
  </si>
  <si>
    <t>TA11 6PL</t>
  </si>
  <si>
    <t>TA11 6PN</t>
  </si>
  <si>
    <t>TA11 6PW</t>
  </si>
  <si>
    <t>TA11 7C</t>
  </si>
  <si>
    <t>TA11 7DJ</t>
  </si>
  <si>
    <t>TA11 7DL</t>
  </si>
  <si>
    <t>TA11 7DT</t>
  </si>
  <si>
    <t>TA11 7DU</t>
  </si>
  <si>
    <t>TA11 7DZ</t>
  </si>
  <si>
    <t>TA11 7E</t>
  </si>
  <si>
    <t>TA11 7EY</t>
  </si>
  <si>
    <t>TA11 7EZ</t>
  </si>
  <si>
    <t>TA11 7HF</t>
  </si>
  <si>
    <t>TA11 7HG</t>
  </si>
  <si>
    <t>TA11 7HU</t>
  </si>
  <si>
    <t>TA11 7JU</t>
  </si>
  <si>
    <t>TA11 7JX</t>
  </si>
  <si>
    <t>TA11 7JZ</t>
  </si>
  <si>
    <t>TA11 7L</t>
  </si>
  <si>
    <t>TA11 7LA</t>
  </si>
  <si>
    <t>TA11 7LD</t>
  </si>
  <si>
    <t>TA11 7LP</t>
  </si>
  <si>
    <t>TA11 7LQ</t>
  </si>
  <si>
    <t>TA11 7LX</t>
  </si>
  <si>
    <t>TA11 7LZ</t>
  </si>
  <si>
    <t>TA12 6AJ</t>
  </si>
  <si>
    <t>TA15 6UT</t>
  </si>
  <si>
    <t>TA18 7DZ</t>
  </si>
  <si>
    <t>TA18 7NZ</t>
  </si>
  <si>
    <t>TA18 7PA</t>
  </si>
  <si>
    <t>TA18 7PB</t>
  </si>
  <si>
    <t>TA18 7PD</t>
  </si>
  <si>
    <t>TA18 7PE</t>
  </si>
  <si>
    <t>TA18 7PF</t>
  </si>
  <si>
    <t>TA18 7PG</t>
  </si>
  <si>
    <t>TA18 7PJ</t>
  </si>
  <si>
    <t>TA18 7PQ</t>
  </si>
  <si>
    <t>TA18 7QT</t>
  </si>
  <si>
    <t>TA18 7QU</t>
  </si>
  <si>
    <t>TA18 7QX</t>
  </si>
  <si>
    <t>TA18 7QY</t>
  </si>
  <si>
    <t>TA18 7QZ</t>
  </si>
  <si>
    <t>TA18 7R</t>
  </si>
  <si>
    <t>TA18 7RY</t>
  </si>
  <si>
    <t>TA18 7RZ</t>
  </si>
  <si>
    <t>TA18 7S</t>
  </si>
  <si>
    <t>TA18 7SA</t>
  </si>
  <si>
    <t>TA18 7SB</t>
  </si>
  <si>
    <t>TA18 7TA</t>
  </si>
  <si>
    <t>TA18 7TB</t>
  </si>
  <si>
    <t>TA18 7TD</t>
  </si>
  <si>
    <t>TA18 7TE</t>
  </si>
  <si>
    <t>TA18 7TF</t>
  </si>
  <si>
    <t>TA18 7TG</t>
  </si>
  <si>
    <t>TA18 7TH</t>
  </si>
  <si>
    <t>TA18 8PY</t>
  </si>
  <si>
    <t>TA18 8PZ</t>
  </si>
  <si>
    <t>TA18 8QA</t>
  </si>
  <si>
    <t>TA18 8QB</t>
  </si>
  <si>
    <t>TA18 8QD</t>
  </si>
  <si>
    <t>TA18 8QE</t>
  </si>
  <si>
    <t>TA20 4JQ</t>
  </si>
  <si>
    <t>TA20 4JY</t>
  </si>
  <si>
    <t>TA20 4L</t>
  </si>
  <si>
    <t>TA20 4LA</t>
  </si>
  <si>
    <t>TA20 4LE</t>
  </si>
  <si>
    <t>TA20 4LL</t>
  </si>
  <si>
    <t>TA20 4LU</t>
  </si>
  <si>
    <t>TA20 4N</t>
  </si>
  <si>
    <t>TA20 4P</t>
  </si>
  <si>
    <t>TA20 4QA</t>
  </si>
  <si>
    <t>TA20 4QB</t>
  </si>
  <si>
    <t>TA20 4QR</t>
  </si>
  <si>
    <t>TA20 4QS</t>
  </si>
  <si>
    <t>TA20 4QU</t>
  </si>
  <si>
    <t>TA20 4QW</t>
  </si>
  <si>
    <t>TA7 8N</t>
  </si>
  <si>
    <t>TA7 8NA</t>
  </si>
  <si>
    <t>TA7 8NN</t>
  </si>
  <si>
    <t>TA7 8NW</t>
  </si>
  <si>
    <t>TA7 8NX</t>
  </si>
  <si>
    <t>TA7 8NZ</t>
  </si>
  <si>
    <t>TA7 9NP</t>
  </si>
  <si>
    <t>TA7 9NT</t>
  </si>
  <si>
    <t>TA7 9NW</t>
  </si>
  <si>
    <t>TA8 2RP</t>
  </si>
  <si>
    <t>TA8 2RR</t>
  </si>
  <si>
    <t>TA8 2RS</t>
  </si>
  <si>
    <t>TA8 2SF</t>
  </si>
  <si>
    <t>TA8 2SG</t>
  </si>
  <si>
    <t>TA9 4L</t>
  </si>
  <si>
    <t>TA9 4LA</t>
  </si>
  <si>
    <t>TA9 4LB</t>
  </si>
  <si>
    <t>TA9 4LD</t>
  </si>
  <si>
    <t>TA9 4LE</t>
  </si>
  <si>
    <t>TA9 4LF</t>
  </si>
  <si>
    <t>TA9 4LG</t>
  </si>
  <si>
    <t>TA9 4LH</t>
  </si>
  <si>
    <t>TA9 4LJ</t>
  </si>
  <si>
    <t>TA9 4LQ</t>
  </si>
  <si>
    <t>TA9 4N</t>
  </si>
  <si>
    <t>TA9 4PA</t>
  </si>
  <si>
    <t>TA9 4PB</t>
  </si>
  <si>
    <t>TA9 4PD</t>
  </si>
  <si>
    <t>TA9 4PH</t>
  </si>
  <si>
    <t>TA9 4PQ</t>
  </si>
  <si>
    <t>TA9 4QG</t>
  </si>
  <si>
    <t>TA9 4QH</t>
  </si>
  <si>
    <t>TA9 4QJ</t>
  </si>
  <si>
    <t>TA9 4QQ</t>
  </si>
  <si>
    <t>TA9 4RW</t>
  </si>
  <si>
    <t>TD12 4Q</t>
  </si>
  <si>
    <t>TD12 4R</t>
  </si>
  <si>
    <t>TD12 4S</t>
  </si>
  <si>
    <t>TD12 4T</t>
  </si>
  <si>
    <t>TD12 4U</t>
  </si>
  <si>
    <t>TD12 4X</t>
  </si>
  <si>
    <t>TD15 1SU</t>
  </si>
  <si>
    <t>TD15 1SZ</t>
  </si>
  <si>
    <t>TD15 1T</t>
  </si>
  <si>
    <t>TD15 1UF</t>
  </si>
  <si>
    <t>TD15 1UG</t>
  </si>
  <si>
    <t>TD15 1UH</t>
  </si>
  <si>
    <t>TD15 1UJ</t>
  </si>
  <si>
    <t>TD15 1UL</t>
  </si>
  <si>
    <t>TD15 1X</t>
  </si>
  <si>
    <t>TD15 1XX</t>
  </si>
  <si>
    <t>TD6 9RE</t>
  </si>
  <si>
    <t>TD7 5JD</t>
  </si>
  <si>
    <t>TD9 0BG</t>
  </si>
  <si>
    <t>TD9 0LS</t>
  </si>
  <si>
    <t>TD9 0Q</t>
  </si>
  <si>
    <t>TD9 0R</t>
  </si>
  <si>
    <t>TD9 0SA</t>
  </si>
  <si>
    <t>TD9 0T</t>
  </si>
  <si>
    <t>TD9 0TD</t>
  </si>
  <si>
    <t>TD9 0TJ</t>
  </si>
  <si>
    <t>TD9 0TN</t>
  </si>
  <si>
    <t>TD9 0TP</t>
  </si>
  <si>
    <t>TD9 0TR</t>
  </si>
  <si>
    <t>TD9 0TS</t>
  </si>
  <si>
    <t>TD9 0TT</t>
  </si>
  <si>
    <t>TD9 0TU</t>
  </si>
  <si>
    <t>TD9 0TW</t>
  </si>
  <si>
    <t>TF9 3SD</t>
  </si>
  <si>
    <t>TF9 3SE</t>
  </si>
  <si>
    <t>TN27 9NU</t>
  </si>
  <si>
    <t>TS13 4TN</t>
  </si>
  <si>
    <t>TS13 4TS</t>
  </si>
  <si>
    <t>TS13 4TT</t>
  </si>
  <si>
    <t>TS13 4TU</t>
  </si>
  <si>
    <t>TS13 4TX</t>
  </si>
  <si>
    <t>TS13 5BY</t>
  </si>
  <si>
    <t>TS13 5BZ</t>
  </si>
  <si>
    <t>TS13 5DA</t>
  </si>
  <si>
    <t>TS13 5DS</t>
  </si>
  <si>
    <t>TS13 5DU</t>
  </si>
  <si>
    <t>TS9 6LU</t>
  </si>
  <si>
    <t>TS9 6RH</t>
  </si>
  <si>
    <t>TS9 7LG</t>
  </si>
  <si>
    <t>TS9 7LJ</t>
  </si>
  <si>
    <t>TW1 4SJ</t>
  </si>
  <si>
    <t>TW11 0NJ</t>
  </si>
  <si>
    <t>TW11 8LD</t>
  </si>
  <si>
    <t>TW11 9NG</t>
  </si>
  <si>
    <t>TW11 9VV</t>
  </si>
  <si>
    <t>TW12 3PN</t>
  </si>
  <si>
    <t>TW12 3QD</t>
  </si>
  <si>
    <t>TW13 6JA</t>
  </si>
  <si>
    <t>TW16 6AS</t>
  </si>
  <si>
    <t>TW16 6AT</t>
  </si>
  <si>
    <t>TW16 6AU</t>
  </si>
  <si>
    <t>TW16 6BU</t>
  </si>
  <si>
    <t>TW16 6DA</t>
  </si>
  <si>
    <t>TW17 0EW</t>
  </si>
  <si>
    <t>TW17 0G</t>
  </si>
  <si>
    <t>TW17 0J</t>
  </si>
  <si>
    <t>TW17 0JB</t>
  </si>
  <si>
    <t>TW17 0JD</t>
  </si>
  <si>
    <t>TW17 0LY</t>
  </si>
  <si>
    <t>TW17 0N</t>
  </si>
  <si>
    <t>TW17 0P</t>
  </si>
  <si>
    <t>TW17 0Q</t>
  </si>
  <si>
    <t>TW17 0QA</t>
  </si>
  <si>
    <t>TW17 0R</t>
  </si>
  <si>
    <t>TW17 0S</t>
  </si>
  <si>
    <t>TW17 8BS</t>
  </si>
  <si>
    <t>TW17 8HB</t>
  </si>
  <si>
    <t>TW17 8HD</t>
  </si>
  <si>
    <t>TW17 8Q</t>
  </si>
  <si>
    <t>TW17 8R</t>
  </si>
  <si>
    <t>TW17 8S</t>
  </si>
  <si>
    <t>TW17 8T</t>
  </si>
  <si>
    <t>TW17 9NU</t>
  </si>
  <si>
    <t>TW17 9NY</t>
  </si>
  <si>
    <t>TW17 9P</t>
  </si>
  <si>
    <t>TW2 5J</t>
  </si>
  <si>
    <t>TW2 5NT</t>
  </si>
  <si>
    <t>TW2 5NX</t>
  </si>
  <si>
    <t>TW2 5NY</t>
  </si>
  <si>
    <t>TW2 5PA</t>
  </si>
  <si>
    <t>TW2 5PG</t>
  </si>
  <si>
    <t>TW2 5UJ</t>
  </si>
  <si>
    <t>TW2 5UL</t>
  </si>
  <si>
    <t>W11 3EN</t>
  </si>
  <si>
    <t>W11 4XX</t>
  </si>
  <si>
    <t>W1D 2DB</t>
  </si>
  <si>
    <t>W1D 2DE</t>
  </si>
  <si>
    <t>W1D 2DF</t>
  </si>
  <si>
    <t>W1D 4TA</t>
  </si>
  <si>
    <t>W1D 4TB</t>
  </si>
  <si>
    <t>W1D 6BU</t>
  </si>
  <si>
    <t>W1D 6BY</t>
  </si>
  <si>
    <t>W1D 6BZ</t>
  </si>
  <si>
    <t>W1D 6PB</t>
  </si>
  <si>
    <t>W1D 6PD</t>
  </si>
  <si>
    <t>W1D 6PE</t>
  </si>
  <si>
    <t>W1D 6PF</t>
  </si>
  <si>
    <t>W1D 6QF</t>
  </si>
  <si>
    <t>W1F 8RE</t>
  </si>
  <si>
    <t>W1H 1EF</t>
  </si>
  <si>
    <t>W1H 4PT</t>
  </si>
  <si>
    <t>W1T 1BE</t>
  </si>
  <si>
    <t>W1T 2BU</t>
  </si>
  <si>
    <t>W1T 7J</t>
  </si>
  <si>
    <t>W1T 7NE</t>
  </si>
  <si>
    <t>W1T 7NG</t>
  </si>
  <si>
    <t>W1T 7NH</t>
  </si>
  <si>
    <t>W1T 7NL</t>
  </si>
  <si>
    <t>W1T 7NN</t>
  </si>
  <si>
    <t>W1T 7NQ</t>
  </si>
  <si>
    <t>W1T 7NR</t>
  </si>
  <si>
    <t>W1T 7NS</t>
  </si>
  <si>
    <t>W1T 7NT</t>
  </si>
  <si>
    <t>W1T 7NU</t>
  </si>
  <si>
    <t>W1T 7NW</t>
  </si>
  <si>
    <t>W1T 7NY</t>
  </si>
  <si>
    <t>W1T 7NZ</t>
  </si>
  <si>
    <t>W1T 7PL</t>
  </si>
  <si>
    <t>W1T 7PN</t>
  </si>
  <si>
    <t>W1T 7PP</t>
  </si>
  <si>
    <t>W1T 7QU</t>
  </si>
  <si>
    <t>W1T 7R</t>
  </si>
  <si>
    <t>W1T 7RH</t>
  </si>
  <si>
    <t>W1U 3HA</t>
  </si>
  <si>
    <t>W2 5C</t>
  </si>
  <si>
    <t>W2 5DA</t>
  </si>
  <si>
    <t>W2 5DL</t>
  </si>
  <si>
    <t>W3 7DT</t>
  </si>
  <si>
    <t>W6 9C</t>
  </si>
  <si>
    <t>W8 6C</t>
  </si>
  <si>
    <t>W9 3NY</t>
  </si>
  <si>
    <t>W9 3PD</t>
  </si>
  <si>
    <t>WA1 1RR</t>
  </si>
  <si>
    <t>WA12 9XB</t>
  </si>
  <si>
    <t>WA3 6DU</t>
  </si>
  <si>
    <t>WA3 6EW</t>
  </si>
  <si>
    <t>WA3 6HA</t>
  </si>
  <si>
    <t>WA4 6HG</t>
  </si>
  <si>
    <t>WA4 6UY</t>
  </si>
  <si>
    <t>WA4 6XA</t>
  </si>
  <si>
    <t>WA4 6XB</t>
  </si>
  <si>
    <t>WA4 6XE</t>
  </si>
  <si>
    <t>WA4 6XH</t>
  </si>
  <si>
    <t>WA4 6XJ</t>
  </si>
  <si>
    <t>WA4 6XQ</t>
  </si>
  <si>
    <t>WA4 6Y</t>
  </si>
  <si>
    <t>WA9 5BF</t>
  </si>
  <si>
    <t>WC1E 7EU</t>
  </si>
  <si>
    <t>WC1E 7EY</t>
  </si>
  <si>
    <t>WC2H 0EW</t>
  </si>
  <si>
    <t>WC2H 0QY</t>
  </si>
  <si>
    <t>WD18 8SU</t>
  </si>
  <si>
    <t>WD2 2ER</t>
  </si>
  <si>
    <t>WD2 6NB</t>
  </si>
  <si>
    <t>WD2 6NE</t>
  </si>
  <si>
    <t>WD2 6NN</t>
  </si>
  <si>
    <t>WD23 1AA</t>
  </si>
  <si>
    <t>WD23 1AB</t>
  </si>
  <si>
    <t>WD23 1AD</t>
  </si>
  <si>
    <t>WD23 1AF</t>
  </si>
  <si>
    <t>WD23 1AZ</t>
  </si>
  <si>
    <t>WD23 1B</t>
  </si>
  <si>
    <t>WD23 1BW</t>
  </si>
  <si>
    <t>WD23 1BX</t>
  </si>
  <si>
    <t>WD23 1BY</t>
  </si>
  <si>
    <t>WD23 1D</t>
  </si>
  <si>
    <t>WD23 1DE</t>
  </si>
  <si>
    <t>WD23 1DF</t>
  </si>
  <si>
    <t>WD23 1DG</t>
  </si>
  <si>
    <t>WD23 1DH</t>
  </si>
  <si>
    <t>WD23 1DQ</t>
  </si>
  <si>
    <t>WD23 1FR</t>
  </si>
  <si>
    <t>WD23 1FS</t>
  </si>
  <si>
    <t>WD23 1FT</t>
  </si>
  <si>
    <t>WD23 1FU</t>
  </si>
  <si>
    <t>WD23 1FX</t>
  </si>
  <si>
    <t>WD23 1Q</t>
  </si>
  <si>
    <t>WD23 1QP</t>
  </si>
  <si>
    <t>WD23 1QW</t>
  </si>
  <si>
    <t>WD23 1SR</t>
  </si>
  <si>
    <t>WD23 1SS</t>
  </si>
  <si>
    <t>WD23 1ST</t>
  </si>
  <si>
    <t>WD23 1SU</t>
  </si>
  <si>
    <t>WD23 1T</t>
  </si>
  <si>
    <t>WD23 1U</t>
  </si>
  <si>
    <t>WD23 4D</t>
  </si>
  <si>
    <t>WD23 4EJ</t>
  </si>
  <si>
    <t>WD23 4FE</t>
  </si>
  <si>
    <t>WD23 4HJ</t>
  </si>
  <si>
    <t>WD23 4HL</t>
  </si>
  <si>
    <t>WD23 4HN</t>
  </si>
  <si>
    <t>WD23 4HP</t>
  </si>
  <si>
    <t>WD23 4HR</t>
  </si>
  <si>
    <t>WD23 4HW</t>
  </si>
  <si>
    <t>WD23 4JT</t>
  </si>
  <si>
    <t>WD23 4LH</t>
  </si>
  <si>
    <t>WD23 4LJ</t>
  </si>
  <si>
    <t>WD23 4LN</t>
  </si>
  <si>
    <t>WD23 4LP</t>
  </si>
  <si>
    <t>WD23 4N</t>
  </si>
  <si>
    <t>WD23 4P</t>
  </si>
  <si>
    <t>WD23 4Q</t>
  </si>
  <si>
    <t>WD23 4QE</t>
  </si>
  <si>
    <t>WD23 4QF</t>
  </si>
  <si>
    <t>WD23 4QR</t>
  </si>
  <si>
    <t>WD23 4QS</t>
  </si>
  <si>
    <t>WD23 4QT</t>
  </si>
  <si>
    <t>WD23 4RB</t>
  </si>
  <si>
    <t>WD23 4RG</t>
  </si>
  <si>
    <t>WD23 4RX</t>
  </si>
  <si>
    <t>WD23 4SA</t>
  </si>
  <si>
    <t>WD23 4SB</t>
  </si>
  <si>
    <t>WD23 4SD</t>
  </si>
  <si>
    <t>WD23 4T</t>
  </si>
  <si>
    <t>WD23 4U</t>
  </si>
  <si>
    <t>WD23 4XA</t>
  </si>
  <si>
    <t>WD23 4XF</t>
  </si>
  <si>
    <t>WD23 4Y</t>
  </si>
  <si>
    <t>WD25 0AA</t>
  </si>
  <si>
    <t>WD25 0JD</t>
  </si>
  <si>
    <t>WD25 1ZZ</t>
  </si>
  <si>
    <t>WD25 9EJ</t>
  </si>
  <si>
    <t>WD3 1PZ</t>
  </si>
  <si>
    <t>WD3 3GG</t>
  </si>
  <si>
    <t>WD3 3NB</t>
  </si>
  <si>
    <t>WD3 4LH</t>
  </si>
  <si>
    <t>WD3 4NT</t>
  </si>
  <si>
    <t>WD3 4NU</t>
  </si>
  <si>
    <t>WD3 4NX</t>
  </si>
  <si>
    <t>WD3 4NY</t>
  </si>
  <si>
    <t>WD3 4P</t>
  </si>
  <si>
    <t>WD3 4PQ</t>
  </si>
  <si>
    <t>WD3 4PT</t>
  </si>
  <si>
    <t>WD3 5NJ</t>
  </si>
  <si>
    <t>WD3 5NL</t>
  </si>
  <si>
    <t>WD3 5NN</t>
  </si>
  <si>
    <t>WD3 5NP</t>
  </si>
  <si>
    <t>WD3 5NQ</t>
  </si>
  <si>
    <t>WD3 5NU</t>
  </si>
  <si>
    <t>WD3 5NW</t>
  </si>
  <si>
    <t>WD3 5PA</t>
  </si>
  <si>
    <t>WD3 5PB</t>
  </si>
  <si>
    <t>WD3 5PD</t>
  </si>
  <si>
    <t>WD3 5PE</t>
  </si>
  <si>
    <t>WD3 5PF</t>
  </si>
  <si>
    <t>WD3 5PG</t>
  </si>
  <si>
    <t>WD3 5PJ</t>
  </si>
  <si>
    <t>WD3 5PN</t>
  </si>
  <si>
    <t>WD3 5PP</t>
  </si>
  <si>
    <t>WD3 5PQ</t>
  </si>
  <si>
    <t>WD3 5PR</t>
  </si>
  <si>
    <t>WD3 5PS</t>
  </si>
  <si>
    <t>WD3 5PT</t>
  </si>
  <si>
    <t>WD3 5PU</t>
  </si>
  <si>
    <t>WD3 5PW</t>
  </si>
  <si>
    <t>WD3 5PX</t>
  </si>
  <si>
    <t>WD3 5PY</t>
  </si>
  <si>
    <t>WD3 5PZ</t>
  </si>
  <si>
    <t>WD3 5Q</t>
  </si>
  <si>
    <t>WD3 5QJ</t>
  </si>
  <si>
    <t>WD3 5R</t>
  </si>
  <si>
    <t>WD3 5RU</t>
  </si>
  <si>
    <t>WD3 6AA</t>
  </si>
  <si>
    <t>WD3 6AB</t>
  </si>
  <si>
    <t>WD3 6AD</t>
  </si>
  <si>
    <t>WD3 6AF</t>
  </si>
  <si>
    <t>WD3 6AH</t>
  </si>
  <si>
    <t>WD3 6AJ</t>
  </si>
  <si>
    <t>WD3 6AQ</t>
  </si>
  <si>
    <t>WD3 6EU</t>
  </si>
  <si>
    <t>WD3 6EW</t>
  </si>
  <si>
    <t>WD3 6HB</t>
  </si>
  <si>
    <t>WD3 8U</t>
  </si>
  <si>
    <t>WD3 8UG</t>
  </si>
  <si>
    <t>WD3 8US</t>
  </si>
  <si>
    <t>WD3 8UY</t>
  </si>
  <si>
    <t>WD6 2RW</t>
  </si>
  <si>
    <t>WN5 0VV</t>
  </si>
  <si>
    <t>WR10 2AU</t>
  </si>
  <si>
    <t>WR10 2DZ</t>
  </si>
  <si>
    <t>WR10 2E</t>
  </si>
  <si>
    <t>WR10 2EP</t>
  </si>
  <si>
    <t>WR10 2ER</t>
  </si>
  <si>
    <t>WR10 2ES</t>
  </si>
  <si>
    <t>WR10 2ET</t>
  </si>
  <si>
    <t>WR10 2EU</t>
  </si>
  <si>
    <t>WR10 2EX</t>
  </si>
  <si>
    <t>WR10 2EY</t>
  </si>
  <si>
    <t>WR10 2HQ</t>
  </si>
  <si>
    <t>WR10 2LF</t>
  </si>
  <si>
    <t>WR10 2LG</t>
  </si>
  <si>
    <t>WR10 2LH</t>
  </si>
  <si>
    <t>WR10 2LJ</t>
  </si>
  <si>
    <t>WR10 2LL</t>
  </si>
  <si>
    <t>WR10 2LN</t>
  </si>
  <si>
    <t>WR10 2LQ</t>
  </si>
  <si>
    <t>WR10 2LT</t>
  </si>
  <si>
    <t>WR10 2NN</t>
  </si>
  <si>
    <t>WR10 2NP</t>
  </si>
  <si>
    <t>WR10 2NR</t>
  </si>
  <si>
    <t>WR11 4UJ</t>
  </si>
  <si>
    <t>WR11 4UL</t>
  </si>
  <si>
    <t>WR11 4UN</t>
  </si>
  <si>
    <t>WR11 4UW</t>
  </si>
  <si>
    <t>WR13 5VV</t>
  </si>
  <si>
    <t>WR13 6AH</t>
  </si>
  <si>
    <t>WR13 6AQ</t>
  </si>
  <si>
    <t>WR14 3EL</t>
  </si>
  <si>
    <t>WR14 3VV</t>
  </si>
  <si>
    <t>WR14 4VV</t>
  </si>
  <si>
    <t>WR15 8C</t>
  </si>
  <si>
    <t>WR15 8RX</t>
  </si>
  <si>
    <t>WR15 8TJ</t>
  </si>
  <si>
    <t>WR15 8TL</t>
  </si>
  <si>
    <t>WR5 3PD</t>
  </si>
  <si>
    <t>WR5 3QJ</t>
  </si>
  <si>
    <t>WR5 3QL</t>
  </si>
  <si>
    <t>WR6 6AF</t>
  </si>
  <si>
    <t>WR6 6AG</t>
  </si>
  <si>
    <t>WR6 6AH</t>
  </si>
  <si>
    <t>WR6 6AJ</t>
  </si>
  <si>
    <t>WR6 6AQ</t>
  </si>
  <si>
    <t>WR6 6EZ</t>
  </si>
  <si>
    <t>WR6 6SX</t>
  </si>
  <si>
    <t>WR6 6U</t>
  </si>
  <si>
    <t>WR6 6UE</t>
  </si>
  <si>
    <t>WR6 6UT</t>
  </si>
  <si>
    <t>WR6 6UX</t>
  </si>
  <si>
    <t>WR6 6UY</t>
  </si>
  <si>
    <t>WR6 6UZ</t>
  </si>
  <si>
    <t>WR6 6XH</t>
  </si>
  <si>
    <t>WR6 6XJ</t>
  </si>
  <si>
    <t>WR6 6XL</t>
  </si>
  <si>
    <t>WR6 6XN</t>
  </si>
  <si>
    <t>WR6 6XU</t>
  </si>
  <si>
    <t>WR6 6XX</t>
  </si>
  <si>
    <t>WR7 4C</t>
  </si>
  <si>
    <t>WR7 4LU</t>
  </si>
  <si>
    <t>WR7 4LX</t>
  </si>
  <si>
    <t>WR7 4LZ</t>
  </si>
  <si>
    <t>WR7 4NA</t>
  </si>
  <si>
    <t>WR7 4RD</t>
  </si>
  <si>
    <t>WR7 4RF</t>
  </si>
  <si>
    <t>WR7 4RG</t>
  </si>
  <si>
    <t>WR7 4RH</t>
  </si>
  <si>
    <t>WR7 4RJ</t>
  </si>
  <si>
    <t>WR7 4RL</t>
  </si>
  <si>
    <t>WR7 4RQ</t>
  </si>
  <si>
    <t>WR8 0QD</t>
  </si>
  <si>
    <t>WR8 9D</t>
  </si>
  <si>
    <t>WR8 9DT</t>
  </si>
  <si>
    <t>WR8 9DZ</t>
  </si>
  <si>
    <t>WR8 9EF</t>
  </si>
  <si>
    <t>WR8 9EP</t>
  </si>
  <si>
    <t>WR8 9ER</t>
  </si>
  <si>
    <t>WR8 9HP</t>
  </si>
  <si>
    <t>WR8 9J</t>
  </si>
  <si>
    <t>WR8 9JY</t>
  </si>
  <si>
    <t>WR8 9JZ</t>
  </si>
  <si>
    <t>WR9 0JY</t>
  </si>
  <si>
    <t>WR9 0JZ</t>
  </si>
  <si>
    <t>WR9 0LA</t>
  </si>
  <si>
    <t>WR9 0LB</t>
  </si>
  <si>
    <t>WR9 0LD</t>
  </si>
  <si>
    <t>WR9 0LE</t>
  </si>
  <si>
    <t>WR9 0LH</t>
  </si>
  <si>
    <t>WR9 0LQ</t>
  </si>
  <si>
    <t>WR9 0NL</t>
  </si>
  <si>
    <t>WR9 0NN</t>
  </si>
  <si>
    <t>WR9 0NP</t>
  </si>
  <si>
    <t>WR9 0NW</t>
  </si>
  <si>
    <t>WR9 0PU</t>
  </si>
  <si>
    <t>WR9 0PX</t>
  </si>
  <si>
    <t>WR9 0PY</t>
  </si>
  <si>
    <t>WR9 0QZ</t>
  </si>
  <si>
    <t>WS11 1RZ</t>
  </si>
  <si>
    <t>WS11 1SA</t>
  </si>
  <si>
    <t>WS12 4PS</t>
  </si>
  <si>
    <t>WS12 4PT</t>
  </si>
  <si>
    <t>WS13 8EL</t>
  </si>
  <si>
    <t>WS13 8EN</t>
  </si>
  <si>
    <t>WS13 8N</t>
  </si>
  <si>
    <t>WS13 8NA</t>
  </si>
  <si>
    <t>WS13 8NB</t>
  </si>
  <si>
    <t>WS13 8ND</t>
  </si>
  <si>
    <t>WS13 8NH</t>
  </si>
  <si>
    <t>WS13 8NQ</t>
  </si>
  <si>
    <t>WS13 8PA</t>
  </si>
  <si>
    <t>WS13 8PB</t>
  </si>
  <si>
    <t>WS13 8PD</t>
  </si>
  <si>
    <t>WS13 8PH</t>
  </si>
  <si>
    <t>WS13 8PJ</t>
  </si>
  <si>
    <t>WS13 8PL</t>
  </si>
  <si>
    <t>WS13 8PP</t>
  </si>
  <si>
    <t>WS13 8QR</t>
  </si>
  <si>
    <t>WS13 8QS</t>
  </si>
  <si>
    <t>WS13 8QT</t>
  </si>
  <si>
    <t>WS13 8RD</t>
  </si>
  <si>
    <t>WS13 8RE</t>
  </si>
  <si>
    <t>WS13 8RL</t>
  </si>
  <si>
    <t>WS13 8RQ</t>
  </si>
  <si>
    <t>WS13 8RW</t>
  </si>
  <si>
    <t>WS13 8SA</t>
  </si>
  <si>
    <t>WS13 8SB</t>
  </si>
  <si>
    <t>WS13 8SD</t>
  </si>
  <si>
    <t>WS13 8SE</t>
  </si>
  <si>
    <t>WS13 8TT</t>
  </si>
  <si>
    <t>WS13 8U</t>
  </si>
  <si>
    <t>WS13 8UZ</t>
  </si>
  <si>
    <t>WS15 2TU</t>
  </si>
  <si>
    <t>WS15 2TX</t>
  </si>
  <si>
    <t>WS15 2TZ</t>
  </si>
  <si>
    <t>WS15 2UA</t>
  </si>
  <si>
    <t>WS15 2UF</t>
  </si>
  <si>
    <t>WS15 2UG</t>
  </si>
  <si>
    <t>WS15 3EN</t>
  </si>
  <si>
    <t>WS15 3EW</t>
  </si>
  <si>
    <t>WS15 3NP</t>
  </si>
  <si>
    <t>WS15 3NR</t>
  </si>
  <si>
    <t>WS15 3NS</t>
  </si>
  <si>
    <t>WS15 3NT</t>
  </si>
  <si>
    <t>WS15 3NU</t>
  </si>
  <si>
    <t>WS15 3NW</t>
  </si>
  <si>
    <t>WS15 3NX</t>
  </si>
  <si>
    <t>WS15 3P</t>
  </si>
  <si>
    <t>WS15 3PH</t>
  </si>
  <si>
    <t>WS15 3PZ</t>
  </si>
  <si>
    <t>WS15 3SF</t>
  </si>
  <si>
    <t>WV14 9EE</t>
  </si>
  <si>
    <t>WV16 6QN</t>
  </si>
  <si>
    <t>WV16 6QP</t>
  </si>
  <si>
    <t>WV16 6QR</t>
  </si>
  <si>
    <t>WV16 6QS</t>
  </si>
  <si>
    <t>WV16 6QT</t>
  </si>
  <si>
    <t>WV16 6QU</t>
  </si>
  <si>
    <t>WV16 6QW</t>
  </si>
  <si>
    <t>WV16 6QX</t>
  </si>
  <si>
    <t>YO1 1ET</t>
  </si>
  <si>
    <t>YO1 3ED</t>
  </si>
  <si>
    <t>YO1 3JJ</t>
  </si>
  <si>
    <t>YO1 4VV</t>
  </si>
  <si>
    <t>YO17 9LL</t>
  </si>
  <si>
    <t>YO17 9LN</t>
  </si>
  <si>
    <t>YO17 9LP</t>
  </si>
  <si>
    <t>YO17 9LS</t>
  </si>
  <si>
    <t>YO17 9LW</t>
  </si>
  <si>
    <t>YO17 9R</t>
  </si>
  <si>
    <t>YO17 9RA</t>
  </si>
  <si>
    <t>YO17 9RB</t>
  </si>
  <si>
    <t>YO17 9RD</t>
  </si>
  <si>
    <t>YO17 9RE</t>
  </si>
  <si>
    <t>YO17 9RF</t>
  </si>
  <si>
    <t>YO17 9S</t>
  </si>
  <si>
    <t>YO17 9ST</t>
  </si>
  <si>
    <t>YO17 9TA</t>
  </si>
  <si>
    <t>YO17 9TG</t>
  </si>
  <si>
    <t>YO2 1OT</t>
  </si>
  <si>
    <t>YO2 1YZ</t>
  </si>
  <si>
    <t>YO2 1ZZ</t>
  </si>
  <si>
    <t>YO2 2BL</t>
  </si>
  <si>
    <t>YO2 2DE</t>
  </si>
  <si>
    <t>YO2 2DN</t>
  </si>
  <si>
    <t>YO2 2HD</t>
  </si>
  <si>
    <t>YO2 2JL</t>
  </si>
  <si>
    <t>YO2 2JZ</t>
  </si>
  <si>
    <t>YO2 2PE</t>
  </si>
  <si>
    <t>YO2 2QJ</t>
  </si>
  <si>
    <t>YO2 2QL</t>
  </si>
  <si>
    <t>YO2 2QU</t>
  </si>
  <si>
    <t>YO2 2XN</t>
  </si>
  <si>
    <t>YO2 3GE</t>
  </si>
  <si>
    <t>YO2 3PJ</t>
  </si>
  <si>
    <t>YO2 3TF</t>
  </si>
  <si>
    <t>YO2 3UA</t>
  </si>
  <si>
    <t>YO2 3UL</t>
  </si>
  <si>
    <t>YO2 3UN</t>
  </si>
  <si>
    <t>YO2 3UU</t>
  </si>
  <si>
    <t>YO2 3YX</t>
  </si>
  <si>
    <t>YO2 4DH</t>
  </si>
  <si>
    <t>YO2 4EB</t>
  </si>
  <si>
    <t>YO2 4JF</t>
  </si>
  <si>
    <t>YO2 4LN</t>
  </si>
  <si>
    <t>YO2 4NJ</t>
  </si>
  <si>
    <t>YO2 4NT</t>
  </si>
  <si>
    <t>YO2 4UP</t>
  </si>
  <si>
    <t>YO2 4YU</t>
  </si>
  <si>
    <t>YO2 5NH</t>
  </si>
  <si>
    <t>YO2 5PN</t>
  </si>
  <si>
    <t>YO2 6DL</t>
  </si>
  <si>
    <t>YO2 6JU</t>
  </si>
  <si>
    <t>YO2 6LN</t>
  </si>
  <si>
    <t>YO2 6NJ</t>
  </si>
  <si>
    <t>YO2 6PB</t>
  </si>
  <si>
    <t>YO2 6PL</t>
  </si>
  <si>
    <t>YO2 6QB</t>
  </si>
  <si>
    <t>YO2 6QJ</t>
  </si>
  <si>
    <t>YO2 6QS</t>
  </si>
  <si>
    <t>YO25 9DB</t>
  </si>
  <si>
    <t>YO25 9DG</t>
  </si>
  <si>
    <t>YO25 9EP</t>
  </si>
  <si>
    <t>YO25 9JU</t>
  </si>
  <si>
    <t>YO25 9JX</t>
  </si>
  <si>
    <t>YO25 9RP</t>
  </si>
  <si>
    <t>YO25 9RR</t>
  </si>
  <si>
    <t>YO25 9RS</t>
  </si>
  <si>
    <t>YO25 9RT</t>
  </si>
  <si>
    <t>YO25 9RW</t>
  </si>
  <si>
    <t>YO25 9RX</t>
  </si>
  <si>
    <t>YO25 9RY</t>
  </si>
  <si>
    <t>YO25 9RZ</t>
  </si>
  <si>
    <t>YO25 9SB</t>
  </si>
  <si>
    <t>YO25 9SD</t>
  </si>
  <si>
    <t>YO25 9SE</t>
  </si>
  <si>
    <t>YO6 5AE</t>
  </si>
  <si>
    <t>YO6 5AQ</t>
  </si>
  <si>
    <t>YO6 6ND</t>
  </si>
  <si>
    <t>YO60 7JA</t>
  </si>
  <si>
    <t>YO62 6VV</t>
  </si>
  <si>
    <t>YO7 2HA</t>
  </si>
  <si>
    <t>YO7 2HB</t>
  </si>
  <si>
    <t>YO7 2HD</t>
  </si>
  <si>
    <t>YO7 2HE</t>
  </si>
  <si>
    <t>YO7 2HF</t>
  </si>
  <si>
    <t>YO7 2HG</t>
  </si>
  <si>
    <t>YO7 2HH</t>
  </si>
  <si>
    <t>YO7 2HJ</t>
  </si>
  <si>
    <t>YO7 2HL</t>
  </si>
  <si>
    <t>YO7 2HN</t>
  </si>
  <si>
    <t>YO7 2HP</t>
  </si>
  <si>
    <t>YO7 2HQ</t>
  </si>
  <si>
    <t>YO7 2HS</t>
  </si>
  <si>
    <t>YO7 2HT</t>
  </si>
  <si>
    <t>YO7 2HU</t>
  </si>
  <si>
    <t>YO7 2HW</t>
  </si>
  <si>
    <t>YO7 2JX</t>
  </si>
  <si>
    <t>YO7 4JY</t>
  </si>
  <si>
    <t>YO7 4LH</t>
  </si>
  <si>
    <t>YO7 4LJ</t>
  </si>
  <si>
    <t>YO7 4HJ</t>
  </si>
  <si>
    <r>
      <t xml:space="preserve">Postcode/LDZ Lookup </t>
    </r>
    <r>
      <rPr>
        <sz val="9"/>
        <color theme="0" tint="-0.499984740745262"/>
        <rFont val="Calibri"/>
        <family val="2"/>
        <scheme val="minor"/>
      </rPr>
      <t>-</t>
    </r>
    <r>
      <rPr>
        <sz val="9"/>
        <color rgb="FF0084C7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Enter the entire postcode</t>
    </r>
  </si>
  <si>
    <t>Type</t>
  </si>
  <si>
    <t>Renewal</t>
  </si>
  <si>
    <t>SSD</t>
  </si>
  <si>
    <t>Uplift</t>
  </si>
  <si>
    <t>Estimated Annual Bill (excl VAT)</t>
  </si>
  <si>
    <t>Estimated Monthly Budget Plan (incl VAT + CCL)</t>
  </si>
  <si>
    <t>Unit Rate (P/kWh)</t>
  </si>
  <si>
    <t>SSD Check</t>
  </si>
  <si>
    <t>Effective_From</t>
  </si>
  <si>
    <t>Effective_To</t>
  </si>
  <si>
    <t>Charging_Year</t>
  </si>
  <si>
    <t>CCL</t>
  </si>
  <si>
    <t>2016/2017</t>
  </si>
  <si>
    <t>2017/2018</t>
  </si>
  <si>
    <t>2018/2019</t>
  </si>
  <si>
    <t>2019/2020</t>
  </si>
  <si>
    <t>2020/2021</t>
  </si>
  <si>
    <t>2021/2022</t>
  </si>
  <si>
    <t>2022/2023</t>
  </si>
  <si>
    <t>2023/2024</t>
  </si>
  <si>
    <t>2024/2025</t>
  </si>
  <si>
    <t>2025/2026</t>
  </si>
  <si>
    <t>SmartFIX – 1 Year Level1</t>
  </si>
  <si>
    <t>SmartFIX – 2 Year Level1</t>
  </si>
  <si>
    <t>SmartFIX – 3 Year Level1</t>
  </si>
  <si>
    <t>SmartTRACKER Level1</t>
  </si>
  <si>
    <t>SmartFIX – 1 Year Level2</t>
  </si>
  <si>
    <t>SmartFIX – 2 Year Level2</t>
  </si>
  <si>
    <t>SmartFIX – 3 Year Level2</t>
  </si>
  <si>
    <t>SmartTRACKER Level2</t>
  </si>
  <si>
    <t>Eff From</t>
  </si>
  <si>
    <t>Eff To</t>
  </si>
  <si>
    <t>Level 1 SSD To Date:</t>
  </si>
  <si>
    <t>Level 2 SSD To Date:</t>
  </si>
  <si>
    <t>Level</t>
  </si>
  <si>
    <t>SSD to Date L1</t>
  </si>
  <si>
    <t>SSD to Date L2</t>
  </si>
  <si>
    <t>SmartFIX – 1 Year Level3</t>
  </si>
  <si>
    <t>SmartFIX – 2 Year Level3</t>
  </si>
  <si>
    <t>SmartFIX – 3 Year Level3</t>
  </si>
  <si>
    <t>SmartTRACKER Level3</t>
  </si>
  <si>
    <t>Level 3 SSD To Date:</t>
  </si>
  <si>
    <t>SSD to Date L3</t>
  </si>
  <si>
    <t>33-2020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</si>
</sst>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00"/>
    <numFmt numFmtId="166" formatCode="0.0000"/>
    <numFmt numFmtId="167" formatCode="_-* #,##0_-;\-* #,##0_-;_-* &quot;-&quot;??_-;_-@_-"/>
    <numFmt numFmtId="168" formatCode="&quot;£&quot;#,##0.00"/>
    <numFmt numFmtId="169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20"/>
      <color theme="1" tint="0.249977111117893"/>
      <name val="Calibri"/>
      <family val="2"/>
      <scheme val="minor"/>
    </font>
    <font>
      <sz val="20"/>
      <color rgb="FF0084C7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84C7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26B49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84C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11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165" fontId="0" fillId="0" borderId="0" xfId="0" applyNumberFormat="1" applyFill="1"/>
    <xf numFmtId="1" fontId="0" fillId="0" borderId="0" xfId="1" applyNumberFormat="1" applyFont="1"/>
    <xf numFmtId="165" fontId="0" fillId="0" borderId="0" xfId="1" applyNumberFormat="1" applyFont="1"/>
    <xf numFmtId="165" fontId="0" fillId="0" borderId="0" xfId="0" applyNumberFormat="1"/>
    <xf numFmtId="167" fontId="0" fillId="0" borderId="0" xfId="1" applyNumberFormat="1" applyFont="1"/>
    <xf numFmtId="166" fontId="0" fillId="0" borderId="0" xfId="0" applyNumberFormat="1" applyFill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0" borderId="0" xfId="0" applyNumberFormat="1"/>
    <xf numFmtId="0" fontId="0" fillId="0" borderId="0" xfId="0" applyAlignment="1">
      <alignment horizontal="right"/>
    </xf>
    <xf numFmtId="0" fontId="2" fillId="3" borderId="6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14" fontId="0" fillId="0" borderId="1" xfId="0" applyNumberFormat="1" applyBorder="1" applyAlignment="1">
      <alignment horizontal="center"/>
    </xf>
    <xf numFmtId="0" fontId="6" fillId="0" borderId="0" xfId="0" applyFont="1"/>
    <xf numFmtId="0" fontId="0" fillId="0" borderId="2" xfId="0" applyBorder="1" applyAlignment="1">
      <alignment horizontal="center"/>
    </xf>
    <xf numFmtId="0" fontId="7" fillId="4" borderId="0" xfId="0" applyFont="1" applyFill="1"/>
    <xf numFmtId="0" fontId="9" fillId="5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Border="1"/>
    <xf numFmtId="0" fontId="3" fillId="4" borderId="0" xfId="0" applyFont="1" applyFill="1"/>
    <xf numFmtId="0" fontId="0" fillId="4" borderId="0" xfId="0" applyFill="1"/>
    <xf numFmtId="14" fontId="4" fillId="2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169" fontId="4" fillId="2" borderId="0" xfId="0" applyNumberFormat="1" applyFont="1" applyFill="1" applyBorder="1" applyAlignment="1" applyProtection="1">
      <alignment horizontal="right"/>
      <protection locked="0"/>
    </xf>
    <xf numFmtId="0" fontId="2" fillId="5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locked="0"/>
    </xf>
    <xf numFmtId="0" fontId="1" fillId="0" borderId="0" xfId="0" applyFont="1"/>
    <xf numFmtId="0" fontId="3" fillId="0" borderId="2" xfId="0" applyFont="1" applyBorder="1" applyAlignment="1">
      <alignment horizontal="center"/>
    </xf>
    <xf numFmtId="0" fontId="15" fillId="2" borderId="1" xfId="0" applyFont="1" applyFill="1" applyBorder="1" applyAlignment="1" applyProtection="1">
      <alignment horizontal="center"/>
      <protection locked="0"/>
    </xf>
    <xf numFmtId="168" fontId="1" fillId="0" borderId="0" xfId="0" applyNumberFormat="1" applyFont="1" applyProtection="1">
      <protection hidden="1"/>
    </xf>
    <xf numFmtId="0" fontId="0" fillId="0" borderId="0" xfId="0" applyFont="1"/>
    <xf numFmtId="0" fontId="1" fillId="0" borderId="0" xfId="0" applyFont="1" applyAlignment="1">
      <alignment horizontal="center" wrapText="1"/>
    </xf>
    <xf numFmtId="1" fontId="1" fillId="0" borderId="7" xfId="0" applyNumberFormat="1" applyFont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4" fillId="0" borderId="8" xfId="0" applyFont="1" applyFill="1" applyBorder="1" applyAlignment="1" applyProtection="1">
      <alignment horizontal="right"/>
      <protection locked="0"/>
    </xf>
    <xf numFmtId="0" fontId="1" fillId="0" borderId="0" xfId="0" applyFont="1" applyBorder="1" applyProtection="1">
      <protection hidden="1"/>
    </xf>
    <xf numFmtId="168" fontId="1" fillId="0" borderId="0" xfId="0" applyNumberFormat="1" applyFont="1" applyBorder="1" applyProtection="1">
      <protection hidden="1"/>
    </xf>
    <xf numFmtId="168" fontId="1" fillId="0" borderId="0" xfId="0" applyNumberFormat="1" applyFont="1"/>
    <xf numFmtId="1" fontId="1" fillId="0" borderId="14" xfId="0" applyNumberFormat="1" applyFont="1" applyBorder="1" applyProtection="1">
      <protection locked="0"/>
    </xf>
    <xf numFmtId="14" fontId="1" fillId="0" borderId="0" xfId="0" applyNumberFormat="1" applyFont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1" fontId="1" fillId="0" borderId="12" xfId="0" applyNumberFormat="1" applyFont="1" applyBorder="1" applyProtection="1">
      <protection locked="0"/>
    </xf>
    <xf numFmtId="14" fontId="1" fillId="0" borderId="15" xfId="0" applyNumberFormat="1" applyFont="1" applyBorder="1" applyProtection="1">
      <protection locked="0"/>
    </xf>
    <xf numFmtId="0" fontId="1" fillId="0" borderId="15" xfId="0" applyFont="1" applyFill="1" applyBorder="1" applyProtection="1">
      <protection locked="0"/>
    </xf>
    <xf numFmtId="0" fontId="4" fillId="0" borderId="15" xfId="0" applyFont="1" applyFill="1" applyBorder="1" applyAlignment="1" applyProtection="1">
      <alignment horizontal="right"/>
      <protection locked="0"/>
    </xf>
    <xf numFmtId="0" fontId="1" fillId="0" borderId="15" xfId="0" applyFont="1" applyBorder="1" applyProtection="1">
      <protection hidden="1"/>
    </xf>
    <xf numFmtId="168" fontId="1" fillId="0" borderId="15" xfId="0" applyNumberFormat="1" applyFont="1" applyBorder="1" applyProtection="1">
      <protection hidden="1"/>
    </xf>
    <xf numFmtId="0" fontId="1" fillId="0" borderId="13" xfId="0" applyFont="1" applyFill="1" applyBorder="1" applyProtection="1">
      <protection locked="0"/>
    </xf>
    <xf numFmtId="0" fontId="1" fillId="0" borderId="16" xfId="0" applyFont="1" applyFill="1" applyBorder="1" applyProtection="1">
      <protection locked="0"/>
    </xf>
    <xf numFmtId="168" fontId="0" fillId="0" borderId="13" xfId="0" applyNumberFormat="1" applyFont="1" applyBorder="1" applyProtection="1">
      <protection hidden="1"/>
    </xf>
    <xf numFmtId="168" fontId="0" fillId="0" borderId="16" xfId="0" applyNumberFormat="1" applyFont="1" applyBorder="1" applyProtection="1">
      <protection hidden="1"/>
    </xf>
    <xf numFmtId="0" fontId="0" fillId="0" borderId="9" xfId="0" applyFont="1" applyFill="1" applyBorder="1" applyProtection="1">
      <protection locked="0"/>
    </xf>
    <xf numFmtId="14" fontId="0" fillId="0" borderId="0" xfId="0" applyNumberFormat="1" applyFont="1" applyBorder="1" applyProtection="1">
      <protection locked="0"/>
    </xf>
    <xf numFmtId="49" fontId="15" fillId="2" borderId="0" xfId="0" applyNumberFormat="1" applyFont="1" applyFill="1" applyBorder="1" applyAlignment="1" applyProtection="1">
      <alignment horizontal="center"/>
      <protection hidden="1"/>
    </xf>
    <xf numFmtId="0" fontId="9" fillId="5" borderId="0" xfId="0" applyFont="1" applyFill="1" applyAlignment="1" applyProtection="1">
      <alignment horizontal="center" vertical="center" wrapText="1"/>
      <protection hidden="1"/>
    </xf>
    <xf numFmtId="14" fontId="9" fillId="5" borderId="0" xfId="0" applyNumberFormat="1" applyFont="1" applyFill="1" applyAlignment="1" applyProtection="1">
      <alignment horizontal="center" vertical="center" wrapText="1"/>
      <protection hidden="1"/>
    </xf>
    <xf numFmtId="169" fontId="9" fillId="5" borderId="0" xfId="0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9" fillId="6" borderId="0" xfId="0" applyFont="1" applyFill="1" applyAlignment="1" applyProtection="1">
      <alignment horizontal="center" vertical="center" wrapText="1"/>
      <protection hidden="1"/>
    </xf>
    <xf numFmtId="0" fontId="3" fillId="2" borderId="14" xfId="0" applyFont="1" applyFill="1" applyBorder="1" applyAlignment="1"/>
    <xf numFmtId="169" fontId="0" fillId="0" borderId="0" xfId="0" applyNumberFormat="1"/>
    <xf numFmtId="0" fontId="0" fillId="0" borderId="0" xfId="0" applyProtection="1"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4" fillId="2" borderId="17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14" fontId="0" fillId="0" borderId="1" xfId="0" applyNumberForma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2" fontId="0" fillId="0" borderId="1" xfId="0" applyNumberFormat="1" applyBorder="1" applyAlignment="1" applyProtection="1">
      <alignment horizontal="center"/>
      <protection hidden="1"/>
    </xf>
    <xf numFmtId="168" fontId="0" fillId="0" borderId="1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14" fontId="4" fillId="2" borderId="17" xfId="0" applyNumberFormat="1" applyFont="1" applyFill="1" applyBorder="1" applyAlignment="1" applyProtection="1">
      <alignment horizontal="center"/>
      <protection locked="0" hidden="1"/>
    </xf>
    <xf numFmtId="0" fontId="4" fillId="2" borderId="17" xfId="0" applyFont="1" applyFill="1" applyBorder="1" applyAlignment="1" applyProtection="1">
      <alignment horizontal="center"/>
      <protection locked="0" hidden="1"/>
    </xf>
    <xf numFmtId="169" fontId="4" fillId="2" borderId="17" xfId="0" applyNumberFormat="1" applyFont="1" applyFill="1" applyBorder="1" applyAlignment="1" applyProtection="1">
      <alignment horizontal="center"/>
      <protection locked="0" hidden="1"/>
    </xf>
    <xf numFmtId="2" fontId="4" fillId="2" borderId="17" xfId="0" applyNumberFormat="1" applyFont="1" applyFill="1" applyBorder="1" applyAlignment="1" applyProtection="1">
      <alignment horizontal="center"/>
      <protection hidden="1"/>
    </xf>
    <xf numFmtId="168" fontId="4" fillId="2" borderId="17" xfId="0" applyNumberFormat="1" applyFont="1" applyFill="1" applyBorder="1" applyAlignment="1" applyProtection="1">
      <alignment horizontal="center"/>
      <protection hidden="1"/>
    </xf>
    <xf numFmtId="14" fontId="3" fillId="0" borderId="0" xfId="0" applyNumberFormat="1" applyFont="1"/>
    <xf numFmtId="0" fontId="3" fillId="0" borderId="0" xfId="0" applyFont="1"/>
    <xf numFmtId="14" fontId="0" fillId="0" borderId="0" xfId="0" applyNumberFormat="1"/>
    <xf numFmtId="0" fontId="0" fillId="0" borderId="1" xfId="0" applyBorder="1"/>
    <xf numFmtId="0" fontId="0" fillId="0" borderId="1" xfId="0" applyNumberFormat="1" applyBorder="1" applyAlignment="1" applyProtection="1">
      <alignment horizontal="center"/>
      <protection hidden="1"/>
    </xf>
    <xf numFmtId="0" fontId="0" fillId="7" borderId="0" xfId="0" applyFill="1"/>
    <xf numFmtId="0" fontId="3" fillId="8" borderId="1" xfId="0" applyFont="1" applyFill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0" fontId="3" fillId="2" borderId="1" xfId="0" applyFont="1" applyFill="1" applyBorder="1" applyProtection="1">
      <protection hidden="1"/>
    </xf>
    <xf numFmtId="0" fontId="1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8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2" fillId="6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6" borderId="0" xfId="0" applyFont="1" applyFill="1" applyBorder="1" applyAlignment="1">
      <alignment horizontal="center" wrapText="1"/>
    </xf>
    <xf numFmtId="2" fontId="10" fillId="2" borderId="0" xfId="0" applyNumberFormat="1" applyFont="1" applyFill="1" applyBorder="1" applyAlignment="1" applyProtection="1">
      <alignment horizontal="center" vertical="center"/>
      <protection hidden="1"/>
    </xf>
  </cellXfs>
  <cellStyles count="3">
    <cellStyle name="Comma" xfId="1" builtinId="3"/>
    <cellStyle name="Normal" xfId="0" builtinId="0"/>
    <cellStyle name="Normal 2 10" xfId="2" xr:uid="{00000000-0005-0000-0000-000002000000}"/>
  </cellStyles>
  <dxfs count="0"/>
  <tableStyles count="0" defaultTableStyle="TableStyleMedium2" defaultPivotStyle="PivotStyleLight16"/>
  <colors>
    <mruColors>
      <color rgb="FF0084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35</xdr:col>
      <xdr:colOff>11206</xdr:colOff>
      <xdr:row>6</xdr:row>
      <xdr:rowOff>100853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3B0C631-D163-4FF4-87A3-4137F36981D7}"/>
            </a:ext>
          </a:extLst>
        </xdr:cNvPr>
        <xdr:cNvSpPr/>
      </xdr:nvSpPr>
      <xdr:spPr>
        <a:xfrm>
          <a:off x="100853" y="0"/>
          <a:ext cx="17357912" cy="1243853"/>
        </a:xfrm>
        <a:prstGeom prst="rect">
          <a:avLst/>
        </a:prstGeom>
        <a:solidFill>
          <a:srgbClr val="0084C7"/>
        </a:solidFill>
        <a:ln>
          <a:noFill/>
        </a:ln>
        <a:effectLst>
          <a:innerShdw blurRad="63500" dist="38100" dir="5400000">
            <a:prstClr val="black">
              <a:alpha val="2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</xdr:col>
      <xdr:colOff>219632</xdr:colOff>
      <xdr:row>1</xdr:row>
      <xdr:rowOff>11206</xdr:rowOff>
    </xdr:from>
    <xdr:to>
      <xdr:col>1</xdr:col>
      <xdr:colOff>1507723</xdr:colOff>
      <xdr:row>5</xdr:row>
      <xdr:rowOff>107347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FEF5CF-A110-4601-81EB-EF7438438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882" y="201706"/>
          <a:ext cx="1297056" cy="858141"/>
        </a:xfrm>
        <a:prstGeom prst="rect">
          <a:avLst/>
        </a:prstGeom>
      </xdr:spPr>
    </xdr:pic>
    <xdr:clientData/>
  </xdr:twoCellAnchor>
  <xdr:twoCellAnchor>
    <xdr:from>
      <xdr:col>33</xdr:col>
      <xdr:colOff>1837764</xdr:colOff>
      <xdr:row>1</xdr:row>
      <xdr:rowOff>93933</xdr:rowOff>
    </xdr:from>
    <xdr:to>
      <xdr:col>34</xdr:col>
      <xdr:colOff>2129118</xdr:colOff>
      <xdr:row>5</xdr:row>
      <xdr:rowOff>118783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B847B5D-B9B7-4DFA-A4EE-8899A4215650}"/>
            </a:ext>
          </a:extLst>
        </xdr:cNvPr>
        <xdr:cNvSpPr txBox="1"/>
      </xdr:nvSpPr>
      <xdr:spPr>
        <a:xfrm>
          <a:off x="14802970" y="284433"/>
          <a:ext cx="2532530" cy="786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sz="2000" b="1">
              <a:solidFill>
                <a:schemeClr val="bg1"/>
              </a:solidFill>
            </a:rPr>
            <a:t>SMART</a:t>
          </a:r>
          <a:r>
            <a:rPr lang="en-GB" sz="2000" b="1">
              <a:solidFill>
                <a:schemeClr val="tx1">
                  <a:lumMod val="75000"/>
                  <a:lumOff val="25000"/>
                </a:schemeClr>
              </a:solidFill>
            </a:rPr>
            <a:t>Saver </a:t>
          </a:r>
          <a:r>
            <a:rPr lang="en-GB" sz="2000" b="0" i="1">
              <a:solidFill>
                <a:schemeClr val="tx1">
                  <a:lumMod val="75000"/>
                  <a:lumOff val="25000"/>
                </a:schemeClr>
              </a:solidFill>
            </a:rPr>
            <a:t>Gas</a:t>
          </a:r>
        </a:p>
        <a:p>
          <a:pPr algn="r"/>
          <a:endParaRPr lang="en-GB" sz="300" b="0" i="1">
            <a:solidFill>
              <a:schemeClr val="bg1"/>
            </a:solidFill>
          </a:endParaRPr>
        </a:p>
        <a:p>
          <a:pPr algn="r"/>
          <a:r>
            <a:rPr lang="en-GB" sz="1100" b="0" i="1">
              <a:solidFill>
                <a:schemeClr val="bg1"/>
              </a:solidFill>
            </a:rPr>
            <a:t>Simple</a:t>
          </a:r>
          <a:r>
            <a:rPr lang="en-GB" sz="1100" b="0" i="1" baseline="0">
              <a:solidFill>
                <a:schemeClr val="bg1"/>
              </a:solidFill>
            </a:rPr>
            <a:t> savings, smarter service</a:t>
          </a:r>
          <a:endParaRPr lang="en-GB" sz="1100" b="0" i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33</xdr:col>
      <xdr:colOff>1748117</xdr:colOff>
      <xdr:row>1</xdr:row>
      <xdr:rowOff>149962</xdr:rowOff>
    </xdr:from>
    <xdr:to>
      <xdr:col>34</xdr:col>
      <xdr:colOff>133921</xdr:colOff>
      <xdr:row>5</xdr:row>
      <xdr:rowOff>22363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9E4F53C-649C-4105-B2DF-66403A6B4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13323" y="340462"/>
          <a:ext cx="626981" cy="63440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7</xdr:row>
      <xdr:rowOff>44824</xdr:rowOff>
    </xdr:from>
    <xdr:to>
      <xdr:col>7</xdr:col>
      <xdr:colOff>0</xdr:colOff>
      <xdr:row>9</xdr:row>
      <xdr:rowOff>137833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18543CC-FDB4-484E-BFF5-D93105B06DD0}"/>
            </a:ext>
          </a:extLst>
        </xdr:cNvPr>
        <xdr:cNvSpPr txBox="1"/>
      </xdr:nvSpPr>
      <xdr:spPr>
        <a:xfrm>
          <a:off x="100853" y="1378324"/>
          <a:ext cx="7620000" cy="4740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2000" b="0" i="1">
              <a:solidFill>
                <a:srgbClr val="0084C7"/>
              </a:solidFill>
            </a:rPr>
            <a:t>&gt;</a:t>
          </a:r>
          <a:r>
            <a:rPr lang="en-GB" sz="2000" b="0" i="1">
              <a:solidFill>
                <a:schemeClr val="tx1">
                  <a:lumMod val="75000"/>
                  <a:lumOff val="25000"/>
                </a:schemeClr>
              </a:solidFill>
            </a:rPr>
            <a:t> Gas Multisite Pricing Matrix </a:t>
          </a:r>
          <a:endParaRPr lang="en-GB" sz="1200" b="0" i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34</xdr:col>
      <xdr:colOff>201706</xdr:colOff>
      <xdr:row>3</xdr:row>
      <xdr:rowOff>78441</xdr:rowOff>
    </xdr:from>
    <xdr:to>
      <xdr:col>34</xdr:col>
      <xdr:colOff>2141856</xdr:colOff>
      <xdr:row>3</xdr:row>
      <xdr:rowOff>79258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EF1AA91C-C473-4D7C-9573-38F856ED1EEA}"/>
            </a:ext>
          </a:extLst>
        </xdr:cNvPr>
        <xdr:cNvCxnSpPr/>
      </xdr:nvCxnSpPr>
      <xdr:spPr>
        <a:xfrm>
          <a:off x="15408088" y="649941"/>
          <a:ext cx="1940150" cy="817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8283</xdr:colOff>
      <xdr:row>6</xdr:row>
      <xdr:rowOff>112059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11736457" cy="1255059"/>
        </a:xfrm>
        <a:prstGeom prst="rect">
          <a:avLst/>
        </a:prstGeom>
        <a:solidFill>
          <a:srgbClr val="0084C7"/>
        </a:solidFill>
        <a:ln>
          <a:noFill/>
        </a:ln>
        <a:effectLst>
          <a:innerShdw blurRad="63500" dist="38100" dir="5400000">
            <a:prstClr val="black">
              <a:alpha val="2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577362</xdr:colOff>
      <xdr:row>1</xdr:row>
      <xdr:rowOff>24179</xdr:rowOff>
    </xdr:from>
    <xdr:to>
      <xdr:col>1</xdr:col>
      <xdr:colOff>1263162</xdr:colOff>
      <xdr:row>5</xdr:row>
      <xdr:rowOff>122806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362" y="214679"/>
          <a:ext cx="1293935" cy="860627"/>
        </a:xfrm>
        <a:prstGeom prst="rect">
          <a:avLst/>
        </a:prstGeom>
      </xdr:spPr>
    </xdr:pic>
    <xdr:clientData/>
  </xdr:twoCellAnchor>
  <xdr:twoCellAnchor>
    <xdr:from>
      <xdr:col>8</xdr:col>
      <xdr:colOff>587186</xdr:colOff>
      <xdr:row>1</xdr:row>
      <xdr:rowOff>137076</xdr:rowOff>
    </xdr:from>
    <xdr:to>
      <xdr:col>12</xdr:col>
      <xdr:colOff>248474</xdr:colOff>
      <xdr:row>5</xdr:row>
      <xdr:rowOff>3725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325338" y="327576"/>
          <a:ext cx="2112940" cy="628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sz="2000" b="1">
              <a:solidFill>
                <a:schemeClr val="bg1"/>
              </a:solidFill>
            </a:rPr>
            <a:t>SMART</a:t>
          </a:r>
          <a:r>
            <a:rPr lang="en-GB" sz="2000" b="1">
              <a:solidFill>
                <a:schemeClr val="tx1">
                  <a:lumMod val="75000"/>
                  <a:lumOff val="25000"/>
                </a:schemeClr>
              </a:solidFill>
            </a:rPr>
            <a:t>Saver </a:t>
          </a:r>
          <a:r>
            <a:rPr lang="en-GB" sz="2000" b="0" i="1">
              <a:solidFill>
                <a:schemeClr val="tx1">
                  <a:lumMod val="75000"/>
                  <a:lumOff val="25000"/>
                </a:schemeClr>
              </a:solidFill>
            </a:rPr>
            <a:t>Gas</a:t>
          </a:r>
        </a:p>
        <a:p>
          <a:pPr algn="r"/>
          <a:endParaRPr lang="en-GB" sz="300" b="0" i="1">
            <a:solidFill>
              <a:schemeClr val="bg1"/>
            </a:solidFill>
          </a:endParaRPr>
        </a:p>
        <a:p>
          <a:pPr algn="r"/>
          <a:r>
            <a:rPr lang="en-GB" sz="1100" b="0" i="1">
              <a:solidFill>
                <a:schemeClr val="bg1"/>
              </a:solidFill>
            </a:rPr>
            <a:t>Simple</a:t>
          </a:r>
          <a:r>
            <a:rPr lang="en-GB" sz="1100" b="0" i="1" baseline="0">
              <a:solidFill>
                <a:schemeClr val="bg1"/>
              </a:solidFill>
            </a:rPr>
            <a:t> savings, smarter service</a:t>
          </a:r>
          <a:endParaRPr lang="en-GB" sz="1100" b="0" i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138842</xdr:colOff>
      <xdr:row>3</xdr:row>
      <xdr:rowOff>135194</xdr:rowOff>
    </xdr:from>
    <xdr:to>
      <xdr:col>12</xdr:col>
      <xdr:colOff>250192</xdr:colOff>
      <xdr:row>3</xdr:row>
      <xdr:rowOff>136011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9461436" y="706694"/>
          <a:ext cx="1933006" cy="817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529293</xdr:colOff>
      <xdr:row>1</xdr:row>
      <xdr:rowOff>177192</xdr:rowOff>
    </xdr:from>
    <xdr:to>
      <xdr:col>8</xdr:col>
      <xdr:colOff>546674</xdr:colOff>
      <xdr:row>5</xdr:row>
      <xdr:rowOff>49593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4532" y="367692"/>
          <a:ext cx="630294" cy="634401"/>
        </a:xfrm>
        <a:prstGeom prst="rect">
          <a:avLst/>
        </a:prstGeom>
      </xdr:spPr>
    </xdr:pic>
    <xdr:clientData/>
  </xdr:twoCellAnchor>
  <xdr:twoCellAnchor>
    <xdr:from>
      <xdr:col>7</xdr:col>
      <xdr:colOff>133351</xdr:colOff>
      <xdr:row>28</xdr:row>
      <xdr:rowOff>177252</xdr:rowOff>
    </xdr:from>
    <xdr:to>
      <xdr:col>12</xdr:col>
      <xdr:colOff>314325</xdr:colOff>
      <xdr:row>30</xdr:row>
      <xdr:rowOff>158202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248651" y="5654127"/>
          <a:ext cx="3228974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sz="2000" b="0" i="1">
              <a:solidFill>
                <a:schemeClr val="tx1">
                  <a:lumMod val="75000"/>
                  <a:lumOff val="25000"/>
                </a:schemeClr>
              </a:solidFill>
            </a:rPr>
            <a:t>Gas Pricing Matrix</a:t>
          </a:r>
          <a:r>
            <a:rPr lang="en-GB" sz="1100" b="0" i="1">
              <a:solidFill>
                <a:schemeClr val="bg1"/>
              </a:solidFill>
            </a:rPr>
            <a:t>Simple</a:t>
          </a:r>
          <a:r>
            <a:rPr lang="en-GB" sz="1100" b="0" i="1" baseline="0">
              <a:solidFill>
                <a:schemeClr val="bg1"/>
              </a:solidFill>
            </a:rPr>
            <a:t> savings, smarter service</a:t>
          </a:r>
          <a:endParaRPr lang="en-GB" sz="1100" b="0" i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177445</xdr:colOff>
      <xdr:row>11</xdr:row>
      <xdr:rowOff>106401</xdr:rowOff>
    </xdr:from>
    <xdr:to>
      <xdr:col>8</xdr:col>
      <xdr:colOff>567970</xdr:colOff>
      <xdr:row>12</xdr:row>
      <xdr:rowOff>163550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8302684" y="2342705"/>
          <a:ext cx="1003438" cy="247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 b="0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Prices exclude VAT.</a:t>
          </a:r>
          <a:endParaRPr lang="en-GB" sz="8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7</xdr:col>
      <xdr:colOff>168519</xdr:colOff>
      <xdr:row>16</xdr:row>
      <xdr:rowOff>183173</xdr:rowOff>
    </xdr:from>
    <xdr:to>
      <xdr:col>10</xdr:col>
      <xdr:colOff>446943</xdr:colOff>
      <xdr:row>18</xdr:row>
      <xdr:rowOff>153865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293758" y="3371977"/>
          <a:ext cx="2117163" cy="3516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 b="0" i="0" u="none" strike="noStrike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*Amount is</a:t>
          </a:r>
          <a:r>
            <a:rPr lang="en-GB" sz="800" b="0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intended as a guide only,</a:t>
          </a:r>
          <a:r>
            <a:rPr lang="en-GB" sz="800" b="0" i="0" u="none" strike="noStrike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actual payment will be specified on monthly bills.</a:t>
          </a:r>
          <a:endParaRPr lang="en-GB" sz="800">
            <a:solidFill>
              <a:schemeClr val="bg1">
                <a:lumMod val="50000"/>
              </a:schemeClr>
            </a:solidFill>
            <a:latin typeface="+mn-lt"/>
          </a:endParaRPr>
        </a:p>
      </xdr:txBody>
    </xdr:sp>
    <xdr:clientData/>
  </xdr:twoCellAnchor>
  <xdr:twoCellAnchor>
    <xdr:from>
      <xdr:col>0</xdr:col>
      <xdr:colOff>546654</xdr:colOff>
      <xdr:row>27</xdr:row>
      <xdr:rowOff>96905</xdr:rowOff>
    </xdr:from>
    <xdr:to>
      <xdr:col>4</xdr:col>
      <xdr:colOff>1080350</xdr:colOff>
      <xdr:row>30</xdr:row>
      <xdr:rowOff>149087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546654" y="5381209"/>
          <a:ext cx="5213370" cy="6236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 b="0" i="0" u="none" strike="noStrike">
              <a:solidFill>
                <a:srgbClr val="0084C7"/>
              </a:solidFill>
              <a:effectLst/>
              <a:latin typeface="+mn-lt"/>
              <a:ea typeface="+mn-ea"/>
              <a:cs typeface="+mn-cs"/>
            </a:rPr>
            <a:t>Using the SmartSaver</a:t>
          </a:r>
          <a:r>
            <a:rPr lang="en-GB" sz="900" b="0" i="0" u="none" strike="noStrike" baseline="0">
              <a:solidFill>
                <a:srgbClr val="0084C7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900" b="0" i="0" u="none" strike="noStrike">
              <a:solidFill>
                <a:srgbClr val="0084C7"/>
              </a:solidFill>
              <a:effectLst/>
              <a:latin typeface="+mn-lt"/>
              <a:ea typeface="+mn-ea"/>
              <a:cs typeface="+mn-cs"/>
            </a:rPr>
            <a:t>Pricing Tool:</a:t>
          </a:r>
        </a:p>
        <a:p>
          <a:r>
            <a:rPr lang="en-GB" sz="800" b="0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Firstly enter the Service Start Date</a:t>
          </a:r>
          <a:r>
            <a:rPr lang="en-GB" sz="800" b="0" i="0" u="none" strike="noStrike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and select the LDZ. (Use the LDF finder if required).</a:t>
          </a:r>
        </a:p>
        <a:p>
          <a:r>
            <a:rPr lang="en-GB" sz="800">
              <a:solidFill>
                <a:schemeClr val="bg1">
                  <a:lumMod val="50000"/>
                </a:schemeClr>
              </a:solidFill>
            </a:rPr>
            <a:t>Then enter the Customer AQ and select your Commission Uplift (in increments of 0.1).</a:t>
          </a:r>
        </a:p>
        <a:p>
          <a:r>
            <a:rPr lang="en-GB" sz="800">
              <a:solidFill>
                <a:schemeClr val="bg1">
                  <a:lumMod val="50000"/>
                </a:schemeClr>
              </a:solidFill>
            </a:rPr>
            <a:t>The pricing results will appear under the SmartSaver quote section.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59"/>
  <sheetViews>
    <sheetView zoomScaleNormal="100" workbookViewId="0">
      <pane ySplit="8" topLeftCell="A9" activePane="bottomLeft" state="frozen"/>
      <selection pane="bottomLeft" activeCell="I26" sqref="I26"/>
    </sheetView>
  </sheetViews>
  <sheetFormatPr defaultColWidth="0" defaultRowHeight="0" customHeight="1" zeroHeight="1" x14ac:dyDescent="0.25"/>
  <cols>
    <col min="1" max="1" width="1.42578125" style="38" customWidth="1"/>
    <col min="2" max="2" width="16" style="38" customWidth="1"/>
    <col min="3" max="3" width="16.28515625" style="38" bestFit="1" customWidth="1"/>
    <col min="4" max="4" width="8.42578125" style="38" customWidth="1"/>
    <col min="5" max="5" width="11.42578125" style="38" customWidth="1"/>
    <col min="6" max="6" width="14.140625" style="38" customWidth="1"/>
    <col min="7" max="7" width="16.28515625" style="38" customWidth="1"/>
    <col min="8" max="8" width="15.28515625" style="38" customWidth="1"/>
    <col min="9" max="9" width="13.85546875" style="38" customWidth="1"/>
    <col min="10" max="10" width="17.140625" style="38" customWidth="1"/>
    <col min="11" max="11" width="1.42578125" style="38" customWidth="1"/>
    <col min="12" max="12" width="30.140625" style="38" hidden="1" customWidth="1"/>
    <col min="13" max="16384" width="9.140625" style="38" hidden="1"/>
  </cols>
  <sheetData>
    <row r="1" spans="2:14" ht="15.75" thickBot="1" x14ac:dyDescent="0.3"/>
    <row r="2" spans="2:14" ht="15.75" thickBot="1" x14ac:dyDescent="0.3">
      <c r="B2" s="39" t="s">
        <v>1</v>
      </c>
      <c r="C2" s="40" t="s">
        <v>14063</v>
      </c>
      <c r="H2" s="38" t="s">
        <v>14064</v>
      </c>
      <c r="J2" s="41">
        <f ca="1">IFERROR(SUM(I9:I58),"")</f>
        <v>0</v>
      </c>
    </row>
    <row r="3" spans="2:14" ht="15.75" thickBot="1" x14ac:dyDescent="0.3">
      <c r="B3" s="39" t="s">
        <v>2</v>
      </c>
      <c r="C3" s="40" t="s">
        <v>14077</v>
      </c>
      <c r="H3" s="42" t="s">
        <v>14073</v>
      </c>
      <c r="J3" s="41">
        <f ca="1">IFERROR(SUM(J9:J58),"")</f>
        <v>0</v>
      </c>
    </row>
    <row r="4" spans="2:14" ht="15" x14ac:dyDescent="0.25"/>
    <row r="5" spans="2:14" ht="15.75" thickBot="1" x14ac:dyDescent="0.3">
      <c r="B5" s="42"/>
    </row>
    <row r="6" spans="2:14" ht="15.75" thickBot="1" x14ac:dyDescent="0.3">
      <c r="B6" s="102" t="s">
        <v>14065</v>
      </c>
      <c r="C6" s="103"/>
      <c r="D6" s="103"/>
      <c r="E6" s="103"/>
      <c r="F6" s="103"/>
      <c r="G6" s="104" t="s">
        <v>14066</v>
      </c>
      <c r="H6" s="105"/>
      <c r="I6" s="105"/>
      <c r="J6" s="106"/>
    </row>
    <row r="7" spans="2:14" ht="15" customHeight="1" x14ac:dyDescent="0.25">
      <c r="B7" s="107" t="s">
        <v>14071</v>
      </c>
      <c r="C7" s="100" t="s">
        <v>0</v>
      </c>
      <c r="D7" s="100" t="s">
        <v>3</v>
      </c>
      <c r="E7" s="100" t="s">
        <v>26</v>
      </c>
      <c r="F7" s="100" t="s">
        <v>4</v>
      </c>
      <c r="G7" s="100" t="s">
        <v>14067</v>
      </c>
      <c r="H7" s="100" t="s">
        <v>14068</v>
      </c>
      <c r="I7" s="100" t="s">
        <v>14069</v>
      </c>
      <c r="J7" s="100" t="s">
        <v>14072</v>
      </c>
      <c r="K7" s="43"/>
      <c r="L7" s="99" t="s">
        <v>14070</v>
      </c>
    </row>
    <row r="8" spans="2:14" ht="15.75" thickBot="1" x14ac:dyDescent="0.3">
      <c r="B8" s="108"/>
      <c r="C8" s="101"/>
      <c r="D8" s="101"/>
      <c r="E8" s="101"/>
      <c r="F8" s="101"/>
      <c r="G8" s="101"/>
      <c r="H8" s="101"/>
      <c r="I8" s="101"/>
      <c r="J8" s="101"/>
      <c r="K8" s="43"/>
      <c r="L8" s="99"/>
      <c r="M8" s="42" t="s">
        <v>14074</v>
      </c>
    </row>
    <row r="9" spans="2:14" ht="15" x14ac:dyDescent="0.25">
      <c r="B9" s="44"/>
      <c r="C9" s="65"/>
      <c r="D9" s="46"/>
      <c r="E9" s="45"/>
      <c r="F9" s="64"/>
      <c r="G9" s="47" t="str">
        <f ca="1">IF(M9=TRUE,"",IFERROR(INDEX('Flat Rates'!$A$1:$I$1200,MATCH($L9,'Flat Rates'!$A$1:$A$1200,0),MATCH("Standing Charge",'Flat Rates'!$A$1:$I$1,0))*100,""))</f>
        <v/>
      </c>
      <c r="H9" s="47" t="str">
        <f ca="1">IF(M9=TRUE,"",IFERROR((INDEX('Flat Rates'!$A$1:$I$1200,MATCH($L9,'Flat Rates'!$A$1:$A$1200,0),MATCH("Unit Rate",'Flat Rates'!$A$1:$I$1,0))*100)+F9,""))</f>
        <v/>
      </c>
      <c r="I9" s="48" t="str">
        <f ca="1">IF(M9=TRUE,"",IFERROR(SUM((G9/100)*365,((H9/100)*E9)),""))</f>
        <v/>
      </c>
      <c r="J9" s="62" t="str">
        <f ca="1">IF(M9=TRUE,"",IFERROR(ROUND(IF(E9&lt;Calcs!$K$2,(I9*1.05)/12,(((E9*Calcs!$J$2)+I9)*1.2)/12),2),""))</f>
        <v/>
      </c>
      <c r="K9" s="49"/>
      <c r="L9" s="42" t="str">
        <f>CONCATENATE(D9,"-",IF(E9&gt;=293000,"",IF(E9&gt;=125000,"125000-292999",IF(E9&gt;=73200,"73200-124999",IF(E9&gt;=50000,"50000-73199",IF(E9&gt;=25000,"25000-49999",IF(E9&gt;=10000,"10000-24999","")))))),"-",$C$3)</f>
        <v>--SmartTRACKER</v>
      </c>
      <c r="M9" s="42" t="b">
        <f ca="1">IFERROR(IF(C9="",TRUE,IF($C$2="",TRUE,IF($C$3="",TRUE,IF(D9="",TRUE,IF(E9="",TRUE,IF(F9="",TRUE,IF(F9&lt;0,TRUE,IF(E9&gt;292999,TRUE,IF(E9&lt;10000,TRUE,IF(F9&gt;1.5,TRUE,IF(F9&lt;&gt;ROUND(F9,1),TRUE,IF(C9&lt;TODAY(),TRUE,IF(C9-TODAY()&lt;28,TRUE,IF(C9&gt;Calcs!$I$2,TRUE,IF(C9&lt;TODAY(),TRUE,IF(ISERROR(C9+1)=TRUE,TRUE,IF(ISERROR(E9+1)=TRUE,TRUE,IF(ISERROR(F9)=TRUE,TRUE,FALSE)))))))))))))))))),TRUE)</f>
        <v>1</v>
      </c>
      <c r="N9" s="65"/>
    </row>
    <row r="10" spans="2:14" ht="15" x14ac:dyDescent="0.25">
      <c r="B10" s="50"/>
      <c r="C10" s="65"/>
      <c r="D10" s="53"/>
      <c r="E10" s="52"/>
      <c r="F10" s="60"/>
      <c r="G10" s="47" t="str">
        <f ca="1">IF(M10=TRUE,"",IFERROR(INDEX('Flat Rates'!$A$1:$I$1200,MATCH($L10,'Flat Rates'!$A$1:$A$1200,0),MATCH("Standing Charge",'Flat Rates'!$A$1:$I$1,0))*100,""))</f>
        <v/>
      </c>
      <c r="H10" s="47" t="str">
        <f ca="1">IF(M10=TRUE,"",IFERROR((INDEX('Flat Rates'!$A$1:$I$1200,MATCH($L10,'Flat Rates'!$A$1:$A$1200,0),MATCH("Unit Rate",'Flat Rates'!$A$1:$I$1,0))*100)+F10,""))</f>
        <v/>
      </c>
      <c r="I10" s="48" t="str">
        <f t="shared" ref="I10:I58" ca="1" si="0">IF(M10=TRUE,"",IFERROR(SUM((G10/100)*365,((H10/100)*E10)),""))</f>
        <v/>
      </c>
      <c r="J10" s="62" t="str">
        <f ca="1">IF(M10=TRUE,"",IFERROR(ROUND(IF(E10&lt;Calcs!$K$2,(I10*1.05)/12,(((E10*Calcs!$J$2)+I10)*1.2)/12),2),""))</f>
        <v/>
      </c>
      <c r="K10" s="49"/>
      <c r="L10" s="42" t="str">
        <f t="shared" ref="L10:L58" si="1">CONCATENATE(D10,"-",IF(E10&gt;=293000,"",IF(E10&gt;=125000,"125000-292999",IF(E10&gt;=73200,"73200-124999",IF(E10&gt;=50000,"50000-73199",IF(E10&gt;=25000,"25000-49999",IF(E10&gt;=10000,"10000-24999","")))))),"-",$C$3)</f>
        <v>--SmartTRACKER</v>
      </c>
      <c r="M10" s="42" t="b">
        <f ca="1">IFERROR(IF(C10="",TRUE,IF($C$2="",TRUE,IF($C$3="",TRUE,IF(D10="",TRUE,IF(E10="",TRUE,IF(F10="",TRUE,IF(F10&lt;0,TRUE,IF(E10&gt;292999,TRUE,IF(E10&lt;10000,TRUE,IF(F10&gt;1.5,TRUE,IF(F10&lt;&gt;ROUND(F10,1),TRUE,IF(C10&lt;TODAY(),TRUE,IF(C10-TODAY()&lt;28,TRUE,IF(C10&gt;Calcs!$I$2,TRUE,IF(C10&lt;TODAY(),TRUE,IF(ISERROR(C10+1)=TRUE,TRUE,IF(ISERROR(E10+1)=TRUE,TRUE,IF(ISERROR(F10)=TRUE,TRUE,FALSE)))))))))))))))))),TRUE)</f>
        <v>1</v>
      </c>
    </row>
    <row r="11" spans="2:14" ht="15" x14ac:dyDescent="0.25">
      <c r="B11" s="50"/>
      <c r="C11" s="51"/>
      <c r="D11" s="53"/>
      <c r="E11" s="52"/>
      <c r="F11" s="60"/>
      <c r="G11" s="47" t="str">
        <f ca="1">IF(M11=TRUE,"",IFERROR(INDEX('Flat Rates'!$A$1:$I$1200,MATCH($L11,'Flat Rates'!$A$1:$A$1200,0),MATCH("Standing Charge",'Flat Rates'!$A$1:$I$1,0))*100,""))</f>
        <v/>
      </c>
      <c r="H11" s="47" t="str">
        <f ca="1">IF(M11=TRUE,"",IFERROR((INDEX('Flat Rates'!$A$1:$I$1200,MATCH($L11,'Flat Rates'!$A$1:$A$1200,0),MATCH("Unit Rate",'Flat Rates'!$A$1:$I$1,0))*100)+F11,""))</f>
        <v/>
      </c>
      <c r="I11" s="48" t="str">
        <f t="shared" ca="1" si="0"/>
        <v/>
      </c>
      <c r="J11" s="62" t="str">
        <f ca="1">IF(M11=TRUE,"",IFERROR(ROUND(IF(E11&lt;Calcs!$K$2,(I11*1.05)/12,(((E11*Calcs!$J$2)+I11)*1.2)/12),2),""))</f>
        <v/>
      </c>
      <c r="K11" s="49"/>
      <c r="L11" s="42" t="str">
        <f t="shared" si="1"/>
        <v>--SmartTRACKER</v>
      </c>
      <c r="M11" s="42" t="b">
        <f ca="1">IFERROR(IF(C11="",TRUE,IF($C$2="",TRUE,IF($C$3="",TRUE,IF(D11="",TRUE,IF(E11="",TRUE,IF(F11="",TRUE,IF(F11&lt;0,TRUE,IF(E11&gt;292999,TRUE,IF(E11&lt;10000,TRUE,IF(F11&gt;1.5,TRUE,IF(F11&lt;&gt;ROUND(F11,1),TRUE,IF(C11&lt;TODAY(),TRUE,IF(C11-TODAY()&lt;28,TRUE,IF(C11&gt;Calcs!$I$2,TRUE,IF(C11&lt;TODAY(),TRUE,IF(ISERROR(C11+1)=TRUE,TRUE,IF(ISERROR(E11+1)=TRUE,TRUE,IF(ISERROR(F11)=TRUE,TRUE,FALSE)))))))))))))))))),TRUE)</f>
        <v>1</v>
      </c>
    </row>
    <row r="12" spans="2:14" ht="15" x14ac:dyDescent="0.25">
      <c r="B12" s="50"/>
      <c r="C12" s="51"/>
      <c r="D12" s="53"/>
      <c r="E12" s="52"/>
      <c r="F12" s="60"/>
      <c r="G12" s="47" t="str">
        <f ca="1">IF(M12=TRUE,"",IFERROR(INDEX('Flat Rates'!$A$1:$I$1200,MATCH($L12,'Flat Rates'!$A$1:$A$1200,0),MATCH("Standing Charge",'Flat Rates'!$A$1:$I$1,0))*100,""))</f>
        <v/>
      </c>
      <c r="H12" s="47" t="str">
        <f ca="1">IF(M12=TRUE,"",IFERROR((INDEX('Flat Rates'!$A$1:$I$1200,MATCH($L12,'Flat Rates'!$A$1:$A$1200,0),MATCH("Unit Rate",'Flat Rates'!$A$1:$I$1,0))*100)+F12,""))</f>
        <v/>
      </c>
      <c r="I12" s="48" t="str">
        <f t="shared" ca="1" si="0"/>
        <v/>
      </c>
      <c r="J12" s="62" t="str">
        <f ca="1">IF(M12=TRUE,"",IFERROR(ROUND(IF(E12&lt;Calcs!$K$2,(I12*1.05)/12,(((E12*Calcs!$J$2)+I12)*1.2)/12),2),""))</f>
        <v/>
      </c>
      <c r="K12" s="49"/>
      <c r="L12" s="42" t="str">
        <f t="shared" si="1"/>
        <v>--SmartTRACKER</v>
      </c>
      <c r="M12" s="42" t="b">
        <f ca="1">IFERROR(IF(C12="",TRUE,IF($C$2="",TRUE,IF($C$3="",TRUE,IF(D12="",TRUE,IF(E12="",TRUE,IF(F12="",TRUE,IF(F12&lt;0,TRUE,IF(E12&gt;292999,TRUE,IF(E12&lt;10000,TRUE,IF(F12&gt;1.5,TRUE,IF(F12&lt;&gt;ROUND(F12,1),TRUE,IF(C12&lt;TODAY(),TRUE,IF(C12-TODAY()&lt;28,TRUE,IF(C12&gt;Calcs!$I$2,TRUE,IF(C12&lt;TODAY(),TRUE,IF(ISERROR(C12+1)=TRUE,TRUE,IF(ISERROR(E12+1)=TRUE,TRUE,IF(ISERROR(F12)=TRUE,TRUE,FALSE)))))))))))))))))),TRUE)</f>
        <v>1</v>
      </c>
    </row>
    <row r="13" spans="2:14" ht="15" x14ac:dyDescent="0.25">
      <c r="B13" s="50"/>
      <c r="C13" s="51"/>
      <c r="D13" s="53"/>
      <c r="E13" s="52"/>
      <c r="F13" s="60"/>
      <c r="G13" s="47" t="str">
        <f ca="1">IF(M13=TRUE,"",IFERROR(INDEX('Flat Rates'!$A$1:$I$1200,MATCH($L13,'Flat Rates'!$A$1:$A$1200,0),MATCH("Standing Charge",'Flat Rates'!$A$1:$I$1,0))*100,""))</f>
        <v/>
      </c>
      <c r="H13" s="47" t="str">
        <f ca="1">IF(M13=TRUE,"",IFERROR((INDEX('Flat Rates'!$A$1:$I$1200,MATCH($L13,'Flat Rates'!$A$1:$A$1200,0),MATCH("Unit Rate",'Flat Rates'!$A$1:$I$1,0))*100)+F13,""))</f>
        <v/>
      </c>
      <c r="I13" s="48" t="str">
        <f t="shared" ca="1" si="0"/>
        <v/>
      </c>
      <c r="J13" s="62" t="str">
        <f ca="1">IF(M13=TRUE,"",IFERROR(ROUND(IF(E13&lt;Calcs!$K$2,(I13*1.05)/12,(((E13*Calcs!$J$2)+I13)*1.2)/12),2),""))</f>
        <v/>
      </c>
      <c r="K13" s="49"/>
      <c r="L13" s="42" t="str">
        <f t="shared" si="1"/>
        <v>--SmartTRACKER</v>
      </c>
      <c r="M13" s="42" t="b">
        <f ca="1">IFERROR(IF(C13="",TRUE,IF($C$2="",TRUE,IF($C$3="",TRUE,IF(D13="",TRUE,IF(E13="",TRUE,IF(F13="",TRUE,IF(F13&lt;0,TRUE,IF(E13&gt;292999,TRUE,IF(E13&lt;10000,TRUE,IF(F13&gt;1.5,TRUE,IF(F13&lt;&gt;ROUND(F13,1),TRUE,IF(C13&lt;TODAY(),TRUE,IF(C13-TODAY()&lt;28,TRUE,IF(C13&gt;Calcs!$I$2,TRUE,IF(C13&lt;TODAY(),TRUE,IF(ISERROR(C13+1)=TRUE,TRUE,IF(ISERROR(E13+1)=TRUE,TRUE,IF(ISERROR(F13)=TRUE,TRUE,FALSE)))))))))))))))))),TRUE)</f>
        <v>1</v>
      </c>
    </row>
    <row r="14" spans="2:14" ht="15" x14ac:dyDescent="0.25">
      <c r="B14" s="50"/>
      <c r="C14" s="51"/>
      <c r="D14" s="53"/>
      <c r="E14" s="52"/>
      <c r="F14" s="60"/>
      <c r="G14" s="47" t="str">
        <f ca="1">IF(M14=TRUE,"",IFERROR(INDEX('Flat Rates'!$A$1:$I$1200,MATCH($L14,'Flat Rates'!$A$1:$A$1200,0),MATCH("Standing Charge",'Flat Rates'!$A$1:$I$1,0))*100,""))</f>
        <v/>
      </c>
      <c r="H14" s="47" t="str">
        <f ca="1">IF(M14=TRUE,"",IFERROR((INDEX('Flat Rates'!$A$1:$I$1200,MATCH($L14,'Flat Rates'!$A$1:$A$1200,0),MATCH("Unit Rate",'Flat Rates'!$A$1:$I$1,0))*100)+F14,""))</f>
        <v/>
      </c>
      <c r="I14" s="48" t="str">
        <f t="shared" ca="1" si="0"/>
        <v/>
      </c>
      <c r="J14" s="62" t="str">
        <f ca="1">IF(M14=TRUE,"",IFERROR(ROUND(IF(E14&lt;Calcs!$K$2,(I14*1.05)/12,(((E14*Calcs!$J$2)+I14)*1.2)/12),2),""))</f>
        <v/>
      </c>
      <c r="K14" s="49"/>
      <c r="L14" s="42" t="str">
        <f t="shared" si="1"/>
        <v>--SmartTRACKER</v>
      </c>
      <c r="M14" s="42" t="b">
        <f ca="1">IFERROR(IF(C14="",TRUE,IF($C$2="",TRUE,IF($C$3="",TRUE,IF(D14="",TRUE,IF(E14="",TRUE,IF(F14="",TRUE,IF(F14&lt;0,TRUE,IF(E14&gt;292999,TRUE,IF(E14&lt;10000,TRUE,IF(F14&gt;1.5,TRUE,IF(F14&lt;&gt;ROUND(F14,1),TRUE,IF(C14&lt;TODAY(),TRUE,IF(C14-TODAY()&lt;28,TRUE,IF(C14&gt;Calcs!$I$2,TRUE,IF(C14&lt;TODAY(),TRUE,IF(ISERROR(C14+1)=TRUE,TRUE,IF(ISERROR(E14+1)=TRUE,TRUE,IF(ISERROR(F14)=TRUE,TRUE,FALSE)))))))))))))))))),TRUE)</f>
        <v>1</v>
      </c>
    </row>
    <row r="15" spans="2:14" ht="15" x14ac:dyDescent="0.25">
      <c r="B15" s="50"/>
      <c r="C15" s="51"/>
      <c r="D15" s="53"/>
      <c r="E15" s="52"/>
      <c r="F15" s="60"/>
      <c r="G15" s="47" t="str">
        <f ca="1">IF(M15=TRUE,"",IFERROR(INDEX('Flat Rates'!$A$1:$I$1200,MATCH($L15,'Flat Rates'!$A$1:$A$1200,0),MATCH("Standing Charge",'Flat Rates'!$A$1:$I$1,0))*100,""))</f>
        <v/>
      </c>
      <c r="H15" s="47" t="str">
        <f ca="1">IF(M15=TRUE,"",IFERROR((INDEX('Flat Rates'!$A$1:$I$1200,MATCH($L15,'Flat Rates'!$A$1:$A$1200,0),MATCH("Unit Rate",'Flat Rates'!$A$1:$I$1,0))*100)+F15,""))</f>
        <v/>
      </c>
      <c r="I15" s="48" t="str">
        <f t="shared" ca="1" si="0"/>
        <v/>
      </c>
      <c r="J15" s="62" t="str">
        <f ca="1">IF(M15=TRUE,"",IFERROR(ROUND(IF(E15&lt;Calcs!$K$2,(I15*1.05)/12,(((E15*Calcs!$J$2)+I15)*1.2)/12),2),""))</f>
        <v/>
      </c>
      <c r="K15" s="49"/>
      <c r="L15" s="42" t="str">
        <f t="shared" si="1"/>
        <v>--SmartTRACKER</v>
      </c>
      <c r="M15" s="42" t="b">
        <f ca="1">IFERROR(IF(C15="",TRUE,IF($C$2="",TRUE,IF($C$3="",TRUE,IF(D15="",TRUE,IF(E15="",TRUE,IF(F15="",TRUE,IF(F15&lt;0,TRUE,IF(E15&gt;292999,TRUE,IF(E15&lt;10000,TRUE,IF(F15&gt;1.5,TRUE,IF(F15&lt;&gt;ROUND(F15,1),TRUE,IF(C15&lt;TODAY(),TRUE,IF(C15-TODAY()&lt;28,TRUE,IF(C15&gt;Calcs!$I$2,TRUE,IF(C15&lt;TODAY(),TRUE,IF(ISERROR(C15+1)=TRUE,TRUE,IF(ISERROR(E15+1)=TRUE,TRUE,IF(ISERROR(F15)=TRUE,TRUE,FALSE)))))))))))))))))),TRUE)</f>
        <v>1</v>
      </c>
    </row>
    <row r="16" spans="2:14" ht="15" x14ac:dyDescent="0.25">
      <c r="B16" s="50"/>
      <c r="C16" s="51"/>
      <c r="D16" s="53"/>
      <c r="E16" s="52"/>
      <c r="F16" s="60"/>
      <c r="G16" s="47" t="str">
        <f ca="1">IF(M16=TRUE,"",IFERROR(INDEX('Flat Rates'!$A$1:$I$1200,MATCH($L16,'Flat Rates'!$A$1:$A$1200,0),MATCH("Standing Charge",'Flat Rates'!$A$1:$I$1,0))*100,""))</f>
        <v/>
      </c>
      <c r="H16" s="47" t="str">
        <f ca="1">IF(M16=TRUE,"",IFERROR((INDEX('Flat Rates'!$A$1:$I$1200,MATCH($L16,'Flat Rates'!$A$1:$A$1200,0),MATCH("Unit Rate",'Flat Rates'!$A$1:$I$1,0))*100)+F16,""))</f>
        <v/>
      </c>
      <c r="I16" s="48" t="str">
        <f t="shared" ca="1" si="0"/>
        <v/>
      </c>
      <c r="J16" s="62" t="str">
        <f ca="1">IF(M16=TRUE,"",IFERROR(ROUND(IF(E16&lt;Calcs!$K$2,(I16*1.05)/12,(((E16*Calcs!$J$2)+I16)*1.2)/12),2),""))</f>
        <v/>
      </c>
      <c r="L16" s="42" t="str">
        <f t="shared" si="1"/>
        <v>--SmartTRACKER</v>
      </c>
      <c r="M16" s="42" t="b">
        <f ca="1">IFERROR(IF(C16="",TRUE,IF($C$2="",TRUE,IF($C$3="",TRUE,IF(D16="",TRUE,IF(E16="",TRUE,IF(F16="",TRUE,IF(F16&lt;0,TRUE,IF(E16&gt;292999,TRUE,IF(E16&lt;10000,TRUE,IF(F16&gt;1.5,TRUE,IF(F16&lt;&gt;ROUND(F16,1),TRUE,IF(C16&lt;TODAY(),TRUE,IF(C16-TODAY()&lt;28,TRUE,IF(C16&gt;Calcs!$I$2,TRUE,IF(C16&lt;TODAY(),TRUE,IF(ISERROR(C16+1)=TRUE,TRUE,IF(ISERROR(E16+1)=TRUE,TRUE,IF(ISERROR(F16)=TRUE,TRUE,FALSE)))))))))))))))))),TRUE)</f>
        <v>1</v>
      </c>
    </row>
    <row r="17" spans="2:13" ht="15" x14ac:dyDescent="0.25">
      <c r="B17" s="50"/>
      <c r="C17" s="51"/>
      <c r="D17" s="53"/>
      <c r="E17" s="52"/>
      <c r="F17" s="60"/>
      <c r="G17" s="47" t="str">
        <f ca="1">IF(M17=TRUE,"",IFERROR(INDEX('Flat Rates'!$A$1:$I$1200,MATCH($L17,'Flat Rates'!$A$1:$A$1200,0),MATCH("Standing Charge",'Flat Rates'!$A$1:$I$1,0))*100,""))</f>
        <v/>
      </c>
      <c r="H17" s="47" t="str">
        <f ca="1">IF(M17=TRUE,"",IFERROR((INDEX('Flat Rates'!$A$1:$I$1200,MATCH($L17,'Flat Rates'!$A$1:$A$1200,0),MATCH("Unit Rate",'Flat Rates'!$A$1:$I$1,0))*100)+F17,""))</f>
        <v/>
      </c>
      <c r="I17" s="48" t="str">
        <f t="shared" ca="1" si="0"/>
        <v/>
      </c>
      <c r="J17" s="62" t="str">
        <f ca="1">IF(M17=TRUE,"",IFERROR(ROUND(IF(E17&lt;Calcs!$K$2,(I17*1.05)/12,(((E17*Calcs!$J$2)+I17)*1.2)/12),2),""))</f>
        <v/>
      </c>
      <c r="L17" s="42" t="str">
        <f t="shared" si="1"/>
        <v>--SmartTRACKER</v>
      </c>
      <c r="M17" s="42" t="b">
        <f ca="1">IFERROR(IF(C17="",TRUE,IF($C$2="",TRUE,IF($C$3="",TRUE,IF(D17="",TRUE,IF(E17="",TRUE,IF(F17="",TRUE,IF(F17&lt;0,TRUE,IF(E17&gt;292999,TRUE,IF(E17&lt;10000,TRUE,IF(F17&gt;1.5,TRUE,IF(F17&lt;&gt;ROUND(F17,1),TRUE,IF(C17&lt;TODAY(),TRUE,IF(C17-TODAY()&lt;28,TRUE,IF(C17&gt;Calcs!$I$2,TRUE,IF(C17&lt;TODAY(),TRUE,IF(ISERROR(C17+1)=TRUE,TRUE,IF(ISERROR(E17+1)=TRUE,TRUE,IF(ISERROR(F17)=TRUE,TRUE,FALSE)))))))))))))))))),TRUE)</f>
        <v>1</v>
      </c>
    </row>
    <row r="18" spans="2:13" ht="15" x14ac:dyDescent="0.25">
      <c r="B18" s="50"/>
      <c r="C18" s="51"/>
      <c r="D18" s="53"/>
      <c r="E18" s="52"/>
      <c r="F18" s="60"/>
      <c r="G18" s="47" t="str">
        <f ca="1">IF(M18=TRUE,"",IFERROR(INDEX('Flat Rates'!$A$1:$I$1200,MATCH($L18,'Flat Rates'!$A$1:$A$1200,0),MATCH("Standing Charge",'Flat Rates'!$A$1:$I$1,0))*100,""))</f>
        <v/>
      </c>
      <c r="H18" s="47" t="str">
        <f ca="1">IF(M18=TRUE,"",IFERROR((INDEX('Flat Rates'!$A$1:$I$1200,MATCH($L18,'Flat Rates'!$A$1:$A$1200,0),MATCH("Unit Rate",'Flat Rates'!$A$1:$I$1,0))*100)+F18,""))</f>
        <v/>
      </c>
      <c r="I18" s="48" t="str">
        <f t="shared" ca="1" si="0"/>
        <v/>
      </c>
      <c r="J18" s="62" t="str">
        <f ca="1">IF(M18=TRUE,"",IFERROR(ROUND(IF(E18&lt;Calcs!$K$2,(I18*1.05)/12,(((E18*Calcs!$J$2)+I18)*1.2)/12),2),""))</f>
        <v/>
      </c>
      <c r="L18" s="42" t="str">
        <f t="shared" si="1"/>
        <v>--SmartTRACKER</v>
      </c>
      <c r="M18" s="42" t="b">
        <f ca="1">IFERROR(IF(C18="",TRUE,IF($C$2="",TRUE,IF($C$3="",TRUE,IF(D18="",TRUE,IF(E18="",TRUE,IF(F18="",TRUE,IF(F18&lt;0,TRUE,IF(E18&gt;292999,TRUE,IF(E18&lt;10000,TRUE,IF(F18&gt;1.5,TRUE,IF(F18&lt;&gt;ROUND(F18,1),TRUE,IF(C18&lt;TODAY(),TRUE,IF(C18-TODAY()&lt;28,TRUE,IF(C18&gt;Calcs!$I$2,TRUE,IF(C18&lt;TODAY(),TRUE,IF(ISERROR(C18+1)=TRUE,TRUE,IF(ISERROR(E18+1)=TRUE,TRUE,IF(ISERROR(F18)=TRUE,TRUE,FALSE)))))))))))))))))),TRUE)</f>
        <v>1</v>
      </c>
    </row>
    <row r="19" spans="2:13" ht="15" x14ac:dyDescent="0.25">
      <c r="B19" s="50"/>
      <c r="C19" s="51"/>
      <c r="D19" s="53"/>
      <c r="E19" s="52"/>
      <c r="F19" s="60"/>
      <c r="G19" s="47" t="str">
        <f ca="1">IF(M19=TRUE,"",IFERROR(INDEX('Flat Rates'!$A$1:$I$1200,MATCH($L19,'Flat Rates'!$A$1:$A$1200,0),MATCH("Standing Charge",'Flat Rates'!$A$1:$I$1,0))*100,""))</f>
        <v/>
      </c>
      <c r="H19" s="47" t="str">
        <f ca="1">IF(M19=TRUE,"",IFERROR((INDEX('Flat Rates'!$A$1:$I$1200,MATCH($L19,'Flat Rates'!$A$1:$A$1200,0),MATCH("Unit Rate",'Flat Rates'!$A$1:$I$1,0))*100)+F19,""))</f>
        <v/>
      </c>
      <c r="I19" s="48" t="str">
        <f t="shared" ca="1" si="0"/>
        <v/>
      </c>
      <c r="J19" s="62" t="str">
        <f ca="1">IF(M19=TRUE,"",IFERROR(ROUND(IF(E19&lt;Calcs!$K$2,(I19*1.05)/12,(((E19*Calcs!$J$2)+I19)*1.2)/12),2),""))</f>
        <v/>
      </c>
      <c r="L19" s="42" t="str">
        <f t="shared" si="1"/>
        <v>--SmartTRACKER</v>
      </c>
      <c r="M19" s="42" t="b">
        <f ca="1">IFERROR(IF(C19="",TRUE,IF($C$2="",TRUE,IF($C$3="",TRUE,IF(D19="",TRUE,IF(E19="",TRUE,IF(F19="",TRUE,IF(F19&lt;0,TRUE,IF(E19&gt;292999,TRUE,IF(E19&lt;10000,TRUE,IF(F19&gt;1.5,TRUE,IF(F19&lt;&gt;ROUND(F19,1),TRUE,IF(C19&lt;TODAY(),TRUE,IF(C19-TODAY()&lt;28,TRUE,IF(C19&gt;Calcs!$I$2,TRUE,IF(C19&lt;TODAY(),TRUE,IF(ISERROR(C19+1)=TRUE,TRUE,IF(ISERROR(E19+1)=TRUE,TRUE,IF(ISERROR(F19)=TRUE,TRUE,FALSE)))))))))))))))))),TRUE)</f>
        <v>1</v>
      </c>
    </row>
    <row r="20" spans="2:13" ht="15" x14ac:dyDescent="0.25">
      <c r="B20" s="50"/>
      <c r="C20" s="51"/>
      <c r="D20" s="53"/>
      <c r="E20" s="52"/>
      <c r="F20" s="60"/>
      <c r="G20" s="47" t="str">
        <f ca="1">IF(M20=TRUE,"",IFERROR(INDEX('Flat Rates'!$A$1:$I$1200,MATCH($L20,'Flat Rates'!$A$1:$A$1200,0),MATCH("Standing Charge",'Flat Rates'!$A$1:$I$1,0))*100,""))</f>
        <v/>
      </c>
      <c r="H20" s="47" t="str">
        <f ca="1">IF(M20=TRUE,"",IFERROR((INDEX('Flat Rates'!$A$1:$I$1200,MATCH($L20,'Flat Rates'!$A$1:$A$1200,0),MATCH("Unit Rate",'Flat Rates'!$A$1:$I$1,0))*100)+F20,""))</f>
        <v/>
      </c>
      <c r="I20" s="48" t="str">
        <f t="shared" ca="1" si="0"/>
        <v/>
      </c>
      <c r="J20" s="62" t="str">
        <f ca="1">IF(M20=TRUE,"",IFERROR(ROUND(IF(E20&lt;Calcs!$K$2,(I20*1.05)/12,(((E20*Calcs!$J$2)+I20)*1.2)/12),2),""))</f>
        <v/>
      </c>
      <c r="L20" s="42" t="str">
        <f t="shared" si="1"/>
        <v>--SmartTRACKER</v>
      </c>
      <c r="M20" s="42" t="b">
        <f ca="1">IFERROR(IF(C20="",TRUE,IF($C$2="",TRUE,IF($C$3="",TRUE,IF(D20="",TRUE,IF(E20="",TRUE,IF(F20="",TRUE,IF(F20&lt;0,TRUE,IF(E20&gt;292999,TRUE,IF(E20&lt;10000,TRUE,IF(F20&gt;1.5,TRUE,IF(F20&lt;&gt;ROUND(F20,1),TRUE,IF(C20&lt;TODAY(),TRUE,IF(C20-TODAY()&lt;28,TRUE,IF(C20&gt;Calcs!$I$2,TRUE,IF(C20&lt;TODAY(),TRUE,IF(ISERROR(C20+1)=TRUE,TRUE,IF(ISERROR(E20+1)=TRUE,TRUE,IF(ISERROR(F20)=TRUE,TRUE,FALSE)))))))))))))))))),TRUE)</f>
        <v>1</v>
      </c>
    </row>
    <row r="21" spans="2:13" ht="15" x14ac:dyDescent="0.25">
      <c r="B21" s="50"/>
      <c r="C21" s="51"/>
      <c r="D21" s="53"/>
      <c r="E21" s="52"/>
      <c r="F21" s="60"/>
      <c r="G21" s="47" t="str">
        <f ca="1">IF(M21=TRUE,"",IFERROR(INDEX('Flat Rates'!$A$1:$I$1200,MATCH($L21,'Flat Rates'!$A$1:$A$1200,0),MATCH("Standing Charge",'Flat Rates'!$A$1:$I$1,0))*100,""))</f>
        <v/>
      </c>
      <c r="H21" s="47" t="str">
        <f ca="1">IF(M21=TRUE,"",IFERROR((INDEX('Flat Rates'!$A$1:$I$1200,MATCH($L21,'Flat Rates'!$A$1:$A$1200,0),MATCH("Unit Rate",'Flat Rates'!$A$1:$I$1,0))*100)+F21,""))</f>
        <v/>
      </c>
      <c r="I21" s="48" t="str">
        <f t="shared" ca="1" si="0"/>
        <v/>
      </c>
      <c r="J21" s="62" t="str">
        <f ca="1">IF(M21=TRUE,"",IFERROR(ROUND(IF(E21&lt;Calcs!$K$2,(I21*1.05)/12,(((E21*Calcs!$J$2)+I21)*1.2)/12),2),""))</f>
        <v/>
      </c>
      <c r="L21" s="42" t="str">
        <f t="shared" si="1"/>
        <v>--SmartTRACKER</v>
      </c>
      <c r="M21" s="42" t="b">
        <f ca="1">IFERROR(IF(C21="",TRUE,IF($C$2="",TRUE,IF($C$3="",TRUE,IF(D21="",TRUE,IF(E21="",TRUE,IF(F21="",TRUE,IF(F21&lt;0,TRUE,IF(E21&gt;292999,TRUE,IF(E21&lt;10000,TRUE,IF(F21&gt;1.5,TRUE,IF(F21&lt;&gt;ROUND(F21,1),TRUE,IF(C21&lt;TODAY(),TRUE,IF(C21-TODAY()&lt;28,TRUE,IF(C21&gt;Calcs!$I$2,TRUE,IF(C21&lt;TODAY(),TRUE,IF(ISERROR(C21+1)=TRUE,TRUE,IF(ISERROR(E21+1)=TRUE,TRUE,IF(ISERROR(F21)=TRUE,TRUE,FALSE)))))))))))))))))),TRUE)</f>
        <v>1</v>
      </c>
    </row>
    <row r="22" spans="2:13" ht="15" x14ac:dyDescent="0.25">
      <c r="B22" s="50"/>
      <c r="C22" s="51"/>
      <c r="D22" s="53"/>
      <c r="E22" s="52"/>
      <c r="F22" s="60"/>
      <c r="G22" s="47" t="str">
        <f ca="1">IF(M22=TRUE,"",IFERROR(INDEX('Flat Rates'!$A$1:$I$1200,MATCH($L22,'Flat Rates'!$A$1:$A$1200,0),MATCH("Standing Charge",'Flat Rates'!$A$1:$I$1,0))*100,""))</f>
        <v/>
      </c>
      <c r="H22" s="47" t="str">
        <f ca="1">IF(M22=TRUE,"",IFERROR((INDEX('Flat Rates'!$A$1:$I$1200,MATCH($L22,'Flat Rates'!$A$1:$A$1200,0),MATCH("Unit Rate",'Flat Rates'!$A$1:$I$1,0))*100)+F22,""))</f>
        <v/>
      </c>
      <c r="I22" s="48" t="str">
        <f t="shared" ca="1" si="0"/>
        <v/>
      </c>
      <c r="J22" s="62" t="str">
        <f ca="1">IF(M22=TRUE,"",IFERROR(ROUND(IF(E22&lt;Calcs!$K$2,(I22*1.05)/12,(((E22*Calcs!$J$2)+I22)*1.2)/12),2),""))</f>
        <v/>
      </c>
      <c r="L22" s="42" t="str">
        <f t="shared" si="1"/>
        <v>--SmartTRACKER</v>
      </c>
      <c r="M22" s="42" t="b">
        <f ca="1">IFERROR(IF(C22="",TRUE,IF($C$2="",TRUE,IF($C$3="",TRUE,IF(D22="",TRUE,IF(E22="",TRUE,IF(F22="",TRUE,IF(F22&lt;0,TRUE,IF(E22&gt;292999,TRUE,IF(E22&lt;10000,TRUE,IF(F22&gt;1.5,TRUE,IF(F22&lt;&gt;ROUND(F22,1),TRUE,IF(C22&lt;TODAY(),TRUE,IF(C22-TODAY()&lt;28,TRUE,IF(C22&gt;Calcs!$I$2,TRUE,IF(C22&lt;TODAY(),TRUE,IF(ISERROR(C22+1)=TRUE,TRUE,IF(ISERROR(E22+1)=TRUE,TRUE,IF(ISERROR(F22)=TRUE,TRUE,FALSE)))))))))))))))))),TRUE)</f>
        <v>1</v>
      </c>
    </row>
    <row r="23" spans="2:13" ht="15" x14ac:dyDescent="0.25">
      <c r="B23" s="50"/>
      <c r="C23" s="51"/>
      <c r="D23" s="53"/>
      <c r="E23" s="52"/>
      <c r="F23" s="60"/>
      <c r="G23" s="47" t="str">
        <f ca="1">IF(M23=TRUE,"",IFERROR(INDEX('Flat Rates'!$A$1:$I$1200,MATCH($L23,'Flat Rates'!$A$1:$A$1200,0),MATCH("Standing Charge",'Flat Rates'!$A$1:$I$1,0))*100,""))</f>
        <v/>
      </c>
      <c r="H23" s="47" t="str">
        <f ca="1">IF(M23=TRUE,"",IFERROR((INDEX('Flat Rates'!$A$1:$I$1200,MATCH($L23,'Flat Rates'!$A$1:$A$1200,0),MATCH("Unit Rate",'Flat Rates'!$A$1:$I$1,0))*100)+F23,""))</f>
        <v/>
      </c>
      <c r="I23" s="48" t="str">
        <f t="shared" ca="1" si="0"/>
        <v/>
      </c>
      <c r="J23" s="62" t="str">
        <f ca="1">IF(M23=TRUE,"",IFERROR(ROUND(IF(E23&lt;Calcs!$K$2,(I23*1.05)/12,(((E23*Calcs!$J$2)+I23)*1.2)/12),2),""))</f>
        <v/>
      </c>
      <c r="L23" s="42" t="str">
        <f t="shared" si="1"/>
        <v>--SmartTRACKER</v>
      </c>
      <c r="M23" s="42" t="b">
        <f ca="1">IFERROR(IF(C23="",TRUE,IF($C$2="",TRUE,IF($C$3="",TRUE,IF(D23="",TRUE,IF(E23="",TRUE,IF(F23="",TRUE,IF(F23&lt;0,TRUE,IF(E23&gt;292999,TRUE,IF(E23&lt;10000,TRUE,IF(F23&gt;1.5,TRUE,IF(F23&lt;&gt;ROUND(F23,1),TRUE,IF(C23&lt;TODAY(),TRUE,IF(C23-TODAY()&lt;28,TRUE,IF(C23&gt;Calcs!$I$2,TRUE,IF(C23&lt;TODAY(),TRUE,IF(ISERROR(C23+1)=TRUE,TRUE,IF(ISERROR(E23+1)=TRUE,TRUE,IF(ISERROR(F23)=TRUE,TRUE,FALSE)))))))))))))))))),TRUE)</f>
        <v>1</v>
      </c>
    </row>
    <row r="24" spans="2:13" ht="15" x14ac:dyDescent="0.25">
      <c r="B24" s="50"/>
      <c r="C24" s="51"/>
      <c r="D24" s="53"/>
      <c r="E24" s="52"/>
      <c r="F24" s="60"/>
      <c r="G24" s="47" t="str">
        <f ca="1">IF(M24=TRUE,"",IFERROR(INDEX('Flat Rates'!$A$1:$I$1200,MATCH($L24,'Flat Rates'!$A$1:$A$1200,0),MATCH("Standing Charge",'Flat Rates'!$A$1:$I$1,0))*100,""))</f>
        <v/>
      </c>
      <c r="H24" s="47" t="str">
        <f ca="1">IF(M24=TRUE,"",IFERROR((INDEX('Flat Rates'!$A$1:$I$1200,MATCH($L24,'Flat Rates'!$A$1:$A$1200,0),MATCH("Unit Rate",'Flat Rates'!$A$1:$I$1,0))*100)+F24,""))</f>
        <v/>
      </c>
      <c r="I24" s="48" t="str">
        <f t="shared" ca="1" si="0"/>
        <v/>
      </c>
      <c r="J24" s="62" t="str">
        <f ca="1">IF(M24=TRUE,"",IFERROR(ROUND(IF(E24&lt;Calcs!$K$2,(I24*1.05)/12,(((E24*Calcs!$J$2)+I24)*1.2)/12),2),""))</f>
        <v/>
      </c>
      <c r="L24" s="42" t="str">
        <f t="shared" si="1"/>
        <v>--SmartTRACKER</v>
      </c>
      <c r="M24" s="42" t="b">
        <f ca="1">IFERROR(IF(C24="",TRUE,IF($C$2="",TRUE,IF($C$3="",TRUE,IF(D24="",TRUE,IF(E24="",TRUE,IF(F24="",TRUE,IF(F24&lt;0,TRUE,IF(E24&gt;292999,TRUE,IF(E24&lt;10000,TRUE,IF(F24&gt;1.5,TRUE,IF(F24&lt;&gt;ROUND(F24,1),TRUE,IF(C24&lt;TODAY(),TRUE,IF(C24-TODAY()&lt;28,TRUE,IF(C24&gt;Calcs!$I$2,TRUE,IF(C24&lt;TODAY(),TRUE,IF(ISERROR(C24+1)=TRUE,TRUE,IF(ISERROR(E24+1)=TRUE,TRUE,IF(ISERROR(F24)=TRUE,TRUE,FALSE)))))))))))))))))),TRUE)</f>
        <v>1</v>
      </c>
    </row>
    <row r="25" spans="2:13" ht="15" x14ac:dyDescent="0.25">
      <c r="B25" s="50"/>
      <c r="C25" s="51"/>
      <c r="D25" s="53"/>
      <c r="E25" s="52"/>
      <c r="F25" s="60"/>
      <c r="G25" s="47" t="str">
        <f ca="1">IF(M25=TRUE,"",IFERROR(INDEX('Flat Rates'!$A$1:$I$1200,MATCH($L25,'Flat Rates'!$A$1:$A$1200,0),MATCH("Standing Charge",'Flat Rates'!$A$1:$I$1,0))*100,""))</f>
        <v/>
      </c>
      <c r="H25" s="47" t="str">
        <f ca="1">IF(M25=TRUE,"",IFERROR((INDEX('Flat Rates'!$A$1:$I$1200,MATCH($L25,'Flat Rates'!$A$1:$A$1200,0),MATCH("Unit Rate",'Flat Rates'!$A$1:$I$1,0))*100)+F25,""))</f>
        <v/>
      </c>
      <c r="I25" s="48" t="str">
        <f t="shared" ca="1" si="0"/>
        <v/>
      </c>
      <c r="J25" s="62" t="str">
        <f ca="1">IF(M25=TRUE,"",IFERROR(ROUND(IF(E25&lt;Calcs!$K$2,(I25*1.05)/12,(((E25*Calcs!$J$2)+I25)*1.2)/12),2),""))</f>
        <v/>
      </c>
      <c r="L25" s="42" t="str">
        <f t="shared" si="1"/>
        <v>--SmartTRACKER</v>
      </c>
      <c r="M25" s="42" t="b">
        <f ca="1">IFERROR(IF(C25="",TRUE,IF($C$2="",TRUE,IF($C$3="",TRUE,IF(D25="",TRUE,IF(E25="",TRUE,IF(F25="",TRUE,IF(F25&lt;0,TRUE,IF(E25&gt;292999,TRUE,IF(E25&lt;10000,TRUE,IF(F25&gt;1.5,TRUE,IF(F25&lt;&gt;ROUND(F25,1),TRUE,IF(C25&lt;TODAY(),TRUE,IF(C25-TODAY()&lt;28,TRUE,IF(C25&gt;Calcs!$I$2,TRUE,IF(C25&lt;TODAY(),TRUE,IF(ISERROR(C25+1)=TRUE,TRUE,IF(ISERROR(E25+1)=TRUE,TRUE,IF(ISERROR(F25)=TRUE,TRUE,FALSE)))))))))))))))))),TRUE)</f>
        <v>1</v>
      </c>
    </row>
    <row r="26" spans="2:13" ht="15" x14ac:dyDescent="0.25">
      <c r="B26" s="50"/>
      <c r="C26" s="51"/>
      <c r="D26" s="53"/>
      <c r="E26" s="52"/>
      <c r="F26" s="60"/>
      <c r="G26" s="47" t="str">
        <f ca="1">IF(M26=TRUE,"",IFERROR(INDEX('Flat Rates'!$A$1:$I$1200,MATCH($L26,'Flat Rates'!$A$1:$A$1200,0),MATCH("Standing Charge",'Flat Rates'!$A$1:$I$1,0))*100,""))</f>
        <v/>
      </c>
      <c r="H26" s="47" t="str">
        <f ca="1">IF(M26=TRUE,"",IFERROR((INDEX('Flat Rates'!$A$1:$I$1200,MATCH($L26,'Flat Rates'!$A$1:$A$1200,0),MATCH("Unit Rate",'Flat Rates'!$A$1:$I$1,0))*100)+F26,""))</f>
        <v/>
      </c>
      <c r="I26" s="48" t="str">
        <f t="shared" ca="1" si="0"/>
        <v/>
      </c>
      <c r="J26" s="62" t="str">
        <f ca="1">IF(M26=TRUE,"",IFERROR(ROUND(IF(E26&lt;Calcs!$K$2,(I26*1.05)/12,(((E26*Calcs!$J$2)+I26)*1.2)/12),2),""))</f>
        <v/>
      </c>
      <c r="L26" s="42" t="str">
        <f t="shared" si="1"/>
        <v>--SmartTRACKER</v>
      </c>
      <c r="M26" s="42" t="b">
        <f ca="1">IFERROR(IF(C26="",TRUE,IF($C$2="",TRUE,IF($C$3="",TRUE,IF(D26="",TRUE,IF(E26="",TRUE,IF(F26="",TRUE,IF(F26&lt;0,TRUE,IF(E26&gt;292999,TRUE,IF(E26&lt;10000,TRUE,IF(F26&gt;1.5,TRUE,IF(F26&lt;&gt;ROUND(F26,1),TRUE,IF(C26&lt;TODAY(),TRUE,IF(C26-TODAY()&lt;28,TRUE,IF(C26&gt;Calcs!$I$2,TRUE,IF(C26&lt;TODAY(),TRUE,IF(ISERROR(C26+1)=TRUE,TRUE,IF(ISERROR(E26+1)=TRUE,TRUE,IF(ISERROR(F26)=TRUE,TRUE,FALSE)))))))))))))))))),TRUE)</f>
        <v>1</v>
      </c>
    </row>
    <row r="27" spans="2:13" ht="15" x14ac:dyDescent="0.25">
      <c r="B27" s="50"/>
      <c r="C27" s="51"/>
      <c r="D27" s="53"/>
      <c r="E27" s="52"/>
      <c r="F27" s="60"/>
      <c r="G27" s="47" t="str">
        <f ca="1">IF(M27=TRUE,"",IFERROR(INDEX('Flat Rates'!$A$1:$I$1200,MATCH($L27,'Flat Rates'!$A$1:$A$1200,0),MATCH("Standing Charge",'Flat Rates'!$A$1:$I$1,0))*100,""))</f>
        <v/>
      </c>
      <c r="H27" s="47" t="str">
        <f ca="1">IF(M27=TRUE,"",IFERROR((INDEX('Flat Rates'!$A$1:$I$1200,MATCH($L27,'Flat Rates'!$A$1:$A$1200,0),MATCH("Unit Rate",'Flat Rates'!$A$1:$I$1,0))*100)+F27,""))</f>
        <v/>
      </c>
      <c r="I27" s="48" t="str">
        <f t="shared" ca="1" si="0"/>
        <v/>
      </c>
      <c r="J27" s="62" t="str">
        <f ca="1">IF(M27=TRUE,"",IFERROR(ROUND(IF(E27&lt;Calcs!$K$2,(I27*1.05)/12,(((E27*Calcs!$J$2)+I27)*1.2)/12),2),""))</f>
        <v/>
      </c>
      <c r="L27" s="42" t="str">
        <f t="shared" si="1"/>
        <v>--SmartTRACKER</v>
      </c>
      <c r="M27" s="42" t="b">
        <f ca="1">IFERROR(IF(C27="",TRUE,IF($C$2="",TRUE,IF($C$3="",TRUE,IF(D27="",TRUE,IF(E27="",TRUE,IF(F27="",TRUE,IF(F27&lt;0,TRUE,IF(E27&gt;292999,TRUE,IF(E27&lt;10000,TRUE,IF(F27&gt;1.5,TRUE,IF(F27&lt;&gt;ROUND(F27,1),TRUE,IF(C27&lt;TODAY(),TRUE,IF(C27-TODAY()&lt;28,TRUE,IF(C27&gt;Calcs!$I$2,TRUE,IF(C27&lt;TODAY(),TRUE,IF(ISERROR(C27+1)=TRUE,TRUE,IF(ISERROR(E27+1)=TRUE,TRUE,IF(ISERROR(F27)=TRUE,TRUE,FALSE)))))))))))))))))),TRUE)</f>
        <v>1</v>
      </c>
    </row>
    <row r="28" spans="2:13" ht="15" x14ac:dyDescent="0.25">
      <c r="B28" s="50"/>
      <c r="C28" s="51"/>
      <c r="D28" s="53"/>
      <c r="E28" s="52"/>
      <c r="F28" s="60"/>
      <c r="G28" s="47" t="str">
        <f ca="1">IF(M28=TRUE,"",IFERROR(INDEX('Flat Rates'!$A$1:$I$1200,MATCH($L28,'Flat Rates'!$A$1:$A$1200,0),MATCH("Standing Charge",'Flat Rates'!$A$1:$I$1,0))*100,""))</f>
        <v/>
      </c>
      <c r="H28" s="47" t="str">
        <f ca="1">IF(M28=TRUE,"",IFERROR((INDEX('Flat Rates'!$A$1:$I$1200,MATCH($L28,'Flat Rates'!$A$1:$A$1200,0),MATCH("Unit Rate",'Flat Rates'!$A$1:$I$1,0))*100)+F28,""))</f>
        <v/>
      </c>
      <c r="I28" s="48" t="str">
        <f t="shared" ca="1" si="0"/>
        <v/>
      </c>
      <c r="J28" s="62" t="str">
        <f ca="1">IF(M28=TRUE,"",IFERROR(ROUND(IF(E28&lt;Calcs!$K$2,(I28*1.05)/12,(((E28*Calcs!$J$2)+I28)*1.2)/12),2),""))</f>
        <v/>
      </c>
      <c r="L28" s="42" t="str">
        <f t="shared" si="1"/>
        <v>--SmartTRACKER</v>
      </c>
      <c r="M28" s="42" t="b">
        <f ca="1">IFERROR(IF(C28="",TRUE,IF($C$2="",TRUE,IF($C$3="",TRUE,IF(D28="",TRUE,IF(E28="",TRUE,IF(F28="",TRUE,IF(F28&lt;0,TRUE,IF(E28&gt;292999,TRUE,IF(E28&lt;10000,TRUE,IF(F28&gt;1.5,TRUE,IF(F28&lt;&gt;ROUND(F28,1),TRUE,IF(C28&lt;TODAY(),TRUE,IF(C28-TODAY()&lt;28,TRUE,IF(C28&gt;Calcs!$I$2,TRUE,IF(C28&lt;TODAY(),TRUE,IF(ISERROR(C28+1)=TRUE,TRUE,IF(ISERROR(E28+1)=TRUE,TRUE,IF(ISERROR(F28)=TRUE,TRUE,FALSE)))))))))))))))))),TRUE)</f>
        <v>1</v>
      </c>
    </row>
    <row r="29" spans="2:13" ht="15" x14ac:dyDescent="0.25">
      <c r="B29" s="50"/>
      <c r="C29" s="51"/>
      <c r="D29" s="53"/>
      <c r="E29" s="52"/>
      <c r="F29" s="60"/>
      <c r="G29" s="47" t="str">
        <f ca="1">IF(M29=TRUE,"",IFERROR(INDEX('Flat Rates'!$A$1:$I$1200,MATCH($L29,'Flat Rates'!$A$1:$A$1200,0),MATCH("Standing Charge",'Flat Rates'!$A$1:$I$1,0))*100,""))</f>
        <v/>
      </c>
      <c r="H29" s="47" t="str">
        <f ca="1">IF(M29=TRUE,"",IFERROR((INDEX('Flat Rates'!$A$1:$I$1200,MATCH($L29,'Flat Rates'!$A$1:$A$1200,0),MATCH("Unit Rate",'Flat Rates'!$A$1:$I$1,0))*100)+F29,""))</f>
        <v/>
      </c>
      <c r="I29" s="48" t="str">
        <f t="shared" ca="1" si="0"/>
        <v/>
      </c>
      <c r="J29" s="62" t="str">
        <f ca="1">IF(M29=TRUE,"",IFERROR(ROUND(IF(E29&lt;Calcs!$K$2,(I29*1.05)/12,(((E29*Calcs!$J$2)+I29)*1.2)/12),2),""))</f>
        <v/>
      </c>
      <c r="L29" s="42" t="str">
        <f t="shared" si="1"/>
        <v>--SmartTRACKER</v>
      </c>
      <c r="M29" s="42" t="b">
        <f ca="1">IFERROR(IF(C29="",TRUE,IF($C$2="",TRUE,IF($C$3="",TRUE,IF(D29="",TRUE,IF(E29="",TRUE,IF(F29="",TRUE,IF(F29&lt;0,TRUE,IF(E29&gt;292999,TRUE,IF(E29&lt;10000,TRUE,IF(F29&gt;1.5,TRUE,IF(F29&lt;&gt;ROUND(F29,1),TRUE,IF(C29&lt;TODAY(),TRUE,IF(C29-TODAY()&lt;28,TRUE,IF(C29&gt;Calcs!$I$2,TRUE,IF(C29&lt;TODAY(),TRUE,IF(ISERROR(C29+1)=TRUE,TRUE,IF(ISERROR(E29+1)=TRUE,TRUE,IF(ISERROR(F29)=TRUE,TRUE,FALSE)))))))))))))))))),TRUE)</f>
        <v>1</v>
      </c>
    </row>
    <row r="30" spans="2:13" ht="15" x14ac:dyDescent="0.25">
      <c r="B30" s="50"/>
      <c r="C30" s="51"/>
      <c r="D30" s="53"/>
      <c r="E30" s="52"/>
      <c r="F30" s="60"/>
      <c r="G30" s="47" t="str">
        <f ca="1">IF(M30=TRUE,"",IFERROR(INDEX('Flat Rates'!$A$1:$I$1200,MATCH($L30,'Flat Rates'!$A$1:$A$1200,0),MATCH("Standing Charge",'Flat Rates'!$A$1:$I$1,0))*100,""))</f>
        <v/>
      </c>
      <c r="H30" s="47" t="str">
        <f ca="1">IF(M30=TRUE,"",IFERROR((INDEX('Flat Rates'!$A$1:$I$1200,MATCH($L30,'Flat Rates'!$A$1:$A$1200,0),MATCH("Unit Rate",'Flat Rates'!$A$1:$I$1,0))*100)+F30,""))</f>
        <v/>
      </c>
      <c r="I30" s="48" t="str">
        <f t="shared" ca="1" si="0"/>
        <v/>
      </c>
      <c r="J30" s="62" t="str">
        <f ca="1">IF(M30=TRUE,"",IFERROR(ROUND(IF(E30&lt;Calcs!$K$2,(I30*1.05)/12,(((E30*Calcs!$J$2)+I30)*1.2)/12),2),""))</f>
        <v/>
      </c>
      <c r="L30" s="42" t="str">
        <f t="shared" si="1"/>
        <v>--SmartTRACKER</v>
      </c>
      <c r="M30" s="42" t="b">
        <f ca="1">IFERROR(IF(C30="",TRUE,IF($C$2="",TRUE,IF($C$3="",TRUE,IF(D30="",TRUE,IF(E30="",TRUE,IF(F30="",TRUE,IF(F30&lt;0,TRUE,IF(E30&gt;292999,TRUE,IF(E30&lt;10000,TRUE,IF(F30&gt;1.5,TRUE,IF(F30&lt;&gt;ROUND(F30,1),TRUE,IF(C30&lt;TODAY(),TRUE,IF(C30-TODAY()&lt;28,TRUE,IF(C30&gt;Calcs!$I$2,TRUE,IF(C30&lt;TODAY(),TRUE,IF(ISERROR(C30+1)=TRUE,TRUE,IF(ISERROR(E30+1)=TRUE,TRUE,IF(ISERROR(F30)=TRUE,TRUE,FALSE)))))))))))))))))),TRUE)</f>
        <v>1</v>
      </c>
    </row>
    <row r="31" spans="2:13" ht="15" x14ac:dyDescent="0.25">
      <c r="B31" s="50"/>
      <c r="C31" s="51"/>
      <c r="D31" s="53"/>
      <c r="E31" s="52"/>
      <c r="F31" s="60"/>
      <c r="G31" s="47" t="str">
        <f ca="1">IF(M31=TRUE,"",IFERROR(INDEX('Flat Rates'!$A$1:$I$1200,MATCH($L31,'Flat Rates'!$A$1:$A$1200,0),MATCH("Standing Charge",'Flat Rates'!$A$1:$I$1,0))*100,""))</f>
        <v/>
      </c>
      <c r="H31" s="47" t="str">
        <f ca="1">IF(M31=TRUE,"",IFERROR((INDEX('Flat Rates'!$A$1:$I$1200,MATCH($L31,'Flat Rates'!$A$1:$A$1200,0),MATCH("Unit Rate",'Flat Rates'!$A$1:$I$1,0))*100)+F31,""))</f>
        <v/>
      </c>
      <c r="I31" s="48" t="str">
        <f t="shared" ca="1" si="0"/>
        <v/>
      </c>
      <c r="J31" s="62" t="str">
        <f ca="1">IF(M31=TRUE,"",IFERROR(ROUND(IF(E31&lt;Calcs!$K$2,(I31*1.05)/12,(((E31*Calcs!$J$2)+I31)*1.2)/12),2),""))</f>
        <v/>
      </c>
      <c r="L31" s="42" t="str">
        <f t="shared" si="1"/>
        <v>--SmartTRACKER</v>
      </c>
      <c r="M31" s="42" t="b">
        <f ca="1">IFERROR(IF(C31="",TRUE,IF($C$2="",TRUE,IF($C$3="",TRUE,IF(D31="",TRUE,IF(E31="",TRUE,IF(F31="",TRUE,IF(F31&lt;0,TRUE,IF(E31&gt;292999,TRUE,IF(E31&lt;10000,TRUE,IF(F31&gt;1.5,TRUE,IF(F31&lt;&gt;ROUND(F31,1),TRUE,IF(C31&lt;TODAY(),TRUE,IF(C31-TODAY()&lt;28,TRUE,IF(C31&gt;Calcs!$I$2,TRUE,IF(C31&lt;TODAY(),TRUE,IF(ISERROR(C31+1)=TRUE,TRUE,IF(ISERROR(E31+1)=TRUE,TRUE,IF(ISERROR(F31)=TRUE,TRUE,FALSE)))))))))))))))))),TRUE)</f>
        <v>1</v>
      </c>
    </row>
    <row r="32" spans="2:13" ht="15" x14ac:dyDescent="0.25">
      <c r="B32" s="50"/>
      <c r="C32" s="51"/>
      <c r="D32" s="53"/>
      <c r="E32" s="52"/>
      <c r="F32" s="60"/>
      <c r="G32" s="47" t="str">
        <f ca="1">IF(M32=TRUE,"",IFERROR(INDEX('Flat Rates'!$A$1:$I$1200,MATCH($L32,'Flat Rates'!$A$1:$A$1200,0),MATCH("Standing Charge",'Flat Rates'!$A$1:$I$1,0))*100,""))</f>
        <v/>
      </c>
      <c r="H32" s="47" t="str">
        <f ca="1">IF(M32=TRUE,"",IFERROR((INDEX('Flat Rates'!$A$1:$I$1200,MATCH($L32,'Flat Rates'!$A$1:$A$1200,0),MATCH("Unit Rate",'Flat Rates'!$A$1:$I$1,0))*100)+F32,""))</f>
        <v/>
      </c>
      <c r="I32" s="48" t="str">
        <f t="shared" ca="1" si="0"/>
        <v/>
      </c>
      <c r="J32" s="62" t="str">
        <f ca="1">IF(M32=TRUE,"",IFERROR(ROUND(IF(E32&lt;Calcs!$K$2,(I32*1.05)/12,(((E32*Calcs!$J$2)+I32)*1.2)/12),2),""))</f>
        <v/>
      </c>
      <c r="L32" s="42" t="str">
        <f t="shared" si="1"/>
        <v>--SmartTRACKER</v>
      </c>
      <c r="M32" s="42" t="b">
        <f ca="1">IFERROR(IF(C32="",TRUE,IF($C$2="",TRUE,IF($C$3="",TRUE,IF(D32="",TRUE,IF(E32="",TRUE,IF(F32="",TRUE,IF(F32&lt;0,TRUE,IF(E32&gt;292999,TRUE,IF(E32&lt;10000,TRUE,IF(F32&gt;1.5,TRUE,IF(F32&lt;&gt;ROUND(F32,1),TRUE,IF(C32&lt;TODAY(),TRUE,IF(C32-TODAY()&lt;28,TRUE,IF(C32&gt;Calcs!$I$2,TRUE,IF(C32&lt;TODAY(),TRUE,IF(ISERROR(C32+1)=TRUE,TRUE,IF(ISERROR(E32+1)=TRUE,TRUE,IF(ISERROR(F32)=TRUE,TRUE,FALSE)))))))))))))))))),TRUE)</f>
        <v>1</v>
      </c>
    </row>
    <row r="33" spans="2:13" ht="15" x14ac:dyDescent="0.25">
      <c r="B33" s="50"/>
      <c r="C33" s="51"/>
      <c r="D33" s="53"/>
      <c r="E33" s="52"/>
      <c r="F33" s="60"/>
      <c r="G33" s="47" t="str">
        <f ca="1">IF(M33=TRUE,"",IFERROR(INDEX('Flat Rates'!$A$1:$I$1200,MATCH($L33,'Flat Rates'!$A$1:$A$1200,0),MATCH("Standing Charge",'Flat Rates'!$A$1:$I$1,0))*100,""))</f>
        <v/>
      </c>
      <c r="H33" s="47" t="str">
        <f ca="1">IF(M33=TRUE,"",IFERROR((INDEX('Flat Rates'!$A$1:$I$1200,MATCH($L33,'Flat Rates'!$A$1:$A$1200,0),MATCH("Unit Rate",'Flat Rates'!$A$1:$I$1,0))*100)+F33,""))</f>
        <v/>
      </c>
      <c r="I33" s="48" t="str">
        <f t="shared" ca="1" si="0"/>
        <v/>
      </c>
      <c r="J33" s="62" t="str">
        <f ca="1">IF(M33=TRUE,"",IFERROR(ROUND(IF(E33&lt;Calcs!$K$2,(I33*1.05)/12,(((E33*Calcs!$J$2)+I33)*1.2)/12),2),""))</f>
        <v/>
      </c>
      <c r="L33" s="42" t="str">
        <f t="shared" si="1"/>
        <v>--SmartTRACKER</v>
      </c>
      <c r="M33" s="42" t="b">
        <f ca="1">IFERROR(IF(C33="",TRUE,IF($C$2="",TRUE,IF($C$3="",TRUE,IF(D33="",TRUE,IF(E33="",TRUE,IF(F33="",TRUE,IF(F33&lt;0,TRUE,IF(E33&gt;292999,TRUE,IF(E33&lt;10000,TRUE,IF(F33&gt;1.5,TRUE,IF(F33&lt;&gt;ROUND(F33,1),TRUE,IF(C33&lt;TODAY(),TRUE,IF(C33-TODAY()&lt;28,TRUE,IF(C33&gt;Calcs!$I$2,TRUE,IF(C33&lt;TODAY(),TRUE,IF(ISERROR(C33+1)=TRUE,TRUE,IF(ISERROR(E33+1)=TRUE,TRUE,IF(ISERROR(F33)=TRUE,TRUE,FALSE)))))))))))))))))),TRUE)</f>
        <v>1</v>
      </c>
    </row>
    <row r="34" spans="2:13" ht="15" x14ac:dyDescent="0.25">
      <c r="B34" s="50"/>
      <c r="C34" s="51"/>
      <c r="D34" s="53"/>
      <c r="E34" s="52"/>
      <c r="F34" s="60"/>
      <c r="G34" s="47" t="str">
        <f ca="1">IF(M34=TRUE,"",IFERROR(INDEX('Flat Rates'!$A$1:$I$1200,MATCH($L34,'Flat Rates'!$A$1:$A$1200,0),MATCH("Standing Charge",'Flat Rates'!$A$1:$I$1,0))*100,""))</f>
        <v/>
      </c>
      <c r="H34" s="47" t="str">
        <f ca="1">IF(M34=TRUE,"",IFERROR((INDEX('Flat Rates'!$A$1:$I$1200,MATCH($L34,'Flat Rates'!$A$1:$A$1200,0),MATCH("Unit Rate",'Flat Rates'!$A$1:$I$1,0))*100)+F34,""))</f>
        <v/>
      </c>
      <c r="I34" s="48" t="str">
        <f t="shared" ca="1" si="0"/>
        <v/>
      </c>
      <c r="J34" s="62" t="str">
        <f ca="1">IF(M34=TRUE,"",IFERROR(ROUND(IF(E34&lt;Calcs!$K$2,(I34*1.05)/12,(((E34*Calcs!$J$2)+I34)*1.2)/12),2),""))</f>
        <v/>
      </c>
      <c r="L34" s="42" t="str">
        <f t="shared" si="1"/>
        <v>--SmartTRACKER</v>
      </c>
      <c r="M34" s="42" t="b">
        <f ca="1">IFERROR(IF(C34="",TRUE,IF($C$2="",TRUE,IF($C$3="",TRUE,IF(D34="",TRUE,IF(E34="",TRUE,IF(F34="",TRUE,IF(F34&lt;0,TRUE,IF(E34&gt;292999,TRUE,IF(E34&lt;10000,TRUE,IF(F34&gt;1.5,TRUE,IF(F34&lt;&gt;ROUND(F34,1),TRUE,IF(C34&lt;TODAY(),TRUE,IF(C34-TODAY()&lt;28,TRUE,IF(C34&gt;Calcs!$I$2,TRUE,IF(C34&lt;TODAY(),TRUE,IF(ISERROR(C34+1)=TRUE,TRUE,IF(ISERROR(E34+1)=TRUE,TRUE,IF(ISERROR(F34)=TRUE,TRUE,FALSE)))))))))))))))))),TRUE)</f>
        <v>1</v>
      </c>
    </row>
    <row r="35" spans="2:13" ht="15" x14ac:dyDescent="0.25">
      <c r="B35" s="50"/>
      <c r="C35" s="51"/>
      <c r="D35" s="53"/>
      <c r="E35" s="52"/>
      <c r="F35" s="60"/>
      <c r="G35" s="47" t="str">
        <f ca="1">IF(M35=TRUE,"",IFERROR(INDEX('Flat Rates'!$A$1:$I$1200,MATCH($L35,'Flat Rates'!$A$1:$A$1200,0),MATCH("Standing Charge",'Flat Rates'!$A$1:$I$1,0))*100,""))</f>
        <v/>
      </c>
      <c r="H35" s="47" t="str">
        <f ca="1">IF(M35=TRUE,"",IFERROR((INDEX('Flat Rates'!$A$1:$I$1200,MATCH($L35,'Flat Rates'!$A$1:$A$1200,0),MATCH("Unit Rate",'Flat Rates'!$A$1:$I$1,0))*100)+F35,""))</f>
        <v/>
      </c>
      <c r="I35" s="48" t="str">
        <f t="shared" ca="1" si="0"/>
        <v/>
      </c>
      <c r="J35" s="62" t="str">
        <f ca="1">IF(M35=TRUE,"",IFERROR(ROUND(IF(E35&lt;Calcs!$K$2,(I35*1.05)/12,(((E35*Calcs!$J$2)+I35)*1.2)/12),2),""))</f>
        <v/>
      </c>
      <c r="L35" s="42" t="str">
        <f t="shared" si="1"/>
        <v>--SmartTRACKER</v>
      </c>
      <c r="M35" s="42" t="b">
        <f ca="1">IFERROR(IF(C35="",TRUE,IF($C$2="",TRUE,IF($C$3="",TRUE,IF(D35="",TRUE,IF(E35="",TRUE,IF(F35="",TRUE,IF(F35&lt;0,TRUE,IF(E35&gt;292999,TRUE,IF(E35&lt;10000,TRUE,IF(F35&gt;1.5,TRUE,IF(F35&lt;&gt;ROUND(F35,1),TRUE,IF(C35&lt;TODAY(),TRUE,IF(C35-TODAY()&lt;28,TRUE,IF(C35&gt;Calcs!$I$2,TRUE,IF(C35&lt;TODAY(),TRUE,IF(ISERROR(C35+1)=TRUE,TRUE,IF(ISERROR(E35+1)=TRUE,TRUE,IF(ISERROR(F35)=TRUE,TRUE,FALSE)))))))))))))))))),TRUE)</f>
        <v>1</v>
      </c>
    </row>
    <row r="36" spans="2:13" ht="15" x14ac:dyDescent="0.25">
      <c r="B36" s="50"/>
      <c r="C36" s="51"/>
      <c r="D36" s="53"/>
      <c r="E36" s="52"/>
      <c r="F36" s="60"/>
      <c r="G36" s="47" t="str">
        <f ca="1">IF(M36=TRUE,"",IFERROR(INDEX('Flat Rates'!$A$1:$I$1200,MATCH($L36,'Flat Rates'!$A$1:$A$1200,0),MATCH("Standing Charge",'Flat Rates'!$A$1:$I$1,0))*100,""))</f>
        <v/>
      </c>
      <c r="H36" s="47" t="str">
        <f ca="1">IF(M36=TRUE,"",IFERROR((INDEX('Flat Rates'!$A$1:$I$1200,MATCH($L36,'Flat Rates'!$A$1:$A$1200,0),MATCH("Unit Rate",'Flat Rates'!$A$1:$I$1,0))*100)+F36,""))</f>
        <v/>
      </c>
      <c r="I36" s="48" t="str">
        <f t="shared" ca="1" si="0"/>
        <v/>
      </c>
      <c r="J36" s="62" t="str">
        <f ca="1">IF(M36=TRUE,"",IFERROR(ROUND(IF(E36&lt;Calcs!$K$2,(I36*1.05)/12,(((E36*Calcs!$J$2)+I36)*1.2)/12),2),""))</f>
        <v/>
      </c>
      <c r="L36" s="42" t="str">
        <f t="shared" si="1"/>
        <v>--SmartTRACKER</v>
      </c>
      <c r="M36" s="42" t="b">
        <f ca="1">IFERROR(IF(C36="",TRUE,IF($C$2="",TRUE,IF($C$3="",TRUE,IF(D36="",TRUE,IF(E36="",TRUE,IF(F36="",TRUE,IF(F36&lt;0,TRUE,IF(E36&gt;292999,TRUE,IF(E36&lt;10000,TRUE,IF(F36&gt;1.5,TRUE,IF(F36&lt;&gt;ROUND(F36,1),TRUE,IF(C36&lt;TODAY(),TRUE,IF(C36-TODAY()&lt;28,TRUE,IF(C36&gt;Calcs!$I$2,TRUE,IF(C36&lt;TODAY(),TRUE,IF(ISERROR(C36+1)=TRUE,TRUE,IF(ISERROR(E36+1)=TRUE,TRUE,IF(ISERROR(F36)=TRUE,TRUE,FALSE)))))))))))))))))),TRUE)</f>
        <v>1</v>
      </c>
    </row>
    <row r="37" spans="2:13" ht="15" x14ac:dyDescent="0.25">
      <c r="B37" s="50"/>
      <c r="C37" s="51"/>
      <c r="D37" s="53"/>
      <c r="E37" s="52"/>
      <c r="F37" s="60"/>
      <c r="G37" s="47" t="str">
        <f ca="1">IF(M37=TRUE,"",IFERROR(INDEX('Flat Rates'!$A$1:$I$1200,MATCH($L37,'Flat Rates'!$A$1:$A$1200,0),MATCH("Standing Charge",'Flat Rates'!$A$1:$I$1,0))*100,""))</f>
        <v/>
      </c>
      <c r="H37" s="47" t="str">
        <f ca="1">IF(M37=TRUE,"",IFERROR((INDEX('Flat Rates'!$A$1:$I$1200,MATCH($L37,'Flat Rates'!$A$1:$A$1200,0),MATCH("Unit Rate",'Flat Rates'!$A$1:$I$1,0))*100)+F37,""))</f>
        <v/>
      </c>
      <c r="I37" s="48" t="str">
        <f t="shared" ca="1" si="0"/>
        <v/>
      </c>
      <c r="J37" s="62" t="str">
        <f ca="1">IF(M37=TRUE,"",IFERROR(ROUND(IF(E37&lt;Calcs!$K$2,(I37*1.05)/12,(((E37*Calcs!$J$2)+I37)*1.2)/12),2),""))</f>
        <v/>
      </c>
      <c r="L37" s="42" t="str">
        <f t="shared" si="1"/>
        <v>--SmartTRACKER</v>
      </c>
      <c r="M37" s="42" t="b">
        <f ca="1">IFERROR(IF(C37="",TRUE,IF($C$2="",TRUE,IF($C$3="",TRUE,IF(D37="",TRUE,IF(E37="",TRUE,IF(F37="",TRUE,IF(F37&lt;0,TRUE,IF(E37&gt;292999,TRUE,IF(E37&lt;10000,TRUE,IF(F37&gt;1.5,TRUE,IF(F37&lt;&gt;ROUND(F37,1),TRUE,IF(C37&lt;TODAY(),TRUE,IF(C37-TODAY()&lt;28,TRUE,IF(C37&gt;Calcs!$I$2,TRUE,IF(C37&lt;TODAY(),TRUE,IF(ISERROR(C37+1)=TRUE,TRUE,IF(ISERROR(E37+1)=TRUE,TRUE,IF(ISERROR(F37)=TRUE,TRUE,FALSE)))))))))))))))))),TRUE)</f>
        <v>1</v>
      </c>
    </row>
    <row r="38" spans="2:13" ht="15" x14ac:dyDescent="0.25">
      <c r="B38" s="50"/>
      <c r="C38" s="51"/>
      <c r="D38" s="53"/>
      <c r="E38" s="52"/>
      <c r="F38" s="60"/>
      <c r="G38" s="47" t="str">
        <f ca="1">IF(M38=TRUE,"",IFERROR(INDEX('Flat Rates'!$A$1:$I$1200,MATCH($L38,'Flat Rates'!$A$1:$A$1200,0),MATCH("Standing Charge",'Flat Rates'!$A$1:$I$1,0))*100,""))</f>
        <v/>
      </c>
      <c r="H38" s="47" t="str">
        <f ca="1">IF(M38=TRUE,"",IFERROR((INDEX('Flat Rates'!$A$1:$I$1200,MATCH($L38,'Flat Rates'!$A$1:$A$1200,0),MATCH("Unit Rate",'Flat Rates'!$A$1:$I$1,0))*100)+F38,""))</f>
        <v/>
      </c>
      <c r="I38" s="48" t="str">
        <f t="shared" ca="1" si="0"/>
        <v/>
      </c>
      <c r="J38" s="62" t="str">
        <f ca="1">IF(M38=TRUE,"",IFERROR(ROUND(IF(E38&lt;Calcs!$K$2,(I38*1.05)/12,(((E38*Calcs!$J$2)+I38)*1.2)/12),2),""))</f>
        <v/>
      </c>
      <c r="L38" s="42" t="str">
        <f t="shared" si="1"/>
        <v>--SmartTRACKER</v>
      </c>
      <c r="M38" s="42" t="b">
        <f ca="1">IFERROR(IF(C38="",TRUE,IF($C$2="",TRUE,IF($C$3="",TRUE,IF(D38="",TRUE,IF(E38="",TRUE,IF(F38="",TRUE,IF(F38&lt;0,TRUE,IF(E38&gt;292999,TRUE,IF(E38&lt;10000,TRUE,IF(F38&gt;1.5,TRUE,IF(F38&lt;&gt;ROUND(F38,1),TRUE,IF(C38&lt;TODAY(),TRUE,IF(C38-TODAY()&lt;28,TRUE,IF(C38&gt;Calcs!$I$2,TRUE,IF(C38&lt;TODAY(),TRUE,IF(ISERROR(C38+1)=TRUE,TRUE,IF(ISERROR(E38+1)=TRUE,TRUE,IF(ISERROR(F38)=TRUE,TRUE,FALSE)))))))))))))))))),TRUE)</f>
        <v>1</v>
      </c>
    </row>
    <row r="39" spans="2:13" ht="15" x14ac:dyDescent="0.25">
      <c r="B39" s="50"/>
      <c r="C39" s="51"/>
      <c r="D39" s="53"/>
      <c r="E39" s="52"/>
      <c r="F39" s="60"/>
      <c r="G39" s="47" t="str">
        <f ca="1">IF(M39=TRUE,"",IFERROR(INDEX('Flat Rates'!$A$1:$I$1200,MATCH($L39,'Flat Rates'!$A$1:$A$1200,0),MATCH("Standing Charge",'Flat Rates'!$A$1:$I$1,0))*100,""))</f>
        <v/>
      </c>
      <c r="H39" s="47" t="str">
        <f ca="1">IF(M39=TRUE,"",IFERROR((INDEX('Flat Rates'!$A$1:$I$1200,MATCH($L39,'Flat Rates'!$A$1:$A$1200,0),MATCH("Unit Rate",'Flat Rates'!$A$1:$I$1,0))*100)+F39,""))</f>
        <v/>
      </c>
      <c r="I39" s="48" t="str">
        <f t="shared" ca="1" si="0"/>
        <v/>
      </c>
      <c r="J39" s="62" t="str">
        <f ca="1">IF(M39=TRUE,"",IFERROR(ROUND(IF(E39&lt;Calcs!$K$2,(I39*1.05)/12,(((E39*Calcs!$J$2)+I39)*1.2)/12),2),""))</f>
        <v/>
      </c>
      <c r="L39" s="42" t="str">
        <f t="shared" si="1"/>
        <v>--SmartTRACKER</v>
      </c>
      <c r="M39" s="42" t="b">
        <f ca="1">IFERROR(IF(C39="",TRUE,IF($C$2="",TRUE,IF($C$3="",TRUE,IF(D39="",TRUE,IF(E39="",TRUE,IF(F39="",TRUE,IF(F39&lt;0,TRUE,IF(E39&gt;292999,TRUE,IF(E39&lt;10000,TRUE,IF(F39&gt;1.5,TRUE,IF(F39&lt;&gt;ROUND(F39,1),TRUE,IF(C39&lt;TODAY(),TRUE,IF(C39-TODAY()&lt;28,TRUE,IF(C39&gt;Calcs!$I$2,TRUE,IF(C39&lt;TODAY(),TRUE,IF(ISERROR(C39+1)=TRUE,TRUE,IF(ISERROR(E39+1)=TRUE,TRUE,IF(ISERROR(F39)=TRUE,TRUE,FALSE)))))))))))))))))),TRUE)</f>
        <v>1</v>
      </c>
    </row>
    <row r="40" spans="2:13" ht="15" x14ac:dyDescent="0.25">
      <c r="B40" s="50"/>
      <c r="C40" s="51"/>
      <c r="D40" s="53"/>
      <c r="E40" s="52"/>
      <c r="F40" s="60"/>
      <c r="G40" s="47" t="str">
        <f ca="1">IF(M40=TRUE,"",IFERROR(INDEX('Flat Rates'!$A$1:$I$1200,MATCH($L40,'Flat Rates'!$A$1:$A$1200,0),MATCH("Standing Charge",'Flat Rates'!$A$1:$I$1,0))*100,""))</f>
        <v/>
      </c>
      <c r="H40" s="47" t="str">
        <f ca="1">IF(M40=TRUE,"",IFERROR((INDEX('Flat Rates'!$A$1:$I$1200,MATCH($L40,'Flat Rates'!$A$1:$A$1200,0),MATCH("Unit Rate",'Flat Rates'!$A$1:$I$1,0))*100)+F40,""))</f>
        <v/>
      </c>
      <c r="I40" s="48" t="str">
        <f t="shared" ca="1" si="0"/>
        <v/>
      </c>
      <c r="J40" s="62" t="str">
        <f ca="1">IF(M40=TRUE,"",IFERROR(ROUND(IF(E40&lt;Calcs!$K$2,(I40*1.05)/12,(((E40*Calcs!$J$2)+I40)*1.2)/12),2),""))</f>
        <v/>
      </c>
      <c r="L40" s="42" t="str">
        <f t="shared" si="1"/>
        <v>--SmartTRACKER</v>
      </c>
      <c r="M40" s="42" t="b">
        <f ca="1">IFERROR(IF(C40="",TRUE,IF($C$2="",TRUE,IF($C$3="",TRUE,IF(D40="",TRUE,IF(E40="",TRUE,IF(F40="",TRUE,IF(F40&lt;0,TRUE,IF(E40&gt;292999,TRUE,IF(E40&lt;10000,TRUE,IF(F40&gt;1.5,TRUE,IF(F40&lt;&gt;ROUND(F40,1),TRUE,IF(C40&lt;TODAY(),TRUE,IF(C40-TODAY()&lt;28,TRUE,IF(C40&gt;Calcs!$I$2,TRUE,IF(C40&lt;TODAY(),TRUE,IF(ISERROR(C40+1)=TRUE,TRUE,IF(ISERROR(E40+1)=TRUE,TRUE,IF(ISERROR(F40)=TRUE,TRUE,FALSE)))))))))))))))))),TRUE)</f>
        <v>1</v>
      </c>
    </row>
    <row r="41" spans="2:13" ht="15" x14ac:dyDescent="0.25">
      <c r="B41" s="50"/>
      <c r="C41" s="51"/>
      <c r="D41" s="53"/>
      <c r="E41" s="52"/>
      <c r="F41" s="60"/>
      <c r="G41" s="47" t="str">
        <f ca="1">IF(M41=TRUE,"",IFERROR(INDEX('Flat Rates'!$A$1:$I$1200,MATCH($L41,'Flat Rates'!$A$1:$A$1200,0),MATCH("Standing Charge",'Flat Rates'!$A$1:$I$1,0))*100,""))</f>
        <v/>
      </c>
      <c r="H41" s="47" t="str">
        <f ca="1">IF(M41=TRUE,"",IFERROR((INDEX('Flat Rates'!$A$1:$I$1200,MATCH($L41,'Flat Rates'!$A$1:$A$1200,0),MATCH("Unit Rate",'Flat Rates'!$A$1:$I$1,0))*100)+F41,""))</f>
        <v/>
      </c>
      <c r="I41" s="48" t="str">
        <f t="shared" ca="1" si="0"/>
        <v/>
      </c>
      <c r="J41" s="62" t="str">
        <f ca="1">IF(M41=TRUE,"",IFERROR(ROUND(IF(E41&lt;Calcs!$K$2,(I41*1.05)/12,(((E41*Calcs!$J$2)+I41)*1.2)/12),2),""))</f>
        <v/>
      </c>
      <c r="L41" s="42" t="str">
        <f t="shared" si="1"/>
        <v>--SmartTRACKER</v>
      </c>
      <c r="M41" s="42" t="b">
        <f ca="1">IFERROR(IF(C41="",TRUE,IF($C$2="",TRUE,IF($C$3="",TRUE,IF(D41="",TRUE,IF(E41="",TRUE,IF(F41="",TRUE,IF(F41&lt;0,TRUE,IF(E41&gt;292999,TRUE,IF(E41&lt;10000,TRUE,IF(F41&gt;1.5,TRUE,IF(F41&lt;&gt;ROUND(F41,1),TRUE,IF(C41&lt;TODAY(),TRUE,IF(C41-TODAY()&lt;28,TRUE,IF(C41&gt;Calcs!$I$2,TRUE,IF(C41&lt;TODAY(),TRUE,IF(ISERROR(C41+1)=TRUE,TRUE,IF(ISERROR(E41+1)=TRUE,TRUE,IF(ISERROR(F41)=TRUE,TRUE,FALSE)))))))))))))))))),TRUE)</f>
        <v>1</v>
      </c>
    </row>
    <row r="42" spans="2:13" ht="15" x14ac:dyDescent="0.25">
      <c r="B42" s="50"/>
      <c r="C42" s="51"/>
      <c r="D42" s="53"/>
      <c r="E42" s="52"/>
      <c r="F42" s="60"/>
      <c r="G42" s="47" t="str">
        <f ca="1">IF(M42=TRUE,"",IFERROR(INDEX('Flat Rates'!$A$1:$I$1200,MATCH($L42,'Flat Rates'!$A$1:$A$1200,0),MATCH("Standing Charge",'Flat Rates'!$A$1:$I$1,0))*100,""))</f>
        <v/>
      </c>
      <c r="H42" s="47" t="str">
        <f ca="1">IF(M42=TRUE,"",IFERROR((INDEX('Flat Rates'!$A$1:$I$1200,MATCH($L42,'Flat Rates'!$A$1:$A$1200,0),MATCH("Unit Rate",'Flat Rates'!$A$1:$I$1,0))*100)+F42,""))</f>
        <v/>
      </c>
      <c r="I42" s="48" t="str">
        <f t="shared" ca="1" si="0"/>
        <v/>
      </c>
      <c r="J42" s="62" t="str">
        <f ca="1">IF(M42=TRUE,"",IFERROR(ROUND(IF(E42&lt;Calcs!$K$2,(I42*1.05)/12,(((E42*Calcs!$J$2)+I42)*1.2)/12),2),""))</f>
        <v/>
      </c>
      <c r="L42" s="42" t="str">
        <f t="shared" si="1"/>
        <v>--SmartTRACKER</v>
      </c>
      <c r="M42" s="42" t="b">
        <f ca="1">IFERROR(IF(C42="",TRUE,IF($C$2="",TRUE,IF($C$3="",TRUE,IF(D42="",TRUE,IF(E42="",TRUE,IF(F42="",TRUE,IF(F42&lt;0,TRUE,IF(E42&gt;292999,TRUE,IF(E42&lt;10000,TRUE,IF(F42&gt;1.5,TRUE,IF(F42&lt;&gt;ROUND(F42,1),TRUE,IF(C42&lt;TODAY(),TRUE,IF(C42-TODAY()&lt;28,TRUE,IF(C42&gt;Calcs!$I$2,TRUE,IF(C42&lt;TODAY(),TRUE,IF(ISERROR(C42+1)=TRUE,TRUE,IF(ISERROR(E42+1)=TRUE,TRUE,IF(ISERROR(F42)=TRUE,TRUE,FALSE)))))))))))))))))),TRUE)</f>
        <v>1</v>
      </c>
    </row>
    <row r="43" spans="2:13" ht="15" x14ac:dyDescent="0.25">
      <c r="B43" s="50"/>
      <c r="C43" s="51"/>
      <c r="D43" s="53"/>
      <c r="E43" s="52"/>
      <c r="F43" s="60"/>
      <c r="G43" s="47" t="str">
        <f ca="1">IF(M43=TRUE,"",IFERROR(INDEX('Flat Rates'!$A$1:$I$1200,MATCH($L43,'Flat Rates'!$A$1:$A$1200,0),MATCH("Standing Charge",'Flat Rates'!$A$1:$I$1,0))*100,""))</f>
        <v/>
      </c>
      <c r="H43" s="47" t="str">
        <f ca="1">IF(M43=TRUE,"",IFERROR((INDEX('Flat Rates'!$A$1:$I$1200,MATCH($L43,'Flat Rates'!$A$1:$A$1200,0),MATCH("Unit Rate",'Flat Rates'!$A$1:$I$1,0))*100)+F43,""))</f>
        <v/>
      </c>
      <c r="I43" s="48" t="str">
        <f t="shared" ca="1" si="0"/>
        <v/>
      </c>
      <c r="J43" s="62" t="str">
        <f ca="1">IF(M43=TRUE,"",IFERROR(ROUND(IF(E43&lt;Calcs!$K$2,(I43*1.05)/12,(((E43*Calcs!$J$2)+I43)*1.2)/12),2),""))</f>
        <v/>
      </c>
      <c r="L43" s="42" t="str">
        <f t="shared" si="1"/>
        <v>--SmartTRACKER</v>
      </c>
      <c r="M43" s="42" t="b">
        <f ca="1">IFERROR(IF(C43="",TRUE,IF($C$2="",TRUE,IF($C$3="",TRUE,IF(D43="",TRUE,IF(E43="",TRUE,IF(F43="",TRUE,IF(F43&lt;0,TRUE,IF(E43&gt;292999,TRUE,IF(E43&lt;10000,TRUE,IF(F43&gt;1.5,TRUE,IF(F43&lt;&gt;ROUND(F43,1),TRUE,IF(C43&lt;TODAY(),TRUE,IF(C43-TODAY()&lt;28,TRUE,IF(C43&gt;Calcs!$I$2,TRUE,IF(C43&lt;TODAY(),TRUE,IF(ISERROR(C43+1)=TRUE,TRUE,IF(ISERROR(E43+1)=TRUE,TRUE,IF(ISERROR(F43)=TRUE,TRUE,FALSE)))))))))))))))))),TRUE)</f>
        <v>1</v>
      </c>
    </row>
    <row r="44" spans="2:13" ht="15" x14ac:dyDescent="0.25">
      <c r="B44" s="50"/>
      <c r="C44" s="51"/>
      <c r="D44" s="53"/>
      <c r="E44" s="52"/>
      <c r="F44" s="60"/>
      <c r="G44" s="47" t="str">
        <f ca="1">IF(M44=TRUE,"",IFERROR(INDEX('Flat Rates'!$A$1:$I$1200,MATCH($L44,'Flat Rates'!$A$1:$A$1200,0),MATCH("Standing Charge",'Flat Rates'!$A$1:$I$1,0))*100,""))</f>
        <v/>
      </c>
      <c r="H44" s="47" t="str">
        <f ca="1">IF(M44=TRUE,"",IFERROR((INDEX('Flat Rates'!$A$1:$I$1200,MATCH($L44,'Flat Rates'!$A$1:$A$1200,0),MATCH("Unit Rate",'Flat Rates'!$A$1:$I$1,0))*100)+F44,""))</f>
        <v/>
      </c>
      <c r="I44" s="48" t="str">
        <f t="shared" ca="1" si="0"/>
        <v/>
      </c>
      <c r="J44" s="62" t="str">
        <f ca="1">IF(M44=TRUE,"",IFERROR(ROUND(IF(E44&lt;Calcs!$K$2,(I44*1.05)/12,(((E44*Calcs!$J$2)+I44)*1.2)/12),2),""))</f>
        <v/>
      </c>
      <c r="L44" s="42" t="str">
        <f t="shared" si="1"/>
        <v>--SmartTRACKER</v>
      </c>
      <c r="M44" s="42" t="b">
        <f ca="1">IFERROR(IF(C44="",TRUE,IF($C$2="",TRUE,IF($C$3="",TRUE,IF(D44="",TRUE,IF(E44="",TRUE,IF(F44="",TRUE,IF(F44&lt;0,TRUE,IF(E44&gt;292999,TRUE,IF(E44&lt;10000,TRUE,IF(F44&gt;1.5,TRUE,IF(F44&lt;&gt;ROUND(F44,1),TRUE,IF(C44&lt;TODAY(),TRUE,IF(C44-TODAY()&lt;28,TRUE,IF(C44&gt;Calcs!$I$2,TRUE,IF(C44&lt;TODAY(),TRUE,IF(ISERROR(C44+1)=TRUE,TRUE,IF(ISERROR(E44+1)=TRUE,TRUE,IF(ISERROR(F44)=TRUE,TRUE,FALSE)))))))))))))))))),TRUE)</f>
        <v>1</v>
      </c>
    </row>
    <row r="45" spans="2:13" ht="15" x14ac:dyDescent="0.25">
      <c r="B45" s="50"/>
      <c r="C45" s="51"/>
      <c r="D45" s="53"/>
      <c r="E45" s="52"/>
      <c r="F45" s="60"/>
      <c r="G45" s="47" t="str">
        <f ca="1">IF(M45=TRUE,"",IFERROR(INDEX('Flat Rates'!$A$1:$I$1200,MATCH($L45,'Flat Rates'!$A$1:$A$1200,0),MATCH("Standing Charge",'Flat Rates'!$A$1:$I$1,0))*100,""))</f>
        <v/>
      </c>
      <c r="H45" s="47" t="str">
        <f ca="1">IF(M45=TRUE,"",IFERROR((INDEX('Flat Rates'!$A$1:$I$1200,MATCH($L45,'Flat Rates'!$A$1:$A$1200,0),MATCH("Unit Rate",'Flat Rates'!$A$1:$I$1,0))*100)+F45,""))</f>
        <v/>
      </c>
      <c r="I45" s="48" t="str">
        <f t="shared" ca="1" si="0"/>
        <v/>
      </c>
      <c r="J45" s="62" t="str">
        <f ca="1">IF(M45=TRUE,"",IFERROR(ROUND(IF(E45&lt;Calcs!$K$2,(I45*1.05)/12,(((E45*Calcs!$J$2)+I45)*1.2)/12),2),""))</f>
        <v/>
      </c>
      <c r="L45" s="42" t="str">
        <f t="shared" si="1"/>
        <v>--SmartTRACKER</v>
      </c>
      <c r="M45" s="42" t="b">
        <f ca="1">IFERROR(IF(C45="",TRUE,IF($C$2="",TRUE,IF($C$3="",TRUE,IF(D45="",TRUE,IF(E45="",TRUE,IF(F45="",TRUE,IF(F45&lt;0,TRUE,IF(E45&gt;292999,TRUE,IF(E45&lt;10000,TRUE,IF(F45&gt;1.5,TRUE,IF(F45&lt;&gt;ROUND(F45,1),TRUE,IF(C45&lt;TODAY(),TRUE,IF(C45-TODAY()&lt;28,TRUE,IF(C45&gt;Calcs!$I$2,TRUE,IF(C45&lt;TODAY(),TRUE,IF(ISERROR(C45+1)=TRUE,TRUE,IF(ISERROR(E45+1)=TRUE,TRUE,IF(ISERROR(F45)=TRUE,TRUE,FALSE)))))))))))))))))),TRUE)</f>
        <v>1</v>
      </c>
    </row>
    <row r="46" spans="2:13" ht="15" x14ac:dyDescent="0.25">
      <c r="B46" s="50"/>
      <c r="C46" s="51"/>
      <c r="D46" s="53"/>
      <c r="E46" s="52"/>
      <c r="F46" s="60"/>
      <c r="G46" s="47" t="str">
        <f ca="1">IF(M46=TRUE,"",IFERROR(INDEX('Flat Rates'!$A$1:$I$1200,MATCH($L46,'Flat Rates'!$A$1:$A$1200,0),MATCH("Standing Charge",'Flat Rates'!$A$1:$I$1,0))*100,""))</f>
        <v/>
      </c>
      <c r="H46" s="47" t="str">
        <f ca="1">IF(M46=TRUE,"",IFERROR((INDEX('Flat Rates'!$A$1:$I$1200,MATCH($L46,'Flat Rates'!$A$1:$A$1200,0),MATCH("Unit Rate",'Flat Rates'!$A$1:$I$1,0))*100)+F46,""))</f>
        <v/>
      </c>
      <c r="I46" s="48" t="str">
        <f t="shared" ca="1" si="0"/>
        <v/>
      </c>
      <c r="J46" s="62" t="str">
        <f ca="1">IF(M46=TRUE,"",IFERROR(ROUND(IF(E46&lt;Calcs!$K$2,(I46*1.05)/12,(((E46*Calcs!$J$2)+I46)*1.2)/12),2),""))</f>
        <v/>
      </c>
      <c r="L46" s="42" t="str">
        <f t="shared" si="1"/>
        <v>--SmartTRACKER</v>
      </c>
      <c r="M46" s="42" t="b">
        <f ca="1">IFERROR(IF(C46="",TRUE,IF($C$2="",TRUE,IF($C$3="",TRUE,IF(D46="",TRUE,IF(E46="",TRUE,IF(F46="",TRUE,IF(F46&lt;0,TRUE,IF(E46&gt;292999,TRUE,IF(E46&lt;10000,TRUE,IF(F46&gt;1.5,TRUE,IF(F46&lt;&gt;ROUND(F46,1),TRUE,IF(C46&lt;TODAY(),TRUE,IF(C46-TODAY()&lt;28,TRUE,IF(C46&gt;Calcs!$I$2,TRUE,IF(C46&lt;TODAY(),TRUE,IF(ISERROR(C46+1)=TRUE,TRUE,IF(ISERROR(E46+1)=TRUE,TRUE,IF(ISERROR(F46)=TRUE,TRUE,FALSE)))))))))))))))))),TRUE)</f>
        <v>1</v>
      </c>
    </row>
    <row r="47" spans="2:13" ht="15" x14ac:dyDescent="0.25">
      <c r="B47" s="50"/>
      <c r="C47" s="51"/>
      <c r="D47" s="53"/>
      <c r="E47" s="52"/>
      <c r="F47" s="60"/>
      <c r="G47" s="47" t="str">
        <f ca="1">IF(M47=TRUE,"",IFERROR(INDEX('Flat Rates'!$A$1:$I$1200,MATCH($L47,'Flat Rates'!$A$1:$A$1200,0),MATCH("Standing Charge",'Flat Rates'!$A$1:$I$1,0))*100,""))</f>
        <v/>
      </c>
      <c r="H47" s="47" t="str">
        <f ca="1">IF(M47=TRUE,"",IFERROR((INDEX('Flat Rates'!$A$1:$I$1200,MATCH($L47,'Flat Rates'!$A$1:$A$1200,0),MATCH("Unit Rate",'Flat Rates'!$A$1:$I$1,0))*100)+F47,""))</f>
        <v/>
      </c>
      <c r="I47" s="48" t="str">
        <f t="shared" ca="1" si="0"/>
        <v/>
      </c>
      <c r="J47" s="62" t="str">
        <f ca="1">IF(M47=TRUE,"",IFERROR(ROUND(IF(E47&lt;Calcs!$K$2,(I47*1.05)/12,(((E47*Calcs!$J$2)+I47)*1.2)/12),2),""))</f>
        <v/>
      </c>
      <c r="L47" s="42" t="str">
        <f t="shared" si="1"/>
        <v>--SmartTRACKER</v>
      </c>
      <c r="M47" s="42" t="b">
        <f ca="1">IFERROR(IF(C47="",TRUE,IF($C$2="",TRUE,IF($C$3="",TRUE,IF(D47="",TRUE,IF(E47="",TRUE,IF(F47="",TRUE,IF(F47&lt;0,TRUE,IF(E47&gt;292999,TRUE,IF(E47&lt;10000,TRUE,IF(F47&gt;1.5,TRUE,IF(F47&lt;&gt;ROUND(F47,1),TRUE,IF(C47&lt;TODAY(),TRUE,IF(C47-TODAY()&lt;28,TRUE,IF(C47&gt;Calcs!$I$2,TRUE,IF(C47&lt;TODAY(),TRUE,IF(ISERROR(C47+1)=TRUE,TRUE,IF(ISERROR(E47+1)=TRUE,TRUE,IF(ISERROR(F47)=TRUE,TRUE,FALSE)))))))))))))))))),TRUE)</f>
        <v>1</v>
      </c>
    </row>
    <row r="48" spans="2:13" ht="15" x14ac:dyDescent="0.25">
      <c r="B48" s="50"/>
      <c r="C48" s="51"/>
      <c r="D48" s="53"/>
      <c r="E48" s="52"/>
      <c r="F48" s="60"/>
      <c r="G48" s="47" t="str">
        <f ca="1">IF(M48=TRUE,"",IFERROR(INDEX('Flat Rates'!$A$1:$I$1200,MATCH($L48,'Flat Rates'!$A$1:$A$1200,0),MATCH("Standing Charge",'Flat Rates'!$A$1:$I$1,0))*100,""))</f>
        <v/>
      </c>
      <c r="H48" s="47" t="str">
        <f ca="1">IF(M48=TRUE,"",IFERROR((INDEX('Flat Rates'!$A$1:$I$1200,MATCH($L48,'Flat Rates'!$A$1:$A$1200,0),MATCH("Unit Rate",'Flat Rates'!$A$1:$I$1,0))*100)+F48,""))</f>
        <v/>
      </c>
      <c r="I48" s="48" t="str">
        <f t="shared" ca="1" si="0"/>
        <v/>
      </c>
      <c r="J48" s="62" t="str">
        <f ca="1">IF(M48=TRUE,"",IFERROR(ROUND(IF(E48&lt;Calcs!$K$2,(I48*1.05)/12,(((E48*Calcs!$J$2)+I48)*1.2)/12),2),""))</f>
        <v/>
      </c>
      <c r="L48" s="42" t="str">
        <f t="shared" si="1"/>
        <v>--SmartTRACKER</v>
      </c>
      <c r="M48" s="42" t="b">
        <f ca="1">IFERROR(IF(C48="",TRUE,IF($C$2="",TRUE,IF($C$3="",TRUE,IF(D48="",TRUE,IF(E48="",TRUE,IF(F48="",TRUE,IF(F48&lt;0,TRUE,IF(E48&gt;292999,TRUE,IF(E48&lt;10000,TRUE,IF(F48&gt;1.5,TRUE,IF(F48&lt;&gt;ROUND(F48,1),TRUE,IF(C48&lt;TODAY(),TRUE,IF(C48-TODAY()&lt;28,TRUE,IF(C48&gt;Calcs!$I$2,TRUE,IF(C48&lt;TODAY(),TRUE,IF(ISERROR(C48+1)=TRUE,TRUE,IF(ISERROR(E48+1)=TRUE,TRUE,IF(ISERROR(F48)=TRUE,TRUE,FALSE)))))))))))))))))),TRUE)</f>
        <v>1</v>
      </c>
    </row>
    <row r="49" spans="2:13" ht="15" x14ac:dyDescent="0.25">
      <c r="B49" s="50"/>
      <c r="C49" s="51"/>
      <c r="D49" s="53"/>
      <c r="E49" s="52"/>
      <c r="F49" s="60"/>
      <c r="G49" s="47" t="str">
        <f ca="1">IF(M49=TRUE,"",IFERROR(INDEX('Flat Rates'!$A$1:$I$1200,MATCH($L49,'Flat Rates'!$A$1:$A$1200,0),MATCH("Standing Charge",'Flat Rates'!$A$1:$I$1,0))*100,""))</f>
        <v/>
      </c>
      <c r="H49" s="47" t="str">
        <f ca="1">IF(M49=TRUE,"",IFERROR((INDEX('Flat Rates'!$A$1:$I$1200,MATCH($L49,'Flat Rates'!$A$1:$A$1200,0),MATCH("Unit Rate",'Flat Rates'!$A$1:$I$1,0))*100)+F49,""))</f>
        <v/>
      </c>
      <c r="I49" s="48" t="str">
        <f t="shared" ca="1" si="0"/>
        <v/>
      </c>
      <c r="J49" s="62" t="str">
        <f ca="1">IF(M49=TRUE,"",IFERROR(ROUND(IF(E49&lt;Calcs!$K$2,(I49*1.05)/12,(((E49*Calcs!$J$2)+I49)*1.2)/12),2),""))</f>
        <v/>
      </c>
      <c r="L49" s="42" t="str">
        <f t="shared" si="1"/>
        <v>--SmartTRACKER</v>
      </c>
      <c r="M49" s="42" t="b">
        <f ca="1">IFERROR(IF(C49="",TRUE,IF($C$2="",TRUE,IF($C$3="",TRUE,IF(D49="",TRUE,IF(E49="",TRUE,IF(F49="",TRUE,IF(F49&lt;0,TRUE,IF(E49&gt;292999,TRUE,IF(E49&lt;10000,TRUE,IF(F49&gt;1.5,TRUE,IF(F49&lt;&gt;ROUND(F49,1),TRUE,IF(C49&lt;TODAY(),TRUE,IF(C49-TODAY()&lt;28,TRUE,IF(C49&gt;Calcs!$I$2,TRUE,IF(C49&lt;TODAY(),TRUE,IF(ISERROR(C49+1)=TRUE,TRUE,IF(ISERROR(E49+1)=TRUE,TRUE,IF(ISERROR(F49)=TRUE,TRUE,FALSE)))))))))))))))))),TRUE)</f>
        <v>1</v>
      </c>
    </row>
    <row r="50" spans="2:13" ht="15" x14ac:dyDescent="0.25">
      <c r="B50" s="50"/>
      <c r="C50" s="51"/>
      <c r="D50" s="53"/>
      <c r="E50" s="52"/>
      <c r="F50" s="60"/>
      <c r="G50" s="47" t="str">
        <f ca="1">IF(M50=TRUE,"",IFERROR(INDEX('Flat Rates'!$A$1:$I$1200,MATCH($L50,'Flat Rates'!$A$1:$A$1200,0),MATCH("Standing Charge",'Flat Rates'!$A$1:$I$1,0))*100,""))</f>
        <v/>
      </c>
      <c r="H50" s="47" t="str">
        <f ca="1">IF(M50=TRUE,"",IFERROR((INDEX('Flat Rates'!$A$1:$I$1200,MATCH($L50,'Flat Rates'!$A$1:$A$1200,0),MATCH("Unit Rate",'Flat Rates'!$A$1:$I$1,0))*100)+F50,""))</f>
        <v/>
      </c>
      <c r="I50" s="48" t="str">
        <f t="shared" ca="1" si="0"/>
        <v/>
      </c>
      <c r="J50" s="62" t="str">
        <f ca="1">IF(M50=TRUE,"",IFERROR(ROUND(IF(E50&lt;Calcs!$K$2,(I50*1.05)/12,(((E50*Calcs!$J$2)+I50)*1.2)/12),2),""))</f>
        <v/>
      </c>
      <c r="L50" s="42" t="str">
        <f t="shared" si="1"/>
        <v>--SmartTRACKER</v>
      </c>
      <c r="M50" s="42" t="b">
        <f ca="1">IFERROR(IF(C50="",TRUE,IF($C$2="",TRUE,IF($C$3="",TRUE,IF(D50="",TRUE,IF(E50="",TRUE,IF(F50="",TRUE,IF(F50&lt;0,TRUE,IF(E50&gt;292999,TRUE,IF(E50&lt;10000,TRUE,IF(F50&gt;1.5,TRUE,IF(F50&lt;&gt;ROUND(F50,1),TRUE,IF(C50&lt;TODAY(),TRUE,IF(C50-TODAY()&lt;28,TRUE,IF(C50&gt;Calcs!$I$2,TRUE,IF(C50&lt;TODAY(),TRUE,IF(ISERROR(C50+1)=TRUE,TRUE,IF(ISERROR(E50+1)=TRUE,TRUE,IF(ISERROR(F50)=TRUE,TRUE,FALSE)))))))))))))))))),TRUE)</f>
        <v>1</v>
      </c>
    </row>
    <row r="51" spans="2:13" ht="15" x14ac:dyDescent="0.25">
      <c r="B51" s="50"/>
      <c r="C51" s="51"/>
      <c r="D51" s="53"/>
      <c r="E51" s="52"/>
      <c r="F51" s="60"/>
      <c r="G51" s="47" t="str">
        <f ca="1">IF(M51=TRUE,"",IFERROR(INDEX('Flat Rates'!$A$1:$I$1200,MATCH($L51,'Flat Rates'!$A$1:$A$1200,0),MATCH("Standing Charge",'Flat Rates'!$A$1:$I$1,0))*100,""))</f>
        <v/>
      </c>
      <c r="H51" s="47" t="str">
        <f ca="1">IF(M51=TRUE,"",IFERROR((INDEX('Flat Rates'!$A$1:$I$1200,MATCH($L51,'Flat Rates'!$A$1:$A$1200,0),MATCH("Unit Rate",'Flat Rates'!$A$1:$I$1,0))*100)+F51,""))</f>
        <v/>
      </c>
      <c r="I51" s="48" t="str">
        <f t="shared" ca="1" si="0"/>
        <v/>
      </c>
      <c r="J51" s="62" t="str">
        <f ca="1">IF(M51=TRUE,"",IFERROR(ROUND(IF(E51&lt;Calcs!$K$2,(I51*1.05)/12,(((E51*Calcs!$J$2)+I51)*1.2)/12),2),""))</f>
        <v/>
      </c>
      <c r="L51" s="42" t="str">
        <f t="shared" si="1"/>
        <v>--SmartTRACKER</v>
      </c>
      <c r="M51" s="42" t="b">
        <f ca="1">IFERROR(IF(C51="",TRUE,IF($C$2="",TRUE,IF($C$3="",TRUE,IF(D51="",TRUE,IF(E51="",TRUE,IF(F51="",TRUE,IF(F51&lt;0,TRUE,IF(E51&gt;292999,TRUE,IF(E51&lt;10000,TRUE,IF(F51&gt;1.5,TRUE,IF(F51&lt;&gt;ROUND(F51,1),TRUE,IF(C51&lt;TODAY(),TRUE,IF(C51-TODAY()&lt;28,TRUE,IF(C51&gt;Calcs!$I$2,TRUE,IF(C51&lt;TODAY(),TRUE,IF(ISERROR(C51+1)=TRUE,TRUE,IF(ISERROR(E51+1)=TRUE,TRUE,IF(ISERROR(F51)=TRUE,TRUE,FALSE)))))))))))))))))),TRUE)</f>
        <v>1</v>
      </c>
    </row>
    <row r="52" spans="2:13" ht="15" x14ac:dyDescent="0.25">
      <c r="B52" s="50"/>
      <c r="C52" s="51"/>
      <c r="D52" s="53"/>
      <c r="E52" s="52"/>
      <c r="F52" s="60"/>
      <c r="G52" s="47" t="str">
        <f ca="1">IF(M52=TRUE,"",IFERROR(INDEX('Flat Rates'!$A$1:$I$1200,MATCH($L52,'Flat Rates'!$A$1:$A$1200,0),MATCH("Standing Charge",'Flat Rates'!$A$1:$I$1,0))*100,""))</f>
        <v/>
      </c>
      <c r="H52" s="47" t="str">
        <f ca="1">IF(M52=TRUE,"",IFERROR((INDEX('Flat Rates'!$A$1:$I$1200,MATCH($L52,'Flat Rates'!$A$1:$A$1200,0),MATCH("Unit Rate",'Flat Rates'!$A$1:$I$1,0))*100)+F52,""))</f>
        <v/>
      </c>
      <c r="I52" s="48" t="str">
        <f t="shared" ca="1" si="0"/>
        <v/>
      </c>
      <c r="J52" s="62" t="str">
        <f ca="1">IF(M52=TRUE,"",IFERROR(ROUND(IF(E52&lt;Calcs!$K$2,(I52*1.05)/12,(((E52*Calcs!$J$2)+I52)*1.2)/12),2),""))</f>
        <v/>
      </c>
      <c r="L52" s="42" t="str">
        <f t="shared" si="1"/>
        <v>--SmartTRACKER</v>
      </c>
      <c r="M52" s="42" t="b">
        <f ca="1">IFERROR(IF(C52="",TRUE,IF($C$2="",TRUE,IF($C$3="",TRUE,IF(D52="",TRUE,IF(E52="",TRUE,IF(F52="",TRUE,IF(F52&lt;0,TRUE,IF(E52&gt;292999,TRUE,IF(E52&lt;10000,TRUE,IF(F52&gt;1.5,TRUE,IF(F52&lt;&gt;ROUND(F52,1),TRUE,IF(C52&lt;TODAY(),TRUE,IF(C52-TODAY()&lt;28,TRUE,IF(C52&gt;Calcs!$I$2,TRUE,IF(C52&lt;TODAY(),TRUE,IF(ISERROR(C52+1)=TRUE,TRUE,IF(ISERROR(E52+1)=TRUE,TRUE,IF(ISERROR(F52)=TRUE,TRUE,FALSE)))))))))))))))))),TRUE)</f>
        <v>1</v>
      </c>
    </row>
    <row r="53" spans="2:13" ht="15" x14ac:dyDescent="0.25">
      <c r="B53" s="50"/>
      <c r="C53" s="51"/>
      <c r="D53" s="53"/>
      <c r="E53" s="52"/>
      <c r="F53" s="60"/>
      <c r="G53" s="47" t="str">
        <f ca="1">IF(M53=TRUE,"",IFERROR(INDEX('Flat Rates'!$A$1:$I$1200,MATCH($L53,'Flat Rates'!$A$1:$A$1200,0),MATCH("Standing Charge",'Flat Rates'!$A$1:$I$1,0))*100,""))</f>
        <v/>
      </c>
      <c r="H53" s="47" t="str">
        <f ca="1">IF(M53=TRUE,"",IFERROR((INDEX('Flat Rates'!$A$1:$I$1200,MATCH($L53,'Flat Rates'!$A$1:$A$1200,0),MATCH("Unit Rate",'Flat Rates'!$A$1:$I$1,0))*100)+F53,""))</f>
        <v/>
      </c>
      <c r="I53" s="48" t="str">
        <f t="shared" ca="1" si="0"/>
        <v/>
      </c>
      <c r="J53" s="62" t="str">
        <f ca="1">IF(M53=TRUE,"",IFERROR(ROUND(IF(E53&lt;Calcs!$K$2,(I53*1.05)/12,(((E53*Calcs!$J$2)+I53)*1.2)/12),2),""))</f>
        <v/>
      </c>
      <c r="L53" s="42" t="str">
        <f t="shared" si="1"/>
        <v>--SmartTRACKER</v>
      </c>
      <c r="M53" s="42" t="b">
        <f ca="1">IFERROR(IF(C53="",TRUE,IF($C$2="",TRUE,IF($C$3="",TRUE,IF(D53="",TRUE,IF(E53="",TRUE,IF(F53="",TRUE,IF(F53&lt;0,TRUE,IF(E53&gt;292999,TRUE,IF(E53&lt;10000,TRUE,IF(F53&gt;1.5,TRUE,IF(F53&lt;&gt;ROUND(F53,1),TRUE,IF(C53&lt;TODAY(),TRUE,IF(C53-TODAY()&lt;28,TRUE,IF(C53&gt;Calcs!$I$2,TRUE,IF(C53&lt;TODAY(),TRUE,IF(ISERROR(C53+1)=TRUE,TRUE,IF(ISERROR(E53+1)=TRUE,TRUE,IF(ISERROR(F53)=TRUE,TRUE,FALSE)))))))))))))))))),TRUE)</f>
        <v>1</v>
      </c>
    </row>
    <row r="54" spans="2:13" ht="15" x14ac:dyDescent="0.25">
      <c r="B54" s="50"/>
      <c r="C54" s="51"/>
      <c r="D54" s="53"/>
      <c r="E54" s="52"/>
      <c r="F54" s="60"/>
      <c r="G54" s="47" t="str">
        <f ca="1">IF(M54=TRUE,"",IFERROR(INDEX('Flat Rates'!$A$1:$I$1200,MATCH($L54,'Flat Rates'!$A$1:$A$1200,0),MATCH("Standing Charge",'Flat Rates'!$A$1:$I$1,0))*100,""))</f>
        <v/>
      </c>
      <c r="H54" s="47" t="str">
        <f ca="1">IF(M54=TRUE,"",IFERROR((INDEX('Flat Rates'!$A$1:$I$1200,MATCH($L54,'Flat Rates'!$A$1:$A$1200,0),MATCH("Unit Rate",'Flat Rates'!$A$1:$I$1,0))*100)+F54,""))</f>
        <v/>
      </c>
      <c r="I54" s="48" t="str">
        <f t="shared" ca="1" si="0"/>
        <v/>
      </c>
      <c r="J54" s="62" t="str">
        <f ca="1">IF(M54=TRUE,"",IFERROR(ROUND(IF(E54&lt;Calcs!$K$2,(I54*1.05)/12,(((E54*Calcs!$J$2)+I54)*1.2)/12),2),""))</f>
        <v/>
      </c>
      <c r="L54" s="42" t="str">
        <f t="shared" si="1"/>
        <v>--SmartTRACKER</v>
      </c>
      <c r="M54" s="42" t="b">
        <f ca="1">IFERROR(IF(C54="",TRUE,IF($C$2="",TRUE,IF($C$3="",TRUE,IF(D54="",TRUE,IF(E54="",TRUE,IF(F54="",TRUE,IF(F54&lt;0,TRUE,IF(E54&gt;292999,TRUE,IF(E54&lt;10000,TRUE,IF(F54&gt;1.5,TRUE,IF(F54&lt;&gt;ROUND(F54,1),TRUE,IF(C54&lt;TODAY(),TRUE,IF(C54-TODAY()&lt;28,TRUE,IF(C54&gt;Calcs!$I$2,TRUE,IF(C54&lt;TODAY(),TRUE,IF(ISERROR(C54+1)=TRUE,TRUE,IF(ISERROR(E54+1)=TRUE,TRUE,IF(ISERROR(F54)=TRUE,TRUE,FALSE)))))))))))))))))),TRUE)</f>
        <v>1</v>
      </c>
    </row>
    <row r="55" spans="2:13" ht="15" x14ac:dyDescent="0.25">
      <c r="B55" s="50"/>
      <c r="C55" s="51"/>
      <c r="D55" s="53"/>
      <c r="E55" s="52"/>
      <c r="F55" s="60"/>
      <c r="G55" s="47" t="str">
        <f ca="1">IF(M55=TRUE,"",IFERROR(INDEX('Flat Rates'!$A$1:$I$1200,MATCH($L55,'Flat Rates'!$A$1:$A$1200,0),MATCH("Standing Charge",'Flat Rates'!$A$1:$I$1,0))*100,""))</f>
        <v/>
      </c>
      <c r="H55" s="47" t="str">
        <f ca="1">IF(M55=TRUE,"",IFERROR((INDEX('Flat Rates'!$A$1:$I$1200,MATCH($L55,'Flat Rates'!$A$1:$A$1200,0),MATCH("Unit Rate",'Flat Rates'!$A$1:$I$1,0))*100)+F55,""))</f>
        <v/>
      </c>
      <c r="I55" s="48" t="str">
        <f t="shared" ca="1" si="0"/>
        <v/>
      </c>
      <c r="J55" s="62" t="str">
        <f ca="1">IF(M55=TRUE,"",IFERROR(ROUND(IF(E55&lt;Calcs!$K$2,(I55*1.05)/12,(((E55*Calcs!$J$2)+I55)*1.2)/12),2),""))</f>
        <v/>
      </c>
      <c r="L55" s="42" t="str">
        <f t="shared" si="1"/>
        <v>--SmartTRACKER</v>
      </c>
      <c r="M55" s="42" t="b">
        <f ca="1">IFERROR(IF(C55="",TRUE,IF($C$2="",TRUE,IF($C$3="",TRUE,IF(D55="",TRUE,IF(E55="",TRUE,IF(F55="",TRUE,IF(F55&lt;0,TRUE,IF(E55&gt;292999,TRUE,IF(E55&lt;10000,TRUE,IF(F55&gt;1.5,TRUE,IF(F55&lt;&gt;ROUND(F55,1),TRUE,IF(C55&lt;TODAY(),TRUE,IF(C55-TODAY()&lt;28,TRUE,IF(C55&gt;Calcs!$I$2,TRUE,IF(C55&lt;TODAY(),TRUE,IF(ISERROR(C55+1)=TRUE,TRUE,IF(ISERROR(E55+1)=TRUE,TRUE,IF(ISERROR(F55)=TRUE,TRUE,FALSE)))))))))))))))))),TRUE)</f>
        <v>1</v>
      </c>
    </row>
    <row r="56" spans="2:13" ht="15" x14ac:dyDescent="0.25">
      <c r="B56" s="50"/>
      <c r="C56" s="51"/>
      <c r="D56" s="53"/>
      <c r="E56" s="52"/>
      <c r="F56" s="60"/>
      <c r="G56" s="47" t="str">
        <f ca="1">IF(M56=TRUE,"",IFERROR(INDEX('Flat Rates'!$A$1:$I$1200,MATCH($L56,'Flat Rates'!$A$1:$A$1200,0),MATCH("Standing Charge",'Flat Rates'!$A$1:$I$1,0))*100,""))</f>
        <v/>
      </c>
      <c r="H56" s="47" t="str">
        <f ca="1">IF(M56=TRUE,"",IFERROR((INDEX('Flat Rates'!$A$1:$I$1200,MATCH($L56,'Flat Rates'!$A$1:$A$1200,0),MATCH("Unit Rate",'Flat Rates'!$A$1:$I$1,0))*100)+F56,""))</f>
        <v/>
      </c>
      <c r="I56" s="48" t="str">
        <f t="shared" ca="1" si="0"/>
        <v/>
      </c>
      <c r="J56" s="62" t="str">
        <f ca="1">IF(M56=TRUE,"",IFERROR(ROUND(IF(E56&lt;Calcs!$K$2,(I56*1.05)/12,(((E56*Calcs!$J$2)+I56)*1.2)/12),2),""))</f>
        <v/>
      </c>
      <c r="L56" s="42" t="str">
        <f t="shared" si="1"/>
        <v>--SmartTRACKER</v>
      </c>
      <c r="M56" s="42" t="b">
        <f ca="1">IFERROR(IF(C56="",TRUE,IF($C$2="",TRUE,IF($C$3="",TRUE,IF(D56="",TRUE,IF(E56="",TRUE,IF(F56="",TRUE,IF(F56&lt;0,TRUE,IF(E56&gt;292999,TRUE,IF(E56&lt;10000,TRUE,IF(F56&gt;1.5,TRUE,IF(F56&lt;&gt;ROUND(F56,1),TRUE,IF(C56&lt;TODAY(),TRUE,IF(C56-TODAY()&lt;28,TRUE,IF(C56&gt;Calcs!$I$2,TRUE,IF(C56&lt;TODAY(),TRUE,IF(ISERROR(C56+1)=TRUE,TRUE,IF(ISERROR(E56+1)=TRUE,TRUE,IF(ISERROR(F56)=TRUE,TRUE,FALSE)))))))))))))))))),TRUE)</f>
        <v>1</v>
      </c>
    </row>
    <row r="57" spans="2:13" ht="15" x14ac:dyDescent="0.25">
      <c r="B57" s="50"/>
      <c r="C57" s="51"/>
      <c r="D57" s="53"/>
      <c r="E57" s="52"/>
      <c r="F57" s="60"/>
      <c r="G57" s="47" t="str">
        <f ca="1">IF(M57=TRUE,"",IFERROR(INDEX('Flat Rates'!$A$1:$I$1200,MATCH($L57,'Flat Rates'!$A$1:$A$1200,0),MATCH("Standing Charge",'Flat Rates'!$A$1:$I$1,0))*100,""))</f>
        <v/>
      </c>
      <c r="H57" s="47" t="str">
        <f ca="1">IF(M57=TRUE,"",IFERROR((INDEX('Flat Rates'!$A$1:$I$1200,MATCH($L57,'Flat Rates'!$A$1:$A$1200,0),MATCH("Unit Rate",'Flat Rates'!$A$1:$I$1,0))*100)+F57,""))</f>
        <v/>
      </c>
      <c r="I57" s="48" t="str">
        <f t="shared" ca="1" si="0"/>
        <v/>
      </c>
      <c r="J57" s="62" t="str">
        <f ca="1">IF(M57=TRUE,"",IFERROR(ROUND(IF(E57&lt;Calcs!$K$2,(I57*1.05)/12,(((E57*Calcs!$J$2)+I57)*1.2)/12),2),""))</f>
        <v/>
      </c>
      <c r="L57" s="42" t="str">
        <f t="shared" si="1"/>
        <v>--SmartTRACKER</v>
      </c>
      <c r="M57" s="42" t="b">
        <f ca="1">IFERROR(IF(C57="",TRUE,IF($C$2="",TRUE,IF($C$3="",TRUE,IF(D57="",TRUE,IF(E57="",TRUE,IF(F57="",TRUE,IF(F57&lt;0,TRUE,IF(E57&gt;292999,TRUE,IF(E57&lt;10000,TRUE,IF(F57&gt;1.5,TRUE,IF(F57&lt;&gt;ROUND(F57,1),TRUE,IF(C57&lt;TODAY(),TRUE,IF(C57-TODAY()&lt;28,TRUE,IF(C57&gt;Calcs!$I$2,TRUE,IF(C57&lt;TODAY(),TRUE,IF(ISERROR(C57+1)=TRUE,TRUE,IF(ISERROR(E57+1)=TRUE,TRUE,IF(ISERROR(F57)=TRUE,TRUE,FALSE)))))))))))))))))),TRUE)</f>
        <v>1</v>
      </c>
    </row>
    <row r="58" spans="2:13" ht="15.75" thickBot="1" x14ac:dyDescent="0.3">
      <c r="B58" s="54"/>
      <c r="C58" s="55"/>
      <c r="D58" s="57"/>
      <c r="E58" s="56"/>
      <c r="F58" s="61"/>
      <c r="G58" s="58" t="str">
        <f ca="1">IF(M58=TRUE,"",IFERROR(INDEX('Flat Rates'!$A$1:$I$1200,MATCH($L58,'Flat Rates'!$A$1:$A$1200,0),MATCH("Standing Charge",'Flat Rates'!$A$1:$I$1,0))*100,""))</f>
        <v/>
      </c>
      <c r="H58" s="58" t="str">
        <f ca="1">IF(M58=TRUE,"",IFERROR((INDEX('Flat Rates'!$A$1:$I$1200,MATCH($L58,'Flat Rates'!$A$1:$A$1200,0),MATCH("Unit Rate",'Flat Rates'!$A$1:$I$1,0))*100)+F58,""))</f>
        <v/>
      </c>
      <c r="I58" s="59" t="str">
        <f t="shared" ca="1" si="0"/>
        <v/>
      </c>
      <c r="J58" s="63" t="str">
        <f ca="1">IF(M58=TRUE,"",IFERROR(ROUND(IF(E58&lt;Calcs!$K$2,(I58*1.05)/12,(((E58*Calcs!$J$2)+I58)*1.2)/12),2),""))</f>
        <v/>
      </c>
      <c r="L58" s="42" t="str">
        <f t="shared" si="1"/>
        <v>--SmartTRACKER</v>
      </c>
      <c r="M58" s="42" t="b">
        <f ca="1">IFERROR(IF(C58="",TRUE,IF($C$2="",TRUE,IF($C$3="",TRUE,IF(D58="",TRUE,IF(E58="",TRUE,IF(F58="",TRUE,IF(F58&lt;0,TRUE,IF(E58&gt;292999,TRUE,IF(E58&lt;10000,TRUE,IF(F58&gt;1.5,TRUE,IF(F58&lt;&gt;ROUND(F58,1),TRUE,IF(C58&lt;TODAY(),TRUE,IF(C58-TODAY()&lt;28,TRUE,IF(C58&gt;Calcs!$I$2,TRUE,IF(C58&lt;TODAY(),TRUE,IF(ISERROR(C58+1)=TRUE,TRUE,IF(ISERROR(E58+1)=TRUE,TRUE,IF(ISERROR(F58)=TRUE,TRUE,FALSE)))))))))))))))))),TRUE)</f>
        <v>1</v>
      </c>
    </row>
    <row r="59" spans="2:13" ht="7.5" customHeight="1" x14ac:dyDescent="0.25"/>
  </sheetData>
  <protectedRanges>
    <protectedRange sqref="C2" name="Range1_1_5"/>
  </protectedRanges>
  <mergeCells count="12">
    <mergeCell ref="L7:L8"/>
    <mergeCell ref="G7:G8"/>
    <mergeCell ref="H7:H8"/>
    <mergeCell ref="B6:F6"/>
    <mergeCell ref="G6:J6"/>
    <mergeCell ref="B7:B8"/>
    <mergeCell ref="C7:C8"/>
    <mergeCell ref="D7:D8"/>
    <mergeCell ref="E7:E8"/>
    <mergeCell ref="F7:F8"/>
    <mergeCell ref="I7:I8"/>
    <mergeCell ref="J7:J8"/>
  </mergeCells>
  <dataValidations count="3">
    <dataValidation type="list" allowBlank="1" showInputMessage="1" showErrorMessage="1" sqref="C2" xr:uid="{00000000-0002-0000-0000-000000000000}">
      <formula1>"Acquisition"</formula1>
    </dataValidation>
    <dataValidation type="list" allowBlank="1" showInputMessage="1" showErrorMessage="1" sqref="D9:D58" xr:uid="{00000000-0002-0000-0000-000001000000}">
      <formula1>"EA,EM,NE,NO,NT,NW,SC,SE,SO,SW,WM,WN,WS"</formula1>
    </dataValidation>
    <dataValidation type="list" allowBlank="1" showInputMessage="1" showErrorMessage="1" sqref="C3" xr:uid="{00000000-0002-0000-0000-000002000000}">
      <formula1>"SmartTRACKER,SmartFIX – 1 Year,SmartFIX – 2 Year"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AD009-AD93-4CDD-9C4E-7B0968F9B424}">
  <sheetPr codeName="Sheet6"/>
  <dimension ref="B1:AI511"/>
  <sheetViews>
    <sheetView showGridLines="0" showRowColHeaders="0" zoomScale="85" zoomScaleNormal="85" workbookViewId="0">
      <selection activeCell="B12" sqref="B12"/>
    </sheetView>
  </sheetViews>
  <sheetFormatPr defaultRowHeight="15" x14ac:dyDescent="0.25"/>
  <cols>
    <col min="1" max="1" width="1.42578125" style="74" customWidth="1"/>
    <col min="2" max="7" width="22.85546875" style="74" customWidth="1"/>
    <col min="8" max="8" width="2.28515625" style="74" customWidth="1"/>
    <col min="9" max="9" width="9.140625" style="74" hidden="1" customWidth="1"/>
    <col min="10" max="10" width="11.85546875" style="74" hidden="1" customWidth="1"/>
    <col min="11" max="12" width="14.140625" style="74" hidden="1" customWidth="1"/>
    <col min="13" max="13" width="11.5703125" style="74" hidden="1" customWidth="1"/>
    <col min="14" max="14" width="40.42578125" style="74" hidden="1" customWidth="1"/>
    <col min="15" max="16" width="10.85546875" style="74" hidden="1" customWidth="1"/>
    <col min="17" max="19" width="13.7109375" style="74" hidden="1" customWidth="1"/>
    <col min="20" max="20" width="10.7109375" style="74" hidden="1" customWidth="1"/>
    <col min="21" max="21" width="18.140625" style="74" hidden="1" customWidth="1"/>
    <col min="22" max="22" width="11.85546875" style="74" hidden="1" customWidth="1"/>
    <col min="23" max="23" width="9.140625" style="74" hidden="1" customWidth="1"/>
    <col min="24" max="24" width="15.42578125" style="74" hidden="1" customWidth="1"/>
    <col min="25" max="25" width="9.28515625" style="74" hidden="1" customWidth="1"/>
    <col min="26" max="26" width="15.42578125" style="74" hidden="1" customWidth="1"/>
    <col min="27" max="28" width="9.28515625" style="74" hidden="1" customWidth="1"/>
    <col min="29" max="30" width="11.42578125" style="74" hidden="1" customWidth="1"/>
    <col min="31" max="31" width="9.140625" style="74" hidden="1" customWidth="1"/>
    <col min="32" max="35" width="33.5703125" style="74" customWidth="1"/>
    <col min="36" max="16384" width="9.140625" style="74"/>
  </cols>
  <sheetData>
    <row r="1" spans="2:35" ht="15" customHeight="1" x14ac:dyDescent="0.25"/>
    <row r="10" spans="2:35" ht="15.75" thickBot="1" x14ac:dyDescent="0.3"/>
    <row r="11" spans="2:35" ht="39.75" customHeight="1" thickBot="1" x14ac:dyDescent="0.3">
      <c r="B11" s="68" t="s">
        <v>20132</v>
      </c>
      <c r="C11" s="68" t="s">
        <v>1</v>
      </c>
      <c r="D11" s="67" t="s">
        <v>2</v>
      </c>
      <c r="E11" s="67" t="s">
        <v>3</v>
      </c>
      <c r="F11" s="69" t="s">
        <v>33</v>
      </c>
      <c r="G11" s="69" t="s">
        <v>26</v>
      </c>
      <c r="H11" s="70"/>
      <c r="I11" s="75" t="s">
        <v>3</v>
      </c>
      <c r="J11" s="75" t="s">
        <v>28</v>
      </c>
      <c r="K11" s="75" t="s">
        <v>2</v>
      </c>
      <c r="L11" s="75" t="s">
        <v>20164</v>
      </c>
      <c r="M11" s="75" t="s">
        <v>20130</v>
      </c>
      <c r="N11" s="75" t="s">
        <v>29</v>
      </c>
      <c r="O11" s="75" t="s">
        <v>20132</v>
      </c>
      <c r="P11" s="75" t="s">
        <v>20137</v>
      </c>
      <c r="Q11" s="98" t="s">
        <v>20165</v>
      </c>
      <c r="R11" s="98" t="s">
        <v>20166</v>
      </c>
      <c r="S11" s="98" t="s">
        <v>20172</v>
      </c>
      <c r="T11" s="76" t="s">
        <v>30</v>
      </c>
      <c r="U11" s="76" t="s">
        <v>38</v>
      </c>
      <c r="V11" s="75" t="s">
        <v>33</v>
      </c>
      <c r="W11" s="75" t="s">
        <v>26</v>
      </c>
      <c r="X11" s="75" t="s">
        <v>7</v>
      </c>
      <c r="Y11" s="75" t="s">
        <v>25</v>
      </c>
      <c r="Z11" s="75" t="s">
        <v>7</v>
      </c>
      <c r="AA11" s="75" t="s">
        <v>25</v>
      </c>
      <c r="AB11" s="75" t="s">
        <v>36</v>
      </c>
      <c r="AC11" s="75" t="s">
        <v>37</v>
      </c>
      <c r="AD11" s="77" t="s">
        <v>14074</v>
      </c>
      <c r="AE11" s="70"/>
      <c r="AF11" s="71" t="s">
        <v>14067</v>
      </c>
      <c r="AG11" s="71" t="s">
        <v>20136</v>
      </c>
      <c r="AH11" s="71" t="s">
        <v>20134</v>
      </c>
      <c r="AI11" s="71" t="s">
        <v>20135</v>
      </c>
    </row>
    <row r="12" spans="2:35" ht="15.75" thickBot="1" x14ac:dyDescent="0.3">
      <c r="B12" s="85"/>
      <c r="C12" s="85"/>
      <c r="D12" s="86"/>
      <c r="E12" s="86"/>
      <c r="F12" s="87"/>
      <c r="G12" s="86"/>
      <c r="I12" s="79" t="str">
        <f>IF(D12="","",E12)</f>
        <v/>
      </c>
      <c r="J12" s="79" t="str">
        <f>IF(G12&gt;=293000,"",IF(G12&gt;=125000,"125000-292999",IF(G12&gt;=73200,"73200-124999",IF(G12&gt;=50000,"50000-73199",IF(G12&gt;=25000,"25000-49999",IF(G12&gt;=10000,"10000-24999",""))))))</f>
        <v/>
      </c>
      <c r="K12" s="79" t="str">
        <f>IF(F12="","",D12)</f>
        <v/>
      </c>
      <c r="L12" s="97" t="str">
        <f>IF(O12&lt;=Q12,"Level1",IF(O12&lt;=R12,"Level2",IF(O12&lt;=S12,"Level3","")))</f>
        <v>Level1</v>
      </c>
      <c r="M12" s="94">
        <f>C12</f>
        <v>0</v>
      </c>
      <c r="N12" s="79" t="str">
        <f>CONCATENATE(I12,"-",J12,"-",K12," ",L12,"-",M12)</f>
        <v>-- Level1-0</v>
      </c>
      <c r="O12" s="80">
        <f>B12</f>
        <v>0</v>
      </c>
      <c r="P12" s="80" t="str">
        <f ca="1">IF(AND(O12&lt;S12,O12&gt;TODAY()+28),"OK","FAIL")</f>
        <v>FAIL</v>
      </c>
      <c r="Q12" s="80">
        <f>Calcs!$I$2</f>
        <v>44255</v>
      </c>
      <c r="R12" s="80">
        <f>Calcs!$I$4</f>
        <v>44469</v>
      </c>
      <c r="S12" s="80">
        <f>Calcs!$I$6</f>
        <v>44681</v>
      </c>
      <c r="T12" s="79" t="e">
        <f>Calcs!$J$2</f>
        <v>#N/A</v>
      </c>
      <c r="U12" s="81">
        <f>Calcs!$K$2</f>
        <v>51564</v>
      </c>
      <c r="V12" s="79" t="str">
        <f>IF(F12="","",F12)</f>
        <v/>
      </c>
      <c r="W12" s="79" t="str">
        <f>IF(V12="","",G12)</f>
        <v/>
      </c>
      <c r="X12" s="82" t="str">
        <f>IFERROR(IF(E12="","",IFERROR((INDEX('Flat Rates'!$A$1:$I$5000,MATCH(N12,'Flat Rates'!$A$1:$A$5000,0),MATCH("Standing Charge",'Flat Rates'!$A$1:$I$1,0))*100),"")),"")</f>
        <v/>
      </c>
      <c r="Y12" s="82" t="str">
        <f>IFERROR(IF(X12="","",IFERROR((INDEX('Flat Rates'!$A$1:$I$5000,MATCH(N12,'Flat Rates'!$A$1:$A$5000,0),MATCH("Unit Rate",'Flat Rates'!$A$1:$I$1,0))*100)+(V12),"")),"")</f>
        <v/>
      </c>
      <c r="Z12" s="83" t="str">
        <f>IFERROR(((X12*365)/100),"")</f>
        <v/>
      </c>
      <c r="AA12" s="83" t="str">
        <f>IFERROR(((Y12*W12)/100),"")</f>
        <v/>
      </c>
      <c r="AB12" s="83" t="str">
        <f>IFERROR(IF(Z12="","",ROUND(SUM(Z12:AA12),2)),"")</f>
        <v/>
      </c>
      <c r="AC12" s="83" t="str">
        <f>IFERROR(ROUND(IF(W12&lt;U12,(AB12*1.05)/12,(((T12*W12)+AB12)*1.2)/12),2),"")</f>
        <v/>
      </c>
      <c r="AD12" s="84" t="str">
        <f ca="1">IF(OR(B12="",D12="",E12="",F12="",G12="",P12="FAIL"),"FAIL","OK")</f>
        <v>FAIL</v>
      </c>
      <c r="AF12" s="88" t="str">
        <f ca="1">IF(AD12="FAIL","",X12)</f>
        <v/>
      </c>
      <c r="AG12" s="78" t="str">
        <f ca="1">IF(AD12="FAIL","",Y12)</f>
        <v/>
      </c>
      <c r="AH12" s="89" t="str">
        <f ca="1">IF(AD12="FAIL","",AB12)</f>
        <v/>
      </c>
      <c r="AI12" s="89" t="str">
        <f ca="1">IF(AD12="FAIL","",AC12)</f>
        <v/>
      </c>
    </row>
    <row r="13" spans="2:35" ht="15.75" thickBot="1" x14ac:dyDescent="0.3">
      <c r="B13" s="85"/>
      <c r="C13" s="85"/>
      <c r="D13" s="86"/>
      <c r="E13" s="86"/>
      <c r="F13" s="87"/>
      <c r="G13" s="86"/>
      <c r="I13" s="79" t="str">
        <f t="shared" ref="I13:I76" si="0">IF(D13="","",E13)</f>
        <v/>
      </c>
      <c r="J13" s="79" t="str">
        <f t="shared" ref="J13:J76" si="1">IF(G13&gt;=293000,"",IF(G13&gt;=125000,"125000-292999",IF(G13&gt;=73200,"73200-124999",IF(G13&gt;=50000,"50000-73199",IF(G13&gt;=25000,"25000-49999",IF(G13&gt;=10000,"10000-24999",""))))))</f>
        <v/>
      </c>
      <c r="K13" s="79" t="str">
        <f t="shared" ref="K13:K76" si="2">IF(F13="","",D13)</f>
        <v/>
      </c>
      <c r="L13" s="97" t="str">
        <f t="shared" ref="L13:L76" si="3">IF(O13&lt;=Q13,"Level1",IF(O13&lt;=R13,"Level2",IF(O13&lt;=S13,"Level3","")))</f>
        <v>Level1</v>
      </c>
      <c r="M13" s="94">
        <f t="shared" ref="M13:M76" si="4">C13</f>
        <v>0</v>
      </c>
      <c r="N13" s="79" t="str">
        <f t="shared" ref="N13:N76" si="5">CONCATENATE(I13,"-",J13,"-",K13," ",L13,"-",M13)</f>
        <v>-- Level1-0</v>
      </c>
      <c r="O13" s="80">
        <f t="shared" ref="O13:O76" si="6">B13</f>
        <v>0</v>
      </c>
      <c r="P13" s="80" t="str">
        <f t="shared" ref="P13:P76" ca="1" si="7">IF(AND(O13&lt;R13,O13&gt;TODAY()+28),"OK","FAIL")</f>
        <v>FAIL</v>
      </c>
      <c r="Q13" s="80">
        <f>Calcs!$I$2</f>
        <v>44255</v>
      </c>
      <c r="R13" s="80">
        <f>Calcs!$I$4</f>
        <v>44469</v>
      </c>
      <c r="S13" s="80">
        <f>Calcs!$I$6</f>
        <v>44681</v>
      </c>
      <c r="T13" s="79" t="e">
        <f>Calcs!$J$2</f>
        <v>#N/A</v>
      </c>
      <c r="U13" s="81">
        <f>Calcs!$K$2</f>
        <v>51564</v>
      </c>
      <c r="V13" s="79" t="str">
        <f t="shared" ref="V13:V76" si="8">IF(F13="","",F13)</f>
        <v/>
      </c>
      <c r="W13" s="79" t="str">
        <f t="shared" ref="W13:W76" si="9">IF(V13="","",G13)</f>
        <v/>
      </c>
      <c r="X13" s="82" t="str">
        <f>IFERROR(IF(E13="","",IFERROR((INDEX('Flat Rates'!$A$1:$I$5000,MATCH(N13,'Flat Rates'!$A$1:$A$5000,0),MATCH("Standing Charge",'Flat Rates'!$A$1:$I$1,0))*100),"")),"")</f>
        <v/>
      </c>
      <c r="Y13" s="82" t="str">
        <f>IFERROR(IF(X13="","",IFERROR((INDEX('Flat Rates'!$A$1:$I$5000,MATCH(N13,'Flat Rates'!$A$1:$A$5000,0),MATCH("Unit Rate",'Flat Rates'!$A$1:$I$1,0))*100)+(V13),"")),"")</f>
        <v/>
      </c>
      <c r="Z13" s="83" t="str">
        <f t="shared" ref="Z13:Z76" si="10">IFERROR(((X13*365)/100),"")</f>
        <v/>
      </c>
      <c r="AA13" s="83" t="str">
        <f t="shared" ref="AA13:AA76" si="11">IFERROR(((Y13*W13)/100),"")</f>
        <v/>
      </c>
      <c r="AB13" s="83" t="str">
        <f t="shared" ref="AB13:AB76" si="12">IFERROR(IF(Z13="","",ROUND(SUM(Z13:AA13),2)),"")</f>
        <v/>
      </c>
      <c r="AC13" s="83" t="str">
        <f t="shared" ref="AC13:AC76" si="13">IFERROR(ROUND(IF(W13&lt;U13,(AB13*1.05)/12,(((T13*W13)+AB13)*1.2)/12),2),"")</f>
        <v/>
      </c>
      <c r="AD13" s="84" t="str">
        <f t="shared" ref="AD13:AD76" ca="1" si="14">IF(OR(B13="",D13="",E13="",F13="",G13="",P13="FAIL"),"FAIL","OK")</f>
        <v>FAIL</v>
      </c>
      <c r="AF13" s="88" t="str">
        <f t="shared" ref="AF13:AF76" ca="1" si="15">IF(AD13="FAIL","",X13)</f>
        <v/>
      </c>
      <c r="AG13" s="78" t="str">
        <f t="shared" ref="AG13:AG76" ca="1" si="16">IF(AD13="FAIL","",Y13)</f>
        <v/>
      </c>
      <c r="AH13" s="89" t="str">
        <f t="shared" ref="AH13:AH76" ca="1" si="17">IF(AD13="FAIL","",AB13)</f>
        <v/>
      </c>
      <c r="AI13" s="89" t="str">
        <f t="shared" ref="AI13:AI76" ca="1" si="18">IF(AD13="FAIL","",AC13)</f>
        <v/>
      </c>
    </row>
    <row r="14" spans="2:35" ht="15.75" thickBot="1" x14ac:dyDescent="0.3">
      <c r="B14" s="85"/>
      <c r="C14" s="85"/>
      <c r="D14" s="86"/>
      <c r="E14" s="86"/>
      <c r="F14" s="87"/>
      <c r="G14" s="86"/>
      <c r="I14" s="79" t="str">
        <f t="shared" si="0"/>
        <v/>
      </c>
      <c r="J14" s="79" t="str">
        <f t="shared" si="1"/>
        <v/>
      </c>
      <c r="K14" s="79" t="str">
        <f t="shared" si="2"/>
        <v/>
      </c>
      <c r="L14" s="97" t="str">
        <f t="shared" si="3"/>
        <v>Level1</v>
      </c>
      <c r="M14" s="94">
        <f t="shared" si="4"/>
        <v>0</v>
      </c>
      <c r="N14" s="79" t="str">
        <f t="shared" si="5"/>
        <v>-- Level1-0</v>
      </c>
      <c r="O14" s="80">
        <f t="shared" si="6"/>
        <v>0</v>
      </c>
      <c r="P14" s="80" t="str">
        <f t="shared" ca="1" si="7"/>
        <v>FAIL</v>
      </c>
      <c r="Q14" s="80">
        <f>Calcs!$I$2</f>
        <v>44255</v>
      </c>
      <c r="R14" s="80">
        <f>Calcs!$I$4</f>
        <v>44469</v>
      </c>
      <c r="S14" s="80">
        <f>Calcs!$I$6</f>
        <v>44681</v>
      </c>
      <c r="T14" s="79" t="e">
        <f>Calcs!$J$2</f>
        <v>#N/A</v>
      </c>
      <c r="U14" s="81">
        <f>Calcs!$K$2</f>
        <v>51564</v>
      </c>
      <c r="V14" s="79" t="str">
        <f t="shared" si="8"/>
        <v/>
      </c>
      <c r="W14" s="79" t="str">
        <f t="shared" si="9"/>
        <v/>
      </c>
      <c r="X14" s="82" t="str">
        <f>IFERROR(IF(E14="","",IFERROR((INDEX('Flat Rates'!$A$1:$I$5000,MATCH(N14,'Flat Rates'!$A$1:$A$5000,0),MATCH("Standing Charge",'Flat Rates'!$A$1:$I$1,0))*100),"")),"")</f>
        <v/>
      </c>
      <c r="Y14" s="82" t="str">
        <f>IFERROR(IF(X14="","",IFERROR((INDEX('Flat Rates'!$A$1:$I$5000,MATCH(N14,'Flat Rates'!$A$1:$A$5000,0),MATCH("Unit Rate",'Flat Rates'!$A$1:$I$1,0))*100)+(V14),"")),"")</f>
        <v/>
      </c>
      <c r="Z14" s="83" t="str">
        <f t="shared" si="10"/>
        <v/>
      </c>
      <c r="AA14" s="83" t="str">
        <f t="shared" si="11"/>
        <v/>
      </c>
      <c r="AB14" s="83" t="str">
        <f t="shared" si="12"/>
        <v/>
      </c>
      <c r="AC14" s="83" t="str">
        <f t="shared" si="13"/>
        <v/>
      </c>
      <c r="AD14" s="84" t="str">
        <f t="shared" ca="1" si="14"/>
        <v>FAIL</v>
      </c>
      <c r="AF14" s="88" t="str">
        <f t="shared" ca="1" si="15"/>
        <v/>
      </c>
      <c r="AG14" s="78" t="str">
        <f t="shared" ca="1" si="16"/>
        <v/>
      </c>
      <c r="AH14" s="89" t="str">
        <f t="shared" ca="1" si="17"/>
        <v/>
      </c>
      <c r="AI14" s="89" t="str">
        <f t="shared" ca="1" si="18"/>
        <v/>
      </c>
    </row>
    <row r="15" spans="2:35" ht="15.75" thickBot="1" x14ac:dyDescent="0.3">
      <c r="B15" s="85"/>
      <c r="C15" s="85"/>
      <c r="D15" s="86"/>
      <c r="E15" s="86"/>
      <c r="F15" s="87"/>
      <c r="G15" s="86"/>
      <c r="I15" s="79" t="str">
        <f t="shared" si="0"/>
        <v/>
      </c>
      <c r="J15" s="79" t="str">
        <f t="shared" si="1"/>
        <v/>
      </c>
      <c r="K15" s="79" t="str">
        <f t="shared" si="2"/>
        <v/>
      </c>
      <c r="L15" s="97" t="str">
        <f t="shared" si="3"/>
        <v>Level1</v>
      </c>
      <c r="M15" s="94">
        <f t="shared" si="4"/>
        <v>0</v>
      </c>
      <c r="N15" s="79" t="str">
        <f t="shared" si="5"/>
        <v>-- Level1-0</v>
      </c>
      <c r="O15" s="80">
        <f t="shared" si="6"/>
        <v>0</v>
      </c>
      <c r="P15" s="80" t="str">
        <f t="shared" ca="1" si="7"/>
        <v>FAIL</v>
      </c>
      <c r="Q15" s="80">
        <f>Calcs!$I$2</f>
        <v>44255</v>
      </c>
      <c r="R15" s="80">
        <f>Calcs!$I$4</f>
        <v>44469</v>
      </c>
      <c r="S15" s="80">
        <f>Calcs!$I$6</f>
        <v>44681</v>
      </c>
      <c r="T15" s="79" t="e">
        <f>Calcs!$J$2</f>
        <v>#N/A</v>
      </c>
      <c r="U15" s="81">
        <f>Calcs!$K$2</f>
        <v>51564</v>
      </c>
      <c r="V15" s="79" t="str">
        <f t="shared" si="8"/>
        <v/>
      </c>
      <c r="W15" s="79" t="str">
        <f t="shared" si="9"/>
        <v/>
      </c>
      <c r="X15" s="82" t="str">
        <f>IFERROR(IF(E15="","",IFERROR((INDEX('Flat Rates'!$A$1:$I$5000,MATCH(N15,'Flat Rates'!$A$1:$A$5000,0),MATCH("Standing Charge",'Flat Rates'!$A$1:$I$1,0))*100),"")),"")</f>
        <v/>
      </c>
      <c r="Y15" s="82" t="str">
        <f>IFERROR(IF(X15="","",IFERROR((INDEX('Flat Rates'!$A$1:$I$5000,MATCH(N15,'Flat Rates'!$A$1:$A$5000,0),MATCH("Unit Rate",'Flat Rates'!$A$1:$I$1,0))*100)+(V15),"")),"")</f>
        <v/>
      </c>
      <c r="Z15" s="83" t="str">
        <f t="shared" si="10"/>
        <v/>
      </c>
      <c r="AA15" s="83" t="str">
        <f t="shared" si="11"/>
        <v/>
      </c>
      <c r="AB15" s="83" t="str">
        <f t="shared" si="12"/>
        <v/>
      </c>
      <c r="AC15" s="83" t="str">
        <f t="shared" si="13"/>
        <v/>
      </c>
      <c r="AD15" s="84" t="str">
        <f t="shared" ca="1" si="14"/>
        <v>FAIL</v>
      </c>
      <c r="AF15" s="88" t="str">
        <f t="shared" ca="1" si="15"/>
        <v/>
      </c>
      <c r="AG15" s="78" t="str">
        <f t="shared" ca="1" si="16"/>
        <v/>
      </c>
      <c r="AH15" s="89" t="str">
        <f t="shared" ca="1" si="17"/>
        <v/>
      </c>
      <c r="AI15" s="89" t="str">
        <f t="shared" ca="1" si="18"/>
        <v/>
      </c>
    </row>
    <row r="16" spans="2:35" ht="15.75" thickBot="1" x14ac:dyDescent="0.3">
      <c r="B16" s="85"/>
      <c r="C16" s="85"/>
      <c r="D16" s="86"/>
      <c r="E16" s="86"/>
      <c r="F16" s="87"/>
      <c r="G16" s="86"/>
      <c r="I16" s="79" t="str">
        <f t="shared" si="0"/>
        <v/>
      </c>
      <c r="J16" s="79" t="str">
        <f t="shared" si="1"/>
        <v/>
      </c>
      <c r="K16" s="79" t="str">
        <f t="shared" si="2"/>
        <v/>
      </c>
      <c r="L16" s="97" t="str">
        <f t="shared" si="3"/>
        <v>Level1</v>
      </c>
      <c r="M16" s="94">
        <f t="shared" si="4"/>
        <v>0</v>
      </c>
      <c r="N16" s="79" t="str">
        <f t="shared" si="5"/>
        <v>-- Level1-0</v>
      </c>
      <c r="O16" s="80">
        <f t="shared" si="6"/>
        <v>0</v>
      </c>
      <c r="P16" s="80" t="str">
        <f t="shared" ca="1" si="7"/>
        <v>FAIL</v>
      </c>
      <c r="Q16" s="80">
        <f>Calcs!$I$2</f>
        <v>44255</v>
      </c>
      <c r="R16" s="80">
        <f>Calcs!$I$4</f>
        <v>44469</v>
      </c>
      <c r="S16" s="80">
        <f>Calcs!$I$6</f>
        <v>44681</v>
      </c>
      <c r="T16" s="79" t="e">
        <f>Calcs!$J$2</f>
        <v>#N/A</v>
      </c>
      <c r="U16" s="81">
        <f>Calcs!$K$2</f>
        <v>51564</v>
      </c>
      <c r="V16" s="79" t="str">
        <f t="shared" si="8"/>
        <v/>
      </c>
      <c r="W16" s="79" t="str">
        <f t="shared" si="9"/>
        <v/>
      </c>
      <c r="X16" s="82" t="str">
        <f>IFERROR(IF(E16="","",IFERROR((INDEX('Flat Rates'!$A$1:$I$5000,MATCH(N16,'Flat Rates'!$A$1:$A$5000,0),MATCH("Standing Charge",'Flat Rates'!$A$1:$I$1,0))*100),"")),"")</f>
        <v/>
      </c>
      <c r="Y16" s="82" t="str">
        <f>IFERROR(IF(X16="","",IFERROR((INDEX('Flat Rates'!$A$1:$I$5000,MATCH(N16,'Flat Rates'!$A$1:$A$5000,0),MATCH("Unit Rate",'Flat Rates'!$A$1:$I$1,0))*100)+(V16),"")),"")</f>
        <v/>
      </c>
      <c r="Z16" s="83" t="str">
        <f t="shared" si="10"/>
        <v/>
      </c>
      <c r="AA16" s="83" t="str">
        <f t="shared" si="11"/>
        <v/>
      </c>
      <c r="AB16" s="83" t="str">
        <f t="shared" si="12"/>
        <v/>
      </c>
      <c r="AC16" s="83" t="str">
        <f t="shared" si="13"/>
        <v/>
      </c>
      <c r="AD16" s="84" t="str">
        <f t="shared" ca="1" si="14"/>
        <v>FAIL</v>
      </c>
      <c r="AF16" s="88" t="str">
        <f t="shared" ca="1" si="15"/>
        <v/>
      </c>
      <c r="AG16" s="78" t="str">
        <f t="shared" ca="1" si="16"/>
        <v/>
      </c>
      <c r="AH16" s="89" t="str">
        <f t="shared" ca="1" si="17"/>
        <v/>
      </c>
      <c r="AI16" s="89" t="str">
        <f t="shared" ca="1" si="18"/>
        <v/>
      </c>
    </row>
    <row r="17" spans="2:35" ht="15.75" thickBot="1" x14ac:dyDescent="0.3">
      <c r="B17" s="85"/>
      <c r="C17" s="85"/>
      <c r="D17" s="86"/>
      <c r="E17" s="86"/>
      <c r="F17" s="87"/>
      <c r="G17" s="86"/>
      <c r="I17" s="79" t="str">
        <f t="shared" si="0"/>
        <v/>
      </c>
      <c r="J17" s="79" t="str">
        <f t="shared" si="1"/>
        <v/>
      </c>
      <c r="K17" s="79" t="str">
        <f t="shared" si="2"/>
        <v/>
      </c>
      <c r="L17" s="97" t="str">
        <f t="shared" si="3"/>
        <v>Level1</v>
      </c>
      <c r="M17" s="94">
        <f t="shared" si="4"/>
        <v>0</v>
      </c>
      <c r="N17" s="79" t="str">
        <f t="shared" si="5"/>
        <v>-- Level1-0</v>
      </c>
      <c r="O17" s="80">
        <f t="shared" si="6"/>
        <v>0</v>
      </c>
      <c r="P17" s="80" t="str">
        <f t="shared" ca="1" si="7"/>
        <v>FAIL</v>
      </c>
      <c r="Q17" s="80">
        <f>Calcs!$I$2</f>
        <v>44255</v>
      </c>
      <c r="R17" s="80">
        <f>Calcs!$I$4</f>
        <v>44469</v>
      </c>
      <c r="S17" s="80">
        <f>Calcs!$I$6</f>
        <v>44681</v>
      </c>
      <c r="T17" s="79" t="e">
        <f>Calcs!$J$2</f>
        <v>#N/A</v>
      </c>
      <c r="U17" s="81">
        <f>Calcs!$K$2</f>
        <v>51564</v>
      </c>
      <c r="V17" s="79" t="str">
        <f t="shared" si="8"/>
        <v/>
      </c>
      <c r="W17" s="79" t="str">
        <f t="shared" si="9"/>
        <v/>
      </c>
      <c r="X17" s="82" t="str">
        <f>IFERROR(IF(E17="","",IFERROR((INDEX('Flat Rates'!$A$1:$I$5000,MATCH(N17,'Flat Rates'!$A$1:$A$5000,0),MATCH("Standing Charge",'Flat Rates'!$A$1:$I$1,0))*100),"")),"")</f>
        <v/>
      </c>
      <c r="Y17" s="82" t="str">
        <f>IFERROR(IF(X17="","",IFERROR((INDEX('Flat Rates'!$A$1:$I$5000,MATCH(N17,'Flat Rates'!$A$1:$A$5000,0),MATCH("Unit Rate",'Flat Rates'!$A$1:$I$1,0))*100)+(V17),"")),"")</f>
        <v/>
      </c>
      <c r="Z17" s="83" t="str">
        <f t="shared" si="10"/>
        <v/>
      </c>
      <c r="AA17" s="83" t="str">
        <f t="shared" si="11"/>
        <v/>
      </c>
      <c r="AB17" s="83" t="str">
        <f t="shared" si="12"/>
        <v/>
      </c>
      <c r="AC17" s="83" t="str">
        <f t="shared" si="13"/>
        <v/>
      </c>
      <c r="AD17" s="84" t="str">
        <f t="shared" ca="1" si="14"/>
        <v>FAIL</v>
      </c>
      <c r="AF17" s="88" t="str">
        <f t="shared" ca="1" si="15"/>
        <v/>
      </c>
      <c r="AG17" s="78" t="str">
        <f t="shared" ca="1" si="16"/>
        <v/>
      </c>
      <c r="AH17" s="89" t="str">
        <f t="shared" ca="1" si="17"/>
        <v/>
      </c>
      <c r="AI17" s="89" t="str">
        <f t="shared" ca="1" si="18"/>
        <v/>
      </c>
    </row>
    <row r="18" spans="2:35" ht="15.75" thickBot="1" x14ac:dyDescent="0.3">
      <c r="B18" s="85"/>
      <c r="C18" s="85"/>
      <c r="D18" s="86"/>
      <c r="E18" s="86"/>
      <c r="F18" s="87"/>
      <c r="G18" s="86"/>
      <c r="I18" s="79" t="str">
        <f t="shared" si="0"/>
        <v/>
      </c>
      <c r="J18" s="79" t="str">
        <f t="shared" si="1"/>
        <v/>
      </c>
      <c r="K18" s="79" t="str">
        <f t="shared" si="2"/>
        <v/>
      </c>
      <c r="L18" s="97" t="str">
        <f t="shared" si="3"/>
        <v>Level1</v>
      </c>
      <c r="M18" s="94">
        <f t="shared" si="4"/>
        <v>0</v>
      </c>
      <c r="N18" s="79" t="str">
        <f t="shared" si="5"/>
        <v>-- Level1-0</v>
      </c>
      <c r="O18" s="80">
        <f t="shared" si="6"/>
        <v>0</v>
      </c>
      <c r="P18" s="80" t="str">
        <f t="shared" ca="1" si="7"/>
        <v>FAIL</v>
      </c>
      <c r="Q18" s="80">
        <f>Calcs!$I$2</f>
        <v>44255</v>
      </c>
      <c r="R18" s="80">
        <f>Calcs!$I$4</f>
        <v>44469</v>
      </c>
      <c r="S18" s="80">
        <f>Calcs!$I$6</f>
        <v>44681</v>
      </c>
      <c r="T18" s="79" t="e">
        <f>Calcs!$J$2</f>
        <v>#N/A</v>
      </c>
      <c r="U18" s="81">
        <f>Calcs!$K$2</f>
        <v>51564</v>
      </c>
      <c r="V18" s="79" t="str">
        <f t="shared" si="8"/>
        <v/>
      </c>
      <c r="W18" s="79" t="str">
        <f t="shared" si="9"/>
        <v/>
      </c>
      <c r="X18" s="82" t="str">
        <f>IFERROR(IF(E18="","",IFERROR((INDEX('Flat Rates'!$A$1:$I$5000,MATCH(N18,'Flat Rates'!$A$1:$A$5000,0),MATCH("Standing Charge",'Flat Rates'!$A$1:$I$1,0))*100),"")),"")</f>
        <v/>
      </c>
      <c r="Y18" s="82" t="str">
        <f>IFERROR(IF(X18="","",IFERROR((INDEX('Flat Rates'!$A$1:$I$5000,MATCH(N18,'Flat Rates'!$A$1:$A$5000,0),MATCH("Unit Rate",'Flat Rates'!$A$1:$I$1,0))*100)+(V18),"")),"")</f>
        <v/>
      </c>
      <c r="Z18" s="83" t="str">
        <f t="shared" si="10"/>
        <v/>
      </c>
      <c r="AA18" s="83" t="str">
        <f t="shared" si="11"/>
        <v/>
      </c>
      <c r="AB18" s="83" t="str">
        <f t="shared" si="12"/>
        <v/>
      </c>
      <c r="AC18" s="83" t="str">
        <f t="shared" si="13"/>
        <v/>
      </c>
      <c r="AD18" s="84" t="str">
        <f t="shared" ca="1" si="14"/>
        <v>FAIL</v>
      </c>
      <c r="AF18" s="88" t="str">
        <f t="shared" ca="1" si="15"/>
        <v/>
      </c>
      <c r="AG18" s="78" t="str">
        <f t="shared" ca="1" si="16"/>
        <v/>
      </c>
      <c r="AH18" s="89" t="str">
        <f t="shared" ca="1" si="17"/>
        <v/>
      </c>
      <c r="AI18" s="89" t="str">
        <f t="shared" ca="1" si="18"/>
        <v/>
      </c>
    </row>
    <row r="19" spans="2:35" ht="15.75" thickBot="1" x14ac:dyDescent="0.3">
      <c r="B19" s="85"/>
      <c r="C19" s="85"/>
      <c r="D19" s="86"/>
      <c r="E19" s="86"/>
      <c r="F19" s="87"/>
      <c r="G19" s="86"/>
      <c r="I19" s="79" t="str">
        <f t="shared" si="0"/>
        <v/>
      </c>
      <c r="J19" s="79" t="str">
        <f t="shared" si="1"/>
        <v/>
      </c>
      <c r="K19" s="79" t="str">
        <f t="shared" si="2"/>
        <v/>
      </c>
      <c r="L19" s="97" t="str">
        <f t="shared" si="3"/>
        <v>Level1</v>
      </c>
      <c r="M19" s="94">
        <f t="shared" si="4"/>
        <v>0</v>
      </c>
      <c r="N19" s="79" t="str">
        <f t="shared" si="5"/>
        <v>-- Level1-0</v>
      </c>
      <c r="O19" s="80">
        <f t="shared" si="6"/>
        <v>0</v>
      </c>
      <c r="P19" s="80" t="str">
        <f t="shared" ca="1" si="7"/>
        <v>FAIL</v>
      </c>
      <c r="Q19" s="80">
        <f>Calcs!$I$2</f>
        <v>44255</v>
      </c>
      <c r="R19" s="80">
        <f>Calcs!$I$4</f>
        <v>44469</v>
      </c>
      <c r="S19" s="80">
        <f>Calcs!$I$6</f>
        <v>44681</v>
      </c>
      <c r="T19" s="79" t="e">
        <f>Calcs!$J$2</f>
        <v>#N/A</v>
      </c>
      <c r="U19" s="81">
        <f>Calcs!$K$2</f>
        <v>51564</v>
      </c>
      <c r="V19" s="79" t="str">
        <f t="shared" si="8"/>
        <v/>
      </c>
      <c r="W19" s="79" t="str">
        <f t="shared" si="9"/>
        <v/>
      </c>
      <c r="X19" s="82" t="str">
        <f>IFERROR(IF(E19="","",IFERROR((INDEX('Flat Rates'!$A$1:$I$5000,MATCH(N19,'Flat Rates'!$A$1:$A$5000,0),MATCH("Standing Charge",'Flat Rates'!$A$1:$I$1,0))*100),"")),"")</f>
        <v/>
      </c>
      <c r="Y19" s="82" t="str">
        <f>IFERROR(IF(X19="","",IFERROR((INDEX('Flat Rates'!$A$1:$I$5000,MATCH(N19,'Flat Rates'!$A$1:$A$5000,0),MATCH("Unit Rate",'Flat Rates'!$A$1:$I$1,0))*100)+(V19),"")),"")</f>
        <v/>
      </c>
      <c r="Z19" s="83" t="str">
        <f t="shared" si="10"/>
        <v/>
      </c>
      <c r="AA19" s="83" t="str">
        <f t="shared" si="11"/>
        <v/>
      </c>
      <c r="AB19" s="83" t="str">
        <f t="shared" si="12"/>
        <v/>
      </c>
      <c r="AC19" s="83" t="str">
        <f t="shared" si="13"/>
        <v/>
      </c>
      <c r="AD19" s="84" t="str">
        <f t="shared" ca="1" si="14"/>
        <v>FAIL</v>
      </c>
      <c r="AF19" s="88" t="str">
        <f t="shared" ca="1" si="15"/>
        <v/>
      </c>
      <c r="AG19" s="78" t="str">
        <f t="shared" ca="1" si="16"/>
        <v/>
      </c>
      <c r="AH19" s="89" t="str">
        <f t="shared" ca="1" si="17"/>
        <v/>
      </c>
      <c r="AI19" s="89" t="str">
        <f t="shared" ca="1" si="18"/>
        <v/>
      </c>
    </row>
    <row r="20" spans="2:35" ht="15.75" thickBot="1" x14ac:dyDescent="0.3">
      <c r="B20" s="85"/>
      <c r="C20" s="85"/>
      <c r="D20" s="86"/>
      <c r="E20" s="86"/>
      <c r="F20" s="87"/>
      <c r="G20" s="86"/>
      <c r="I20" s="79" t="str">
        <f t="shared" si="0"/>
        <v/>
      </c>
      <c r="J20" s="79" t="str">
        <f t="shared" si="1"/>
        <v/>
      </c>
      <c r="K20" s="79" t="str">
        <f t="shared" si="2"/>
        <v/>
      </c>
      <c r="L20" s="97" t="str">
        <f t="shared" si="3"/>
        <v>Level1</v>
      </c>
      <c r="M20" s="94">
        <f t="shared" si="4"/>
        <v>0</v>
      </c>
      <c r="N20" s="79" t="str">
        <f t="shared" si="5"/>
        <v>-- Level1-0</v>
      </c>
      <c r="O20" s="80">
        <f t="shared" si="6"/>
        <v>0</v>
      </c>
      <c r="P20" s="80" t="str">
        <f t="shared" ca="1" si="7"/>
        <v>FAIL</v>
      </c>
      <c r="Q20" s="80">
        <f>Calcs!$I$2</f>
        <v>44255</v>
      </c>
      <c r="R20" s="80">
        <f>Calcs!$I$4</f>
        <v>44469</v>
      </c>
      <c r="S20" s="80">
        <f>Calcs!$I$6</f>
        <v>44681</v>
      </c>
      <c r="T20" s="79" t="e">
        <f>Calcs!$J$2</f>
        <v>#N/A</v>
      </c>
      <c r="U20" s="81">
        <f>Calcs!$K$2</f>
        <v>51564</v>
      </c>
      <c r="V20" s="79" t="str">
        <f t="shared" si="8"/>
        <v/>
      </c>
      <c r="W20" s="79" t="str">
        <f t="shared" si="9"/>
        <v/>
      </c>
      <c r="X20" s="82" t="str">
        <f>IFERROR(IF(E20="","",IFERROR((INDEX('Flat Rates'!$A$1:$I$5000,MATCH(N20,'Flat Rates'!$A$1:$A$5000,0),MATCH("Standing Charge",'Flat Rates'!$A$1:$I$1,0))*100),"")),"")</f>
        <v/>
      </c>
      <c r="Y20" s="82" t="str">
        <f>IFERROR(IF(X20="","",IFERROR((INDEX('Flat Rates'!$A$1:$I$5000,MATCH(N20,'Flat Rates'!$A$1:$A$5000,0),MATCH("Unit Rate",'Flat Rates'!$A$1:$I$1,0))*100)+(V20),"")),"")</f>
        <v/>
      </c>
      <c r="Z20" s="83" t="str">
        <f t="shared" si="10"/>
        <v/>
      </c>
      <c r="AA20" s="83" t="str">
        <f t="shared" si="11"/>
        <v/>
      </c>
      <c r="AB20" s="83" t="str">
        <f t="shared" si="12"/>
        <v/>
      </c>
      <c r="AC20" s="83" t="str">
        <f t="shared" si="13"/>
        <v/>
      </c>
      <c r="AD20" s="84" t="str">
        <f t="shared" ca="1" si="14"/>
        <v>FAIL</v>
      </c>
      <c r="AF20" s="88" t="str">
        <f t="shared" ca="1" si="15"/>
        <v/>
      </c>
      <c r="AG20" s="78" t="str">
        <f t="shared" ca="1" si="16"/>
        <v/>
      </c>
      <c r="AH20" s="89" t="str">
        <f t="shared" ca="1" si="17"/>
        <v/>
      </c>
      <c r="AI20" s="89" t="str">
        <f t="shared" ca="1" si="18"/>
        <v/>
      </c>
    </row>
    <row r="21" spans="2:35" ht="15.75" thickBot="1" x14ac:dyDescent="0.3">
      <c r="B21" s="85"/>
      <c r="C21" s="85"/>
      <c r="D21" s="86"/>
      <c r="E21" s="86"/>
      <c r="F21" s="87"/>
      <c r="G21" s="86"/>
      <c r="I21" s="79" t="str">
        <f t="shared" si="0"/>
        <v/>
      </c>
      <c r="J21" s="79" t="str">
        <f t="shared" si="1"/>
        <v/>
      </c>
      <c r="K21" s="79" t="str">
        <f t="shared" si="2"/>
        <v/>
      </c>
      <c r="L21" s="97" t="str">
        <f t="shared" si="3"/>
        <v>Level1</v>
      </c>
      <c r="M21" s="94">
        <f t="shared" si="4"/>
        <v>0</v>
      </c>
      <c r="N21" s="79" t="str">
        <f t="shared" si="5"/>
        <v>-- Level1-0</v>
      </c>
      <c r="O21" s="80">
        <f t="shared" si="6"/>
        <v>0</v>
      </c>
      <c r="P21" s="80" t="str">
        <f t="shared" ca="1" si="7"/>
        <v>FAIL</v>
      </c>
      <c r="Q21" s="80">
        <f>Calcs!$I$2</f>
        <v>44255</v>
      </c>
      <c r="R21" s="80">
        <f>Calcs!$I$4</f>
        <v>44469</v>
      </c>
      <c r="S21" s="80">
        <f>Calcs!$I$6</f>
        <v>44681</v>
      </c>
      <c r="T21" s="79" t="e">
        <f>Calcs!$J$2</f>
        <v>#N/A</v>
      </c>
      <c r="U21" s="81">
        <f>Calcs!$K$2</f>
        <v>51564</v>
      </c>
      <c r="V21" s="79" t="str">
        <f t="shared" si="8"/>
        <v/>
      </c>
      <c r="W21" s="79" t="str">
        <f t="shared" si="9"/>
        <v/>
      </c>
      <c r="X21" s="82" t="str">
        <f>IFERROR(IF(E21="","",IFERROR((INDEX('Flat Rates'!$A$1:$I$5000,MATCH(N21,'Flat Rates'!$A$1:$A$5000,0),MATCH("Standing Charge",'Flat Rates'!$A$1:$I$1,0))*100),"")),"")</f>
        <v/>
      </c>
      <c r="Y21" s="82" t="str">
        <f>IFERROR(IF(X21="","",IFERROR((INDEX('Flat Rates'!$A$1:$I$5000,MATCH(N21,'Flat Rates'!$A$1:$A$5000,0),MATCH("Unit Rate",'Flat Rates'!$A$1:$I$1,0))*100)+(V21),"")),"")</f>
        <v/>
      </c>
      <c r="Z21" s="83" t="str">
        <f t="shared" si="10"/>
        <v/>
      </c>
      <c r="AA21" s="83" t="str">
        <f t="shared" si="11"/>
        <v/>
      </c>
      <c r="AB21" s="83" t="str">
        <f t="shared" si="12"/>
        <v/>
      </c>
      <c r="AC21" s="83" t="str">
        <f t="shared" si="13"/>
        <v/>
      </c>
      <c r="AD21" s="84" t="str">
        <f t="shared" ca="1" si="14"/>
        <v>FAIL</v>
      </c>
      <c r="AF21" s="88" t="str">
        <f t="shared" ca="1" si="15"/>
        <v/>
      </c>
      <c r="AG21" s="78" t="str">
        <f t="shared" ca="1" si="16"/>
        <v/>
      </c>
      <c r="AH21" s="89" t="str">
        <f t="shared" ca="1" si="17"/>
        <v/>
      </c>
      <c r="AI21" s="89" t="str">
        <f t="shared" ca="1" si="18"/>
        <v/>
      </c>
    </row>
    <row r="22" spans="2:35" ht="15.75" thickBot="1" x14ac:dyDescent="0.3">
      <c r="B22" s="85"/>
      <c r="C22" s="85"/>
      <c r="D22" s="86"/>
      <c r="E22" s="86"/>
      <c r="F22" s="87"/>
      <c r="G22" s="86"/>
      <c r="I22" s="79" t="str">
        <f t="shared" si="0"/>
        <v/>
      </c>
      <c r="J22" s="79" t="str">
        <f t="shared" si="1"/>
        <v/>
      </c>
      <c r="K22" s="79" t="str">
        <f t="shared" si="2"/>
        <v/>
      </c>
      <c r="L22" s="97" t="str">
        <f t="shared" si="3"/>
        <v>Level1</v>
      </c>
      <c r="M22" s="94">
        <f t="shared" si="4"/>
        <v>0</v>
      </c>
      <c r="N22" s="79" t="str">
        <f t="shared" si="5"/>
        <v>-- Level1-0</v>
      </c>
      <c r="O22" s="80">
        <f t="shared" si="6"/>
        <v>0</v>
      </c>
      <c r="P22" s="80" t="str">
        <f t="shared" ca="1" si="7"/>
        <v>FAIL</v>
      </c>
      <c r="Q22" s="80">
        <f>Calcs!$I$2</f>
        <v>44255</v>
      </c>
      <c r="R22" s="80">
        <f>Calcs!$I$4</f>
        <v>44469</v>
      </c>
      <c r="S22" s="80">
        <f>Calcs!$I$6</f>
        <v>44681</v>
      </c>
      <c r="T22" s="79" t="e">
        <f>Calcs!$J$2</f>
        <v>#N/A</v>
      </c>
      <c r="U22" s="81">
        <f>Calcs!$K$2</f>
        <v>51564</v>
      </c>
      <c r="V22" s="79" t="str">
        <f t="shared" si="8"/>
        <v/>
      </c>
      <c r="W22" s="79" t="str">
        <f t="shared" si="9"/>
        <v/>
      </c>
      <c r="X22" s="82" t="str">
        <f>IFERROR(IF(E22="","",IFERROR((INDEX('Flat Rates'!$A$1:$I$5000,MATCH(N22,'Flat Rates'!$A$1:$A$5000,0),MATCH("Standing Charge",'Flat Rates'!$A$1:$I$1,0))*100),"")),"")</f>
        <v/>
      </c>
      <c r="Y22" s="82" t="str">
        <f>IFERROR(IF(X22="","",IFERROR((INDEX('Flat Rates'!$A$1:$I$5000,MATCH(N22,'Flat Rates'!$A$1:$A$5000,0),MATCH("Unit Rate",'Flat Rates'!$A$1:$I$1,0))*100)+(V22),"")),"")</f>
        <v/>
      </c>
      <c r="Z22" s="83" t="str">
        <f t="shared" si="10"/>
        <v/>
      </c>
      <c r="AA22" s="83" t="str">
        <f t="shared" si="11"/>
        <v/>
      </c>
      <c r="AB22" s="83" t="str">
        <f t="shared" si="12"/>
        <v/>
      </c>
      <c r="AC22" s="83" t="str">
        <f t="shared" si="13"/>
        <v/>
      </c>
      <c r="AD22" s="84" t="str">
        <f t="shared" ca="1" si="14"/>
        <v>FAIL</v>
      </c>
      <c r="AF22" s="88" t="str">
        <f t="shared" ca="1" si="15"/>
        <v/>
      </c>
      <c r="AG22" s="78" t="str">
        <f t="shared" ca="1" si="16"/>
        <v/>
      </c>
      <c r="AH22" s="89" t="str">
        <f t="shared" ca="1" si="17"/>
        <v/>
      </c>
      <c r="AI22" s="89" t="str">
        <f t="shared" ca="1" si="18"/>
        <v/>
      </c>
    </row>
    <row r="23" spans="2:35" ht="15.75" thickBot="1" x14ac:dyDescent="0.3">
      <c r="B23" s="85"/>
      <c r="C23" s="85"/>
      <c r="D23" s="86"/>
      <c r="E23" s="86"/>
      <c r="F23" s="87"/>
      <c r="G23" s="86"/>
      <c r="I23" s="79" t="str">
        <f t="shared" si="0"/>
        <v/>
      </c>
      <c r="J23" s="79" t="str">
        <f t="shared" si="1"/>
        <v/>
      </c>
      <c r="K23" s="79" t="str">
        <f t="shared" si="2"/>
        <v/>
      </c>
      <c r="L23" s="97" t="str">
        <f t="shared" si="3"/>
        <v>Level1</v>
      </c>
      <c r="M23" s="94">
        <f t="shared" si="4"/>
        <v>0</v>
      </c>
      <c r="N23" s="79" t="str">
        <f t="shared" si="5"/>
        <v>-- Level1-0</v>
      </c>
      <c r="O23" s="80">
        <f t="shared" si="6"/>
        <v>0</v>
      </c>
      <c r="P23" s="80" t="str">
        <f t="shared" ca="1" si="7"/>
        <v>FAIL</v>
      </c>
      <c r="Q23" s="80">
        <f>Calcs!$I$2</f>
        <v>44255</v>
      </c>
      <c r="R23" s="80">
        <f>Calcs!$I$4</f>
        <v>44469</v>
      </c>
      <c r="S23" s="80">
        <f>Calcs!$I$6</f>
        <v>44681</v>
      </c>
      <c r="T23" s="79" t="e">
        <f>Calcs!$J$2</f>
        <v>#N/A</v>
      </c>
      <c r="U23" s="81">
        <f>Calcs!$K$2</f>
        <v>51564</v>
      </c>
      <c r="V23" s="79" t="str">
        <f t="shared" si="8"/>
        <v/>
      </c>
      <c r="W23" s="79" t="str">
        <f t="shared" si="9"/>
        <v/>
      </c>
      <c r="X23" s="82" t="str">
        <f>IFERROR(IF(E23="","",IFERROR((INDEX('Flat Rates'!$A$1:$I$5000,MATCH(N23,'Flat Rates'!$A$1:$A$5000,0),MATCH("Standing Charge",'Flat Rates'!$A$1:$I$1,0))*100),"")),"")</f>
        <v/>
      </c>
      <c r="Y23" s="82" t="str">
        <f>IFERROR(IF(X23="","",IFERROR((INDEX('Flat Rates'!$A$1:$I$5000,MATCH(N23,'Flat Rates'!$A$1:$A$5000,0),MATCH("Unit Rate",'Flat Rates'!$A$1:$I$1,0))*100)+(V23),"")),"")</f>
        <v/>
      </c>
      <c r="Z23" s="83" t="str">
        <f t="shared" si="10"/>
        <v/>
      </c>
      <c r="AA23" s="83" t="str">
        <f t="shared" si="11"/>
        <v/>
      </c>
      <c r="AB23" s="83" t="str">
        <f t="shared" si="12"/>
        <v/>
      </c>
      <c r="AC23" s="83" t="str">
        <f t="shared" si="13"/>
        <v/>
      </c>
      <c r="AD23" s="84" t="str">
        <f t="shared" ca="1" si="14"/>
        <v>FAIL</v>
      </c>
      <c r="AF23" s="88" t="str">
        <f t="shared" ca="1" si="15"/>
        <v/>
      </c>
      <c r="AG23" s="78" t="str">
        <f t="shared" ca="1" si="16"/>
        <v/>
      </c>
      <c r="AH23" s="89" t="str">
        <f t="shared" ca="1" si="17"/>
        <v/>
      </c>
      <c r="AI23" s="89" t="str">
        <f t="shared" ca="1" si="18"/>
        <v/>
      </c>
    </row>
    <row r="24" spans="2:35" ht="15.75" thickBot="1" x14ac:dyDescent="0.3">
      <c r="B24" s="85"/>
      <c r="C24" s="85"/>
      <c r="D24" s="86"/>
      <c r="E24" s="86"/>
      <c r="F24" s="87"/>
      <c r="G24" s="86"/>
      <c r="I24" s="79" t="str">
        <f t="shared" si="0"/>
        <v/>
      </c>
      <c r="J24" s="79" t="str">
        <f t="shared" si="1"/>
        <v/>
      </c>
      <c r="K24" s="79" t="str">
        <f t="shared" si="2"/>
        <v/>
      </c>
      <c r="L24" s="97" t="str">
        <f t="shared" si="3"/>
        <v>Level1</v>
      </c>
      <c r="M24" s="94">
        <f t="shared" si="4"/>
        <v>0</v>
      </c>
      <c r="N24" s="79" t="str">
        <f t="shared" si="5"/>
        <v>-- Level1-0</v>
      </c>
      <c r="O24" s="80">
        <f t="shared" si="6"/>
        <v>0</v>
      </c>
      <c r="P24" s="80" t="str">
        <f t="shared" ca="1" si="7"/>
        <v>FAIL</v>
      </c>
      <c r="Q24" s="80">
        <f>Calcs!$I$2</f>
        <v>44255</v>
      </c>
      <c r="R24" s="80">
        <f>Calcs!$I$4</f>
        <v>44469</v>
      </c>
      <c r="S24" s="80">
        <f>Calcs!$I$6</f>
        <v>44681</v>
      </c>
      <c r="T24" s="79" t="e">
        <f>Calcs!$J$2</f>
        <v>#N/A</v>
      </c>
      <c r="U24" s="81">
        <f>Calcs!$K$2</f>
        <v>51564</v>
      </c>
      <c r="V24" s="79" t="str">
        <f t="shared" si="8"/>
        <v/>
      </c>
      <c r="W24" s="79" t="str">
        <f t="shared" si="9"/>
        <v/>
      </c>
      <c r="X24" s="82" t="str">
        <f>IFERROR(IF(E24="","",IFERROR((INDEX('Flat Rates'!$A$1:$I$5000,MATCH(N24,'Flat Rates'!$A$1:$A$5000,0),MATCH("Standing Charge",'Flat Rates'!$A$1:$I$1,0))*100),"")),"")</f>
        <v/>
      </c>
      <c r="Y24" s="82" t="str">
        <f>IFERROR(IF(X24="","",IFERROR((INDEX('Flat Rates'!$A$1:$I$5000,MATCH(N24,'Flat Rates'!$A$1:$A$5000,0),MATCH("Unit Rate",'Flat Rates'!$A$1:$I$1,0))*100)+(V24),"")),"")</f>
        <v/>
      </c>
      <c r="Z24" s="83" t="str">
        <f t="shared" si="10"/>
        <v/>
      </c>
      <c r="AA24" s="83" t="str">
        <f t="shared" si="11"/>
        <v/>
      </c>
      <c r="AB24" s="83" t="str">
        <f t="shared" si="12"/>
        <v/>
      </c>
      <c r="AC24" s="83" t="str">
        <f t="shared" si="13"/>
        <v/>
      </c>
      <c r="AD24" s="84" t="str">
        <f t="shared" ca="1" si="14"/>
        <v>FAIL</v>
      </c>
      <c r="AF24" s="88" t="str">
        <f t="shared" ca="1" si="15"/>
        <v/>
      </c>
      <c r="AG24" s="78" t="str">
        <f t="shared" ca="1" si="16"/>
        <v/>
      </c>
      <c r="AH24" s="89" t="str">
        <f t="shared" ca="1" si="17"/>
        <v/>
      </c>
      <c r="AI24" s="89" t="str">
        <f t="shared" ca="1" si="18"/>
        <v/>
      </c>
    </row>
    <row r="25" spans="2:35" ht="15.75" thickBot="1" x14ac:dyDescent="0.3">
      <c r="B25" s="85"/>
      <c r="C25" s="85"/>
      <c r="D25" s="86"/>
      <c r="E25" s="86"/>
      <c r="F25" s="87"/>
      <c r="G25" s="86"/>
      <c r="I25" s="79" t="str">
        <f t="shared" si="0"/>
        <v/>
      </c>
      <c r="J25" s="79" t="str">
        <f t="shared" si="1"/>
        <v/>
      </c>
      <c r="K25" s="79" t="str">
        <f t="shared" si="2"/>
        <v/>
      </c>
      <c r="L25" s="97" t="str">
        <f t="shared" si="3"/>
        <v>Level1</v>
      </c>
      <c r="M25" s="94">
        <f t="shared" si="4"/>
        <v>0</v>
      </c>
      <c r="N25" s="79" t="str">
        <f t="shared" si="5"/>
        <v>-- Level1-0</v>
      </c>
      <c r="O25" s="80">
        <f t="shared" si="6"/>
        <v>0</v>
      </c>
      <c r="P25" s="80" t="str">
        <f t="shared" ca="1" si="7"/>
        <v>FAIL</v>
      </c>
      <c r="Q25" s="80">
        <f>Calcs!$I$2</f>
        <v>44255</v>
      </c>
      <c r="R25" s="80">
        <f>Calcs!$I$4</f>
        <v>44469</v>
      </c>
      <c r="S25" s="80">
        <f>Calcs!$I$6</f>
        <v>44681</v>
      </c>
      <c r="T25" s="79" t="e">
        <f>Calcs!$J$2</f>
        <v>#N/A</v>
      </c>
      <c r="U25" s="81">
        <f>Calcs!$K$2</f>
        <v>51564</v>
      </c>
      <c r="V25" s="79" t="str">
        <f t="shared" si="8"/>
        <v/>
      </c>
      <c r="W25" s="79" t="str">
        <f t="shared" si="9"/>
        <v/>
      </c>
      <c r="X25" s="82" t="str">
        <f>IFERROR(IF(E25="","",IFERROR((INDEX('Flat Rates'!$A$1:$I$5000,MATCH(N25,'Flat Rates'!$A$1:$A$5000,0),MATCH("Standing Charge",'Flat Rates'!$A$1:$I$1,0))*100),"")),"")</f>
        <v/>
      </c>
      <c r="Y25" s="82" t="str">
        <f>IFERROR(IF(X25="","",IFERROR((INDEX('Flat Rates'!$A$1:$I$5000,MATCH(N25,'Flat Rates'!$A$1:$A$5000,0),MATCH("Unit Rate",'Flat Rates'!$A$1:$I$1,0))*100)+(V25),"")),"")</f>
        <v/>
      </c>
      <c r="Z25" s="83" t="str">
        <f t="shared" si="10"/>
        <v/>
      </c>
      <c r="AA25" s="83" t="str">
        <f t="shared" si="11"/>
        <v/>
      </c>
      <c r="AB25" s="83" t="str">
        <f t="shared" si="12"/>
        <v/>
      </c>
      <c r="AC25" s="83" t="str">
        <f t="shared" si="13"/>
        <v/>
      </c>
      <c r="AD25" s="84" t="str">
        <f t="shared" ca="1" si="14"/>
        <v>FAIL</v>
      </c>
      <c r="AF25" s="88" t="str">
        <f t="shared" ca="1" si="15"/>
        <v/>
      </c>
      <c r="AG25" s="78" t="str">
        <f t="shared" ca="1" si="16"/>
        <v/>
      </c>
      <c r="AH25" s="89" t="str">
        <f t="shared" ca="1" si="17"/>
        <v/>
      </c>
      <c r="AI25" s="89" t="str">
        <f t="shared" ca="1" si="18"/>
        <v/>
      </c>
    </row>
    <row r="26" spans="2:35" ht="15.75" thickBot="1" x14ac:dyDescent="0.3">
      <c r="B26" s="85"/>
      <c r="C26" s="85"/>
      <c r="D26" s="86"/>
      <c r="E26" s="86"/>
      <c r="F26" s="87"/>
      <c r="G26" s="86"/>
      <c r="I26" s="79" t="str">
        <f t="shared" si="0"/>
        <v/>
      </c>
      <c r="J26" s="79" t="str">
        <f t="shared" si="1"/>
        <v/>
      </c>
      <c r="K26" s="79" t="str">
        <f t="shared" si="2"/>
        <v/>
      </c>
      <c r="L26" s="97" t="str">
        <f t="shared" si="3"/>
        <v>Level1</v>
      </c>
      <c r="M26" s="94">
        <f t="shared" si="4"/>
        <v>0</v>
      </c>
      <c r="N26" s="79" t="str">
        <f t="shared" si="5"/>
        <v>-- Level1-0</v>
      </c>
      <c r="O26" s="80">
        <f t="shared" si="6"/>
        <v>0</v>
      </c>
      <c r="P26" s="80" t="str">
        <f t="shared" ca="1" si="7"/>
        <v>FAIL</v>
      </c>
      <c r="Q26" s="80">
        <f>Calcs!$I$2</f>
        <v>44255</v>
      </c>
      <c r="R26" s="80">
        <f>Calcs!$I$4</f>
        <v>44469</v>
      </c>
      <c r="S26" s="80">
        <f>Calcs!$I$6</f>
        <v>44681</v>
      </c>
      <c r="T26" s="79" t="e">
        <f>Calcs!$J$2</f>
        <v>#N/A</v>
      </c>
      <c r="U26" s="81">
        <f>Calcs!$K$2</f>
        <v>51564</v>
      </c>
      <c r="V26" s="79" t="str">
        <f t="shared" si="8"/>
        <v/>
      </c>
      <c r="W26" s="79" t="str">
        <f t="shared" si="9"/>
        <v/>
      </c>
      <c r="X26" s="82" t="str">
        <f>IFERROR(IF(E26="","",IFERROR((INDEX('Flat Rates'!$A$1:$I$5000,MATCH(N26,'Flat Rates'!$A$1:$A$5000,0),MATCH("Standing Charge",'Flat Rates'!$A$1:$I$1,0))*100),"")),"")</f>
        <v/>
      </c>
      <c r="Y26" s="82" t="str">
        <f>IFERROR(IF(X26="","",IFERROR((INDEX('Flat Rates'!$A$1:$I$5000,MATCH(N26,'Flat Rates'!$A$1:$A$5000,0),MATCH("Unit Rate",'Flat Rates'!$A$1:$I$1,0))*100)+(V26),"")),"")</f>
        <v/>
      </c>
      <c r="Z26" s="83" t="str">
        <f t="shared" si="10"/>
        <v/>
      </c>
      <c r="AA26" s="83" t="str">
        <f t="shared" si="11"/>
        <v/>
      </c>
      <c r="AB26" s="83" t="str">
        <f t="shared" si="12"/>
        <v/>
      </c>
      <c r="AC26" s="83" t="str">
        <f t="shared" si="13"/>
        <v/>
      </c>
      <c r="AD26" s="84" t="str">
        <f t="shared" ca="1" si="14"/>
        <v>FAIL</v>
      </c>
      <c r="AF26" s="88" t="str">
        <f t="shared" ca="1" si="15"/>
        <v/>
      </c>
      <c r="AG26" s="78" t="str">
        <f t="shared" ca="1" si="16"/>
        <v/>
      </c>
      <c r="AH26" s="89" t="str">
        <f t="shared" ca="1" si="17"/>
        <v/>
      </c>
      <c r="AI26" s="89" t="str">
        <f t="shared" ca="1" si="18"/>
        <v/>
      </c>
    </row>
    <row r="27" spans="2:35" ht="15.75" thickBot="1" x14ac:dyDescent="0.3">
      <c r="B27" s="85"/>
      <c r="C27" s="85"/>
      <c r="D27" s="86"/>
      <c r="E27" s="86"/>
      <c r="F27" s="87"/>
      <c r="G27" s="86"/>
      <c r="I27" s="79" t="str">
        <f t="shared" si="0"/>
        <v/>
      </c>
      <c r="J27" s="79" t="str">
        <f t="shared" si="1"/>
        <v/>
      </c>
      <c r="K27" s="79" t="str">
        <f t="shared" si="2"/>
        <v/>
      </c>
      <c r="L27" s="97" t="str">
        <f t="shared" si="3"/>
        <v>Level1</v>
      </c>
      <c r="M27" s="94">
        <f t="shared" si="4"/>
        <v>0</v>
      </c>
      <c r="N27" s="79" t="str">
        <f t="shared" si="5"/>
        <v>-- Level1-0</v>
      </c>
      <c r="O27" s="80">
        <f t="shared" si="6"/>
        <v>0</v>
      </c>
      <c r="P27" s="80" t="str">
        <f t="shared" ca="1" si="7"/>
        <v>FAIL</v>
      </c>
      <c r="Q27" s="80">
        <f>Calcs!$I$2</f>
        <v>44255</v>
      </c>
      <c r="R27" s="80">
        <f>Calcs!$I$4</f>
        <v>44469</v>
      </c>
      <c r="S27" s="80">
        <f>Calcs!$I$6</f>
        <v>44681</v>
      </c>
      <c r="T27" s="79" t="e">
        <f>Calcs!$J$2</f>
        <v>#N/A</v>
      </c>
      <c r="U27" s="81">
        <f>Calcs!$K$2</f>
        <v>51564</v>
      </c>
      <c r="V27" s="79" t="str">
        <f t="shared" si="8"/>
        <v/>
      </c>
      <c r="W27" s="79" t="str">
        <f t="shared" si="9"/>
        <v/>
      </c>
      <c r="X27" s="82" t="str">
        <f>IFERROR(IF(E27="","",IFERROR((INDEX('Flat Rates'!$A$1:$I$5000,MATCH(N27,'Flat Rates'!$A$1:$A$5000,0),MATCH("Standing Charge",'Flat Rates'!$A$1:$I$1,0))*100),"")),"")</f>
        <v/>
      </c>
      <c r="Y27" s="82" t="str">
        <f>IFERROR(IF(X27="","",IFERROR((INDEX('Flat Rates'!$A$1:$I$5000,MATCH(N27,'Flat Rates'!$A$1:$A$5000,0),MATCH("Unit Rate",'Flat Rates'!$A$1:$I$1,0))*100)+(V27),"")),"")</f>
        <v/>
      </c>
      <c r="Z27" s="83" t="str">
        <f t="shared" si="10"/>
        <v/>
      </c>
      <c r="AA27" s="83" t="str">
        <f t="shared" si="11"/>
        <v/>
      </c>
      <c r="AB27" s="83" t="str">
        <f t="shared" si="12"/>
        <v/>
      </c>
      <c r="AC27" s="83" t="str">
        <f t="shared" si="13"/>
        <v/>
      </c>
      <c r="AD27" s="84" t="str">
        <f t="shared" ca="1" si="14"/>
        <v>FAIL</v>
      </c>
      <c r="AF27" s="88" t="str">
        <f t="shared" ca="1" si="15"/>
        <v/>
      </c>
      <c r="AG27" s="78" t="str">
        <f t="shared" ca="1" si="16"/>
        <v/>
      </c>
      <c r="AH27" s="89" t="str">
        <f t="shared" ca="1" si="17"/>
        <v/>
      </c>
      <c r="AI27" s="89" t="str">
        <f t="shared" ca="1" si="18"/>
        <v/>
      </c>
    </row>
    <row r="28" spans="2:35" ht="15.75" thickBot="1" x14ac:dyDescent="0.3">
      <c r="B28" s="85"/>
      <c r="C28" s="85"/>
      <c r="D28" s="86"/>
      <c r="E28" s="86"/>
      <c r="F28" s="87"/>
      <c r="G28" s="86"/>
      <c r="I28" s="79" t="str">
        <f t="shared" si="0"/>
        <v/>
      </c>
      <c r="J28" s="79" t="str">
        <f t="shared" si="1"/>
        <v/>
      </c>
      <c r="K28" s="79" t="str">
        <f t="shared" si="2"/>
        <v/>
      </c>
      <c r="L28" s="97" t="str">
        <f t="shared" si="3"/>
        <v>Level1</v>
      </c>
      <c r="M28" s="94">
        <f t="shared" si="4"/>
        <v>0</v>
      </c>
      <c r="N28" s="79" t="str">
        <f t="shared" si="5"/>
        <v>-- Level1-0</v>
      </c>
      <c r="O28" s="80">
        <f t="shared" si="6"/>
        <v>0</v>
      </c>
      <c r="P28" s="80" t="str">
        <f t="shared" ca="1" si="7"/>
        <v>FAIL</v>
      </c>
      <c r="Q28" s="80">
        <f>Calcs!$I$2</f>
        <v>44255</v>
      </c>
      <c r="R28" s="80">
        <f>Calcs!$I$4</f>
        <v>44469</v>
      </c>
      <c r="S28" s="80">
        <f>Calcs!$I$6</f>
        <v>44681</v>
      </c>
      <c r="T28" s="79" t="e">
        <f>Calcs!$J$2</f>
        <v>#N/A</v>
      </c>
      <c r="U28" s="81">
        <f>Calcs!$K$2</f>
        <v>51564</v>
      </c>
      <c r="V28" s="79" t="str">
        <f t="shared" si="8"/>
        <v/>
      </c>
      <c r="W28" s="79" t="str">
        <f t="shared" si="9"/>
        <v/>
      </c>
      <c r="X28" s="82" t="str">
        <f>IFERROR(IF(E28="","",IFERROR((INDEX('Flat Rates'!$A$1:$I$5000,MATCH(N28,'Flat Rates'!$A$1:$A$5000,0),MATCH("Standing Charge",'Flat Rates'!$A$1:$I$1,0))*100),"")),"")</f>
        <v/>
      </c>
      <c r="Y28" s="82" t="str">
        <f>IFERROR(IF(X28="","",IFERROR((INDEX('Flat Rates'!$A$1:$I$5000,MATCH(N28,'Flat Rates'!$A$1:$A$5000,0),MATCH("Unit Rate",'Flat Rates'!$A$1:$I$1,0))*100)+(V28),"")),"")</f>
        <v/>
      </c>
      <c r="Z28" s="83" t="str">
        <f t="shared" si="10"/>
        <v/>
      </c>
      <c r="AA28" s="83" t="str">
        <f t="shared" si="11"/>
        <v/>
      </c>
      <c r="AB28" s="83" t="str">
        <f t="shared" si="12"/>
        <v/>
      </c>
      <c r="AC28" s="83" t="str">
        <f t="shared" si="13"/>
        <v/>
      </c>
      <c r="AD28" s="84" t="str">
        <f t="shared" ca="1" si="14"/>
        <v>FAIL</v>
      </c>
      <c r="AF28" s="88" t="str">
        <f t="shared" ca="1" si="15"/>
        <v/>
      </c>
      <c r="AG28" s="78" t="str">
        <f t="shared" ca="1" si="16"/>
        <v/>
      </c>
      <c r="AH28" s="89" t="str">
        <f t="shared" ca="1" si="17"/>
        <v/>
      </c>
      <c r="AI28" s="89" t="str">
        <f t="shared" ca="1" si="18"/>
        <v/>
      </c>
    </row>
    <row r="29" spans="2:35" ht="15.75" thickBot="1" x14ac:dyDescent="0.3">
      <c r="B29" s="85"/>
      <c r="C29" s="85"/>
      <c r="D29" s="86"/>
      <c r="E29" s="86"/>
      <c r="F29" s="87"/>
      <c r="G29" s="86"/>
      <c r="I29" s="79" t="str">
        <f t="shared" si="0"/>
        <v/>
      </c>
      <c r="J29" s="79" t="str">
        <f t="shared" si="1"/>
        <v/>
      </c>
      <c r="K29" s="79" t="str">
        <f t="shared" si="2"/>
        <v/>
      </c>
      <c r="L29" s="97" t="str">
        <f t="shared" si="3"/>
        <v>Level1</v>
      </c>
      <c r="M29" s="94">
        <f t="shared" si="4"/>
        <v>0</v>
      </c>
      <c r="N29" s="79" t="str">
        <f t="shared" si="5"/>
        <v>-- Level1-0</v>
      </c>
      <c r="O29" s="80">
        <f t="shared" si="6"/>
        <v>0</v>
      </c>
      <c r="P29" s="80" t="str">
        <f t="shared" ca="1" si="7"/>
        <v>FAIL</v>
      </c>
      <c r="Q29" s="80">
        <f>Calcs!$I$2</f>
        <v>44255</v>
      </c>
      <c r="R29" s="80">
        <f>Calcs!$I$4</f>
        <v>44469</v>
      </c>
      <c r="S29" s="80">
        <f>Calcs!$I$6</f>
        <v>44681</v>
      </c>
      <c r="T29" s="79" t="e">
        <f>Calcs!$J$2</f>
        <v>#N/A</v>
      </c>
      <c r="U29" s="81">
        <f>Calcs!$K$2</f>
        <v>51564</v>
      </c>
      <c r="V29" s="79" t="str">
        <f t="shared" si="8"/>
        <v/>
      </c>
      <c r="W29" s="79" t="str">
        <f t="shared" si="9"/>
        <v/>
      </c>
      <c r="X29" s="82" t="str">
        <f>IFERROR(IF(E29="","",IFERROR((INDEX('Flat Rates'!$A$1:$I$5000,MATCH(N29,'Flat Rates'!$A$1:$A$5000,0),MATCH("Standing Charge",'Flat Rates'!$A$1:$I$1,0))*100),"")),"")</f>
        <v/>
      </c>
      <c r="Y29" s="82" t="str">
        <f>IFERROR(IF(X29="","",IFERROR((INDEX('Flat Rates'!$A$1:$I$5000,MATCH(N29,'Flat Rates'!$A$1:$A$5000,0),MATCH("Unit Rate",'Flat Rates'!$A$1:$I$1,0))*100)+(V29),"")),"")</f>
        <v/>
      </c>
      <c r="Z29" s="83" t="str">
        <f t="shared" si="10"/>
        <v/>
      </c>
      <c r="AA29" s="83" t="str">
        <f t="shared" si="11"/>
        <v/>
      </c>
      <c r="AB29" s="83" t="str">
        <f t="shared" si="12"/>
        <v/>
      </c>
      <c r="AC29" s="83" t="str">
        <f t="shared" si="13"/>
        <v/>
      </c>
      <c r="AD29" s="84" t="str">
        <f t="shared" ca="1" si="14"/>
        <v>FAIL</v>
      </c>
      <c r="AF29" s="88" t="str">
        <f t="shared" ca="1" si="15"/>
        <v/>
      </c>
      <c r="AG29" s="78" t="str">
        <f t="shared" ca="1" si="16"/>
        <v/>
      </c>
      <c r="AH29" s="89" t="str">
        <f t="shared" ca="1" si="17"/>
        <v/>
      </c>
      <c r="AI29" s="89" t="str">
        <f t="shared" ca="1" si="18"/>
        <v/>
      </c>
    </row>
    <row r="30" spans="2:35" ht="15.75" thickBot="1" x14ac:dyDescent="0.3">
      <c r="B30" s="85"/>
      <c r="C30" s="85"/>
      <c r="D30" s="86"/>
      <c r="E30" s="86"/>
      <c r="F30" s="87"/>
      <c r="G30" s="86"/>
      <c r="I30" s="79" t="str">
        <f t="shared" si="0"/>
        <v/>
      </c>
      <c r="J30" s="79" t="str">
        <f t="shared" si="1"/>
        <v/>
      </c>
      <c r="K30" s="79" t="str">
        <f t="shared" si="2"/>
        <v/>
      </c>
      <c r="L30" s="97" t="str">
        <f t="shared" si="3"/>
        <v>Level1</v>
      </c>
      <c r="M30" s="94">
        <f t="shared" si="4"/>
        <v>0</v>
      </c>
      <c r="N30" s="79" t="str">
        <f t="shared" si="5"/>
        <v>-- Level1-0</v>
      </c>
      <c r="O30" s="80">
        <f t="shared" si="6"/>
        <v>0</v>
      </c>
      <c r="P30" s="80" t="str">
        <f t="shared" ca="1" si="7"/>
        <v>FAIL</v>
      </c>
      <c r="Q30" s="80">
        <f>Calcs!$I$2</f>
        <v>44255</v>
      </c>
      <c r="R30" s="80">
        <f>Calcs!$I$4</f>
        <v>44469</v>
      </c>
      <c r="S30" s="80">
        <f>Calcs!$I$6</f>
        <v>44681</v>
      </c>
      <c r="T30" s="79" t="e">
        <f>Calcs!$J$2</f>
        <v>#N/A</v>
      </c>
      <c r="U30" s="81">
        <f>Calcs!$K$2</f>
        <v>51564</v>
      </c>
      <c r="V30" s="79" t="str">
        <f t="shared" si="8"/>
        <v/>
      </c>
      <c r="W30" s="79" t="str">
        <f t="shared" si="9"/>
        <v/>
      </c>
      <c r="X30" s="82" t="str">
        <f>IFERROR(IF(E30="","",IFERROR((INDEX('Flat Rates'!$A$1:$I$5000,MATCH(N30,'Flat Rates'!$A$1:$A$5000,0),MATCH("Standing Charge",'Flat Rates'!$A$1:$I$1,0))*100),"")),"")</f>
        <v/>
      </c>
      <c r="Y30" s="82" t="str">
        <f>IFERROR(IF(X30="","",IFERROR((INDEX('Flat Rates'!$A$1:$I$5000,MATCH(N30,'Flat Rates'!$A$1:$A$5000,0),MATCH("Unit Rate",'Flat Rates'!$A$1:$I$1,0))*100)+(V30),"")),"")</f>
        <v/>
      </c>
      <c r="Z30" s="83" t="str">
        <f t="shared" si="10"/>
        <v/>
      </c>
      <c r="AA30" s="83" t="str">
        <f t="shared" si="11"/>
        <v/>
      </c>
      <c r="AB30" s="83" t="str">
        <f t="shared" si="12"/>
        <v/>
      </c>
      <c r="AC30" s="83" t="str">
        <f t="shared" si="13"/>
        <v/>
      </c>
      <c r="AD30" s="84" t="str">
        <f t="shared" ca="1" si="14"/>
        <v>FAIL</v>
      </c>
      <c r="AF30" s="88" t="str">
        <f t="shared" ca="1" si="15"/>
        <v/>
      </c>
      <c r="AG30" s="78" t="str">
        <f t="shared" ca="1" si="16"/>
        <v/>
      </c>
      <c r="AH30" s="89" t="str">
        <f t="shared" ca="1" si="17"/>
        <v/>
      </c>
      <c r="AI30" s="89" t="str">
        <f t="shared" ca="1" si="18"/>
        <v/>
      </c>
    </row>
    <row r="31" spans="2:35" ht="15.75" thickBot="1" x14ac:dyDescent="0.3">
      <c r="B31" s="85"/>
      <c r="C31" s="85"/>
      <c r="D31" s="86"/>
      <c r="E31" s="86"/>
      <c r="F31" s="87"/>
      <c r="G31" s="86"/>
      <c r="I31" s="79" t="str">
        <f t="shared" si="0"/>
        <v/>
      </c>
      <c r="J31" s="79" t="str">
        <f t="shared" si="1"/>
        <v/>
      </c>
      <c r="K31" s="79" t="str">
        <f t="shared" si="2"/>
        <v/>
      </c>
      <c r="L31" s="97" t="str">
        <f t="shared" si="3"/>
        <v>Level1</v>
      </c>
      <c r="M31" s="94">
        <f t="shared" si="4"/>
        <v>0</v>
      </c>
      <c r="N31" s="79" t="str">
        <f t="shared" si="5"/>
        <v>-- Level1-0</v>
      </c>
      <c r="O31" s="80">
        <f t="shared" si="6"/>
        <v>0</v>
      </c>
      <c r="P31" s="80" t="str">
        <f t="shared" ca="1" si="7"/>
        <v>FAIL</v>
      </c>
      <c r="Q31" s="80">
        <f>Calcs!$I$2</f>
        <v>44255</v>
      </c>
      <c r="R31" s="80">
        <f>Calcs!$I$4</f>
        <v>44469</v>
      </c>
      <c r="S31" s="80">
        <f>Calcs!$I$6</f>
        <v>44681</v>
      </c>
      <c r="T31" s="79" t="e">
        <f>Calcs!$J$2</f>
        <v>#N/A</v>
      </c>
      <c r="U31" s="81">
        <f>Calcs!$K$2</f>
        <v>51564</v>
      </c>
      <c r="V31" s="79" t="str">
        <f t="shared" si="8"/>
        <v/>
      </c>
      <c r="W31" s="79" t="str">
        <f t="shared" si="9"/>
        <v/>
      </c>
      <c r="X31" s="82" t="str">
        <f>IFERROR(IF(E31="","",IFERROR((INDEX('Flat Rates'!$A$1:$I$5000,MATCH(N31,'Flat Rates'!$A$1:$A$5000,0),MATCH("Standing Charge",'Flat Rates'!$A$1:$I$1,0))*100),"")),"")</f>
        <v/>
      </c>
      <c r="Y31" s="82" t="str">
        <f>IFERROR(IF(X31="","",IFERROR((INDEX('Flat Rates'!$A$1:$I$5000,MATCH(N31,'Flat Rates'!$A$1:$A$5000,0),MATCH("Unit Rate",'Flat Rates'!$A$1:$I$1,0))*100)+(V31),"")),"")</f>
        <v/>
      </c>
      <c r="Z31" s="83" t="str">
        <f t="shared" si="10"/>
        <v/>
      </c>
      <c r="AA31" s="83" t="str">
        <f t="shared" si="11"/>
        <v/>
      </c>
      <c r="AB31" s="83" t="str">
        <f t="shared" si="12"/>
        <v/>
      </c>
      <c r="AC31" s="83" t="str">
        <f t="shared" si="13"/>
        <v/>
      </c>
      <c r="AD31" s="84" t="str">
        <f t="shared" ca="1" si="14"/>
        <v>FAIL</v>
      </c>
      <c r="AF31" s="88" t="str">
        <f t="shared" ca="1" si="15"/>
        <v/>
      </c>
      <c r="AG31" s="78" t="str">
        <f t="shared" ca="1" si="16"/>
        <v/>
      </c>
      <c r="AH31" s="89" t="str">
        <f t="shared" ca="1" si="17"/>
        <v/>
      </c>
      <c r="AI31" s="89" t="str">
        <f t="shared" ca="1" si="18"/>
        <v/>
      </c>
    </row>
    <row r="32" spans="2:35" ht="15.75" thickBot="1" x14ac:dyDescent="0.3">
      <c r="B32" s="85"/>
      <c r="C32" s="85"/>
      <c r="D32" s="86"/>
      <c r="E32" s="86"/>
      <c r="F32" s="87"/>
      <c r="G32" s="86"/>
      <c r="I32" s="79" t="str">
        <f t="shared" si="0"/>
        <v/>
      </c>
      <c r="J32" s="79" t="str">
        <f t="shared" si="1"/>
        <v/>
      </c>
      <c r="K32" s="79" t="str">
        <f t="shared" si="2"/>
        <v/>
      </c>
      <c r="L32" s="97" t="str">
        <f t="shared" si="3"/>
        <v>Level1</v>
      </c>
      <c r="M32" s="94">
        <f t="shared" si="4"/>
        <v>0</v>
      </c>
      <c r="N32" s="79" t="str">
        <f t="shared" si="5"/>
        <v>-- Level1-0</v>
      </c>
      <c r="O32" s="80">
        <f t="shared" si="6"/>
        <v>0</v>
      </c>
      <c r="P32" s="80" t="str">
        <f t="shared" ca="1" si="7"/>
        <v>FAIL</v>
      </c>
      <c r="Q32" s="80">
        <f>Calcs!$I$2</f>
        <v>44255</v>
      </c>
      <c r="R32" s="80">
        <f>Calcs!$I$4</f>
        <v>44469</v>
      </c>
      <c r="S32" s="80">
        <f>Calcs!$I$6</f>
        <v>44681</v>
      </c>
      <c r="T32" s="79" t="e">
        <f>Calcs!$J$2</f>
        <v>#N/A</v>
      </c>
      <c r="U32" s="81">
        <f>Calcs!$K$2</f>
        <v>51564</v>
      </c>
      <c r="V32" s="79" t="str">
        <f t="shared" si="8"/>
        <v/>
      </c>
      <c r="W32" s="79" t="str">
        <f t="shared" si="9"/>
        <v/>
      </c>
      <c r="X32" s="82" t="str">
        <f>IFERROR(IF(E32="","",IFERROR((INDEX('Flat Rates'!$A$1:$I$5000,MATCH(N32,'Flat Rates'!$A$1:$A$5000,0),MATCH("Standing Charge",'Flat Rates'!$A$1:$I$1,0))*100),"")),"")</f>
        <v/>
      </c>
      <c r="Y32" s="82" t="str">
        <f>IFERROR(IF(X32="","",IFERROR((INDEX('Flat Rates'!$A$1:$I$5000,MATCH(N32,'Flat Rates'!$A$1:$A$5000,0),MATCH("Unit Rate",'Flat Rates'!$A$1:$I$1,0))*100)+(V32),"")),"")</f>
        <v/>
      </c>
      <c r="Z32" s="83" t="str">
        <f t="shared" si="10"/>
        <v/>
      </c>
      <c r="AA32" s="83" t="str">
        <f t="shared" si="11"/>
        <v/>
      </c>
      <c r="AB32" s="83" t="str">
        <f t="shared" si="12"/>
        <v/>
      </c>
      <c r="AC32" s="83" t="str">
        <f t="shared" si="13"/>
        <v/>
      </c>
      <c r="AD32" s="84" t="str">
        <f t="shared" ca="1" si="14"/>
        <v>FAIL</v>
      </c>
      <c r="AF32" s="88" t="str">
        <f t="shared" ca="1" si="15"/>
        <v/>
      </c>
      <c r="AG32" s="78" t="str">
        <f t="shared" ca="1" si="16"/>
        <v/>
      </c>
      <c r="AH32" s="89" t="str">
        <f t="shared" ca="1" si="17"/>
        <v/>
      </c>
      <c r="AI32" s="89" t="str">
        <f t="shared" ca="1" si="18"/>
        <v/>
      </c>
    </row>
    <row r="33" spans="2:35" ht="15.75" thickBot="1" x14ac:dyDescent="0.3">
      <c r="B33" s="85"/>
      <c r="C33" s="85"/>
      <c r="D33" s="86"/>
      <c r="E33" s="86"/>
      <c r="F33" s="87"/>
      <c r="G33" s="86"/>
      <c r="I33" s="79" t="str">
        <f t="shared" si="0"/>
        <v/>
      </c>
      <c r="J33" s="79" t="str">
        <f t="shared" si="1"/>
        <v/>
      </c>
      <c r="K33" s="79" t="str">
        <f t="shared" si="2"/>
        <v/>
      </c>
      <c r="L33" s="97" t="str">
        <f t="shared" si="3"/>
        <v>Level1</v>
      </c>
      <c r="M33" s="94">
        <f t="shared" si="4"/>
        <v>0</v>
      </c>
      <c r="N33" s="79" t="str">
        <f t="shared" si="5"/>
        <v>-- Level1-0</v>
      </c>
      <c r="O33" s="80">
        <f t="shared" si="6"/>
        <v>0</v>
      </c>
      <c r="P33" s="80" t="str">
        <f t="shared" ca="1" si="7"/>
        <v>FAIL</v>
      </c>
      <c r="Q33" s="80">
        <f>Calcs!$I$2</f>
        <v>44255</v>
      </c>
      <c r="R33" s="80">
        <f>Calcs!$I$4</f>
        <v>44469</v>
      </c>
      <c r="S33" s="80">
        <f>Calcs!$I$6</f>
        <v>44681</v>
      </c>
      <c r="T33" s="79" t="e">
        <f>Calcs!$J$2</f>
        <v>#N/A</v>
      </c>
      <c r="U33" s="81">
        <f>Calcs!$K$2</f>
        <v>51564</v>
      </c>
      <c r="V33" s="79" t="str">
        <f t="shared" si="8"/>
        <v/>
      </c>
      <c r="W33" s="79" t="str">
        <f t="shared" si="9"/>
        <v/>
      </c>
      <c r="X33" s="82" t="str">
        <f>IFERROR(IF(E33="","",IFERROR((INDEX('Flat Rates'!$A$1:$I$5000,MATCH(N33,'Flat Rates'!$A$1:$A$5000,0),MATCH("Standing Charge",'Flat Rates'!$A$1:$I$1,0))*100),"")),"")</f>
        <v/>
      </c>
      <c r="Y33" s="82" t="str">
        <f>IFERROR(IF(X33="","",IFERROR((INDEX('Flat Rates'!$A$1:$I$5000,MATCH(N33,'Flat Rates'!$A$1:$A$5000,0),MATCH("Unit Rate",'Flat Rates'!$A$1:$I$1,0))*100)+(V33),"")),"")</f>
        <v/>
      </c>
      <c r="Z33" s="83" t="str">
        <f t="shared" si="10"/>
        <v/>
      </c>
      <c r="AA33" s="83" t="str">
        <f t="shared" si="11"/>
        <v/>
      </c>
      <c r="AB33" s="83" t="str">
        <f t="shared" si="12"/>
        <v/>
      </c>
      <c r="AC33" s="83" t="str">
        <f t="shared" si="13"/>
        <v/>
      </c>
      <c r="AD33" s="84" t="str">
        <f t="shared" ca="1" si="14"/>
        <v>FAIL</v>
      </c>
      <c r="AF33" s="88" t="str">
        <f t="shared" ca="1" si="15"/>
        <v/>
      </c>
      <c r="AG33" s="78" t="str">
        <f t="shared" ca="1" si="16"/>
        <v/>
      </c>
      <c r="AH33" s="89" t="str">
        <f t="shared" ca="1" si="17"/>
        <v/>
      </c>
      <c r="AI33" s="89" t="str">
        <f t="shared" ca="1" si="18"/>
        <v/>
      </c>
    </row>
    <row r="34" spans="2:35" ht="15.75" thickBot="1" x14ac:dyDescent="0.3">
      <c r="B34" s="85"/>
      <c r="C34" s="85"/>
      <c r="D34" s="86"/>
      <c r="E34" s="86"/>
      <c r="F34" s="87"/>
      <c r="G34" s="86"/>
      <c r="I34" s="79" t="str">
        <f t="shared" si="0"/>
        <v/>
      </c>
      <c r="J34" s="79" t="str">
        <f t="shared" si="1"/>
        <v/>
      </c>
      <c r="K34" s="79" t="str">
        <f t="shared" si="2"/>
        <v/>
      </c>
      <c r="L34" s="97" t="str">
        <f t="shared" si="3"/>
        <v>Level1</v>
      </c>
      <c r="M34" s="94">
        <f t="shared" si="4"/>
        <v>0</v>
      </c>
      <c r="N34" s="79" t="str">
        <f t="shared" si="5"/>
        <v>-- Level1-0</v>
      </c>
      <c r="O34" s="80">
        <f t="shared" si="6"/>
        <v>0</v>
      </c>
      <c r="P34" s="80" t="str">
        <f t="shared" ca="1" si="7"/>
        <v>FAIL</v>
      </c>
      <c r="Q34" s="80">
        <f>Calcs!$I$2</f>
        <v>44255</v>
      </c>
      <c r="R34" s="80">
        <f>Calcs!$I$4</f>
        <v>44469</v>
      </c>
      <c r="S34" s="80">
        <f>Calcs!$I$6</f>
        <v>44681</v>
      </c>
      <c r="T34" s="79" t="e">
        <f>Calcs!$J$2</f>
        <v>#N/A</v>
      </c>
      <c r="U34" s="81">
        <f>Calcs!$K$2</f>
        <v>51564</v>
      </c>
      <c r="V34" s="79" t="str">
        <f t="shared" si="8"/>
        <v/>
      </c>
      <c r="W34" s="79" t="str">
        <f t="shared" si="9"/>
        <v/>
      </c>
      <c r="X34" s="82" t="str">
        <f>IFERROR(IF(E34="","",IFERROR((INDEX('Flat Rates'!$A$1:$I$5000,MATCH(N34,'Flat Rates'!$A$1:$A$5000,0),MATCH("Standing Charge",'Flat Rates'!$A$1:$I$1,0))*100),"")),"")</f>
        <v/>
      </c>
      <c r="Y34" s="82" t="str">
        <f>IFERROR(IF(X34="","",IFERROR((INDEX('Flat Rates'!$A$1:$I$5000,MATCH(N34,'Flat Rates'!$A$1:$A$5000,0),MATCH("Unit Rate",'Flat Rates'!$A$1:$I$1,0))*100)+(V34),"")),"")</f>
        <v/>
      </c>
      <c r="Z34" s="83" t="str">
        <f t="shared" si="10"/>
        <v/>
      </c>
      <c r="AA34" s="83" t="str">
        <f t="shared" si="11"/>
        <v/>
      </c>
      <c r="AB34" s="83" t="str">
        <f t="shared" si="12"/>
        <v/>
      </c>
      <c r="AC34" s="83" t="str">
        <f t="shared" si="13"/>
        <v/>
      </c>
      <c r="AD34" s="84" t="str">
        <f t="shared" ca="1" si="14"/>
        <v>FAIL</v>
      </c>
      <c r="AF34" s="88" t="str">
        <f t="shared" ca="1" si="15"/>
        <v/>
      </c>
      <c r="AG34" s="78" t="str">
        <f t="shared" ca="1" si="16"/>
        <v/>
      </c>
      <c r="AH34" s="89" t="str">
        <f t="shared" ca="1" si="17"/>
        <v/>
      </c>
      <c r="AI34" s="89" t="str">
        <f t="shared" ca="1" si="18"/>
        <v/>
      </c>
    </row>
    <row r="35" spans="2:35" ht="15.75" thickBot="1" x14ac:dyDescent="0.3">
      <c r="B35" s="85"/>
      <c r="C35" s="85"/>
      <c r="D35" s="86"/>
      <c r="E35" s="86"/>
      <c r="F35" s="87"/>
      <c r="G35" s="86"/>
      <c r="I35" s="79" t="str">
        <f t="shared" si="0"/>
        <v/>
      </c>
      <c r="J35" s="79" t="str">
        <f t="shared" si="1"/>
        <v/>
      </c>
      <c r="K35" s="79" t="str">
        <f t="shared" si="2"/>
        <v/>
      </c>
      <c r="L35" s="97" t="str">
        <f t="shared" si="3"/>
        <v>Level1</v>
      </c>
      <c r="M35" s="94">
        <f t="shared" si="4"/>
        <v>0</v>
      </c>
      <c r="N35" s="79" t="str">
        <f t="shared" si="5"/>
        <v>-- Level1-0</v>
      </c>
      <c r="O35" s="80">
        <f t="shared" si="6"/>
        <v>0</v>
      </c>
      <c r="P35" s="80" t="str">
        <f t="shared" ca="1" si="7"/>
        <v>FAIL</v>
      </c>
      <c r="Q35" s="80">
        <f>Calcs!$I$2</f>
        <v>44255</v>
      </c>
      <c r="R35" s="80">
        <f>Calcs!$I$4</f>
        <v>44469</v>
      </c>
      <c r="S35" s="80">
        <f>Calcs!$I$6</f>
        <v>44681</v>
      </c>
      <c r="T35" s="79" t="e">
        <f>Calcs!$J$2</f>
        <v>#N/A</v>
      </c>
      <c r="U35" s="81">
        <f>Calcs!$K$2</f>
        <v>51564</v>
      </c>
      <c r="V35" s="79" t="str">
        <f t="shared" si="8"/>
        <v/>
      </c>
      <c r="W35" s="79" t="str">
        <f t="shared" si="9"/>
        <v/>
      </c>
      <c r="X35" s="82" t="str">
        <f>IFERROR(IF(E35="","",IFERROR((INDEX('Flat Rates'!$A$1:$I$5000,MATCH(N35,'Flat Rates'!$A$1:$A$5000,0),MATCH("Standing Charge",'Flat Rates'!$A$1:$I$1,0))*100),"")),"")</f>
        <v/>
      </c>
      <c r="Y35" s="82" t="str">
        <f>IFERROR(IF(X35="","",IFERROR((INDEX('Flat Rates'!$A$1:$I$5000,MATCH(N35,'Flat Rates'!$A$1:$A$5000,0),MATCH("Unit Rate",'Flat Rates'!$A$1:$I$1,0))*100)+(V35),"")),"")</f>
        <v/>
      </c>
      <c r="Z35" s="83" t="str">
        <f t="shared" si="10"/>
        <v/>
      </c>
      <c r="AA35" s="83" t="str">
        <f t="shared" si="11"/>
        <v/>
      </c>
      <c r="AB35" s="83" t="str">
        <f t="shared" si="12"/>
        <v/>
      </c>
      <c r="AC35" s="83" t="str">
        <f t="shared" si="13"/>
        <v/>
      </c>
      <c r="AD35" s="84" t="str">
        <f t="shared" ca="1" si="14"/>
        <v>FAIL</v>
      </c>
      <c r="AF35" s="88" t="str">
        <f t="shared" ca="1" si="15"/>
        <v/>
      </c>
      <c r="AG35" s="78" t="str">
        <f t="shared" ca="1" si="16"/>
        <v/>
      </c>
      <c r="AH35" s="89" t="str">
        <f t="shared" ca="1" si="17"/>
        <v/>
      </c>
      <c r="AI35" s="89" t="str">
        <f t="shared" ca="1" si="18"/>
        <v/>
      </c>
    </row>
    <row r="36" spans="2:35" ht="15.75" thickBot="1" x14ac:dyDescent="0.3">
      <c r="B36" s="85"/>
      <c r="C36" s="85"/>
      <c r="D36" s="86"/>
      <c r="E36" s="86"/>
      <c r="F36" s="87"/>
      <c r="G36" s="86"/>
      <c r="I36" s="79" t="str">
        <f t="shared" si="0"/>
        <v/>
      </c>
      <c r="J36" s="79" t="str">
        <f t="shared" si="1"/>
        <v/>
      </c>
      <c r="K36" s="79" t="str">
        <f t="shared" si="2"/>
        <v/>
      </c>
      <c r="L36" s="97" t="str">
        <f t="shared" si="3"/>
        <v>Level1</v>
      </c>
      <c r="M36" s="94">
        <f t="shared" si="4"/>
        <v>0</v>
      </c>
      <c r="N36" s="79" t="str">
        <f t="shared" si="5"/>
        <v>-- Level1-0</v>
      </c>
      <c r="O36" s="80">
        <f t="shared" si="6"/>
        <v>0</v>
      </c>
      <c r="P36" s="80" t="str">
        <f t="shared" ca="1" si="7"/>
        <v>FAIL</v>
      </c>
      <c r="Q36" s="80">
        <f>Calcs!$I$2</f>
        <v>44255</v>
      </c>
      <c r="R36" s="80">
        <f>Calcs!$I$4</f>
        <v>44469</v>
      </c>
      <c r="S36" s="80">
        <f>Calcs!$I$6</f>
        <v>44681</v>
      </c>
      <c r="T36" s="79" t="e">
        <f>Calcs!$J$2</f>
        <v>#N/A</v>
      </c>
      <c r="U36" s="81">
        <f>Calcs!$K$2</f>
        <v>51564</v>
      </c>
      <c r="V36" s="79" t="str">
        <f t="shared" si="8"/>
        <v/>
      </c>
      <c r="W36" s="79" t="str">
        <f t="shared" si="9"/>
        <v/>
      </c>
      <c r="X36" s="82" t="str">
        <f>IFERROR(IF(E36="","",IFERROR((INDEX('Flat Rates'!$A$1:$I$5000,MATCH(N36,'Flat Rates'!$A$1:$A$5000,0),MATCH("Standing Charge",'Flat Rates'!$A$1:$I$1,0))*100),"")),"")</f>
        <v/>
      </c>
      <c r="Y36" s="82" t="str">
        <f>IFERROR(IF(X36="","",IFERROR((INDEX('Flat Rates'!$A$1:$I$5000,MATCH(N36,'Flat Rates'!$A$1:$A$5000,0),MATCH("Unit Rate",'Flat Rates'!$A$1:$I$1,0))*100)+(V36),"")),"")</f>
        <v/>
      </c>
      <c r="Z36" s="83" t="str">
        <f t="shared" si="10"/>
        <v/>
      </c>
      <c r="AA36" s="83" t="str">
        <f t="shared" si="11"/>
        <v/>
      </c>
      <c r="AB36" s="83" t="str">
        <f t="shared" si="12"/>
        <v/>
      </c>
      <c r="AC36" s="83" t="str">
        <f t="shared" si="13"/>
        <v/>
      </c>
      <c r="AD36" s="84" t="str">
        <f t="shared" ca="1" si="14"/>
        <v>FAIL</v>
      </c>
      <c r="AF36" s="88" t="str">
        <f t="shared" ca="1" si="15"/>
        <v/>
      </c>
      <c r="AG36" s="78" t="str">
        <f t="shared" ca="1" si="16"/>
        <v/>
      </c>
      <c r="AH36" s="89" t="str">
        <f t="shared" ca="1" si="17"/>
        <v/>
      </c>
      <c r="AI36" s="89" t="str">
        <f t="shared" ca="1" si="18"/>
        <v/>
      </c>
    </row>
    <row r="37" spans="2:35" ht="15.75" thickBot="1" x14ac:dyDescent="0.3">
      <c r="B37" s="85"/>
      <c r="C37" s="85"/>
      <c r="D37" s="86"/>
      <c r="E37" s="86"/>
      <c r="F37" s="87"/>
      <c r="G37" s="86"/>
      <c r="I37" s="79" t="str">
        <f t="shared" si="0"/>
        <v/>
      </c>
      <c r="J37" s="79" t="str">
        <f t="shared" si="1"/>
        <v/>
      </c>
      <c r="K37" s="79" t="str">
        <f t="shared" si="2"/>
        <v/>
      </c>
      <c r="L37" s="97" t="str">
        <f t="shared" si="3"/>
        <v>Level1</v>
      </c>
      <c r="M37" s="94">
        <f t="shared" si="4"/>
        <v>0</v>
      </c>
      <c r="N37" s="79" t="str">
        <f t="shared" si="5"/>
        <v>-- Level1-0</v>
      </c>
      <c r="O37" s="80">
        <f t="shared" si="6"/>
        <v>0</v>
      </c>
      <c r="P37" s="80" t="str">
        <f t="shared" ca="1" si="7"/>
        <v>FAIL</v>
      </c>
      <c r="Q37" s="80">
        <f>Calcs!$I$2</f>
        <v>44255</v>
      </c>
      <c r="R37" s="80">
        <f>Calcs!$I$4</f>
        <v>44469</v>
      </c>
      <c r="S37" s="80">
        <f>Calcs!$I$6</f>
        <v>44681</v>
      </c>
      <c r="T37" s="79" t="e">
        <f>Calcs!$J$2</f>
        <v>#N/A</v>
      </c>
      <c r="U37" s="81">
        <f>Calcs!$K$2</f>
        <v>51564</v>
      </c>
      <c r="V37" s="79" t="str">
        <f t="shared" si="8"/>
        <v/>
      </c>
      <c r="W37" s="79" t="str">
        <f t="shared" si="9"/>
        <v/>
      </c>
      <c r="X37" s="82" t="str">
        <f>IFERROR(IF(E37="","",IFERROR((INDEX('Flat Rates'!$A$1:$I$5000,MATCH(N37,'Flat Rates'!$A$1:$A$5000,0),MATCH("Standing Charge",'Flat Rates'!$A$1:$I$1,0))*100),"")),"")</f>
        <v/>
      </c>
      <c r="Y37" s="82" t="str">
        <f>IFERROR(IF(X37="","",IFERROR((INDEX('Flat Rates'!$A$1:$I$5000,MATCH(N37,'Flat Rates'!$A$1:$A$5000,0),MATCH("Unit Rate",'Flat Rates'!$A$1:$I$1,0))*100)+(V37),"")),"")</f>
        <v/>
      </c>
      <c r="Z37" s="83" t="str">
        <f t="shared" si="10"/>
        <v/>
      </c>
      <c r="AA37" s="83" t="str">
        <f t="shared" si="11"/>
        <v/>
      </c>
      <c r="AB37" s="83" t="str">
        <f t="shared" si="12"/>
        <v/>
      </c>
      <c r="AC37" s="83" t="str">
        <f t="shared" si="13"/>
        <v/>
      </c>
      <c r="AD37" s="84" t="str">
        <f t="shared" ca="1" si="14"/>
        <v>FAIL</v>
      </c>
      <c r="AF37" s="88" t="str">
        <f t="shared" ca="1" si="15"/>
        <v/>
      </c>
      <c r="AG37" s="78" t="str">
        <f t="shared" ca="1" si="16"/>
        <v/>
      </c>
      <c r="AH37" s="89" t="str">
        <f t="shared" ca="1" si="17"/>
        <v/>
      </c>
      <c r="AI37" s="89" t="str">
        <f t="shared" ca="1" si="18"/>
        <v/>
      </c>
    </row>
    <row r="38" spans="2:35" ht="15.75" thickBot="1" x14ac:dyDescent="0.3">
      <c r="B38" s="85"/>
      <c r="C38" s="85"/>
      <c r="D38" s="86"/>
      <c r="E38" s="86"/>
      <c r="F38" s="87"/>
      <c r="G38" s="86"/>
      <c r="I38" s="79" t="str">
        <f t="shared" si="0"/>
        <v/>
      </c>
      <c r="J38" s="79" t="str">
        <f t="shared" si="1"/>
        <v/>
      </c>
      <c r="K38" s="79" t="str">
        <f t="shared" si="2"/>
        <v/>
      </c>
      <c r="L38" s="97" t="str">
        <f t="shared" si="3"/>
        <v>Level1</v>
      </c>
      <c r="M38" s="94">
        <f t="shared" si="4"/>
        <v>0</v>
      </c>
      <c r="N38" s="79" t="str">
        <f t="shared" si="5"/>
        <v>-- Level1-0</v>
      </c>
      <c r="O38" s="80">
        <f t="shared" si="6"/>
        <v>0</v>
      </c>
      <c r="P38" s="80" t="str">
        <f t="shared" ca="1" si="7"/>
        <v>FAIL</v>
      </c>
      <c r="Q38" s="80">
        <f>Calcs!$I$2</f>
        <v>44255</v>
      </c>
      <c r="R38" s="80">
        <f>Calcs!$I$4</f>
        <v>44469</v>
      </c>
      <c r="S38" s="80">
        <f>Calcs!$I$6</f>
        <v>44681</v>
      </c>
      <c r="T38" s="79" t="e">
        <f>Calcs!$J$2</f>
        <v>#N/A</v>
      </c>
      <c r="U38" s="81">
        <f>Calcs!$K$2</f>
        <v>51564</v>
      </c>
      <c r="V38" s="79" t="str">
        <f t="shared" si="8"/>
        <v/>
      </c>
      <c r="W38" s="79" t="str">
        <f t="shared" si="9"/>
        <v/>
      </c>
      <c r="X38" s="82" t="str">
        <f>IFERROR(IF(E38="","",IFERROR((INDEX('Flat Rates'!$A$1:$I$5000,MATCH(N38,'Flat Rates'!$A$1:$A$5000,0),MATCH("Standing Charge",'Flat Rates'!$A$1:$I$1,0))*100),"")),"")</f>
        <v/>
      </c>
      <c r="Y38" s="82" t="str">
        <f>IFERROR(IF(X38="","",IFERROR((INDEX('Flat Rates'!$A$1:$I$5000,MATCH(N38,'Flat Rates'!$A$1:$A$5000,0),MATCH("Unit Rate",'Flat Rates'!$A$1:$I$1,0))*100)+(V38),"")),"")</f>
        <v/>
      </c>
      <c r="Z38" s="83" t="str">
        <f t="shared" si="10"/>
        <v/>
      </c>
      <c r="AA38" s="83" t="str">
        <f t="shared" si="11"/>
        <v/>
      </c>
      <c r="AB38" s="83" t="str">
        <f t="shared" si="12"/>
        <v/>
      </c>
      <c r="AC38" s="83" t="str">
        <f t="shared" si="13"/>
        <v/>
      </c>
      <c r="AD38" s="84" t="str">
        <f t="shared" ca="1" si="14"/>
        <v>FAIL</v>
      </c>
      <c r="AF38" s="88" t="str">
        <f t="shared" ca="1" si="15"/>
        <v/>
      </c>
      <c r="AG38" s="78" t="str">
        <f t="shared" ca="1" si="16"/>
        <v/>
      </c>
      <c r="AH38" s="89" t="str">
        <f t="shared" ca="1" si="17"/>
        <v/>
      </c>
      <c r="AI38" s="89" t="str">
        <f t="shared" ca="1" si="18"/>
        <v/>
      </c>
    </row>
    <row r="39" spans="2:35" ht="15.75" thickBot="1" x14ac:dyDescent="0.3">
      <c r="B39" s="85"/>
      <c r="C39" s="85"/>
      <c r="D39" s="86"/>
      <c r="E39" s="86"/>
      <c r="F39" s="87"/>
      <c r="G39" s="86"/>
      <c r="I39" s="79" t="str">
        <f t="shared" si="0"/>
        <v/>
      </c>
      <c r="J39" s="79" t="str">
        <f t="shared" si="1"/>
        <v/>
      </c>
      <c r="K39" s="79" t="str">
        <f t="shared" si="2"/>
        <v/>
      </c>
      <c r="L39" s="97" t="str">
        <f t="shared" si="3"/>
        <v>Level1</v>
      </c>
      <c r="M39" s="94">
        <f t="shared" si="4"/>
        <v>0</v>
      </c>
      <c r="N39" s="79" t="str">
        <f t="shared" si="5"/>
        <v>-- Level1-0</v>
      </c>
      <c r="O39" s="80">
        <f t="shared" si="6"/>
        <v>0</v>
      </c>
      <c r="P39" s="80" t="str">
        <f t="shared" ca="1" si="7"/>
        <v>FAIL</v>
      </c>
      <c r="Q39" s="80">
        <f>Calcs!$I$2</f>
        <v>44255</v>
      </c>
      <c r="R39" s="80">
        <f>Calcs!$I$4</f>
        <v>44469</v>
      </c>
      <c r="S39" s="80">
        <f>Calcs!$I$6</f>
        <v>44681</v>
      </c>
      <c r="T39" s="79" t="e">
        <f>Calcs!$J$2</f>
        <v>#N/A</v>
      </c>
      <c r="U39" s="81">
        <f>Calcs!$K$2</f>
        <v>51564</v>
      </c>
      <c r="V39" s="79" t="str">
        <f t="shared" si="8"/>
        <v/>
      </c>
      <c r="W39" s="79" t="str">
        <f t="shared" si="9"/>
        <v/>
      </c>
      <c r="X39" s="82" t="str">
        <f>IFERROR(IF(E39="","",IFERROR((INDEX('Flat Rates'!$A$1:$I$5000,MATCH(N39,'Flat Rates'!$A$1:$A$5000,0),MATCH("Standing Charge",'Flat Rates'!$A$1:$I$1,0))*100),"")),"")</f>
        <v/>
      </c>
      <c r="Y39" s="82" t="str">
        <f>IFERROR(IF(X39="","",IFERROR((INDEX('Flat Rates'!$A$1:$I$5000,MATCH(N39,'Flat Rates'!$A$1:$A$5000,0),MATCH("Unit Rate",'Flat Rates'!$A$1:$I$1,0))*100)+(V39),"")),"")</f>
        <v/>
      </c>
      <c r="Z39" s="83" t="str">
        <f t="shared" si="10"/>
        <v/>
      </c>
      <c r="AA39" s="83" t="str">
        <f t="shared" si="11"/>
        <v/>
      </c>
      <c r="AB39" s="83" t="str">
        <f t="shared" si="12"/>
        <v/>
      </c>
      <c r="AC39" s="83" t="str">
        <f t="shared" si="13"/>
        <v/>
      </c>
      <c r="AD39" s="84" t="str">
        <f t="shared" ca="1" si="14"/>
        <v>FAIL</v>
      </c>
      <c r="AF39" s="88" t="str">
        <f t="shared" ca="1" si="15"/>
        <v/>
      </c>
      <c r="AG39" s="78" t="str">
        <f t="shared" ca="1" si="16"/>
        <v/>
      </c>
      <c r="AH39" s="89" t="str">
        <f t="shared" ca="1" si="17"/>
        <v/>
      </c>
      <c r="AI39" s="89" t="str">
        <f t="shared" ca="1" si="18"/>
        <v/>
      </c>
    </row>
    <row r="40" spans="2:35" ht="15.75" thickBot="1" x14ac:dyDescent="0.3">
      <c r="B40" s="85"/>
      <c r="C40" s="85"/>
      <c r="D40" s="86"/>
      <c r="E40" s="86"/>
      <c r="F40" s="87"/>
      <c r="G40" s="86"/>
      <c r="I40" s="79" t="str">
        <f t="shared" si="0"/>
        <v/>
      </c>
      <c r="J40" s="79" t="str">
        <f t="shared" si="1"/>
        <v/>
      </c>
      <c r="K40" s="79" t="str">
        <f t="shared" si="2"/>
        <v/>
      </c>
      <c r="L40" s="97" t="str">
        <f t="shared" si="3"/>
        <v>Level1</v>
      </c>
      <c r="M40" s="94">
        <f t="shared" si="4"/>
        <v>0</v>
      </c>
      <c r="N40" s="79" t="str">
        <f t="shared" si="5"/>
        <v>-- Level1-0</v>
      </c>
      <c r="O40" s="80">
        <f t="shared" si="6"/>
        <v>0</v>
      </c>
      <c r="P40" s="80" t="str">
        <f t="shared" ca="1" si="7"/>
        <v>FAIL</v>
      </c>
      <c r="Q40" s="80">
        <f>Calcs!$I$2</f>
        <v>44255</v>
      </c>
      <c r="R40" s="80">
        <f>Calcs!$I$4</f>
        <v>44469</v>
      </c>
      <c r="S40" s="80">
        <f>Calcs!$I$6</f>
        <v>44681</v>
      </c>
      <c r="T40" s="79" t="e">
        <f>Calcs!$J$2</f>
        <v>#N/A</v>
      </c>
      <c r="U40" s="81">
        <f>Calcs!$K$2</f>
        <v>51564</v>
      </c>
      <c r="V40" s="79" t="str">
        <f t="shared" si="8"/>
        <v/>
      </c>
      <c r="W40" s="79" t="str">
        <f t="shared" si="9"/>
        <v/>
      </c>
      <c r="X40" s="82" t="str">
        <f>IFERROR(IF(E40="","",IFERROR((INDEX('Flat Rates'!$A$1:$I$5000,MATCH(N40,'Flat Rates'!$A$1:$A$5000,0),MATCH("Standing Charge",'Flat Rates'!$A$1:$I$1,0))*100),"")),"")</f>
        <v/>
      </c>
      <c r="Y40" s="82" t="str">
        <f>IFERROR(IF(X40="","",IFERROR((INDEX('Flat Rates'!$A$1:$I$5000,MATCH(N40,'Flat Rates'!$A$1:$A$5000,0),MATCH("Unit Rate",'Flat Rates'!$A$1:$I$1,0))*100)+(V40),"")),"")</f>
        <v/>
      </c>
      <c r="Z40" s="83" t="str">
        <f t="shared" si="10"/>
        <v/>
      </c>
      <c r="AA40" s="83" t="str">
        <f t="shared" si="11"/>
        <v/>
      </c>
      <c r="AB40" s="83" t="str">
        <f t="shared" si="12"/>
        <v/>
      </c>
      <c r="AC40" s="83" t="str">
        <f t="shared" si="13"/>
        <v/>
      </c>
      <c r="AD40" s="84" t="str">
        <f t="shared" ca="1" si="14"/>
        <v>FAIL</v>
      </c>
      <c r="AF40" s="88" t="str">
        <f t="shared" ca="1" si="15"/>
        <v/>
      </c>
      <c r="AG40" s="78" t="str">
        <f t="shared" ca="1" si="16"/>
        <v/>
      </c>
      <c r="AH40" s="89" t="str">
        <f t="shared" ca="1" si="17"/>
        <v/>
      </c>
      <c r="AI40" s="89" t="str">
        <f t="shared" ca="1" si="18"/>
        <v/>
      </c>
    </row>
    <row r="41" spans="2:35" ht="15.75" thickBot="1" x14ac:dyDescent="0.3">
      <c r="B41" s="85"/>
      <c r="C41" s="85"/>
      <c r="D41" s="86"/>
      <c r="E41" s="86"/>
      <c r="F41" s="87"/>
      <c r="G41" s="86"/>
      <c r="I41" s="79" t="str">
        <f t="shared" si="0"/>
        <v/>
      </c>
      <c r="J41" s="79" t="str">
        <f t="shared" si="1"/>
        <v/>
      </c>
      <c r="K41" s="79" t="str">
        <f t="shared" si="2"/>
        <v/>
      </c>
      <c r="L41" s="97" t="str">
        <f t="shared" si="3"/>
        <v>Level1</v>
      </c>
      <c r="M41" s="94">
        <f t="shared" si="4"/>
        <v>0</v>
      </c>
      <c r="N41" s="79" t="str">
        <f t="shared" si="5"/>
        <v>-- Level1-0</v>
      </c>
      <c r="O41" s="80">
        <f t="shared" si="6"/>
        <v>0</v>
      </c>
      <c r="P41" s="80" t="str">
        <f t="shared" ca="1" si="7"/>
        <v>FAIL</v>
      </c>
      <c r="Q41" s="80">
        <f>Calcs!$I$2</f>
        <v>44255</v>
      </c>
      <c r="R41" s="80">
        <f>Calcs!$I$4</f>
        <v>44469</v>
      </c>
      <c r="S41" s="80">
        <f>Calcs!$I$6</f>
        <v>44681</v>
      </c>
      <c r="T41" s="79" t="e">
        <f>Calcs!$J$2</f>
        <v>#N/A</v>
      </c>
      <c r="U41" s="81">
        <f>Calcs!$K$2</f>
        <v>51564</v>
      </c>
      <c r="V41" s="79" t="str">
        <f t="shared" si="8"/>
        <v/>
      </c>
      <c r="W41" s="79" t="str">
        <f t="shared" si="9"/>
        <v/>
      </c>
      <c r="X41" s="82" t="str">
        <f>IFERROR(IF(E41="","",IFERROR((INDEX('Flat Rates'!$A$1:$I$5000,MATCH(N41,'Flat Rates'!$A$1:$A$5000,0),MATCH("Standing Charge",'Flat Rates'!$A$1:$I$1,0))*100),"")),"")</f>
        <v/>
      </c>
      <c r="Y41" s="82" t="str">
        <f>IFERROR(IF(X41="","",IFERROR((INDEX('Flat Rates'!$A$1:$I$5000,MATCH(N41,'Flat Rates'!$A$1:$A$5000,0),MATCH("Unit Rate",'Flat Rates'!$A$1:$I$1,0))*100)+(V41),"")),"")</f>
        <v/>
      </c>
      <c r="Z41" s="83" t="str">
        <f t="shared" si="10"/>
        <v/>
      </c>
      <c r="AA41" s="83" t="str">
        <f t="shared" si="11"/>
        <v/>
      </c>
      <c r="AB41" s="83" t="str">
        <f t="shared" si="12"/>
        <v/>
      </c>
      <c r="AC41" s="83" t="str">
        <f t="shared" si="13"/>
        <v/>
      </c>
      <c r="AD41" s="84" t="str">
        <f t="shared" ca="1" si="14"/>
        <v>FAIL</v>
      </c>
      <c r="AF41" s="88" t="str">
        <f t="shared" ca="1" si="15"/>
        <v/>
      </c>
      <c r="AG41" s="78" t="str">
        <f t="shared" ca="1" si="16"/>
        <v/>
      </c>
      <c r="AH41" s="89" t="str">
        <f t="shared" ca="1" si="17"/>
        <v/>
      </c>
      <c r="AI41" s="89" t="str">
        <f t="shared" ca="1" si="18"/>
        <v/>
      </c>
    </row>
    <row r="42" spans="2:35" ht="15.75" thickBot="1" x14ac:dyDescent="0.3">
      <c r="B42" s="85"/>
      <c r="C42" s="85"/>
      <c r="D42" s="86"/>
      <c r="E42" s="86"/>
      <c r="F42" s="87"/>
      <c r="G42" s="86"/>
      <c r="I42" s="79" t="str">
        <f t="shared" si="0"/>
        <v/>
      </c>
      <c r="J42" s="79" t="str">
        <f t="shared" si="1"/>
        <v/>
      </c>
      <c r="K42" s="79" t="str">
        <f t="shared" si="2"/>
        <v/>
      </c>
      <c r="L42" s="97" t="str">
        <f t="shared" si="3"/>
        <v>Level1</v>
      </c>
      <c r="M42" s="94">
        <f t="shared" si="4"/>
        <v>0</v>
      </c>
      <c r="N42" s="79" t="str">
        <f t="shared" si="5"/>
        <v>-- Level1-0</v>
      </c>
      <c r="O42" s="80">
        <f t="shared" si="6"/>
        <v>0</v>
      </c>
      <c r="P42" s="80" t="str">
        <f t="shared" ca="1" si="7"/>
        <v>FAIL</v>
      </c>
      <c r="Q42" s="80">
        <f>Calcs!$I$2</f>
        <v>44255</v>
      </c>
      <c r="R42" s="80">
        <f>Calcs!$I$4</f>
        <v>44469</v>
      </c>
      <c r="S42" s="80">
        <f>Calcs!$I$6</f>
        <v>44681</v>
      </c>
      <c r="T42" s="79" t="e">
        <f>Calcs!$J$2</f>
        <v>#N/A</v>
      </c>
      <c r="U42" s="81">
        <f>Calcs!$K$2</f>
        <v>51564</v>
      </c>
      <c r="V42" s="79" t="str">
        <f t="shared" si="8"/>
        <v/>
      </c>
      <c r="W42" s="79" t="str">
        <f t="shared" si="9"/>
        <v/>
      </c>
      <c r="X42" s="82" t="str">
        <f>IFERROR(IF(E42="","",IFERROR((INDEX('Flat Rates'!$A$1:$I$5000,MATCH(N42,'Flat Rates'!$A$1:$A$5000,0),MATCH("Standing Charge",'Flat Rates'!$A$1:$I$1,0))*100),"")),"")</f>
        <v/>
      </c>
      <c r="Y42" s="82" t="str">
        <f>IFERROR(IF(X42="","",IFERROR((INDEX('Flat Rates'!$A$1:$I$5000,MATCH(N42,'Flat Rates'!$A$1:$A$5000,0),MATCH("Unit Rate",'Flat Rates'!$A$1:$I$1,0))*100)+(V42),"")),"")</f>
        <v/>
      </c>
      <c r="Z42" s="83" t="str">
        <f t="shared" si="10"/>
        <v/>
      </c>
      <c r="AA42" s="83" t="str">
        <f t="shared" si="11"/>
        <v/>
      </c>
      <c r="AB42" s="83" t="str">
        <f t="shared" si="12"/>
        <v/>
      </c>
      <c r="AC42" s="83" t="str">
        <f t="shared" si="13"/>
        <v/>
      </c>
      <c r="AD42" s="84" t="str">
        <f t="shared" ca="1" si="14"/>
        <v>FAIL</v>
      </c>
      <c r="AF42" s="88" t="str">
        <f t="shared" ca="1" si="15"/>
        <v/>
      </c>
      <c r="AG42" s="78" t="str">
        <f t="shared" ca="1" si="16"/>
        <v/>
      </c>
      <c r="AH42" s="89" t="str">
        <f t="shared" ca="1" si="17"/>
        <v/>
      </c>
      <c r="AI42" s="89" t="str">
        <f t="shared" ca="1" si="18"/>
        <v/>
      </c>
    </row>
    <row r="43" spans="2:35" ht="15.75" thickBot="1" x14ac:dyDescent="0.3">
      <c r="B43" s="85"/>
      <c r="C43" s="85"/>
      <c r="D43" s="86"/>
      <c r="E43" s="86"/>
      <c r="F43" s="87"/>
      <c r="G43" s="86"/>
      <c r="I43" s="79" t="str">
        <f t="shared" si="0"/>
        <v/>
      </c>
      <c r="J43" s="79" t="str">
        <f t="shared" si="1"/>
        <v/>
      </c>
      <c r="K43" s="79" t="str">
        <f t="shared" si="2"/>
        <v/>
      </c>
      <c r="L43" s="97" t="str">
        <f t="shared" si="3"/>
        <v>Level1</v>
      </c>
      <c r="M43" s="94">
        <f t="shared" si="4"/>
        <v>0</v>
      </c>
      <c r="N43" s="79" t="str">
        <f t="shared" si="5"/>
        <v>-- Level1-0</v>
      </c>
      <c r="O43" s="80">
        <f t="shared" si="6"/>
        <v>0</v>
      </c>
      <c r="P43" s="80" t="str">
        <f t="shared" ca="1" si="7"/>
        <v>FAIL</v>
      </c>
      <c r="Q43" s="80">
        <f>Calcs!$I$2</f>
        <v>44255</v>
      </c>
      <c r="R43" s="80">
        <f>Calcs!$I$4</f>
        <v>44469</v>
      </c>
      <c r="S43" s="80">
        <f>Calcs!$I$6</f>
        <v>44681</v>
      </c>
      <c r="T43" s="79" t="e">
        <f>Calcs!$J$2</f>
        <v>#N/A</v>
      </c>
      <c r="U43" s="81">
        <f>Calcs!$K$2</f>
        <v>51564</v>
      </c>
      <c r="V43" s="79" t="str">
        <f t="shared" si="8"/>
        <v/>
      </c>
      <c r="W43" s="79" t="str">
        <f t="shared" si="9"/>
        <v/>
      </c>
      <c r="X43" s="82" t="str">
        <f>IFERROR(IF(E43="","",IFERROR((INDEX('Flat Rates'!$A$1:$I$5000,MATCH(N43,'Flat Rates'!$A$1:$A$5000,0),MATCH("Standing Charge",'Flat Rates'!$A$1:$I$1,0))*100),"")),"")</f>
        <v/>
      </c>
      <c r="Y43" s="82" t="str">
        <f>IFERROR(IF(X43="","",IFERROR((INDEX('Flat Rates'!$A$1:$I$5000,MATCH(N43,'Flat Rates'!$A$1:$A$5000,0),MATCH("Unit Rate",'Flat Rates'!$A$1:$I$1,0))*100)+(V43),"")),"")</f>
        <v/>
      </c>
      <c r="Z43" s="83" t="str">
        <f t="shared" si="10"/>
        <v/>
      </c>
      <c r="AA43" s="83" t="str">
        <f t="shared" si="11"/>
        <v/>
      </c>
      <c r="AB43" s="83" t="str">
        <f t="shared" si="12"/>
        <v/>
      </c>
      <c r="AC43" s="83" t="str">
        <f t="shared" si="13"/>
        <v/>
      </c>
      <c r="AD43" s="84" t="str">
        <f t="shared" ca="1" si="14"/>
        <v>FAIL</v>
      </c>
      <c r="AF43" s="88" t="str">
        <f t="shared" ca="1" si="15"/>
        <v/>
      </c>
      <c r="AG43" s="78" t="str">
        <f t="shared" ca="1" si="16"/>
        <v/>
      </c>
      <c r="AH43" s="89" t="str">
        <f t="shared" ca="1" si="17"/>
        <v/>
      </c>
      <c r="AI43" s="89" t="str">
        <f t="shared" ca="1" si="18"/>
        <v/>
      </c>
    </row>
    <row r="44" spans="2:35" ht="15.75" thickBot="1" x14ac:dyDescent="0.3">
      <c r="B44" s="85"/>
      <c r="C44" s="85"/>
      <c r="D44" s="86"/>
      <c r="E44" s="86"/>
      <c r="F44" s="87"/>
      <c r="G44" s="86"/>
      <c r="I44" s="79" t="str">
        <f t="shared" si="0"/>
        <v/>
      </c>
      <c r="J44" s="79" t="str">
        <f t="shared" si="1"/>
        <v/>
      </c>
      <c r="K44" s="79" t="str">
        <f t="shared" si="2"/>
        <v/>
      </c>
      <c r="L44" s="97" t="str">
        <f t="shared" si="3"/>
        <v>Level1</v>
      </c>
      <c r="M44" s="94">
        <f t="shared" si="4"/>
        <v>0</v>
      </c>
      <c r="N44" s="79" t="str">
        <f t="shared" si="5"/>
        <v>-- Level1-0</v>
      </c>
      <c r="O44" s="80">
        <f t="shared" si="6"/>
        <v>0</v>
      </c>
      <c r="P44" s="80" t="str">
        <f t="shared" ca="1" si="7"/>
        <v>FAIL</v>
      </c>
      <c r="Q44" s="80">
        <f>Calcs!$I$2</f>
        <v>44255</v>
      </c>
      <c r="R44" s="80">
        <f>Calcs!$I$4</f>
        <v>44469</v>
      </c>
      <c r="S44" s="80">
        <f>Calcs!$I$6</f>
        <v>44681</v>
      </c>
      <c r="T44" s="79" t="e">
        <f>Calcs!$J$2</f>
        <v>#N/A</v>
      </c>
      <c r="U44" s="81">
        <f>Calcs!$K$2</f>
        <v>51564</v>
      </c>
      <c r="V44" s="79" t="str">
        <f t="shared" si="8"/>
        <v/>
      </c>
      <c r="W44" s="79" t="str">
        <f t="shared" si="9"/>
        <v/>
      </c>
      <c r="X44" s="82" t="str">
        <f>IFERROR(IF(E44="","",IFERROR((INDEX('Flat Rates'!$A$1:$I$5000,MATCH(N44,'Flat Rates'!$A$1:$A$5000,0),MATCH("Standing Charge",'Flat Rates'!$A$1:$I$1,0))*100),"")),"")</f>
        <v/>
      </c>
      <c r="Y44" s="82" t="str">
        <f>IFERROR(IF(X44="","",IFERROR((INDEX('Flat Rates'!$A$1:$I$5000,MATCH(N44,'Flat Rates'!$A$1:$A$5000,0),MATCH("Unit Rate",'Flat Rates'!$A$1:$I$1,0))*100)+(V44),"")),"")</f>
        <v/>
      </c>
      <c r="Z44" s="83" t="str">
        <f t="shared" si="10"/>
        <v/>
      </c>
      <c r="AA44" s="83" t="str">
        <f t="shared" si="11"/>
        <v/>
      </c>
      <c r="AB44" s="83" t="str">
        <f t="shared" si="12"/>
        <v/>
      </c>
      <c r="AC44" s="83" t="str">
        <f t="shared" si="13"/>
        <v/>
      </c>
      <c r="AD44" s="84" t="str">
        <f t="shared" ca="1" si="14"/>
        <v>FAIL</v>
      </c>
      <c r="AF44" s="88" t="str">
        <f t="shared" ca="1" si="15"/>
        <v/>
      </c>
      <c r="AG44" s="78" t="str">
        <f t="shared" ca="1" si="16"/>
        <v/>
      </c>
      <c r="AH44" s="89" t="str">
        <f t="shared" ca="1" si="17"/>
        <v/>
      </c>
      <c r="AI44" s="89" t="str">
        <f t="shared" ca="1" si="18"/>
        <v/>
      </c>
    </row>
    <row r="45" spans="2:35" ht="15.75" thickBot="1" x14ac:dyDescent="0.3">
      <c r="B45" s="85"/>
      <c r="C45" s="85"/>
      <c r="D45" s="86"/>
      <c r="E45" s="86"/>
      <c r="F45" s="87"/>
      <c r="G45" s="86"/>
      <c r="I45" s="79" t="str">
        <f t="shared" si="0"/>
        <v/>
      </c>
      <c r="J45" s="79" t="str">
        <f t="shared" si="1"/>
        <v/>
      </c>
      <c r="K45" s="79" t="str">
        <f t="shared" si="2"/>
        <v/>
      </c>
      <c r="L45" s="97" t="str">
        <f t="shared" si="3"/>
        <v>Level1</v>
      </c>
      <c r="M45" s="94">
        <f t="shared" si="4"/>
        <v>0</v>
      </c>
      <c r="N45" s="79" t="str">
        <f t="shared" si="5"/>
        <v>-- Level1-0</v>
      </c>
      <c r="O45" s="80">
        <f t="shared" si="6"/>
        <v>0</v>
      </c>
      <c r="P45" s="80" t="str">
        <f t="shared" ca="1" si="7"/>
        <v>FAIL</v>
      </c>
      <c r="Q45" s="80">
        <f>Calcs!$I$2</f>
        <v>44255</v>
      </c>
      <c r="R45" s="80">
        <f>Calcs!$I$4</f>
        <v>44469</v>
      </c>
      <c r="S45" s="80">
        <f>Calcs!$I$6</f>
        <v>44681</v>
      </c>
      <c r="T45" s="79" t="e">
        <f>Calcs!$J$2</f>
        <v>#N/A</v>
      </c>
      <c r="U45" s="81">
        <f>Calcs!$K$2</f>
        <v>51564</v>
      </c>
      <c r="V45" s="79" t="str">
        <f t="shared" si="8"/>
        <v/>
      </c>
      <c r="W45" s="79" t="str">
        <f t="shared" si="9"/>
        <v/>
      </c>
      <c r="X45" s="82" t="str">
        <f>IFERROR(IF(E45="","",IFERROR((INDEX('Flat Rates'!$A$1:$I$5000,MATCH(N45,'Flat Rates'!$A$1:$A$5000,0),MATCH("Standing Charge",'Flat Rates'!$A$1:$I$1,0))*100),"")),"")</f>
        <v/>
      </c>
      <c r="Y45" s="82" t="str">
        <f>IFERROR(IF(X45="","",IFERROR((INDEX('Flat Rates'!$A$1:$I$5000,MATCH(N45,'Flat Rates'!$A$1:$A$5000,0),MATCH("Unit Rate",'Flat Rates'!$A$1:$I$1,0))*100)+(V45),"")),"")</f>
        <v/>
      </c>
      <c r="Z45" s="83" t="str">
        <f t="shared" si="10"/>
        <v/>
      </c>
      <c r="AA45" s="83" t="str">
        <f t="shared" si="11"/>
        <v/>
      </c>
      <c r="AB45" s="83" t="str">
        <f t="shared" si="12"/>
        <v/>
      </c>
      <c r="AC45" s="83" t="str">
        <f t="shared" si="13"/>
        <v/>
      </c>
      <c r="AD45" s="84" t="str">
        <f t="shared" ca="1" si="14"/>
        <v>FAIL</v>
      </c>
      <c r="AF45" s="88" t="str">
        <f t="shared" ca="1" si="15"/>
        <v/>
      </c>
      <c r="AG45" s="78" t="str">
        <f t="shared" ca="1" si="16"/>
        <v/>
      </c>
      <c r="AH45" s="89" t="str">
        <f t="shared" ca="1" si="17"/>
        <v/>
      </c>
      <c r="AI45" s="89" t="str">
        <f t="shared" ca="1" si="18"/>
        <v/>
      </c>
    </row>
    <row r="46" spans="2:35" ht="15.75" thickBot="1" x14ac:dyDescent="0.3">
      <c r="B46" s="85"/>
      <c r="C46" s="85"/>
      <c r="D46" s="86"/>
      <c r="E46" s="86"/>
      <c r="F46" s="87"/>
      <c r="G46" s="86"/>
      <c r="I46" s="79" t="str">
        <f t="shared" si="0"/>
        <v/>
      </c>
      <c r="J46" s="79" t="str">
        <f t="shared" si="1"/>
        <v/>
      </c>
      <c r="K46" s="79" t="str">
        <f t="shared" si="2"/>
        <v/>
      </c>
      <c r="L46" s="97" t="str">
        <f t="shared" si="3"/>
        <v>Level1</v>
      </c>
      <c r="M46" s="94">
        <f t="shared" si="4"/>
        <v>0</v>
      </c>
      <c r="N46" s="79" t="str">
        <f t="shared" si="5"/>
        <v>-- Level1-0</v>
      </c>
      <c r="O46" s="80">
        <f t="shared" si="6"/>
        <v>0</v>
      </c>
      <c r="P46" s="80" t="str">
        <f t="shared" ca="1" si="7"/>
        <v>FAIL</v>
      </c>
      <c r="Q46" s="80">
        <f>Calcs!$I$2</f>
        <v>44255</v>
      </c>
      <c r="R46" s="80">
        <f>Calcs!$I$4</f>
        <v>44469</v>
      </c>
      <c r="S46" s="80">
        <f>Calcs!$I$6</f>
        <v>44681</v>
      </c>
      <c r="T46" s="79" t="e">
        <f>Calcs!$J$2</f>
        <v>#N/A</v>
      </c>
      <c r="U46" s="81">
        <f>Calcs!$K$2</f>
        <v>51564</v>
      </c>
      <c r="V46" s="79" t="str">
        <f t="shared" si="8"/>
        <v/>
      </c>
      <c r="W46" s="79" t="str">
        <f t="shared" si="9"/>
        <v/>
      </c>
      <c r="X46" s="82" t="str">
        <f>IFERROR(IF(E46="","",IFERROR((INDEX('Flat Rates'!$A$1:$I$5000,MATCH(N46,'Flat Rates'!$A$1:$A$5000,0),MATCH("Standing Charge",'Flat Rates'!$A$1:$I$1,0))*100),"")),"")</f>
        <v/>
      </c>
      <c r="Y46" s="82" t="str">
        <f>IFERROR(IF(X46="","",IFERROR((INDEX('Flat Rates'!$A$1:$I$5000,MATCH(N46,'Flat Rates'!$A$1:$A$5000,0),MATCH("Unit Rate",'Flat Rates'!$A$1:$I$1,0))*100)+(V46),"")),"")</f>
        <v/>
      </c>
      <c r="Z46" s="83" t="str">
        <f t="shared" si="10"/>
        <v/>
      </c>
      <c r="AA46" s="83" t="str">
        <f t="shared" si="11"/>
        <v/>
      </c>
      <c r="AB46" s="83" t="str">
        <f t="shared" si="12"/>
        <v/>
      </c>
      <c r="AC46" s="83" t="str">
        <f t="shared" si="13"/>
        <v/>
      </c>
      <c r="AD46" s="84" t="str">
        <f t="shared" ca="1" si="14"/>
        <v>FAIL</v>
      </c>
      <c r="AF46" s="88" t="str">
        <f t="shared" ca="1" si="15"/>
        <v/>
      </c>
      <c r="AG46" s="78" t="str">
        <f t="shared" ca="1" si="16"/>
        <v/>
      </c>
      <c r="AH46" s="89" t="str">
        <f t="shared" ca="1" si="17"/>
        <v/>
      </c>
      <c r="AI46" s="89" t="str">
        <f t="shared" ca="1" si="18"/>
        <v/>
      </c>
    </row>
    <row r="47" spans="2:35" ht="15.75" thickBot="1" x14ac:dyDescent="0.3">
      <c r="B47" s="85"/>
      <c r="C47" s="85"/>
      <c r="D47" s="86"/>
      <c r="E47" s="86"/>
      <c r="F47" s="87"/>
      <c r="G47" s="86"/>
      <c r="I47" s="79" t="str">
        <f t="shared" si="0"/>
        <v/>
      </c>
      <c r="J47" s="79" t="str">
        <f t="shared" si="1"/>
        <v/>
      </c>
      <c r="K47" s="79" t="str">
        <f t="shared" si="2"/>
        <v/>
      </c>
      <c r="L47" s="97" t="str">
        <f t="shared" si="3"/>
        <v>Level1</v>
      </c>
      <c r="M47" s="94">
        <f t="shared" si="4"/>
        <v>0</v>
      </c>
      <c r="N47" s="79" t="str">
        <f t="shared" si="5"/>
        <v>-- Level1-0</v>
      </c>
      <c r="O47" s="80">
        <f t="shared" si="6"/>
        <v>0</v>
      </c>
      <c r="P47" s="80" t="str">
        <f t="shared" ca="1" si="7"/>
        <v>FAIL</v>
      </c>
      <c r="Q47" s="80">
        <f>Calcs!$I$2</f>
        <v>44255</v>
      </c>
      <c r="R47" s="80">
        <f>Calcs!$I$4</f>
        <v>44469</v>
      </c>
      <c r="S47" s="80">
        <f>Calcs!$I$6</f>
        <v>44681</v>
      </c>
      <c r="T47" s="79" t="e">
        <f>Calcs!$J$2</f>
        <v>#N/A</v>
      </c>
      <c r="U47" s="81">
        <f>Calcs!$K$2</f>
        <v>51564</v>
      </c>
      <c r="V47" s="79" t="str">
        <f t="shared" si="8"/>
        <v/>
      </c>
      <c r="W47" s="79" t="str">
        <f t="shared" si="9"/>
        <v/>
      </c>
      <c r="X47" s="82" t="str">
        <f>IFERROR(IF(E47="","",IFERROR((INDEX('Flat Rates'!$A$1:$I$5000,MATCH(N47,'Flat Rates'!$A$1:$A$5000,0),MATCH("Standing Charge",'Flat Rates'!$A$1:$I$1,0))*100),"")),"")</f>
        <v/>
      </c>
      <c r="Y47" s="82" t="str">
        <f>IFERROR(IF(X47="","",IFERROR((INDEX('Flat Rates'!$A$1:$I$5000,MATCH(N47,'Flat Rates'!$A$1:$A$5000,0),MATCH("Unit Rate",'Flat Rates'!$A$1:$I$1,0))*100)+(V47),"")),"")</f>
        <v/>
      </c>
      <c r="Z47" s="83" t="str">
        <f t="shared" si="10"/>
        <v/>
      </c>
      <c r="AA47" s="83" t="str">
        <f t="shared" si="11"/>
        <v/>
      </c>
      <c r="AB47" s="83" t="str">
        <f t="shared" si="12"/>
        <v/>
      </c>
      <c r="AC47" s="83" t="str">
        <f t="shared" si="13"/>
        <v/>
      </c>
      <c r="AD47" s="84" t="str">
        <f t="shared" ca="1" si="14"/>
        <v>FAIL</v>
      </c>
      <c r="AF47" s="88" t="str">
        <f t="shared" ca="1" si="15"/>
        <v/>
      </c>
      <c r="AG47" s="78" t="str">
        <f t="shared" ca="1" si="16"/>
        <v/>
      </c>
      <c r="AH47" s="89" t="str">
        <f t="shared" ca="1" si="17"/>
        <v/>
      </c>
      <c r="AI47" s="89" t="str">
        <f t="shared" ca="1" si="18"/>
        <v/>
      </c>
    </row>
    <row r="48" spans="2:35" ht="15.75" thickBot="1" x14ac:dyDescent="0.3">
      <c r="B48" s="85"/>
      <c r="C48" s="85"/>
      <c r="D48" s="86"/>
      <c r="E48" s="86"/>
      <c r="F48" s="87"/>
      <c r="G48" s="86"/>
      <c r="I48" s="79" t="str">
        <f t="shared" si="0"/>
        <v/>
      </c>
      <c r="J48" s="79" t="str">
        <f t="shared" si="1"/>
        <v/>
      </c>
      <c r="K48" s="79" t="str">
        <f t="shared" si="2"/>
        <v/>
      </c>
      <c r="L48" s="97" t="str">
        <f t="shared" si="3"/>
        <v>Level1</v>
      </c>
      <c r="M48" s="94">
        <f t="shared" si="4"/>
        <v>0</v>
      </c>
      <c r="N48" s="79" t="str">
        <f t="shared" si="5"/>
        <v>-- Level1-0</v>
      </c>
      <c r="O48" s="80">
        <f t="shared" si="6"/>
        <v>0</v>
      </c>
      <c r="P48" s="80" t="str">
        <f t="shared" ca="1" si="7"/>
        <v>FAIL</v>
      </c>
      <c r="Q48" s="80">
        <f>Calcs!$I$2</f>
        <v>44255</v>
      </c>
      <c r="R48" s="80">
        <f>Calcs!$I$4</f>
        <v>44469</v>
      </c>
      <c r="S48" s="80">
        <f>Calcs!$I$6</f>
        <v>44681</v>
      </c>
      <c r="T48" s="79" t="e">
        <f>Calcs!$J$2</f>
        <v>#N/A</v>
      </c>
      <c r="U48" s="81">
        <f>Calcs!$K$2</f>
        <v>51564</v>
      </c>
      <c r="V48" s="79" t="str">
        <f t="shared" si="8"/>
        <v/>
      </c>
      <c r="W48" s="79" t="str">
        <f t="shared" si="9"/>
        <v/>
      </c>
      <c r="X48" s="82" t="str">
        <f>IFERROR(IF(E48="","",IFERROR((INDEX('Flat Rates'!$A$1:$I$5000,MATCH(N48,'Flat Rates'!$A$1:$A$5000,0),MATCH("Standing Charge",'Flat Rates'!$A$1:$I$1,0))*100),"")),"")</f>
        <v/>
      </c>
      <c r="Y48" s="82" t="str">
        <f>IFERROR(IF(X48="","",IFERROR((INDEX('Flat Rates'!$A$1:$I$5000,MATCH(N48,'Flat Rates'!$A$1:$A$5000,0),MATCH("Unit Rate",'Flat Rates'!$A$1:$I$1,0))*100)+(V48),"")),"")</f>
        <v/>
      </c>
      <c r="Z48" s="83" t="str">
        <f t="shared" si="10"/>
        <v/>
      </c>
      <c r="AA48" s="83" t="str">
        <f t="shared" si="11"/>
        <v/>
      </c>
      <c r="AB48" s="83" t="str">
        <f t="shared" si="12"/>
        <v/>
      </c>
      <c r="AC48" s="83" t="str">
        <f t="shared" si="13"/>
        <v/>
      </c>
      <c r="AD48" s="84" t="str">
        <f t="shared" ca="1" si="14"/>
        <v>FAIL</v>
      </c>
      <c r="AF48" s="88" t="str">
        <f t="shared" ca="1" si="15"/>
        <v/>
      </c>
      <c r="AG48" s="78" t="str">
        <f t="shared" ca="1" si="16"/>
        <v/>
      </c>
      <c r="AH48" s="89" t="str">
        <f t="shared" ca="1" si="17"/>
        <v/>
      </c>
      <c r="AI48" s="89" t="str">
        <f t="shared" ca="1" si="18"/>
        <v/>
      </c>
    </row>
    <row r="49" spans="2:35" ht="15.75" thickBot="1" x14ac:dyDescent="0.3">
      <c r="B49" s="85"/>
      <c r="C49" s="85"/>
      <c r="D49" s="86"/>
      <c r="E49" s="86"/>
      <c r="F49" s="87"/>
      <c r="G49" s="86"/>
      <c r="I49" s="79" t="str">
        <f t="shared" si="0"/>
        <v/>
      </c>
      <c r="J49" s="79" t="str">
        <f t="shared" si="1"/>
        <v/>
      </c>
      <c r="K49" s="79" t="str">
        <f t="shared" si="2"/>
        <v/>
      </c>
      <c r="L49" s="97" t="str">
        <f t="shared" si="3"/>
        <v>Level1</v>
      </c>
      <c r="M49" s="94">
        <f t="shared" si="4"/>
        <v>0</v>
      </c>
      <c r="N49" s="79" t="str">
        <f t="shared" si="5"/>
        <v>-- Level1-0</v>
      </c>
      <c r="O49" s="80">
        <f t="shared" si="6"/>
        <v>0</v>
      </c>
      <c r="P49" s="80" t="str">
        <f t="shared" ca="1" si="7"/>
        <v>FAIL</v>
      </c>
      <c r="Q49" s="80">
        <f>Calcs!$I$2</f>
        <v>44255</v>
      </c>
      <c r="R49" s="80">
        <f>Calcs!$I$4</f>
        <v>44469</v>
      </c>
      <c r="S49" s="80">
        <f>Calcs!$I$6</f>
        <v>44681</v>
      </c>
      <c r="T49" s="79" t="e">
        <f>Calcs!$J$2</f>
        <v>#N/A</v>
      </c>
      <c r="U49" s="81">
        <f>Calcs!$K$2</f>
        <v>51564</v>
      </c>
      <c r="V49" s="79" t="str">
        <f t="shared" si="8"/>
        <v/>
      </c>
      <c r="W49" s="79" t="str">
        <f t="shared" si="9"/>
        <v/>
      </c>
      <c r="X49" s="82" t="str">
        <f>IFERROR(IF(E49="","",IFERROR((INDEX('Flat Rates'!$A$1:$I$5000,MATCH(N49,'Flat Rates'!$A$1:$A$5000,0),MATCH("Standing Charge",'Flat Rates'!$A$1:$I$1,0))*100),"")),"")</f>
        <v/>
      </c>
      <c r="Y49" s="82" t="str">
        <f>IFERROR(IF(X49="","",IFERROR((INDEX('Flat Rates'!$A$1:$I$5000,MATCH(N49,'Flat Rates'!$A$1:$A$5000,0),MATCH("Unit Rate",'Flat Rates'!$A$1:$I$1,0))*100)+(V49),"")),"")</f>
        <v/>
      </c>
      <c r="Z49" s="83" t="str">
        <f t="shared" si="10"/>
        <v/>
      </c>
      <c r="AA49" s="83" t="str">
        <f t="shared" si="11"/>
        <v/>
      </c>
      <c r="AB49" s="83" t="str">
        <f t="shared" si="12"/>
        <v/>
      </c>
      <c r="AC49" s="83" t="str">
        <f t="shared" si="13"/>
        <v/>
      </c>
      <c r="AD49" s="84" t="str">
        <f t="shared" ca="1" si="14"/>
        <v>FAIL</v>
      </c>
      <c r="AF49" s="88" t="str">
        <f t="shared" ca="1" si="15"/>
        <v/>
      </c>
      <c r="AG49" s="78" t="str">
        <f t="shared" ca="1" si="16"/>
        <v/>
      </c>
      <c r="AH49" s="89" t="str">
        <f t="shared" ca="1" si="17"/>
        <v/>
      </c>
      <c r="AI49" s="89" t="str">
        <f t="shared" ca="1" si="18"/>
        <v/>
      </c>
    </row>
    <row r="50" spans="2:35" ht="15.75" thickBot="1" x14ac:dyDescent="0.3">
      <c r="B50" s="85"/>
      <c r="C50" s="85"/>
      <c r="D50" s="86"/>
      <c r="E50" s="86"/>
      <c r="F50" s="87"/>
      <c r="G50" s="86"/>
      <c r="I50" s="79" t="str">
        <f t="shared" si="0"/>
        <v/>
      </c>
      <c r="J50" s="79" t="str">
        <f t="shared" si="1"/>
        <v/>
      </c>
      <c r="K50" s="79" t="str">
        <f t="shared" si="2"/>
        <v/>
      </c>
      <c r="L50" s="97" t="str">
        <f t="shared" si="3"/>
        <v>Level1</v>
      </c>
      <c r="M50" s="94">
        <f t="shared" si="4"/>
        <v>0</v>
      </c>
      <c r="N50" s="79" t="str">
        <f t="shared" si="5"/>
        <v>-- Level1-0</v>
      </c>
      <c r="O50" s="80">
        <f t="shared" si="6"/>
        <v>0</v>
      </c>
      <c r="P50" s="80" t="str">
        <f t="shared" ca="1" si="7"/>
        <v>FAIL</v>
      </c>
      <c r="Q50" s="80">
        <f>Calcs!$I$2</f>
        <v>44255</v>
      </c>
      <c r="R50" s="80">
        <f>Calcs!$I$4</f>
        <v>44469</v>
      </c>
      <c r="S50" s="80">
        <f>Calcs!$I$6</f>
        <v>44681</v>
      </c>
      <c r="T50" s="79" t="e">
        <f>Calcs!$J$2</f>
        <v>#N/A</v>
      </c>
      <c r="U50" s="81">
        <f>Calcs!$K$2</f>
        <v>51564</v>
      </c>
      <c r="V50" s="79" t="str">
        <f t="shared" si="8"/>
        <v/>
      </c>
      <c r="W50" s="79" t="str">
        <f t="shared" si="9"/>
        <v/>
      </c>
      <c r="X50" s="82" t="str">
        <f>IFERROR(IF(E50="","",IFERROR((INDEX('Flat Rates'!$A$1:$I$5000,MATCH(N50,'Flat Rates'!$A$1:$A$5000,0),MATCH("Standing Charge",'Flat Rates'!$A$1:$I$1,0))*100),"")),"")</f>
        <v/>
      </c>
      <c r="Y50" s="82" t="str">
        <f>IFERROR(IF(X50="","",IFERROR((INDEX('Flat Rates'!$A$1:$I$5000,MATCH(N50,'Flat Rates'!$A$1:$A$5000,0),MATCH("Unit Rate",'Flat Rates'!$A$1:$I$1,0))*100)+(V50),"")),"")</f>
        <v/>
      </c>
      <c r="Z50" s="83" t="str">
        <f t="shared" si="10"/>
        <v/>
      </c>
      <c r="AA50" s="83" t="str">
        <f t="shared" si="11"/>
        <v/>
      </c>
      <c r="AB50" s="83" t="str">
        <f t="shared" si="12"/>
        <v/>
      </c>
      <c r="AC50" s="83" t="str">
        <f t="shared" si="13"/>
        <v/>
      </c>
      <c r="AD50" s="84" t="str">
        <f t="shared" ca="1" si="14"/>
        <v>FAIL</v>
      </c>
      <c r="AF50" s="88" t="str">
        <f t="shared" ca="1" si="15"/>
        <v/>
      </c>
      <c r="AG50" s="78" t="str">
        <f t="shared" ca="1" si="16"/>
        <v/>
      </c>
      <c r="AH50" s="89" t="str">
        <f t="shared" ca="1" si="17"/>
        <v/>
      </c>
      <c r="AI50" s="89" t="str">
        <f t="shared" ca="1" si="18"/>
        <v/>
      </c>
    </row>
    <row r="51" spans="2:35" ht="15.75" thickBot="1" x14ac:dyDescent="0.3">
      <c r="B51" s="85"/>
      <c r="C51" s="85"/>
      <c r="D51" s="86"/>
      <c r="E51" s="86"/>
      <c r="F51" s="87"/>
      <c r="G51" s="86"/>
      <c r="I51" s="79" t="str">
        <f t="shared" si="0"/>
        <v/>
      </c>
      <c r="J51" s="79" t="str">
        <f t="shared" si="1"/>
        <v/>
      </c>
      <c r="K51" s="79" t="str">
        <f t="shared" si="2"/>
        <v/>
      </c>
      <c r="L51" s="97" t="str">
        <f t="shared" si="3"/>
        <v>Level1</v>
      </c>
      <c r="M51" s="94">
        <f t="shared" si="4"/>
        <v>0</v>
      </c>
      <c r="N51" s="79" t="str">
        <f t="shared" si="5"/>
        <v>-- Level1-0</v>
      </c>
      <c r="O51" s="80">
        <f t="shared" si="6"/>
        <v>0</v>
      </c>
      <c r="P51" s="80" t="str">
        <f t="shared" ca="1" si="7"/>
        <v>FAIL</v>
      </c>
      <c r="Q51" s="80">
        <f>Calcs!$I$2</f>
        <v>44255</v>
      </c>
      <c r="R51" s="80">
        <f>Calcs!$I$4</f>
        <v>44469</v>
      </c>
      <c r="S51" s="80">
        <f>Calcs!$I$6</f>
        <v>44681</v>
      </c>
      <c r="T51" s="79" t="e">
        <f>Calcs!$J$2</f>
        <v>#N/A</v>
      </c>
      <c r="U51" s="81">
        <f>Calcs!$K$2</f>
        <v>51564</v>
      </c>
      <c r="V51" s="79" t="str">
        <f t="shared" si="8"/>
        <v/>
      </c>
      <c r="W51" s="79" t="str">
        <f t="shared" si="9"/>
        <v/>
      </c>
      <c r="X51" s="82" t="str">
        <f>IFERROR(IF(E51="","",IFERROR((INDEX('Flat Rates'!$A$1:$I$5000,MATCH(N51,'Flat Rates'!$A$1:$A$5000,0),MATCH("Standing Charge",'Flat Rates'!$A$1:$I$1,0))*100),"")),"")</f>
        <v/>
      </c>
      <c r="Y51" s="82" t="str">
        <f>IFERROR(IF(X51="","",IFERROR((INDEX('Flat Rates'!$A$1:$I$5000,MATCH(N51,'Flat Rates'!$A$1:$A$5000,0),MATCH("Unit Rate",'Flat Rates'!$A$1:$I$1,0))*100)+(V51),"")),"")</f>
        <v/>
      </c>
      <c r="Z51" s="83" t="str">
        <f t="shared" si="10"/>
        <v/>
      </c>
      <c r="AA51" s="83" t="str">
        <f t="shared" si="11"/>
        <v/>
      </c>
      <c r="AB51" s="83" t="str">
        <f t="shared" si="12"/>
        <v/>
      </c>
      <c r="AC51" s="83" t="str">
        <f t="shared" si="13"/>
        <v/>
      </c>
      <c r="AD51" s="84" t="str">
        <f t="shared" ca="1" si="14"/>
        <v>FAIL</v>
      </c>
      <c r="AF51" s="88" t="str">
        <f t="shared" ca="1" si="15"/>
        <v/>
      </c>
      <c r="AG51" s="78" t="str">
        <f t="shared" ca="1" si="16"/>
        <v/>
      </c>
      <c r="AH51" s="89" t="str">
        <f t="shared" ca="1" si="17"/>
        <v/>
      </c>
      <c r="AI51" s="89" t="str">
        <f t="shared" ca="1" si="18"/>
        <v/>
      </c>
    </row>
    <row r="52" spans="2:35" ht="15.75" thickBot="1" x14ac:dyDescent="0.3">
      <c r="B52" s="85"/>
      <c r="C52" s="85"/>
      <c r="D52" s="86"/>
      <c r="E52" s="86"/>
      <c r="F52" s="87"/>
      <c r="G52" s="86"/>
      <c r="I52" s="79" t="str">
        <f t="shared" si="0"/>
        <v/>
      </c>
      <c r="J52" s="79" t="str">
        <f t="shared" si="1"/>
        <v/>
      </c>
      <c r="K52" s="79" t="str">
        <f t="shared" si="2"/>
        <v/>
      </c>
      <c r="L52" s="97" t="str">
        <f t="shared" si="3"/>
        <v>Level1</v>
      </c>
      <c r="M52" s="94">
        <f t="shared" si="4"/>
        <v>0</v>
      </c>
      <c r="N52" s="79" t="str">
        <f t="shared" si="5"/>
        <v>-- Level1-0</v>
      </c>
      <c r="O52" s="80">
        <f t="shared" si="6"/>
        <v>0</v>
      </c>
      <c r="P52" s="80" t="str">
        <f t="shared" ca="1" si="7"/>
        <v>FAIL</v>
      </c>
      <c r="Q52" s="80">
        <f>Calcs!$I$2</f>
        <v>44255</v>
      </c>
      <c r="R52" s="80">
        <f>Calcs!$I$4</f>
        <v>44469</v>
      </c>
      <c r="S52" s="80">
        <f>Calcs!$I$6</f>
        <v>44681</v>
      </c>
      <c r="T52" s="79" t="e">
        <f>Calcs!$J$2</f>
        <v>#N/A</v>
      </c>
      <c r="U52" s="81">
        <f>Calcs!$K$2</f>
        <v>51564</v>
      </c>
      <c r="V52" s="79" t="str">
        <f t="shared" si="8"/>
        <v/>
      </c>
      <c r="W52" s="79" t="str">
        <f t="shared" si="9"/>
        <v/>
      </c>
      <c r="X52" s="82" t="str">
        <f>IFERROR(IF(E52="","",IFERROR((INDEX('Flat Rates'!$A$1:$I$5000,MATCH(N52,'Flat Rates'!$A$1:$A$5000,0),MATCH("Standing Charge",'Flat Rates'!$A$1:$I$1,0))*100),"")),"")</f>
        <v/>
      </c>
      <c r="Y52" s="82" t="str">
        <f>IFERROR(IF(X52="","",IFERROR((INDEX('Flat Rates'!$A$1:$I$5000,MATCH(N52,'Flat Rates'!$A$1:$A$5000,0),MATCH("Unit Rate",'Flat Rates'!$A$1:$I$1,0))*100)+(V52),"")),"")</f>
        <v/>
      </c>
      <c r="Z52" s="83" t="str">
        <f t="shared" si="10"/>
        <v/>
      </c>
      <c r="AA52" s="83" t="str">
        <f t="shared" si="11"/>
        <v/>
      </c>
      <c r="AB52" s="83" t="str">
        <f t="shared" si="12"/>
        <v/>
      </c>
      <c r="AC52" s="83" t="str">
        <f t="shared" si="13"/>
        <v/>
      </c>
      <c r="AD52" s="84" t="str">
        <f t="shared" ca="1" si="14"/>
        <v>FAIL</v>
      </c>
      <c r="AF52" s="88" t="str">
        <f t="shared" ca="1" si="15"/>
        <v/>
      </c>
      <c r="AG52" s="78" t="str">
        <f t="shared" ca="1" si="16"/>
        <v/>
      </c>
      <c r="AH52" s="89" t="str">
        <f t="shared" ca="1" si="17"/>
        <v/>
      </c>
      <c r="AI52" s="89" t="str">
        <f t="shared" ca="1" si="18"/>
        <v/>
      </c>
    </row>
    <row r="53" spans="2:35" ht="15.75" thickBot="1" x14ac:dyDescent="0.3">
      <c r="B53" s="85"/>
      <c r="C53" s="85"/>
      <c r="D53" s="86"/>
      <c r="E53" s="86"/>
      <c r="F53" s="87"/>
      <c r="G53" s="86"/>
      <c r="I53" s="79" t="str">
        <f t="shared" si="0"/>
        <v/>
      </c>
      <c r="J53" s="79" t="str">
        <f t="shared" si="1"/>
        <v/>
      </c>
      <c r="K53" s="79" t="str">
        <f t="shared" si="2"/>
        <v/>
      </c>
      <c r="L53" s="97" t="str">
        <f t="shared" si="3"/>
        <v>Level1</v>
      </c>
      <c r="M53" s="94">
        <f t="shared" si="4"/>
        <v>0</v>
      </c>
      <c r="N53" s="79" t="str">
        <f t="shared" si="5"/>
        <v>-- Level1-0</v>
      </c>
      <c r="O53" s="80">
        <f t="shared" si="6"/>
        <v>0</v>
      </c>
      <c r="P53" s="80" t="str">
        <f t="shared" ca="1" si="7"/>
        <v>FAIL</v>
      </c>
      <c r="Q53" s="80">
        <f>Calcs!$I$2</f>
        <v>44255</v>
      </c>
      <c r="R53" s="80">
        <f>Calcs!$I$4</f>
        <v>44469</v>
      </c>
      <c r="S53" s="80">
        <f>Calcs!$I$6</f>
        <v>44681</v>
      </c>
      <c r="T53" s="79" t="e">
        <f>Calcs!$J$2</f>
        <v>#N/A</v>
      </c>
      <c r="U53" s="81">
        <f>Calcs!$K$2</f>
        <v>51564</v>
      </c>
      <c r="V53" s="79" t="str">
        <f t="shared" si="8"/>
        <v/>
      </c>
      <c r="W53" s="79" t="str">
        <f t="shared" si="9"/>
        <v/>
      </c>
      <c r="X53" s="82" t="str">
        <f>IFERROR(IF(E53="","",IFERROR((INDEX('Flat Rates'!$A$1:$I$5000,MATCH(N53,'Flat Rates'!$A$1:$A$5000,0),MATCH("Standing Charge",'Flat Rates'!$A$1:$I$1,0))*100),"")),"")</f>
        <v/>
      </c>
      <c r="Y53" s="82" t="str">
        <f>IFERROR(IF(X53="","",IFERROR((INDEX('Flat Rates'!$A$1:$I$5000,MATCH(N53,'Flat Rates'!$A$1:$A$5000,0),MATCH("Unit Rate",'Flat Rates'!$A$1:$I$1,0))*100)+(V53),"")),"")</f>
        <v/>
      </c>
      <c r="Z53" s="83" t="str">
        <f t="shared" si="10"/>
        <v/>
      </c>
      <c r="AA53" s="83" t="str">
        <f t="shared" si="11"/>
        <v/>
      </c>
      <c r="AB53" s="83" t="str">
        <f t="shared" si="12"/>
        <v/>
      </c>
      <c r="AC53" s="83" t="str">
        <f t="shared" si="13"/>
        <v/>
      </c>
      <c r="AD53" s="84" t="str">
        <f t="shared" ca="1" si="14"/>
        <v>FAIL</v>
      </c>
      <c r="AF53" s="88" t="str">
        <f t="shared" ca="1" si="15"/>
        <v/>
      </c>
      <c r="AG53" s="78" t="str">
        <f t="shared" ca="1" si="16"/>
        <v/>
      </c>
      <c r="AH53" s="89" t="str">
        <f t="shared" ca="1" si="17"/>
        <v/>
      </c>
      <c r="AI53" s="89" t="str">
        <f t="shared" ca="1" si="18"/>
        <v/>
      </c>
    </row>
    <row r="54" spans="2:35" ht="15.75" thickBot="1" x14ac:dyDescent="0.3">
      <c r="B54" s="85"/>
      <c r="C54" s="85"/>
      <c r="D54" s="86"/>
      <c r="E54" s="86"/>
      <c r="F54" s="87"/>
      <c r="G54" s="86"/>
      <c r="I54" s="79" t="str">
        <f t="shared" si="0"/>
        <v/>
      </c>
      <c r="J54" s="79" t="str">
        <f t="shared" si="1"/>
        <v/>
      </c>
      <c r="K54" s="79" t="str">
        <f t="shared" si="2"/>
        <v/>
      </c>
      <c r="L54" s="97" t="str">
        <f t="shared" si="3"/>
        <v>Level1</v>
      </c>
      <c r="M54" s="94">
        <f t="shared" si="4"/>
        <v>0</v>
      </c>
      <c r="N54" s="79" t="str">
        <f t="shared" si="5"/>
        <v>-- Level1-0</v>
      </c>
      <c r="O54" s="80">
        <f t="shared" si="6"/>
        <v>0</v>
      </c>
      <c r="P54" s="80" t="str">
        <f t="shared" ca="1" si="7"/>
        <v>FAIL</v>
      </c>
      <c r="Q54" s="80">
        <f>Calcs!$I$2</f>
        <v>44255</v>
      </c>
      <c r="R54" s="80">
        <f>Calcs!$I$4</f>
        <v>44469</v>
      </c>
      <c r="S54" s="80">
        <f>Calcs!$I$6</f>
        <v>44681</v>
      </c>
      <c r="T54" s="79" t="e">
        <f>Calcs!$J$2</f>
        <v>#N/A</v>
      </c>
      <c r="U54" s="81">
        <f>Calcs!$K$2</f>
        <v>51564</v>
      </c>
      <c r="V54" s="79" t="str">
        <f t="shared" si="8"/>
        <v/>
      </c>
      <c r="W54" s="79" t="str">
        <f t="shared" si="9"/>
        <v/>
      </c>
      <c r="X54" s="82" t="str">
        <f>IFERROR(IF(E54="","",IFERROR((INDEX('Flat Rates'!$A$1:$I$5000,MATCH(N54,'Flat Rates'!$A$1:$A$5000,0),MATCH("Standing Charge",'Flat Rates'!$A$1:$I$1,0))*100),"")),"")</f>
        <v/>
      </c>
      <c r="Y54" s="82" t="str">
        <f>IFERROR(IF(X54="","",IFERROR((INDEX('Flat Rates'!$A$1:$I$5000,MATCH(N54,'Flat Rates'!$A$1:$A$5000,0),MATCH("Unit Rate",'Flat Rates'!$A$1:$I$1,0))*100)+(V54),"")),"")</f>
        <v/>
      </c>
      <c r="Z54" s="83" t="str">
        <f t="shared" si="10"/>
        <v/>
      </c>
      <c r="AA54" s="83" t="str">
        <f t="shared" si="11"/>
        <v/>
      </c>
      <c r="AB54" s="83" t="str">
        <f t="shared" si="12"/>
        <v/>
      </c>
      <c r="AC54" s="83" t="str">
        <f t="shared" si="13"/>
        <v/>
      </c>
      <c r="AD54" s="84" t="str">
        <f t="shared" ca="1" si="14"/>
        <v>FAIL</v>
      </c>
      <c r="AF54" s="88" t="str">
        <f t="shared" ca="1" si="15"/>
        <v/>
      </c>
      <c r="AG54" s="78" t="str">
        <f t="shared" ca="1" si="16"/>
        <v/>
      </c>
      <c r="AH54" s="89" t="str">
        <f t="shared" ca="1" si="17"/>
        <v/>
      </c>
      <c r="AI54" s="89" t="str">
        <f t="shared" ca="1" si="18"/>
        <v/>
      </c>
    </row>
    <row r="55" spans="2:35" ht="15.75" thickBot="1" x14ac:dyDescent="0.3">
      <c r="B55" s="85"/>
      <c r="C55" s="85"/>
      <c r="D55" s="86"/>
      <c r="E55" s="86"/>
      <c r="F55" s="87"/>
      <c r="G55" s="86"/>
      <c r="I55" s="79" t="str">
        <f t="shared" si="0"/>
        <v/>
      </c>
      <c r="J55" s="79" t="str">
        <f t="shared" si="1"/>
        <v/>
      </c>
      <c r="K55" s="79" t="str">
        <f t="shared" si="2"/>
        <v/>
      </c>
      <c r="L55" s="97" t="str">
        <f t="shared" si="3"/>
        <v>Level1</v>
      </c>
      <c r="M55" s="94">
        <f t="shared" si="4"/>
        <v>0</v>
      </c>
      <c r="N55" s="79" t="str">
        <f t="shared" si="5"/>
        <v>-- Level1-0</v>
      </c>
      <c r="O55" s="80">
        <f t="shared" si="6"/>
        <v>0</v>
      </c>
      <c r="P55" s="80" t="str">
        <f t="shared" ca="1" si="7"/>
        <v>FAIL</v>
      </c>
      <c r="Q55" s="80">
        <f>Calcs!$I$2</f>
        <v>44255</v>
      </c>
      <c r="R55" s="80">
        <f>Calcs!$I$4</f>
        <v>44469</v>
      </c>
      <c r="S55" s="80">
        <f>Calcs!$I$6</f>
        <v>44681</v>
      </c>
      <c r="T55" s="79" t="e">
        <f>Calcs!$J$2</f>
        <v>#N/A</v>
      </c>
      <c r="U55" s="81">
        <f>Calcs!$K$2</f>
        <v>51564</v>
      </c>
      <c r="V55" s="79" t="str">
        <f t="shared" si="8"/>
        <v/>
      </c>
      <c r="W55" s="79" t="str">
        <f t="shared" si="9"/>
        <v/>
      </c>
      <c r="X55" s="82" t="str">
        <f>IFERROR(IF(E55="","",IFERROR((INDEX('Flat Rates'!$A$1:$I$5000,MATCH(N55,'Flat Rates'!$A$1:$A$5000,0),MATCH("Standing Charge",'Flat Rates'!$A$1:$I$1,0))*100),"")),"")</f>
        <v/>
      </c>
      <c r="Y55" s="82" t="str">
        <f>IFERROR(IF(X55="","",IFERROR((INDEX('Flat Rates'!$A$1:$I$5000,MATCH(N55,'Flat Rates'!$A$1:$A$5000,0),MATCH("Unit Rate",'Flat Rates'!$A$1:$I$1,0))*100)+(V55),"")),"")</f>
        <v/>
      </c>
      <c r="Z55" s="83" t="str">
        <f t="shared" si="10"/>
        <v/>
      </c>
      <c r="AA55" s="83" t="str">
        <f t="shared" si="11"/>
        <v/>
      </c>
      <c r="AB55" s="83" t="str">
        <f t="shared" si="12"/>
        <v/>
      </c>
      <c r="AC55" s="83" t="str">
        <f t="shared" si="13"/>
        <v/>
      </c>
      <c r="AD55" s="84" t="str">
        <f t="shared" ca="1" si="14"/>
        <v>FAIL</v>
      </c>
      <c r="AF55" s="88" t="str">
        <f t="shared" ca="1" si="15"/>
        <v/>
      </c>
      <c r="AG55" s="78" t="str">
        <f t="shared" ca="1" si="16"/>
        <v/>
      </c>
      <c r="AH55" s="89" t="str">
        <f t="shared" ca="1" si="17"/>
        <v/>
      </c>
      <c r="AI55" s="89" t="str">
        <f t="shared" ca="1" si="18"/>
        <v/>
      </c>
    </row>
    <row r="56" spans="2:35" ht="15.75" thickBot="1" x14ac:dyDescent="0.3">
      <c r="B56" s="85"/>
      <c r="C56" s="85"/>
      <c r="D56" s="86"/>
      <c r="E56" s="86"/>
      <c r="F56" s="87"/>
      <c r="G56" s="86"/>
      <c r="I56" s="79" t="str">
        <f t="shared" si="0"/>
        <v/>
      </c>
      <c r="J56" s="79" t="str">
        <f t="shared" si="1"/>
        <v/>
      </c>
      <c r="K56" s="79" t="str">
        <f t="shared" si="2"/>
        <v/>
      </c>
      <c r="L56" s="97" t="str">
        <f t="shared" si="3"/>
        <v>Level1</v>
      </c>
      <c r="M56" s="94">
        <f t="shared" si="4"/>
        <v>0</v>
      </c>
      <c r="N56" s="79" t="str">
        <f t="shared" si="5"/>
        <v>-- Level1-0</v>
      </c>
      <c r="O56" s="80">
        <f t="shared" si="6"/>
        <v>0</v>
      </c>
      <c r="P56" s="80" t="str">
        <f t="shared" ca="1" si="7"/>
        <v>FAIL</v>
      </c>
      <c r="Q56" s="80">
        <f>Calcs!$I$2</f>
        <v>44255</v>
      </c>
      <c r="R56" s="80">
        <f>Calcs!$I$4</f>
        <v>44469</v>
      </c>
      <c r="S56" s="80">
        <f>Calcs!$I$6</f>
        <v>44681</v>
      </c>
      <c r="T56" s="79" t="e">
        <f>Calcs!$J$2</f>
        <v>#N/A</v>
      </c>
      <c r="U56" s="81">
        <f>Calcs!$K$2</f>
        <v>51564</v>
      </c>
      <c r="V56" s="79" t="str">
        <f t="shared" si="8"/>
        <v/>
      </c>
      <c r="W56" s="79" t="str">
        <f t="shared" si="9"/>
        <v/>
      </c>
      <c r="X56" s="82" t="str">
        <f>IFERROR(IF(E56="","",IFERROR((INDEX('Flat Rates'!$A$1:$I$5000,MATCH(N56,'Flat Rates'!$A$1:$A$5000,0),MATCH("Standing Charge",'Flat Rates'!$A$1:$I$1,0))*100),"")),"")</f>
        <v/>
      </c>
      <c r="Y56" s="82" t="str">
        <f>IFERROR(IF(X56="","",IFERROR((INDEX('Flat Rates'!$A$1:$I$5000,MATCH(N56,'Flat Rates'!$A$1:$A$5000,0),MATCH("Unit Rate",'Flat Rates'!$A$1:$I$1,0))*100)+(V56),"")),"")</f>
        <v/>
      </c>
      <c r="Z56" s="83" t="str">
        <f t="shared" si="10"/>
        <v/>
      </c>
      <c r="AA56" s="83" t="str">
        <f t="shared" si="11"/>
        <v/>
      </c>
      <c r="AB56" s="83" t="str">
        <f t="shared" si="12"/>
        <v/>
      </c>
      <c r="AC56" s="83" t="str">
        <f t="shared" si="13"/>
        <v/>
      </c>
      <c r="AD56" s="84" t="str">
        <f t="shared" ca="1" si="14"/>
        <v>FAIL</v>
      </c>
      <c r="AF56" s="88" t="str">
        <f t="shared" ca="1" si="15"/>
        <v/>
      </c>
      <c r="AG56" s="78" t="str">
        <f t="shared" ca="1" si="16"/>
        <v/>
      </c>
      <c r="AH56" s="89" t="str">
        <f t="shared" ca="1" si="17"/>
        <v/>
      </c>
      <c r="AI56" s="89" t="str">
        <f t="shared" ca="1" si="18"/>
        <v/>
      </c>
    </row>
    <row r="57" spans="2:35" ht="15.75" thickBot="1" x14ac:dyDescent="0.3">
      <c r="B57" s="85"/>
      <c r="C57" s="85"/>
      <c r="D57" s="86"/>
      <c r="E57" s="86"/>
      <c r="F57" s="87"/>
      <c r="G57" s="86"/>
      <c r="I57" s="79" t="str">
        <f t="shared" si="0"/>
        <v/>
      </c>
      <c r="J57" s="79" t="str">
        <f t="shared" si="1"/>
        <v/>
      </c>
      <c r="K57" s="79" t="str">
        <f t="shared" si="2"/>
        <v/>
      </c>
      <c r="L57" s="97" t="str">
        <f t="shared" si="3"/>
        <v>Level1</v>
      </c>
      <c r="M57" s="94">
        <f t="shared" si="4"/>
        <v>0</v>
      </c>
      <c r="N57" s="79" t="str">
        <f t="shared" si="5"/>
        <v>-- Level1-0</v>
      </c>
      <c r="O57" s="80">
        <f t="shared" si="6"/>
        <v>0</v>
      </c>
      <c r="P57" s="80" t="str">
        <f t="shared" ca="1" si="7"/>
        <v>FAIL</v>
      </c>
      <c r="Q57" s="80">
        <f>Calcs!$I$2</f>
        <v>44255</v>
      </c>
      <c r="R57" s="80">
        <f>Calcs!$I$4</f>
        <v>44469</v>
      </c>
      <c r="S57" s="80">
        <f>Calcs!$I$6</f>
        <v>44681</v>
      </c>
      <c r="T57" s="79" t="e">
        <f>Calcs!$J$2</f>
        <v>#N/A</v>
      </c>
      <c r="U57" s="81">
        <f>Calcs!$K$2</f>
        <v>51564</v>
      </c>
      <c r="V57" s="79" t="str">
        <f t="shared" si="8"/>
        <v/>
      </c>
      <c r="W57" s="79" t="str">
        <f t="shared" si="9"/>
        <v/>
      </c>
      <c r="X57" s="82" t="str">
        <f>IFERROR(IF(E57="","",IFERROR((INDEX('Flat Rates'!$A$1:$I$5000,MATCH(N57,'Flat Rates'!$A$1:$A$5000,0),MATCH("Standing Charge",'Flat Rates'!$A$1:$I$1,0))*100),"")),"")</f>
        <v/>
      </c>
      <c r="Y57" s="82" t="str">
        <f>IFERROR(IF(X57="","",IFERROR((INDEX('Flat Rates'!$A$1:$I$5000,MATCH(N57,'Flat Rates'!$A$1:$A$5000,0),MATCH("Unit Rate",'Flat Rates'!$A$1:$I$1,0))*100)+(V57),"")),"")</f>
        <v/>
      </c>
      <c r="Z57" s="83" t="str">
        <f t="shared" si="10"/>
        <v/>
      </c>
      <c r="AA57" s="83" t="str">
        <f t="shared" si="11"/>
        <v/>
      </c>
      <c r="AB57" s="83" t="str">
        <f t="shared" si="12"/>
        <v/>
      </c>
      <c r="AC57" s="83" t="str">
        <f t="shared" si="13"/>
        <v/>
      </c>
      <c r="AD57" s="84" t="str">
        <f t="shared" ca="1" si="14"/>
        <v>FAIL</v>
      </c>
      <c r="AF57" s="88" t="str">
        <f t="shared" ca="1" si="15"/>
        <v/>
      </c>
      <c r="AG57" s="78" t="str">
        <f t="shared" ca="1" si="16"/>
        <v/>
      </c>
      <c r="AH57" s="89" t="str">
        <f t="shared" ca="1" si="17"/>
        <v/>
      </c>
      <c r="AI57" s="89" t="str">
        <f t="shared" ca="1" si="18"/>
        <v/>
      </c>
    </row>
    <row r="58" spans="2:35" ht="15.75" thickBot="1" x14ac:dyDescent="0.3">
      <c r="B58" s="85"/>
      <c r="C58" s="85"/>
      <c r="D58" s="86"/>
      <c r="E58" s="86"/>
      <c r="F58" s="87"/>
      <c r="G58" s="86"/>
      <c r="I58" s="79" t="str">
        <f t="shared" si="0"/>
        <v/>
      </c>
      <c r="J58" s="79" t="str">
        <f t="shared" si="1"/>
        <v/>
      </c>
      <c r="K58" s="79" t="str">
        <f t="shared" si="2"/>
        <v/>
      </c>
      <c r="L58" s="97" t="str">
        <f t="shared" si="3"/>
        <v>Level1</v>
      </c>
      <c r="M58" s="94">
        <f t="shared" si="4"/>
        <v>0</v>
      </c>
      <c r="N58" s="79" t="str">
        <f t="shared" si="5"/>
        <v>-- Level1-0</v>
      </c>
      <c r="O58" s="80">
        <f t="shared" si="6"/>
        <v>0</v>
      </c>
      <c r="P58" s="80" t="str">
        <f t="shared" ca="1" si="7"/>
        <v>FAIL</v>
      </c>
      <c r="Q58" s="80">
        <f>Calcs!$I$2</f>
        <v>44255</v>
      </c>
      <c r="R58" s="80">
        <f>Calcs!$I$4</f>
        <v>44469</v>
      </c>
      <c r="S58" s="80">
        <f>Calcs!$I$6</f>
        <v>44681</v>
      </c>
      <c r="T58" s="79" t="e">
        <f>Calcs!$J$2</f>
        <v>#N/A</v>
      </c>
      <c r="U58" s="81">
        <f>Calcs!$K$2</f>
        <v>51564</v>
      </c>
      <c r="V58" s="79" t="str">
        <f t="shared" si="8"/>
        <v/>
      </c>
      <c r="W58" s="79" t="str">
        <f t="shared" si="9"/>
        <v/>
      </c>
      <c r="X58" s="82" t="str">
        <f>IFERROR(IF(E58="","",IFERROR((INDEX('Flat Rates'!$A$1:$I$5000,MATCH(N58,'Flat Rates'!$A$1:$A$5000,0),MATCH("Standing Charge",'Flat Rates'!$A$1:$I$1,0))*100),"")),"")</f>
        <v/>
      </c>
      <c r="Y58" s="82" t="str">
        <f>IFERROR(IF(X58="","",IFERROR((INDEX('Flat Rates'!$A$1:$I$5000,MATCH(N58,'Flat Rates'!$A$1:$A$5000,0),MATCH("Unit Rate",'Flat Rates'!$A$1:$I$1,0))*100)+(V58),"")),"")</f>
        <v/>
      </c>
      <c r="Z58" s="83" t="str">
        <f t="shared" si="10"/>
        <v/>
      </c>
      <c r="AA58" s="83" t="str">
        <f t="shared" si="11"/>
        <v/>
      </c>
      <c r="AB58" s="83" t="str">
        <f t="shared" si="12"/>
        <v/>
      </c>
      <c r="AC58" s="83" t="str">
        <f t="shared" si="13"/>
        <v/>
      </c>
      <c r="AD58" s="84" t="str">
        <f t="shared" ca="1" si="14"/>
        <v>FAIL</v>
      </c>
      <c r="AF58" s="88" t="str">
        <f t="shared" ca="1" si="15"/>
        <v/>
      </c>
      <c r="AG58" s="78" t="str">
        <f t="shared" ca="1" si="16"/>
        <v/>
      </c>
      <c r="AH58" s="89" t="str">
        <f t="shared" ca="1" si="17"/>
        <v/>
      </c>
      <c r="AI58" s="89" t="str">
        <f t="shared" ca="1" si="18"/>
        <v/>
      </c>
    </row>
    <row r="59" spans="2:35" ht="15.75" thickBot="1" x14ac:dyDescent="0.3">
      <c r="B59" s="85"/>
      <c r="C59" s="85"/>
      <c r="D59" s="86"/>
      <c r="E59" s="86"/>
      <c r="F59" s="87"/>
      <c r="G59" s="86"/>
      <c r="I59" s="79" t="str">
        <f t="shared" si="0"/>
        <v/>
      </c>
      <c r="J59" s="79" t="str">
        <f t="shared" si="1"/>
        <v/>
      </c>
      <c r="K59" s="79" t="str">
        <f t="shared" si="2"/>
        <v/>
      </c>
      <c r="L59" s="97" t="str">
        <f t="shared" si="3"/>
        <v>Level1</v>
      </c>
      <c r="M59" s="94">
        <f t="shared" si="4"/>
        <v>0</v>
      </c>
      <c r="N59" s="79" t="str">
        <f t="shared" si="5"/>
        <v>-- Level1-0</v>
      </c>
      <c r="O59" s="80">
        <f t="shared" si="6"/>
        <v>0</v>
      </c>
      <c r="P59" s="80" t="str">
        <f t="shared" ca="1" si="7"/>
        <v>FAIL</v>
      </c>
      <c r="Q59" s="80">
        <f>Calcs!$I$2</f>
        <v>44255</v>
      </c>
      <c r="R59" s="80">
        <f>Calcs!$I$4</f>
        <v>44469</v>
      </c>
      <c r="S59" s="80">
        <f>Calcs!$I$6</f>
        <v>44681</v>
      </c>
      <c r="T59" s="79" t="e">
        <f>Calcs!$J$2</f>
        <v>#N/A</v>
      </c>
      <c r="U59" s="81">
        <f>Calcs!$K$2</f>
        <v>51564</v>
      </c>
      <c r="V59" s="79" t="str">
        <f t="shared" si="8"/>
        <v/>
      </c>
      <c r="W59" s="79" t="str">
        <f t="shared" si="9"/>
        <v/>
      </c>
      <c r="X59" s="82" t="str">
        <f>IFERROR(IF(E59="","",IFERROR((INDEX('Flat Rates'!$A$1:$I$5000,MATCH(N59,'Flat Rates'!$A$1:$A$5000,0),MATCH("Standing Charge",'Flat Rates'!$A$1:$I$1,0))*100),"")),"")</f>
        <v/>
      </c>
      <c r="Y59" s="82" t="str">
        <f>IFERROR(IF(X59="","",IFERROR((INDEX('Flat Rates'!$A$1:$I$5000,MATCH(N59,'Flat Rates'!$A$1:$A$5000,0),MATCH("Unit Rate",'Flat Rates'!$A$1:$I$1,0))*100)+(V59),"")),"")</f>
        <v/>
      </c>
      <c r="Z59" s="83" t="str">
        <f t="shared" si="10"/>
        <v/>
      </c>
      <c r="AA59" s="83" t="str">
        <f t="shared" si="11"/>
        <v/>
      </c>
      <c r="AB59" s="83" t="str">
        <f t="shared" si="12"/>
        <v/>
      </c>
      <c r="AC59" s="83" t="str">
        <f t="shared" si="13"/>
        <v/>
      </c>
      <c r="AD59" s="84" t="str">
        <f t="shared" ca="1" si="14"/>
        <v>FAIL</v>
      </c>
      <c r="AF59" s="88" t="str">
        <f t="shared" ca="1" si="15"/>
        <v/>
      </c>
      <c r="AG59" s="78" t="str">
        <f t="shared" ca="1" si="16"/>
        <v/>
      </c>
      <c r="AH59" s="89" t="str">
        <f t="shared" ca="1" si="17"/>
        <v/>
      </c>
      <c r="AI59" s="89" t="str">
        <f t="shared" ca="1" si="18"/>
        <v/>
      </c>
    </row>
    <row r="60" spans="2:35" ht="15.75" thickBot="1" x14ac:dyDescent="0.3">
      <c r="B60" s="85"/>
      <c r="C60" s="85"/>
      <c r="D60" s="86"/>
      <c r="E60" s="86"/>
      <c r="F60" s="87"/>
      <c r="G60" s="86"/>
      <c r="I60" s="79" t="str">
        <f t="shared" si="0"/>
        <v/>
      </c>
      <c r="J60" s="79" t="str">
        <f t="shared" si="1"/>
        <v/>
      </c>
      <c r="K60" s="79" t="str">
        <f t="shared" si="2"/>
        <v/>
      </c>
      <c r="L60" s="97" t="str">
        <f t="shared" si="3"/>
        <v>Level1</v>
      </c>
      <c r="M60" s="94">
        <f t="shared" si="4"/>
        <v>0</v>
      </c>
      <c r="N60" s="79" t="str">
        <f t="shared" si="5"/>
        <v>-- Level1-0</v>
      </c>
      <c r="O60" s="80">
        <f t="shared" si="6"/>
        <v>0</v>
      </c>
      <c r="P60" s="80" t="str">
        <f t="shared" ca="1" si="7"/>
        <v>FAIL</v>
      </c>
      <c r="Q60" s="80">
        <f>Calcs!$I$2</f>
        <v>44255</v>
      </c>
      <c r="R60" s="80">
        <f>Calcs!$I$4</f>
        <v>44469</v>
      </c>
      <c r="S60" s="80">
        <f>Calcs!$I$6</f>
        <v>44681</v>
      </c>
      <c r="T60" s="79" t="e">
        <f>Calcs!$J$2</f>
        <v>#N/A</v>
      </c>
      <c r="U60" s="81">
        <f>Calcs!$K$2</f>
        <v>51564</v>
      </c>
      <c r="V60" s="79" t="str">
        <f t="shared" si="8"/>
        <v/>
      </c>
      <c r="W60" s="79" t="str">
        <f t="shared" si="9"/>
        <v/>
      </c>
      <c r="X60" s="82" t="str">
        <f>IFERROR(IF(E60="","",IFERROR((INDEX('Flat Rates'!$A$1:$I$5000,MATCH(N60,'Flat Rates'!$A$1:$A$5000,0),MATCH("Standing Charge",'Flat Rates'!$A$1:$I$1,0))*100),"")),"")</f>
        <v/>
      </c>
      <c r="Y60" s="82" t="str">
        <f>IFERROR(IF(X60="","",IFERROR((INDEX('Flat Rates'!$A$1:$I$5000,MATCH(N60,'Flat Rates'!$A$1:$A$5000,0),MATCH("Unit Rate",'Flat Rates'!$A$1:$I$1,0))*100)+(V60),"")),"")</f>
        <v/>
      </c>
      <c r="Z60" s="83" t="str">
        <f t="shared" si="10"/>
        <v/>
      </c>
      <c r="AA60" s="83" t="str">
        <f t="shared" si="11"/>
        <v/>
      </c>
      <c r="AB60" s="83" t="str">
        <f t="shared" si="12"/>
        <v/>
      </c>
      <c r="AC60" s="83" t="str">
        <f t="shared" si="13"/>
        <v/>
      </c>
      <c r="AD60" s="84" t="str">
        <f t="shared" ca="1" si="14"/>
        <v>FAIL</v>
      </c>
      <c r="AF60" s="88" t="str">
        <f t="shared" ca="1" si="15"/>
        <v/>
      </c>
      <c r="AG60" s="78" t="str">
        <f t="shared" ca="1" si="16"/>
        <v/>
      </c>
      <c r="AH60" s="89" t="str">
        <f t="shared" ca="1" si="17"/>
        <v/>
      </c>
      <c r="AI60" s="89" t="str">
        <f t="shared" ca="1" si="18"/>
        <v/>
      </c>
    </row>
    <row r="61" spans="2:35" ht="15.75" thickBot="1" x14ac:dyDescent="0.3">
      <c r="B61" s="85"/>
      <c r="C61" s="85"/>
      <c r="D61" s="86"/>
      <c r="E61" s="86"/>
      <c r="F61" s="87"/>
      <c r="G61" s="86"/>
      <c r="I61" s="79" t="str">
        <f t="shared" si="0"/>
        <v/>
      </c>
      <c r="J61" s="79" t="str">
        <f t="shared" si="1"/>
        <v/>
      </c>
      <c r="K61" s="79" t="str">
        <f t="shared" si="2"/>
        <v/>
      </c>
      <c r="L61" s="97" t="str">
        <f t="shared" si="3"/>
        <v>Level1</v>
      </c>
      <c r="M61" s="94">
        <f t="shared" si="4"/>
        <v>0</v>
      </c>
      <c r="N61" s="79" t="str">
        <f t="shared" si="5"/>
        <v>-- Level1-0</v>
      </c>
      <c r="O61" s="80">
        <f t="shared" si="6"/>
        <v>0</v>
      </c>
      <c r="P61" s="80" t="str">
        <f t="shared" ca="1" si="7"/>
        <v>FAIL</v>
      </c>
      <c r="Q61" s="80">
        <f>Calcs!$I$2</f>
        <v>44255</v>
      </c>
      <c r="R61" s="80">
        <f>Calcs!$I$4</f>
        <v>44469</v>
      </c>
      <c r="S61" s="80">
        <f>Calcs!$I$6</f>
        <v>44681</v>
      </c>
      <c r="T61" s="79" t="e">
        <f>Calcs!$J$2</f>
        <v>#N/A</v>
      </c>
      <c r="U61" s="81">
        <f>Calcs!$K$2</f>
        <v>51564</v>
      </c>
      <c r="V61" s="79" t="str">
        <f t="shared" si="8"/>
        <v/>
      </c>
      <c r="W61" s="79" t="str">
        <f t="shared" si="9"/>
        <v/>
      </c>
      <c r="X61" s="82" t="str">
        <f>IFERROR(IF(E61="","",IFERROR((INDEX('Flat Rates'!$A$1:$I$5000,MATCH(N61,'Flat Rates'!$A$1:$A$5000,0),MATCH("Standing Charge",'Flat Rates'!$A$1:$I$1,0))*100),"")),"")</f>
        <v/>
      </c>
      <c r="Y61" s="82" t="str">
        <f>IFERROR(IF(X61="","",IFERROR((INDEX('Flat Rates'!$A$1:$I$5000,MATCH(N61,'Flat Rates'!$A$1:$A$5000,0),MATCH("Unit Rate",'Flat Rates'!$A$1:$I$1,0))*100)+(V61),"")),"")</f>
        <v/>
      </c>
      <c r="Z61" s="83" t="str">
        <f t="shared" si="10"/>
        <v/>
      </c>
      <c r="AA61" s="83" t="str">
        <f t="shared" si="11"/>
        <v/>
      </c>
      <c r="AB61" s="83" t="str">
        <f t="shared" si="12"/>
        <v/>
      </c>
      <c r="AC61" s="83" t="str">
        <f t="shared" si="13"/>
        <v/>
      </c>
      <c r="AD61" s="84" t="str">
        <f t="shared" ca="1" si="14"/>
        <v>FAIL</v>
      </c>
      <c r="AF61" s="88" t="str">
        <f t="shared" ca="1" si="15"/>
        <v/>
      </c>
      <c r="AG61" s="78" t="str">
        <f t="shared" ca="1" si="16"/>
        <v/>
      </c>
      <c r="AH61" s="89" t="str">
        <f t="shared" ca="1" si="17"/>
        <v/>
      </c>
      <c r="AI61" s="89" t="str">
        <f t="shared" ca="1" si="18"/>
        <v/>
      </c>
    </row>
    <row r="62" spans="2:35" ht="15.75" thickBot="1" x14ac:dyDescent="0.3">
      <c r="B62" s="85"/>
      <c r="C62" s="85"/>
      <c r="D62" s="86"/>
      <c r="E62" s="86"/>
      <c r="F62" s="87"/>
      <c r="G62" s="86"/>
      <c r="I62" s="79" t="str">
        <f t="shared" si="0"/>
        <v/>
      </c>
      <c r="J62" s="79" t="str">
        <f t="shared" si="1"/>
        <v/>
      </c>
      <c r="K62" s="79" t="str">
        <f t="shared" si="2"/>
        <v/>
      </c>
      <c r="L62" s="97" t="str">
        <f t="shared" si="3"/>
        <v>Level1</v>
      </c>
      <c r="M62" s="94">
        <f t="shared" si="4"/>
        <v>0</v>
      </c>
      <c r="N62" s="79" t="str">
        <f t="shared" si="5"/>
        <v>-- Level1-0</v>
      </c>
      <c r="O62" s="80">
        <f t="shared" si="6"/>
        <v>0</v>
      </c>
      <c r="P62" s="80" t="str">
        <f t="shared" ca="1" si="7"/>
        <v>FAIL</v>
      </c>
      <c r="Q62" s="80">
        <f>Calcs!$I$2</f>
        <v>44255</v>
      </c>
      <c r="R62" s="80">
        <f>Calcs!$I$4</f>
        <v>44469</v>
      </c>
      <c r="S62" s="80">
        <f>Calcs!$I$6</f>
        <v>44681</v>
      </c>
      <c r="T62" s="79" t="e">
        <f>Calcs!$J$2</f>
        <v>#N/A</v>
      </c>
      <c r="U62" s="81">
        <f>Calcs!$K$2</f>
        <v>51564</v>
      </c>
      <c r="V62" s="79" t="str">
        <f t="shared" si="8"/>
        <v/>
      </c>
      <c r="W62" s="79" t="str">
        <f t="shared" si="9"/>
        <v/>
      </c>
      <c r="X62" s="82" t="str">
        <f>IFERROR(IF(E62="","",IFERROR((INDEX('Flat Rates'!$A$1:$I$5000,MATCH(N62,'Flat Rates'!$A$1:$A$5000,0),MATCH("Standing Charge",'Flat Rates'!$A$1:$I$1,0))*100),"")),"")</f>
        <v/>
      </c>
      <c r="Y62" s="82" t="str">
        <f>IFERROR(IF(X62="","",IFERROR((INDEX('Flat Rates'!$A$1:$I$5000,MATCH(N62,'Flat Rates'!$A$1:$A$5000,0),MATCH("Unit Rate",'Flat Rates'!$A$1:$I$1,0))*100)+(V62),"")),"")</f>
        <v/>
      </c>
      <c r="Z62" s="83" t="str">
        <f t="shared" si="10"/>
        <v/>
      </c>
      <c r="AA62" s="83" t="str">
        <f t="shared" si="11"/>
        <v/>
      </c>
      <c r="AB62" s="83" t="str">
        <f t="shared" si="12"/>
        <v/>
      </c>
      <c r="AC62" s="83" t="str">
        <f t="shared" si="13"/>
        <v/>
      </c>
      <c r="AD62" s="84" t="str">
        <f t="shared" ca="1" si="14"/>
        <v>FAIL</v>
      </c>
      <c r="AF62" s="88" t="str">
        <f t="shared" ca="1" si="15"/>
        <v/>
      </c>
      <c r="AG62" s="78" t="str">
        <f t="shared" ca="1" si="16"/>
        <v/>
      </c>
      <c r="AH62" s="89" t="str">
        <f t="shared" ca="1" si="17"/>
        <v/>
      </c>
      <c r="AI62" s="89" t="str">
        <f t="shared" ca="1" si="18"/>
        <v/>
      </c>
    </row>
    <row r="63" spans="2:35" ht="15.75" thickBot="1" x14ac:dyDescent="0.3">
      <c r="B63" s="85"/>
      <c r="C63" s="85"/>
      <c r="D63" s="86"/>
      <c r="E63" s="86"/>
      <c r="F63" s="87"/>
      <c r="G63" s="86"/>
      <c r="I63" s="79" t="str">
        <f t="shared" si="0"/>
        <v/>
      </c>
      <c r="J63" s="79" t="str">
        <f t="shared" si="1"/>
        <v/>
      </c>
      <c r="K63" s="79" t="str">
        <f t="shared" si="2"/>
        <v/>
      </c>
      <c r="L63" s="97" t="str">
        <f t="shared" si="3"/>
        <v>Level1</v>
      </c>
      <c r="M63" s="94">
        <f t="shared" si="4"/>
        <v>0</v>
      </c>
      <c r="N63" s="79" t="str">
        <f t="shared" si="5"/>
        <v>-- Level1-0</v>
      </c>
      <c r="O63" s="80">
        <f t="shared" si="6"/>
        <v>0</v>
      </c>
      <c r="P63" s="80" t="str">
        <f t="shared" ca="1" si="7"/>
        <v>FAIL</v>
      </c>
      <c r="Q63" s="80">
        <f>Calcs!$I$2</f>
        <v>44255</v>
      </c>
      <c r="R63" s="80">
        <f>Calcs!$I$4</f>
        <v>44469</v>
      </c>
      <c r="S63" s="80">
        <f>Calcs!$I$6</f>
        <v>44681</v>
      </c>
      <c r="T63" s="79" t="e">
        <f>Calcs!$J$2</f>
        <v>#N/A</v>
      </c>
      <c r="U63" s="81">
        <f>Calcs!$K$2</f>
        <v>51564</v>
      </c>
      <c r="V63" s="79" t="str">
        <f t="shared" si="8"/>
        <v/>
      </c>
      <c r="W63" s="79" t="str">
        <f t="shared" si="9"/>
        <v/>
      </c>
      <c r="X63" s="82" t="str">
        <f>IFERROR(IF(E63="","",IFERROR((INDEX('Flat Rates'!$A$1:$I$5000,MATCH(N63,'Flat Rates'!$A$1:$A$5000,0),MATCH("Standing Charge",'Flat Rates'!$A$1:$I$1,0))*100),"")),"")</f>
        <v/>
      </c>
      <c r="Y63" s="82" t="str">
        <f>IFERROR(IF(X63="","",IFERROR((INDEX('Flat Rates'!$A$1:$I$5000,MATCH(N63,'Flat Rates'!$A$1:$A$5000,0),MATCH("Unit Rate",'Flat Rates'!$A$1:$I$1,0))*100)+(V63),"")),"")</f>
        <v/>
      </c>
      <c r="Z63" s="83" t="str">
        <f t="shared" si="10"/>
        <v/>
      </c>
      <c r="AA63" s="83" t="str">
        <f t="shared" si="11"/>
        <v/>
      </c>
      <c r="AB63" s="83" t="str">
        <f t="shared" si="12"/>
        <v/>
      </c>
      <c r="AC63" s="83" t="str">
        <f t="shared" si="13"/>
        <v/>
      </c>
      <c r="AD63" s="84" t="str">
        <f t="shared" ca="1" si="14"/>
        <v>FAIL</v>
      </c>
      <c r="AF63" s="88" t="str">
        <f t="shared" ca="1" si="15"/>
        <v/>
      </c>
      <c r="AG63" s="78" t="str">
        <f t="shared" ca="1" si="16"/>
        <v/>
      </c>
      <c r="AH63" s="89" t="str">
        <f t="shared" ca="1" si="17"/>
        <v/>
      </c>
      <c r="AI63" s="89" t="str">
        <f t="shared" ca="1" si="18"/>
        <v/>
      </c>
    </row>
    <row r="64" spans="2:35" ht="15.75" thickBot="1" x14ac:dyDescent="0.3">
      <c r="B64" s="85"/>
      <c r="C64" s="85"/>
      <c r="D64" s="86"/>
      <c r="E64" s="86"/>
      <c r="F64" s="87"/>
      <c r="G64" s="86"/>
      <c r="I64" s="79" t="str">
        <f t="shared" si="0"/>
        <v/>
      </c>
      <c r="J64" s="79" t="str">
        <f t="shared" si="1"/>
        <v/>
      </c>
      <c r="K64" s="79" t="str">
        <f t="shared" si="2"/>
        <v/>
      </c>
      <c r="L64" s="97" t="str">
        <f t="shared" si="3"/>
        <v>Level1</v>
      </c>
      <c r="M64" s="94">
        <f t="shared" si="4"/>
        <v>0</v>
      </c>
      <c r="N64" s="79" t="str">
        <f t="shared" si="5"/>
        <v>-- Level1-0</v>
      </c>
      <c r="O64" s="80">
        <f t="shared" si="6"/>
        <v>0</v>
      </c>
      <c r="P64" s="80" t="str">
        <f t="shared" ca="1" si="7"/>
        <v>FAIL</v>
      </c>
      <c r="Q64" s="80">
        <f>Calcs!$I$2</f>
        <v>44255</v>
      </c>
      <c r="R64" s="80">
        <f>Calcs!$I$4</f>
        <v>44469</v>
      </c>
      <c r="S64" s="80">
        <f>Calcs!$I$6</f>
        <v>44681</v>
      </c>
      <c r="T64" s="79" t="e">
        <f>Calcs!$J$2</f>
        <v>#N/A</v>
      </c>
      <c r="U64" s="81">
        <f>Calcs!$K$2</f>
        <v>51564</v>
      </c>
      <c r="V64" s="79" t="str">
        <f t="shared" si="8"/>
        <v/>
      </c>
      <c r="W64" s="79" t="str">
        <f t="shared" si="9"/>
        <v/>
      </c>
      <c r="X64" s="82" t="str">
        <f>IFERROR(IF(E64="","",IFERROR((INDEX('Flat Rates'!$A$1:$I$5000,MATCH(N64,'Flat Rates'!$A$1:$A$5000,0),MATCH("Standing Charge",'Flat Rates'!$A$1:$I$1,0))*100),"")),"")</f>
        <v/>
      </c>
      <c r="Y64" s="82" t="str">
        <f>IFERROR(IF(X64="","",IFERROR((INDEX('Flat Rates'!$A$1:$I$5000,MATCH(N64,'Flat Rates'!$A$1:$A$5000,0),MATCH("Unit Rate",'Flat Rates'!$A$1:$I$1,0))*100)+(V64),"")),"")</f>
        <v/>
      </c>
      <c r="Z64" s="83" t="str">
        <f t="shared" si="10"/>
        <v/>
      </c>
      <c r="AA64" s="83" t="str">
        <f t="shared" si="11"/>
        <v/>
      </c>
      <c r="AB64" s="83" t="str">
        <f t="shared" si="12"/>
        <v/>
      </c>
      <c r="AC64" s="83" t="str">
        <f t="shared" si="13"/>
        <v/>
      </c>
      <c r="AD64" s="84" t="str">
        <f t="shared" ca="1" si="14"/>
        <v>FAIL</v>
      </c>
      <c r="AF64" s="88" t="str">
        <f t="shared" ca="1" si="15"/>
        <v/>
      </c>
      <c r="AG64" s="78" t="str">
        <f t="shared" ca="1" si="16"/>
        <v/>
      </c>
      <c r="AH64" s="89" t="str">
        <f t="shared" ca="1" si="17"/>
        <v/>
      </c>
      <c r="AI64" s="89" t="str">
        <f t="shared" ca="1" si="18"/>
        <v/>
      </c>
    </row>
    <row r="65" spans="2:35" ht="15.75" thickBot="1" x14ac:dyDescent="0.3">
      <c r="B65" s="85"/>
      <c r="C65" s="85"/>
      <c r="D65" s="86"/>
      <c r="E65" s="86"/>
      <c r="F65" s="87"/>
      <c r="G65" s="86"/>
      <c r="I65" s="79" t="str">
        <f t="shared" si="0"/>
        <v/>
      </c>
      <c r="J65" s="79" t="str">
        <f t="shared" si="1"/>
        <v/>
      </c>
      <c r="K65" s="79" t="str">
        <f t="shared" si="2"/>
        <v/>
      </c>
      <c r="L65" s="97" t="str">
        <f t="shared" si="3"/>
        <v>Level1</v>
      </c>
      <c r="M65" s="94">
        <f t="shared" si="4"/>
        <v>0</v>
      </c>
      <c r="N65" s="79" t="str">
        <f t="shared" si="5"/>
        <v>-- Level1-0</v>
      </c>
      <c r="O65" s="80">
        <f t="shared" si="6"/>
        <v>0</v>
      </c>
      <c r="P65" s="80" t="str">
        <f t="shared" ca="1" si="7"/>
        <v>FAIL</v>
      </c>
      <c r="Q65" s="80">
        <f>Calcs!$I$2</f>
        <v>44255</v>
      </c>
      <c r="R65" s="80">
        <f>Calcs!$I$4</f>
        <v>44469</v>
      </c>
      <c r="S65" s="80">
        <f>Calcs!$I$6</f>
        <v>44681</v>
      </c>
      <c r="T65" s="79" t="e">
        <f>Calcs!$J$2</f>
        <v>#N/A</v>
      </c>
      <c r="U65" s="81">
        <f>Calcs!$K$2</f>
        <v>51564</v>
      </c>
      <c r="V65" s="79" t="str">
        <f t="shared" si="8"/>
        <v/>
      </c>
      <c r="W65" s="79" t="str">
        <f t="shared" si="9"/>
        <v/>
      </c>
      <c r="X65" s="82" t="str">
        <f>IFERROR(IF(E65="","",IFERROR((INDEX('Flat Rates'!$A$1:$I$5000,MATCH(N65,'Flat Rates'!$A$1:$A$5000,0),MATCH("Standing Charge",'Flat Rates'!$A$1:$I$1,0))*100),"")),"")</f>
        <v/>
      </c>
      <c r="Y65" s="82" t="str">
        <f>IFERROR(IF(X65="","",IFERROR((INDEX('Flat Rates'!$A$1:$I$5000,MATCH(N65,'Flat Rates'!$A$1:$A$5000,0),MATCH("Unit Rate",'Flat Rates'!$A$1:$I$1,0))*100)+(V65),"")),"")</f>
        <v/>
      </c>
      <c r="Z65" s="83" t="str">
        <f t="shared" si="10"/>
        <v/>
      </c>
      <c r="AA65" s="83" t="str">
        <f t="shared" si="11"/>
        <v/>
      </c>
      <c r="AB65" s="83" t="str">
        <f t="shared" si="12"/>
        <v/>
      </c>
      <c r="AC65" s="83" t="str">
        <f t="shared" si="13"/>
        <v/>
      </c>
      <c r="AD65" s="84" t="str">
        <f t="shared" ca="1" si="14"/>
        <v>FAIL</v>
      </c>
      <c r="AF65" s="88" t="str">
        <f t="shared" ca="1" si="15"/>
        <v/>
      </c>
      <c r="AG65" s="78" t="str">
        <f t="shared" ca="1" si="16"/>
        <v/>
      </c>
      <c r="AH65" s="89" t="str">
        <f t="shared" ca="1" si="17"/>
        <v/>
      </c>
      <c r="AI65" s="89" t="str">
        <f t="shared" ca="1" si="18"/>
        <v/>
      </c>
    </row>
    <row r="66" spans="2:35" ht="15.75" thickBot="1" x14ac:dyDescent="0.3">
      <c r="B66" s="85"/>
      <c r="C66" s="85"/>
      <c r="D66" s="86"/>
      <c r="E66" s="86"/>
      <c r="F66" s="87"/>
      <c r="G66" s="86"/>
      <c r="I66" s="79" t="str">
        <f t="shared" si="0"/>
        <v/>
      </c>
      <c r="J66" s="79" t="str">
        <f t="shared" si="1"/>
        <v/>
      </c>
      <c r="K66" s="79" t="str">
        <f t="shared" si="2"/>
        <v/>
      </c>
      <c r="L66" s="97" t="str">
        <f t="shared" si="3"/>
        <v>Level1</v>
      </c>
      <c r="M66" s="94">
        <f t="shared" si="4"/>
        <v>0</v>
      </c>
      <c r="N66" s="79" t="str">
        <f t="shared" si="5"/>
        <v>-- Level1-0</v>
      </c>
      <c r="O66" s="80">
        <f t="shared" si="6"/>
        <v>0</v>
      </c>
      <c r="P66" s="80" t="str">
        <f t="shared" ca="1" si="7"/>
        <v>FAIL</v>
      </c>
      <c r="Q66" s="80">
        <f>Calcs!$I$2</f>
        <v>44255</v>
      </c>
      <c r="R66" s="80">
        <f>Calcs!$I$4</f>
        <v>44469</v>
      </c>
      <c r="S66" s="80">
        <f>Calcs!$I$6</f>
        <v>44681</v>
      </c>
      <c r="T66" s="79" t="e">
        <f>Calcs!$J$2</f>
        <v>#N/A</v>
      </c>
      <c r="U66" s="81">
        <f>Calcs!$K$2</f>
        <v>51564</v>
      </c>
      <c r="V66" s="79" t="str">
        <f t="shared" si="8"/>
        <v/>
      </c>
      <c r="W66" s="79" t="str">
        <f t="shared" si="9"/>
        <v/>
      </c>
      <c r="X66" s="82" t="str">
        <f>IFERROR(IF(E66="","",IFERROR((INDEX('Flat Rates'!$A$1:$I$5000,MATCH(N66,'Flat Rates'!$A$1:$A$5000,0),MATCH("Standing Charge",'Flat Rates'!$A$1:$I$1,0))*100),"")),"")</f>
        <v/>
      </c>
      <c r="Y66" s="82" t="str">
        <f>IFERROR(IF(X66="","",IFERROR((INDEX('Flat Rates'!$A$1:$I$5000,MATCH(N66,'Flat Rates'!$A$1:$A$5000,0),MATCH("Unit Rate",'Flat Rates'!$A$1:$I$1,0))*100)+(V66),"")),"")</f>
        <v/>
      </c>
      <c r="Z66" s="83" t="str">
        <f t="shared" si="10"/>
        <v/>
      </c>
      <c r="AA66" s="83" t="str">
        <f t="shared" si="11"/>
        <v/>
      </c>
      <c r="AB66" s="83" t="str">
        <f t="shared" si="12"/>
        <v/>
      </c>
      <c r="AC66" s="83" t="str">
        <f t="shared" si="13"/>
        <v/>
      </c>
      <c r="AD66" s="84" t="str">
        <f t="shared" ca="1" si="14"/>
        <v>FAIL</v>
      </c>
      <c r="AF66" s="88" t="str">
        <f t="shared" ca="1" si="15"/>
        <v/>
      </c>
      <c r="AG66" s="78" t="str">
        <f t="shared" ca="1" si="16"/>
        <v/>
      </c>
      <c r="AH66" s="89" t="str">
        <f t="shared" ca="1" si="17"/>
        <v/>
      </c>
      <c r="AI66" s="89" t="str">
        <f t="shared" ca="1" si="18"/>
        <v/>
      </c>
    </row>
    <row r="67" spans="2:35" ht="15.75" thickBot="1" x14ac:dyDescent="0.3">
      <c r="B67" s="85"/>
      <c r="C67" s="85"/>
      <c r="D67" s="86"/>
      <c r="E67" s="86"/>
      <c r="F67" s="87"/>
      <c r="G67" s="86"/>
      <c r="I67" s="79" t="str">
        <f t="shared" si="0"/>
        <v/>
      </c>
      <c r="J67" s="79" t="str">
        <f t="shared" si="1"/>
        <v/>
      </c>
      <c r="K67" s="79" t="str">
        <f t="shared" si="2"/>
        <v/>
      </c>
      <c r="L67" s="97" t="str">
        <f t="shared" si="3"/>
        <v>Level1</v>
      </c>
      <c r="M67" s="94">
        <f t="shared" si="4"/>
        <v>0</v>
      </c>
      <c r="N67" s="79" t="str">
        <f t="shared" si="5"/>
        <v>-- Level1-0</v>
      </c>
      <c r="O67" s="80">
        <f t="shared" si="6"/>
        <v>0</v>
      </c>
      <c r="P67" s="80" t="str">
        <f t="shared" ca="1" si="7"/>
        <v>FAIL</v>
      </c>
      <c r="Q67" s="80">
        <f>Calcs!$I$2</f>
        <v>44255</v>
      </c>
      <c r="R67" s="80">
        <f>Calcs!$I$4</f>
        <v>44469</v>
      </c>
      <c r="S67" s="80">
        <f>Calcs!$I$6</f>
        <v>44681</v>
      </c>
      <c r="T67" s="79" t="e">
        <f>Calcs!$J$2</f>
        <v>#N/A</v>
      </c>
      <c r="U67" s="81">
        <f>Calcs!$K$2</f>
        <v>51564</v>
      </c>
      <c r="V67" s="79" t="str">
        <f t="shared" si="8"/>
        <v/>
      </c>
      <c r="W67" s="79" t="str">
        <f t="shared" si="9"/>
        <v/>
      </c>
      <c r="X67" s="82" t="str">
        <f>IFERROR(IF(E67="","",IFERROR((INDEX('Flat Rates'!$A$1:$I$5000,MATCH(N67,'Flat Rates'!$A$1:$A$5000,0),MATCH("Standing Charge",'Flat Rates'!$A$1:$I$1,0))*100),"")),"")</f>
        <v/>
      </c>
      <c r="Y67" s="82" t="str">
        <f>IFERROR(IF(X67="","",IFERROR((INDEX('Flat Rates'!$A$1:$I$5000,MATCH(N67,'Flat Rates'!$A$1:$A$5000,0),MATCH("Unit Rate",'Flat Rates'!$A$1:$I$1,0))*100)+(V67),"")),"")</f>
        <v/>
      </c>
      <c r="Z67" s="83" t="str">
        <f t="shared" si="10"/>
        <v/>
      </c>
      <c r="AA67" s="83" t="str">
        <f t="shared" si="11"/>
        <v/>
      </c>
      <c r="AB67" s="83" t="str">
        <f t="shared" si="12"/>
        <v/>
      </c>
      <c r="AC67" s="83" t="str">
        <f t="shared" si="13"/>
        <v/>
      </c>
      <c r="AD67" s="84" t="str">
        <f t="shared" ca="1" si="14"/>
        <v>FAIL</v>
      </c>
      <c r="AF67" s="88" t="str">
        <f t="shared" ca="1" si="15"/>
        <v/>
      </c>
      <c r="AG67" s="78" t="str">
        <f t="shared" ca="1" si="16"/>
        <v/>
      </c>
      <c r="AH67" s="89" t="str">
        <f t="shared" ca="1" si="17"/>
        <v/>
      </c>
      <c r="AI67" s="89" t="str">
        <f t="shared" ca="1" si="18"/>
        <v/>
      </c>
    </row>
    <row r="68" spans="2:35" ht="15.75" thickBot="1" x14ac:dyDescent="0.3">
      <c r="B68" s="85"/>
      <c r="C68" s="85"/>
      <c r="D68" s="86"/>
      <c r="E68" s="86"/>
      <c r="F68" s="87"/>
      <c r="G68" s="86"/>
      <c r="I68" s="79" t="str">
        <f t="shared" si="0"/>
        <v/>
      </c>
      <c r="J68" s="79" t="str">
        <f t="shared" si="1"/>
        <v/>
      </c>
      <c r="K68" s="79" t="str">
        <f t="shared" si="2"/>
        <v/>
      </c>
      <c r="L68" s="97" t="str">
        <f t="shared" si="3"/>
        <v>Level1</v>
      </c>
      <c r="M68" s="94">
        <f t="shared" si="4"/>
        <v>0</v>
      </c>
      <c r="N68" s="79" t="str">
        <f t="shared" si="5"/>
        <v>-- Level1-0</v>
      </c>
      <c r="O68" s="80">
        <f t="shared" si="6"/>
        <v>0</v>
      </c>
      <c r="P68" s="80" t="str">
        <f t="shared" ca="1" si="7"/>
        <v>FAIL</v>
      </c>
      <c r="Q68" s="80">
        <f>Calcs!$I$2</f>
        <v>44255</v>
      </c>
      <c r="R68" s="80">
        <f>Calcs!$I$4</f>
        <v>44469</v>
      </c>
      <c r="S68" s="80">
        <f>Calcs!$I$6</f>
        <v>44681</v>
      </c>
      <c r="T68" s="79" t="e">
        <f>Calcs!$J$2</f>
        <v>#N/A</v>
      </c>
      <c r="U68" s="81">
        <f>Calcs!$K$2</f>
        <v>51564</v>
      </c>
      <c r="V68" s="79" t="str">
        <f t="shared" si="8"/>
        <v/>
      </c>
      <c r="W68" s="79" t="str">
        <f t="shared" si="9"/>
        <v/>
      </c>
      <c r="X68" s="82" t="str">
        <f>IFERROR(IF(E68="","",IFERROR((INDEX('Flat Rates'!$A$1:$I$5000,MATCH(N68,'Flat Rates'!$A$1:$A$5000,0),MATCH("Standing Charge",'Flat Rates'!$A$1:$I$1,0))*100),"")),"")</f>
        <v/>
      </c>
      <c r="Y68" s="82" t="str">
        <f>IFERROR(IF(X68="","",IFERROR((INDEX('Flat Rates'!$A$1:$I$5000,MATCH(N68,'Flat Rates'!$A$1:$A$5000,0),MATCH("Unit Rate",'Flat Rates'!$A$1:$I$1,0))*100)+(V68),"")),"")</f>
        <v/>
      </c>
      <c r="Z68" s="83" t="str">
        <f t="shared" si="10"/>
        <v/>
      </c>
      <c r="AA68" s="83" t="str">
        <f t="shared" si="11"/>
        <v/>
      </c>
      <c r="AB68" s="83" t="str">
        <f t="shared" si="12"/>
        <v/>
      </c>
      <c r="AC68" s="83" t="str">
        <f t="shared" si="13"/>
        <v/>
      </c>
      <c r="AD68" s="84" t="str">
        <f t="shared" ca="1" si="14"/>
        <v>FAIL</v>
      </c>
      <c r="AF68" s="88" t="str">
        <f t="shared" ca="1" si="15"/>
        <v/>
      </c>
      <c r="AG68" s="78" t="str">
        <f t="shared" ca="1" si="16"/>
        <v/>
      </c>
      <c r="AH68" s="89" t="str">
        <f t="shared" ca="1" si="17"/>
        <v/>
      </c>
      <c r="AI68" s="89" t="str">
        <f t="shared" ca="1" si="18"/>
        <v/>
      </c>
    </row>
    <row r="69" spans="2:35" ht="15.75" thickBot="1" x14ac:dyDescent="0.3">
      <c r="B69" s="85"/>
      <c r="C69" s="85"/>
      <c r="D69" s="86"/>
      <c r="E69" s="86"/>
      <c r="F69" s="87"/>
      <c r="G69" s="86"/>
      <c r="I69" s="79" t="str">
        <f t="shared" si="0"/>
        <v/>
      </c>
      <c r="J69" s="79" t="str">
        <f t="shared" si="1"/>
        <v/>
      </c>
      <c r="K69" s="79" t="str">
        <f t="shared" si="2"/>
        <v/>
      </c>
      <c r="L69" s="97" t="str">
        <f t="shared" si="3"/>
        <v>Level1</v>
      </c>
      <c r="M69" s="94">
        <f t="shared" si="4"/>
        <v>0</v>
      </c>
      <c r="N69" s="79" t="str">
        <f t="shared" si="5"/>
        <v>-- Level1-0</v>
      </c>
      <c r="O69" s="80">
        <f t="shared" si="6"/>
        <v>0</v>
      </c>
      <c r="P69" s="80" t="str">
        <f t="shared" ca="1" si="7"/>
        <v>FAIL</v>
      </c>
      <c r="Q69" s="80">
        <f>Calcs!$I$2</f>
        <v>44255</v>
      </c>
      <c r="R69" s="80">
        <f>Calcs!$I$4</f>
        <v>44469</v>
      </c>
      <c r="S69" s="80">
        <f>Calcs!$I$6</f>
        <v>44681</v>
      </c>
      <c r="T69" s="79" t="e">
        <f>Calcs!$J$2</f>
        <v>#N/A</v>
      </c>
      <c r="U69" s="81">
        <f>Calcs!$K$2</f>
        <v>51564</v>
      </c>
      <c r="V69" s="79" t="str">
        <f t="shared" si="8"/>
        <v/>
      </c>
      <c r="W69" s="79" t="str">
        <f t="shared" si="9"/>
        <v/>
      </c>
      <c r="X69" s="82" t="str">
        <f>IFERROR(IF(E69="","",IFERROR((INDEX('Flat Rates'!$A$1:$I$5000,MATCH(N69,'Flat Rates'!$A$1:$A$5000,0),MATCH("Standing Charge",'Flat Rates'!$A$1:$I$1,0))*100),"")),"")</f>
        <v/>
      </c>
      <c r="Y69" s="82" t="str">
        <f>IFERROR(IF(X69="","",IFERROR((INDEX('Flat Rates'!$A$1:$I$5000,MATCH(N69,'Flat Rates'!$A$1:$A$5000,0),MATCH("Unit Rate",'Flat Rates'!$A$1:$I$1,0))*100)+(V69),"")),"")</f>
        <v/>
      </c>
      <c r="Z69" s="83" t="str">
        <f t="shared" si="10"/>
        <v/>
      </c>
      <c r="AA69" s="83" t="str">
        <f t="shared" si="11"/>
        <v/>
      </c>
      <c r="AB69" s="83" t="str">
        <f t="shared" si="12"/>
        <v/>
      </c>
      <c r="AC69" s="83" t="str">
        <f t="shared" si="13"/>
        <v/>
      </c>
      <c r="AD69" s="84" t="str">
        <f t="shared" ca="1" si="14"/>
        <v>FAIL</v>
      </c>
      <c r="AF69" s="88" t="str">
        <f t="shared" ca="1" si="15"/>
        <v/>
      </c>
      <c r="AG69" s="78" t="str">
        <f t="shared" ca="1" si="16"/>
        <v/>
      </c>
      <c r="AH69" s="89" t="str">
        <f t="shared" ca="1" si="17"/>
        <v/>
      </c>
      <c r="AI69" s="89" t="str">
        <f t="shared" ca="1" si="18"/>
        <v/>
      </c>
    </row>
    <row r="70" spans="2:35" ht="15.75" thickBot="1" x14ac:dyDescent="0.3">
      <c r="B70" s="85"/>
      <c r="C70" s="85"/>
      <c r="D70" s="86"/>
      <c r="E70" s="86"/>
      <c r="F70" s="87"/>
      <c r="G70" s="86"/>
      <c r="I70" s="79" t="str">
        <f t="shared" si="0"/>
        <v/>
      </c>
      <c r="J70" s="79" t="str">
        <f t="shared" si="1"/>
        <v/>
      </c>
      <c r="K70" s="79" t="str">
        <f t="shared" si="2"/>
        <v/>
      </c>
      <c r="L70" s="97" t="str">
        <f t="shared" si="3"/>
        <v>Level1</v>
      </c>
      <c r="M70" s="94">
        <f t="shared" si="4"/>
        <v>0</v>
      </c>
      <c r="N70" s="79" t="str">
        <f t="shared" si="5"/>
        <v>-- Level1-0</v>
      </c>
      <c r="O70" s="80">
        <f t="shared" si="6"/>
        <v>0</v>
      </c>
      <c r="P70" s="80" t="str">
        <f t="shared" ca="1" si="7"/>
        <v>FAIL</v>
      </c>
      <c r="Q70" s="80">
        <f>Calcs!$I$2</f>
        <v>44255</v>
      </c>
      <c r="R70" s="80">
        <f>Calcs!$I$4</f>
        <v>44469</v>
      </c>
      <c r="S70" s="80">
        <f>Calcs!$I$6</f>
        <v>44681</v>
      </c>
      <c r="T70" s="79" t="e">
        <f>Calcs!$J$2</f>
        <v>#N/A</v>
      </c>
      <c r="U70" s="81">
        <f>Calcs!$K$2</f>
        <v>51564</v>
      </c>
      <c r="V70" s="79" t="str">
        <f t="shared" si="8"/>
        <v/>
      </c>
      <c r="W70" s="79" t="str">
        <f t="shared" si="9"/>
        <v/>
      </c>
      <c r="X70" s="82" t="str">
        <f>IFERROR(IF(E70="","",IFERROR((INDEX('Flat Rates'!$A$1:$I$5000,MATCH(N70,'Flat Rates'!$A$1:$A$5000,0),MATCH("Standing Charge",'Flat Rates'!$A$1:$I$1,0))*100),"")),"")</f>
        <v/>
      </c>
      <c r="Y70" s="82" t="str">
        <f>IFERROR(IF(X70="","",IFERROR((INDEX('Flat Rates'!$A$1:$I$5000,MATCH(N70,'Flat Rates'!$A$1:$A$5000,0),MATCH("Unit Rate",'Flat Rates'!$A$1:$I$1,0))*100)+(V70),"")),"")</f>
        <v/>
      </c>
      <c r="Z70" s="83" t="str">
        <f t="shared" si="10"/>
        <v/>
      </c>
      <c r="AA70" s="83" t="str">
        <f t="shared" si="11"/>
        <v/>
      </c>
      <c r="AB70" s="83" t="str">
        <f t="shared" si="12"/>
        <v/>
      </c>
      <c r="AC70" s="83" t="str">
        <f t="shared" si="13"/>
        <v/>
      </c>
      <c r="AD70" s="84" t="str">
        <f t="shared" ca="1" si="14"/>
        <v>FAIL</v>
      </c>
      <c r="AF70" s="88" t="str">
        <f t="shared" ca="1" si="15"/>
        <v/>
      </c>
      <c r="AG70" s="78" t="str">
        <f t="shared" ca="1" si="16"/>
        <v/>
      </c>
      <c r="AH70" s="89" t="str">
        <f t="shared" ca="1" si="17"/>
        <v/>
      </c>
      <c r="AI70" s="89" t="str">
        <f t="shared" ca="1" si="18"/>
        <v/>
      </c>
    </row>
    <row r="71" spans="2:35" ht="15.75" thickBot="1" x14ac:dyDescent="0.3">
      <c r="B71" s="85"/>
      <c r="C71" s="85"/>
      <c r="D71" s="86"/>
      <c r="E71" s="86"/>
      <c r="F71" s="87"/>
      <c r="G71" s="86"/>
      <c r="I71" s="79" t="str">
        <f t="shared" si="0"/>
        <v/>
      </c>
      <c r="J71" s="79" t="str">
        <f t="shared" si="1"/>
        <v/>
      </c>
      <c r="K71" s="79" t="str">
        <f t="shared" si="2"/>
        <v/>
      </c>
      <c r="L71" s="97" t="str">
        <f t="shared" si="3"/>
        <v>Level1</v>
      </c>
      <c r="M71" s="94">
        <f t="shared" si="4"/>
        <v>0</v>
      </c>
      <c r="N71" s="79" t="str">
        <f t="shared" si="5"/>
        <v>-- Level1-0</v>
      </c>
      <c r="O71" s="80">
        <f t="shared" si="6"/>
        <v>0</v>
      </c>
      <c r="P71" s="80" t="str">
        <f t="shared" ca="1" si="7"/>
        <v>FAIL</v>
      </c>
      <c r="Q71" s="80">
        <f>Calcs!$I$2</f>
        <v>44255</v>
      </c>
      <c r="R71" s="80">
        <f>Calcs!$I$4</f>
        <v>44469</v>
      </c>
      <c r="S71" s="80">
        <f>Calcs!$I$6</f>
        <v>44681</v>
      </c>
      <c r="T71" s="79" t="e">
        <f>Calcs!$J$2</f>
        <v>#N/A</v>
      </c>
      <c r="U71" s="81">
        <f>Calcs!$K$2</f>
        <v>51564</v>
      </c>
      <c r="V71" s="79" t="str">
        <f t="shared" si="8"/>
        <v/>
      </c>
      <c r="W71" s="79" t="str">
        <f t="shared" si="9"/>
        <v/>
      </c>
      <c r="X71" s="82" t="str">
        <f>IFERROR(IF(E71="","",IFERROR((INDEX('Flat Rates'!$A$1:$I$5000,MATCH(N71,'Flat Rates'!$A$1:$A$5000,0),MATCH("Standing Charge",'Flat Rates'!$A$1:$I$1,0))*100),"")),"")</f>
        <v/>
      </c>
      <c r="Y71" s="82" t="str">
        <f>IFERROR(IF(X71="","",IFERROR((INDEX('Flat Rates'!$A$1:$I$5000,MATCH(N71,'Flat Rates'!$A$1:$A$5000,0),MATCH("Unit Rate",'Flat Rates'!$A$1:$I$1,0))*100)+(V71),"")),"")</f>
        <v/>
      </c>
      <c r="Z71" s="83" t="str">
        <f t="shared" si="10"/>
        <v/>
      </c>
      <c r="AA71" s="83" t="str">
        <f t="shared" si="11"/>
        <v/>
      </c>
      <c r="AB71" s="83" t="str">
        <f t="shared" si="12"/>
        <v/>
      </c>
      <c r="AC71" s="83" t="str">
        <f t="shared" si="13"/>
        <v/>
      </c>
      <c r="AD71" s="84" t="str">
        <f t="shared" ca="1" si="14"/>
        <v>FAIL</v>
      </c>
      <c r="AF71" s="88" t="str">
        <f t="shared" ca="1" si="15"/>
        <v/>
      </c>
      <c r="AG71" s="78" t="str">
        <f t="shared" ca="1" si="16"/>
        <v/>
      </c>
      <c r="AH71" s="89" t="str">
        <f t="shared" ca="1" si="17"/>
        <v/>
      </c>
      <c r="AI71" s="89" t="str">
        <f t="shared" ca="1" si="18"/>
        <v/>
      </c>
    </row>
    <row r="72" spans="2:35" ht="15.75" thickBot="1" x14ac:dyDescent="0.3">
      <c r="B72" s="85"/>
      <c r="C72" s="85"/>
      <c r="D72" s="86"/>
      <c r="E72" s="86"/>
      <c r="F72" s="87"/>
      <c r="G72" s="86"/>
      <c r="I72" s="79" t="str">
        <f t="shared" si="0"/>
        <v/>
      </c>
      <c r="J72" s="79" t="str">
        <f t="shared" si="1"/>
        <v/>
      </c>
      <c r="K72" s="79" t="str">
        <f t="shared" si="2"/>
        <v/>
      </c>
      <c r="L72" s="97" t="str">
        <f t="shared" si="3"/>
        <v>Level1</v>
      </c>
      <c r="M72" s="94">
        <f t="shared" si="4"/>
        <v>0</v>
      </c>
      <c r="N72" s="79" t="str">
        <f t="shared" si="5"/>
        <v>-- Level1-0</v>
      </c>
      <c r="O72" s="80">
        <f t="shared" si="6"/>
        <v>0</v>
      </c>
      <c r="P72" s="80" t="str">
        <f t="shared" ca="1" si="7"/>
        <v>FAIL</v>
      </c>
      <c r="Q72" s="80">
        <f>Calcs!$I$2</f>
        <v>44255</v>
      </c>
      <c r="R72" s="80">
        <f>Calcs!$I$4</f>
        <v>44469</v>
      </c>
      <c r="S72" s="80">
        <f>Calcs!$I$6</f>
        <v>44681</v>
      </c>
      <c r="T72" s="79" t="e">
        <f>Calcs!$J$2</f>
        <v>#N/A</v>
      </c>
      <c r="U72" s="81">
        <f>Calcs!$K$2</f>
        <v>51564</v>
      </c>
      <c r="V72" s="79" t="str">
        <f t="shared" si="8"/>
        <v/>
      </c>
      <c r="W72" s="79" t="str">
        <f t="shared" si="9"/>
        <v/>
      </c>
      <c r="X72" s="82" t="str">
        <f>IFERROR(IF(E72="","",IFERROR((INDEX('Flat Rates'!$A$1:$I$5000,MATCH(N72,'Flat Rates'!$A$1:$A$5000,0),MATCH("Standing Charge",'Flat Rates'!$A$1:$I$1,0))*100),"")),"")</f>
        <v/>
      </c>
      <c r="Y72" s="82" t="str">
        <f>IFERROR(IF(X72="","",IFERROR((INDEX('Flat Rates'!$A$1:$I$5000,MATCH(N72,'Flat Rates'!$A$1:$A$5000,0),MATCH("Unit Rate",'Flat Rates'!$A$1:$I$1,0))*100)+(V72),"")),"")</f>
        <v/>
      </c>
      <c r="Z72" s="83" t="str">
        <f t="shared" si="10"/>
        <v/>
      </c>
      <c r="AA72" s="83" t="str">
        <f t="shared" si="11"/>
        <v/>
      </c>
      <c r="AB72" s="83" t="str">
        <f t="shared" si="12"/>
        <v/>
      </c>
      <c r="AC72" s="83" t="str">
        <f t="shared" si="13"/>
        <v/>
      </c>
      <c r="AD72" s="84" t="str">
        <f t="shared" ca="1" si="14"/>
        <v>FAIL</v>
      </c>
      <c r="AF72" s="88" t="str">
        <f t="shared" ca="1" si="15"/>
        <v/>
      </c>
      <c r="AG72" s="78" t="str">
        <f t="shared" ca="1" si="16"/>
        <v/>
      </c>
      <c r="AH72" s="89" t="str">
        <f t="shared" ca="1" si="17"/>
        <v/>
      </c>
      <c r="AI72" s="89" t="str">
        <f t="shared" ca="1" si="18"/>
        <v/>
      </c>
    </row>
    <row r="73" spans="2:35" ht="15.75" thickBot="1" x14ac:dyDescent="0.3">
      <c r="B73" s="85"/>
      <c r="C73" s="85"/>
      <c r="D73" s="86"/>
      <c r="E73" s="86"/>
      <c r="F73" s="87"/>
      <c r="G73" s="86"/>
      <c r="I73" s="79" t="str">
        <f t="shared" si="0"/>
        <v/>
      </c>
      <c r="J73" s="79" t="str">
        <f t="shared" si="1"/>
        <v/>
      </c>
      <c r="K73" s="79" t="str">
        <f t="shared" si="2"/>
        <v/>
      </c>
      <c r="L73" s="97" t="str">
        <f t="shared" si="3"/>
        <v>Level1</v>
      </c>
      <c r="M73" s="94">
        <f t="shared" si="4"/>
        <v>0</v>
      </c>
      <c r="N73" s="79" t="str">
        <f t="shared" si="5"/>
        <v>-- Level1-0</v>
      </c>
      <c r="O73" s="80">
        <f t="shared" si="6"/>
        <v>0</v>
      </c>
      <c r="P73" s="80" t="str">
        <f t="shared" ca="1" si="7"/>
        <v>FAIL</v>
      </c>
      <c r="Q73" s="80">
        <f>Calcs!$I$2</f>
        <v>44255</v>
      </c>
      <c r="R73" s="80">
        <f>Calcs!$I$4</f>
        <v>44469</v>
      </c>
      <c r="S73" s="80">
        <f>Calcs!$I$6</f>
        <v>44681</v>
      </c>
      <c r="T73" s="79" t="e">
        <f>Calcs!$J$2</f>
        <v>#N/A</v>
      </c>
      <c r="U73" s="81">
        <f>Calcs!$K$2</f>
        <v>51564</v>
      </c>
      <c r="V73" s="79" t="str">
        <f t="shared" si="8"/>
        <v/>
      </c>
      <c r="W73" s="79" t="str">
        <f t="shared" si="9"/>
        <v/>
      </c>
      <c r="X73" s="82" t="str">
        <f>IFERROR(IF(E73="","",IFERROR((INDEX('Flat Rates'!$A$1:$I$5000,MATCH(N73,'Flat Rates'!$A$1:$A$5000,0),MATCH("Standing Charge",'Flat Rates'!$A$1:$I$1,0))*100),"")),"")</f>
        <v/>
      </c>
      <c r="Y73" s="82" t="str">
        <f>IFERROR(IF(X73="","",IFERROR((INDEX('Flat Rates'!$A$1:$I$5000,MATCH(N73,'Flat Rates'!$A$1:$A$5000,0),MATCH("Unit Rate",'Flat Rates'!$A$1:$I$1,0))*100)+(V73),"")),"")</f>
        <v/>
      </c>
      <c r="Z73" s="83" t="str">
        <f t="shared" si="10"/>
        <v/>
      </c>
      <c r="AA73" s="83" t="str">
        <f t="shared" si="11"/>
        <v/>
      </c>
      <c r="AB73" s="83" t="str">
        <f t="shared" si="12"/>
        <v/>
      </c>
      <c r="AC73" s="83" t="str">
        <f t="shared" si="13"/>
        <v/>
      </c>
      <c r="AD73" s="84" t="str">
        <f t="shared" ca="1" si="14"/>
        <v>FAIL</v>
      </c>
      <c r="AF73" s="88" t="str">
        <f t="shared" ca="1" si="15"/>
        <v/>
      </c>
      <c r="AG73" s="78" t="str">
        <f t="shared" ca="1" si="16"/>
        <v/>
      </c>
      <c r="AH73" s="89" t="str">
        <f t="shared" ca="1" si="17"/>
        <v/>
      </c>
      <c r="AI73" s="89" t="str">
        <f t="shared" ca="1" si="18"/>
        <v/>
      </c>
    </row>
    <row r="74" spans="2:35" ht="15.75" thickBot="1" x14ac:dyDescent="0.3">
      <c r="B74" s="85"/>
      <c r="C74" s="85"/>
      <c r="D74" s="86"/>
      <c r="E74" s="86"/>
      <c r="F74" s="87"/>
      <c r="G74" s="86"/>
      <c r="I74" s="79" t="str">
        <f t="shared" si="0"/>
        <v/>
      </c>
      <c r="J74" s="79" t="str">
        <f t="shared" si="1"/>
        <v/>
      </c>
      <c r="K74" s="79" t="str">
        <f t="shared" si="2"/>
        <v/>
      </c>
      <c r="L74" s="97" t="str">
        <f t="shared" si="3"/>
        <v>Level1</v>
      </c>
      <c r="M74" s="94">
        <f t="shared" si="4"/>
        <v>0</v>
      </c>
      <c r="N74" s="79" t="str">
        <f t="shared" si="5"/>
        <v>-- Level1-0</v>
      </c>
      <c r="O74" s="80">
        <f t="shared" si="6"/>
        <v>0</v>
      </c>
      <c r="P74" s="80" t="str">
        <f t="shared" ca="1" si="7"/>
        <v>FAIL</v>
      </c>
      <c r="Q74" s="80">
        <f>Calcs!$I$2</f>
        <v>44255</v>
      </c>
      <c r="R74" s="80">
        <f>Calcs!$I$4</f>
        <v>44469</v>
      </c>
      <c r="S74" s="80">
        <f>Calcs!$I$6</f>
        <v>44681</v>
      </c>
      <c r="T74" s="79" t="e">
        <f>Calcs!$J$2</f>
        <v>#N/A</v>
      </c>
      <c r="U74" s="81">
        <f>Calcs!$K$2</f>
        <v>51564</v>
      </c>
      <c r="V74" s="79" t="str">
        <f t="shared" si="8"/>
        <v/>
      </c>
      <c r="W74" s="79" t="str">
        <f t="shared" si="9"/>
        <v/>
      </c>
      <c r="X74" s="82" t="str">
        <f>IFERROR(IF(E74="","",IFERROR((INDEX('Flat Rates'!$A$1:$I$5000,MATCH(N74,'Flat Rates'!$A$1:$A$5000,0),MATCH("Standing Charge",'Flat Rates'!$A$1:$I$1,0))*100),"")),"")</f>
        <v/>
      </c>
      <c r="Y74" s="82" t="str">
        <f>IFERROR(IF(X74="","",IFERROR((INDEX('Flat Rates'!$A$1:$I$5000,MATCH(N74,'Flat Rates'!$A$1:$A$5000,0),MATCH("Unit Rate",'Flat Rates'!$A$1:$I$1,0))*100)+(V74),"")),"")</f>
        <v/>
      </c>
      <c r="Z74" s="83" t="str">
        <f t="shared" si="10"/>
        <v/>
      </c>
      <c r="AA74" s="83" t="str">
        <f t="shared" si="11"/>
        <v/>
      </c>
      <c r="AB74" s="83" t="str">
        <f t="shared" si="12"/>
        <v/>
      </c>
      <c r="AC74" s="83" t="str">
        <f t="shared" si="13"/>
        <v/>
      </c>
      <c r="AD74" s="84" t="str">
        <f t="shared" ca="1" si="14"/>
        <v>FAIL</v>
      </c>
      <c r="AF74" s="88" t="str">
        <f t="shared" ca="1" si="15"/>
        <v/>
      </c>
      <c r="AG74" s="78" t="str">
        <f t="shared" ca="1" si="16"/>
        <v/>
      </c>
      <c r="AH74" s="89" t="str">
        <f t="shared" ca="1" si="17"/>
        <v/>
      </c>
      <c r="AI74" s="89" t="str">
        <f t="shared" ca="1" si="18"/>
        <v/>
      </c>
    </row>
    <row r="75" spans="2:35" ht="15.75" thickBot="1" x14ac:dyDescent="0.3">
      <c r="B75" s="85"/>
      <c r="C75" s="85"/>
      <c r="D75" s="86"/>
      <c r="E75" s="86"/>
      <c r="F75" s="87"/>
      <c r="G75" s="86"/>
      <c r="I75" s="79" t="str">
        <f t="shared" si="0"/>
        <v/>
      </c>
      <c r="J75" s="79" t="str">
        <f t="shared" si="1"/>
        <v/>
      </c>
      <c r="K75" s="79" t="str">
        <f t="shared" si="2"/>
        <v/>
      </c>
      <c r="L75" s="97" t="str">
        <f t="shared" si="3"/>
        <v>Level1</v>
      </c>
      <c r="M75" s="94">
        <f t="shared" si="4"/>
        <v>0</v>
      </c>
      <c r="N75" s="79" t="str">
        <f t="shared" si="5"/>
        <v>-- Level1-0</v>
      </c>
      <c r="O75" s="80">
        <f t="shared" si="6"/>
        <v>0</v>
      </c>
      <c r="P75" s="80" t="str">
        <f t="shared" ca="1" si="7"/>
        <v>FAIL</v>
      </c>
      <c r="Q75" s="80">
        <f>Calcs!$I$2</f>
        <v>44255</v>
      </c>
      <c r="R75" s="80">
        <f>Calcs!$I$4</f>
        <v>44469</v>
      </c>
      <c r="S75" s="80">
        <f>Calcs!$I$6</f>
        <v>44681</v>
      </c>
      <c r="T75" s="79" t="e">
        <f>Calcs!$J$2</f>
        <v>#N/A</v>
      </c>
      <c r="U75" s="81">
        <f>Calcs!$K$2</f>
        <v>51564</v>
      </c>
      <c r="V75" s="79" t="str">
        <f t="shared" si="8"/>
        <v/>
      </c>
      <c r="W75" s="79" t="str">
        <f t="shared" si="9"/>
        <v/>
      </c>
      <c r="X75" s="82" t="str">
        <f>IFERROR(IF(E75="","",IFERROR((INDEX('Flat Rates'!$A$1:$I$5000,MATCH(N75,'Flat Rates'!$A$1:$A$5000,0),MATCH("Standing Charge",'Flat Rates'!$A$1:$I$1,0))*100),"")),"")</f>
        <v/>
      </c>
      <c r="Y75" s="82" t="str">
        <f>IFERROR(IF(X75="","",IFERROR((INDEX('Flat Rates'!$A$1:$I$5000,MATCH(N75,'Flat Rates'!$A$1:$A$5000,0),MATCH("Unit Rate",'Flat Rates'!$A$1:$I$1,0))*100)+(V75),"")),"")</f>
        <v/>
      </c>
      <c r="Z75" s="83" t="str">
        <f t="shared" si="10"/>
        <v/>
      </c>
      <c r="AA75" s="83" t="str">
        <f t="shared" si="11"/>
        <v/>
      </c>
      <c r="AB75" s="83" t="str">
        <f t="shared" si="12"/>
        <v/>
      </c>
      <c r="AC75" s="83" t="str">
        <f t="shared" si="13"/>
        <v/>
      </c>
      <c r="AD75" s="84" t="str">
        <f t="shared" ca="1" si="14"/>
        <v>FAIL</v>
      </c>
      <c r="AF75" s="88" t="str">
        <f t="shared" ca="1" si="15"/>
        <v/>
      </c>
      <c r="AG75" s="78" t="str">
        <f t="shared" ca="1" si="16"/>
        <v/>
      </c>
      <c r="AH75" s="89" t="str">
        <f t="shared" ca="1" si="17"/>
        <v/>
      </c>
      <c r="AI75" s="89" t="str">
        <f t="shared" ca="1" si="18"/>
        <v/>
      </c>
    </row>
    <row r="76" spans="2:35" ht="15.75" thickBot="1" x14ac:dyDescent="0.3">
      <c r="B76" s="85"/>
      <c r="C76" s="85"/>
      <c r="D76" s="86"/>
      <c r="E76" s="86"/>
      <c r="F76" s="87"/>
      <c r="G76" s="86"/>
      <c r="I76" s="79" t="str">
        <f t="shared" si="0"/>
        <v/>
      </c>
      <c r="J76" s="79" t="str">
        <f t="shared" si="1"/>
        <v/>
      </c>
      <c r="K76" s="79" t="str">
        <f t="shared" si="2"/>
        <v/>
      </c>
      <c r="L76" s="97" t="str">
        <f t="shared" si="3"/>
        <v>Level1</v>
      </c>
      <c r="M76" s="94">
        <f t="shared" si="4"/>
        <v>0</v>
      </c>
      <c r="N76" s="79" t="str">
        <f t="shared" si="5"/>
        <v>-- Level1-0</v>
      </c>
      <c r="O76" s="80">
        <f t="shared" si="6"/>
        <v>0</v>
      </c>
      <c r="P76" s="80" t="str">
        <f t="shared" ca="1" si="7"/>
        <v>FAIL</v>
      </c>
      <c r="Q76" s="80">
        <f>Calcs!$I$2</f>
        <v>44255</v>
      </c>
      <c r="R76" s="80">
        <f>Calcs!$I$4</f>
        <v>44469</v>
      </c>
      <c r="S76" s="80">
        <f>Calcs!$I$6</f>
        <v>44681</v>
      </c>
      <c r="T76" s="79" t="e">
        <f>Calcs!$J$2</f>
        <v>#N/A</v>
      </c>
      <c r="U76" s="81">
        <f>Calcs!$K$2</f>
        <v>51564</v>
      </c>
      <c r="V76" s="79" t="str">
        <f t="shared" si="8"/>
        <v/>
      </c>
      <c r="W76" s="79" t="str">
        <f t="shared" si="9"/>
        <v/>
      </c>
      <c r="X76" s="82" t="str">
        <f>IFERROR(IF(E76="","",IFERROR((INDEX('Flat Rates'!$A$1:$I$5000,MATCH(N76,'Flat Rates'!$A$1:$A$5000,0),MATCH("Standing Charge",'Flat Rates'!$A$1:$I$1,0))*100),"")),"")</f>
        <v/>
      </c>
      <c r="Y76" s="82" t="str">
        <f>IFERROR(IF(X76="","",IFERROR((INDEX('Flat Rates'!$A$1:$I$5000,MATCH(N76,'Flat Rates'!$A$1:$A$5000,0),MATCH("Unit Rate",'Flat Rates'!$A$1:$I$1,0))*100)+(V76),"")),"")</f>
        <v/>
      </c>
      <c r="Z76" s="83" t="str">
        <f t="shared" si="10"/>
        <v/>
      </c>
      <c r="AA76" s="83" t="str">
        <f t="shared" si="11"/>
        <v/>
      </c>
      <c r="AB76" s="83" t="str">
        <f t="shared" si="12"/>
        <v/>
      </c>
      <c r="AC76" s="83" t="str">
        <f t="shared" si="13"/>
        <v/>
      </c>
      <c r="AD76" s="84" t="str">
        <f t="shared" ca="1" si="14"/>
        <v>FAIL</v>
      </c>
      <c r="AF76" s="88" t="str">
        <f t="shared" ca="1" si="15"/>
        <v/>
      </c>
      <c r="AG76" s="78" t="str">
        <f t="shared" ca="1" si="16"/>
        <v/>
      </c>
      <c r="AH76" s="89" t="str">
        <f t="shared" ca="1" si="17"/>
        <v/>
      </c>
      <c r="AI76" s="89" t="str">
        <f t="shared" ca="1" si="18"/>
        <v/>
      </c>
    </row>
    <row r="77" spans="2:35" ht="15.75" thickBot="1" x14ac:dyDescent="0.3">
      <c r="B77" s="85"/>
      <c r="C77" s="85"/>
      <c r="D77" s="86"/>
      <c r="E77" s="86"/>
      <c r="F77" s="87"/>
      <c r="G77" s="86"/>
      <c r="I77" s="79" t="str">
        <f t="shared" ref="I77:I140" si="19">IF(D77="","",E77)</f>
        <v/>
      </c>
      <c r="J77" s="79" t="str">
        <f t="shared" ref="J77:J140" si="20">IF(G77&gt;=293000,"",IF(G77&gt;=125000,"125000-292999",IF(G77&gt;=73200,"73200-124999",IF(G77&gt;=50000,"50000-73199",IF(G77&gt;=25000,"25000-49999",IF(G77&gt;=10000,"10000-24999",""))))))</f>
        <v/>
      </c>
      <c r="K77" s="79" t="str">
        <f t="shared" ref="K77:K140" si="21">IF(F77="","",D77)</f>
        <v/>
      </c>
      <c r="L77" s="97" t="str">
        <f t="shared" ref="L77:L140" si="22">IF(O77&lt;=Q77,"Level1",IF(O77&lt;=R77,"Level2",IF(O77&lt;=S77,"Level3","")))</f>
        <v>Level1</v>
      </c>
      <c r="M77" s="94">
        <f t="shared" ref="M77:M140" si="23">C77</f>
        <v>0</v>
      </c>
      <c r="N77" s="79" t="str">
        <f t="shared" ref="N77:N140" si="24">CONCATENATE(I77,"-",J77,"-",K77," ",L77,"-",M77)</f>
        <v>-- Level1-0</v>
      </c>
      <c r="O77" s="80">
        <f t="shared" ref="O77:O140" si="25">B77</f>
        <v>0</v>
      </c>
      <c r="P77" s="80" t="str">
        <f t="shared" ref="P77:P140" ca="1" si="26">IF(AND(O77&lt;R77,O77&gt;TODAY()+28),"OK","FAIL")</f>
        <v>FAIL</v>
      </c>
      <c r="Q77" s="80">
        <f>Calcs!$I$2</f>
        <v>44255</v>
      </c>
      <c r="R77" s="80">
        <f>Calcs!$I$4</f>
        <v>44469</v>
      </c>
      <c r="S77" s="80">
        <f>Calcs!$I$6</f>
        <v>44681</v>
      </c>
      <c r="T77" s="79" t="e">
        <f>Calcs!$J$2</f>
        <v>#N/A</v>
      </c>
      <c r="U77" s="81">
        <f>Calcs!$K$2</f>
        <v>51564</v>
      </c>
      <c r="V77" s="79" t="str">
        <f t="shared" ref="V77:V140" si="27">IF(F77="","",F77)</f>
        <v/>
      </c>
      <c r="W77" s="79" t="str">
        <f t="shared" ref="W77:W140" si="28">IF(V77="","",G77)</f>
        <v/>
      </c>
      <c r="X77" s="82" t="str">
        <f>IFERROR(IF(E77="","",IFERROR((INDEX('Flat Rates'!$A$1:$I$5000,MATCH(N77,'Flat Rates'!$A$1:$A$5000,0),MATCH("Standing Charge",'Flat Rates'!$A$1:$I$1,0))*100),"")),"")</f>
        <v/>
      </c>
      <c r="Y77" s="82" t="str">
        <f>IFERROR(IF(X77="","",IFERROR((INDEX('Flat Rates'!$A$1:$I$5000,MATCH(N77,'Flat Rates'!$A$1:$A$5000,0),MATCH("Unit Rate",'Flat Rates'!$A$1:$I$1,0))*100)+(V77),"")),"")</f>
        <v/>
      </c>
      <c r="Z77" s="83" t="str">
        <f t="shared" ref="Z77:Z140" si="29">IFERROR(((X77*365)/100),"")</f>
        <v/>
      </c>
      <c r="AA77" s="83" t="str">
        <f t="shared" ref="AA77:AA140" si="30">IFERROR(((Y77*W77)/100),"")</f>
        <v/>
      </c>
      <c r="AB77" s="83" t="str">
        <f t="shared" ref="AB77:AB140" si="31">IFERROR(IF(Z77="","",ROUND(SUM(Z77:AA77),2)),"")</f>
        <v/>
      </c>
      <c r="AC77" s="83" t="str">
        <f t="shared" ref="AC77:AC140" si="32">IFERROR(ROUND(IF(W77&lt;U77,(AB77*1.05)/12,(((T77*W77)+AB77)*1.2)/12),2),"")</f>
        <v/>
      </c>
      <c r="AD77" s="84" t="str">
        <f t="shared" ref="AD77:AD140" ca="1" si="33">IF(OR(B77="",D77="",E77="",F77="",G77="",P77="FAIL"),"FAIL","OK")</f>
        <v>FAIL</v>
      </c>
      <c r="AF77" s="88" t="str">
        <f t="shared" ref="AF77:AF140" ca="1" si="34">IF(AD77="FAIL","",X77)</f>
        <v/>
      </c>
      <c r="AG77" s="78" t="str">
        <f t="shared" ref="AG77:AG140" ca="1" si="35">IF(AD77="FAIL","",Y77)</f>
        <v/>
      </c>
      <c r="AH77" s="89" t="str">
        <f t="shared" ref="AH77:AH140" ca="1" si="36">IF(AD77="FAIL","",AB77)</f>
        <v/>
      </c>
      <c r="AI77" s="89" t="str">
        <f t="shared" ref="AI77:AI140" ca="1" si="37">IF(AD77="FAIL","",AC77)</f>
        <v/>
      </c>
    </row>
    <row r="78" spans="2:35" ht="15.75" thickBot="1" x14ac:dyDescent="0.3">
      <c r="B78" s="85"/>
      <c r="C78" s="85"/>
      <c r="D78" s="86"/>
      <c r="E78" s="86"/>
      <c r="F78" s="87"/>
      <c r="G78" s="86"/>
      <c r="I78" s="79" t="str">
        <f t="shared" si="19"/>
        <v/>
      </c>
      <c r="J78" s="79" t="str">
        <f t="shared" si="20"/>
        <v/>
      </c>
      <c r="K78" s="79" t="str">
        <f t="shared" si="21"/>
        <v/>
      </c>
      <c r="L78" s="97" t="str">
        <f t="shared" si="22"/>
        <v>Level1</v>
      </c>
      <c r="M78" s="94">
        <f t="shared" si="23"/>
        <v>0</v>
      </c>
      <c r="N78" s="79" t="str">
        <f t="shared" si="24"/>
        <v>-- Level1-0</v>
      </c>
      <c r="O78" s="80">
        <f t="shared" si="25"/>
        <v>0</v>
      </c>
      <c r="P78" s="80" t="str">
        <f t="shared" ca="1" si="26"/>
        <v>FAIL</v>
      </c>
      <c r="Q78" s="80">
        <f>Calcs!$I$2</f>
        <v>44255</v>
      </c>
      <c r="R78" s="80">
        <f>Calcs!$I$4</f>
        <v>44469</v>
      </c>
      <c r="S78" s="80">
        <f>Calcs!$I$6</f>
        <v>44681</v>
      </c>
      <c r="T78" s="79" t="e">
        <f>Calcs!$J$2</f>
        <v>#N/A</v>
      </c>
      <c r="U78" s="81">
        <f>Calcs!$K$2</f>
        <v>51564</v>
      </c>
      <c r="V78" s="79" t="str">
        <f t="shared" si="27"/>
        <v/>
      </c>
      <c r="W78" s="79" t="str">
        <f t="shared" si="28"/>
        <v/>
      </c>
      <c r="X78" s="82" t="str">
        <f>IFERROR(IF(E78="","",IFERROR((INDEX('Flat Rates'!$A$1:$I$5000,MATCH(N78,'Flat Rates'!$A$1:$A$5000,0),MATCH("Standing Charge",'Flat Rates'!$A$1:$I$1,0))*100),"")),"")</f>
        <v/>
      </c>
      <c r="Y78" s="82" t="str">
        <f>IFERROR(IF(X78="","",IFERROR((INDEX('Flat Rates'!$A$1:$I$5000,MATCH(N78,'Flat Rates'!$A$1:$A$5000,0),MATCH("Unit Rate",'Flat Rates'!$A$1:$I$1,0))*100)+(V78),"")),"")</f>
        <v/>
      </c>
      <c r="Z78" s="83" t="str">
        <f t="shared" si="29"/>
        <v/>
      </c>
      <c r="AA78" s="83" t="str">
        <f t="shared" si="30"/>
        <v/>
      </c>
      <c r="AB78" s="83" t="str">
        <f t="shared" si="31"/>
        <v/>
      </c>
      <c r="AC78" s="83" t="str">
        <f t="shared" si="32"/>
        <v/>
      </c>
      <c r="AD78" s="84" t="str">
        <f t="shared" ca="1" si="33"/>
        <v>FAIL</v>
      </c>
      <c r="AF78" s="88" t="str">
        <f t="shared" ca="1" si="34"/>
        <v/>
      </c>
      <c r="AG78" s="78" t="str">
        <f t="shared" ca="1" si="35"/>
        <v/>
      </c>
      <c r="AH78" s="89" t="str">
        <f t="shared" ca="1" si="36"/>
        <v/>
      </c>
      <c r="AI78" s="89" t="str">
        <f t="shared" ca="1" si="37"/>
        <v/>
      </c>
    </row>
    <row r="79" spans="2:35" ht="15.75" thickBot="1" x14ac:dyDescent="0.3">
      <c r="B79" s="85"/>
      <c r="C79" s="85"/>
      <c r="D79" s="86"/>
      <c r="E79" s="86"/>
      <c r="F79" s="87"/>
      <c r="G79" s="86"/>
      <c r="I79" s="79" t="str">
        <f t="shared" si="19"/>
        <v/>
      </c>
      <c r="J79" s="79" t="str">
        <f t="shared" si="20"/>
        <v/>
      </c>
      <c r="K79" s="79" t="str">
        <f t="shared" si="21"/>
        <v/>
      </c>
      <c r="L79" s="97" t="str">
        <f t="shared" si="22"/>
        <v>Level1</v>
      </c>
      <c r="M79" s="94">
        <f t="shared" si="23"/>
        <v>0</v>
      </c>
      <c r="N79" s="79" t="str">
        <f t="shared" si="24"/>
        <v>-- Level1-0</v>
      </c>
      <c r="O79" s="80">
        <f t="shared" si="25"/>
        <v>0</v>
      </c>
      <c r="P79" s="80" t="str">
        <f t="shared" ca="1" si="26"/>
        <v>FAIL</v>
      </c>
      <c r="Q79" s="80">
        <f>Calcs!$I$2</f>
        <v>44255</v>
      </c>
      <c r="R79" s="80">
        <f>Calcs!$I$4</f>
        <v>44469</v>
      </c>
      <c r="S79" s="80">
        <f>Calcs!$I$6</f>
        <v>44681</v>
      </c>
      <c r="T79" s="79" t="e">
        <f>Calcs!$J$2</f>
        <v>#N/A</v>
      </c>
      <c r="U79" s="81">
        <f>Calcs!$K$2</f>
        <v>51564</v>
      </c>
      <c r="V79" s="79" t="str">
        <f t="shared" si="27"/>
        <v/>
      </c>
      <c r="W79" s="79" t="str">
        <f t="shared" si="28"/>
        <v/>
      </c>
      <c r="X79" s="82" t="str">
        <f>IFERROR(IF(E79="","",IFERROR((INDEX('Flat Rates'!$A$1:$I$5000,MATCH(N79,'Flat Rates'!$A$1:$A$5000,0),MATCH("Standing Charge",'Flat Rates'!$A$1:$I$1,0))*100),"")),"")</f>
        <v/>
      </c>
      <c r="Y79" s="82" t="str">
        <f>IFERROR(IF(X79="","",IFERROR((INDEX('Flat Rates'!$A$1:$I$5000,MATCH(N79,'Flat Rates'!$A$1:$A$5000,0),MATCH("Unit Rate",'Flat Rates'!$A$1:$I$1,0))*100)+(V79),"")),"")</f>
        <v/>
      </c>
      <c r="Z79" s="83" t="str">
        <f t="shared" si="29"/>
        <v/>
      </c>
      <c r="AA79" s="83" t="str">
        <f t="shared" si="30"/>
        <v/>
      </c>
      <c r="AB79" s="83" t="str">
        <f t="shared" si="31"/>
        <v/>
      </c>
      <c r="AC79" s="83" t="str">
        <f t="shared" si="32"/>
        <v/>
      </c>
      <c r="AD79" s="84" t="str">
        <f t="shared" ca="1" si="33"/>
        <v>FAIL</v>
      </c>
      <c r="AF79" s="88" t="str">
        <f t="shared" ca="1" si="34"/>
        <v/>
      </c>
      <c r="AG79" s="78" t="str">
        <f t="shared" ca="1" si="35"/>
        <v/>
      </c>
      <c r="AH79" s="89" t="str">
        <f t="shared" ca="1" si="36"/>
        <v/>
      </c>
      <c r="AI79" s="89" t="str">
        <f t="shared" ca="1" si="37"/>
        <v/>
      </c>
    </row>
    <row r="80" spans="2:35" ht="15.75" thickBot="1" x14ac:dyDescent="0.3">
      <c r="B80" s="85"/>
      <c r="C80" s="85"/>
      <c r="D80" s="86"/>
      <c r="E80" s="86"/>
      <c r="F80" s="87"/>
      <c r="G80" s="86"/>
      <c r="I80" s="79" t="str">
        <f t="shared" si="19"/>
        <v/>
      </c>
      <c r="J80" s="79" t="str">
        <f t="shared" si="20"/>
        <v/>
      </c>
      <c r="K80" s="79" t="str">
        <f t="shared" si="21"/>
        <v/>
      </c>
      <c r="L80" s="97" t="str">
        <f t="shared" si="22"/>
        <v>Level1</v>
      </c>
      <c r="M80" s="94">
        <f t="shared" si="23"/>
        <v>0</v>
      </c>
      <c r="N80" s="79" t="str">
        <f t="shared" si="24"/>
        <v>-- Level1-0</v>
      </c>
      <c r="O80" s="80">
        <f t="shared" si="25"/>
        <v>0</v>
      </c>
      <c r="P80" s="80" t="str">
        <f t="shared" ca="1" si="26"/>
        <v>FAIL</v>
      </c>
      <c r="Q80" s="80">
        <f>Calcs!$I$2</f>
        <v>44255</v>
      </c>
      <c r="R80" s="80">
        <f>Calcs!$I$4</f>
        <v>44469</v>
      </c>
      <c r="S80" s="80">
        <f>Calcs!$I$6</f>
        <v>44681</v>
      </c>
      <c r="T80" s="79" t="e">
        <f>Calcs!$J$2</f>
        <v>#N/A</v>
      </c>
      <c r="U80" s="81">
        <f>Calcs!$K$2</f>
        <v>51564</v>
      </c>
      <c r="V80" s="79" t="str">
        <f t="shared" si="27"/>
        <v/>
      </c>
      <c r="W80" s="79" t="str">
        <f t="shared" si="28"/>
        <v/>
      </c>
      <c r="X80" s="82" t="str">
        <f>IFERROR(IF(E80="","",IFERROR((INDEX('Flat Rates'!$A$1:$I$5000,MATCH(N80,'Flat Rates'!$A$1:$A$5000,0),MATCH("Standing Charge",'Flat Rates'!$A$1:$I$1,0))*100),"")),"")</f>
        <v/>
      </c>
      <c r="Y80" s="82" t="str">
        <f>IFERROR(IF(X80="","",IFERROR((INDEX('Flat Rates'!$A$1:$I$5000,MATCH(N80,'Flat Rates'!$A$1:$A$5000,0),MATCH("Unit Rate",'Flat Rates'!$A$1:$I$1,0))*100)+(V80),"")),"")</f>
        <v/>
      </c>
      <c r="Z80" s="83" t="str">
        <f t="shared" si="29"/>
        <v/>
      </c>
      <c r="AA80" s="83" t="str">
        <f t="shared" si="30"/>
        <v/>
      </c>
      <c r="AB80" s="83" t="str">
        <f t="shared" si="31"/>
        <v/>
      </c>
      <c r="AC80" s="83" t="str">
        <f t="shared" si="32"/>
        <v/>
      </c>
      <c r="AD80" s="84" t="str">
        <f t="shared" ca="1" si="33"/>
        <v>FAIL</v>
      </c>
      <c r="AF80" s="88" t="str">
        <f t="shared" ca="1" si="34"/>
        <v/>
      </c>
      <c r="AG80" s="78" t="str">
        <f t="shared" ca="1" si="35"/>
        <v/>
      </c>
      <c r="AH80" s="89" t="str">
        <f t="shared" ca="1" si="36"/>
        <v/>
      </c>
      <c r="AI80" s="89" t="str">
        <f t="shared" ca="1" si="37"/>
        <v/>
      </c>
    </row>
    <row r="81" spans="2:35" ht="15.75" thickBot="1" x14ac:dyDescent="0.3">
      <c r="B81" s="85"/>
      <c r="C81" s="85"/>
      <c r="D81" s="86"/>
      <c r="E81" s="86"/>
      <c r="F81" s="87"/>
      <c r="G81" s="86"/>
      <c r="I81" s="79" t="str">
        <f t="shared" si="19"/>
        <v/>
      </c>
      <c r="J81" s="79" t="str">
        <f t="shared" si="20"/>
        <v/>
      </c>
      <c r="K81" s="79" t="str">
        <f t="shared" si="21"/>
        <v/>
      </c>
      <c r="L81" s="97" t="str">
        <f t="shared" si="22"/>
        <v>Level1</v>
      </c>
      <c r="M81" s="94">
        <f t="shared" si="23"/>
        <v>0</v>
      </c>
      <c r="N81" s="79" t="str">
        <f t="shared" si="24"/>
        <v>-- Level1-0</v>
      </c>
      <c r="O81" s="80">
        <f t="shared" si="25"/>
        <v>0</v>
      </c>
      <c r="P81" s="80" t="str">
        <f t="shared" ca="1" si="26"/>
        <v>FAIL</v>
      </c>
      <c r="Q81" s="80">
        <f>Calcs!$I$2</f>
        <v>44255</v>
      </c>
      <c r="R81" s="80">
        <f>Calcs!$I$4</f>
        <v>44469</v>
      </c>
      <c r="S81" s="80">
        <f>Calcs!$I$6</f>
        <v>44681</v>
      </c>
      <c r="T81" s="79" t="e">
        <f>Calcs!$J$2</f>
        <v>#N/A</v>
      </c>
      <c r="U81" s="81">
        <f>Calcs!$K$2</f>
        <v>51564</v>
      </c>
      <c r="V81" s="79" t="str">
        <f t="shared" si="27"/>
        <v/>
      </c>
      <c r="W81" s="79" t="str">
        <f t="shared" si="28"/>
        <v/>
      </c>
      <c r="X81" s="82" t="str">
        <f>IFERROR(IF(E81="","",IFERROR((INDEX('Flat Rates'!$A$1:$I$5000,MATCH(N81,'Flat Rates'!$A$1:$A$5000,0),MATCH("Standing Charge",'Flat Rates'!$A$1:$I$1,0))*100),"")),"")</f>
        <v/>
      </c>
      <c r="Y81" s="82" t="str">
        <f>IFERROR(IF(X81="","",IFERROR((INDEX('Flat Rates'!$A$1:$I$5000,MATCH(N81,'Flat Rates'!$A$1:$A$5000,0),MATCH("Unit Rate",'Flat Rates'!$A$1:$I$1,0))*100)+(V81),"")),"")</f>
        <v/>
      </c>
      <c r="Z81" s="83" t="str">
        <f t="shared" si="29"/>
        <v/>
      </c>
      <c r="AA81" s="83" t="str">
        <f t="shared" si="30"/>
        <v/>
      </c>
      <c r="AB81" s="83" t="str">
        <f t="shared" si="31"/>
        <v/>
      </c>
      <c r="AC81" s="83" t="str">
        <f t="shared" si="32"/>
        <v/>
      </c>
      <c r="AD81" s="84" t="str">
        <f t="shared" ca="1" si="33"/>
        <v>FAIL</v>
      </c>
      <c r="AF81" s="88" t="str">
        <f t="shared" ca="1" si="34"/>
        <v/>
      </c>
      <c r="AG81" s="78" t="str">
        <f t="shared" ca="1" si="35"/>
        <v/>
      </c>
      <c r="AH81" s="89" t="str">
        <f t="shared" ca="1" si="36"/>
        <v/>
      </c>
      <c r="AI81" s="89" t="str">
        <f t="shared" ca="1" si="37"/>
        <v/>
      </c>
    </row>
    <row r="82" spans="2:35" ht="15.75" thickBot="1" x14ac:dyDescent="0.3">
      <c r="B82" s="85"/>
      <c r="C82" s="85"/>
      <c r="D82" s="86"/>
      <c r="E82" s="86"/>
      <c r="F82" s="87"/>
      <c r="G82" s="86"/>
      <c r="I82" s="79" t="str">
        <f t="shared" si="19"/>
        <v/>
      </c>
      <c r="J82" s="79" t="str">
        <f t="shared" si="20"/>
        <v/>
      </c>
      <c r="K82" s="79" t="str">
        <f t="shared" si="21"/>
        <v/>
      </c>
      <c r="L82" s="97" t="str">
        <f t="shared" si="22"/>
        <v>Level1</v>
      </c>
      <c r="M82" s="94">
        <f t="shared" si="23"/>
        <v>0</v>
      </c>
      <c r="N82" s="79" t="str">
        <f t="shared" si="24"/>
        <v>-- Level1-0</v>
      </c>
      <c r="O82" s="80">
        <f t="shared" si="25"/>
        <v>0</v>
      </c>
      <c r="P82" s="80" t="str">
        <f t="shared" ca="1" si="26"/>
        <v>FAIL</v>
      </c>
      <c r="Q82" s="80">
        <f>Calcs!$I$2</f>
        <v>44255</v>
      </c>
      <c r="R82" s="80">
        <f>Calcs!$I$4</f>
        <v>44469</v>
      </c>
      <c r="S82" s="80">
        <f>Calcs!$I$6</f>
        <v>44681</v>
      </c>
      <c r="T82" s="79" t="e">
        <f>Calcs!$J$2</f>
        <v>#N/A</v>
      </c>
      <c r="U82" s="81">
        <f>Calcs!$K$2</f>
        <v>51564</v>
      </c>
      <c r="V82" s="79" t="str">
        <f t="shared" si="27"/>
        <v/>
      </c>
      <c r="W82" s="79" t="str">
        <f t="shared" si="28"/>
        <v/>
      </c>
      <c r="X82" s="82" t="str">
        <f>IFERROR(IF(E82="","",IFERROR((INDEX('Flat Rates'!$A$1:$I$5000,MATCH(N82,'Flat Rates'!$A$1:$A$5000,0),MATCH("Standing Charge",'Flat Rates'!$A$1:$I$1,0))*100),"")),"")</f>
        <v/>
      </c>
      <c r="Y82" s="82" t="str">
        <f>IFERROR(IF(X82="","",IFERROR((INDEX('Flat Rates'!$A$1:$I$5000,MATCH(N82,'Flat Rates'!$A$1:$A$5000,0),MATCH("Unit Rate",'Flat Rates'!$A$1:$I$1,0))*100)+(V82),"")),"")</f>
        <v/>
      </c>
      <c r="Z82" s="83" t="str">
        <f t="shared" si="29"/>
        <v/>
      </c>
      <c r="AA82" s="83" t="str">
        <f t="shared" si="30"/>
        <v/>
      </c>
      <c r="AB82" s="83" t="str">
        <f t="shared" si="31"/>
        <v/>
      </c>
      <c r="AC82" s="83" t="str">
        <f t="shared" si="32"/>
        <v/>
      </c>
      <c r="AD82" s="84" t="str">
        <f t="shared" ca="1" si="33"/>
        <v>FAIL</v>
      </c>
      <c r="AF82" s="88" t="str">
        <f t="shared" ca="1" si="34"/>
        <v/>
      </c>
      <c r="AG82" s="78" t="str">
        <f t="shared" ca="1" si="35"/>
        <v/>
      </c>
      <c r="AH82" s="89" t="str">
        <f t="shared" ca="1" si="36"/>
        <v/>
      </c>
      <c r="AI82" s="89" t="str">
        <f t="shared" ca="1" si="37"/>
        <v/>
      </c>
    </row>
    <row r="83" spans="2:35" ht="15.75" thickBot="1" x14ac:dyDescent="0.3">
      <c r="B83" s="85"/>
      <c r="C83" s="85"/>
      <c r="D83" s="86"/>
      <c r="E83" s="86"/>
      <c r="F83" s="87"/>
      <c r="G83" s="86"/>
      <c r="I83" s="79" t="str">
        <f t="shared" si="19"/>
        <v/>
      </c>
      <c r="J83" s="79" t="str">
        <f t="shared" si="20"/>
        <v/>
      </c>
      <c r="K83" s="79" t="str">
        <f t="shared" si="21"/>
        <v/>
      </c>
      <c r="L83" s="97" t="str">
        <f t="shared" si="22"/>
        <v>Level1</v>
      </c>
      <c r="M83" s="94">
        <f t="shared" si="23"/>
        <v>0</v>
      </c>
      <c r="N83" s="79" t="str">
        <f t="shared" si="24"/>
        <v>-- Level1-0</v>
      </c>
      <c r="O83" s="80">
        <f t="shared" si="25"/>
        <v>0</v>
      </c>
      <c r="P83" s="80" t="str">
        <f t="shared" ca="1" si="26"/>
        <v>FAIL</v>
      </c>
      <c r="Q83" s="80">
        <f>Calcs!$I$2</f>
        <v>44255</v>
      </c>
      <c r="R83" s="80">
        <f>Calcs!$I$4</f>
        <v>44469</v>
      </c>
      <c r="S83" s="80">
        <f>Calcs!$I$6</f>
        <v>44681</v>
      </c>
      <c r="T83" s="79" t="e">
        <f>Calcs!$J$2</f>
        <v>#N/A</v>
      </c>
      <c r="U83" s="81">
        <f>Calcs!$K$2</f>
        <v>51564</v>
      </c>
      <c r="V83" s="79" t="str">
        <f t="shared" si="27"/>
        <v/>
      </c>
      <c r="W83" s="79" t="str">
        <f t="shared" si="28"/>
        <v/>
      </c>
      <c r="X83" s="82" t="str">
        <f>IFERROR(IF(E83="","",IFERROR((INDEX('Flat Rates'!$A$1:$I$5000,MATCH(N83,'Flat Rates'!$A$1:$A$5000,0),MATCH("Standing Charge",'Flat Rates'!$A$1:$I$1,0))*100),"")),"")</f>
        <v/>
      </c>
      <c r="Y83" s="82" t="str">
        <f>IFERROR(IF(X83="","",IFERROR((INDEX('Flat Rates'!$A$1:$I$5000,MATCH(N83,'Flat Rates'!$A$1:$A$5000,0),MATCH("Unit Rate",'Flat Rates'!$A$1:$I$1,0))*100)+(V83),"")),"")</f>
        <v/>
      </c>
      <c r="Z83" s="83" t="str">
        <f t="shared" si="29"/>
        <v/>
      </c>
      <c r="AA83" s="83" t="str">
        <f t="shared" si="30"/>
        <v/>
      </c>
      <c r="AB83" s="83" t="str">
        <f t="shared" si="31"/>
        <v/>
      </c>
      <c r="AC83" s="83" t="str">
        <f t="shared" si="32"/>
        <v/>
      </c>
      <c r="AD83" s="84" t="str">
        <f t="shared" ca="1" si="33"/>
        <v>FAIL</v>
      </c>
      <c r="AF83" s="88" t="str">
        <f t="shared" ca="1" si="34"/>
        <v/>
      </c>
      <c r="AG83" s="78" t="str">
        <f t="shared" ca="1" si="35"/>
        <v/>
      </c>
      <c r="AH83" s="89" t="str">
        <f t="shared" ca="1" si="36"/>
        <v/>
      </c>
      <c r="AI83" s="89" t="str">
        <f t="shared" ca="1" si="37"/>
        <v/>
      </c>
    </row>
    <row r="84" spans="2:35" ht="15.75" thickBot="1" x14ac:dyDescent="0.3">
      <c r="B84" s="85"/>
      <c r="C84" s="85"/>
      <c r="D84" s="86"/>
      <c r="E84" s="86"/>
      <c r="F84" s="87"/>
      <c r="G84" s="86"/>
      <c r="I84" s="79" t="str">
        <f t="shared" si="19"/>
        <v/>
      </c>
      <c r="J84" s="79" t="str">
        <f t="shared" si="20"/>
        <v/>
      </c>
      <c r="K84" s="79" t="str">
        <f t="shared" si="21"/>
        <v/>
      </c>
      <c r="L84" s="97" t="str">
        <f t="shared" si="22"/>
        <v>Level1</v>
      </c>
      <c r="M84" s="94">
        <f t="shared" si="23"/>
        <v>0</v>
      </c>
      <c r="N84" s="79" t="str">
        <f t="shared" si="24"/>
        <v>-- Level1-0</v>
      </c>
      <c r="O84" s="80">
        <f t="shared" si="25"/>
        <v>0</v>
      </c>
      <c r="P84" s="80" t="str">
        <f t="shared" ca="1" si="26"/>
        <v>FAIL</v>
      </c>
      <c r="Q84" s="80">
        <f>Calcs!$I$2</f>
        <v>44255</v>
      </c>
      <c r="R84" s="80">
        <f>Calcs!$I$4</f>
        <v>44469</v>
      </c>
      <c r="S84" s="80">
        <f>Calcs!$I$6</f>
        <v>44681</v>
      </c>
      <c r="T84" s="79" t="e">
        <f>Calcs!$J$2</f>
        <v>#N/A</v>
      </c>
      <c r="U84" s="81">
        <f>Calcs!$K$2</f>
        <v>51564</v>
      </c>
      <c r="V84" s="79" t="str">
        <f t="shared" si="27"/>
        <v/>
      </c>
      <c r="W84" s="79" t="str">
        <f t="shared" si="28"/>
        <v/>
      </c>
      <c r="X84" s="82" t="str">
        <f>IFERROR(IF(E84="","",IFERROR((INDEX('Flat Rates'!$A$1:$I$5000,MATCH(N84,'Flat Rates'!$A$1:$A$5000,0),MATCH("Standing Charge",'Flat Rates'!$A$1:$I$1,0))*100),"")),"")</f>
        <v/>
      </c>
      <c r="Y84" s="82" t="str">
        <f>IFERROR(IF(X84="","",IFERROR((INDEX('Flat Rates'!$A$1:$I$5000,MATCH(N84,'Flat Rates'!$A$1:$A$5000,0),MATCH("Unit Rate",'Flat Rates'!$A$1:$I$1,0))*100)+(V84),"")),"")</f>
        <v/>
      </c>
      <c r="Z84" s="83" t="str">
        <f t="shared" si="29"/>
        <v/>
      </c>
      <c r="AA84" s="83" t="str">
        <f t="shared" si="30"/>
        <v/>
      </c>
      <c r="AB84" s="83" t="str">
        <f t="shared" si="31"/>
        <v/>
      </c>
      <c r="AC84" s="83" t="str">
        <f t="shared" si="32"/>
        <v/>
      </c>
      <c r="AD84" s="84" t="str">
        <f t="shared" ca="1" si="33"/>
        <v>FAIL</v>
      </c>
      <c r="AF84" s="88" t="str">
        <f t="shared" ca="1" si="34"/>
        <v/>
      </c>
      <c r="AG84" s="78" t="str">
        <f t="shared" ca="1" si="35"/>
        <v/>
      </c>
      <c r="AH84" s="89" t="str">
        <f t="shared" ca="1" si="36"/>
        <v/>
      </c>
      <c r="AI84" s="89" t="str">
        <f t="shared" ca="1" si="37"/>
        <v/>
      </c>
    </row>
    <row r="85" spans="2:35" ht="15.75" thickBot="1" x14ac:dyDescent="0.3">
      <c r="B85" s="85"/>
      <c r="C85" s="85"/>
      <c r="D85" s="86"/>
      <c r="E85" s="86"/>
      <c r="F85" s="87"/>
      <c r="G85" s="86"/>
      <c r="I85" s="79" t="str">
        <f t="shared" si="19"/>
        <v/>
      </c>
      <c r="J85" s="79" t="str">
        <f t="shared" si="20"/>
        <v/>
      </c>
      <c r="K85" s="79" t="str">
        <f t="shared" si="21"/>
        <v/>
      </c>
      <c r="L85" s="97" t="str">
        <f t="shared" si="22"/>
        <v>Level1</v>
      </c>
      <c r="M85" s="94">
        <f t="shared" si="23"/>
        <v>0</v>
      </c>
      <c r="N85" s="79" t="str">
        <f t="shared" si="24"/>
        <v>-- Level1-0</v>
      </c>
      <c r="O85" s="80">
        <f t="shared" si="25"/>
        <v>0</v>
      </c>
      <c r="P85" s="80" t="str">
        <f t="shared" ca="1" si="26"/>
        <v>FAIL</v>
      </c>
      <c r="Q85" s="80">
        <f>Calcs!$I$2</f>
        <v>44255</v>
      </c>
      <c r="R85" s="80">
        <f>Calcs!$I$4</f>
        <v>44469</v>
      </c>
      <c r="S85" s="80">
        <f>Calcs!$I$6</f>
        <v>44681</v>
      </c>
      <c r="T85" s="79" t="e">
        <f>Calcs!$J$2</f>
        <v>#N/A</v>
      </c>
      <c r="U85" s="81">
        <f>Calcs!$K$2</f>
        <v>51564</v>
      </c>
      <c r="V85" s="79" t="str">
        <f t="shared" si="27"/>
        <v/>
      </c>
      <c r="W85" s="79" t="str">
        <f t="shared" si="28"/>
        <v/>
      </c>
      <c r="X85" s="82" t="str">
        <f>IFERROR(IF(E85="","",IFERROR((INDEX('Flat Rates'!$A$1:$I$5000,MATCH(N85,'Flat Rates'!$A$1:$A$5000,0),MATCH("Standing Charge",'Flat Rates'!$A$1:$I$1,0))*100),"")),"")</f>
        <v/>
      </c>
      <c r="Y85" s="82" t="str">
        <f>IFERROR(IF(X85="","",IFERROR((INDEX('Flat Rates'!$A$1:$I$5000,MATCH(N85,'Flat Rates'!$A$1:$A$5000,0),MATCH("Unit Rate",'Flat Rates'!$A$1:$I$1,0))*100)+(V85),"")),"")</f>
        <v/>
      </c>
      <c r="Z85" s="83" t="str">
        <f t="shared" si="29"/>
        <v/>
      </c>
      <c r="AA85" s="83" t="str">
        <f t="shared" si="30"/>
        <v/>
      </c>
      <c r="AB85" s="83" t="str">
        <f t="shared" si="31"/>
        <v/>
      </c>
      <c r="AC85" s="83" t="str">
        <f t="shared" si="32"/>
        <v/>
      </c>
      <c r="AD85" s="84" t="str">
        <f t="shared" ca="1" si="33"/>
        <v>FAIL</v>
      </c>
      <c r="AF85" s="88" t="str">
        <f t="shared" ca="1" si="34"/>
        <v/>
      </c>
      <c r="AG85" s="78" t="str">
        <f t="shared" ca="1" si="35"/>
        <v/>
      </c>
      <c r="AH85" s="89" t="str">
        <f t="shared" ca="1" si="36"/>
        <v/>
      </c>
      <c r="AI85" s="89" t="str">
        <f t="shared" ca="1" si="37"/>
        <v/>
      </c>
    </row>
    <row r="86" spans="2:35" ht="15.75" thickBot="1" x14ac:dyDescent="0.3">
      <c r="B86" s="85"/>
      <c r="C86" s="85"/>
      <c r="D86" s="86"/>
      <c r="E86" s="86"/>
      <c r="F86" s="87"/>
      <c r="G86" s="86"/>
      <c r="I86" s="79" t="str">
        <f t="shared" si="19"/>
        <v/>
      </c>
      <c r="J86" s="79" t="str">
        <f t="shared" si="20"/>
        <v/>
      </c>
      <c r="K86" s="79" t="str">
        <f t="shared" si="21"/>
        <v/>
      </c>
      <c r="L86" s="97" t="str">
        <f t="shared" si="22"/>
        <v>Level1</v>
      </c>
      <c r="M86" s="94">
        <f t="shared" si="23"/>
        <v>0</v>
      </c>
      <c r="N86" s="79" t="str">
        <f t="shared" si="24"/>
        <v>-- Level1-0</v>
      </c>
      <c r="O86" s="80">
        <f t="shared" si="25"/>
        <v>0</v>
      </c>
      <c r="P86" s="80" t="str">
        <f t="shared" ca="1" si="26"/>
        <v>FAIL</v>
      </c>
      <c r="Q86" s="80">
        <f>Calcs!$I$2</f>
        <v>44255</v>
      </c>
      <c r="R86" s="80">
        <f>Calcs!$I$4</f>
        <v>44469</v>
      </c>
      <c r="S86" s="80">
        <f>Calcs!$I$6</f>
        <v>44681</v>
      </c>
      <c r="T86" s="79" t="e">
        <f>Calcs!$J$2</f>
        <v>#N/A</v>
      </c>
      <c r="U86" s="81">
        <f>Calcs!$K$2</f>
        <v>51564</v>
      </c>
      <c r="V86" s="79" t="str">
        <f t="shared" si="27"/>
        <v/>
      </c>
      <c r="W86" s="79" t="str">
        <f t="shared" si="28"/>
        <v/>
      </c>
      <c r="X86" s="82" t="str">
        <f>IFERROR(IF(E86="","",IFERROR((INDEX('Flat Rates'!$A$1:$I$5000,MATCH(N86,'Flat Rates'!$A$1:$A$5000,0),MATCH("Standing Charge",'Flat Rates'!$A$1:$I$1,0))*100),"")),"")</f>
        <v/>
      </c>
      <c r="Y86" s="82" t="str">
        <f>IFERROR(IF(X86="","",IFERROR((INDEX('Flat Rates'!$A$1:$I$5000,MATCH(N86,'Flat Rates'!$A$1:$A$5000,0),MATCH("Unit Rate",'Flat Rates'!$A$1:$I$1,0))*100)+(V86),"")),"")</f>
        <v/>
      </c>
      <c r="Z86" s="83" t="str">
        <f t="shared" si="29"/>
        <v/>
      </c>
      <c r="AA86" s="83" t="str">
        <f t="shared" si="30"/>
        <v/>
      </c>
      <c r="AB86" s="83" t="str">
        <f t="shared" si="31"/>
        <v/>
      </c>
      <c r="AC86" s="83" t="str">
        <f t="shared" si="32"/>
        <v/>
      </c>
      <c r="AD86" s="84" t="str">
        <f t="shared" ca="1" si="33"/>
        <v>FAIL</v>
      </c>
      <c r="AF86" s="88" t="str">
        <f t="shared" ca="1" si="34"/>
        <v/>
      </c>
      <c r="AG86" s="78" t="str">
        <f t="shared" ca="1" si="35"/>
        <v/>
      </c>
      <c r="AH86" s="89" t="str">
        <f t="shared" ca="1" si="36"/>
        <v/>
      </c>
      <c r="AI86" s="89" t="str">
        <f t="shared" ca="1" si="37"/>
        <v/>
      </c>
    </row>
    <row r="87" spans="2:35" ht="15.75" thickBot="1" x14ac:dyDescent="0.3">
      <c r="B87" s="85"/>
      <c r="C87" s="85"/>
      <c r="D87" s="86"/>
      <c r="E87" s="86"/>
      <c r="F87" s="87"/>
      <c r="G87" s="86"/>
      <c r="I87" s="79" t="str">
        <f t="shared" si="19"/>
        <v/>
      </c>
      <c r="J87" s="79" t="str">
        <f t="shared" si="20"/>
        <v/>
      </c>
      <c r="K87" s="79" t="str">
        <f t="shared" si="21"/>
        <v/>
      </c>
      <c r="L87" s="97" t="str">
        <f t="shared" si="22"/>
        <v>Level1</v>
      </c>
      <c r="M87" s="94">
        <f t="shared" si="23"/>
        <v>0</v>
      </c>
      <c r="N87" s="79" t="str">
        <f t="shared" si="24"/>
        <v>-- Level1-0</v>
      </c>
      <c r="O87" s="80">
        <f t="shared" si="25"/>
        <v>0</v>
      </c>
      <c r="P87" s="80" t="str">
        <f t="shared" ca="1" si="26"/>
        <v>FAIL</v>
      </c>
      <c r="Q87" s="80">
        <f>Calcs!$I$2</f>
        <v>44255</v>
      </c>
      <c r="R87" s="80">
        <f>Calcs!$I$4</f>
        <v>44469</v>
      </c>
      <c r="S87" s="80">
        <f>Calcs!$I$6</f>
        <v>44681</v>
      </c>
      <c r="T87" s="79" t="e">
        <f>Calcs!$J$2</f>
        <v>#N/A</v>
      </c>
      <c r="U87" s="81">
        <f>Calcs!$K$2</f>
        <v>51564</v>
      </c>
      <c r="V87" s="79" t="str">
        <f t="shared" si="27"/>
        <v/>
      </c>
      <c r="W87" s="79" t="str">
        <f t="shared" si="28"/>
        <v/>
      </c>
      <c r="X87" s="82" t="str">
        <f>IFERROR(IF(E87="","",IFERROR((INDEX('Flat Rates'!$A$1:$I$5000,MATCH(N87,'Flat Rates'!$A$1:$A$5000,0),MATCH("Standing Charge",'Flat Rates'!$A$1:$I$1,0))*100),"")),"")</f>
        <v/>
      </c>
      <c r="Y87" s="82" t="str">
        <f>IFERROR(IF(X87="","",IFERROR((INDEX('Flat Rates'!$A$1:$I$5000,MATCH(N87,'Flat Rates'!$A$1:$A$5000,0),MATCH("Unit Rate",'Flat Rates'!$A$1:$I$1,0))*100)+(V87),"")),"")</f>
        <v/>
      </c>
      <c r="Z87" s="83" t="str">
        <f t="shared" si="29"/>
        <v/>
      </c>
      <c r="AA87" s="83" t="str">
        <f t="shared" si="30"/>
        <v/>
      </c>
      <c r="AB87" s="83" t="str">
        <f t="shared" si="31"/>
        <v/>
      </c>
      <c r="AC87" s="83" t="str">
        <f t="shared" si="32"/>
        <v/>
      </c>
      <c r="AD87" s="84" t="str">
        <f t="shared" ca="1" si="33"/>
        <v>FAIL</v>
      </c>
      <c r="AF87" s="88" t="str">
        <f t="shared" ca="1" si="34"/>
        <v/>
      </c>
      <c r="AG87" s="78" t="str">
        <f t="shared" ca="1" si="35"/>
        <v/>
      </c>
      <c r="AH87" s="89" t="str">
        <f t="shared" ca="1" si="36"/>
        <v/>
      </c>
      <c r="AI87" s="89" t="str">
        <f t="shared" ca="1" si="37"/>
        <v/>
      </c>
    </row>
    <row r="88" spans="2:35" ht="15.75" thickBot="1" x14ac:dyDescent="0.3">
      <c r="B88" s="85"/>
      <c r="C88" s="85"/>
      <c r="D88" s="86"/>
      <c r="E88" s="86"/>
      <c r="F88" s="87"/>
      <c r="G88" s="86"/>
      <c r="I88" s="79" t="str">
        <f t="shared" si="19"/>
        <v/>
      </c>
      <c r="J88" s="79" t="str">
        <f t="shared" si="20"/>
        <v/>
      </c>
      <c r="K88" s="79" t="str">
        <f t="shared" si="21"/>
        <v/>
      </c>
      <c r="L88" s="97" t="str">
        <f t="shared" si="22"/>
        <v>Level1</v>
      </c>
      <c r="M88" s="94">
        <f t="shared" si="23"/>
        <v>0</v>
      </c>
      <c r="N88" s="79" t="str">
        <f t="shared" si="24"/>
        <v>-- Level1-0</v>
      </c>
      <c r="O88" s="80">
        <f t="shared" si="25"/>
        <v>0</v>
      </c>
      <c r="P88" s="80" t="str">
        <f t="shared" ca="1" si="26"/>
        <v>FAIL</v>
      </c>
      <c r="Q88" s="80">
        <f>Calcs!$I$2</f>
        <v>44255</v>
      </c>
      <c r="R88" s="80">
        <f>Calcs!$I$4</f>
        <v>44469</v>
      </c>
      <c r="S88" s="80">
        <f>Calcs!$I$6</f>
        <v>44681</v>
      </c>
      <c r="T88" s="79" t="e">
        <f>Calcs!$J$2</f>
        <v>#N/A</v>
      </c>
      <c r="U88" s="81">
        <f>Calcs!$K$2</f>
        <v>51564</v>
      </c>
      <c r="V88" s="79" t="str">
        <f t="shared" si="27"/>
        <v/>
      </c>
      <c r="W88" s="79" t="str">
        <f t="shared" si="28"/>
        <v/>
      </c>
      <c r="X88" s="82" t="str">
        <f>IFERROR(IF(E88="","",IFERROR((INDEX('Flat Rates'!$A$1:$I$5000,MATCH(N88,'Flat Rates'!$A$1:$A$5000,0),MATCH("Standing Charge",'Flat Rates'!$A$1:$I$1,0))*100),"")),"")</f>
        <v/>
      </c>
      <c r="Y88" s="82" t="str">
        <f>IFERROR(IF(X88="","",IFERROR((INDEX('Flat Rates'!$A$1:$I$5000,MATCH(N88,'Flat Rates'!$A$1:$A$5000,0),MATCH("Unit Rate",'Flat Rates'!$A$1:$I$1,0))*100)+(V88),"")),"")</f>
        <v/>
      </c>
      <c r="Z88" s="83" t="str">
        <f t="shared" si="29"/>
        <v/>
      </c>
      <c r="AA88" s="83" t="str">
        <f t="shared" si="30"/>
        <v/>
      </c>
      <c r="AB88" s="83" t="str">
        <f t="shared" si="31"/>
        <v/>
      </c>
      <c r="AC88" s="83" t="str">
        <f t="shared" si="32"/>
        <v/>
      </c>
      <c r="AD88" s="84" t="str">
        <f t="shared" ca="1" si="33"/>
        <v>FAIL</v>
      </c>
      <c r="AF88" s="88" t="str">
        <f t="shared" ca="1" si="34"/>
        <v/>
      </c>
      <c r="AG88" s="78" t="str">
        <f t="shared" ca="1" si="35"/>
        <v/>
      </c>
      <c r="AH88" s="89" t="str">
        <f t="shared" ca="1" si="36"/>
        <v/>
      </c>
      <c r="AI88" s="89" t="str">
        <f t="shared" ca="1" si="37"/>
        <v/>
      </c>
    </row>
    <row r="89" spans="2:35" ht="15.75" thickBot="1" x14ac:dyDescent="0.3">
      <c r="B89" s="85"/>
      <c r="C89" s="85"/>
      <c r="D89" s="86"/>
      <c r="E89" s="86"/>
      <c r="F89" s="87"/>
      <c r="G89" s="86"/>
      <c r="I89" s="79" t="str">
        <f t="shared" si="19"/>
        <v/>
      </c>
      <c r="J89" s="79" t="str">
        <f t="shared" si="20"/>
        <v/>
      </c>
      <c r="K89" s="79" t="str">
        <f t="shared" si="21"/>
        <v/>
      </c>
      <c r="L89" s="97" t="str">
        <f t="shared" si="22"/>
        <v>Level1</v>
      </c>
      <c r="M89" s="94">
        <f t="shared" si="23"/>
        <v>0</v>
      </c>
      <c r="N89" s="79" t="str">
        <f t="shared" si="24"/>
        <v>-- Level1-0</v>
      </c>
      <c r="O89" s="80">
        <f t="shared" si="25"/>
        <v>0</v>
      </c>
      <c r="P89" s="80" t="str">
        <f t="shared" ca="1" si="26"/>
        <v>FAIL</v>
      </c>
      <c r="Q89" s="80">
        <f>Calcs!$I$2</f>
        <v>44255</v>
      </c>
      <c r="R89" s="80">
        <f>Calcs!$I$4</f>
        <v>44469</v>
      </c>
      <c r="S89" s="80">
        <f>Calcs!$I$6</f>
        <v>44681</v>
      </c>
      <c r="T89" s="79" t="e">
        <f>Calcs!$J$2</f>
        <v>#N/A</v>
      </c>
      <c r="U89" s="81">
        <f>Calcs!$K$2</f>
        <v>51564</v>
      </c>
      <c r="V89" s="79" t="str">
        <f t="shared" si="27"/>
        <v/>
      </c>
      <c r="W89" s="79" t="str">
        <f t="shared" si="28"/>
        <v/>
      </c>
      <c r="X89" s="82" t="str">
        <f>IFERROR(IF(E89="","",IFERROR((INDEX('Flat Rates'!$A$1:$I$5000,MATCH(N89,'Flat Rates'!$A$1:$A$5000,0),MATCH("Standing Charge",'Flat Rates'!$A$1:$I$1,0))*100),"")),"")</f>
        <v/>
      </c>
      <c r="Y89" s="82" t="str">
        <f>IFERROR(IF(X89="","",IFERROR((INDEX('Flat Rates'!$A$1:$I$5000,MATCH(N89,'Flat Rates'!$A$1:$A$5000,0),MATCH("Unit Rate",'Flat Rates'!$A$1:$I$1,0))*100)+(V89),"")),"")</f>
        <v/>
      </c>
      <c r="Z89" s="83" t="str">
        <f t="shared" si="29"/>
        <v/>
      </c>
      <c r="AA89" s="83" t="str">
        <f t="shared" si="30"/>
        <v/>
      </c>
      <c r="AB89" s="83" t="str">
        <f t="shared" si="31"/>
        <v/>
      </c>
      <c r="AC89" s="83" t="str">
        <f t="shared" si="32"/>
        <v/>
      </c>
      <c r="AD89" s="84" t="str">
        <f t="shared" ca="1" si="33"/>
        <v>FAIL</v>
      </c>
      <c r="AF89" s="88" t="str">
        <f t="shared" ca="1" si="34"/>
        <v/>
      </c>
      <c r="AG89" s="78" t="str">
        <f t="shared" ca="1" si="35"/>
        <v/>
      </c>
      <c r="AH89" s="89" t="str">
        <f t="shared" ca="1" si="36"/>
        <v/>
      </c>
      <c r="AI89" s="89" t="str">
        <f t="shared" ca="1" si="37"/>
        <v/>
      </c>
    </row>
    <row r="90" spans="2:35" ht="15.75" thickBot="1" x14ac:dyDescent="0.3">
      <c r="B90" s="85"/>
      <c r="C90" s="85"/>
      <c r="D90" s="86"/>
      <c r="E90" s="86"/>
      <c r="F90" s="87"/>
      <c r="G90" s="86"/>
      <c r="I90" s="79" t="str">
        <f t="shared" si="19"/>
        <v/>
      </c>
      <c r="J90" s="79" t="str">
        <f t="shared" si="20"/>
        <v/>
      </c>
      <c r="K90" s="79" t="str">
        <f t="shared" si="21"/>
        <v/>
      </c>
      <c r="L90" s="97" t="str">
        <f t="shared" si="22"/>
        <v>Level1</v>
      </c>
      <c r="M90" s="94">
        <f t="shared" si="23"/>
        <v>0</v>
      </c>
      <c r="N90" s="79" t="str">
        <f t="shared" si="24"/>
        <v>-- Level1-0</v>
      </c>
      <c r="O90" s="80">
        <f t="shared" si="25"/>
        <v>0</v>
      </c>
      <c r="P90" s="80" t="str">
        <f t="shared" ca="1" si="26"/>
        <v>FAIL</v>
      </c>
      <c r="Q90" s="80">
        <f>Calcs!$I$2</f>
        <v>44255</v>
      </c>
      <c r="R90" s="80">
        <f>Calcs!$I$4</f>
        <v>44469</v>
      </c>
      <c r="S90" s="80">
        <f>Calcs!$I$6</f>
        <v>44681</v>
      </c>
      <c r="T90" s="79" t="e">
        <f>Calcs!$J$2</f>
        <v>#N/A</v>
      </c>
      <c r="U90" s="81">
        <f>Calcs!$K$2</f>
        <v>51564</v>
      </c>
      <c r="V90" s="79" t="str">
        <f t="shared" si="27"/>
        <v/>
      </c>
      <c r="W90" s="79" t="str">
        <f t="shared" si="28"/>
        <v/>
      </c>
      <c r="X90" s="82" t="str">
        <f>IFERROR(IF(E90="","",IFERROR((INDEX('Flat Rates'!$A$1:$I$5000,MATCH(N90,'Flat Rates'!$A$1:$A$5000,0),MATCH("Standing Charge",'Flat Rates'!$A$1:$I$1,0))*100),"")),"")</f>
        <v/>
      </c>
      <c r="Y90" s="82" t="str">
        <f>IFERROR(IF(X90="","",IFERROR((INDEX('Flat Rates'!$A$1:$I$5000,MATCH(N90,'Flat Rates'!$A$1:$A$5000,0),MATCH("Unit Rate",'Flat Rates'!$A$1:$I$1,0))*100)+(V90),"")),"")</f>
        <v/>
      </c>
      <c r="Z90" s="83" t="str">
        <f t="shared" si="29"/>
        <v/>
      </c>
      <c r="AA90" s="83" t="str">
        <f t="shared" si="30"/>
        <v/>
      </c>
      <c r="AB90" s="83" t="str">
        <f t="shared" si="31"/>
        <v/>
      </c>
      <c r="AC90" s="83" t="str">
        <f t="shared" si="32"/>
        <v/>
      </c>
      <c r="AD90" s="84" t="str">
        <f t="shared" ca="1" si="33"/>
        <v>FAIL</v>
      </c>
      <c r="AF90" s="88" t="str">
        <f t="shared" ca="1" si="34"/>
        <v/>
      </c>
      <c r="AG90" s="78" t="str">
        <f t="shared" ca="1" si="35"/>
        <v/>
      </c>
      <c r="AH90" s="89" t="str">
        <f t="shared" ca="1" si="36"/>
        <v/>
      </c>
      <c r="AI90" s="89" t="str">
        <f t="shared" ca="1" si="37"/>
        <v/>
      </c>
    </row>
    <row r="91" spans="2:35" ht="15.75" thickBot="1" x14ac:dyDescent="0.3">
      <c r="B91" s="85"/>
      <c r="C91" s="85"/>
      <c r="D91" s="86"/>
      <c r="E91" s="86"/>
      <c r="F91" s="87"/>
      <c r="G91" s="86"/>
      <c r="I91" s="79" t="str">
        <f t="shared" si="19"/>
        <v/>
      </c>
      <c r="J91" s="79" t="str">
        <f t="shared" si="20"/>
        <v/>
      </c>
      <c r="K91" s="79" t="str">
        <f t="shared" si="21"/>
        <v/>
      </c>
      <c r="L91" s="97" t="str">
        <f t="shared" si="22"/>
        <v>Level1</v>
      </c>
      <c r="M91" s="94">
        <f t="shared" si="23"/>
        <v>0</v>
      </c>
      <c r="N91" s="79" t="str">
        <f t="shared" si="24"/>
        <v>-- Level1-0</v>
      </c>
      <c r="O91" s="80">
        <f t="shared" si="25"/>
        <v>0</v>
      </c>
      <c r="P91" s="80" t="str">
        <f t="shared" ca="1" si="26"/>
        <v>FAIL</v>
      </c>
      <c r="Q91" s="80">
        <f>Calcs!$I$2</f>
        <v>44255</v>
      </c>
      <c r="R91" s="80">
        <f>Calcs!$I$4</f>
        <v>44469</v>
      </c>
      <c r="S91" s="80">
        <f>Calcs!$I$6</f>
        <v>44681</v>
      </c>
      <c r="T91" s="79" t="e">
        <f>Calcs!$J$2</f>
        <v>#N/A</v>
      </c>
      <c r="U91" s="81">
        <f>Calcs!$K$2</f>
        <v>51564</v>
      </c>
      <c r="V91" s="79" t="str">
        <f t="shared" si="27"/>
        <v/>
      </c>
      <c r="W91" s="79" t="str">
        <f t="shared" si="28"/>
        <v/>
      </c>
      <c r="X91" s="82" t="str">
        <f>IFERROR(IF(E91="","",IFERROR((INDEX('Flat Rates'!$A$1:$I$5000,MATCH(N91,'Flat Rates'!$A$1:$A$5000,0),MATCH("Standing Charge",'Flat Rates'!$A$1:$I$1,0))*100),"")),"")</f>
        <v/>
      </c>
      <c r="Y91" s="82" t="str">
        <f>IFERROR(IF(X91="","",IFERROR((INDEX('Flat Rates'!$A$1:$I$5000,MATCH(N91,'Flat Rates'!$A$1:$A$5000,0),MATCH("Unit Rate",'Flat Rates'!$A$1:$I$1,0))*100)+(V91),"")),"")</f>
        <v/>
      </c>
      <c r="Z91" s="83" t="str">
        <f t="shared" si="29"/>
        <v/>
      </c>
      <c r="AA91" s="83" t="str">
        <f t="shared" si="30"/>
        <v/>
      </c>
      <c r="AB91" s="83" t="str">
        <f t="shared" si="31"/>
        <v/>
      </c>
      <c r="AC91" s="83" t="str">
        <f t="shared" si="32"/>
        <v/>
      </c>
      <c r="AD91" s="84" t="str">
        <f t="shared" ca="1" si="33"/>
        <v>FAIL</v>
      </c>
      <c r="AF91" s="88" t="str">
        <f t="shared" ca="1" si="34"/>
        <v/>
      </c>
      <c r="AG91" s="78" t="str">
        <f t="shared" ca="1" si="35"/>
        <v/>
      </c>
      <c r="AH91" s="89" t="str">
        <f t="shared" ca="1" si="36"/>
        <v/>
      </c>
      <c r="AI91" s="89" t="str">
        <f t="shared" ca="1" si="37"/>
        <v/>
      </c>
    </row>
    <row r="92" spans="2:35" ht="15.75" thickBot="1" x14ac:dyDescent="0.3">
      <c r="B92" s="85"/>
      <c r="C92" s="85"/>
      <c r="D92" s="86"/>
      <c r="E92" s="86"/>
      <c r="F92" s="87"/>
      <c r="G92" s="86"/>
      <c r="I92" s="79" t="str">
        <f t="shared" si="19"/>
        <v/>
      </c>
      <c r="J92" s="79" t="str">
        <f t="shared" si="20"/>
        <v/>
      </c>
      <c r="K92" s="79" t="str">
        <f t="shared" si="21"/>
        <v/>
      </c>
      <c r="L92" s="97" t="str">
        <f t="shared" si="22"/>
        <v>Level1</v>
      </c>
      <c r="M92" s="94">
        <f t="shared" si="23"/>
        <v>0</v>
      </c>
      <c r="N92" s="79" t="str">
        <f t="shared" si="24"/>
        <v>-- Level1-0</v>
      </c>
      <c r="O92" s="80">
        <f t="shared" si="25"/>
        <v>0</v>
      </c>
      <c r="P92" s="80" t="str">
        <f t="shared" ca="1" si="26"/>
        <v>FAIL</v>
      </c>
      <c r="Q92" s="80">
        <f>Calcs!$I$2</f>
        <v>44255</v>
      </c>
      <c r="R92" s="80">
        <f>Calcs!$I$4</f>
        <v>44469</v>
      </c>
      <c r="S92" s="80">
        <f>Calcs!$I$6</f>
        <v>44681</v>
      </c>
      <c r="T92" s="79" t="e">
        <f>Calcs!$J$2</f>
        <v>#N/A</v>
      </c>
      <c r="U92" s="81">
        <f>Calcs!$K$2</f>
        <v>51564</v>
      </c>
      <c r="V92" s="79" t="str">
        <f t="shared" si="27"/>
        <v/>
      </c>
      <c r="W92" s="79" t="str">
        <f t="shared" si="28"/>
        <v/>
      </c>
      <c r="X92" s="82" t="str">
        <f>IFERROR(IF(E92="","",IFERROR((INDEX('Flat Rates'!$A$1:$I$5000,MATCH(N92,'Flat Rates'!$A$1:$A$5000,0),MATCH("Standing Charge",'Flat Rates'!$A$1:$I$1,0))*100),"")),"")</f>
        <v/>
      </c>
      <c r="Y92" s="82" t="str">
        <f>IFERROR(IF(X92="","",IFERROR((INDEX('Flat Rates'!$A$1:$I$5000,MATCH(N92,'Flat Rates'!$A$1:$A$5000,0),MATCH("Unit Rate",'Flat Rates'!$A$1:$I$1,0))*100)+(V92),"")),"")</f>
        <v/>
      </c>
      <c r="Z92" s="83" t="str">
        <f t="shared" si="29"/>
        <v/>
      </c>
      <c r="AA92" s="83" t="str">
        <f t="shared" si="30"/>
        <v/>
      </c>
      <c r="AB92" s="83" t="str">
        <f t="shared" si="31"/>
        <v/>
      </c>
      <c r="AC92" s="83" t="str">
        <f t="shared" si="32"/>
        <v/>
      </c>
      <c r="AD92" s="84" t="str">
        <f t="shared" ca="1" si="33"/>
        <v>FAIL</v>
      </c>
      <c r="AF92" s="88" t="str">
        <f t="shared" ca="1" si="34"/>
        <v/>
      </c>
      <c r="AG92" s="78" t="str">
        <f t="shared" ca="1" si="35"/>
        <v/>
      </c>
      <c r="AH92" s="89" t="str">
        <f t="shared" ca="1" si="36"/>
        <v/>
      </c>
      <c r="AI92" s="89" t="str">
        <f t="shared" ca="1" si="37"/>
        <v/>
      </c>
    </row>
    <row r="93" spans="2:35" ht="15.75" thickBot="1" x14ac:dyDescent="0.3">
      <c r="B93" s="85"/>
      <c r="C93" s="85"/>
      <c r="D93" s="86"/>
      <c r="E93" s="86"/>
      <c r="F93" s="87"/>
      <c r="G93" s="86"/>
      <c r="I93" s="79" t="str">
        <f t="shared" si="19"/>
        <v/>
      </c>
      <c r="J93" s="79" t="str">
        <f t="shared" si="20"/>
        <v/>
      </c>
      <c r="K93" s="79" t="str">
        <f t="shared" si="21"/>
        <v/>
      </c>
      <c r="L93" s="97" t="str">
        <f t="shared" si="22"/>
        <v>Level1</v>
      </c>
      <c r="M93" s="94">
        <f t="shared" si="23"/>
        <v>0</v>
      </c>
      <c r="N93" s="79" t="str">
        <f t="shared" si="24"/>
        <v>-- Level1-0</v>
      </c>
      <c r="O93" s="80">
        <f t="shared" si="25"/>
        <v>0</v>
      </c>
      <c r="P93" s="80" t="str">
        <f t="shared" ca="1" si="26"/>
        <v>FAIL</v>
      </c>
      <c r="Q93" s="80">
        <f>Calcs!$I$2</f>
        <v>44255</v>
      </c>
      <c r="R93" s="80">
        <f>Calcs!$I$4</f>
        <v>44469</v>
      </c>
      <c r="S93" s="80">
        <f>Calcs!$I$6</f>
        <v>44681</v>
      </c>
      <c r="T93" s="79" t="e">
        <f>Calcs!$J$2</f>
        <v>#N/A</v>
      </c>
      <c r="U93" s="81">
        <f>Calcs!$K$2</f>
        <v>51564</v>
      </c>
      <c r="V93" s="79" t="str">
        <f t="shared" si="27"/>
        <v/>
      </c>
      <c r="W93" s="79" t="str">
        <f t="shared" si="28"/>
        <v/>
      </c>
      <c r="X93" s="82" t="str">
        <f>IFERROR(IF(E93="","",IFERROR((INDEX('Flat Rates'!$A$1:$I$5000,MATCH(N93,'Flat Rates'!$A$1:$A$5000,0),MATCH("Standing Charge",'Flat Rates'!$A$1:$I$1,0))*100),"")),"")</f>
        <v/>
      </c>
      <c r="Y93" s="82" t="str">
        <f>IFERROR(IF(X93="","",IFERROR((INDEX('Flat Rates'!$A$1:$I$5000,MATCH(N93,'Flat Rates'!$A$1:$A$5000,0),MATCH("Unit Rate",'Flat Rates'!$A$1:$I$1,0))*100)+(V93),"")),"")</f>
        <v/>
      </c>
      <c r="Z93" s="83" t="str">
        <f t="shared" si="29"/>
        <v/>
      </c>
      <c r="AA93" s="83" t="str">
        <f t="shared" si="30"/>
        <v/>
      </c>
      <c r="AB93" s="83" t="str">
        <f t="shared" si="31"/>
        <v/>
      </c>
      <c r="AC93" s="83" t="str">
        <f t="shared" si="32"/>
        <v/>
      </c>
      <c r="AD93" s="84" t="str">
        <f t="shared" ca="1" si="33"/>
        <v>FAIL</v>
      </c>
      <c r="AF93" s="88" t="str">
        <f t="shared" ca="1" si="34"/>
        <v/>
      </c>
      <c r="AG93" s="78" t="str">
        <f t="shared" ca="1" si="35"/>
        <v/>
      </c>
      <c r="AH93" s="89" t="str">
        <f t="shared" ca="1" si="36"/>
        <v/>
      </c>
      <c r="AI93" s="89" t="str">
        <f t="shared" ca="1" si="37"/>
        <v/>
      </c>
    </row>
    <row r="94" spans="2:35" ht="15.75" thickBot="1" x14ac:dyDescent="0.3">
      <c r="B94" s="85"/>
      <c r="C94" s="85"/>
      <c r="D94" s="86"/>
      <c r="E94" s="86"/>
      <c r="F94" s="87"/>
      <c r="G94" s="86"/>
      <c r="I94" s="79" t="str">
        <f t="shared" si="19"/>
        <v/>
      </c>
      <c r="J94" s="79" t="str">
        <f t="shared" si="20"/>
        <v/>
      </c>
      <c r="K94" s="79" t="str">
        <f t="shared" si="21"/>
        <v/>
      </c>
      <c r="L94" s="97" t="str">
        <f t="shared" si="22"/>
        <v>Level1</v>
      </c>
      <c r="M94" s="94">
        <f t="shared" si="23"/>
        <v>0</v>
      </c>
      <c r="N94" s="79" t="str">
        <f t="shared" si="24"/>
        <v>-- Level1-0</v>
      </c>
      <c r="O94" s="80">
        <f t="shared" si="25"/>
        <v>0</v>
      </c>
      <c r="P94" s="80" t="str">
        <f t="shared" ca="1" si="26"/>
        <v>FAIL</v>
      </c>
      <c r="Q94" s="80">
        <f>Calcs!$I$2</f>
        <v>44255</v>
      </c>
      <c r="R94" s="80">
        <f>Calcs!$I$4</f>
        <v>44469</v>
      </c>
      <c r="S94" s="80">
        <f>Calcs!$I$6</f>
        <v>44681</v>
      </c>
      <c r="T94" s="79" t="e">
        <f>Calcs!$J$2</f>
        <v>#N/A</v>
      </c>
      <c r="U94" s="81">
        <f>Calcs!$K$2</f>
        <v>51564</v>
      </c>
      <c r="V94" s="79" t="str">
        <f t="shared" si="27"/>
        <v/>
      </c>
      <c r="W94" s="79" t="str">
        <f t="shared" si="28"/>
        <v/>
      </c>
      <c r="X94" s="82" t="str">
        <f>IFERROR(IF(E94="","",IFERROR((INDEX('Flat Rates'!$A$1:$I$5000,MATCH(N94,'Flat Rates'!$A$1:$A$5000,0),MATCH("Standing Charge",'Flat Rates'!$A$1:$I$1,0))*100),"")),"")</f>
        <v/>
      </c>
      <c r="Y94" s="82" t="str">
        <f>IFERROR(IF(X94="","",IFERROR((INDEX('Flat Rates'!$A$1:$I$5000,MATCH(N94,'Flat Rates'!$A$1:$A$5000,0),MATCH("Unit Rate",'Flat Rates'!$A$1:$I$1,0))*100)+(V94),"")),"")</f>
        <v/>
      </c>
      <c r="Z94" s="83" t="str">
        <f t="shared" si="29"/>
        <v/>
      </c>
      <c r="AA94" s="83" t="str">
        <f t="shared" si="30"/>
        <v/>
      </c>
      <c r="AB94" s="83" t="str">
        <f t="shared" si="31"/>
        <v/>
      </c>
      <c r="AC94" s="83" t="str">
        <f t="shared" si="32"/>
        <v/>
      </c>
      <c r="AD94" s="84" t="str">
        <f t="shared" ca="1" si="33"/>
        <v>FAIL</v>
      </c>
      <c r="AF94" s="88" t="str">
        <f t="shared" ca="1" si="34"/>
        <v/>
      </c>
      <c r="AG94" s="78" t="str">
        <f t="shared" ca="1" si="35"/>
        <v/>
      </c>
      <c r="AH94" s="89" t="str">
        <f t="shared" ca="1" si="36"/>
        <v/>
      </c>
      <c r="AI94" s="89" t="str">
        <f t="shared" ca="1" si="37"/>
        <v/>
      </c>
    </row>
    <row r="95" spans="2:35" ht="15.75" thickBot="1" x14ac:dyDescent="0.3">
      <c r="B95" s="85"/>
      <c r="C95" s="85"/>
      <c r="D95" s="86"/>
      <c r="E95" s="86"/>
      <c r="F95" s="87"/>
      <c r="G95" s="86"/>
      <c r="I95" s="79" t="str">
        <f t="shared" si="19"/>
        <v/>
      </c>
      <c r="J95" s="79" t="str">
        <f t="shared" si="20"/>
        <v/>
      </c>
      <c r="K95" s="79" t="str">
        <f t="shared" si="21"/>
        <v/>
      </c>
      <c r="L95" s="97" t="str">
        <f t="shared" si="22"/>
        <v>Level1</v>
      </c>
      <c r="M95" s="94">
        <f t="shared" si="23"/>
        <v>0</v>
      </c>
      <c r="N95" s="79" t="str">
        <f t="shared" si="24"/>
        <v>-- Level1-0</v>
      </c>
      <c r="O95" s="80">
        <f t="shared" si="25"/>
        <v>0</v>
      </c>
      <c r="P95" s="80" t="str">
        <f t="shared" ca="1" si="26"/>
        <v>FAIL</v>
      </c>
      <c r="Q95" s="80">
        <f>Calcs!$I$2</f>
        <v>44255</v>
      </c>
      <c r="R95" s="80">
        <f>Calcs!$I$4</f>
        <v>44469</v>
      </c>
      <c r="S95" s="80">
        <f>Calcs!$I$6</f>
        <v>44681</v>
      </c>
      <c r="T95" s="79" t="e">
        <f>Calcs!$J$2</f>
        <v>#N/A</v>
      </c>
      <c r="U95" s="81">
        <f>Calcs!$K$2</f>
        <v>51564</v>
      </c>
      <c r="V95" s="79" t="str">
        <f t="shared" si="27"/>
        <v/>
      </c>
      <c r="W95" s="79" t="str">
        <f t="shared" si="28"/>
        <v/>
      </c>
      <c r="X95" s="82" t="str">
        <f>IFERROR(IF(E95="","",IFERROR((INDEX('Flat Rates'!$A$1:$I$5000,MATCH(N95,'Flat Rates'!$A$1:$A$5000,0),MATCH("Standing Charge",'Flat Rates'!$A$1:$I$1,0))*100),"")),"")</f>
        <v/>
      </c>
      <c r="Y95" s="82" t="str">
        <f>IFERROR(IF(X95="","",IFERROR((INDEX('Flat Rates'!$A$1:$I$5000,MATCH(N95,'Flat Rates'!$A$1:$A$5000,0),MATCH("Unit Rate",'Flat Rates'!$A$1:$I$1,0))*100)+(V95),"")),"")</f>
        <v/>
      </c>
      <c r="Z95" s="83" t="str">
        <f t="shared" si="29"/>
        <v/>
      </c>
      <c r="AA95" s="83" t="str">
        <f t="shared" si="30"/>
        <v/>
      </c>
      <c r="AB95" s="83" t="str">
        <f t="shared" si="31"/>
        <v/>
      </c>
      <c r="AC95" s="83" t="str">
        <f t="shared" si="32"/>
        <v/>
      </c>
      <c r="AD95" s="84" t="str">
        <f t="shared" ca="1" si="33"/>
        <v>FAIL</v>
      </c>
      <c r="AF95" s="88" t="str">
        <f t="shared" ca="1" si="34"/>
        <v/>
      </c>
      <c r="AG95" s="78" t="str">
        <f t="shared" ca="1" si="35"/>
        <v/>
      </c>
      <c r="AH95" s="89" t="str">
        <f t="shared" ca="1" si="36"/>
        <v/>
      </c>
      <c r="AI95" s="89" t="str">
        <f t="shared" ca="1" si="37"/>
        <v/>
      </c>
    </row>
    <row r="96" spans="2:35" ht="15.75" thickBot="1" x14ac:dyDescent="0.3">
      <c r="B96" s="85"/>
      <c r="C96" s="85"/>
      <c r="D96" s="86"/>
      <c r="E96" s="86"/>
      <c r="F96" s="87"/>
      <c r="G96" s="86"/>
      <c r="I96" s="79" t="str">
        <f t="shared" si="19"/>
        <v/>
      </c>
      <c r="J96" s="79" t="str">
        <f t="shared" si="20"/>
        <v/>
      </c>
      <c r="K96" s="79" t="str">
        <f t="shared" si="21"/>
        <v/>
      </c>
      <c r="L96" s="97" t="str">
        <f t="shared" si="22"/>
        <v>Level1</v>
      </c>
      <c r="M96" s="94">
        <f t="shared" si="23"/>
        <v>0</v>
      </c>
      <c r="N96" s="79" t="str">
        <f t="shared" si="24"/>
        <v>-- Level1-0</v>
      </c>
      <c r="O96" s="80">
        <f t="shared" si="25"/>
        <v>0</v>
      </c>
      <c r="P96" s="80" t="str">
        <f t="shared" ca="1" si="26"/>
        <v>FAIL</v>
      </c>
      <c r="Q96" s="80">
        <f>Calcs!$I$2</f>
        <v>44255</v>
      </c>
      <c r="R96" s="80">
        <f>Calcs!$I$4</f>
        <v>44469</v>
      </c>
      <c r="S96" s="80">
        <f>Calcs!$I$6</f>
        <v>44681</v>
      </c>
      <c r="T96" s="79" t="e">
        <f>Calcs!$J$2</f>
        <v>#N/A</v>
      </c>
      <c r="U96" s="81">
        <f>Calcs!$K$2</f>
        <v>51564</v>
      </c>
      <c r="V96" s="79" t="str">
        <f t="shared" si="27"/>
        <v/>
      </c>
      <c r="W96" s="79" t="str">
        <f t="shared" si="28"/>
        <v/>
      </c>
      <c r="X96" s="82" t="str">
        <f>IFERROR(IF(E96="","",IFERROR((INDEX('Flat Rates'!$A$1:$I$5000,MATCH(N96,'Flat Rates'!$A$1:$A$5000,0),MATCH("Standing Charge",'Flat Rates'!$A$1:$I$1,0))*100),"")),"")</f>
        <v/>
      </c>
      <c r="Y96" s="82" t="str">
        <f>IFERROR(IF(X96="","",IFERROR((INDEX('Flat Rates'!$A$1:$I$5000,MATCH(N96,'Flat Rates'!$A$1:$A$5000,0),MATCH("Unit Rate",'Flat Rates'!$A$1:$I$1,0))*100)+(V96),"")),"")</f>
        <v/>
      </c>
      <c r="Z96" s="83" t="str">
        <f t="shared" si="29"/>
        <v/>
      </c>
      <c r="AA96" s="83" t="str">
        <f t="shared" si="30"/>
        <v/>
      </c>
      <c r="AB96" s="83" t="str">
        <f t="shared" si="31"/>
        <v/>
      </c>
      <c r="AC96" s="83" t="str">
        <f t="shared" si="32"/>
        <v/>
      </c>
      <c r="AD96" s="84" t="str">
        <f t="shared" ca="1" si="33"/>
        <v>FAIL</v>
      </c>
      <c r="AF96" s="88" t="str">
        <f t="shared" ca="1" si="34"/>
        <v/>
      </c>
      <c r="AG96" s="78" t="str">
        <f t="shared" ca="1" si="35"/>
        <v/>
      </c>
      <c r="AH96" s="89" t="str">
        <f t="shared" ca="1" si="36"/>
        <v/>
      </c>
      <c r="AI96" s="89" t="str">
        <f t="shared" ca="1" si="37"/>
        <v/>
      </c>
    </row>
    <row r="97" spans="2:35" ht="15.75" thickBot="1" x14ac:dyDescent="0.3">
      <c r="B97" s="85"/>
      <c r="C97" s="85"/>
      <c r="D97" s="86"/>
      <c r="E97" s="86"/>
      <c r="F97" s="87"/>
      <c r="G97" s="86"/>
      <c r="I97" s="79" t="str">
        <f t="shared" si="19"/>
        <v/>
      </c>
      <c r="J97" s="79" t="str">
        <f t="shared" si="20"/>
        <v/>
      </c>
      <c r="K97" s="79" t="str">
        <f t="shared" si="21"/>
        <v/>
      </c>
      <c r="L97" s="97" t="str">
        <f t="shared" si="22"/>
        <v>Level1</v>
      </c>
      <c r="M97" s="94">
        <f t="shared" si="23"/>
        <v>0</v>
      </c>
      <c r="N97" s="79" t="str">
        <f t="shared" si="24"/>
        <v>-- Level1-0</v>
      </c>
      <c r="O97" s="80">
        <f t="shared" si="25"/>
        <v>0</v>
      </c>
      <c r="P97" s="80" t="str">
        <f t="shared" ca="1" si="26"/>
        <v>FAIL</v>
      </c>
      <c r="Q97" s="80">
        <f>Calcs!$I$2</f>
        <v>44255</v>
      </c>
      <c r="R97" s="80">
        <f>Calcs!$I$4</f>
        <v>44469</v>
      </c>
      <c r="S97" s="80">
        <f>Calcs!$I$6</f>
        <v>44681</v>
      </c>
      <c r="T97" s="79" t="e">
        <f>Calcs!$J$2</f>
        <v>#N/A</v>
      </c>
      <c r="U97" s="81">
        <f>Calcs!$K$2</f>
        <v>51564</v>
      </c>
      <c r="V97" s="79" t="str">
        <f t="shared" si="27"/>
        <v/>
      </c>
      <c r="W97" s="79" t="str">
        <f t="shared" si="28"/>
        <v/>
      </c>
      <c r="X97" s="82" t="str">
        <f>IFERROR(IF(E97="","",IFERROR((INDEX('Flat Rates'!$A$1:$I$5000,MATCH(N97,'Flat Rates'!$A$1:$A$5000,0),MATCH("Standing Charge",'Flat Rates'!$A$1:$I$1,0))*100),"")),"")</f>
        <v/>
      </c>
      <c r="Y97" s="82" t="str">
        <f>IFERROR(IF(X97="","",IFERROR((INDEX('Flat Rates'!$A$1:$I$5000,MATCH(N97,'Flat Rates'!$A$1:$A$5000,0),MATCH("Unit Rate",'Flat Rates'!$A$1:$I$1,0))*100)+(V97),"")),"")</f>
        <v/>
      </c>
      <c r="Z97" s="83" t="str">
        <f t="shared" si="29"/>
        <v/>
      </c>
      <c r="AA97" s="83" t="str">
        <f t="shared" si="30"/>
        <v/>
      </c>
      <c r="AB97" s="83" t="str">
        <f t="shared" si="31"/>
        <v/>
      </c>
      <c r="AC97" s="83" t="str">
        <f t="shared" si="32"/>
        <v/>
      </c>
      <c r="AD97" s="84" t="str">
        <f t="shared" ca="1" si="33"/>
        <v>FAIL</v>
      </c>
      <c r="AF97" s="88" t="str">
        <f t="shared" ca="1" si="34"/>
        <v/>
      </c>
      <c r="AG97" s="78" t="str">
        <f t="shared" ca="1" si="35"/>
        <v/>
      </c>
      <c r="AH97" s="89" t="str">
        <f t="shared" ca="1" si="36"/>
        <v/>
      </c>
      <c r="AI97" s="89" t="str">
        <f t="shared" ca="1" si="37"/>
        <v/>
      </c>
    </row>
    <row r="98" spans="2:35" ht="15.75" thickBot="1" x14ac:dyDescent="0.3">
      <c r="B98" s="85"/>
      <c r="C98" s="85"/>
      <c r="D98" s="86"/>
      <c r="E98" s="86"/>
      <c r="F98" s="87"/>
      <c r="G98" s="86"/>
      <c r="I98" s="79" t="str">
        <f t="shared" si="19"/>
        <v/>
      </c>
      <c r="J98" s="79" t="str">
        <f t="shared" si="20"/>
        <v/>
      </c>
      <c r="K98" s="79" t="str">
        <f t="shared" si="21"/>
        <v/>
      </c>
      <c r="L98" s="97" t="str">
        <f t="shared" si="22"/>
        <v>Level1</v>
      </c>
      <c r="M98" s="94">
        <f t="shared" si="23"/>
        <v>0</v>
      </c>
      <c r="N98" s="79" t="str">
        <f t="shared" si="24"/>
        <v>-- Level1-0</v>
      </c>
      <c r="O98" s="80">
        <f t="shared" si="25"/>
        <v>0</v>
      </c>
      <c r="P98" s="80" t="str">
        <f t="shared" ca="1" si="26"/>
        <v>FAIL</v>
      </c>
      <c r="Q98" s="80">
        <f>Calcs!$I$2</f>
        <v>44255</v>
      </c>
      <c r="R98" s="80">
        <f>Calcs!$I$4</f>
        <v>44469</v>
      </c>
      <c r="S98" s="80">
        <f>Calcs!$I$6</f>
        <v>44681</v>
      </c>
      <c r="T98" s="79" t="e">
        <f>Calcs!$J$2</f>
        <v>#N/A</v>
      </c>
      <c r="U98" s="81">
        <f>Calcs!$K$2</f>
        <v>51564</v>
      </c>
      <c r="V98" s="79" t="str">
        <f t="shared" si="27"/>
        <v/>
      </c>
      <c r="W98" s="79" t="str">
        <f t="shared" si="28"/>
        <v/>
      </c>
      <c r="X98" s="82" t="str">
        <f>IFERROR(IF(E98="","",IFERROR((INDEX('Flat Rates'!$A$1:$I$5000,MATCH(N98,'Flat Rates'!$A$1:$A$5000,0),MATCH("Standing Charge",'Flat Rates'!$A$1:$I$1,0))*100),"")),"")</f>
        <v/>
      </c>
      <c r="Y98" s="82" t="str">
        <f>IFERROR(IF(X98="","",IFERROR((INDEX('Flat Rates'!$A$1:$I$5000,MATCH(N98,'Flat Rates'!$A$1:$A$5000,0),MATCH("Unit Rate",'Flat Rates'!$A$1:$I$1,0))*100)+(V98),"")),"")</f>
        <v/>
      </c>
      <c r="Z98" s="83" t="str">
        <f t="shared" si="29"/>
        <v/>
      </c>
      <c r="AA98" s="83" t="str">
        <f t="shared" si="30"/>
        <v/>
      </c>
      <c r="AB98" s="83" t="str">
        <f t="shared" si="31"/>
        <v/>
      </c>
      <c r="AC98" s="83" t="str">
        <f t="shared" si="32"/>
        <v/>
      </c>
      <c r="AD98" s="84" t="str">
        <f t="shared" ca="1" si="33"/>
        <v>FAIL</v>
      </c>
      <c r="AF98" s="88" t="str">
        <f t="shared" ca="1" si="34"/>
        <v/>
      </c>
      <c r="AG98" s="78" t="str">
        <f t="shared" ca="1" si="35"/>
        <v/>
      </c>
      <c r="AH98" s="89" t="str">
        <f t="shared" ca="1" si="36"/>
        <v/>
      </c>
      <c r="AI98" s="89" t="str">
        <f t="shared" ca="1" si="37"/>
        <v/>
      </c>
    </row>
    <row r="99" spans="2:35" ht="15.75" thickBot="1" x14ac:dyDescent="0.3">
      <c r="B99" s="85"/>
      <c r="C99" s="85"/>
      <c r="D99" s="86"/>
      <c r="E99" s="86"/>
      <c r="F99" s="87"/>
      <c r="G99" s="86"/>
      <c r="I99" s="79" t="str">
        <f t="shared" si="19"/>
        <v/>
      </c>
      <c r="J99" s="79" t="str">
        <f t="shared" si="20"/>
        <v/>
      </c>
      <c r="K99" s="79" t="str">
        <f t="shared" si="21"/>
        <v/>
      </c>
      <c r="L99" s="97" t="str">
        <f t="shared" si="22"/>
        <v>Level1</v>
      </c>
      <c r="M99" s="94">
        <f t="shared" si="23"/>
        <v>0</v>
      </c>
      <c r="N99" s="79" t="str">
        <f t="shared" si="24"/>
        <v>-- Level1-0</v>
      </c>
      <c r="O99" s="80">
        <f t="shared" si="25"/>
        <v>0</v>
      </c>
      <c r="P99" s="80" t="str">
        <f t="shared" ca="1" si="26"/>
        <v>FAIL</v>
      </c>
      <c r="Q99" s="80">
        <f>Calcs!$I$2</f>
        <v>44255</v>
      </c>
      <c r="R99" s="80">
        <f>Calcs!$I$4</f>
        <v>44469</v>
      </c>
      <c r="S99" s="80">
        <f>Calcs!$I$6</f>
        <v>44681</v>
      </c>
      <c r="T99" s="79" t="e">
        <f>Calcs!$J$2</f>
        <v>#N/A</v>
      </c>
      <c r="U99" s="81">
        <f>Calcs!$K$2</f>
        <v>51564</v>
      </c>
      <c r="V99" s="79" t="str">
        <f t="shared" si="27"/>
        <v/>
      </c>
      <c r="W99" s="79" t="str">
        <f t="shared" si="28"/>
        <v/>
      </c>
      <c r="X99" s="82" t="str">
        <f>IFERROR(IF(E99="","",IFERROR((INDEX('Flat Rates'!$A$1:$I$5000,MATCH(N99,'Flat Rates'!$A$1:$A$5000,0),MATCH("Standing Charge",'Flat Rates'!$A$1:$I$1,0))*100),"")),"")</f>
        <v/>
      </c>
      <c r="Y99" s="82" t="str">
        <f>IFERROR(IF(X99="","",IFERROR((INDEX('Flat Rates'!$A$1:$I$5000,MATCH(N99,'Flat Rates'!$A$1:$A$5000,0),MATCH("Unit Rate",'Flat Rates'!$A$1:$I$1,0))*100)+(V99),"")),"")</f>
        <v/>
      </c>
      <c r="Z99" s="83" t="str">
        <f t="shared" si="29"/>
        <v/>
      </c>
      <c r="AA99" s="83" t="str">
        <f t="shared" si="30"/>
        <v/>
      </c>
      <c r="AB99" s="83" t="str">
        <f t="shared" si="31"/>
        <v/>
      </c>
      <c r="AC99" s="83" t="str">
        <f t="shared" si="32"/>
        <v/>
      </c>
      <c r="AD99" s="84" t="str">
        <f t="shared" ca="1" si="33"/>
        <v>FAIL</v>
      </c>
      <c r="AF99" s="88" t="str">
        <f t="shared" ca="1" si="34"/>
        <v/>
      </c>
      <c r="AG99" s="78" t="str">
        <f t="shared" ca="1" si="35"/>
        <v/>
      </c>
      <c r="AH99" s="89" t="str">
        <f t="shared" ca="1" si="36"/>
        <v/>
      </c>
      <c r="AI99" s="89" t="str">
        <f t="shared" ca="1" si="37"/>
        <v/>
      </c>
    </row>
    <row r="100" spans="2:35" ht="15.75" thickBot="1" x14ac:dyDescent="0.3">
      <c r="B100" s="85"/>
      <c r="C100" s="85"/>
      <c r="D100" s="86"/>
      <c r="E100" s="86"/>
      <c r="F100" s="87"/>
      <c r="G100" s="86"/>
      <c r="I100" s="79" t="str">
        <f t="shared" si="19"/>
        <v/>
      </c>
      <c r="J100" s="79" t="str">
        <f t="shared" si="20"/>
        <v/>
      </c>
      <c r="K100" s="79" t="str">
        <f t="shared" si="21"/>
        <v/>
      </c>
      <c r="L100" s="97" t="str">
        <f t="shared" si="22"/>
        <v>Level1</v>
      </c>
      <c r="M100" s="94">
        <f t="shared" si="23"/>
        <v>0</v>
      </c>
      <c r="N100" s="79" t="str">
        <f t="shared" si="24"/>
        <v>-- Level1-0</v>
      </c>
      <c r="O100" s="80">
        <f t="shared" si="25"/>
        <v>0</v>
      </c>
      <c r="P100" s="80" t="str">
        <f t="shared" ca="1" si="26"/>
        <v>FAIL</v>
      </c>
      <c r="Q100" s="80">
        <f>Calcs!$I$2</f>
        <v>44255</v>
      </c>
      <c r="R100" s="80">
        <f>Calcs!$I$4</f>
        <v>44469</v>
      </c>
      <c r="S100" s="80">
        <f>Calcs!$I$6</f>
        <v>44681</v>
      </c>
      <c r="T100" s="79" t="e">
        <f>Calcs!$J$2</f>
        <v>#N/A</v>
      </c>
      <c r="U100" s="81">
        <f>Calcs!$K$2</f>
        <v>51564</v>
      </c>
      <c r="V100" s="79" t="str">
        <f t="shared" si="27"/>
        <v/>
      </c>
      <c r="W100" s="79" t="str">
        <f t="shared" si="28"/>
        <v/>
      </c>
      <c r="X100" s="82" t="str">
        <f>IFERROR(IF(E100="","",IFERROR((INDEX('Flat Rates'!$A$1:$I$5000,MATCH(N100,'Flat Rates'!$A$1:$A$5000,0),MATCH("Standing Charge",'Flat Rates'!$A$1:$I$1,0))*100),"")),"")</f>
        <v/>
      </c>
      <c r="Y100" s="82" t="str">
        <f>IFERROR(IF(X100="","",IFERROR((INDEX('Flat Rates'!$A$1:$I$5000,MATCH(N100,'Flat Rates'!$A$1:$A$5000,0),MATCH("Unit Rate",'Flat Rates'!$A$1:$I$1,0))*100)+(V100),"")),"")</f>
        <v/>
      </c>
      <c r="Z100" s="83" t="str">
        <f t="shared" si="29"/>
        <v/>
      </c>
      <c r="AA100" s="83" t="str">
        <f t="shared" si="30"/>
        <v/>
      </c>
      <c r="AB100" s="83" t="str">
        <f t="shared" si="31"/>
        <v/>
      </c>
      <c r="AC100" s="83" t="str">
        <f t="shared" si="32"/>
        <v/>
      </c>
      <c r="AD100" s="84" t="str">
        <f t="shared" ca="1" si="33"/>
        <v>FAIL</v>
      </c>
      <c r="AF100" s="88" t="str">
        <f t="shared" ca="1" si="34"/>
        <v/>
      </c>
      <c r="AG100" s="78" t="str">
        <f t="shared" ca="1" si="35"/>
        <v/>
      </c>
      <c r="AH100" s="89" t="str">
        <f t="shared" ca="1" si="36"/>
        <v/>
      </c>
      <c r="AI100" s="89" t="str">
        <f t="shared" ca="1" si="37"/>
        <v/>
      </c>
    </row>
    <row r="101" spans="2:35" ht="15.75" thickBot="1" x14ac:dyDescent="0.3">
      <c r="B101" s="85"/>
      <c r="C101" s="85"/>
      <c r="D101" s="86"/>
      <c r="E101" s="86"/>
      <c r="F101" s="87"/>
      <c r="G101" s="86"/>
      <c r="I101" s="79" t="str">
        <f t="shared" si="19"/>
        <v/>
      </c>
      <c r="J101" s="79" t="str">
        <f t="shared" si="20"/>
        <v/>
      </c>
      <c r="K101" s="79" t="str">
        <f t="shared" si="21"/>
        <v/>
      </c>
      <c r="L101" s="97" t="str">
        <f t="shared" si="22"/>
        <v>Level1</v>
      </c>
      <c r="M101" s="94">
        <f t="shared" si="23"/>
        <v>0</v>
      </c>
      <c r="N101" s="79" t="str">
        <f t="shared" si="24"/>
        <v>-- Level1-0</v>
      </c>
      <c r="O101" s="80">
        <f t="shared" si="25"/>
        <v>0</v>
      </c>
      <c r="P101" s="80" t="str">
        <f t="shared" ca="1" si="26"/>
        <v>FAIL</v>
      </c>
      <c r="Q101" s="80">
        <f>Calcs!$I$2</f>
        <v>44255</v>
      </c>
      <c r="R101" s="80">
        <f>Calcs!$I$4</f>
        <v>44469</v>
      </c>
      <c r="S101" s="80">
        <f>Calcs!$I$6</f>
        <v>44681</v>
      </c>
      <c r="T101" s="79" t="e">
        <f>Calcs!$J$2</f>
        <v>#N/A</v>
      </c>
      <c r="U101" s="81">
        <f>Calcs!$K$2</f>
        <v>51564</v>
      </c>
      <c r="V101" s="79" t="str">
        <f t="shared" si="27"/>
        <v/>
      </c>
      <c r="W101" s="79" t="str">
        <f t="shared" si="28"/>
        <v/>
      </c>
      <c r="X101" s="82" t="str">
        <f>IFERROR(IF(E101="","",IFERROR((INDEX('Flat Rates'!$A$1:$I$5000,MATCH(N101,'Flat Rates'!$A$1:$A$5000,0),MATCH("Standing Charge",'Flat Rates'!$A$1:$I$1,0))*100),"")),"")</f>
        <v/>
      </c>
      <c r="Y101" s="82" t="str">
        <f>IFERROR(IF(X101="","",IFERROR((INDEX('Flat Rates'!$A$1:$I$5000,MATCH(N101,'Flat Rates'!$A$1:$A$5000,0),MATCH("Unit Rate",'Flat Rates'!$A$1:$I$1,0))*100)+(V101),"")),"")</f>
        <v/>
      </c>
      <c r="Z101" s="83" t="str">
        <f t="shared" si="29"/>
        <v/>
      </c>
      <c r="AA101" s="83" t="str">
        <f t="shared" si="30"/>
        <v/>
      </c>
      <c r="AB101" s="83" t="str">
        <f t="shared" si="31"/>
        <v/>
      </c>
      <c r="AC101" s="83" t="str">
        <f t="shared" si="32"/>
        <v/>
      </c>
      <c r="AD101" s="84" t="str">
        <f t="shared" ca="1" si="33"/>
        <v>FAIL</v>
      </c>
      <c r="AF101" s="88" t="str">
        <f t="shared" ca="1" si="34"/>
        <v/>
      </c>
      <c r="AG101" s="78" t="str">
        <f t="shared" ca="1" si="35"/>
        <v/>
      </c>
      <c r="AH101" s="89" t="str">
        <f t="shared" ca="1" si="36"/>
        <v/>
      </c>
      <c r="AI101" s="89" t="str">
        <f t="shared" ca="1" si="37"/>
        <v/>
      </c>
    </row>
    <row r="102" spans="2:35" ht="15.75" thickBot="1" x14ac:dyDescent="0.3">
      <c r="B102" s="85"/>
      <c r="C102" s="85"/>
      <c r="D102" s="86"/>
      <c r="E102" s="86"/>
      <c r="F102" s="87"/>
      <c r="G102" s="86"/>
      <c r="I102" s="79" t="str">
        <f t="shared" si="19"/>
        <v/>
      </c>
      <c r="J102" s="79" t="str">
        <f t="shared" si="20"/>
        <v/>
      </c>
      <c r="K102" s="79" t="str">
        <f t="shared" si="21"/>
        <v/>
      </c>
      <c r="L102" s="97" t="str">
        <f t="shared" si="22"/>
        <v>Level1</v>
      </c>
      <c r="M102" s="94">
        <f t="shared" si="23"/>
        <v>0</v>
      </c>
      <c r="N102" s="79" t="str">
        <f t="shared" si="24"/>
        <v>-- Level1-0</v>
      </c>
      <c r="O102" s="80">
        <f t="shared" si="25"/>
        <v>0</v>
      </c>
      <c r="P102" s="80" t="str">
        <f t="shared" ca="1" si="26"/>
        <v>FAIL</v>
      </c>
      <c r="Q102" s="80">
        <f>Calcs!$I$2</f>
        <v>44255</v>
      </c>
      <c r="R102" s="80">
        <f>Calcs!$I$4</f>
        <v>44469</v>
      </c>
      <c r="S102" s="80">
        <f>Calcs!$I$6</f>
        <v>44681</v>
      </c>
      <c r="T102" s="79" t="e">
        <f>Calcs!$J$2</f>
        <v>#N/A</v>
      </c>
      <c r="U102" s="81">
        <f>Calcs!$K$2</f>
        <v>51564</v>
      </c>
      <c r="V102" s="79" t="str">
        <f t="shared" si="27"/>
        <v/>
      </c>
      <c r="W102" s="79" t="str">
        <f t="shared" si="28"/>
        <v/>
      </c>
      <c r="X102" s="82" t="str">
        <f>IFERROR(IF(E102="","",IFERROR((INDEX('Flat Rates'!$A$1:$I$5000,MATCH(N102,'Flat Rates'!$A$1:$A$5000,0),MATCH("Standing Charge",'Flat Rates'!$A$1:$I$1,0))*100),"")),"")</f>
        <v/>
      </c>
      <c r="Y102" s="82" t="str">
        <f>IFERROR(IF(X102="","",IFERROR((INDEX('Flat Rates'!$A$1:$I$5000,MATCH(N102,'Flat Rates'!$A$1:$A$5000,0),MATCH("Unit Rate",'Flat Rates'!$A$1:$I$1,0))*100)+(V102),"")),"")</f>
        <v/>
      </c>
      <c r="Z102" s="83" t="str">
        <f t="shared" si="29"/>
        <v/>
      </c>
      <c r="AA102" s="83" t="str">
        <f t="shared" si="30"/>
        <v/>
      </c>
      <c r="AB102" s="83" t="str">
        <f t="shared" si="31"/>
        <v/>
      </c>
      <c r="AC102" s="83" t="str">
        <f t="shared" si="32"/>
        <v/>
      </c>
      <c r="AD102" s="84" t="str">
        <f t="shared" ca="1" si="33"/>
        <v>FAIL</v>
      </c>
      <c r="AF102" s="88" t="str">
        <f t="shared" ca="1" si="34"/>
        <v/>
      </c>
      <c r="AG102" s="78" t="str">
        <f t="shared" ca="1" si="35"/>
        <v/>
      </c>
      <c r="AH102" s="89" t="str">
        <f t="shared" ca="1" si="36"/>
        <v/>
      </c>
      <c r="AI102" s="89" t="str">
        <f t="shared" ca="1" si="37"/>
        <v/>
      </c>
    </row>
    <row r="103" spans="2:35" ht="15.75" thickBot="1" x14ac:dyDescent="0.3">
      <c r="B103" s="85"/>
      <c r="C103" s="85"/>
      <c r="D103" s="86"/>
      <c r="E103" s="86"/>
      <c r="F103" s="87"/>
      <c r="G103" s="86"/>
      <c r="I103" s="79" t="str">
        <f t="shared" si="19"/>
        <v/>
      </c>
      <c r="J103" s="79" t="str">
        <f t="shared" si="20"/>
        <v/>
      </c>
      <c r="K103" s="79" t="str">
        <f t="shared" si="21"/>
        <v/>
      </c>
      <c r="L103" s="97" t="str">
        <f t="shared" si="22"/>
        <v>Level1</v>
      </c>
      <c r="M103" s="94">
        <f t="shared" si="23"/>
        <v>0</v>
      </c>
      <c r="N103" s="79" t="str">
        <f t="shared" si="24"/>
        <v>-- Level1-0</v>
      </c>
      <c r="O103" s="80">
        <f t="shared" si="25"/>
        <v>0</v>
      </c>
      <c r="P103" s="80" t="str">
        <f t="shared" ca="1" si="26"/>
        <v>FAIL</v>
      </c>
      <c r="Q103" s="80">
        <f>Calcs!$I$2</f>
        <v>44255</v>
      </c>
      <c r="R103" s="80">
        <f>Calcs!$I$4</f>
        <v>44469</v>
      </c>
      <c r="S103" s="80">
        <f>Calcs!$I$6</f>
        <v>44681</v>
      </c>
      <c r="T103" s="79" t="e">
        <f>Calcs!$J$2</f>
        <v>#N/A</v>
      </c>
      <c r="U103" s="81">
        <f>Calcs!$K$2</f>
        <v>51564</v>
      </c>
      <c r="V103" s="79" t="str">
        <f t="shared" si="27"/>
        <v/>
      </c>
      <c r="W103" s="79" t="str">
        <f t="shared" si="28"/>
        <v/>
      </c>
      <c r="X103" s="82" t="str">
        <f>IFERROR(IF(E103="","",IFERROR((INDEX('Flat Rates'!$A$1:$I$5000,MATCH(N103,'Flat Rates'!$A$1:$A$5000,0),MATCH("Standing Charge",'Flat Rates'!$A$1:$I$1,0))*100),"")),"")</f>
        <v/>
      </c>
      <c r="Y103" s="82" t="str">
        <f>IFERROR(IF(X103="","",IFERROR((INDEX('Flat Rates'!$A$1:$I$5000,MATCH(N103,'Flat Rates'!$A$1:$A$5000,0),MATCH("Unit Rate",'Flat Rates'!$A$1:$I$1,0))*100)+(V103),"")),"")</f>
        <v/>
      </c>
      <c r="Z103" s="83" t="str">
        <f t="shared" si="29"/>
        <v/>
      </c>
      <c r="AA103" s="83" t="str">
        <f t="shared" si="30"/>
        <v/>
      </c>
      <c r="AB103" s="83" t="str">
        <f t="shared" si="31"/>
        <v/>
      </c>
      <c r="AC103" s="83" t="str">
        <f t="shared" si="32"/>
        <v/>
      </c>
      <c r="AD103" s="84" t="str">
        <f t="shared" ca="1" si="33"/>
        <v>FAIL</v>
      </c>
      <c r="AF103" s="88" t="str">
        <f t="shared" ca="1" si="34"/>
        <v/>
      </c>
      <c r="AG103" s="78" t="str">
        <f t="shared" ca="1" si="35"/>
        <v/>
      </c>
      <c r="AH103" s="89" t="str">
        <f t="shared" ca="1" si="36"/>
        <v/>
      </c>
      <c r="AI103" s="89" t="str">
        <f t="shared" ca="1" si="37"/>
        <v/>
      </c>
    </row>
    <row r="104" spans="2:35" ht="15.75" thickBot="1" x14ac:dyDescent="0.3">
      <c r="B104" s="85"/>
      <c r="C104" s="85"/>
      <c r="D104" s="86"/>
      <c r="E104" s="86"/>
      <c r="F104" s="87"/>
      <c r="G104" s="86"/>
      <c r="I104" s="79" t="str">
        <f t="shared" si="19"/>
        <v/>
      </c>
      <c r="J104" s="79" t="str">
        <f t="shared" si="20"/>
        <v/>
      </c>
      <c r="K104" s="79" t="str">
        <f t="shared" si="21"/>
        <v/>
      </c>
      <c r="L104" s="97" t="str">
        <f t="shared" si="22"/>
        <v>Level1</v>
      </c>
      <c r="M104" s="94">
        <f t="shared" si="23"/>
        <v>0</v>
      </c>
      <c r="N104" s="79" t="str">
        <f t="shared" si="24"/>
        <v>-- Level1-0</v>
      </c>
      <c r="O104" s="80">
        <f t="shared" si="25"/>
        <v>0</v>
      </c>
      <c r="P104" s="80" t="str">
        <f t="shared" ca="1" si="26"/>
        <v>FAIL</v>
      </c>
      <c r="Q104" s="80">
        <f>Calcs!$I$2</f>
        <v>44255</v>
      </c>
      <c r="R104" s="80">
        <f>Calcs!$I$4</f>
        <v>44469</v>
      </c>
      <c r="S104" s="80">
        <f>Calcs!$I$6</f>
        <v>44681</v>
      </c>
      <c r="T104" s="79" t="e">
        <f>Calcs!$J$2</f>
        <v>#N/A</v>
      </c>
      <c r="U104" s="81">
        <f>Calcs!$K$2</f>
        <v>51564</v>
      </c>
      <c r="V104" s="79" t="str">
        <f t="shared" si="27"/>
        <v/>
      </c>
      <c r="W104" s="79" t="str">
        <f t="shared" si="28"/>
        <v/>
      </c>
      <c r="X104" s="82" t="str">
        <f>IFERROR(IF(E104="","",IFERROR((INDEX('Flat Rates'!$A$1:$I$5000,MATCH(N104,'Flat Rates'!$A$1:$A$5000,0),MATCH("Standing Charge",'Flat Rates'!$A$1:$I$1,0))*100),"")),"")</f>
        <v/>
      </c>
      <c r="Y104" s="82" t="str">
        <f>IFERROR(IF(X104="","",IFERROR((INDEX('Flat Rates'!$A$1:$I$5000,MATCH(N104,'Flat Rates'!$A$1:$A$5000,0),MATCH("Unit Rate",'Flat Rates'!$A$1:$I$1,0))*100)+(V104),"")),"")</f>
        <v/>
      </c>
      <c r="Z104" s="83" t="str">
        <f t="shared" si="29"/>
        <v/>
      </c>
      <c r="AA104" s="83" t="str">
        <f t="shared" si="30"/>
        <v/>
      </c>
      <c r="AB104" s="83" t="str">
        <f t="shared" si="31"/>
        <v/>
      </c>
      <c r="AC104" s="83" t="str">
        <f t="shared" si="32"/>
        <v/>
      </c>
      <c r="AD104" s="84" t="str">
        <f t="shared" ca="1" si="33"/>
        <v>FAIL</v>
      </c>
      <c r="AF104" s="88" t="str">
        <f t="shared" ca="1" si="34"/>
        <v/>
      </c>
      <c r="AG104" s="78" t="str">
        <f t="shared" ca="1" si="35"/>
        <v/>
      </c>
      <c r="AH104" s="89" t="str">
        <f t="shared" ca="1" si="36"/>
        <v/>
      </c>
      <c r="AI104" s="89" t="str">
        <f t="shared" ca="1" si="37"/>
        <v/>
      </c>
    </row>
    <row r="105" spans="2:35" ht="15.75" thickBot="1" x14ac:dyDescent="0.3">
      <c r="B105" s="85"/>
      <c r="C105" s="85"/>
      <c r="D105" s="86"/>
      <c r="E105" s="86"/>
      <c r="F105" s="87"/>
      <c r="G105" s="86"/>
      <c r="I105" s="79" t="str">
        <f t="shared" si="19"/>
        <v/>
      </c>
      <c r="J105" s="79" t="str">
        <f t="shared" si="20"/>
        <v/>
      </c>
      <c r="K105" s="79" t="str">
        <f t="shared" si="21"/>
        <v/>
      </c>
      <c r="L105" s="97" t="str">
        <f t="shared" si="22"/>
        <v>Level1</v>
      </c>
      <c r="M105" s="94">
        <f t="shared" si="23"/>
        <v>0</v>
      </c>
      <c r="N105" s="79" t="str">
        <f t="shared" si="24"/>
        <v>-- Level1-0</v>
      </c>
      <c r="O105" s="80">
        <f t="shared" si="25"/>
        <v>0</v>
      </c>
      <c r="P105" s="80" t="str">
        <f t="shared" ca="1" si="26"/>
        <v>FAIL</v>
      </c>
      <c r="Q105" s="80">
        <f>Calcs!$I$2</f>
        <v>44255</v>
      </c>
      <c r="R105" s="80">
        <f>Calcs!$I$4</f>
        <v>44469</v>
      </c>
      <c r="S105" s="80">
        <f>Calcs!$I$6</f>
        <v>44681</v>
      </c>
      <c r="T105" s="79" t="e">
        <f>Calcs!$J$2</f>
        <v>#N/A</v>
      </c>
      <c r="U105" s="81">
        <f>Calcs!$K$2</f>
        <v>51564</v>
      </c>
      <c r="V105" s="79" t="str">
        <f t="shared" si="27"/>
        <v/>
      </c>
      <c r="W105" s="79" t="str">
        <f t="shared" si="28"/>
        <v/>
      </c>
      <c r="X105" s="82" t="str">
        <f>IFERROR(IF(E105="","",IFERROR((INDEX('Flat Rates'!$A$1:$I$5000,MATCH(N105,'Flat Rates'!$A$1:$A$5000,0),MATCH("Standing Charge",'Flat Rates'!$A$1:$I$1,0))*100),"")),"")</f>
        <v/>
      </c>
      <c r="Y105" s="82" t="str">
        <f>IFERROR(IF(X105="","",IFERROR((INDEX('Flat Rates'!$A$1:$I$5000,MATCH(N105,'Flat Rates'!$A$1:$A$5000,0),MATCH("Unit Rate",'Flat Rates'!$A$1:$I$1,0))*100)+(V105),"")),"")</f>
        <v/>
      </c>
      <c r="Z105" s="83" t="str">
        <f t="shared" si="29"/>
        <v/>
      </c>
      <c r="AA105" s="83" t="str">
        <f t="shared" si="30"/>
        <v/>
      </c>
      <c r="AB105" s="83" t="str">
        <f t="shared" si="31"/>
        <v/>
      </c>
      <c r="AC105" s="83" t="str">
        <f t="shared" si="32"/>
        <v/>
      </c>
      <c r="AD105" s="84" t="str">
        <f t="shared" ca="1" si="33"/>
        <v>FAIL</v>
      </c>
      <c r="AF105" s="88" t="str">
        <f t="shared" ca="1" si="34"/>
        <v/>
      </c>
      <c r="AG105" s="78" t="str">
        <f t="shared" ca="1" si="35"/>
        <v/>
      </c>
      <c r="AH105" s="89" t="str">
        <f t="shared" ca="1" si="36"/>
        <v/>
      </c>
      <c r="AI105" s="89" t="str">
        <f t="shared" ca="1" si="37"/>
        <v/>
      </c>
    </row>
    <row r="106" spans="2:35" ht="15.75" thickBot="1" x14ac:dyDescent="0.3">
      <c r="B106" s="85"/>
      <c r="C106" s="85"/>
      <c r="D106" s="86"/>
      <c r="E106" s="86"/>
      <c r="F106" s="87"/>
      <c r="G106" s="86"/>
      <c r="I106" s="79" t="str">
        <f t="shared" si="19"/>
        <v/>
      </c>
      <c r="J106" s="79" t="str">
        <f t="shared" si="20"/>
        <v/>
      </c>
      <c r="K106" s="79" t="str">
        <f t="shared" si="21"/>
        <v/>
      </c>
      <c r="L106" s="97" t="str">
        <f t="shared" si="22"/>
        <v>Level1</v>
      </c>
      <c r="M106" s="94">
        <f t="shared" si="23"/>
        <v>0</v>
      </c>
      <c r="N106" s="79" t="str">
        <f t="shared" si="24"/>
        <v>-- Level1-0</v>
      </c>
      <c r="O106" s="80">
        <f t="shared" si="25"/>
        <v>0</v>
      </c>
      <c r="P106" s="80" t="str">
        <f t="shared" ca="1" si="26"/>
        <v>FAIL</v>
      </c>
      <c r="Q106" s="80">
        <f>Calcs!$I$2</f>
        <v>44255</v>
      </c>
      <c r="R106" s="80">
        <f>Calcs!$I$4</f>
        <v>44469</v>
      </c>
      <c r="S106" s="80">
        <f>Calcs!$I$6</f>
        <v>44681</v>
      </c>
      <c r="T106" s="79" t="e">
        <f>Calcs!$J$2</f>
        <v>#N/A</v>
      </c>
      <c r="U106" s="81">
        <f>Calcs!$K$2</f>
        <v>51564</v>
      </c>
      <c r="V106" s="79" t="str">
        <f t="shared" si="27"/>
        <v/>
      </c>
      <c r="W106" s="79" t="str">
        <f t="shared" si="28"/>
        <v/>
      </c>
      <c r="X106" s="82" t="str">
        <f>IFERROR(IF(E106="","",IFERROR((INDEX('Flat Rates'!$A$1:$I$5000,MATCH(N106,'Flat Rates'!$A$1:$A$5000,0),MATCH("Standing Charge",'Flat Rates'!$A$1:$I$1,0))*100),"")),"")</f>
        <v/>
      </c>
      <c r="Y106" s="82" t="str">
        <f>IFERROR(IF(X106="","",IFERROR((INDEX('Flat Rates'!$A$1:$I$5000,MATCH(N106,'Flat Rates'!$A$1:$A$5000,0),MATCH("Unit Rate",'Flat Rates'!$A$1:$I$1,0))*100)+(V106),"")),"")</f>
        <v/>
      </c>
      <c r="Z106" s="83" t="str">
        <f t="shared" si="29"/>
        <v/>
      </c>
      <c r="AA106" s="83" t="str">
        <f t="shared" si="30"/>
        <v/>
      </c>
      <c r="AB106" s="83" t="str">
        <f t="shared" si="31"/>
        <v/>
      </c>
      <c r="AC106" s="83" t="str">
        <f t="shared" si="32"/>
        <v/>
      </c>
      <c r="AD106" s="84" t="str">
        <f t="shared" ca="1" si="33"/>
        <v>FAIL</v>
      </c>
      <c r="AF106" s="88" t="str">
        <f t="shared" ca="1" si="34"/>
        <v/>
      </c>
      <c r="AG106" s="78" t="str">
        <f t="shared" ca="1" si="35"/>
        <v/>
      </c>
      <c r="AH106" s="89" t="str">
        <f t="shared" ca="1" si="36"/>
        <v/>
      </c>
      <c r="AI106" s="89" t="str">
        <f t="shared" ca="1" si="37"/>
        <v/>
      </c>
    </row>
    <row r="107" spans="2:35" ht="15.75" thickBot="1" x14ac:dyDescent="0.3">
      <c r="B107" s="85"/>
      <c r="C107" s="85"/>
      <c r="D107" s="86"/>
      <c r="E107" s="86"/>
      <c r="F107" s="87"/>
      <c r="G107" s="86"/>
      <c r="I107" s="79" t="str">
        <f t="shared" si="19"/>
        <v/>
      </c>
      <c r="J107" s="79" t="str">
        <f t="shared" si="20"/>
        <v/>
      </c>
      <c r="K107" s="79" t="str">
        <f t="shared" si="21"/>
        <v/>
      </c>
      <c r="L107" s="97" t="str">
        <f t="shared" si="22"/>
        <v>Level1</v>
      </c>
      <c r="M107" s="94">
        <f t="shared" si="23"/>
        <v>0</v>
      </c>
      <c r="N107" s="79" t="str">
        <f t="shared" si="24"/>
        <v>-- Level1-0</v>
      </c>
      <c r="O107" s="80">
        <f t="shared" si="25"/>
        <v>0</v>
      </c>
      <c r="P107" s="80" t="str">
        <f t="shared" ca="1" si="26"/>
        <v>FAIL</v>
      </c>
      <c r="Q107" s="80">
        <f>Calcs!$I$2</f>
        <v>44255</v>
      </c>
      <c r="R107" s="80">
        <f>Calcs!$I$4</f>
        <v>44469</v>
      </c>
      <c r="S107" s="80">
        <f>Calcs!$I$6</f>
        <v>44681</v>
      </c>
      <c r="T107" s="79" t="e">
        <f>Calcs!$J$2</f>
        <v>#N/A</v>
      </c>
      <c r="U107" s="81">
        <f>Calcs!$K$2</f>
        <v>51564</v>
      </c>
      <c r="V107" s="79" t="str">
        <f t="shared" si="27"/>
        <v/>
      </c>
      <c r="W107" s="79" t="str">
        <f t="shared" si="28"/>
        <v/>
      </c>
      <c r="X107" s="82" t="str">
        <f>IFERROR(IF(E107="","",IFERROR((INDEX('Flat Rates'!$A$1:$I$5000,MATCH(N107,'Flat Rates'!$A$1:$A$5000,0),MATCH("Standing Charge",'Flat Rates'!$A$1:$I$1,0))*100),"")),"")</f>
        <v/>
      </c>
      <c r="Y107" s="82" t="str">
        <f>IFERROR(IF(X107="","",IFERROR((INDEX('Flat Rates'!$A$1:$I$5000,MATCH(N107,'Flat Rates'!$A$1:$A$5000,0),MATCH("Unit Rate",'Flat Rates'!$A$1:$I$1,0))*100)+(V107),"")),"")</f>
        <v/>
      </c>
      <c r="Z107" s="83" t="str">
        <f t="shared" si="29"/>
        <v/>
      </c>
      <c r="AA107" s="83" t="str">
        <f t="shared" si="30"/>
        <v/>
      </c>
      <c r="AB107" s="83" t="str">
        <f t="shared" si="31"/>
        <v/>
      </c>
      <c r="AC107" s="83" t="str">
        <f t="shared" si="32"/>
        <v/>
      </c>
      <c r="AD107" s="84" t="str">
        <f t="shared" ca="1" si="33"/>
        <v>FAIL</v>
      </c>
      <c r="AF107" s="88" t="str">
        <f t="shared" ca="1" si="34"/>
        <v/>
      </c>
      <c r="AG107" s="78" t="str">
        <f t="shared" ca="1" si="35"/>
        <v/>
      </c>
      <c r="AH107" s="89" t="str">
        <f t="shared" ca="1" si="36"/>
        <v/>
      </c>
      <c r="AI107" s="89" t="str">
        <f t="shared" ca="1" si="37"/>
        <v/>
      </c>
    </row>
    <row r="108" spans="2:35" ht="15.75" thickBot="1" x14ac:dyDescent="0.3">
      <c r="B108" s="85"/>
      <c r="C108" s="85"/>
      <c r="D108" s="86"/>
      <c r="E108" s="86"/>
      <c r="F108" s="87"/>
      <c r="G108" s="86"/>
      <c r="I108" s="79" t="str">
        <f t="shared" si="19"/>
        <v/>
      </c>
      <c r="J108" s="79" t="str">
        <f t="shared" si="20"/>
        <v/>
      </c>
      <c r="K108" s="79" t="str">
        <f t="shared" si="21"/>
        <v/>
      </c>
      <c r="L108" s="97" t="str">
        <f t="shared" si="22"/>
        <v>Level1</v>
      </c>
      <c r="M108" s="94">
        <f t="shared" si="23"/>
        <v>0</v>
      </c>
      <c r="N108" s="79" t="str">
        <f t="shared" si="24"/>
        <v>-- Level1-0</v>
      </c>
      <c r="O108" s="80">
        <f t="shared" si="25"/>
        <v>0</v>
      </c>
      <c r="P108" s="80" t="str">
        <f t="shared" ca="1" si="26"/>
        <v>FAIL</v>
      </c>
      <c r="Q108" s="80">
        <f>Calcs!$I$2</f>
        <v>44255</v>
      </c>
      <c r="R108" s="80">
        <f>Calcs!$I$4</f>
        <v>44469</v>
      </c>
      <c r="S108" s="80">
        <f>Calcs!$I$6</f>
        <v>44681</v>
      </c>
      <c r="T108" s="79" t="e">
        <f>Calcs!$J$2</f>
        <v>#N/A</v>
      </c>
      <c r="U108" s="81">
        <f>Calcs!$K$2</f>
        <v>51564</v>
      </c>
      <c r="V108" s="79" t="str">
        <f t="shared" si="27"/>
        <v/>
      </c>
      <c r="W108" s="79" t="str">
        <f t="shared" si="28"/>
        <v/>
      </c>
      <c r="X108" s="82" t="str">
        <f>IFERROR(IF(E108="","",IFERROR((INDEX('Flat Rates'!$A$1:$I$5000,MATCH(N108,'Flat Rates'!$A$1:$A$5000,0),MATCH("Standing Charge",'Flat Rates'!$A$1:$I$1,0))*100),"")),"")</f>
        <v/>
      </c>
      <c r="Y108" s="82" t="str">
        <f>IFERROR(IF(X108="","",IFERROR((INDEX('Flat Rates'!$A$1:$I$5000,MATCH(N108,'Flat Rates'!$A$1:$A$5000,0),MATCH("Unit Rate",'Flat Rates'!$A$1:$I$1,0))*100)+(V108),"")),"")</f>
        <v/>
      </c>
      <c r="Z108" s="83" t="str">
        <f t="shared" si="29"/>
        <v/>
      </c>
      <c r="AA108" s="83" t="str">
        <f t="shared" si="30"/>
        <v/>
      </c>
      <c r="AB108" s="83" t="str">
        <f t="shared" si="31"/>
        <v/>
      </c>
      <c r="AC108" s="83" t="str">
        <f t="shared" si="32"/>
        <v/>
      </c>
      <c r="AD108" s="84" t="str">
        <f t="shared" ca="1" si="33"/>
        <v>FAIL</v>
      </c>
      <c r="AF108" s="88" t="str">
        <f t="shared" ca="1" si="34"/>
        <v/>
      </c>
      <c r="AG108" s="78" t="str">
        <f t="shared" ca="1" si="35"/>
        <v/>
      </c>
      <c r="AH108" s="89" t="str">
        <f t="shared" ca="1" si="36"/>
        <v/>
      </c>
      <c r="AI108" s="89" t="str">
        <f t="shared" ca="1" si="37"/>
        <v/>
      </c>
    </row>
    <row r="109" spans="2:35" ht="15.75" thickBot="1" x14ac:dyDescent="0.3">
      <c r="B109" s="85"/>
      <c r="C109" s="85"/>
      <c r="D109" s="86"/>
      <c r="E109" s="86"/>
      <c r="F109" s="87"/>
      <c r="G109" s="86"/>
      <c r="I109" s="79" t="str">
        <f t="shared" si="19"/>
        <v/>
      </c>
      <c r="J109" s="79" t="str">
        <f t="shared" si="20"/>
        <v/>
      </c>
      <c r="K109" s="79" t="str">
        <f t="shared" si="21"/>
        <v/>
      </c>
      <c r="L109" s="97" t="str">
        <f t="shared" si="22"/>
        <v>Level1</v>
      </c>
      <c r="M109" s="94">
        <f t="shared" si="23"/>
        <v>0</v>
      </c>
      <c r="N109" s="79" t="str">
        <f t="shared" si="24"/>
        <v>-- Level1-0</v>
      </c>
      <c r="O109" s="80">
        <f t="shared" si="25"/>
        <v>0</v>
      </c>
      <c r="P109" s="80" t="str">
        <f t="shared" ca="1" si="26"/>
        <v>FAIL</v>
      </c>
      <c r="Q109" s="80">
        <f>Calcs!$I$2</f>
        <v>44255</v>
      </c>
      <c r="R109" s="80">
        <f>Calcs!$I$4</f>
        <v>44469</v>
      </c>
      <c r="S109" s="80">
        <f>Calcs!$I$6</f>
        <v>44681</v>
      </c>
      <c r="T109" s="79" t="e">
        <f>Calcs!$J$2</f>
        <v>#N/A</v>
      </c>
      <c r="U109" s="81">
        <f>Calcs!$K$2</f>
        <v>51564</v>
      </c>
      <c r="V109" s="79" t="str">
        <f t="shared" si="27"/>
        <v/>
      </c>
      <c r="W109" s="79" t="str">
        <f t="shared" si="28"/>
        <v/>
      </c>
      <c r="X109" s="82" t="str">
        <f>IFERROR(IF(E109="","",IFERROR((INDEX('Flat Rates'!$A$1:$I$5000,MATCH(N109,'Flat Rates'!$A$1:$A$5000,0),MATCH("Standing Charge",'Flat Rates'!$A$1:$I$1,0))*100),"")),"")</f>
        <v/>
      </c>
      <c r="Y109" s="82" t="str">
        <f>IFERROR(IF(X109="","",IFERROR((INDEX('Flat Rates'!$A$1:$I$5000,MATCH(N109,'Flat Rates'!$A$1:$A$5000,0),MATCH("Unit Rate",'Flat Rates'!$A$1:$I$1,0))*100)+(V109),"")),"")</f>
        <v/>
      </c>
      <c r="Z109" s="83" t="str">
        <f t="shared" si="29"/>
        <v/>
      </c>
      <c r="AA109" s="83" t="str">
        <f t="shared" si="30"/>
        <v/>
      </c>
      <c r="AB109" s="83" t="str">
        <f t="shared" si="31"/>
        <v/>
      </c>
      <c r="AC109" s="83" t="str">
        <f t="shared" si="32"/>
        <v/>
      </c>
      <c r="AD109" s="84" t="str">
        <f t="shared" ca="1" si="33"/>
        <v>FAIL</v>
      </c>
      <c r="AF109" s="88" t="str">
        <f t="shared" ca="1" si="34"/>
        <v/>
      </c>
      <c r="AG109" s="78" t="str">
        <f t="shared" ca="1" si="35"/>
        <v/>
      </c>
      <c r="AH109" s="89" t="str">
        <f t="shared" ca="1" si="36"/>
        <v/>
      </c>
      <c r="AI109" s="89" t="str">
        <f t="shared" ca="1" si="37"/>
        <v/>
      </c>
    </row>
    <row r="110" spans="2:35" ht="15.75" thickBot="1" x14ac:dyDescent="0.3">
      <c r="B110" s="85"/>
      <c r="C110" s="85"/>
      <c r="D110" s="86"/>
      <c r="E110" s="86"/>
      <c r="F110" s="87"/>
      <c r="G110" s="86"/>
      <c r="I110" s="79" t="str">
        <f t="shared" si="19"/>
        <v/>
      </c>
      <c r="J110" s="79" t="str">
        <f t="shared" si="20"/>
        <v/>
      </c>
      <c r="K110" s="79" t="str">
        <f t="shared" si="21"/>
        <v/>
      </c>
      <c r="L110" s="97" t="str">
        <f t="shared" si="22"/>
        <v>Level1</v>
      </c>
      <c r="M110" s="94">
        <f t="shared" si="23"/>
        <v>0</v>
      </c>
      <c r="N110" s="79" t="str">
        <f t="shared" si="24"/>
        <v>-- Level1-0</v>
      </c>
      <c r="O110" s="80">
        <f t="shared" si="25"/>
        <v>0</v>
      </c>
      <c r="P110" s="80" t="str">
        <f t="shared" ca="1" si="26"/>
        <v>FAIL</v>
      </c>
      <c r="Q110" s="80">
        <f>Calcs!$I$2</f>
        <v>44255</v>
      </c>
      <c r="R110" s="80">
        <f>Calcs!$I$4</f>
        <v>44469</v>
      </c>
      <c r="S110" s="80">
        <f>Calcs!$I$6</f>
        <v>44681</v>
      </c>
      <c r="T110" s="79" t="e">
        <f>Calcs!$J$2</f>
        <v>#N/A</v>
      </c>
      <c r="U110" s="81">
        <f>Calcs!$K$2</f>
        <v>51564</v>
      </c>
      <c r="V110" s="79" t="str">
        <f t="shared" si="27"/>
        <v/>
      </c>
      <c r="W110" s="79" t="str">
        <f t="shared" si="28"/>
        <v/>
      </c>
      <c r="X110" s="82" t="str">
        <f>IFERROR(IF(E110="","",IFERROR((INDEX('Flat Rates'!$A$1:$I$5000,MATCH(N110,'Flat Rates'!$A$1:$A$5000,0),MATCH("Standing Charge",'Flat Rates'!$A$1:$I$1,0))*100),"")),"")</f>
        <v/>
      </c>
      <c r="Y110" s="82" t="str">
        <f>IFERROR(IF(X110="","",IFERROR((INDEX('Flat Rates'!$A$1:$I$5000,MATCH(N110,'Flat Rates'!$A$1:$A$5000,0),MATCH("Unit Rate",'Flat Rates'!$A$1:$I$1,0))*100)+(V110),"")),"")</f>
        <v/>
      </c>
      <c r="Z110" s="83" t="str">
        <f t="shared" si="29"/>
        <v/>
      </c>
      <c r="AA110" s="83" t="str">
        <f t="shared" si="30"/>
        <v/>
      </c>
      <c r="AB110" s="83" t="str">
        <f t="shared" si="31"/>
        <v/>
      </c>
      <c r="AC110" s="83" t="str">
        <f t="shared" si="32"/>
        <v/>
      </c>
      <c r="AD110" s="84" t="str">
        <f t="shared" ca="1" si="33"/>
        <v>FAIL</v>
      </c>
      <c r="AF110" s="88" t="str">
        <f t="shared" ca="1" si="34"/>
        <v/>
      </c>
      <c r="AG110" s="78" t="str">
        <f t="shared" ca="1" si="35"/>
        <v/>
      </c>
      <c r="AH110" s="89" t="str">
        <f t="shared" ca="1" si="36"/>
        <v/>
      </c>
      <c r="AI110" s="89" t="str">
        <f t="shared" ca="1" si="37"/>
        <v/>
      </c>
    </row>
    <row r="111" spans="2:35" ht="15.75" thickBot="1" x14ac:dyDescent="0.3">
      <c r="B111" s="85"/>
      <c r="C111" s="85"/>
      <c r="D111" s="86"/>
      <c r="E111" s="86"/>
      <c r="F111" s="87"/>
      <c r="G111" s="86"/>
      <c r="I111" s="79" t="str">
        <f t="shared" si="19"/>
        <v/>
      </c>
      <c r="J111" s="79" t="str">
        <f t="shared" si="20"/>
        <v/>
      </c>
      <c r="K111" s="79" t="str">
        <f t="shared" si="21"/>
        <v/>
      </c>
      <c r="L111" s="97" t="str">
        <f t="shared" si="22"/>
        <v>Level1</v>
      </c>
      <c r="M111" s="94">
        <f t="shared" si="23"/>
        <v>0</v>
      </c>
      <c r="N111" s="79" t="str">
        <f t="shared" si="24"/>
        <v>-- Level1-0</v>
      </c>
      <c r="O111" s="80">
        <f t="shared" si="25"/>
        <v>0</v>
      </c>
      <c r="P111" s="80" t="str">
        <f t="shared" ca="1" si="26"/>
        <v>FAIL</v>
      </c>
      <c r="Q111" s="80">
        <f>Calcs!$I$2</f>
        <v>44255</v>
      </c>
      <c r="R111" s="80">
        <f>Calcs!$I$4</f>
        <v>44469</v>
      </c>
      <c r="S111" s="80">
        <f>Calcs!$I$6</f>
        <v>44681</v>
      </c>
      <c r="T111" s="79" t="e">
        <f>Calcs!$J$2</f>
        <v>#N/A</v>
      </c>
      <c r="U111" s="81">
        <f>Calcs!$K$2</f>
        <v>51564</v>
      </c>
      <c r="V111" s="79" t="str">
        <f t="shared" si="27"/>
        <v/>
      </c>
      <c r="W111" s="79" t="str">
        <f t="shared" si="28"/>
        <v/>
      </c>
      <c r="X111" s="82" t="str">
        <f>IFERROR(IF(E111="","",IFERROR((INDEX('Flat Rates'!$A$1:$I$5000,MATCH(N111,'Flat Rates'!$A$1:$A$5000,0),MATCH("Standing Charge",'Flat Rates'!$A$1:$I$1,0))*100),"")),"")</f>
        <v/>
      </c>
      <c r="Y111" s="82" t="str">
        <f>IFERROR(IF(X111="","",IFERROR((INDEX('Flat Rates'!$A$1:$I$5000,MATCH(N111,'Flat Rates'!$A$1:$A$5000,0),MATCH("Unit Rate",'Flat Rates'!$A$1:$I$1,0))*100)+(V111),"")),"")</f>
        <v/>
      </c>
      <c r="Z111" s="83" t="str">
        <f t="shared" si="29"/>
        <v/>
      </c>
      <c r="AA111" s="83" t="str">
        <f t="shared" si="30"/>
        <v/>
      </c>
      <c r="AB111" s="83" t="str">
        <f t="shared" si="31"/>
        <v/>
      </c>
      <c r="AC111" s="83" t="str">
        <f t="shared" si="32"/>
        <v/>
      </c>
      <c r="AD111" s="84" t="str">
        <f t="shared" ca="1" si="33"/>
        <v>FAIL</v>
      </c>
      <c r="AF111" s="88" t="str">
        <f t="shared" ca="1" si="34"/>
        <v/>
      </c>
      <c r="AG111" s="78" t="str">
        <f t="shared" ca="1" si="35"/>
        <v/>
      </c>
      <c r="AH111" s="89" t="str">
        <f t="shared" ca="1" si="36"/>
        <v/>
      </c>
      <c r="AI111" s="89" t="str">
        <f t="shared" ca="1" si="37"/>
        <v/>
      </c>
    </row>
    <row r="112" spans="2:35" ht="15.75" thickBot="1" x14ac:dyDescent="0.3">
      <c r="B112" s="85"/>
      <c r="C112" s="85"/>
      <c r="D112" s="86"/>
      <c r="E112" s="86"/>
      <c r="F112" s="87"/>
      <c r="G112" s="86"/>
      <c r="I112" s="79" t="str">
        <f t="shared" si="19"/>
        <v/>
      </c>
      <c r="J112" s="79" t="str">
        <f t="shared" si="20"/>
        <v/>
      </c>
      <c r="K112" s="79" t="str">
        <f t="shared" si="21"/>
        <v/>
      </c>
      <c r="L112" s="97" t="str">
        <f t="shared" si="22"/>
        <v>Level1</v>
      </c>
      <c r="M112" s="94">
        <f t="shared" si="23"/>
        <v>0</v>
      </c>
      <c r="N112" s="79" t="str">
        <f t="shared" si="24"/>
        <v>-- Level1-0</v>
      </c>
      <c r="O112" s="80">
        <f t="shared" si="25"/>
        <v>0</v>
      </c>
      <c r="P112" s="80" t="str">
        <f t="shared" ca="1" si="26"/>
        <v>FAIL</v>
      </c>
      <c r="Q112" s="80">
        <f>Calcs!$I$2</f>
        <v>44255</v>
      </c>
      <c r="R112" s="80">
        <f>Calcs!$I$4</f>
        <v>44469</v>
      </c>
      <c r="S112" s="80">
        <f>Calcs!$I$6</f>
        <v>44681</v>
      </c>
      <c r="T112" s="79" t="e">
        <f>Calcs!$J$2</f>
        <v>#N/A</v>
      </c>
      <c r="U112" s="81">
        <f>Calcs!$K$2</f>
        <v>51564</v>
      </c>
      <c r="V112" s="79" t="str">
        <f t="shared" si="27"/>
        <v/>
      </c>
      <c r="W112" s="79" t="str">
        <f t="shared" si="28"/>
        <v/>
      </c>
      <c r="X112" s="82" t="str">
        <f>IFERROR(IF(E112="","",IFERROR((INDEX('Flat Rates'!$A$1:$I$5000,MATCH(N112,'Flat Rates'!$A$1:$A$5000,0),MATCH("Standing Charge",'Flat Rates'!$A$1:$I$1,0))*100),"")),"")</f>
        <v/>
      </c>
      <c r="Y112" s="82" t="str">
        <f>IFERROR(IF(X112="","",IFERROR((INDEX('Flat Rates'!$A$1:$I$5000,MATCH(N112,'Flat Rates'!$A$1:$A$5000,0),MATCH("Unit Rate",'Flat Rates'!$A$1:$I$1,0))*100)+(V112),"")),"")</f>
        <v/>
      </c>
      <c r="Z112" s="83" t="str">
        <f t="shared" si="29"/>
        <v/>
      </c>
      <c r="AA112" s="83" t="str">
        <f t="shared" si="30"/>
        <v/>
      </c>
      <c r="AB112" s="83" t="str">
        <f t="shared" si="31"/>
        <v/>
      </c>
      <c r="AC112" s="83" t="str">
        <f t="shared" si="32"/>
        <v/>
      </c>
      <c r="AD112" s="84" t="str">
        <f t="shared" ca="1" si="33"/>
        <v>FAIL</v>
      </c>
      <c r="AF112" s="88" t="str">
        <f t="shared" ca="1" si="34"/>
        <v/>
      </c>
      <c r="AG112" s="78" t="str">
        <f t="shared" ca="1" si="35"/>
        <v/>
      </c>
      <c r="AH112" s="89" t="str">
        <f t="shared" ca="1" si="36"/>
        <v/>
      </c>
      <c r="AI112" s="89" t="str">
        <f t="shared" ca="1" si="37"/>
        <v/>
      </c>
    </row>
    <row r="113" spans="2:35" ht="15.75" thickBot="1" x14ac:dyDescent="0.3">
      <c r="B113" s="85"/>
      <c r="C113" s="85"/>
      <c r="D113" s="86"/>
      <c r="E113" s="86"/>
      <c r="F113" s="87"/>
      <c r="G113" s="86"/>
      <c r="I113" s="79" t="str">
        <f t="shared" si="19"/>
        <v/>
      </c>
      <c r="J113" s="79" t="str">
        <f t="shared" si="20"/>
        <v/>
      </c>
      <c r="K113" s="79" t="str">
        <f t="shared" si="21"/>
        <v/>
      </c>
      <c r="L113" s="97" t="str">
        <f t="shared" si="22"/>
        <v>Level1</v>
      </c>
      <c r="M113" s="94">
        <f t="shared" si="23"/>
        <v>0</v>
      </c>
      <c r="N113" s="79" t="str">
        <f t="shared" si="24"/>
        <v>-- Level1-0</v>
      </c>
      <c r="O113" s="80">
        <f t="shared" si="25"/>
        <v>0</v>
      </c>
      <c r="P113" s="80" t="str">
        <f t="shared" ca="1" si="26"/>
        <v>FAIL</v>
      </c>
      <c r="Q113" s="80">
        <f>Calcs!$I$2</f>
        <v>44255</v>
      </c>
      <c r="R113" s="80">
        <f>Calcs!$I$4</f>
        <v>44469</v>
      </c>
      <c r="S113" s="80">
        <f>Calcs!$I$6</f>
        <v>44681</v>
      </c>
      <c r="T113" s="79" t="e">
        <f>Calcs!$J$2</f>
        <v>#N/A</v>
      </c>
      <c r="U113" s="81">
        <f>Calcs!$K$2</f>
        <v>51564</v>
      </c>
      <c r="V113" s="79" t="str">
        <f t="shared" si="27"/>
        <v/>
      </c>
      <c r="W113" s="79" t="str">
        <f t="shared" si="28"/>
        <v/>
      </c>
      <c r="X113" s="82" t="str">
        <f>IFERROR(IF(E113="","",IFERROR((INDEX('Flat Rates'!$A$1:$I$5000,MATCH(N113,'Flat Rates'!$A$1:$A$5000,0),MATCH("Standing Charge",'Flat Rates'!$A$1:$I$1,0))*100),"")),"")</f>
        <v/>
      </c>
      <c r="Y113" s="82" t="str">
        <f>IFERROR(IF(X113="","",IFERROR((INDEX('Flat Rates'!$A$1:$I$5000,MATCH(N113,'Flat Rates'!$A$1:$A$5000,0),MATCH("Unit Rate",'Flat Rates'!$A$1:$I$1,0))*100)+(V113),"")),"")</f>
        <v/>
      </c>
      <c r="Z113" s="83" t="str">
        <f t="shared" si="29"/>
        <v/>
      </c>
      <c r="AA113" s="83" t="str">
        <f t="shared" si="30"/>
        <v/>
      </c>
      <c r="AB113" s="83" t="str">
        <f t="shared" si="31"/>
        <v/>
      </c>
      <c r="AC113" s="83" t="str">
        <f t="shared" si="32"/>
        <v/>
      </c>
      <c r="AD113" s="84" t="str">
        <f t="shared" ca="1" si="33"/>
        <v>FAIL</v>
      </c>
      <c r="AF113" s="88" t="str">
        <f t="shared" ca="1" si="34"/>
        <v/>
      </c>
      <c r="AG113" s="78" t="str">
        <f t="shared" ca="1" si="35"/>
        <v/>
      </c>
      <c r="AH113" s="89" t="str">
        <f t="shared" ca="1" si="36"/>
        <v/>
      </c>
      <c r="AI113" s="89" t="str">
        <f t="shared" ca="1" si="37"/>
        <v/>
      </c>
    </row>
    <row r="114" spans="2:35" ht="15.75" thickBot="1" x14ac:dyDescent="0.3">
      <c r="B114" s="85"/>
      <c r="C114" s="85"/>
      <c r="D114" s="86"/>
      <c r="E114" s="86"/>
      <c r="F114" s="87"/>
      <c r="G114" s="86"/>
      <c r="I114" s="79" t="str">
        <f t="shared" si="19"/>
        <v/>
      </c>
      <c r="J114" s="79" t="str">
        <f t="shared" si="20"/>
        <v/>
      </c>
      <c r="K114" s="79" t="str">
        <f t="shared" si="21"/>
        <v/>
      </c>
      <c r="L114" s="97" t="str">
        <f t="shared" si="22"/>
        <v>Level1</v>
      </c>
      <c r="M114" s="94">
        <f t="shared" si="23"/>
        <v>0</v>
      </c>
      <c r="N114" s="79" t="str">
        <f t="shared" si="24"/>
        <v>-- Level1-0</v>
      </c>
      <c r="O114" s="80">
        <f t="shared" si="25"/>
        <v>0</v>
      </c>
      <c r="P114" s="80" t="str">
        <f t="shared" ca="1" si="26"/>
        <v>FAIL</v>
      </c>
      <c r="Q114" s="80">
        <f>Calcs!$I$2</f>
        <v>44255</v>
      </c>
      <c r="R114" s="80">
        <f>Calcs!$I$4</f>
        <v>44469</v>
      </c>
      <c r="S114" s="80">
        <f>Calcs!$I$6</f>
        <v>44681</v>
      </c>
      <c r="T114" s="79" t="e">
        <f>Calcs!$J$2</f>
        <v>#N/A</v>
      </c>
      <c r="U114" s="81">
        <f>Calcs!$K$2</f>
        <v>51564</v>
      </c>
      <c r="V114" s="79" t="str">
        <f t="shared" si="27"/>
        <v/>
      </c>
      <c r="W114" s="79" t="str">
        <f t="shared" si="28"/>
        <v/>
      </c>
      <c r="X114" s="82" t="str">
        <f>IFERROR(IF(E114="","",IFERROR((INDEX('Flat Rates'!$A$1:$I$5000,MATCH(N114,'Flat Rates'!$A$1:$A$5000,0),MATCH("Standing Charge",'Flat Rates'!$A$1:$I$1,0))*100),"")),"")</f>
        <v/>
      </c>
      <c r="Y114" s="82" t="str">
        <f>IFERROR(IF(X114="","",IFERROR((INDEX('Flat Rates'!$A$1:$I$5000,MATCH(N114,'Flat Rates'!$A$1:$A$5000,0),MATCH("Unit Rate",'Flat Rates'!$A$1:$I$1,0))*100)+(V114),"")),"")</f>
        <v/>
      </c>
      <c r="Z114" s="83" t="str">
        <f t="shared" si="29"/>
        <v/>
      </c>
      <c r="AA114" s="83" t="str">
        <f t="shared" si="30"/>
        <v/>
      </c>
      <c r="AB114" s="83" t="str">
        <f t="shared" si="31"/>
        <v/>
      </c>
      <c r="AC114" s="83" t="str">
        <f t="shared" si="32"/>
        <v/>
      </c>
      <c r="AD114" s="84" t="str">
        <f t="shared" ca="1" si="33"/>
        <v>FAIL</v>
      </c>
      <c r="AF114" s="88" t="str">
        <f t="shared" ca="1" si="34"/>
        <v/>
      </c>
      <c r="AG114" s="78" t="str">
        <f t="shared" ca="1" si="35"/>
        <v/>
      </c>
      <c r="AH114" s="89" t="str">
        <f t="shared" ca="1" si="36"/>
        <v/>
      </c>
      <c r="AI114" s="89" t="str">
        <f t="shared" ca="1" si="37"/>
        <v/>
      </c>
    </row>
    <row r="115" spans="2:35" ht="15.75" thickBot="1" x14ac:dyDescent="0.3">
      <c r="B115" s="85"/>
      <c r="C115" s="85"/>
      <c r="D115" s="86"/>
      <c r="E115" s="86"/>
      <c r="F115" s="87"/>
      <c r="G115" s="86"/>
      <c r="I115" s="79" t="str">
        <f t="shared" si="19"/>
        <v/>
      </c>
      <c r="J115" s="79" t="str">
        <f t="shared" si="20"/>
        <v/>
      </c>
      <c r="K115" s="79" t="str">
        <f t="shared" si="21"/>
        <v/>
      </c>
      <c r="L115" s="97" t="str">
        <f t="shared" si="22"/>
        <v>Level1</v>
      </c>
      <c r="M115" s="94">
        <f t="shared" si="23"/>
        <v>0</v>
      </c>
      <c r="N115" s="79" t="str">
        <f t="shared" si="24"/>
        <v>-- Level1-0</v>
      </c>
      <c r="O115" s="80">
        <f t="shared" si="25"/>
        <v>0</v>
      </c>
      <c r="P115" s="80" t="str">
        <f t="shared" ca="1" si="26"/>
        <v>FAIL</v>
      </c>
      <c r="Q115" s="80">
        <f>Calcs!$I$2</f>
        <v>44255</v>
      </c>
      <c r="R115" s="80">
        <f>Calcs!$I$4</f>
        <v>44469</v>
      </c>
      <c r="S115" s="80">
        <f>Calcs!$I$6</f>
        <v>44681</v>
      </c>
      <c r="T115" s="79" t="e">
        <f>Calcs!$J$2</f>
        <v>#N/A</v>
      </c>
      <c r="U115" s="81">
        <f>Calcs!$K$2</f>
        <v>51564</v>
      </c>
      <c r="V115" s="79" t="str">
        <f t="shared" si="27"/>
        <v/>
      </c>
      <c r="W115" s="79" t="str">
        <f t="shared" si="28"/>
        <v/>
      </c>
      <c r="X115" s="82" t="str">
        <f>IFERROR(IF(E115="","",IFERROR((INDEX('Flat Rates'!$A$1:$I$5000,MATCH(N115,'Flat Rates'!$A$1:$A$5000,0),MATCH("Standing Charge",'Flat Rates'!$A$1:$I$1,0))*100),"")),"")</f>
        <v/>
      </c>
      <c r="Y115" s="82" t="str">
        <f>IFERROR(IF(X115="","",IFERROR((INDEX('Flat Rates'!$A$1:$I$5000,MATCH(N115,'Flat Rates'!$A$1:$A$5000,0),MATCH("Unit Rate",'Flat Rates'!$A$1:$I$1,0))*100)+(V115),"")),"")</f>
        <v/>
      </c>
      <c r="Z115" s="83" t="str">
        <f t="shared" si="29"/>
        <v/>
      </c>
      <c r="AA115" s="83" t="str">
        <f t="shared" si="30"/>
        <v/>
      </c>
      <c r="AB115" s="83" t="str">
        <f t="shared" si="31"/>
        <v/>
      </c>
      <c r="AC115" s="83" t="str">
        <f t="shared" si="32"/>
        <v/>
      </c>
      <c r="AD115" s="84" t="str">
        <f t="shared" ca="1" si="33"/>
        <v>FAIL</v>
      </c>
      <c r="AF115" s="88" t="str">
        <f t="shared" ca="1" si="34"/>
        <v/>
      </c>
      <c r="AG115" s="78" t="str">
        <f t="shared" ca="1" si="35"/>
        <v/>
      </c>
      <c r="AH115" s="89" t="str">
        <f t="shared" ca="1" si="36"/>
        <v/>
      </c>
      <c r="AI115" s="89" t="str">
        <f t="shared" ca="1" si="37"/>
        <v/>
      </c>
    </row>
    <row r="116" spans="2:35" ht="15.75" thickBot="1" x14ac:dyDescent="0.3">
      <c r="B116" s="85"/>
      <c r="C116" s="85"/>
      <c r="D116" s="86"/>
      <c r="E116" s="86"/>
      <c r="F116" s="87"/>
      <c r="G116" s="86"/>
      <c r="I116" s="79" t="str">
        <f t="shared" si="19"/>
        <v/>
      </c>
      <c r="J116" s="79" t="str">
        <f t="shared" si="20"/>
        <v/>
      </c>
      <c r="K116" s="79" t="str">
        <f t="shared" si="21"/>
        <v/>
      </c>
      <c r="L116" s="97" t="str">
        <f t="shared" si="22"/>
        <v>Level1</v>
      </c>
      <c r="M116" s="94">
        <f t="shared" si="23"/>
        <v>0</v>
      </c>
      <c r="N116" s="79" t="str">
        <f t="shared" si="24"/>
        <v>-- Level1-0</v>
      </c>
      <c r="O116" s="80">
        <f t="shared" si="25"/>
        <v>0</v>
      </c>
      <c r="P116" s="80" t="str">
        <f t="shared" ca="1" si="26"/>
        <v>FAIL</v>
      </c>
      <c r="Q116" s="80">
        <f>Calcs!$I$2</f>
        <v>44255</v>
      </c>
      <c r="R116" s="80">
        <f>Calcs!$I$4</f>
        <v>44469</v>
      </c>
      <c r="S116" s="80">
        <f>Calcs!$I$6</f>
        <v>44681</v>
      </c>
      <c r="T116" s="79" t="e">
        <f>Calcs!$J$2</f>
        <v>#N/A</v>
      </c>
      <c r="U116" s="81">
        <f>Calcs!$K$2</f>
        <v>51564</v>
      </c>
      <c r="V116" s="79" t="str">
        <f t="shared" si="27"/>
        <v/>
      </c>
      <c r="W116" s="79" t="str">
        <f t="shared" si="28"/>
        <v/>
      </c>
      <c r="X116" s="82" t="str">
        <f>IFERROR(IF(E116="","",IFERROR((INDEX('Flat Rates'!$A$1:$I$5000,MATCH(N116,'Flat Rates'!$A$1:$A$5000,0),MATCH("Standing Charge",'Flat Rates'!$A$1:$I$1,0))*100),"")),"")</f>
        <v/>
      </c>
      <c r="Y116" s="82" t="str">
        <f>IFERROR(IF(X116="","",IFERROR((INDEX('Flat Rates'!$A$1:$I$5000,MATCH(N116,'Flat Rates'!$A$1:$A$5000,0),MATCH("Unit Rate",'Flat Rates'!$A$1:$I$1,0))*100)+(V116),"")),"")</f>
        <v/>
      </c>
      <c r="Z116" s="83" t="str">
        <f t="shared" si="29"/>
        <v/>
      </c>
      <c r="AA116" s="83" t="str">
        <f t="shared" si="30"/>
        <v/>
      </c>
      <c r="AB116" s="83" t="str">
        <f t="shared" si="31"/>
        <v/>
      </c>
      <c r="AC116" s="83" t="str">
        <f t="shared" si="32"/>
        <v/>
      </c>
      <c r="AD116" s="84" t="str">
        <f t="shared" ca="1" si="33"/>
        <v>FAIL</v>
      </c>
      <c r="AF116" s="88" t="str">
        <f t="shared" ca="1" si="34"/>
        <v/>
      </c>
      <c r="AG116" s="78" t="str">
        <f t="shared" ca="1" si="35"/>
        <v/>
      </c>
      <c r="AH116" s="89" t="str">
        <f t="shared" ca="1" si="36"/>
        <v/>
      </c>
      <c r="AI116" s="89" t="str">
        <f t="shared" ca="1" si="37"/>
        <v/>
      </c>
    </row>
    <row r="117" spans="2:35" ht="15.75" thickBot="1" x14ac:dyDescent="0.3">
      <c r="B117" s="85"/>
      <c r="C117" s="85"/>
      <c r="D117" s="86"/>
      <c r="E117" s="86"/>
      <c r="F117" s="87"/>
      <c r="G117" s="86"/>
      <c r="I117" s="79" t="str">
        <f t="shared" si="19"/>
        <v/>
      </c>
      <c r="J117" s="79" t="str">
        <f t="shared" si="20"/>
        <v/>
      </c>
      <c r="K117" s="79" t="str">
        <f t="shared" si="21"/>
        <v/>
      </c>
      <c r="L117" s="97" t="str">
        <f t="shared" si="22"/>
        <v>Level1</v>
      </c>
      <c r="M117" s="94">
        <f t="shared" si="23"/>
        <v>0</v>
      </c>
      <c r="N117" s="79" t="str">
        <f t="shared" si="24"/>
        <v>-- Level1-0</v>
      </c>
      <c r="O117" s="80">
        <f t="shared" si="25"/>
        <v>0</v>
      </c>
      <c r="P117" s="80" t="str">
        <f t="shared" ca="1" si="26"/>
        <v>FAIL</v>
      </c>
      <c r="Q117" s="80">
        <f>Calcs!$I$2</f>
        <v>44255</v>
      </c>
      <c r="R117" s="80">
        <f>Calcs!$I$4</f>
        <v>44469</v>
      </c>
      <c r="S117" s="80">
        <f>Calcs!$I$6</f>
        <v>44681</v>
      </c>
      <c r="T117" s="79" t="e">
        <f>Calcs!$J$2</f>
        <v>#N/A</v>
      </c>
      <c r="U117" s="81">
        <f>Calcs!$K$2</f>
        <v>51564</v>
      </c>
      <c r="V117" s="79" t="str">
        <f t="shared" si="27"/>
        <v/>
      </c>
      <c r="W117" s="79" t="str">
        <f t="shared" si="28"/>
        <v/>
      </c>
      <c r="X117" s="82" t="str">
        <f>IFERROR(IF(E117="","",IFERROR((INDEX('Flat Rates'!$A$1:$I$5000,MATCH(N117,'Flat Rates'!$A$1:$A$5000,0),MATCH("Standing Charge",'Flat Rates'!$A$1:$I$1,0))*100),"")),"")</f>
        <v/>
      </c>
      <c r="Y117" s="82" t="str">
        <f>IFERROR(IF(X117="","",IFERROR((INDEX('Flat Rates'!$A$1:$I$5000,MATCH(N117,'Flat Rates'!$A$1:$A$5000,0),MATCH("Unit Rate",'Flat Rates'!$A$1:$I$1,0))*100)+(V117),"")),"")</f>
        <v/>
      </c>
      <c r="Z117" s="83" t="str">
        <f t="shared" si="29"/>
        <v/>
      </c>
      <c r="AA117" s="83" t="str">
        <f t="shared" si="30"/>
        <v/>
      </c>
      <c r="AB117" s="83" t="str">
        <f t="shared" si="31"/>
        <v/>
      </c>
      <c r="AC117" s="83" t="str">
        <f t="shared" si="32"/>
        <v/>
      </c>
      <c r="AD117" s="84" t="str">
        <f t="shared" ca="1" si="33"/>
        <v>FAIL</v>
      </c>
      <c r="AF117" s="88" t="str">
        <f t="shared" ca="1" si="34"/>
        <v/>
      </c>
      <c r="AG117" s="78" t="str">
        <f t="shared" ca="1" si="35"/>
        <v/>
      </c>
      <c r="AH117" s="89" t="str">
        <f t="shared" ca="1" si="36"/>
        <v/>
      </c>
      <c r="AI117" s="89" t="str">
        <f t="shared" ca="1" si="37"/>
        <v/>
      </c>
    </row>
    <row r="118" spans="2:35" ht="15.75" thickBot="1" x14ac:dyDescent="0.3">
      <c r="B118" s="85"/>
      <c r="C118" s="85"/>
      <c r="D118" s="86"/>
      <c r="E118" s="86"/>
      <c r="F118" s="87"/>
      <c r="G118" s="86"/>
      <c r="I118" s="79" t="str">
        <f t="shared" si="19"/>
        <v/>
      </c>
      <c r="J118" s="79" t="str">
        <f t="shared" si="20"/>
        <v/>
      </c>
      <c r="K118" s="79" t="str">
        <f t="shared" si="21"/>
        <v/>
      </c>
      <c r="L118" s="97" t="str">
        <f t="shared" si="22"/>
        <v>Level1</v>
      </c>
      <c r="M118" s="94">
        <f t="shared" si="23"/>
        <v>0</v>
      </c>
      <c r="N118" s="79" t="str">
        <f t="shared" si="24"/>
        <v>-- Level1-0</v>
      </c>
      <c r="O118" s="80">
        <f t="shared" si="25"/>
        <v>0</v>
      </c>
      <c r="P118" s="80" t="str">
        <f t="shared" ca="1" si="26"/>
        <v>FAIL</v>
      </c>
      <c r="Q118" s="80">
        <f>Calcs!$I$2</f>
        <v>44255</v>
      </c>
      <c r="R118" s="80">
        <f>Calcs!$I$4</f>
        <v>44469</v>
      </c>
      <c r="S118" s="80">
        <f>Calcs!$I$6</f>
        <v>44681</v>
      </c>
      <c r="T118" s="79" t="e">
        <f>Calcs!$J$2</f>
        <v>#N/A</v>
      </c>
      <c r="U118" s="81">
        <f>Calcs!$K$2</f>
        <v>51564</v>
      </c>
      <c r="V118" s="79" t="str">
        <f t="shared" si="27"/>
        <v/>
      </c>
      <c r="W118" s="79" t="str">
        <f t="shared" si="28"/>
        <v/>
      </c>
      <c r="X118" s="82" t="str">
        <f>IFERROR(IF(E118="","",IFERROR((INDEX('Flat Rates'!$A$1:$I$5000,MATCH(N118,'Flat Rates'!$A$1:$A$5000,0),MATCH("Standing Charge",'Flat Rates'!$A$1:$I$1,0))*100),"")),"")</f>
        <v/>
      </c>
      <c r="Y118" s="82" t="str">
        <f>IFERROR(IF(X118="","",IFERROR((INDEX('Flat Rates'!$A$1:$I$5000,MATCH(N118,'Flat Rates'!$A$1:$A$5000,0),MATCH("Unit Rate",'Flat Rates'!$A$1:$I$1,0))*100)+(V118),"")),"")</f>
        <v/>
      </c>
      <c r="Z118" s="83" t="str">
        <f t="shared" si="29"/>
        <v/>
      </c>
      <c r="AA118" s="83" t="str">
        <f t="shared" si="30"/>
        <v/>
      </c>
      <c r="AB118" s="83" t="str">
        <f t="shared" si="31"/>
        <v/>
      </c>
      <c r="AC118" s="83" t="str">
        <f t="shared" si="32"/>
        <v/>
      </c>
      <c r="AD118" s="84" t="str">
        <f t="shared" ca="1" si="33"/>
        <v>FAIL</v>
      </c>
      <c r="AF118" s="88" t="str">
        <f t="shared" ca="1" si="34"/>
        <v/>
      </c>
      <c r="AG118" s="78" t="str">
        <f t="shared" ca="1" si="35"/>
        <v/>
      </c>
      <c r="AH118" s="89" t="str">
        <f t="shared" ca="1" si="36"/>
        <v/>
      </c>
      <c r="AI118" s="89" t="str">
        <f t="shared" ca="1" si="37"/>
        <v/>
      </c>
    </row>
    <row r="119" spans="2:35" ht="15.75" thickBot="1" x14ac:dyDescent="0.3">
      <c r="B119" s="85"/>
      <c r="C119" s="85"/>
      <c r="D119" s="86"/>
      <c r="E119" s="86"/>
      <c r="F119" s="87"/>
      <c r="G119" s="86"/>
      <c r="I119" s="79" t="str">
        <f t="shared" si="19"/>
        <v/>
      </c>
      <c r="J119" s="79" t="str">
        <f t="shared" si="20"/>
        <v/>
      </c>
      <c r="K119" s="79" t="str">
        <f t="shared" si="21"/>
        <v/>
      </c>
      <c r="L119" s="97" t="str">
        <f t="shared" si="22"/>
        <v>Level1</v>
      </c>
      <c r="M119" s="94">
        <f t="shared" si="23"/>
        <v>0</v>
      </c>
      <c r="N119" s="79" t="str">
        <f t="shared" si="24"/>
        <v>-- Level1-0</v>
      </c>
      <c r="O119" s="80">
        <f t="shared" si="25"/>
        <v>0</v>
      </c>
      <c r="P119" s="80" t="str">
        <f t="shared" ca="1" si="26"/>
        <v>FAIL</v>
      </c>
      <c r="Q119" s="80">
        <f>Calcs!$I$2</f>
        <v>44255</v>
      </c>
      <c r="R119" s="80">
        <f>Calcs!$I$4</f>
        <v>44469</v>
      </c>
      <c r="S119" s="80">
        <f>Calcs!$I$6</f>
        <v>44681</v>
      </c>
      <c r="T119" s="79" t="e">
        <f>Calcs!$J$2</f>
        <v>#N/A</v>
      </c>
      <c r="U119" s="81">
        <f>Calcs!$K$2</f>
        <v>51564</v>
      </c>
      <c r="V119" s="79" t="str">
        <f t="shared" si="27"/>
        <v/>
      </c>
      <c r="W119" s="79" t="str">
        <f t="shared" si="28"/>
        <v/>
      </c>
      <c r="X119" s="82" t="str">
        <f>IFERROR(IF(E119="","",IFERROR((INDEX('Flat Rates'!$A$1:$I$5000,MATCH(N119,'Flat Rates'!$A$1:$A$5000,0),MATCH("Standing Charge",'Flat Rates'!$A$1:$I$1,0))*100),"")),"")</f>
        <v/>
      </c>
      <c r="Y119" s="82" t="str">
        <f>IFERROR(IF(X119="","",IFERROR((INDEX('Flat Rates'!$A$1:$I$5000,MATCH(N119,'Flat Rates'!$A$1:$A$5000,0),MATCH("Unit Rate",'Flat Rates'!$A$1:$I$1,0))*100)+(V119),"")),"")</f>
        <v/>
      </c>
      <c r="Z119" s="83" t="str">
        <f t="shared" si="29"/>
        <v/>
      </c>
      <c r="AA119" s="83" t="str">
        <f t="shared" si="30"/>
        <v/>
      </c>
      <c r="AB119" s="83" t="str">
        <f t="shared" si="31"/>
        <v/>
      </c>
      <c r="AC119" s="83" t="str">
        <f t="shared" si="32"/>
        <v/>
      </c>
      <c r="AD119" s="84" t="str">
        <f t="shared" ca="1" si="33"/>
        <v>FAIL</v>
      </c>
      <c r="AF119" s="88" t="str">
        <f t="shared" ca="1" si="34"/>
        <v/>
      </c>
      <c r="AG119" s="78" t="str">
        <f t="shared" ca="1" si="35"/>
        <v/>
      </c>
      <c r="AH119" s="89" t="str">
        <f t="shared" ca="1" si="36"/>
        <v/>
      </c>
      <c r="AI119" s="89" t="str">
        <f t="shared" ca="1" si="37"/>
        <v/>
      </c>
    </row>
    <row r="120" spans="2:35" ht="15.75" thickBot="1" x14ac:dyDescent="0.3">
      <c r="B120" s="85"/>
      <c r="C120" s="85"/>
      <c r="D120" s="86"/>
      <c r="E120" s="86"/>
      <c r="F120" s="87"/>
      <c r="G120" s="86"/>
      <c r="I120" s="79" t="str">
        <f t="shared" si="19"/>
        <v/>
      </c>
      <c r="J120" s="79" t="str">
        <f t="shared" si="20"/>
        <v/>
      </c>
      <c r="K120" s="79" t="str">
        <f t="shared" si="21"/>
        <v/>
      </c>
      <c r="L120" s="97" t="str">
        <f t="shared" si="22"/>
        <v>Level1</v>
      </c>
      <c r="M120" s="94">
        <f t="shared" si="23"/>
        <v>0</v>
      </c>
      <c r="N120" s="79" t="str">
        <f t="shared" si="24"/>
        <v>-- Level1-0</v>
      </c>
      <c r="O120" s="80">
        <f t="shared" si="25"/>
        <v>0</v>
      </c>
      <c r="P120" s="80" t="str">
        <f t="shared" ca="1" si="26"/>
        <v>FAIL</v>
      </c>
      <c r="Q120" s="80">
        <f>Calcs!$I$2</f>
        <v>44255</v>
      </c>
      <c r="R120" s="80">
        <f>Calcs!$I$4</f>
        <v>44469</v>
      </c>
      <c r="S120" s="80">
        <f>Calcs!$I$6</f>
        <v>44681</v>
      </c>
      <c r="T120" s="79" t="e">
        <f>Calcs!$J$2</f>
        <v>#N/A</v>
      </c>
      <c r="U120" s="81">
        <f>Calcs!$K$2</f>
        <v>51564</v>
      </c>
      <c r="V120" s="79" t="str">
        <f t="shared" si="27"/>
        <v/>
      </c>
      <c r="W120" s="79" t="str">
        <f t="shared" si="28"/>
        <v/>
      </c>
      <c r="X120" s="82" t="str">
        <f>IFERROR(IF(E120="","",IFERROR((INDEX('Flat Rates'!$A$1:$I$5000,MATCH(N120,'Flat Rates'!$A$1:$A$5000,0),MATCH("Standing Charge",'Flat Rates'!$A$1:$I$1,0))*100),"")),"")</f>
        <v/>
      </c>
      <c r="Y120" s="82" t="str">
        <f>IFERROR(IF(X120="","",IFERROR((INDEX('Flat Rates'!$A$1:$I$5000,MATCH(N120,'Flat Rates'!$A$1:$A$5000,0),MATCH("Unit Rate",'Flat Rates'!$A$1:$I$1,0))*100)+(V120),"")),"")</f>
        <v/>
      </c>
      <c r="Z120" s="83" t="str">
        <f t="shared" si="29"/>
        <v/>
      </c>
      <c r="AA120" s="83" t="str">
        <f t="shared" si="30"/>
        <v/>
      </c>
      <c r="AB120" s="83" t="str">
        <f t="shared" si="31"/>
        <v/>
      </c>
      <c r="AC120" s="83" t="str">
        <f t="shared" si="32"/>
        <v/>
      </c>
      <c r="AD120" s="84" t="str">
        <f t="shared" ca="1" si="33"/>
        <v>FAIL</v>
      </c>
      <c r="AF120" s="88" t="str">
        <f t="shared" ca="1" si="34"/>
        <v/>
      </c>
      <c r="AG120" s="78" t="str">
        <f t="shared" ca="1" si="35"/>
        <v/>
      </c>
      <c r="AH120" s="89" t="str">
        <f t="shared" ca="1" si="36"/>
        <v/>
      </c>
      <c r="AI120" s="89" t="str">
        <f t="shared" ca="1" si="37"/>
        <v/>
      </c>
    </row>
    <row r="121" spans="2:35" ht="15.75" thickBot="1" x14ac:dyDescent="0.3">
      <c r="B121" s="85"/>
      <c r="C121" s="85"/>
      <c r="D121" s="86"/>
      <c r="E121" s="86"/>
      <c r="F121" s="87"/>
      <c r="G121" s="86"/>
      <c r="I121" s="79" t="str">
        <f t="shared" si="19"/>
        <v/>
      </c>
      <c r="J121" s="79" t="str">
        <f t="shared" si="20"/>
        <v/>
      </c>
      <c r="K121" s="79" t="str">
        <f t="shared" si="21"/>
        <v/>
      </c>
      <c r="L121" s="97" t="str">
        <f t="shared" si="22"/>
        <v>Level1</v>
      </c>
      <c r="M121" s="94">
        <f t="shared" si="23"/>
        <v>0</v>
      </c>
      <c r="N121" s="79" t="str">
        <f t="shared" si="24"/>
        <v>-- Level1-0</v>
      </c>
      <c r="O121" s="80">
        <f t="shared" si="25"/>
        <v>0</v>
      </c>
      <c r="P121" s="80" t="str">
        <f t="shared" ca="1" si="26"/>
        <v>FAIL</v>
      </c>
      <c r="Q121" s="80">
        <f>Calcs!$I$2</f>
        <v>44255</v>
      </c>
      <c r="R121" s="80">
        <f>Calcs!$I$4</f>
        <v>44469</v>
      </c>
      <c r="S121" s="80">
        <f>Calcs!$I$6</f>
        <v>44681</v>
      </c>
      <c r="T121" s="79" t="e">
        <f>Calcs!$J$2</f>
        <v>#N/A</v>
      </c>
      <c r="U121" s="81">
        <f>Calcs!$K$2</f>
        <v>51564</v>
      </c>
      <c r="V121" s="79" t="str">
        <f t="shared" si="27"/>
        <v/>
      </c>
      <c r="W121" s="79" t="str">
        <f t="shared" si="28"/>
        <v/>
      </c>
      <c r="X121" s="82" t="str">
        <f>IFERROR(IF(E121="","",IFERROR((INDEX('Flat Rates'!$A$1:$I$5000,MATCH(N121,'Flat Rates'!$A$1:$A$5000,0),MATCH("Standing Charge",'Flat Rates'!$A$1:$I$1,0))*100),"")),"")</f>
        <v/>
      </c>
      <c r="Y121" s="82" t="str">
        <f>IFERROR(IF(X121="","",IFERROR((INDEX('Flat Rates'!$A$1:$I$5000,MATCH(N121,'Flat Rates'!$A$1:$A$5000,0),MATCH("Unit Rate",'Flat Rates'!$A$1:$I$1,0))*100)+(V121),"")),"")</f>
        <v/>
      </c>
      <c r="Z121" s="83" t="str">
        <f t="shared" si="29"/>
        <v/>
      </c>
      <c r="AA121" s="83" t="str">
        <f t="shared" si="30"/>
        <v/>
      </c>
      <c r="AB121" s="83" t="str">
        <f t="shared" si="31"/>
        <v/>
      </c>
      <c r="AC121" s="83" t="str">
        <f t="shared" si="32"/>
        <v/>
      </c>
      <c r="AD121" s="84" t="str">
        <f t="shared" ca="1" si="33"/>
        <v>FAIL</v>
      </c>
      <c r="AF121" s="88" t="str">
        <f t="shared" ca="1" si="34"/>
        <v/>
      </c>
      <c r="AG121" s="78" t="str">
        <f t="shared" ca="1" si="35"/>
        <v/>
      </c>
      <c r="AH121" s="89" t="str">
        <f t="shared" ca="1" si="36"/>
        <v/>
      </c>
      <c r="AI121" s="89" t="str">
        <f t="shared" ca="1" si="37"/>
        <v/>
      </c>
    </row>
    <row r="122" spans="2:35" ht="15.75" thickBot="1" x14ac:dyDescent="0.3">
      <c r="B122" s="85"/>
      <c r="C122" s="85"/>
      <c r="D122" s="86"/>
      <c r="E122" s="86"/>
      <c r="F122" s="87"/>
      <c r="G122" s="86"/>
      <c r="I122" s="79" t="str">
        <f t="shared" si="19"/>
        <v/>
      </c>
      <c r="J122" s="79" t="str">
        <f t="shared" si="20"/>
        <v/>
      </c>
      <c r="K122" s="79" t="str">
        <f t="shared" si="21"/>
        <v/>
      </c>
      <c r="L122" s="97" t="str">
        <f t="shared" si="22"/>
        <v>Level1</v>
      </c>
      <c r="M122" s="94">
        <f t="shared" si="23"/>
        <v>0</v>
      </c>
      <c r="N122" s="79" t="str">
        <f t="shared" si="24"/>
        <v>-- Level1-0</v>
      </c>
      <c r="O122" s="80">
        <f t="shared" si="25"/>
        <v>0</v>
      </c>
      <c r="P122" s="80" t="str">
        <f t="shared" ca="1" si="26"/>
        <v>FAIL</v>
      </c>
      <c r="Q122" s="80">
        <f>Calcs!$I$2</f>
        <v>44255</v>
      </c>
      <c r="R122" s="80">
        <f>Calcs!$I$4</f>
        <v>44469</v>
      </c>
      <c r="S122" s="80">
        <f>Calcs!$I$6</f>
        <v>44681</v>
      </c>
      <c r="T122" s="79" t="e">
        <f>Calcs!$J$2</f>
        <v>#N/A</v>
      </c>
      <c r="U122" s="81">
        <f>Calcs!$K$2</f>
        <v>51564</v>
      </c>
      <c r="V122" s="79" t="str">
        <f t="shared" si="27"/>
        <v/>
      </c>
      <c r="W122" s="79" t="str">
        <f t="shared" si="28"/>
        <v/>
      </c>
      <c r="X122" s="82" t="str">
        <f>IFERROR(IF(E122="","",IFERROR((INDEX('Flat Rates'!$A$1:$I$5000,MATCH(N122,'Flat Rates'!$A$1:$A$5000,0),MATCH("Standing Charge",'Flat Rates'!$A$1:$I$1,0))*100),"")),"")</f>
        <v/>
      </c>
      <c r="Y122" s="82" t="str">
        <f>IFERROR(IF(X122="","",IFERROR((INDEX('Flat Rates'!$A$1:$I$5000,MATCH(N122,'Flat Rates'!$A$1:$A$5000,0),MATCH("Unit Rate",'Flat Rates'!$A$1:$I$1,0))*100)+(V122),"")),"")</f>
        <v/>
      </c>
      <c r="Z122" s="83" t="str">
        <f t="shared" si="29"/>
        <v/>
      </c>
      <c r="AA122" s="83" t="str">
        <f t="shared" si="30"/>
        <v/>
      </c>
      <c r="AB122" s="83" t="str">
        <f t="shared" si="31"/>
        <v/>
      </c>
      <c r="AC122" s="83" t="str">
        <f t="shared" si="32"/>
        <v/>
      </c>
      <c r="AD122" s="84" t="str">
        <f t="shared" ca="1" si="33"/>
        <v>FAIL</v>
      </c>
      <c r="AF122" s="88" t="str">
        <f t="shared" ca="1" si="34"/>
        <v/>
      </c>
      <c r="AG122" s="78" t="str">
        <f t="shared" ca="1" si="35"/>
        <v/>
      </c>
      <c r="AH122" s="89" t="str">
        <f t="shared" ca="1" si="36"/>
        <v/>
      </c>
      <c r="AI122" s="89" t="str">
        <f t="shared" ca="1" si="37"/>
        <v/>
      </c>
    </row>
    <row r="123" spans="2:35" ht="15.75" thickBot="1" x14ac:dyDescent="0.3">
      <c r="B123" s="85"/>
      <c r="C123" s="85"/>
      <c r="D123" s="86"/>
      <c r="E123" s="86"/>
      <c r="F123" s="87"/>
      <c r="G123" s="86"/>
      <c r="I123" s="79" t="str">
        <f t="shared" si="19"/>
        <v/>
      </c>
      <c r="J123" s="79" t="str">
        <f t="shared" si="20"/>
        <v/>
      </c>
      <c r="K123" s="79" t="str">
        <f t="shared" si="21"/>
        <v/>
      </c>
      <c r="L123" s="97" t="str">
        <f t="shared" si="22"/>
        <v>Level1</v>
      </c>
      <c r="M123" s="94">
        <f t="shared" si="23"/>
        <v>0</v>
      </c>
      <c r="N123" s="79" t="str">
        <f t="shared" si="24"/>
        <v>-- Level1-0</v>
      </c>
      <c r="O123" s="80">
        <f t="shared" si="25"/>
        <v>0</v>
      </c>
      <c r="P123" s="80" t="str">
        <f t="shared" ca="1" si="26"/>
        <v>FAIL</v>
      </c>
      <c r="Q123" s="80">
        <f>Calcs!$I$2</f>
        <v>44255</v>
      </c>
      <c r="R123" s="80">
        <f>Calcs!$I$4</f>
        <v>44469</v>
      </c>
      <c r="S123" s="80">
        <f>Calcs!$I$6</f>
        <v>44681</v>
      </c>
      <c r="T123" s="79" t="e">
        <f>Calcs!$J$2</f>
        <v>#N/A</v>
      </c>
      <c r="U123" s="81">
        <f>Calcs!$K$2</f>
        <v>51564</v>
      </c>
      <c r="V123" s="79" t="str">
        <f t="shared" si="27"/>
        <v/>
      </c>
      <c r="W123" s="79" t="str">
        <f t="shared" si="28"/>
        <v/>
      </c>
      <c r="X123" s="82" t="str">
        <f>IFERROR(IF(E123="","",IFERROR((INDEX('Flat Rates'!$A$1:$I$5000,MATCH(N123,'Flat Rates'!$A$1:$A$5000,0),MATCH("Standing Charge",'Flat Rates'!$A$1:$I$1,0))*100),"")),"")</f>
        <v/>
      </c>
      <c r="Y123" s="82" t="str">
        <f>IFERROR(IF(X123="","",IFERROR((INDEX('Flat Rates'!$A$1:$I$5000,MATCH(N123,'Flat Rates'!$A$1:$A$5000,0),MATCH("Unit Rate",'Flat Rates'!$A$1:$I$1,0))*100)+(V123),"")),"")</f>
        <v/>
      </c>
      <c r="Z123" s="83" t="str">
        <f t="shared" si="29"/>
        <v/>
      </c>
      <c r="AA123" s="83" t="str">
        <f t="shared" si="30"/>
        <v/>
      </c>
      <c r="AB123" s="83" t="str">
        <f t="shared" si="31"/>
        <v/>
      </c>
      <c r="AC123" s="83" t="str">
        <f t="shared" si="32"/>
        <v/>
      </c>
      <c r="AD123" s="84" t="str">
        <f t="shared" ca="1" si="33"/>
        <v>FAIL</v>
      </c>
      <c r="AF123" s="88" t="str">
        <f t="shared" ca="1" si="34"/>
        <v/>
      </c>
      <c r="AG123" s="78" t="str">
        <f t="shared" ca="1" si="35"/>
        <v/>
      </c>
      <c r="AH123" s="89" t="str">
        <f t="shared" ca="1" si="36"/>
        <v/>
      </c>
      <c r="AI123" s="89" t="str">
        <f t="shared" ca="1" si="37"/>
        <v/>
      </c>
    </row>
    <row r="124" spans="2:35" ht="15.75" thickBot="1" x14ac:dyDescent="0.3">
      <c r="B124" s="85"/>
      <c r="C124" s="85"/>
      <c r="D124" s="86"/>
      <c r="E124" s="86"/>
      <c r="F124" s="87"/>
      <c r="G124" s="86"/>
      <c r="I124" s="79" t="str">
        <f t="shared" si="19"/>
        <v/>
      </c>
      <c r="J124" s="79" t="str">
        <f t="shared" si="20"/>
        <v/>
      </c>
      <c r="K124" s="79" t="str">
        <f t="shared" si="21"/>
        <v/>
      </c>
      <c r="L124" s="97" t="str">
        <f t="shared" si="22"/>
        <v>Level1</v>
      </c>
      <c r="M124" s="94">
        <f t="shared" si="23"/>
        <v>0</v>
      </c>
      <c r="N124" s="79" t="str">
        <f t="shared" si="24"/>
        <v>-- Level1-0</v>
      </c>
      <c r="O124" s="80">
        <f t="shared" si="25"/>
        <v>0</v>
      </c>
      <c r="P124" s="80" t="str">
        <f t="shared" ca="1" si="26"/>
        <v>FAIL</v>
      </c>
      <c r="Q124" s="80">
        <f>Calcs!$I$2</f>
        <v>44255</v>
      </c>
      <c r="R124" s="80">
        <f>Calcs!$I$4</f>
        <v>44469</v>
      </c>
      <c r="S124" s="80">
        <f>Calcs!$I$6</f>
        <v>44681</v>
      </c>
      <c r="T124" s="79" t="e">
        <f>Calcs!$J$2</f>
        <v>#N/A</v>
      </c>
      <c r="U124" s="81">
        <f>Calcs!$K$2</f>
        <v>51564</v>
      </c>
      <c r="V124" s="79" t="str">
        <f t="shared" si="27"/>
        <v/>
      </c>
      <c r="W124" s="79" t="str">
        <f t="shared" si="28"/>
        <v/>
      </c>
      <c r="X124" s="82" t="str">
        <f>IFERROR(IF(E124="","",IFERROR((INDEX('Flat Rates'!$A$1:$I$5000,MATCH(N124,'Flat Rates'!$A$1:$A$5000,0),MATCH("Standing Charge",'Flat Rates'!$A$1:$I$1,0))*100),"")),"")</f>
        <v/>
      </c>
      <c r="Y124" s="82" t="str">
        <f>IFERROR(IF(X124="","",IFERROR((INDEX('Flat Rates'!$A$1:$I$5000,MATCH(N124,'Flat Rates'!$A$1:$A$5000,0),MATCH("Unit Rate",'Flat Rates'!$A$1:$I$1,0))*100)+(V124),"")),"")</f>
        <v/>
      </c>
      <c r="Z124" s="83" t="str">
        <f t="shared" si="29"/>
        <v/>
      </c>
      <c r="AA124" s="83" t="str">
        <f t="shared" si="30"/>
        <v/>
      </c>
      <c r="AB124" s="83" t="str">
        <f t="shared" si="31"/>
        <v/>
      </c>
      <c r="AC124" s="83" t="str">
        <f t="shared" si="32"/>
        <v/>
      </c>
      <c r="AD124" s="84" t="str">
        <f t="shared" ca="1" si="33"/>
        <v>FAIL</v>
      </c>
      <c r="AF124" s="88" t="str">
        <f t="shared" ca="1" si="34"/>
        <v/>
      </c>
      <c r="AG124" s="78" t="str">
        <f t="shared" ca="1" si="35"/>
        <v/>
      </c>
      <c r="AH124" s="89" t="str">
        <f t="shared" ca="1" si="36"/>
        <v/>
      </c>
      <c r="AI124" s="89" t="str">
        <f t="shared" ca="1" si="37"/>
        <v/>
      </c>
    </row>
    <row r="125" spans="2:35" ht="15.75" thickBot="1" x14ac:dyDescent="0.3">
      <c r="B125" s="85"/>
      <c r="C125" s="85"/>
      <c r="D125" s="86"/>
      <c r="E125" s="86"/>
      <c r="F125" s="87"/>
      <c r="G125" s="86"/>
      <c r="I125" s="79" t="str">
        <f t="shared" si="19"/>
        <v/>
      </c>
      <c r="J125" s="79" t="str">
        <f t="shared" si="20"/>
        <v/>
      </c>
      <c r="K125" s="79" t="str">
        <f t="shared" si="21"/>
        <v/>
      </c>
      <c r="L125" s="97" t="str">
        <f t="shared" si="22"/>
        <v>Level1</v>
      </c>
      <c r="M125" s="94">
        <f t="shared" si="23"/>
        <v>0</v>
      </c>
      <c r="N125" s="79" t="str">
        <f t="shared" si="24"/>
        <v>-- Level1-0</v>
      </c>
      <c r="O125" s="80">
        <f t="shared" si="25"/>
        <v>0</v>
      </c>
      <c r="P125" s="80" t="str">
        <f t="shared" ca="1" si="26"/>
        <v>FAIL</v>
      </c>
      <c r="Q125" s="80">
        <f>Calcs!$I$2</f>
        <v>44255</v>
      </c>
      <c r="R125" s="80">
        <f>Calcs!$I$4</f>
        <v>44469</v>
      </c>
      <c r="S125" s="80">
        <f>Calcs!$I$6</f>
        <v>44681</v>
      </c>
      <c r="T125" s="79" t="e">
        <f>Calcs!$J$2</f>
        <v>#N/A</v>
      </c>
      <c r="U125" s="81">
        <f>Calcs!$K$2</f>
        <v>51564</v>
      </c>
      <c r="V125" s="79" t="str">
        <f t="shared" si="27"/>
        <v/>
      </c>
      <c r="W125" s="79" t="str">
        <f t="shared" si="28"/>
        <v/>
      </c>
      <c r="X125" s="82" t="str">
        <f>IFERROR(IF(E125="","",IFERROR((INDEX('Flat Rates'!$A$1:$I$5000,MATCH(N125,'Flat Rates'!$A$1:$A$5000,0),MATCH("Standing Charge",'Flat Rates'!$A$1:$I$1,0))*100),"")),"")</f>
        <v/>
      </c>
      <c r="Y125" s="82" t="str">
        <f>IFERROR(IF(X125="","",IFERROR((INDEX('Flat Rates'!$A$1:$I$5000,MATCH(N125,'Flat Rates'!$A$1:$A$5000,0),MATCH("Unit Rate",'Flat Rates'!$A$1:$I$1,0))*100)+(V125),"")),"")</f>
        <v/>
      </c>
      <c r="Z125" s="83" t="str">
        <f t="shared" si="29"/>
        <v/>
      </c>
      <c r="AA125" s="83" t="str">
        <f t="shared" si="30"/>
        <v/>
      </c>
      <c r="AB125" s="83" t="str">
        <f t="shared" si="31"/>
        <v/>
      </c>
      <c r="AC125" s="83" t="str">
        <f t="shared" si="32"/>
        <v/>
      </c>
      <c r="AD125" s="84" t="str">
        <f t="shared" ca="1" si="33"/>
        <v>FAIL</v>
      </c>
      <c r="AF125" s="88" t="str">
        <f t="shared" ca="1" si="34"/>
        <v/>
      </c>
      <c r="AG125" s="78" t="str">
        <f t="shared" ca="1" si="35"/>
        <v/>
      </c>
      <c r="AH125" s="89" t="str">
        <f t="shared" ca="1" si="36"/>
        <v/>
      </c>
      <c r="AI125" s="89" t="str">
        <f t="shared" ca="1" si="37"/>
        <v/>
      </c>
    </row>
    <row r="126" spans="2:35" ht="15.75" thickBot="1" x14ac:dyDescent="0.3">
      <c r="B126" s="85"/>
      <c r="C126" s="85"/>
      <c r="D126" s="86"/>
      <c r="E126" s="86"/>
      <c r="F126" s="87"/>
      <c r="G126" s="86"/>
      <c r="I126" s="79" t="str">
        <f t="shared" si="19"/>
        <v/>
      </c>
      <c r="J126" s="79" t="str">
        <f t="shared" si="20"/>
        <v/>
      </c>
      <c r="K126" s="79" t="str">
        <f t="shared" si="21"/>
        <v/>
      </c>
      <c r="L126" s="97" t="str">
        <f t="shared" si="22"/>
        <v>Level1</v>
      </c>
      <c r="M126" s="94">
        <f t="shared" si="23"/>
        <v>0</v>
      </c>
      <c r="N126" s="79" t="str">
        <f t="shared" si="24"/>
        <v>-- Level1-0</v>
      </c>
      <c r="O126" s="80">
        <f t="shared" si="25"/>
        <v>0</v>
      </c>
      <c r="P126" s="80" t="str">
        <f t="shared" ca="1" si="26"/>
        <v>FAIL</v>
      </c>
      <c r="Q126" s="80">
        <f>Calcs!$I$2</f>
        <v>44255</v>
      </c>
      <c r="R126" s="80">
        <f>Calcs!$I$4</f>
        <v>44469</v>
      </c>
      <c r="S126" s="80">
        <f>Calcs!$I$6</f>
        <v>44681</v>
      </c>
      <c r="T126" s="79" t="e">
        <f>Calcs!$J$2</f>
        <v>#N/A</v>
      </c>
      <c r="U126" s="81">
        <f>Calcs!$K$2</f>
        <v>51564</v>
      </c>
      <c r="V126" s="79" t="str">
        <f t="shared" si="27"/>
        <v/>
      </c>
      <c r="W126" s="79" t="str">
        <f t="shared" si="28"/>
        <v/>
      </c>
      <c r="X126" s="82" t="str">
        <f>IFERROR(IF(E126="","",IFERROR((INDEX('Flat Rates'!$A$1:$I$5000,MATCH(N126,'Flat Rates'!$A$1:$A$5000,0),MATCH("Standing Charge",'Flat Rates'!$A$1:$I$1,0))*100),"")),"")</f>
        <v/>
      </c>
      <c r="Y126" s="82" t="str">
        <f>IFERROR(IF(X126="","",IFERROR((INDEX('Flat Rates'!$A$1:$I$5000,MATCH(N126,'Flat Rates'!$A$1:$A$5000,0),MATCH("Unit Rate",'Flat Rates'!$A$1:$I$1,0))*100)+(V126),"")),"")</f>
        <v/>
      </c>
      <c r="Z126" s="83" t="str">
        <f t="shared" si="29"/>
        <v/>
      </c>
      <c r="AA126" s="83" t="str">
        <f t="shared" si="30"/>
        <v/>
      </c>
      <c r="AB126" s="83" t="str">
        <f t="shared" si="31"/>
        <v/>
      </c>
      <c r="AC126" s="83" t="str">
        <f t="shared" si="32"/>
        <v/>
      </c>
      <c r="AD126" s="84" t="str">
        <f t="shared" ca="1" si="33"/>
        <v>FAIL</v>
      </c>
      <c r="AF126" s="88" t="str">
        <f t="shared" ca="1" si="34"/>
        <v/>
      </c>
      <c r="AG126" s="78" t="str">
        <f t="shared" ca="1" si="35"/>
        <v/>
      </c>
      <c r="AH126" s="89" t="str">
        <f t="shared" ca="1" si="36"/>
        <v/>
      </c>
      <c r="AI126" s="89" t="str">
        <f t="shared" ca="1" si="37"/>
        <v/>
      </c>
    </row>
    <row r="127" spans="2:35" ht="15.75" thickBot="1" x14ac:dyDescent="0.3">
      <c r="B127" s="85"/>
      <c r="C127" s="85"/>
      <c r="D127" s="86"/>
      <c r="E127" s="86"/>
      <c r="F127" s="87"/>
      <c r="G127" s="86"/>
      <c r="I127" s="79" t="str">
        <f t="shared" si="19"/>
        <v/>
      </c>
      <c r="J127" s="79" t="str">
        <f t="shared" si="20"/>
        <v/>
      </c>
      <c r="K127" s="79" t="str">
        <f t="shared" si="21"/>
        <v/>
      </c>
      <c r="L127" s="97" t="str">
        <f t="shared" si="22"/>
        <v>Level1</v>
      </c>
      <c r="M127" s="94">
        <f t="shared" si="23"/>
        <v>0</v>
      </c>
      <c r="N127" s="79" t="str">
        <f t="shared" si="24"/>
        <v>-- Level1-0</v>
      </c>
      <c r="O127" s="80">
        <f t="shared" si="25"/>
        <v>0</v>
      </c>
      <c r="P127" s="80" t="str">
        <f t="shared" ca="1" si="26"/>
        <v>FAIL</v>
      </c>
      <c r="Q127" s="80">
        <f>Calcs!$I$2</f>
        <v>44255</v>
      </c>
      <c r="R127" s="80">
        <f>Calcs!$I$4</f>
        <v>44469</v>
      </c>
      <c r="S127" s="80">
        <f>Calcs!$I$6</f>
        <v>44681</v>
      </c>
      <c r="T127" s="79" t="e">
        <f>Calcs!$J$2</f>
        <v>#N/A</v>
      </c>
      <c r="U127" s="81">
        <f>Calcs!$K$2</f>
        <v>51564</v>
      </c>
      <c r="V127" s="79" t="str">
        <f t="shared" si="27"/>
        <v/>
      </c>
      <c r="W127" s="79" t="str">
        <f t="shared" si="28"/>
        <v/>
      </c>
      <c r="X127" s="82" t="str">
        <f>IFERROR(IF(E127="","",IFERROR((INDEX('Flat Rates'!$A$1:$I$5000,MATCH(N127,'Flat Rates'!$A$1:$A$5000,0),MATCH("Standing Charge",'Flat Rates'!$A$1:$I$1,0))*100),"")),"")</f>
        <v/>
      </c>
      <c r="Y127" s="82" t="str">
        <f>IFERROR(IF(X127="","",IFERROR((INDEX('Flat Rates'!$A$1:$I$5000,MATCH(N127,'Flat Rates'!$A$1:$A$5000,0),MATCH("Unit Rate",'Flat Rates'!$A$1:$I$1,0))*100)+(V127),"")),"")</f>
        <v/>
      </c>
      <c r="Z127" s="83" t="str">
        <f t="shared" si="29"/>
        <v/>
      </c>
      <c r="AA127" s="83" t="str">
        <f t="shared" si="30"/>
        <v/>
      </c>
      <c r="AB127" s="83" t="str">
        <f t="shared" si="31"/>
        <v/>
      </c>
      <c r="AC127" s="83" t="str">
        <f t="shared" si="32"/>
        <v/>
      </c>
      <c r="AD127" s="84" t="str">
        <f t="shared" ca="1" si="33"/>
        <v>FAIL</v>
      </c>
      <c r="AF127" s="88" t="str">
        <f t="shared" ca="1" si="34"/>
        <v/>
      </c>
      <c r="AG127" s="78" t="str">
        <f t="shared" ca="1" si="35"/>
        <v/>
      </c>
      <c r="AH127" s="89" t="str">
        <f t="shared" ca="1" si="36"/>
        <v/>
      </c>
      <c r="AI127" s="89" t="str">
        <f t="shared" ca="1" si="37"/>
        <v/>
      </c>
    </row>
    <row r="128" spans="2:35" ht="15.75" thickBot="1" x14ac:dyDescent="0.3">
      <c r="B128" s="85"/>
      <c r="C128" s="85"/>
      <c r="D128" s="86"/>
      <c r="E128" s="86"/>
      <c r="F128" s="87"/>
      <c r="G128" s="86"/>
      <c r="I128" s="79" t="str">
        <f t="shared" si="19"/>
        <v/>
      </c>
      <c r="J128" s="79" t="str">
        <f t="shared" si="20"/>
        <v/>
      </c>
      <c r="K128" s="79" t="str">
        <f t="shared" si="21"/>
        <v/>
      </c>
      <c r="L128" s="97" t="str">
        <f t="shared" si="22"/>
        <v>Level1</v>
      </c>
      <c r="M128" s="94">
        <f t="shared" si="23"/>
        <v>0</v>
      </c>
      <c r="N128" s="79" t="str">
        <f t="shared" si="24"/>
        <v>-- Level1-0</v>
      </c>
      <c r="O128" s="80">
        <f t="shared" si="25"/>
        <v>0</v>
      </c>
      <c r="P128" s="80" t="str">
        <f t="shared" ca="1" si="26"/>
        <v>FAIL</v>
      </c>
      <c r="Q128" s="80">
        <f>Calcs!$I$2</f>
        <v>44255</v>
      </c>
      <c r="R128" s="80">
        <f>Calcs!$I$4</f>
        <v>44469</v>
      </c>
      <c r="S128" s="80">
        <f>Calcs!$I$6</f>
        <v>44681</v>
      </c>
      <c r="T128" s="79" t="e">
        <f>Calcs!$J$2</f>
        <v>#N/A</v>
      </c>
      <c r="U128" s="81">
        <f>Calcs!$K$2</f>
        <v>51564</v>
      </c>
      <c r="V128" s="79" t="str">
        <f t="shared" si="27"/>
        <v/>
      </c>
      <c r="W128" s="79" t="str">
        <f t="shared" si="28"/>
        <v/>
      </c>
      <c r="X128" s="82" t="str">
        <f>IFERROR(IF(E128="","",IFERROR((INDEX('Flat Rates'!$A$1:$I$5000,MATCH(N128,'Flat Rates'!$A$1:$A$5000,0),MATCH("Standing Charge",'Flat Rates'!$A$1:$I$1,0))*100),"")),"")</f>
        <v/>
      </c>
      <c r="Y128" s="82" t="str">
        <f>IFERROR(IF(X128="","",IFERROR((INDEX('Flat Rates'!$A$1:$I$5000,MATCH(N128,'Flat Rates'!$A$1:$A$5000,0),MATCH("Unit Rate",'Flat Rates'!$A$1:$I$1,0))*100)+(V128),"")),"")</f>
        <v/>
      </c>
      <c r="Z128" s="83" t="str">
        <f t="shared" si="29"/>
        <v/>
      </c>
      <c r="AA128" s="83" t="str">
        <f t="shared" si="30"/>
        <v/>
      </c>
      <c r="AB128" s="83" t="str">
        <f t="shared" si="31"/>
        <v/>
      </c>
      <c r="AC128" s="83" t="str">
        <f t="shared" si="32"/>
        <v/>
      </c>
      <c r="AD128" s="84" t="str">
        <f t="shared" ca="1" si="33"/>
        <v>FAIL</v>
      </c>
      <c r="AF128" s="88" t="str">
        <f t="shared" ca="1" si="34"/>
        <v/>
      </c>
      <c r="AG128" s="78" t="str">
        <f t="shared" ca="1" si="35"/>
        <v/>
      </c>
      <c r="AH128" s="89" t="str">
        <f t="shared" ca="1" si="36"/>
        <v/>
      </c>
      <c r="AI128" s="89" t="str">
        <f t="shared" ca="1" si="37"/>
        <v/>
      </c>
    </row>
    <row r="129" spans="2:35" ht="15.75" thickBot="1" x14ac:dyDescent="0.3">
      <c r="B129" s="85"/>
      <c r="C129" s="85"/>
      <c r="D129" s="86"/>
      <c r="E129" s="86"/>
      <c r="F129" s="87"/>
      <c r="G129" s="86"/>
      <c r="I129" s="79" t="str">
        <f t="shared" si="19"/>
        <v/>
      </c>
      <c r="J129" s="79" t="str">
        <f t="shared" si="20"/>
        <v/>
      </c>
      <c r="K129" s="79" t="str">
        <f t="shared" si="21"/>
        <v/>
      </c>
      <c r="L129" s="97" t="str">
        <f t="shared" si="22"/>
        <v>Level1</v>
      </c>
      <c r="M129" s="94">
        <f t="shared" si="23"/>
        <v>0</v>
      </c>
      <c r="N129" s="79" t="str">
        <f t="shared" si="24"/>
        <v>-- Level1-0</v>
      </c>
      <c r="O129" s="80">
        <f t="shared" si="25"/>
        <v>0</v>
      </c>
      <c r="P129" s="80" t="str">
        <f t="shared" ca="1" si="26"/>
        <v>FAIL</v>
      </c>
      <c r="Q129" s="80">
        <f>Calcs!$I$2</f>
        <v>44255</v>
      </c>
      <c r="R129" s="80">
        <f>Calcs!$I$4</f>
        <v>44469</v>
      </c>
      <c r="S129" s="80">
        <f>Calcs!$I$6</f>
        <v>44681</v>
      </c>
      <c r="T129" s="79" t="e">
        <f>Calcs!$J$2</f>
        <v>#N/A</v>
      </c>
      <c r="U129" s="81">
        <f>Calcs!$K$2</f>
        <v>51564</v>
      </c>
      <c r="V129" s="79" t="str">
        <f t="shared" si="27"/>
        <v/>
      </c>
      <c r="W129" s="79" t="str">
        <f t="shared" si="28"/>
        <v/>
      </c>
      <c r="X129" s="82" t="str">
        <f>IFERROR(IF(E129="","",IFERROR((INDEX('Flat Rates'!$A$1:$I$5000,MATCH(N129,'Flat Rates'!$A$1:$A$5000,0),MATCH("Standing Charge",'Flat Rates'!$A$1:$I$1,0))*100),"")),"")</f>
        <v/>
      </c>
      <c r="Y129" s="82" t="str">
        <f>IFERROR(IF(X129="","",IFERROR((INDEX('Flat Rates'!$A$1:$I$5000,MATCH(N129,'Flat Rates'!$A$1:$A$5000,0),MATCH("Unit Rate",'Flat Rates'!$A$1:$I$1,0))*100)+(V129),"")),"")</f>
        <v/>
      </c>
      <c r="Z129" s="83" t="str">
        <f t="shared" si="29"/>
        <v/>
      </c>
      <c r="AA129" s="83" t="str">
        <f t="shared" si="30"/>
        <v/>
      </c>
      <c r="AB129" s="83" t="str">
        <f t="shared" si="31"/>
        <v/>
      </c>
      <c r="AC129" s="83" t="str">
        <f t="shared" si="32"/>
        <v/>
      </c>
      <c r="AD129" s="84" t="str">
        <f t="shared" ca="1" si="33"/>
        <v>FAIL</v>
      </c>
      <c r="AF129" s="88" t="str">
        <f t="shared" ca="1" si="34"/>
        <v/>
      </c>
      <c r="AG129" s="78" t="str">
        <f t="shared" ca="1" si="35"/>
        <v/>
      </c>
      <c r="AH129" s="89" t="str">
        <f t="shared" ca="1" si="36"/>
        <v/>
      </c>
      <c r="AI129" s="89" t="str">
        <f t="shared" ca="1" si="37"/>
        <v/>
      </c>
    </row>
    <row r="130" spans="2:35" ht="15.75" thickBot="1" x14ac:dyDescent="0.3">
      <c r="B130" s="85"/>
      <c r="C130" s="85"/>
      <c r="D130" s="86"/>
      <c r="E130" s="86"/>
      <c r="F130" s="87"/>
      <c r="G130" s="86"/>
      <c r="I130" s="79" t="str">
        <f t="shared" si="19"/>
        <v/>
      </c>
      <c r="J130" s="79" t="str">
        <f t="shared" si="20"/>
        <v/>
      </c>
      <c r="K130" s="79" t="str">
        <f t="shared" si="21"/>
        <v/>
      </c>
      <c r="L130" s="97" t="str">
        <f t="shared" si="22"/>
        <v>Level1</v>
      </c>
      <c r="M130" s="94">
        <f t="shared" si="23"/>
        <v>0</v>
      </c>
      <c r="N130" s="79" t="str">
        <f t="shared" si="24"/>
        <v>-- Level1-0</v>
      </c>
      <c r="O130" s="80">
        <f t="shared" si="25"/>
        <v>0</v>
      </c>
      <c r="P130" s="80" t="str">
        <f t="shared" ca="1" si="26"/>
        <v>FAIL</v>
      </c>
      <c r="Q130" s="80">
        <f>Calcs!$I$2</f>
        <v>44255</v>
      </c>
      <c r="R130" s="80">
        <f>Calcs!$I$4</f>
        <v>44469</v>
      </c>
      <c r="S130" s="80">
        <f>Calcs!$I$6</f>
        <v>44681</v>
      </c>
      <c r="T130" s="79" t="e">
        <f>Calcs!$J$2</f>
        <v>#N/A</v>
      </c>
      <c r="U130" s="81">
        <f>Calcs!$K$2</f>
        <v>51564</v>
      </c>
      <c r="V130" s="79" t="str">
        <f t="shared" si="27"/>
        <v/>
      </c>
      <c r="W130" s="79" t="str">
        <f t="shared" si="28"/>
        <v/>
      </c>
      <c r="X130" s="82" t="str">
        <f>IFERROR(IF(E130="","",IFERROR((INDEX('Flat Rates'!$A$1:$I$5000,MATCH(N130,'Flat Rates'!$A$1:$A$5000,0),MATCH("Standing Charge",'Flat Rates'!$A$1:$I$1,0))*100),"")),"")</f>
        <v/>
      </c>
      <c r="Y130" s="82" t="str">
        <f>IFERROR(IF(X130="","",IFERROR((INDEX('Flat Rates'!$A$1:$I$5000,MATCH(N130,'Flat Rates'!$A$1:$A$5000,0),MATCH("Unit Rate",'Flat Rates'!$A$1:$I$1,0))*100)+(V130),"")),"")</f>
        <v/>
      </c>
      <c r="Z130" s="83" t="str">
        <f t="shared" si="29"/>
        <v/>
      </c>
      <c r="AA130" s="83" t="str">
        <f t="shared" si="30"/>
        <v/>
      </c>
      <c r="AB130" s="83" t="str">
        <f t="shared" si="31"/>
        <v/>
      </c>
      <c r="AC130" s="83" t="str">
        <f t="shared" si="32"/>
        <v/>
      </c>
      <c r="AD130" s="84" t="str">
        <f t="shared" ca="1" si="33"/>
        <v>FAIL</v>
      </c>
      <c r="AF130" s="88" t="str">
        <f t="shared" ca="1" si="34"/>
        <v/>
      </c>
      <c r="AG130" s="78" t="str">
        <f t="shared" ca="1" si="35"/>
        <v/>
      </c>
      <c r="AH130" s="89" t="str">
        <f t="shared" ca="1" si="36"/>
        <v/>
      </c>
      <c r="AI130" s="89" t="str">
        <f t="shared" ca="1" si="37"/>
        <v/>
      </c>
    </row>
    <row r="131" spans="2:35" ht="15.75" thickBot="1" x14ac:dyDescent="0.3">
      <c r="B131" s="85"/>
      <c r="C131" s="85"/>
      <c r="D131" s="86"/>
      <c r="E131" s="86"/>
      <c r="F131" s="87"/>
      <c r="G131" s="86"/>
      <c r="I131" s="79" t="str">
        <f t="shared" si="19"/>
        <v/>
      </c>
      <c r="J131" s="79" t="str">
        <f t="shared" si="20"/>
        <v/>
      </c>
      <c r="K131" s="79" t="str">
        <f t="shared" si="21"/>
        <v/>
      </c>
      <c r="L131" s="97" t="str">
        <f t="shared" si="22"/>
        <v>Level1</v>
      </c>
      <c r="M131" s="94">
        <f t="shared" si="23"/>
        <v>0</v>
      </c>
      <c r="N131" s="79" t="str">
        <f t="shared" si="24"/>
        <v>-- Level1-0</v>
      </c>
      <c r="O131" s="80">
        <f t="shared" si="25"/>
        <v>0</v>
      </c>
      <c r="P131" s="80" t="str">
        <f t="shared" ca="1" si="26"/>
        <v>FAIL</v>
      </c>
      <c r="Q131" s="80">
        <f>Calcs!$I$2</f>
        <v>44255</v>
      </c>
      <c r="R131" s="80">
        <f>Calcs!$I$4</f>
        <v>44469</v>
      </c>
      <c r="S131" s="80">
        <f>Calcs!$I$6</f>
        <v>44681</v>
      </c>
      <c r="T131" s="79" t="e">
        <f>Calcs!$J$2</f>
        <v>#N/A</v>
      </c>
      <c r="U131" s="81">
        <f>Calcs!$K$2</f>
        <v>51564</v>
      </c>
      <c r="V131" s="79" t="str">
        <f t="shared" si="27"/>
        <v/>
      </c>
      <c r="W131" s="79" t="str">
        <f t="shared" si="28"/>
        <v/>
      </c>
      <c r="X131" s="82" t="str">
        <f>IFERROR(IF(E131="","",IFERROR((INDEX('Flat Rates'!$A$1:$I$5000,MATCH(N131,'Flat Rates'!$A$1:$A$5000,0),MATCH("Standing Charge",'Flat Rates'!$A$1:$I$1,0))*100),"")),"")</f>
        <v/>
      </c>
      <c r="Y131" s="82" t="str">
        <f>IFERROR(IF(X131="","",IFERROR((INDEX('Flat Rates'!$A$1:$I$5000,MATCH(N131,'Flat Rates'!$A$1:$A$5000,0),MATCH("Unit Rate",'Flat Rates'!$A$1:$I$1,0))*100)+(V131),"")),"")</f>
        <v/>
      </c>
      <c r="Z131" s="83" t="str">
        <f t="shared" si="29"/>
        <v/>
      </c>
      <c r="AA131" s="83" t="str">
        <f t="shared" si="30"/>
        <v/>
      </c>
      <c r="AB131" s="83" t="str">
        <f t="shared" si="31"/>
        <v/>
      </c>
      <c r="AC131" s="83" t="str">
        <f t="shared" si="32"/>
        <v/>
      </c>
      <c r="AD131" s="84" t="str">
        <f t="shared" ca="1" si="33"/>
        <v>FAIL</v>
      </c>
      <c r="AF131" s="88" t="str">
        <f t="shared" ca="1" si="34"/>
        <v/>
      </c>
      <c r="AG131" s="78" t="str">
        <f t="shared" ca="1" si="35"/>
        <v/>
      </c>
      <c r="AH131" s="89" t="str">
        <f t="shared" ca="1" si="36"/>
        <v/>
      </c>
      <c r="AI131" s="89" t="str">
        <f t="shared" ca="1" si="37"/>
        <v/>
      </c>
    </row>
    <row r="132" spans="2:35" ht="15.75" thickBot="1" x14ac:dyDescent="0.3">
      <c r="B132" s="85"/>
      <c r="C132" s="85"/>
      <c r="D132" s="86"/>
      <c r="E132" s="86"/>
      <c r="F132" s="87"/>
      <c r="G132" s="86"/>
      <c r="I132" s="79" t="str">
        <f t="shared" si="19"/>
        <v/>
      </c>
      <c r="J132" s="79" t="str">
        <f t="shared" si="20"/>
        <v/>
      </c>
      <c r="K132" s="79" t="str">
        <f t="shared" si="21"/>
        <v/>
      </c>
      <c r="L132" s="97" t="str">
        <f t="shared" si="22"/>
        <v>Level1</v>
      </c>
      <c r="M132" s="94">
        <f t="shared" si="23"/>
        <v>0</v>
      </c>
      <c r="N132" s="79" t="str">
        <f t="shared" si="24"/>
        <v>-- Level1-0</v>
      </c>
      <c r="O132" s="80">
        <f t="shared" si="25"/>
        <v>0</v>
      </c>
      <c r="P132" s="80" t="str">
        <f t="shared" ca="1" si="26"/>
        <v>FAIL</v>
      </c>
      <c r="Q132" s="80">
        <f>Calcs!$I$2</f>
        <v>44255</v>
      </c>
      <c r="R132" s="80">
        <f>Calcs!$I$4</f>
        <v>44469</v>
      </c>
      <c r="S132" s="80">
        <f>Calcs!$I$6</f>
        <v>44681</v>
      </c>
      <c r="T132" s="79" t="e">
        <f>Calcs!$J$2</f>
        <v>#N/A</v>
      </c>
      <c r="U132" s="81">
        <f>Calcs!$K$2</f>
        <v>51564</v>
      </c>
      <c r="V132" s="79" t="str">
        <f t="shared" si="27"/>
        <v/>
      </c>
      <c r="W132" s="79" t="str">
        <f t="shared" si="28"/>
        <v/>
      </c>
      <c r="X132" s="82" t="str">
        <f>IFERROR(IF(E132="","",IFERROR((INDEX('Flat Rates'!$A$1:$I$5000,MATCH(N132,'Flat Rates'!$A$1:$A$5000,0),MATCH("Standing Charge",'Flat Rates'!$A$1:$I$1,0))*100),"")),"")</f>
        <v/>
      </c>
      <c r="Y132" s="82" t="str">
        <f>IFERROR(IF(X132="","",IFERROR((INDEX('Flat Rates'!$A$1:$I$5000,MATCH(N132,'Flat Rates'!$A$1:$A$5000,0),MATCH("Unit Rate",'Flat Rates'!$A$1:$I$1,0))*100)+(V132),"")),"")</f>
        <v/>
      </c>
      <c r="Z132" s="83" t="str">
        <f t="shared" si="29"/>
        <v/>
      </c>
      <c r="AA132" s="83" t="str">
        <f t="shared" si="30"/>
        <v/>
      </c>
      <c r="AB132" s="83" t="str">
        <f t="shared" si="31"/>
        <v/>
      </c>
      <c r="AC132" s="83" t="str">
        <f t="shared" si="32"/>
        <v/>
      </c>
      <c r="AD132" s="84" t="str">
        <f t="shared" ca="1" si="33"/>
        <v>FAIL</v>
      </c>
      <c r="AF132" s="88" t="str">
        <f t="shared" ca="1" si="34"/>
        <v/>
      </c>
      <c r="AG132" s="78" t="str">
        <f t="shared" ca="1" si="35"/>
        <v/>
      </c>
      <c r="AH132" s="89" t="str">
        <f t="shared" ca="1" si="36"/>
        <v/>
      </c>
      <c r="AI132" s="89" t="str">
        <f t="shared" ca="1" si="37"/>
        <v/>
      </c>
    </row>
    <row r="133" spans="2:35" ht="15.75" thickBot="1" x14ac:dyDescent="0.3">
      <c r="B133" s="85"/>
      <c r="C133" s="85"/>
      <c r="D133" s="86"/>
      <c r="E133" s="86"/>
      <c r="F133" s="87"/>
      <c r="G133" s="86"/>
      <c r="I133" s="79" t="str">
        <f t="shared" si="19"/>
        <v/>
      </c>
      <c r="J133" s="79" t="str">
        <f t="shared" si="20"/>
        <v/>
      </c>
      <c r="K133" s="79" t="str">
        <f t="shared" si="21"/>
        <v/>
      </c>
      <c r="L133" s="97" t="str">
        <f t="shared" si="22"/>
        <v>Level1</v>
      </c>
      <c r="M133" s="94">
        <f t="shared" si="23"/>
        <v>0</v>
      </c>
      <c r="N133" s="79" t="str">
        <f t="shared" si="24"/>
        <v>-- Level1-0</v>
      </c>
      <c r="O133" s="80">
        <f t="shared" si="25"/>
        <v>0</v>
      </c>
      <c r="P133" s="80" t="str">
        <f t="shared" ca="1" si="26"/>
        <v>FAIL</v>
      </c>
      <c r="Q133" s="80">
        <f>Calcs!$I$2</f>
        <v>44255</v>
      </c>
      <c r="R133" s="80">
        <f>Calcs!$I$4</f>
        <v>44469</v>
      </c>
      <c r="S133" s="80">
        <f>Calcs!$I$6</f>
        <v>44681</v>
      </c>
      <c r="T133" s="79" t="e">
        <f>Calcs!$J$2</f>
        <v>#N/A</v>
      </c>
      <c r="U133" s="81">
        <f>Calcs!$K$2</f>
        <v>51564</v>
      </c>
      <c r="V133" s="79" t="str">
        <f t="shared" si="27"/>
        <v/>
      </c>
      <c r="W133" s="79" t="str">
        <f t="shared" si="28"/>
        <v/>
      </c>
      <c r="X133" s="82" t="str">
        <f>IFERROR(IF(E133="","",IFERROR((INDEX('Flat Rates'!$A$1:$I$5000,MATCH(N133,'Flat Rates'!$A$1:$A$5000,0),MATCH("Standing Charge",'Flat Rates'!$A$1:$I$1,0))*100),"")),"")</f>
        <v/>
      </c>
      <c r="Y133" s="82" t="str">
        <f>IFERROR(IF(X133="","",IFERROR((INDEX('Flat Rates'!$A$1:$I$5000,MATCH(N133,'Flat Rates'!$A$1:$A$5000,0),MATCH("Unit Rate",'Flat Rates'!$A$1:$I$1,0))*100)+(V133),"")),"")</f>
        <v/>
      </c>
      <c r="Z133" s="83" t="str">
        <f t="shared" si="29"/>
        <v/>
      </c>
      <c r="AA133" s="83" t="str">
        <f t="shared" si="30"/>
        <v/>
      </c>
      <c r="AB133" s="83" t="str">
        <f t="shared" si="31"/>
        <v/>
      </c>
      <c r="AC133" s="83" t="str">
        <f t="shared" si="32"/>
        <v/>
      </c>
      <c r="AD133" s="84" t="str">
        <f t="shared" ca="1" si="33"/>
        <v>FAIL</v>
      </c>
      <c r="AF133" s="88" t="str">
        <f t="shared" ca="1" si="34"/>
        <v/>
      </c>
      <c r="AG133" s="78" t="str">
        <f t="shared" ca="1" si="35"/>
        <v/>
      </c>
      <c r="AH133" s="89" t="str">
        <f t="shared" ca="1" si="36"/>
        <v/>
      </c>
      <c r="AI133" s="89" t="str">
        <f t="shared" ca="1" si="37"/>
        <v/>
      </c>
    </row>
    <row r="134" spans="2:35" ht="15.75" thickBot="1" x14ac:dyDescent="0.3">
      <c r="B134" s="85"/>
      <c r="C134" s="85"/>
      <c r="D134" s="86"/>
      <c r="E134" s="86"/>
      <c r="F134" s="87"/>
      <c r="G134" s="86"/>
      <c r="I134" s="79" t="str">
        <f t="shared" si="19"/>
        <v/>
      </c>
      <c r="J134" s="79" t="str">
        <f t="shared" si="20"/>
        <v/>
      </c>
      <c r="K134" s="79" t="str">
        <f t="shared" si="21"/>
        <v/>
      </c>
      <c r="L134" s="97" t="str">
        <f t="shared" si="22"/>
        <v>Level1</v>
      </c>
      <c r="M134" s="94">
        <f t="shared" si="23"/>
        <v>0</v>
      </c>
      <c r="N134" s="79" t="str">
        <f t="shared" si="24"/>
        <v>-- Level1-0</v>
      </c>
      <c r="O134" s="80">
        <f t="shared" si="25"/>
        <v>0</v>
      </c>
      <c r="P134" s="80" t="str">
        <f t="shared" ca="1" si="26"/>
        <v>FAIL</v>
      </c>
      <c r="Q134" s="80">
        <f>Calcs!$I$2</f>
        <v>44255</v>
      </c>
      <c r="R134" s="80">
        <f>Calcs!$I$4</f>
        <v>44469</v>
      </c>
      <c r="S134" s="80">
        <f>Calcs!$I$6</f>
        <v>44681</v>
      </c>
      <c r="T134" s="79" t="e">
        <f>Calcs!$J$2</f>
        <v>#N/A</v>
      </c>
      <c r="U134" s="81">
        <f>Calcs!$K$2</f>
        <v>51564</v>
      </c>
      <c r="V134" s="79" t="str">
        <f t="shared" si="27"/>
        <v/>
      </c>
      <c r="W134" s="79" t="str">
        <f t="shared" si="28"/>
        <v/>
      </c>
      <c r="X134" s="82" t="str">
        <f>IFERROR(IF(E134="","",IFERROR((INDEX('Flat Rates'!$A$1:$I$5000,MATCH(N134,'Flat Rates'!$A$1:$A$5000,0),MATCH("Standing Charge",'Flat Rates'!$A$1:$I$1,0))*100),"")),"")</f>
        <v/>
      </c>
      <c r="Y134" s="82" t="str">
        <f>IFERROR(IF(X134="","",IFERROR((INDEX('Flat Rates'!$A$1:$I$5000,MATCH(N134,'Flat Rates'!$A$1:$A$5000,0),MATCH("Unit Rate",'Flat Rates'!$A$1:$I$1,0))*100)+(V134),"")),"")</f>
        <v/>
      </c>
      <c r="Z134" s="83" t="str">
        <f t="shared" si="29"/>
        <v/>
      </c>
      <c r="AA134" s="83" t="str">
        <f t="shared" si="30"/>
        <v/>
      </c>
      <c r="AB134" s="83" t="str">
        <f t="shared" si="31"/>
        <v/>
      </c>
      <c r="AC134" s="83" t="str">
        <f t="shared" si="32"/>
        <v/>
      </c>
      <c r="AD134" s="84" t="str">
        <f t="shared" ca="1" si="33"/>
        <v>FAIL</v>
      </c>
      <c r="AF134" s="88" t="str">
        <f t="shared" ca="1" si="34"/>
        <v/>
      </c>
      <c r="AG134" s="78" t="str">
        <f t="shared" ca="1" si="35"/>
        <v/>
      </c>
      <c r="AH134" s="89" t="str">
        <f t="shared" ca="1" si="36"/>
        <v/>
      </c>
      <c r="AI134" s="89" t="str">
        <f t="shared" ca="1" si="37"/>
        <v/>
      </c>
    </row>
    <row r="135" spans="2:35" ht="15.75" thickBot="1" x14ac:dyDescent="0.3">
      <c r="B135" s="85"/>
      <c r="C135" s="85"/>
      <c r="D135" s="86"/>
      <c r="E135" s="86"/>
      <c r="F135" s="87"/>
      <c r="G135" s="86"/>
      <c r="I135" s="79" t="str">
        <f t="shared" si="19"/>
        <v/>
      </c>
      <c r="J135" s="79" t="str">
        <f t="shared" si="20"/>
        <v/>
      </c>
      <c r="K135" s="79" t="str">
        <f t="shared" si="21"/>
        <v/>
      </c>
      <c r="L135" s="97" t="str">
        <f t="shared" si="22"/>
        <v>Level1</v>
      </c>
      <c r="M135" s="94">
        <f t="shared" si="23"/>
        <v>0</v>
      </c>
      <c r="N135" s="79" t="str">
        <f t="shared" si="24"/>
        <v>-- Level1-0</v>
      </c>
      <c r="O135" s="80">
        <f t="shared" si="25"/>
        <v>0</v>
      </c>
      <c r="P135" s="80" t="str">
        <f t="shared" ca="1" si="26"/>
        <v>FAIL</v>
      </c>
      <c r="Q135" s="80">
        <f>Calcs!$I$2</f>
        <v>44255</v>
      </c>
      <c r="R135" s="80">
        <f>Calcs!$I$4</f>
        <v>44469</v>
      </c>
      <c r="S135" s="80">
        <f>Calcs!$I$6</f>
        <v>44681</v>
      </c>
      <c r="T135" s="79" t="e">
        <f>Calcs!$J$2</f>
        <v>#N/A</v>
      </c>
      <c r="U135" s="81">
        <f>Calcs!$K$2</f>
        <v>51564</v>
      </c>
      <c r="V135" s="79" t="str">
        <f t="shared" si="27"/>
        <v/>
      </c>
      <c r="W135" s="79" t="str">
        <f t="shared" si="28"/>
        <v/>
      </c>
      <c r="X135" s="82" t="str">
        <f>IFERROR(IF(E135="","",IFERROR((INDEX('Flat Rates'!$A$1:$I$5000,MATCH(N135,'Flat Rates'!$A$1:$A$5000,0),MATCH("Standing Charge",'Flat Rates'!$A$1:$I$1,0))*100),"")),"")</f>
        <v/>
      </c>
      <c r="Y135" s="82" t="str">
        <f>IFERROR(IF(X135="","",IFERROR((INDEX('Flat Rates'!$A$1:$I$5000,MATCH(N135,'Flat Rates'!$A$1:$A$5000,0),MATCH("Unit Rate",'Flat Rates'!$A$1:$I$1,0))*100)+(V135),"")),"")</f>
        <v/>
      </c>
      <c r="Z135" s="83" t="str">
        <f t="shared" si="29"/>
        <v/>
      </c>
      <c r="AA135" s="83" t="str">
        <f t="shared" si="30"/>
        <v/>
      </c>
      <c r="AB135" s="83" t="str">
        <f t="shared" si="31"/>
        <v/>
      </c>
      <c r="AC135" s="83" t="str">
        <f t="shared" si="32"/>
        <v/>
      </c>
      <c r="AD135" s="84" t="str">
        <f t="shared" ca="1" si="33"/>
        <v>FAIL</v>
      </c>
      <c r="AF135" s="88" t="str">
        <f t="shared" ca="1" si="34"/>
        <v/>
      </c>
      <c r="AG135" s="78" t="str">
        <f t="shared" ca="1" si="35"/>
        <v/>
      </c>
      <c r="AH135" s="89" t="str">
        <f t="shared" ca="1" si="36"/>
        <v/>
      </c>
      <c r="AI135" s="89" t="str">
        <f t="shared" ca="1" si="37"/>
        <v/>
      </c>
    </row>
    <row r="136" spans="2:35" ht="15.75" thickBot="1" x14ac:dyDescent="0.3">
      <c r="B136" s="85"/>
      <c r="C136" s="85"/>
      <c r="D136" s="86"/>
      <c r="E136" s="86"/>
      <c r="F136" s="87"/>
      <c r="G136" s="86"/>
      <c r="I136" s="79" t="str">
        <f t="shared" si="19"/>
        <v/>
      </c>
      <c r="J136" s="79" t="str">
        <f t="shared" si="20"/>
        <v/>
      </c>
      <c r="K136" s="79" t="str">
        <f t="shared" si="21"/>
        <v/>
      </c>
      <c r="L136" s="97" t="str">
        <f t="shared" si="22"/>
        <v>Level1</v>
      </c>
      <c r="M136" s="94">
        <f t="shared" si="23"/>
        <v>0</v>
      </c>
      <c r="N136" s="79" t="str">
        <f t="shared" si="24"/>
        <v>-- Level1-0</v>
      </c>
      <c r="O136" s="80">
        <f t="shared" si="25"/>
        <v>0</v>
      </c>
      <c r="P136" s="80" t="str">
        <f t="shared" ca="1" si="26"/>
        <v>FAIL</v>
      </c>
      <c r="Q136" s="80">
        <f>Calcs!$I$2</f>
        <v>44255</v>
      </c>
      <c r="R136" s="80">
        <f>Calcs!$I$4</f>
        <v>44469</v>
      </c>
      <c r="S136" s="80">
        <f>Calcs!$I$6</f>
        <v>44681</v>
      </c>
      <c r="T136" s="79" t="e">
        <f>Calcs!$J$2</f>
        <v>#N/A</v>
      </c>
      <c r="U136" s="81">
        <f>Calcs!$K$2</f>
        <v>51564</v>
      </c>
      <c r="V136" s="79" t="str">
        <f t="shared" si="27"/>
        <v/>
      </c>
      <c r="W136" s="79" t="str">
        <f t="shared" si="28"/>
        <v/>
      </c>
      <c r="X136" s="82" t="str">
        <f>IFERROR(IF(E136="","",IFERROR((INDEX('Flat Rates'!$A$1:$I$5000,MATCH(N136,'Flat Rates'!$A$1:$A$5000,0),MATCH("Standing Charge",'Flat Rates'!$A$1:$I$1,0))*100),"")),"")</f>
        <v/>
      </c>
      <c r="Y136" s="82" t="str">
        <f>IFERROR(IF(X136="","",IFERROR((INDEX('Flat Rates'!$A$1:$I$5000,MATCH(N136,'Flat Rates'!$A$1:$A$5000,0),MATCH("Unit Rate",'Flat Rates'!$A$1:$I$1,0))*100)+(V136),"")),"")</f>
        <v/>
      </c>
      <c r="Z136" s="83" t="str">
        <f t="shared" si="29"/>
        <v/>
      </c>
      <c r="AA136" s="83" t="str">
        <f t="shared" si="30"/>
        <v/>
      </c>
      <c r="AB136" s="83" t="str">
        <f t="shared" si="31"/>
        <v/>
      </c>
      <c r="AC136" s="83" t="str">
        <f t="shared" si="32"/>
        <v/>
      </c>
      <c r="AD136" s="84" t="str">
        <f t="shared" ca="1" si="33"/>
        <v>FAIL</v>
      </c>
      <c r="AF136" s="88" t="str">
        <f t="shared" ca="1" si="34"/>
        <v/>
      </c>
      <c r="AG136" s="78" t="str">
        <f t="shared" ca="1" si="35"/>
        <v/>
      </c>
      <c r="AH136" s="89" t="str">
        <f t="shared" ca="1" si="36"/>
        <v/>
      </c>
      <c r="AI136" s="89" t="str">
        <f t="shared" ca="1" si="37"/>
        <v/>
      </c>
    </row>
    <row r="137" spans="2:35" ht="15.75" thickBot="1" x14ac:dyDescent="0.3">
      <c r="B137" s="85"/>
      <c r="C137" s="85"/>
      <c r="D137" s="86"/>
      <c r="E137" s="86"/>
      <c r="F137" s="87"/>
      <c r="G137" s="86"/>
      <c r="I137" s="79" t="str">
        <f t="shared" si="19"/>
        <v/>
      </c>
      <c r="J137" s="79" t="str">
        <f t="shared" si="20"/>
        <v/>
      </c>
      <c r="K137" s="79" t="str">
        <f t="shared" si="21"/>
        <v/>
      </c>
      <c r="L137" s="97" t="str">
        <f t="shared" si="22"/>
        <v>Level1</v>
      </c>
      <c r="M137" s="94">
        <f t="shared" si="23"/>
        <v>0</v>
      </c>
      <c r="N137" s="79" t="str">
        <f t="shared" si="24"/>
        <v>-- Level1-0</v>
      </c>
      <c r="O137" s="80">
        <f t="shared" si="25"/>
        <v>0</v>
      </c>
      <c r="P137" s="80" t="str">
        <f t="shared" ca="1" si="26"/>
        <v>FAIL</v>
      </c>
      <c r="Q137" s="80">
        <f>Calcs!$I$2</f>
        <v>44255</v>
      </c>
      <c r="R137" s="80">
        <f>Calcs!$I$4</f>
        <v>44469</v>
      </c>
      <c r="S137" s="80">
        <f>Calcs!$I$6</f>
        <v>44681</v>
      </c>
      <c r="T137" s="79" t="e">
        <f>Calcs!$J$2</f>
        <v>#N/A</v>
      </c>
      <c r="U137" s="81">
        <f>Calcs!$K$2</f>
        <v>51564</v>
      </c>
      <c r="V137" s="79" t="str">
        <f t="shared" si="27"/>
        <v/>
      </c>
      <c r="W137" s="79" t="str">
        <f t="shared" si="28"/>
        <v/>
      </c>
      <c r="X137" s="82" t="str">
        <f>IFERROR(IF(E137="","",IFERROR((INDEX('Flat Rates'!$A$1:$I$5000,MATCH(N137,'Flat Rates'!$A$1:$A$5000,0),MATCH("Standing Charge",'Flat Rates'!$A$1:$I$1,0))*100),"")),"")</f>
        <v/>
      </c>
      <c r="Y137" s="82" t="str">
        <f>IFERROR(IF(X137="","",IFERROR((INDEX('Flat Rates'!$A$1:$I$5000,MATCH(N137,'Flat Rates'!$A$1:$A$5000,0),MATCH("Unit Rate",'Flat Rates'!$A$1:$I$1,0))*100)+(V137),"")),"")</f>
        <v/>
      </c>
      <c r="Z137" s="83" t="str">
        <f t="shared" si="29"/>
        <v/>
      </c>
      <c r="AA137" s="83" t="str">
        <f t="shared" si="30"/>
        <v/>
      </c>
      <c r="AB137" s="83" t="str">
        <f t="shared" si="31"/>
        <v/>
      </c>
      <c r="AC137" s="83" t="str">
        <f t="shared" si="32"/>
        <v/>
      </c>
      <c r="AD137" s="84" t="str">
        <f t="shared" ca="1" si="33"/>
        <v>FAIL</v>
      </c>
      <c r="AF137" s="88" t="str">
        <f t="shared" ca="1" si="34"/>
        <v/>
      </c>
      <c r="AG137" s="78" t="str">
        <f t="shared" ca="1" si="35"/>
        <v/>
      </c>
      <c r="AH137" s="89" t="str">
        <f t="shared" ca="1" si="36"/>
        <v/>
      </c>
      <c r="AI137" s="89" t="str">
        <f t="shared" ca="1" si="37"/>
        <v/>
      </c>
    </row>
    <row r="138" spans="2:35" ht="15.75" thickBot="1" x14ac:dyDescent="0.3">
      <c r="B138" s="85"/>
      <c r="C138" s="85"/>
      <c r="D138" s="86"/>
      <c r="E138" s="86"/>
      <c r="F138" s="87"/>
      <c r="G138" s="86"/>
      <c r="I138" s="79" t="str">
        <f t="shared" si="19"/>
        <v/>
      </c>
      <c r="J138" s="79" t="str">
        <f t="shared" si="20"/>
        <v/>
      </c>
      <c r="K138" s="79" t="str">
        <f t="shared" si="21"/>
        <v/>
      </c>
      <c r="L138" s="97" t="str">
        <f t="shared" si="22"/>
        <v>Level1</v>
      </c>
      <c r="M138" s="94">
        <f t="shared" si="23"/>
        <v>0</v>
      </c>
      <c r="N138" s="79" t="str">
        <f t="shared" si="24"/>
        <v>-- Level1-0</v>
      </c>
      <c r="O138" s="80">
        <f t="shared" si="25"/>
        <v>0</v>
      </c>
      <c r="P138" s="80" t="str">
        <f t="shared" ca="1" si="26"/>
        <v>FAIL</v>
      </c>
      <c r="Q138" s="80">
        <f>Calcs!$I$2</f>
        <v>44255</v>
      </c>
      <c r="R138" s="80">
        <f>Calcs!$I$4</f>
        <v>44469</v>
      </c>
      <c r="S138" s="80">
        <f>Calcs!$I$6</f>
        <v>44681</v>
      </c>
      <c r="T138" s="79" t="e">
        <f>Calcs!$J$2</f>
        <v>#N/A</v>
      </c>
      <c r="U138" s="81">
        <f>Calcs!$K$2</f>
        <v>51564</v>
      </c>
      <c r="V138" s="79" t="str">
        <f t="shared" si="27"/>
        <v/>
      </c>
      <c r="W138" s="79" t="str">
        <f t="shared" si="28"/>
        <v/>
      </c>
      <c r="X138" s="82" t="str">
        <f>IFERROR(IF(E138="","",IFERROR((INDEX('Flat Rates'!$A$1:$I$5000,MATCH(N138,'Flat Rates'!$A$1:$A$5000,0),MATCH("Standing Charge",'Flat Rates'!$A$1:$I$1,0))*100),"")),"")</f>
        <v/>
      </c>
      <c r="Y138" s="82" t="str">
        <f>IFERROR(IF(X138="","",IFERROR((INDEX('Flat Rates'!$A$1:$I$5000,MATCH(N138,'Flat Rates'!$A$1:$A$5000,0),MATCH("Unit Rate",'Flat Rates'!$A$1:$I$1,0))*100)+(V138),"")),"")</f>
        <v/>
      </c>
      <c r="Z138" s="83" t="str">
        <f t="shared" si="29"/>
        <v/>
      </c>
      <c r="AA138" s="83" t="str">
        <f t="shared" si="30"/>
        <v/>
      </c>
      <c r="AB138" s="83" t="str">
        <f t="shared" si="31"/>
        <v/>
      </c>
      <c r="AC138" s="83" t="str">
        <f t="shared" si="32"/>
        <v/>
      </c>
      <c r="AD138" s="84" t="str">
        <f t="shared" ca="1" si="33"/>
        <v>FAIL</v>
      </c>
      <c r="AF138" s="88" t="str">
        <f t="shared" ca="1" si="34"/>
        <v/>
      </c>
      <c r="AG138" s="78" t="str">
        <f t="shared" ca="1" si="35"/>
        <v/>
      </c>
      <c r="AH138" s="89" t="str">
        <f t="shared" ca="1" si="36"/>
        <v/>
      </c>
      <c r="AI138" s="89" t="str">
        <f t="shared" ca="1" si="37"/>
        <v/>
      </c>
    </row>
    <row r="139" spans="2:35" ht="15.75" thickBot="1" x14ac:dyDescent="0.3">
      <c r="B139" s="85"/>
      <c r="C139" s="85"/>
      <c r="D139" s="86"/>
      <c r="E139" s="86"/>
      <c r="F139" s="87"/>
      <c r="G139" s="86"/>
      <c r="I139" s="79" t="str">
        <f t="shared" si="19"/>
        <v/>
      </c>
      <c r="J139" s="79" t="str">
        <f t="shared" si="20"/>
        <v/>
      </c>
      <c r="K139" s="79" t="str">
        <f t="shared" si="21"/>
        <v/>
      </c>
      <c r="L139" s="97" t="str">
        <f t="shared" si="22"/>
        <v>Level1</v>
      </c>
      <c r="M139" s="94">
        <f t="shared" si="23"/>
        <v>0</v>
      </c>
      <c r="N139" s="79" t="str">
        <f t="shared" si="24"/>
        <v>-- Level1-0</v>
      </c>
      <c r="O139" s="80">
        <f t="shared" si="25"/>
        <v>0</v>
      </c>
      <c r="P139" s="80" t="str">
        <f t="shared" ca="1" si="26"/>
        <v>FAIL</v>
      </c>
      <c r="Q139" s="80">
        <f>Calcs!$I$2</f>
        <v>44255</v>
      </c>
      <c r="R139" s="80">
        <f>Calcs!$I$4</f>
        <v>44469</v>
      </c>
      <c r="S139" s="80">
        <f>Calcs!$I$6</f>
        <v>44681</v>
      </c>
      <c r="T139" s="79" t="e">
        <f>Calcs!$J$2</f>
        <v>#N/A</v>
      </c>
      <c r="U139" s="81">
        <f>Calcs!$K$2</f>
        <v>51564</v>
      </c>
      <c r="V139" s="79" t="str">
        <f t="shared" si="27"/>
        <v/>
      </c>
      <c r="W139" s="79" t="str">
        <f t="shared" si="28"/>
        <v/>
      </c>
      <c r="X139" s="82" t="str">
        <f>IFERROR(IF(E139="","",IFERROR((INDEX('Flat Rates'!$A$1:$I$5000,MATCH(N139,'Flat Rates'!$A$1:$A$5000,0),MATCH("Standing Charge",'Flat Rates'!$A$1:$I$1,0))*100),"")),"")</f>
        <v/>
      </c>
      <c r="Y139" s="82" t="str">
        <f>IFERROR(IF(X139="","",IFERROR((INDEX('Flat Rates'!$A$1:$I$5000,MATCH(N139,'Flat Rates'!$A$1:$A$5000,0),MATCH("Unit Rate",'Flat Rates'!$A$1:$I$1,0))*100)+(V139),"")),"")</f>
        <v/>
      </c>
      <c r="Z139" s="83" t="str">
        <f t="shared" si="29"/>
        <v/>
      </c>
      <c r="AA139" s="83" t="str">
        <f t="shared" si="30"/>
        <v/>
      </c>
      <c r="AB139" s="83" t="str">
        <f t="shared" si="31"/>
        <v/>
      </c>
      <c r="AC139" s="83" t="str">
        <f t="shared" si="32"/>
        <v/>
      </c>
      <c r="AD139" s="84" t="str">
        <f t="shared" ca="1" si="33"/>
        <v>FAIL</v>
      </c>
      <c r="AF139" s="88" t="str">
        <f t="shared" ca="1" si="34"/>
        <v/>
      </c>
      <c r="AG139" s="78" t="str">
        <f t="shared" ca="1" si="35"/>
        <v/>
      </c>
      <c r="AH139" s="89" t="str">
        <f t="shared" ca="1" si="36"/>
        <v/>
      </c>
      <c r="AI139" s="89" t="str">
        <f t="shared" ca="1" si="37"/>
        <v/>
      </c>
    </row>
    <row r="140" spans="2:35" ht="15.75" thickBot="1" x14ac:dyDescent="0.3">
      <c r="B140" s="85"/>
      <c r="C140" s="85"/>
      <c r="D140" s="86"/>
      <c r="E140" s="86"/>
      <c r="F140" s="87"/>
      <c r="G140" s="86"/>
      <c r="I140" s="79" t="str">
        <f t="shared" si="19"/>
        <v/>
      </c>
      <c r="J140" s="79" t="str">
        <f t="shared" si="20"/>
        <v/>
      </c>
      <c r="K140" s="79" t="str">
        <f t="shared" si="21"/>
        <v/>
      </c>
      <c r="L140" s="97" t="str">
        <f t="shared" si="22"/>
        <v>Level1</v>
      </c>
      <c r="M140" s="94">
        <f t="shared" si="23"/>
        <v>0</v>
      </c>
      <c r="N140" s="79" t="str">
        <f t="shared" si="24"/>
        <v>-- Level1-0</v>
      </c>
      <c r="O140" s="80">
        <f t="shared" si="25"/>
        <v>0</v>
      </c>
      <c r="P140" s="80" t="str">
        <f t="shared" ca="1" si="26"/>
        <v>FAIL</v>
      </c>
      <c r="Q140" s="80">
        <f>Calcs!$I$2</f>
        <v>44255</v>
      </c>
      <c r="R140" s="80">
        <f>Calcs!$I$4</f>
        <v>44469</v>
      </c>
      <c r="S140" s="80">
        <f>Calcs!$I$6</f>
        <v>44681</v>
      </c>
      <c r="T140" s="79" t="e">
        <f>Calcs!$J$2</f>
        <v>#N/A</v>
      </c>
      <c r="U140" s="81">
        <f>Calcs!$K$2</f>
        <v>51564</v>
      </c>
      <c r="V140" s="79" t="str">
        <f t="shared" si="27"/>
        <v/>
      </c>
      <c r="W140" s="79" t="str">
        <f t="shared" si="28"/>
        <v/>
      </c>
      <c r="X140" s="82" t="str">
        <f>IFERROR(IF(E140="","",IFERROR((INDEX('Flat Rates'!$A$1:$I$5000,MATCH(N140,'Flat Rates'!$A$1:$A$5000,0),MATCH("Standing Charge",'Flat Rates'!$A$1:$I$1,0))*100),"")),"")</f>
        <v/>
      </c>
      <c r="Y140" s="82" t="str">
        <f>IFERROR(IF(X140="","",IFERROR((INDEX('Flat Rates'!$A$1:$I$5000,MATCH(N140,'Flat Rates'!$A$1:$A$5000,0),MATCH("Unit Rate",'Flat Rates'!$A$1:$I$1,0))*100)+(V140),"")),"")</f>
        <v/>
      </c>
      <c r="Z140" s="83" t="str">
        <f t="shared" si="29"/>
        <v/>
      </c>
      <c r="AA140" s="83" t="str">
        <f t="shared" si="30"/>
        <v/>
      </c>
      <c r="AB140" s="83" t="str">
        <f t="shared" si="31"/>
        <v/>
      </c>
      <c r="AC140" s="83" t="str">
        <f t="shared" si="32"/>
        <v/>
      </c>
      <c r="AD140" s="84" t="str">
        <f t="shared" ca="1" si="33"/>
        <v>FAIL</v>
      </c>
      <c r="AF140" s="88" t="str">
        <f t="shared" ca="1" si="34"/>
        <v/>
      </c>
      <c r="AG140" s="78" t="str">
        <f t="shared" ca="1" si="35"/>
        <v/>
      </c>
      <c r="AH140" s="89" t="str">
        <f t="shared" ca="1" si="36"/>
        <v/>
      </c>
      <c r="AI140" s="89" t="str">
        <f t="shared" ca="1" si="37"/>
        <v/>
      </c>
    </row>
    <row r="141" spans="2:35" ht="15.75" thickBot="1" x14ac:dyDescent="0.3">
      <c r="B141" s="85"/>
      <c r="C141" s="85"/>
      <c r="D141" s="86"/>
      <c r="E141" s="86"/>
      <c r="F141" s="87"/>
      <c r="G141" s="86"/>
      <c r="I141" s="79" t="str">
        <f t="shared" ref="I141:I204" si="38">IF(D141="","",E141)</f>
        <v/>
      </c>
      <c r="J141" s="79" t="str">
        <f t="shared" ref="J141:J204" si="39">IF(G141&gt;=293000,"",IF(G141&gt;=125000,"125000-292999",IF(G141&gt;=73200,"73200-124999",IF(G141&gt;=50000,"50000-73199",IF(G141&gt;=25000,"25000-49999",IF(G141&gt;=10000,"10000-24999",""))))))</f>
        <v/>
      </c>
      <c r="K141" s="79" t="str">
        <f t="shared" ref="K141:K204" si="40">IF(F141="","",D141)</f>
        <v/>
      </c>
      <c r="L141" s="97" t="str">
        <f t="shared" ref="L141:L204" si="41">IF(O141&lt;=Q141,"Level1",IF(O141&lt;=R141,"Level2",IF(O141&lt;=S141,"Level3","")))</f>
        <v>Level1</v>
      </c>
      <c r="M141" s="94">
        <f t="shared" ref="M141:M204" si="42">C141</f>
        <v>0</v>
      </c>
      <c r="N141" s="79" t="str">
        <f t="shared" ref="N141:N204" si="43">CONCATENATE(I141,"-",J141,"-",K141," ",L141,"-",M141)</f>
        <v>-- Level1-0</v>
      </c>
      <c r="O141" s="80">
        <f t="shared" ref="O141:O204" si="44">B141</f>
        <v>0</v>
      </c>
      <c r="P141" s="80" t="str">
        <f t="shared" ref="P141:P204" ca="1" si="45">IF(AND(O141&lt;R141,O141&gt;TODAY()+28),"OK","FAIL")</f>
        <v>FAIL</v>
      </c>
      <c r="Q141" s="80">
        <f>Calcs!$I$2</f>
        <v>44255</v>
      </c>
      <c r="R141" s="80">
        <f>Calcs!$I$4</f>
        <v>44469</v>
      </c>
      <c r="S141" s="80">
        <f>Calcs!$I$6</f>
        <v>44681</v>
      </c>
      <c r="T141" s="79" t="e">
        <f>Calcs!$J$2</f>
        <v>#N/A</v>
      </c>
      <c r="U141" s="81">
        <f>Calcs!$K$2</f>
        <v>51564</v>
      </c>
      <c r="V141" s="79" t="str">
        <f t="shared" ref="V141:V204" si="46">IF(F141="","",F141)</f>
        <v/>
      </c>
      <c r="W141" s="79" t="str">
        <f t="shared" ref="W141:W204" si="47">IF(V141="","",G141)</f>
        <v/>
      </c>
      <c r="X141" s="82" t="str">
        <f>IFERROR(IF(E141="","",IFERROR((INDEX('Flat Rates'!$A$1:$I$5000,MATCH(N141,'Flat Rates'!$A$1:$A$5000,0),MATCH("Standing Charge",'Flat Rates'!$A$1:$I$1,0))*100),"")),"")</f>
        <v/>
      </c>
      <c r="Y141" s="82" t="str">
        <f>IFERROR(IF(X141="","",IFERROR((INDEX('Flat Rates'!$A$1:$I$5000,MATCH(N141,'Flat Rates'!$A$1:$A$5000,0),MATCH("Unit Rate",'Flat Rates'!$A$1:$I$1,0))*100)+(V141),"")),"")</f>
        <v/>
      </c>
      <c r="Z141" s="83" t="str">
        <f t="shared" ref="Z141:Z204" si="48">IFERROR(((X141*365)/100),"")</f>
        <v/>
      </c>
      <c r="AA141" s="83" t="str">
        <f t="shared" ref="AA141:AA204" si="49">IFERROR(((Y141*W141)/100),"")</f>
        <v/>
      </c>
      <c r="AB141" s="83" t="str">
        <f t="shared" ref="AB141:AB204" si="50">IFERROR(IF(Z141="","",ROUND(SUM(Z141:AA141),2)),"")</f>
        <v/>
      </c>
      <c r="AC141" s="83" t="str">
        <f t="shared" ref="AC141:AC204" si="51">IFERROR(ROUND(IF(W141&lt;U141,(AB141*1.05)/12,(((T141*W141)+AB141)*1.2)/12),2),"")</f>
        <v/>
      </c>
      <c r="AD141" s="84" t="str">
        <f t="shared" ref="AD141:AD204" ca="1" si="52">IF(OR(B141="",D141="",E141="",F141="",G141="",P141="FAIL"),"FAIL","OK")</f>
        <v>FAIL</v>
      </c>
      <c r="AF141" s="88" t="str">
        <f t="shared" ref="AF141:AF204" ca="1" si="53">IF(AD141="FAIL","",X141)</f>
        <v/>
      </c>
      <c r="AG141" s="78" t="str">
        <f t="shared" ref="AG141:AG204" ca="1" si="54">IF(AD141="FAIL","",Y141)</f>
        <v/>
      </c>
      <c r="AH141" s="89" t="str">
        <f t="shared" ref="AH141:AH204" ca="1" si="55">IF(AD141="FAIL","",AB141)</f>
        <v/>
      </c>
      <c r="AI141" s="89" t="str">
        <f t="shared" ref="AI141:AI204" ca="1" si="56">IF(AD141="FAIL","",AC141)</f>
        <v/>
      </c>
    </row>
    <row r="142" spans="2:35" ht="15.75" thickBot="1" x14ac:dyDescent="0.3">
      <c r="B142" s="85"/>
      <c r="C142" s="85"/>
      <c r="D142" s="86"/>
      <c r="E142" s="86"/>
      <c r="F142" s="87"/>
      <c r="G142" s="86"/>
      <c r="I142" s="79" t="str">
        <f t="shared" si="38"/>
        <v/>
      </c>
      <c r="J142" s="79" t="str">
        <f t="shared" si="39"/>
        <v/>
      </c>
      <c r="K142" s="79" t="str">
        <f t="shared" si="40"/>
        <v/>
      </c>
      <c r="L142" s="97" t="str">
        <f t="shared" si="41"/>
        <v>Level1</v>
      </c>
      <c r="M142" s="94">
        <f t="shared" si="42"/>
        <v>0</v>
      </c>
      <c r="N142" s="79" t="str">
        <f t="shared" si="43"/>
        <v>-- Level1-0</v>
      </c>
      <c r="O142" s="80">
        <f t="shared" si="44"/>
        <v>0</v>
      </c>
      <c r="P142" s="80" t="str">
        <f t="shared" ca="1" si="45"/>
        <v>FAIL</v>
      </c>
      <c r="Q142" s="80">
        <f>Calcs!$I$2</f>
        <v>44255</v>
      </c>
      <c r="R142" s="80">
        <f>Calcs!$I$4</f>
        <v>44469</v>
      </c>
      <c r="S142" s="80">
        <f>Calcs!$I$6</f>
        <v>44681</v>
      </c>
      <c r="T142" s="79" t="e">
        <f>Calcs!$J$2</f>
        <v>#N/A</v>
      </c>
      <c r="U142" s="81">
        <f>Calcs!$K$2</f>
        <v>51564</v>
      </c>
      <c r="V142" s="79" t="str">
        <f t="shared" si="46"/>
        <v/>
      </c>
      <c r="W142" s="79" t="str">
        <f t="shared" si="47"/>
        <v/>
      </c>
      <c r="X142" s="82" t="str">
        <f>IFERROR(IF(E142="","",IFERROR((INDEX('Flat Rates'!$A$1:$I$5000,MATCH(N142,'Flat Rates'!$A$1:$A$5000,0),MATCH("Standing Charge",'Flat Rates'!$A$1:$I$1,0))*100),"")),"")</f>
        <v/>
      </c>
      <c r="Y142" s="82" t="str">
        <f>IFERROR(IF(X142="","",IFERROR((INDEX('Flat Rates'!$A$1:$I$5000,MATCH(N142,'Flat Rates'!$A$1:$A$5000,0),MATCH("Unit Rate",'Flat Rates'!$A$1:$I$1,0))*100)+(V142),"")),"")</f>
        <v/>
      </c>
      <c r="Z142" s="83" t="str">
        <f t="shared" si="48"/>
        <v/>
      </c>
      <c r="AA142" s="83" t="str">
        <f t="shared" si="49"/>
        <v/>
      </c>
      <c r="AB142" s="83" t="str">
        <f t="shared" si="50"/>
        <v/>
      </c>
      <c r="AC142" s="83" t="str">
        <f t="shared" si="51"/>
        <v/>
      </c>
      <c r="AD142" s="84" t="str">
        <f t="shared" ca="1" si="52"/>
        <v>FAIL</v>
      </c>
      <c r="AF142" s="88" t="str">
        <f t="shared" ca="1" si="53"/>
        <v/>
      </c>
      <c r="AG142" s="78" t="str">
        <f t="shared" ca="1" si="54"/>
        <v/>
      </c>
      <c r="AH142" s="89" t="str">
        <f t="shared" ca="1" si="55"/>
        <v/>
      </c>
      <c r="AI142" s="89" t="str">
        <f t="shared" ca="1" si="56"/>
        <v/>
      </c>
    </row>
    <row r="143" spans="2:35" ht="15.75" thickBot="1" x14ac:dyDescent="0.3">
      <c r="B143" s="85"/>
      <c r="C143" s="85"/>
      <c r="D143" s="86"/>
      <c r="E143" s="86"/>
      <c r="F143" s="87"/>
      <c r="G143" s="86"/>
      <c r="I143" s="79" t="str">
        <f t="shared" si="38"/>
        <v/>
      </c>
      <c r="J143" s="79" t="str">
        <f t="shared" si="39"/>
        <v/>
      </c>
      <c r="K143" s="79" t="str">
        <f t="shared" si="40"/>
        <v/>
      </c>
      <c r="L143" s="97" t="str">
        <f t="shared" si="41"/>
        <v>Level1</v>
      </c>
      <c r="M143" s="94">
        <f t="shared" si="42"/>
        <v>0</v>
      </c>
      <c r="N143" s="79" t="str">
        <f t="shared" si="43"/>
        <v>-- Level1-0</v>
      </c>
      <c r="O143" s="80">
        <f t="shared" si="44"/>
        <v>0</v>
      </c>
      <c r="P143" s="80" t="str">
        <f t="shared" ca="1" si="45"/>
        <v>FAIL</v>
      </c>
      <c r="Q143" s="80">
        <f>Calcs!$I$2</f>
        <v>44255</v>
      </c>
      <c r="R143" s="80">
        <f>Calcs!$I$4</f>
        <v>44469</v>
      </c>
      <c r="S143" s="80">
        <f>Calcs!$I$6</f>
        <v>44681</v>
      </c>
      <c r="T143" s="79" t="e">
        <f>Calcs!$J$2</f>
        <v>#N/A</v>
      </c>
      <c r="U143" s="81">
        <f>Calcs!$K$2</f>
        <v>51564</v>
      </c>
      <c r="V143" s="79" t="str">
        <f t="shared" si="46"/>
        <v/>
      </c>
      <c r="W143" s="79" t="str">
        <f t="shared" si="47"/>
        <v/>
      </c>
      <c r="X143" s="82" t="str">
        <f>IFERROR(IF(E143="","",IFERROR((INDEX('Flat Rates'!$A$1:$I$5000,MATCH(N143,'Flat Rates'!$A$1:$A$5000,0),MATCH("Standing Charge",'Flat Rates'!$A$1:$I$1,0))*100),"")),"")</f>
        <v/>
      </c>
      <c r="Y143" s="82" t="str">
        <f>IFERROR(IF(X143="","",IFERROR((INDEX('Flat Rates'!$A$1:$I$5000,MATCH(N143,'Flat Rates'!$A$1:$A$5000,0),MATCH("Unit Rate",'Flat Rates'!$A$1:$I$1,0))*100)+(V143),"")),"")</f>
        <v/>
      </c>
      <c r="Z143" s="83" t="str">
        <f t="shared" si="48"/>
        <v/>
      </c>
      <c r="AA143" s="83" t="str">
        <f t="shared" si="49"/>
        <v/>
      </c>
      <c r="AB143" s="83" t="str">
        <f t="shared" si="50"/>
        <v/>
      </c>
      <c r="AC143" s="83" t="str">
        <f t="shared" si="51"/>
        <v/>
      </c>
      <c r="AD143" s="84" t="str">
        <f t="shared" ca="1" si="52"/>
        <v>FAIL</v>
      </c>
      <c r="AF143" s="88" t="str">
        <f t="shared" ca="1" si="53"/>
        <v/>
      </c>
      <c r="AG143" s="78" t="str">
        <f t="shared" ca="1" si="54"/>
        <v/>
      </c>
      <c r="AH143" s="89" t="str">
        <f t="shared" ca="1" si="55"/>
        <v/>
      </c>
      <c r="AI143" s="89" t="str">
        <f t="shared" ca="1" si="56"/>
        <v/>
      </c>
    </row>
    <row r="144" spans="2:35" ht="15.75" thickBot="1" x14ac:dyDescent="0.3">
      <c r="B144" s="85"/>
      <c r="C144" s="85"/>
      <c r="D144" s="86"/>
      <c r="E144" s="86"/>
      <c r="F144" s="87"/>
      <c r="G144" s="86"/>
      <c r="I144" s="79" t="str">
        <f t="shared" si="38"/>
        <v/>
      </c>
      <c r="J144" s="79" t="str">
        <f t="shared" si="39"/>
        <v/>
      </c>
      <c r="K144" s="79" t="str">
        <f t="shared" si="40"/>
        <v/>
      </c>
      <c r="L144" s="97" t="str">
        <f t="shared" si="41"/>
        <v>Level1</v>
      </c>
      <c r="M144" s="94">
        <f t="shared" si="42"/>
        <v>0</v>
      </c>
      <c r="N144" s="79" t="str">
        <f t="shared" si="43"/>
        <v>-- Level1-0</v>
      </c>
      <c r="O144" s="80">
        <f t="shared" si="44"/>
        <v>0</v>
      </c>
      <c r="P144" s="80" t="str">
        <f t="shared" ca="1" si="45"/>
        <v>FAIL</v>
      </c>
      <c r="Q144" s="80">
        <f>Calcs!$I$2</f>
        <v>44255</v>
      </c>
      <c r="R144" s="80">
        <f>Calcs!$I$4</f>
        <v>44469</v>
      </c>
      <c r="S144" s="80">
        <f>Calcs!$I$6</f>
        <v>44681</v>
      </c>
      <c r="T144" s="79" t="e">
        <f>Calcs!$J$2</f>
        <v>#N/A</v>
      </c>
      <c r="U144" s="81">
        <f>Calcs!$K$2</f>
        <v>51564</v>
      </c>
      <c r="V144" s="79" t="str">
        <f t="shared" si="46"/>
        <v/>
      </c>
      <c r="W144" s="79" t="str">
        <f t="shared" si="47"/>
        <v/>
      </c>
      <c r="X144" s="82" t="str">
        <f>IFERROR(IF(E144="","",IFERROR((INDEX('Flat Rates'!$A$1:$I$5000,MATCH(N144,'Flat Rates'!$A$1:$A$5000,0),MATCH("Standing Charge",'Flat Rates'!$A$1:$I$1,0))*100),"")),"")</f>
        <v/>
      </c>
      <c r="Y144" s="82" t="str">
        <f>IFERROR(IF(X144="","",IFERROR((INDEX('Flat Rates'!$A$1:$I$5000,MATCH(N144,'Flat Rates'!$A$1:$A$5000,0),MATCH("Unit Rate",'Flat Rates'!$A$1:$I$1,0))*100)+(V144),"")),"")</f>
        <v/>
      </c>
      <c r="Z144" s="83" t="str">
        <f t="shared" si="48"/>
        <v/>
      </c>
      <c r="AA144" s="83" t="str">
        <f t="shared" si="49"/>
        <v/>
      </c>
      <c r="AB144" s="83" t="str">
        <f t="shared" si="50"/>
        <v/>
      </c>
      <c r="AC144" s="83" t="str">
        <f t="shared" si="51"/>
        <v/>
      </c>
      <c r="AD144" s="84" t="str">
        <f t="shared" ca="1" si="52"/>
        <v>FAIL</v>
      </c>
      <c r="AF144" s="88" t="str">
        <f t="shared" ca="1" si="53"/>
        <v/>
      </c>
      <c r="AG144" s="78" t="str">
        <f t="shared" ca="1" si="54"/>
        <v/>
      </c>
      <c r="AH144" s="89" t="str">
        <f t="shared" ca="1" si="55"/>
        <v/>
      </c>
      <c r="AI144" s="89" t="str">
        <f t="shared" ca="1" si="56"/>
        <v/>
      </c>
    </row>
    <row r="145" spans="2:35" ht="15.75" thickBot="1" x14ac:dyDescent="0.3">
      <c r="B145" s="85"/>
      <c r="C145" s="85"/>
      <c r="D145" s="86"/>
      <c r="E145" s="86"/>
      <c r="F145" s="87"/>
      <c r="G145" s="86"/>
      <c r="I145" s="79" t="str">
        <f t="shared" si="38"/>
        <v/>
      </c>
      <c r="J145" s="79" t="str">
        <f t="shared" si="39"/>
        <v/>
      </c>
      <c r="K145" s="79" t="str">
        <f t="shared" si="40"/>
        <v/>
      </c>
      <c r="L145" s="97" t="str">
        <f t="shared" si="41"/>
        <v>Level1</v>
      </c>
      <c r="M145" s="94">
        <f t="shared" si="42"/>
        <v>0</v>
      </c>
      <c r="N145" s="79" t="str">
        <f t="shared" si="43"/>
        <v>-- Level1-0</v>
      </c>
      <c r="O145" s="80">
        <f t="shared" si="44"/>
        <v>0</v>
      </c>
      <c r="P145" s="80" t="str">
        <f t="shared" ca="1" si="45"/>
        <v>FAIL</v>
      </c>
      <c r="Q145" s="80">
        <f>Calcs!$I$2</f>
        <v>44255</v>
      </c>
      <c r="R145" s="80">
        <f>Calcs!$I$4</f>
        <v>44469</v>
      </c>
      <c r="S145" s="80">
        <f>Calcs!$I$6</f>
        <v>44681</v>
      </c>
      <c r="T145" s="79" t="e">
        <f>Calcs!$J$2</f>
        <v>#N/A</v>
      </c>
      <c r="U145" s="81">
        <f>Calcs!$K$2</f>
        <v>51564</v>
      </c>
      <c r="V145" s="79" t="str">
        <f t="shared" si="46"/>
        <v/>
      </c>
      <c r="W145" s="79" t="str">
        <f t="shared" si="47"/>
        <v/>
      </c>
      <c r="X145" s="82" t="str">
        <f>IFERROR(IF(E145="","",IFERROR((INDEX('Flat Rates'!$A$1:$I$5000,MATCH(N145,'Flat Rates'!$A$1:$A$5000,0),MATCH("Standing Charge",'Flat Rates'!$A$1:$I$1,0))*100),"")),"")</f>
        <v/>
      </c>
      <c r="Y145" s="82" t="str">
        <f>IFERROR(IF(X145="","",IFERROR((INDEX('Flat Rates'!$A$1:$I$5000,MATCH(N145,'Flat Rates'!$A$1:$A$5000,0),MATCH("Unit Rate",'Flat Rates'!$A$1:$I$1,0))*100)+(V145),"")),"")</f>
        <v/>
      </c>
      <c r="Z145" s="83" t="str">
        <f t="shared" si="48"/>
        <v/>
      </c>
      <c r="AA145" s="83" t="str">
        <f t="shared" si="49"/>
        <v/>
      </c>
      <c r="AB145" s="83" t="str">
        <f t="shared" si="50"/>
        <v/>
      </c>
      <c r="AC145" s="83" t="str">
        <f t="shared" si="51"/>
        <v/>
      </c>
      <c r="AD145" s="84" t="str">
        <f t="shared" ca="1" si="52"/>
        <v>FAIL</v>
      </c>
      <c r="AF145" s="88" t="str">
        <f t="shared" ca="1" si="53"/>
        <v/>
      </c>
      <c r="AG145" s="78" t="str">
        <f t="shared" ca="1" si="54"/>
        <v/>
      </c>
      <c r="AH145" s="89" t="str">
        <f t="shared" ca="1" si="55"/>
        <v/>
      </c>
      <c r="AI145" s="89" t="str">
        <f t="shared" ca="1" si="56"/>
        <v/>
      </c>
    </row>
    <row r="146" spans="2:35" ht="15.75" thickBot="1" x14ac:dyDescent="0.3">
      <c r="B146" s="85"/>
      <c r="C146" s="85"/>
      <c r="D146" s="86"/>
      <c r="E146" s="86"/>
      <c r="F146" s="87"/>
      <c r="G146" s="86"/>
      <c r="I146" s="79" t="str">
        <f t="shared" si="38"/>
        <v/>
      </c>
      <c r="J146" s="79" t="str">
        <f t="shared" si="39"/>
        <v/>
      </c>
      <c r="K146" s="79" t="str">
        <f t="shared" si="40"/>
        <v/>
      </c>
      <c r="L146" s="97" t="str">
        <f t="shared" si="41"/>
        <v>Level1</v>
      </c>
      <c r="M146" s="94">
        <f t="shared" si="42"/>
        <v>0</v>
      </c>
      <c r="N146" s="79" t="str">
        <f t="shared" si="43"/>
        <v>-- Level1-0</v>
      </c>
      <c r="O146" s="80">
        <f t="shared" si="44"/>
        <v>0</v>
      </c>
      <c r="P146" s="80" t="str">
        <f t="shared" ca="1" si="45"/>
        <v>FAIL</v>
      </c>
      <c r="Q146" s="80">
        <f>Calcs!$I$2</f>
        <v>44255</v>
      </c>
      <c r="R146" s="80">
        <f>Calcs!$I$4</f>
        <v>44469</v>
      </c>
      <c r="S146" s="80">
        <f>Calcs!$I$6</f>
        <v>44681</v>
      </c>
      <c r="T146" s="79" t="e">
        <f>Calcs!$J$2</f>
        <v>#N/A</v>
      </c>
      <c r="U146" s="81">
        <f>Calcs!$K$2</f>
        <v>51564</v>
      </c>
      <c r="V146" s="79" t="str">
        <f t="shared" si="46"/>
        <v/>
      </c>
      <c r="W146" s="79" t="str">
        <f t="shared" si="47"/>
        <v/>
      </c>
      <c r="X146" s="82" t="str">
        <f>IFERROR(IF(E146="","",IFERROR((INDEX('Flat Rates'!$A$1:$I$5000,MATCH(N146,'Flat Rates'!$A$1:$A$5000,0),MATCH("Standing Charge",'Flat Rates'!$A$1:$I$1,0))*100),"")),"")</f>
        <v/>
      </c>
      <c r="Y146" s="82" t="str">
        <f>IFERROR(IF(X146="","",IFERROR((INDEX('Flat Rates'!$A$1:$I$5000,MATCH(N146,'Flat Rates'!$A$1:$A$5000,0),MATCH("Unit Rate",'Flat Rates'!$A$1:$I$1,0))*100)+(V146),"")),"")</f>
        <v/>
      </c>
      <c r="Z146" s="83" t="str">
        <f t="shared" si="48"/>
        <v/>
      </c>
      <c r="AA146" s="83" t="str">
        <f t="shared" si="49"/>
        <v/>
      </c>
      <c r="AB146" s="83" t="str">
        <f t="shared" si="50"/>
        <v/>
      </c>
      <c r="AC146" s="83" t="str">
        <f t="shared" si="51"/>
        <v/>
      </c>
      <c r="AD146" s="84" t="str">
        <f t="shared" ca="1" si="52"/>
        <v>FAIL</v>
      </c>
      <c r="AF146" s="88" t="str">
        <f t="shared" ca="1" si="53"/>
        <v/>
      </c>
      <c r="AG146" s="78" t="str">
        <f t="shared" ca="1" si="54"/>
        <v/>
      </c>
      <c r="AH146" s="89" t="str">
        <f t="shared" ca="1" si="55"/>
        <v/>
      </c>
      <c r="AI146" s="89" t="str">
        <f t="shared" ca="1" si="56"/>
        <v/>
      </c>
    </row>
    <row r="147" spans="2:35" ht="15.75" thickBot="1" x14ac:dyDescent="0.3">
      <c r="B147" s="85"/>
      <c r="C147" s="85"/>
      <c r="D147" s="86"/>
      <c r="E147" s="86"/>
      <c r="F147" s="87"/>
      <c r="G147" s="86"/>
      <c r="I147" s="79" t="str">
        <f t="shared" si="38"/>
        <v/>
      </c>
      <c r="J147" s="79" t="str">
        <f t="shared" si="39"/>
        <v/>
      </c>
      <c r="K147" s="79" t="str">
        <f t="shared" si="40"/>
        <v/>
      </c>
      <c r="L147" s="97" t="str">
        <f t="shared" si="41"/>
        <v>Level1</v>
      </c>
      <c r="M147" s="94">
        <f t="shared" si="42"/>
        <v>0</v>
      </c>
      <c r="N147" s="79" t="str">
        <f t="shared" si="43"/>
        <v>-- Level1-0</v>
      </c>
      <c r="O147" s="80">
        <f t="shared" si="44"/>
        <v>0</v>
      </c>
      <c r="P147" s="80" t="str">
        <f t="shared" ca="1" si="45"/>
        <v>FAIL</v>
      </c>
      <c r="Q147" s="80">
        <f>Calcs!$I$2</f>
        <v>44255</v>
      </c>
      <c r="R147" s="80">
        <f>Calcs!$I$4</f>
        <v>44469</v>
      </c>
      <c r="S147" s="80">
        <f>Calcs!$I$6</f>
        <v>44681</v>
      </c>
      <c r="T147" s="79" t="e">
        <f>Calcs!$J$2</f>
        <v>#N/A</v>
      </c>
      <c r="U147" s="81">
        <f>Calcs!$K$2</f>
        <v>51564</v>
      </c>
      <c r="V147" s="79" t="str">
        <f t="shared" si="46"/>
        <v/>
      </c>
      <c r="W147" s="79" t="str">
        <f t="shared" si="47"/>
        <v/>
      </c>
      <c r="X147" s="82" t="str">
        <f>IFERROR(IF(E147="","",IFERROR((INDEX('Flat Rates'!$A$1:$I$5000,MATCH(N147,'Flat Rates'!$A$1:$A$5000,0),MATCH("Standing Charge",'Flat Rates'!$A$1:$I$1,0))*100),"")),"")</f>
        <v/>
      </c>
      <c r="Y147" s="82" t="str">
        <f>IFERROR(IF(X147="","",IFERROR((INDEX('Flat Rates'!$A$1:$I$5000,MATCH(N147,'Flat Rates'!$A$1:$A$5000,0),MATCH("Unit Rate",'Flat Rates'!$A$1:$I$1,0))*100)+(V147),"")),"")</f>
        <v/>
      </c>
      <c r="Z147" s="83" t="str">
        <f t="shared" si="48"/>
        <v/>
      </c>
      <c r="AA147" s="83" t="str">
        <f t="shared" si="49"/>
        <v/>
      </c>
      <c r="AB147" s="83" t="str">
        <f t="shared" si="50"/>
        <v/>
      </c>
      <c r="AC147" s="83" t="str">
        <f t="shared" si="51"/>
        <v/>
      </c>
      <c r="AD147" s="84" t="str">
        <f t="shared" ca="1" si="52"/>
        <v>FAIL</v>
      </c>
      <c r="AF147" s="88" t="str">
        <f t="shared" ca="1" si="53"/>
        <v/>
      </c>
      <c r="AG147" s="78" t="str">
        <f t="shared" ca="1" si="54"/>
        <v/>
      </c>
      <c r="AH147" s="89" t="str">
        <f t="shared" ca="1" si="55"/>
        <v/>
      </c>
      <c r="AI147" s="89" t="str">
        <f t="shared" ca="1" si="56"/>
        <v/>
      </c>
    </row>
    <row r="148" spans="2:35" ht="15.75" thickBot="1" x14ac:dyDescent="0.3">
      <c r="B148" s="85"/>
      <c r="C148" s="85"/>
      <c r="D148" s="86"/>
      <c r="E148" s="86"/>
      <c r="F148" s="87"/>
      <c r="G148" s="86"/>
      <c r="I148" s="79" t="str">
        <f t="shared" si="38"/>
        <v/>
      </c>
      <c r="J148" s="79" t="str">
        <f t="shared" si="39"/>
        <v/>
      </c>
      <c r="K148" s="79" t="str">
        <f t="shared" si="40"/>
        <v/>
      </c>
      <c r="L148" s="97" t="str">
        <f t="shared" si="41"/>
        <v>Level1</v>
      </c>
      <c r="M148" s="94">
        <f t="shared" si="42"/>
        <v>0</v>
      </c>
      <c r="N148" s="79" t="str">
        <f t="shared" si="43"/>
        <v>-- Level1-0</v>
      </c>
      <c r="O148" s="80">
        <f t="shared" si="44"/>
        <v>0</v>
      </c>
      <c r="P148" s="80" t="str">
        <f t="shared" ca="1" si="45"/>
        <v>FAIL</v>
      </c>
      <c r="Q148" s="80">
        <f>Calcs!$I$2</f>
        <v>44255</v>
      </c>
      <c r="R148" s="80">
        <f>Calcs!$I$4</f>
        <v>44469</v>
      </c>
      <c r="S148" s="80">
        <f>Calcs!$I$6</f>
        <v>44681</v>
      </c>
      <c r="T148" s="79" t="e">
        <f>Calcs!$J$2</f>
        <v>#N/A</v>
      </c>
      <c r="U148" s="81">
        <f>Calcs!$K$2</f>
        <v>51564</v>
      </c>
      <c r="V148" s="79" t="str">
        <f t="shared" si="46"/>
        <v/>
      </c>
      <c r="W148" s="79" t="str">
        <f t="shared" si="47"/>
        <v/>
      </c>
      <c r="X148" s="82" t="str">
        <f>IFERROR(IF(E148="","",IFERROR((INDEX('Flat Rates'!$A$1:$I$5000,MATCH(N148,'Flat Rates'!$A$1:$A$5000,0),MATCH("Standing Charge",'Flat Rates'!$A$1:$I$1,0))*100),"")),"")</f>
        <v/>
      </c>
      <c r="Y148" s="82" t="str">
        <f>IFERROR(IF(X148="","",IFERROR((INDEX('Flat Rates'!$A$1:$I$5000,MATCH(N148,'Flat Rates'!$A$1:$A$5000,0),MATCH("Unit Rate",'Flat Rates'!$A$1:$I$1,0))*100)+(V148),"")),"")</f>
        <v/>
      </c>
      <c r="Z148" s="83" t="str">
        <f t="shared" si="48"/>
        <v/>
      </c>
      <c r="AA148" s="83" t="str">
        <f t="shared" si="49"/>
        <v/>
      </c>
      <c r="AB148" s="83" t="str">
        <f t="shared" si="50"/>
        <v/>
      </c>
      <c r="AC148" s="83" t="str">
        <f t="shared" si="51"/>
        <v/>
      </c>
      <c r="AD148" s="84" t="str">
        <f t="shared" ca="1" si="52"/>
        <v>FAIL</v>
      </c>
      <c r="AF148" s="88" t="str">
        <f t="shared" ca="1" si="53"/>
        <v/>
      </c>
      <c r="AG148" s="78" t="str">
        <f t="shared" ca="1" si="54"/>
        <v/>
      </c>
      <c r="AH148" s="89" t="str">
        <f t="shared" ca="1" si="55"/>
        <v/>
      </c>
      <c r="AI148" s="89" t="str">
        <f t="shared" ca="1" si="56"/>
        <v/>
      </c>
    </row>
    <row r="149" spans="2:35" ht="15.75" thickBot="1" x14ac:dyDescent="0.3">
      <c r="B149" s="85"/>
      <c r="C149" s="85"/>
      <c r="D149" s="86"/>
      <c r="E149" s="86"/>
      <c r="F149" s="87"/>
      <c r="G149" s="86"/>
      <c r="I149" s="79" t="str">
        <f t="shared" si="38"/>
        <v/>
      </c>
      <c r="J149" s="79" t="str">
        <f t="shared" si="39"/>
        <v/>
      </c>
      <c r="K149" s="79" t="str">
        <f t="shared" si="40"/>
        <v/>
      </c>
      <c r="L149" s="97" t="str">
        <f t="shared" si="41"/>
        <v>Level1</v>
      </c>
      <c r="M149" s="94">
        <f t="shared" si="42"/>
        <v>0</v>
      </c>
      <c r="N149" s="79" t="str">
        <f t="shared" si="43"/>
        <v>-- Level1-0</v>
      </c>
      <c r="O149" s="80">
        <f t="shared" si="44"/>
        <v>0</v>
      </c>
      <c r="P149" s="80" t="str">
        <f t="shared" ca="1" si="45"/>
        <v>FAIL</v>
      </c>
      <c r="Q149" s="80">
        <f>Calcs!$I$2</f>
        <v>44255</v>
      </c>
      <c r="R149" s="80">
        <f>Calcs!$I$4</f>
        <v>44469</v>
      </c>
      <c r="S149" s="80">
        <f>Calcs!$I$6</f>
        <v>44681</v>
      </c>
      <c r="T149" s="79" t="e">
        <f>Calcs!$J$2</f>
        <v>#N/A</v>
      </c>
      <c r="U149" s="81">
        <f>Calcs!$K$2</f>
        <v>51564</v>
      </c>
      <c r="V149" s="79" t="str">
        <f t="shared" si="46"/>
        <v/>
      </c>
      <c r="W149" s="79" t="str">
        <f t="shared" si="47"/>
        <v/>
      </c>
      <c r="X149" s="82" t="str">
        <f>IFERROR(IF(E149="","",IFERROR((INDEX('Flat Rates'!$A$1:$I$5000,MATCH(N149,'Flat Rates'!$A$1:$A$5000,0),MATCH("Standing Charge",'Flat Rates'!$A$1:$I$1,0))*100),"")),"")</f>
        <v/>
      </c>
      <c r="Y149" s="82" t="str">
        <f>IFERROR(IF(X149="","",IFERROR((INDEX('Flat Rates'!$A$1:$I$5000,MATCH(N149,'Flat Rates'!$A$1:$A$5000,0),MATCH("Unit Rate",'Flat Rates'!$A$1:$I$1,0))*100)+(V149),"")),"")</f>
        <v/>
      </c>
      <c r="Z149" s="83" t="str">
        <f t="shared" si="48"/>
        <v/>
      </c>
      <c r="AA149" s="83" t="str">
        <f t="shared" si="49"/>
        <v/>
      </c>
      <c r="AB149" s="83" t="str">
        <f t="shared" si="50"/>
        <v/>
      </c>
      <c r="AC149" s="83" t="str">
        <f t="shared" si="51"/>
        <v/>
      </c>
      <c r="AD149" s="84" t="str">
        <f t="shared" ca="1" si="52"/>
        <v>FAIL</v>
      </c>
      <c r="AF149" s="88" t="str">
        <f t="shared" ca="1" si="53"/>
        <v/>
      </c>
      <c r="AG149" s="78" t="str">
        <f t="shared" ca="1" si="54"/>
        <v/>
      </c>
      <c r="AH149" s="89" t="str">
        <f t="shared" ca="1" si="55"/>
        <v/>
      </c>
      <c r="AI149" s="89" t="str">
        <f t="shared" ca="1" si="56"/>
        <v/>
      </c>
    </row>
    <row r="150" spans="2:35" ht="15.75" thickBot="1" x14ac:dyDescent="0.3">
      <c r="B150" s="85"/>
      <c r="C150" s="85"/>
      <c r="D150" s="86"/>
      <c r="E150" s="86"/>
      <c r="F150" s="87"/>
      <c r="G150" s="86"/>
      <c r="I150" s="79" t="str">
        <f t="shared" si="38"/>
        <v/>
      </c>
      <c r="J150" s="79" t="str">
        <f t="shared" si="39"/>
        <v/>
      </c>
      <c r="K150" s="79" t="str">
        <f t="shared" si="40"/>
        <v/>
      </c>
      <c r="L150" s="97" t="str">
        <f t="shared" si="41"/>
        <v>Level1</v>
      </c>
      <c r="M150" s="94">
        <f t="shared" si="42"/>
        <v>0</v>
      </c>
      <c r="N150" s="79" t="str">
        <f t="shared" si="43"/>
        <v>-- Level1-0</v>
      </c>
      <c r="O150" s="80">
        <f t="shared" si="44"/>
        <v>0</v>
      </c>
      <c r="P150" s="80" t="str">
        <f t="shared" ca="1" si="45"/>
        <v>FAIL</v>
      </c>
      <c r="Q150" s="80">
        <f>Calcs!$I$2</f>
        <v>44255</v>
      </c>
      <c r="R150" s="80">
        <f>Calcs!$I$4</f>
        <v>44469</v>
      </c>
      <c r="S150" s="80">
        <f>Calcs!$I$6</f>
        <v>44681</v>
      </c>
      <c r="T150" s="79" t="e">
        <f>Calcs!$J$2</f>
        <v>#N/A</v>
      </c>
      <c r="U150" s="81">
        <f>Calcs!$K$2</f>
        <v>51564</v>
      </c>
      <c r="V150" s="79" t="str">
        <f t="shared" si="46"/>
        <v/>
      </c>
      <c r="W150" s="79" t="str">
        <f t="shared" si="47"/>
        <v/>
      </c>
      <c r="X150" s="82" t="str">
        <f>IFERROR(IF(E150="","",IFERROR((INDEX('Flat Rates'!$A$1:$I$5000,MATCH(N150,'Flat Rates'!$A$1:$A$5000,0),MATCH("Standing Charge",'Flat Rates'!$A$1:$I$1,0))*100),"")),"")</f>
        <v/>
      </c>
      <c r="Y150" s="82" t="str">
        <f>IFERROR(IF(X150="","",IFERROR((INDEX('Flat Rates'!$A$1:$I$5000,MATCH(N150,'Flat Rates'!$A$1:$A$5000,0),MATCH("Unit Rate",'Flat Rates'!$A$1:$I$1,0))*100)+(V150),"")),"")</f>
        <v/>
      </c>
      <c r="Z150" s="83" t="str">
        <f t="shared" si="48"/>
        <v/>
      </c>
      <c r="AA150" s="83" t="str">
        <f t="shared" si="49"/>
        <v/>
      </c>
      <c r="AB150" s="83" t="str">
        <f t="shared" si="50"/>
        <v/>
      </c>
      <c r="AC150" s="83" t="str">
        <f t="shared" si="51"/>
        <v/>
      </c>
      <c r="AD150" s="84" t="str">
        <f t="shared" ca="1" si="52"/>
        <v>FAIL</v>
      </c>
      <c r="AF150" s="88" t="str">
        <f t="shared" ca="1" si="53"/>
        <v/>
      </c>
      <c r="AG150" s="78" t="str">
        <f t="shared" ca="1" si="54"/>
        <v/>
      </c>
      <c r="AH150" s="89" t="str">
        <f t="shared" ca="1" si="55"/>
        <v/>
      </c>
      <c r="AI150" s="89" t="str">
        <f t="shared" ca="1" si="56"/>
        <v/>
      </c>
    </row>
    <row r="151" spans="2:35" ht="15.75" thickBot="1" x14ac:dyDescent="0.3">
      <c r="B151" s="85"/>
      <c r="C151" s="85"/>
      <c r="D151" s="86"/>
      <c r="E151" s="86"/>
      <c r="F151" s="87"/>
      <c r="G151" s="86"/>
      <c r="I151" s="79" t="str">
        <f t="shared" si="38"/>
        <v/>
      </c>
      <c r="J151" s="79" t="str">
        <f t="shared" si="39"/>
        <v/>
      </c>
      <c r="K151" s="79" t="str">
        <f t="shared" si="40"/>
        <v/>
      </c>
      <c r="L151" s="97" t="str">
        <f t="shared" si="41"/>
        <v>Level1</v>
      </c>
      <c r="M151" s="94">
        <f t="shared" si="42"/>
        <v>0</v>
      </c>
      <c r="N151" s="79" t="str">
        <f t="shared" si="43"/>
        <v>-- Level1-0</v>
      </c>
      <c r="O151" s="80">
        <f t="shared" si="44"/>
        <v>0</v>
      </c>
      <c r="P151" s="80" t="str">
        <f t="shared" ca="1" si="45"/>
        <v>FAIL</v>
      </c>
      <c r="Q151" s="80">
        <f>Calcs!$I$2</f>
        <v>44255</v>
      </c>
      <c r="R151" s="80">
        <f>Calcs!$I$4</f>
        <v>44469</v>
      </c>
      <c r="S151" s="80">
        <f>Calcs!$I$6</f>
        <v>44681</v>
      </c>
      <c r="T151" s="79" t="e">
        <f>Calcs!$J$2</f>
        <v>#N/A</v>
      </c>
      <c r="U151" s="81">
        <f>Calcs!$K$2</f>
        <v>51564</v>
      </c>
      <c r="V151" s="79" t="str">
        <f t="shared" si="46"/>
        <v/>
      </c>
      <c r="W151" s="79" t="str">
        <f t="shared" si="47"/>
        <v/>
      </c>
      <c r="X151" s="82" t="str">
        <f>IFERROR(IF(E151="","",IFERROR((INDEX('Flat Rates'!$A$1:$I$5000,MATCH(N151,'Flat Rates'!$A$1:$A$5000,0),MATCH("Standing Charge",'Flat Rates'!$A$1:$I$1,0))*100),"")),"")</f>
        <v/>
      </c>
      <c r="Y151" s="82" t="str">
        <f>IFERROR(IF(X151="","",IFERROR((INDEX('Flat Rates'!$A$1:$I$5000,MATCH(N151,'Flat Rates'!$A$1:$A$5000,0),MATCH("Unit Rate",'Flat Rates'!$A$1:$I$1,0))*100)+(V151),"")),"")</f>
        <v/>
      </c>
      <c r="Z151" s="83" t="str">
        <f t="shared" si="48"/>
        <v/>
      </c>
      <c r="AA151" s="83" t="str">
        <f t="shared" si="49"/>
        <v/>
      </c>
      <c r="AB151" s="83" t="str">
        <f t="shared" si="50"/>
        <v/>
      </c>
      <c r="AC151" s="83" t="str">
        <f t="shared" si="51"/>
        <v/>
      </c>
      <c r="AD151" s="84" t="str">
        <f t="shared" ca="1" si="52"/>
        <v>FAIL</v>
      </c>
      <c r="AF151" s="88" t="str">
        <f t="shared" ca="1" si="53"/>
        <v/>
      </c>
      <c r="AG151" s="78" t="str">
        <f t="shared" ca="1" si="54"/>
        <v/>
      </c>
      <c r="AH151" s="89" t="str">
        <f t="shared" ca="1" si="55"/>
        <v/>
      </c>
      <c r="AI151" s="89" t="str">
        <f t="shared" ca="1" si="56"/>
        <v/>
      </c>
    </row>
    <row r="152" spans="2:35" ht="15.75" thickBot="1" x14ac:dyDescent="0.3">
      <c r="B152" s="85"/>
      <c r="C152" s="85"/>
      <c r="D152" s="86"/>
      <c r="E152" s="86"/>
      <c r="F152" s="87"/>
      <c r="G152" s="86"/>
      <c r="I152" s="79" t="str">
        <f t="shared" si="38"/>
        <v/>
      </c>
      <c r="J152" s="79" t="str">
        <f t="shared" si="39"/>
        <v/>
      </c>
      <c r="K152" s="79" t="str">
        <f t="shared" si="40"/>
        <v/>
      </c>
      <c r="L152" s="97" t="str">
        <f t="shared" si="41"/>
        <v>Level1</v>
      </c>
      <c r="M152" s="94">
        <f t="shared" si="42"/>
        <v>0</v>
      </c>
      <c r="N152" s="79" t="str">
        <f t="shared" si="43"/>
        <v>-- Level1-0</v>
      </c>
      <c r="O152" s="80">
        <f t="shared" si="44"/>
        <v>0</v>
      </c>
      <c r="P152" s="80" t="str">
        <f t="shared" ca="1" si="45"/>
        <v>FAIL</v>
      </c>
      <c r="Q152" s="80">
        <f>Calcs!$I$2</f>
        <v>44255</v>
      </c>
      <c r="R152" s="80">
        <f>Calcs!$I$4</f>
        <v>44469</v>
      </c>
      <c r="S152" s="80">
        <f>Calcs!$I$6</f>
        <v>44681</v>
      </c>
      <c r="T152" s="79" t="e">
        <f>Calcs!$J$2</f>
        <v>#N/A</v>
      </c>
      <c r="U152" s="81">
        <f>Calcs!$K$2</f>
        <v>51564</v>
      </c>
      <c r="V152" s="79" t="str">
        <f t="shared" si="46"/>
        <v/>
      </c>
      <c r="W152" s="79" t="str">
        <f t="shared" si="47"/>
        <v/>
      </c>
      <c r="X152" s="82" t="str">
        <f>IFERROR(IF(E152="","",IFERROR((INDEX('Flat Rates'!$A$1:$I$5000,MATCH(N152,'Flat Rates'!$A$1:$A$5000,0),MATCH("Standing Charge",'Flat Rates'!$A$1:$I$1,0))*100),"")),"")</f>
        <v/>
      </c>
      <c r="Y152" s="82" t="str">
        <f>IFERROR(IF(X152="","",IFERROR((INDEX('Flat Rates'!$A$1:$I$5000,MATCH(N152,'Flat Rates'!$A$1:$A$5000,0),MATCH("Unit Rate",'Flat Rates'!$A$1:$I$1,0))*100)+(V152),"")),"")</f>
        <v/>
      </c>
      <c r="Z152" s="83" t="str">
        <f t="shared" si="48"/>
        <v/>
      </c>
      <c r="AA152" s="83" t="str">
        <f t="shared" si="49"/>
        <v/>
      </c>
      <c r="AB152" s="83" t="str">
        <f t="shared" si="50"/>
        <v/>
      </c>
      <c r="AC152" s="83" t="str">
        <f t="shared" si="51"/>
        <v/>
      </c>
      <c r="AD152" s="84" t="str">
        <f t="shared" ca="1" si="52"/>
        <v>FAIL</v>
      </c>
      <c r="AF152" s="88" t="str">
        <f t="shared" ca="1" si="53"/>
        <v/>
      </c>
      <c r="AG152" s="78" t="str">
        <f t="shared" ca="1" si="54"/>
        <v/>
      </c>
      <c r="AH152" s="89" t="str">
        <f t="shared" ca="1" si="55"/>
        <v/>
      </c>
      <c r="AI152" s="89" t="str">
        <f t="shared" ca="1" si="56"/>
        <v/>
      </c>
    </row>
    <row r="153" spans="2:35" ht="15.75" thickBot="1" x14ac:dyDescent="0.3">
      <c r="B153" s="85"/>
      <c r="C153" s="85"/>
      <c r="D153" s="86"/>
      <c r="E153" s="86"/>
      <c r="F153" s="87"/>
      <c r="G153" s="86"/>
      <c r="I153" s="79" t="str">
        <f t="shared" si="38"/>
        <v/>
      </c>
      <c r="J153" s="79" t="str">
        <f t="shared" si="39"/>
        <v/>
      </c>
      <c r="K153" s="79" t="str">
        <f t="shared" si="40"/>
        <v/>
      </c>
      <c r="L153" s="97" t="str">
        <f t="shared" si="41"/>
        <v>Level1</v>
      </c>
      <c r="M153" s="94">
        <f t="shared" si="42"/>
        <v>0</v>
      </c>
      <c r="N153" s="79" t="str">
        <f t="shared" si="43"/>
        <v>-- Level1-0</v>
      </c>
      <c r="O153" s="80">
        <f t="shared" si="44"/>
        <v>0</v>
      </c>
      <c r="P153" s="80" t="str">
        <f t="shared" ca="1" si="45"/>
        <v>FAIL</v>
      </c>
      <c r="Q153" s="80">
        <f>Calcs!$I$2</f>
        <v>44255</v>
      </c>
      <c r="R153" s="80">
        <f>Calcs!$I$4</f>
        <v>44469</v>
      </c>
      <c r="S153" s="80">
        <f>Calcs!$I$6</f>
        <v>44681</v>
      </c>
      <c r="T153" s="79" t="e">
        <f>Calcs!$J$2</f>
        <v>#N/A</v>
      </c>
      <c r="U153" s="81">
        <f>Calcs!$K$2</f>
        <v>51564</v>
      </c>
      <c r="V153" s="79" t="str">
        <f t="shared" si="46"/>
        <v/>
      </c>
      <c r="W153" s="79" t="str">
        <f t="shared" si="47"/>
        <v/>
      </c>
      <c r="X153" s="82" t="str">
        <f>IFERROR(IF(E153="","",IFERROR((INDEX('Flat Rates'!$A$1:$I$5000,MATCH(N153,'Flat Rates'!$A$1:$A$5000,0),MATCH("Standing Charge",'Flat Rates'!$A$1:$I$1,0))*100),"")),"")</f>
        <v/>
      </c>
      <c r="Y153" s="82" t="str">
        <f>IFERROR(IF(X153="","",IFERROR((INDEX('Flat Rates'!$A$1:$I$5000,MATCH(N153,'Flat Rates'!$A$1:$A$5000,0),MATCH("Unit Rate",'Flat Rates'!$A$1:$I$1,0))*100)+(V153),"")),"")</f>
        <v/>
      </c>
      <c r="Z153" s="83" t="str">
        <f t="shared" si="48"/>
        <v/>
      </c>
      <c r="AA153" s="83" t="str">
        <f t="shared" si="49"/>
        <v/>
      </c>
      <c r="AB153" s="83" t="str">
        <f t="shared" si="50"/>
        <v/>
      </c>
      <c r="AC153" s="83" t="str">
        <f t="shared" si="51"/>
        <v/>
      </c>
      <c r="AD153" s="84" t="str">
        <f t="shared" ca="1" si="52"/>
        <v>FAIL</v>
      </c>
      <c r="AF153" s="88" t="str">
        <f t="shared" ca="1" si="53"/>
        <v/>
      </c>
      <c r="AG153" s="78" t="str">
        <f t="shared" ca="1" si="54"/>
        <v/>
      </c>
      <c r="AH153" s="89" t="str">
        <f t="shared" ca="1" si="55"/>
        <v/>
      </c>
      <c r="AI153" s="89" t="str">
        <f t="shared" ca="1" si="56"/>
        <v/>
      </c>
    </row>
    <row r="154" spans="2:35" ht="15.75" thickBot="1" x14ac:dyDescent="0.3">
      <c r="B154" s="85"/>
      <c r="C154" s="85"/>
      <c r="D154" s="86"/>
      <c r="E154" s="86"/>
      <c r="F154" s="87"/>
      <c r="G154" s="86"/>
      <c r="I154" s="79" t="str">
        <f t="shared" si="38"/>
        <v/>
      </c>
      <c r="J154" s="79" t="str">
        <f t="shared" si="39"/>
        <v/>
      </c>
      <c r="K154" s="79" t="str">
        <f t="shared" si="40"/>
        <v/>
      </c>
      <c r="L154" s="97" t="str">
        <f t="shared" si="41"/>
        <v>Level1</v>
      </c>
      <c r="M154" s="94">
        <f t="shared" si="42"/>
        <v>0</v>
      </c>
      <c r="N154" s="79" t="str">
        <f t="shared" si="43"/>
        <v>-- Level1-0</v>
      </c>
      <c r="O154" s="80">
        <f t="shared" si="44"/>
        <v>0</v>
      </c>
      <c r="P154" s="80" t="str">
        <f t="shared" ca="1" si="45"/>
        <v>FAIL</v>
      </c>
      <c r="Q154" s="80">
        <f>Calcs!$I$2</f>
        <v>44255</v>
      </c>
      <c r="R154" s="80">
        <f>Calcs!$I$4</f>
        <v>44469</v>
      </c>
      <c r="S154" s="80">
        <f>Calcs!$I$6</f>
        <v>44681</v>
      </c>
      <c r="T154" s="79" t="e">
        <f>Calcs!$J$2</f>
        <v>#N/A</v>
      </c>
      <c r="U154" s="81">
        <f>Calcs!$K$2</f>
        <v>51564</v>
      </c>
      <c r="V154" s="79" t="str">
        <f t="shared" si="46"/>
        <v/>
      </c>
      <c r="W154" s="79" t="str">
        <f t="shared" si="47"/>
        <v/>
      </c>
      <c r="X154" s="82" t="str">
        <f>IFERROR(IF(E154="","",IFERROR((INDEX('Flat Rates'!$A$1:$I$5000,MATCH(N154,'Flat Rates'!$A$1:$A$5000,0),MATCH("Standing Charge",'Flat Rates'!$A$1:$I$1,0))*100),"")),"")</f>
        <v/>
      </c>
      <c r="Y154" s="82" t="str">
        <f>IFERROR(IF(X154="","",IFERROR((INDEX('Flat Rates'!$A$1:$I$5000,MATCH(N154,'Flat Rates'!$A$1:$A$5000,0),MATCH("Unit Rate",'Flat Rates'!$A$1:$I$1,0))*100)+(V154),"")),"")</f>
        <v/>
      </c>
      <c r="Z154" s="83" t="str">
        <f t="shared" si="48"/>
        <v/>
      </c>
      <c r="AA154" s="83" t="str">
        <f t="shared" si="49"/>
        <v/>
      </c>
      <c r="AB154" s="83" t="str">
        <f t="shared" si="50"/>
        <v/>
      </c>
      <c r="AC154" s="83" t="str">
        <f t="shared" si="51"/>
        <v/>
      </c>
      <c r="AD154" s="84" t="str">
        <f t="shared" ca="1" si="52"/>
        <v>FAIL</v>
      </c>
      <c r="AF154" s="88" t="str">
        <f t="shared" ca="1" si="53"/>
        <v/>
      </c>
      <c r="AG154" s="78" t="str">
        <f t="shared" ca="1" si="54"/>
        <v/>
      </c>
      <c r="AH154" s="89" t="str">
        <f t="shared" ca="1" si="55"/>
        <v/>
      </c>
      <c r="AI154" s="89" t="str">
        <f t="shared" ca="1" si="56"/>
        <v/>
      </c>
    </row>
    <row r="155" spans="2:35" ht="15.75" thickBot="1" x14ac:dyDescent="0.3">
      <c r="B155" s="85"/>
      <c r="C155" s="85"/>
      <c r="D155" s="86"/>
      <c r="E155" s="86"/>
      <c r="F155" s="87"/>
      <c r="G155" s="86"/>
      <c r="I155" s="79" t="str">
        <f t="shared" si="38"/>
        <v/>
      </c>
      <c r="J155" s="79" t="str">
        <f t="shared" si="39"/>
        <v/>
      </c>
      <c r="K155" s="79" t="str">
        <f t="shared" si="40"/>
        <v/>
      </c>
      <c r="L155" s="97" t="str">
        <f t="shared" si="41"/>
        <v>Level1</v>
      </c>
      <c r="M155" s="94">
        <f t="shared" si="42"/>
        <v>0</v>
      </c>
      <c r="N155" s="79" t="str">
        <f t="shared" si="43"/>
        <v>-- Level1-0</v>
      </c>
      <c r="O155" s="80">
        <f t="shared" si="44"/>
        <v>0</v>
      </c>
      <c r="P155" s="80" t="str">
        <f t="shared" ca="1" si="45"/>
        <v>FAIL</v>
      </c>
      <c r="Q155" s="80">
        <f>Calcs!$I$2</f>
        <v>44255</v>
      </c>
      <c r="R155" s="80">
        <f>Calcs!$I$4</f>
        <v>44469</v>
      </c>
      <c r="S155" s="80">
        <f>Calcs!$I$6</f>
        <v>44681</v>
      </c>
      <c r="T155" s="79" t="e">
        <f>Calcs!$J$2</f>
        <v>#N/A</v>
      </c>
      <c r="U155" s="81">
        <f>Calcs!$K$2</f>
        <v>51564</v>
      </c>
      <c r="V155" s="79" t="str">
        <f t="shared" si="46"/>
        <v/>
      </c>
      <c r="W155" s="79" t="str">
        <f t="shared" si="47"/>
        <v/>
      </c>
      <c r="X155" s="82" t="str">
        <f>IFERROR(IF(E155="","",IFERROR((INDEX('Flat Rates'!$A$1:$I$5000,MATCH(N155,'Flat Rates'!$A$1:$A$5000,0),MATCH("Standing Charge",'Flat Rates'!$A$1:$I$1,0))*100),"")),"")</f>
        <v/>
      </c>
      <c r="Y155" s="82" t="str">
        <f>IFERROR(IF(X155="","",IFERROR((INDEX('Flat Rates'!$A$1:$I$5000,MATCH(N155,'Flat Rates'!$A$1:$A$5000,0),MATCH("Unit Rate",'Flat Rates'!$A$1:$I$1,0))*100)+(V155),"")),"")</f>
        <v/>
      </c>
      <c r="Z155" s="83" t="str">
        <f t="shared" si="48"/>
        <v/>
      </c>
      <c r="AA155" s="83" t="str">
        <f t="shared" si="49"/>
        <v/>
      </c>
      <c r="AB155" s="83" t="str">
        <f t="shared" si="50"/>
        <v/>
      </c>
      <c r="AC155" s="83" t="str">
        <f t="shared" si="51"/>
        <v/>
      </c>
      <c r="AD155" s="84" t="str">
        <f t="shared" ca="1" si="52"/>
        <v>FAIL</v>
      </c>
      <c r="AF155" s="88" t="str">
        <f t="shared" ca="1" si="53"/>
        <v/>
      </c>
      <c r="AG155" s="78" t="str">
        <f t="shared" ca="1" si="54"/>
        <v/>
      </c>
      <c r="AH155" s="89" t="str">
        <f t="shared" ca="1" si="55"/>
        <v/>
      </c>
      <c r="AI155" s="89" t="str">
        <f t="shared" ca="1" si="56"/>
        <v/>
      </c>
    </row>
    <row r="156" spans="2:35" ht="15.75" thickBot="1" x14ac:dyDescent="0.3">
      <c r="B156" s="85"/>
      <c r="C156" s="85"/>
      <c r="D156" s="86"/>
      <c r="E156" s="86"/>
      <c r="F156" s="87"/>
      <c r="G156" s="86"/>
      <c r="I156" s="79" t="str">
        <f t="shared" si="38"/>
        <v/>
      </c>
      <c r="J156" s="79" t="str">
        <f t="shared" si="39"/>
        <v/>
      </c>
      <c r="K156" s="79" t="str">
        <f t="shared" si="40"/>
        <v/>
      </c>
      <c r="L156" s="97" t="str">
        <f t="shared" si="41"/>
        <v>Level1</v>
      </c>
      <c r="M156" s="94">
        <f t="shared" si="42"/>
        <v>0</v>
      </c>
      <c r="N156" s="79" t="str">
        <f t="shared" si="43"/>
        <v>-- Level1-0</v>
      </c>
      <c r="O156" s="80">
        <f t="shared" si="44"/>
        <v>0</v>
      </c>
      <c r="P156" s="80" t="str">
        <f t="shared" ca="1" si="45"/>
        <v>FAIL</v>
      </c>
      <c r="Q156" s="80">
        <f>Calcs!$I$2</f>
        <v>44255</v>
      </c>
      <c r="R156" s="80">
        <f>Calcs!$I$4</f>
        <v>44469</v>
      </c>
      <c r="S156" s="80">
        <f>Calcs!$I$6</f>
        <v>44681</v>
      </c>
      <c r="T156" s="79" t="e">
        <f>Calcs!$J$2</f>
        <v>#N/A</v>
      </c>
      <c r="U156" s="81">
        <f>Calcs!$K$2</f>
        <v>51564</v>
      </c>
      <c r="V156" s="79" t="str">
        <f t="shared" si="46"/>
        <v/>
      </c>
      <c r="W156" s="79" t="str">
        <f t="shared" si="47"/>
        <v/>
      </c>
      <c r="X156" s="82" t="str">
        <f>IFERROR(IF(E156="","",IFERROR((INDEX('Flat Rates'!$A$1:$I$5000,MATCH(N156,'Flat Rates'!$A$1:$A$5000,0),MATCH("Standing Charge",'Flat Rates'!$A$1:$I$1,0))*100),"")),"")</f>
        <v/>
      </c>
      <c r="Y156" s="82" t="str">
        <f>IFERROR(IF(X156="","",IFERROR((INDEX('Flat Rates'!$A$1:$I$5000,MATCH(N156,'Flat Rates'!$A$1:$A$5000,0),MATCH("Unit Rate",'Flat Rates'!$A$1:$I$1,0))*100)+(V156),"")),"")</f>
        <v/>
      </c>
      <c r="Z156" s="83" t="str">
        <f t="shared" si="48"/>
        <v/>
      </c>
      <c r="AA156" s="83" t="str">
        <f t="shared" si="49"/>
        <v/>
      </c>
      <c r="AB156" s="83" t="str">
        <f t="shared" si="50"/>
        <v/>
      </c>
      <c r="AC156" s="83" t="str">
        <f t="shared" si="51"/>
        <v/>
      </c>
      <c r="AD156" s="84" t="str">
        <f t="shared" ca="1" si="52"/>
        <v>FAIL</v>
      </c>
      <c r="AF156" s="88" t="str">
        <f t="shared" ca="1" si="53"/>
        <v/>
      </c>
      <c r="AG156" s="78" t="str">
        <f t="shared" ca="1" si="54"/>
        <v/>
      </c>
      <c r="AH156" s="89" t="str">
        <f t="shared" ca="1" si="55"/>
        <v/>
      </c>
      <c r="AI156" s="89" t="str">
        <f t="shared" ca="1" si="56"/>
        <v/>
      </c>
    </row>
    <row r="157" spans="2:35" ht="15.75" thickBot="1" x14ac:dyDescent="0.3">
      <c r="B157" s="85"/>
      <c r="C157" s="85"/>
      <c r="D157" s="86"/>
      <c r="E157" s="86"/>
      <c r="F157" s="87"/>
      <c r="G157" s="86"/>
      <c r="I157" s="79" t="str">
        <f t="shared" si="38"/>
        <v/>
      </c>
      <c r="J157" s="79" t="str">
        <f t="shared" si="39"/>
        <v/>
      </c>
      <c r="K157" s="79" t="str">
        <f t="shared" si="40"/>
        <v/>
      </c>
      <c r="L157" s="97" t="str">
        <f t="shared" si="41"/>
        <v>Level1</v>
      </c>
      <c r="M157" s="94">
        <f t="shared" si="42"/>
        <v>0</v>
      </c>
      <c r="N157" s="79" t="str">
        <f t="shared" si="43"/>
        <v>-- Level1-0</v>
      </c>
      <c r="O157" s="80">
        <f t="shared" si="44"/>
        <v>0</v>
      </c>
      <c r="P157" s="80" t="str">
        <f t="shared" ca="1" si="45"/>
        <v>FAIL</v>
      </c>
      <c r="Q157" s="80">
        <f>Calcs!$I$2</f>
        <v>44255</v>
      </c>
      <c r="R157" s="80">
        <f>Calcs!$I$4</f>
        <v>44469</v>
      </c>
      <c r="S157" s="80">
        <f>Calcs!$I$6</f>
        <v>44681</v>
      </c>
      <c r="T157" s="79" t="e">
        <f>Calcs!$J$2</f>
        <v>#N/A</v>
      </c>
      <c r="U157" s="81">
        <f>Calcs!$K$2</f>
        <v>51564</v>
      </c>
      <c r="V157" s="79" t="str">
        <f t="shared" si="46"/>
        <v/>
      </c>
      <c r="W157" s="79" t="str">
        <f t="shared" si="47"/>
        <v/>
      </c>
      <c r="X157" s="82" t="str">
        <f>IFERROR(IF(E157="","",IFERROR((INDEX('Flat Rates'!$A$1:$I$5000,MATCH(N157,'Flat Rates'!$A$1:$A$5000,0),MATCH("Standing Charge",'Flat Rates'!$A$1:$I$1,0))*100),"")),"")</f>
        <v/>
      </c>
      <c r="Y157" s="82" t="str">
        <f>IFERROR(IF(X157="","",IFERROR((INDEX('Flat Rates'!$A$1:$I$5000,MATCH(N157,'Flat Rates'!$A$1:$A$5000,0),MATCH("Unit Rate",'Flat Rates'!$A$1:$I$1,0))*100)+(V157),"")),"")</f>
        <v/>
      </c>
      <c r="Z157" s="83" t="str">
        <f t="shared" si="48"/>
        <v/>
      </c>
      <c r="AA157" s="83" t="str">
        <f t="shared" si="49"/>
        <v/>
      </c>
      <c r="AB157" s="83" t="str">
        <f t="shared" si="50"/>
        <v/>
      </c>
      <c r="AC157" s="83" t="str">
        <f t="shared" si="51"/>
        <v/>
      </c>
      <c r="AD157" s="84" t="str">
        <f t="shared" ca="1" si="52"/>
        <v>FAIL</v>
      </c>
      <c r="AF157" s="88" t="str">
        <f t="shared" ca="1" si="53"/>
        <v/>
      </c>
      <c r="AG157" s="78" t="str">
        <f t="shared" ca="1" si="54"/>
        <v/>
      </c>
      <c r="AH157" s="89" t="str">
        <f t="shared" ca="1" si="55"/>
        <v/>
      </c>
      <c r="AI157" s="89" t="str">
        <f t="shared" ca="1" si="56"/>
        <v/>
      </c>
    </row>
    <row r="158" spans="2:35" ht="15.75" thickBot="1" x14ac:dyDescent="0.3">
      <c r="B158" s="85"/>
      <c r="C158" s="85"/>
      <c r="D158" s="86"/>
      <c r="E158" s="86"/>
      <c r="F158" s="87"/>
      <c r="G158" s="86"/>
      <c r="I158" s="79" t="str">
        <f t="shared" si="38"/>
        <v/>
      </c>
      <c r="J158" s="79" t="str">
        <f t="shared" si="39"/>
        <v/>
      </c>
      <c r="K158" s="79" t="str">
        <f t="shared" si="40"/>
        <v/>
      </c>
      <c r="L158" s="97" t="str">
        <f t="shared" si="41"/>
        <v>Level1</v>
      </c>
      <c r="M158" s="94">
        <f t="shared" si="42"/>
        <v>0</v>
      </c>
      <c r="N158" s="79" t="str">
        <f t="shared" si="43"/>
        <v>-- Level1-0</v>
      </c>
      <c r="O158" s="80">
        <f t="shared" si="44"/>
        <v>0</v>
      </c>
      <c r="P158" s="80" t="str">
        <f t="shared" ca="1" si="45"/>
        <v>FAIL</v>
      </c>
      <c r="Q158" s="80">
        <f>Calcs!$I$2</f>
        <v>44255</v>
      </c>
      <c r="R158" s="80">
        <f>Calcs!$I$4</f>
        <v>44469</v>
      </c>
      <c r="S158" s="80">
        <f>Calcs!$I$6</f>
        <v>44681</v>
      </c>
      <c r="T158" s="79" t="e">
        <f>Calcs!$J$2</f>
        <v>#N/A</v>
      </c>
      <c r="U158" s="81">
        <f>Calcs!$K$2</f>
        <v>51564</v>
      </c>
      <c r="V158" s="79" t="str">
        <f t="shared" si="46"/>
        <v/>
      </c>
      <c r="W158" s="79" t="str">
        <f t="shared" si="47"/>
        <v/>
      </c>
      <c r="X158" s="82" t="str">
        <f>IFERROR(IF(E158="","",IFERROR((INDEX('Flat Rates'!$A$1:$I$5000,MATCH(N158,'Flat Rates'!$A$1:$A$5000,0),MATCH("Standing Charge",'Flat Rates'!$A$1:$I$1,0))*100),"")),"")</f>
        <v/>
      </c>
      <c r="Y158" s="82" t="str">
        <f>IFERROR(IF(X158="","",IFERROR((INDEX('Flat Rates'!$A$1:$I$5000,MATCH(N158,'Flat Rates'!$A$1:$A$5000,0),MATCH("Unit Rate",'Flat Rates'!$A$1:$I$1,0))*100)+(V158),"")),"")</f>
        <v/>
      </c>
      <c r="Z158" s="83" t="str">
        <f t="shared" si="48"/>
        <v/>
      </c>
      <c r="AA158" s="83" t="str">
        <f t="shared" si="49"/>
        <v/>
      </c>
      <c r="AB158" s="83" t="str">
        <f t="shared" si="50"/>
        <v/>
      </c>
      <c r="AC158" s="83" t="str">
        <f t="shared" si="51"/>
        <v/>
      </c>
      <c r="AD158" s="84" t="str">
        <f t="shared" ca="1" si="52"/>
        <v>FAIL</v>
      </c>
      <c r="AF158" s="88" t="str">
        <f t="shared" ca="1" si="53"/>
        <v/>
      </c>
      <c r="AG158" s="78" t="str">
        <f t="shared" ca="1" si="54"/>
        <v/>
      </c>
      <c r="AH158" s="89" t="str">
        <f t="shared" ca="1" si="55"/>
        <v/>
      </c>
      <c r="AI158" s="89" t="str">
        <f t="shared" ca="1" si="56"/>
        <v/>
      </c>
    </row>
    <row r="159" spans="2:35" ht="15.75" thickBot="1" x14ac:dyDescent="0.3">
      <c r="B159" s="85"/>
      <c r="C159" s="85"/>
      <c r="D159" s="86"/>
      <c r="E159" s="86"/>
      <c r="F159" s="87"/>
      <c r="G159" s="86"/>
      <c r="I159" s="79" t="str">
        <f t="shared" si="38"/>
        <v/>
      </c>
      <c r="J159" s="79" t="str">
        <f t="shared" si="39"/>
        <v/>
      </c>
      <c r="K159" s="79" t="str">
        <f t="shared" si="40"/>
        <v/>
      </c>
      <c r="L159" s="97" t="str">
        <f t="shared" si="41"/>
        <v>Level1</v>
      </c>
      <c r="M159" s="94">
        <f t="shared" si="42"/>
        <v>0</v>
      </c>
      <c r="N159" s="79" t="str">
        <f t="shared" si="43"/>
        <v>-- Level1-0</v>
      </c>
      <c r="O159" s="80">
        <f t="shared" si="44"/>
        <v>0</v>
      </c>
      <c r="P159" s="80" t="str">
        <f t="shared" ca="1" si="45"/>
        <v>FAIL</v>
      </c>
      <c r="Q159" s="80">
        <f>Calcs!$I$2</f>
        <v>44255</v>
      </c>
      <c r="R159" s="80">
        <f>Calcs!$I$4</f>
        <v>44469</v>
      </c>
      <c r="S159" s="80">
        <f>Calcs!$I$6</f>
        <v>44681</v>
      </c>
      <c r="T159" s="79" t="e">
        <f>Calcs!$J$2</f>
        <v>#N/A</v>
      </c>
      <c r="U159" s="81">
        <f>Calcs!$K$2</f>
        <v>51564</v>
      </c>
      <c r="V159" s="79" t="str">
        <f t="shared" si="46"/>
        <v/>
      </c>
      <c r="W159" s="79" t="str">
        <f t="shared" si="47"/>
        <v/>
      </c>
      <c r="X159" s="82" t="str">
        <f>IFERROR(IF(E159="","",IFERROR((INDEX('Flat Rates'!$A$1:$I$5000,MATCH(N159,'Flat Rates'!$A$1:$A$5000,0),MATCH("Standing Charge",'Flat Rates'!$A$1:$I$1,0))*100),"")),"")</f>
        <v/>
      </c>
      <c r="Y159" s="82" t="str">
        <f>IFERROR(IF(X159="","",IFERROR((INDEX('Flat Rates'!$A$1:$I$5000,MATCH(N159,'Flat Rates'!$A$1:$A$5000,0),MATCH("Unit Rate",'Flat Rates'!$A$1:$I$1,0))*100)+(V159),"")),"")</f>
        <v/>
      </c>
      <c r="Z159" s="83" t="str">
        <f t="shared" si="48"/>
        <v/>
      </c>
      <c r="AA159" s="83" t="str">
        <f t="shared" si="49"/>
        <v/>
      </c>
      <c r="AB159" s="83" t="str">
        <f t="shared" si="50"/>
        <v/>
      </c>
      <c r="AC159" s="83" t="str">
        <f t="shared" si="51"/>
        <v/>
      </c>
      <c r="AD159" s="84" t="str">
        <f t="shared" ca="1" si="52"/>
        <v>FAIL</v>
      </c>
      <c r="AF159" s="88" t="str">
        <f t="shared" ca="1" si="53"/>
        <v/>
      </c>
      <c r="AG159" s="78" t="str">
        <f t="shared" ca="1" si="54"/>
        <v/>
      </c>
      <c r="AH159" s="89" t="str">
        <f t="shared" ca="1" si="55"/>
        <v/>
      </c>
      <c r="AI159" s="89" t="str">
        <f t="shared" ca="1" si="56"/>
        <v/>
      </c>
    </row>
    <row r="160" spans="2:35" ht="15.75" thickBot="1" x14ac:dyDescent="0.3">
      <c r="B160" s="85"/>
      <c r="C160" s="85"/>
      <c r="D160" s="86"/>
      <c r="E160" s="86"/>
      <c r="F160" s="87"/>
      <c r="G160" s="86"/>
      <c r="I160" s="79" t="str">
        <f t="shared" si="38"/>
        <v/>
      </c>
      <c r="J160" s="79" t="str">
        <f t="shared" si="39"/>
        <v/>
      </c>
      <c r="K160" s="79" t="str">
        <f t="shared" si="40"/>
        <v/>
      </c>
      <c r="L160" s="97" t="str">
        <f t="shared" si="41"/>
        <v>Level1</v>
      </c>
      <c r="M160" s="94">
        <f t="shared" si="42"/>
        <v>0</v>
      </c>
      <c r="N160" s="79" t="str">
        <f t="shared" si="43"/>
        <v>-- Level1-0</v>
      </c>
      <c r="O160" s="80">
        <f t="shared" si="44"/>
        <v>0</v>
      </c>
      <c r="P160" s="80" t="str">
        <f t="shared" ca="1" si="45"/>
        <v>FAIL</v>
      </c>
      <c r="Q160" s="80">
        <f>Calcs!$I$2</f>
        <v>44255</v>
      </c>
      <c r="R160" s="80">
        <f>Calcs!$I$4</f>
        <v>44469</v>
      </c>
      <c r="S160" s="80">
        <f>Calcs!$I$6</f>
        <v>44681</v>
      </c>
      <c r="T160" s="79" t="e">
        <f>Calcs!$J$2</f>
        <v>#N/A</v>
      </c>
      <c r="U160" s="81">
        <f>Calcs!$K$2</f>
        <v>51564</v>
      </c>
      <c r="V160" s="79" t="str">
        <f t="shared" si="46"/>
        <v/>
      </c>
      <c r="W160" s="79" t="str">
        <f t="shared" si="47"/>
        <v/>
      </c>
      <c r="X160" s="82" t="str">
        <f>IFERROR(IF(E160="","",IFERROR((INDEX('Flat Rates'!$A$1:$I$5000,MATCH(N160,'Flat Rates'!$A$1:$A$5000,0),MATCH("Standing Charge",'Flat Rates'!$A$1:$I$1,0))*100),"")),"")</f>
        <v/>
      </c>
      <c r="Y160" s="82" t="str">
        <f>IFERROR(IF(X160="","",IFERROR((INDEX('Flat Rates'!$A$1:$I$5000,MATCH(N160,'Flat Rates'!$A$1:$A$5000,0),MATCH("Unit Rate",'Flat Rates'!$A$1:$I$1,0))*100)+(V160),"")),"")</f>
        <v/>
      </c>
      <c r="Z160" s="83" t="str">
        <f t="shared" si="48"/>
        <v/>
      </c>
      <c r="AA160" s="83" t="str">
        <f t="shared" si="49"/>
        <v/>
      </c>
      <c r="AB160" s="83" t="str">
        <f t="shared" si="50"/>
        <v/>
      </c>
      <c r="AC160" s="83" t="str">
        <f t="shared" si="51"/>
        <v/>
      </c>
      <c r="AD160" s="84" t="str">
        <f t="shared" ca="1" si="52"/>
        <v>FAIL</v>
      </c>
      <c r="AF160" s="88" t="str">
        <f t="shared" ca="1" si="53"/>
        <v/>
      </c>
      <c r="AG160" s="78" t="str">
        <f t="shared" ca="1" si="54"/>
        <v/>
      </c>
      <c r="AH160" s="89" t="str">
        <f t="shared" ca="1" si="55"/>
        <v/>
      </c>
      <c r="AI160" s="89" t="str">
        <f t="shared" ca="1" si="56"/>
        <v/>
      </c>
    </row>
    <row r="161" spans="2:35" ht="15.75" thickBot="1" x14ac:dyDescent="0.3">
      <c r="B161" s="85"/>
      <c r="C161" s="85"/>
      <c r="D161" s="86"/>
      <c r="E161" s="86"/>
      <c r="F161" s="87"/>
      <c r="G161" s="86"/>
      <c r="I161" s="79" t="str">
        <f t="shared" si="38"/>
        <v/>
      </c>
      <c r="J161" s="79" t="str">
        <f t="shared" si="39"/>
        <v/>
      </c>
      <c r="K161" s="79" t="str">
        <f t="shared" si="40"/>
        <v/>
      </c>
      <c r="L161" s="97" t="str">
        <f t="shared" si="41"/>
        <v>Level1</v>
      </c>
      <c r="M161" s="94">
        <f t="shared" si="42"/>
        <v>0</v>
      </c>
      <c r="N161" s="79" t="str">
        <f t="shared" si="43"/>
        <v>-- Level1-0</v>
      </c>
      <c r="O161" s="80">
        <f t="shared" si="44"/>
        <v>0</v>
      </c>
      <c r="P161" s="80" t="str">
        <f t="shared" ca="1" si="45"/>
        <v>FAIL</v>
      </c>
      <c r="Q161" s="80">
        <f>Calcs!$I$2</f>
        <v>44255</v>
      </c>
      <c r="R161" s="80">
        <f>Calcs!$I$4</f>
        <v>44469</v>
      </c>
      <c r="S161" s="80">
        <f>Calcs!$I$6</f>
        <v>44681</v>
      </c>
      <c r="T161" s="79" t="e">
        <f>Calcs!$J$2</f>
        <v>#N/A</v>
      </c>
      <c r="U161" s="81">
        <f>Calcs!$K$2</f>
        <v>51564</v>
      </c>
      <c r="V161" s="79" t="str">
        <f t="shared" si="46"/>
        <v/>
      </c>
      <c r="W161" s="79" t="str">
        <f t="shared" si="47"/>
        <v/>
      </c>
      <c r="X161" s="82" t="str">
        <f>IFERROR(IF(E161="","",IFERROR((INDEX('Flat Rates'!$A$1:$I$5000,MATCH(N161,'Flat Rates'!$A$1:$A$5000,0),MATCH("Standing Charge",'Flat Rates'!$A$1:$I$1,0))*100),"")),"")</f>
        <v/>
      </c>
      <c r="Y161" s="82" t="str">
        <f>IFERROR(IF(X161="","",IFERROR((INDEX('Flat Rates'!$A$1:$I$5000,MATCH(N161,'Flat Rates'!$A$1:$A$5000,0),MATCH("Unit Rate",'Flat Rates'!$A$1:$I$1,0))*100)+(V161),"")),"")</f>
        <v/>
      </c>
      <c r="Z161" s="83" t="str">
        <f t="shared" si="48"/>
        <v/>
      </c>
      <c r="AA161" s="83" t="str">
        <f t="shared" si="49"/>
        <v/>
      </c>
      <c r="AB161" s="83" t="str">
        <f t="shared" si="50"/>
        <v/>
      </c>
      <c r="AC161" s="83" t="str">
        <f t="shared" si="51"/>
        <v/>
      </c>
      <c r="AD161" s="84" t="str">
        <f t="shared" ca="1" si="52"/>
        <v>FAIL</v>
      </c>
      <c r="AF161" s="88" t="str">
        <f t="shared" ca="1" si="53"/>
        <v/>
      </c>
      <c r="AG161" s="78" t="str">
        <f t="shared" ca="1" si="54"/>
        <v/>
      </c>
      <c r="AH161" s="89" t="str">
        <f t="shared" ca="1" si="55"/>
        <v/>
      </c>
      <c r="AI161" s="89" t="str">
        <f t="shared" ca="1" si="56"/>
        <v/>
      </c>
    </row>
    <row r="162" spans="2:35" ht="15.75" thickBot="1" x14ac:dyDescent="0.3">
      <c r="B162" s="85"/>
      <c r="C162" s="85"/>
      <c r="D162" s="86"/>
      <c r="E162" s="86"/>
      <c r="F162" s="87"/>
      <c r="G162" s="86"/>
      <c r="I162" s="79" t="str">
        <f t="shared" si="38"/>
        <v/>
      </c>
      <c r="J162" s="79" t="str">
        <f t="shared" si="39"/>
        <v/>
      </c>
      <c r="K162" s="79" t="str">
        <f t="shared" si="40"/>
        <v/>
      </c>
      <c r="L162" s="97" t="str">
        <f t="shared" si="41"/>
        <v>Level1</v>
      </c>
      <c r="M162" s="94">
        <f t="shared" si="42"/>
        <v>0</v>
      </c>
      <c r="N162" s="79" t="str">
        <f t="shared" si="43"/>
        <v>-- Level1-0</v>
      </c>
      <c r="O162" s="80">
        <f t="shared" si="44"/>
        <v>0</v>
      </c>
      <c r="P162" s="80" t="str">
        <f t="shared" ca="1" si="45"/>
        <v>FAIL</v>
      </c>
      <c r="Q162" s="80">
        <f>Calcs!$I$2</f>
        <v>44255</v>
      </c>
      <c r="R162" s="80">
        <f>Calcs!$I$4</f>
        <v>44469</v>
      </c>
      <c r="S162" s="80">
        <f>Calcs!$I$6</f>
        <v>44681</v>
      </c>
      <c r="T162" s="79" t="e">
        <f>Calcs!$J$2</f>
        <v>#N/A</v>
      </c>
      <c r="U162" s="81">
        <f>Calcs!$K$2</f>
        <v>51564</v>
      </c>
      <c r="V162" s="79" t="str">
        <f t="shared" si="46"/>
        <v/>
      </c>
      <c r="W162" s="79" t="str">
        <f t="shared" si="47"/>
        <v/>
      </c>
      <c r="X162" s="82" t="str">
        <f>IFERROR(IF(E162="","",IFERROR((INDEX('Flat Rates'!$A$1:$I$5000,MATCH(N162,'Flat Rates'!$A$1:$A$5000,0),MATCH("Standing Charge",'Flat Rates'!$A$1:$I$1,0))*100),"")),"")</f>
        <v/>
      </c>
      <c r="Y162" s="82" t="str">
        <f>IFERROR(IF(X162="","",IFERROR((INDEX('Flat Rates'!$A$1:$I$5000,MATCH(N162,'Flat Rates'!$A$1:$A$5000,0),MATCH("Unit Rate",'Flat Rates'!$A$1:$I$1,0))*100)+(V162),"")),"")</f>
        <v/>
      </c>
      <c r="Z162" s="83" t="str">
        <f t="shared" si="48"/>
        <v/>
      </c>
      <c r="AA162" s="83" t="str">
        <f t="shared" si="49"/>
        <v/>
      </c>
      <c r="AB162" s="83" t="str">
        <f t="shared" si="50"/>
        <v/>
      </c>
      <c r="AC162" s="83" t="str">
        <f t="shared" si="51"/>
        <v/>
      </c>
      <c r="AD162" s="84" t="str">
        <f t="shared" ca="1" si="52"/>
        <v>FAIL</v>
      </c>
      <c r="AF162" s="88" t="str">
        <f t="shared" ca="1" si="53"/>
        <v/>
      </c>
      <c r="AG162" s="78" t="str">
        <f t="shared" ca="1" si="54"/>
        <v/>
      </c>
      <c r="AH162" s="89" t="str">
        <f t="shared" ca="1" si="55"/>
        <v/>
      </c>
      <c r="AI162" s="89" t="str">
        <f t="shared" ca="1" si="56"/>
        <v/>
      </c>
    </row>
    <row r="163" spans="2:35" ht="15.75" thickBot="1" x14ac:dyDescent="0.3">
      <c r="B163" s="85"/>
      <c r="C163" s="85"/>
      <c r="D163" s="86"/>
      <c r="E163" s="86"/>
      <c r="F163" s="87"/>
      <c r="G163" s="86"/>
      <c r="I163" s="79" t="str">
        <f t="shared" si="38"/>
        <v/>
      </c>
      <c r="J163" s="79" t="str">
        <f t="shared" si="39"/>
        <v/>
      </c>
      <c r="K163" s="79" t="str">
        <f t="shared" si="40"/>
        <v/>
      </c>
      <c r="L163" s="97" t="str">
        <f t="shared" si="41"/>
        <v>Level1</v>
      </c>
      <c r="M163" s="94">
        <f t="shared" si="42"/>
        <v>0</v>
      </c>
      <c r="N163" s="79" t="str">
        <f t="shared" si="43"/>
        <v>-- Level1-0</v>
      </c>
      <c r="O163" s="80">
        <f t="shared" si="44"/>
        <v>0</v>
      </c>
      <c r="P163" s="80" t="str">
        <f t="shared" ca="1" si="45"/>
        <v>FAIL</v>
      </c>
      <c r="Q163" s="80">
        <f>Calcs!$I$2</f>
        <v>44255</v>
      </c>
      <c r="R163" s="80">
        <f>Calcs!$I$4</f>
        <v>44469</v>
      </c>
      <c r="S163" s="80">
        <f>Calcs!$I$6</f>
        <v>44681</v>
      </c>
      <c r="T163" s="79" t="e">
        <f>Calcs!$J$2</f>
        <v>#N/A</v>
      </c>
      <c r="U163" s="81">
        <f>Calcs!$K$2</f>
        <v>51564</v>
      </c>
      <c r="V163" s="79" t="str">
        <f t="shared" si="46"/>
        <v/>
      </c>
      <c r="W163" s="79" t="str">
        <f t="shared" si="47"/>
        <v/>
      </c>
      <c r="X163" s="82" t="str">
        <f>IFERROR(IF(E163="","",IFERROR((INDEX('Flat Rates'!$A$1:$I$5000,MATCH(N163,'Flat Rates'!$A$1:$A$5000,0),MATCH("Standing Charge",'Flat Rates'!$A$1:$I$1,0))*100),"")),"")</f>
        <v/>
      </c>
      <c r="Y163" s="82" t="str">
        <f>IFERROR(IF(X163="","",IFERROR((INDEX('Flat Rates'!$A$1:$I$5000,MATCH(N163,'Flat Rates'!$A$1:$A$5000,0),MATCH("Unit Rate",'Flat Rates'!$A$1:$I$1,0))*100)+(V163),"")),"")</f>
        <v/>
      </c>
      <c r="Z163" s="83" t="str">
        <f t="shared" si="48"/>
        <v/>
      </c>
      <c r="AA163" s="83" t="str">
        <f t="shared" si="49"/>
        <v/>
      </c>
      <c r="AB163" s="83" t="str">
        <f t="shared" si="50"/>
        <v/>
      </c>
      <c r="AC163" s="83" t="str">
        <f t="shared" si="51"/>
        <v/>
      </c>
      <c r="AD163" s="84" t="str">
        <f t="shared" ca="1" si="52"/>
        <v>FAIL</v>
      </c>
      <c r="AF163" s="88" t="str">
        <f t="shared" ca="1" si="53"/>
        <v/>
      </c>
      <c r="AG163" s="78" t="str">
        <f t="shared" ca="1" si="54"/>
        <v/>
      </c>
      <c r="AH163" s="89" t="str">
        <f t="shared" ca="1" si="55"/>
        <v/>
      </c>
      <c r="AI163" s="89" t="str">
        <f t="shared" ca="1" si="56"/>
        <v/>
      </c>
    </row>
    <row r="164" spans="2:35" ht="15.75" thickBot="1" x14ac:dyDescent="0.3">
      <c r="B164" s="85"/>
      <c r="C164" s="85"/>
      <c r="D164" s="86"/>
      <c r="E164" s="86"/>
      <c r="F164" s="87"/>
      <c r="G164" s="86"/>
      <c r="I164" s="79" t="str">
        <f t="shared" si="38"/>
        <v/>
      </c>
      <c r="J164" s="79" t="str">
        <f t="shared" si="39"/>
        <v/>
      </c>
      <c r="K164" s="79" t="str">
        <f t="shared" si="40"/>
        <v/>
      </c>
      <c r="L164" s="97" t="str">
        <f t="shared" si="41"/>
        <v>Level1</v>
      </c>
      <c r="M164" s="94">
        <f t="shared" si="42"/>
        <v>0</v>
      </c>
      <c r="N164" s="79" t="str">
        <f t="shared" si="43"/>
        <v>-- Level1-0</v>
      </c>
      <c r="O164" s="80">
        <f t="shared" si="44"/>
        <v>0</v>
      </c>
      <c r="P164" s="80" t="str">
        <f t="shared" ca="1" si="45"/>
        <v>FAIL</v>
      </c>
      <c r="Q164" s="80">
        <f>Calcs!$I$2</f>
        <v>44255</v>
      </c>
      <c r="R164" s="80">
        <f>Calcs!$I$4</f>
        <v>44469</v>
      </c>
      <c r="S164" s="80">
        <f>Calcs!$I$6</f>
        <v>44681</v>
      </c>
      <c r="T164" s="79" t="e">
        <f>Calcs!$J$2</f>
        <v>#N/A</v>
      </c>
      <c r="U164" s="81">
        <f>Calcs!$K$2</f>
        <v>51564</v>
      </c>
      <c r="V164" s="79" t="str">
        <f t="shared" si="46"/>
        <v/>
      </c>
      <c r="W164" s="79" t="str">
        <f t="shared" si="47"/>
        <v/>
      </c>
      <c r="X164" s="82" t="str">
        <f>IFERROR(IF(E164="","",IFERROR((INDEX('Flat Rates'!$A$1:$I$5000,MATCH(N164,'Flat Rates'!$A$1:$A$5000,0),MATCH("Standing Charge",'Flat Rates'!$A$1:$I$1,0))*100),"")),"")</f>
        <v/>
      </c>
      <c r="Y164" s="82" t="str">
        <f>IFERROR(IF(X164="","",IFERROR((INDEX('Flat Rates'!$A$1:$I$5000,MATCH(N164,'Flat Rates'!$A$1:$A$5000,0),MATCH("Unit Rate",'Flat Rates'!$A$1:$I$1,0))*100)+(V164),"")),"")</f>
        <v/>
      </c>
      <c r="Z164" s="83" t="str">
        <f t="shared" si="48"/>
        <v/>
      </c>
      <c r="AA164" s="83" t="str">
        <f t="shared" si="49"/>
        <v/>
      </c>
      <c r="AB164" s="83" t="str">
        <f t="shared" si="50"/>
        <v/>
      </c>
      <c r="AC164" s="83" t="str">
        <f t="shared" si="51"/>
        <v/>
      </c>
      <c r="AD164" s="84" t="str">
        <f t="shared" ca="1" si="52"/>
        <v>FAIL</v>
      </c>
      <c r="AF164" s="88" t="str">
        <f t="shared" ca="1" si="53"/>
        <v/>
      </c>
      <c r="AG164" s="78" t="str">
        <f t="shared" ca="1" si="54"/>
        <v/>
      </c>
      <c r="AH164" s="89" t="str">
        <f t="shared" ca="1" si="55"/>
        <v/>
      </c>
      <c r="AI164" s="89" t="str">
        <f t="shared" ca="1" si="56"/>
        <v/>
      </c>
    </row>
    <row r="165" spans="2:35" ht="15.75" thickBot="1" x14ac:dyDescent="0.3">
      <c r="B165" s="85"/>
      <c r="C165" s="85"/>
      <c r="D165" s="86"/>
      <c r="E165" s="86"/>
      <c r="F165" s="87"/>
      <c r="G165" s="86"/>
      <c r="I165" s="79" t="str">
        <f t="shared" si="38"/>
        <v/>
      </c>
      <c r="J165" s="79" t="str">
        <f t="shared" si="39"/>
        <v/>
      </c>
      <c r="K165" s="79" t="str">
        <f t="shared" si="40"/>
        <v/>
      </c>
      <c r="L165" s="97" t="str">
        <f t="shared" si="41"/>
        <v>Level1</v>
      </c>
      <c r="M165" s="94">
        <f t="shared" si="42"/>
        <v>0</v>
      </c>
      <c r="N165" s="79" t="str">
        <f t="shared" si="43"/>
        <v>-- Level1-0</v>
      </c>
      <c r="O165" s="80">
        <f t="shared" si="44"/>
        <v>0</v>
      </c>
      <c r="P165" s="80" t="str">
        <f t="shared" ca="1" si="45"/>
        <v>FAIL</v>
      </c>
      <c r="Q165" s="80">
        <f>Calcs!$I$2</f>
        <v>44255</v>
      </c>
      <c r="R165" s="80">
        <f>Calcs!$I$4</f>
        <v>44469</v>
      </c>
      <c r="S165" s="80">
        <f>Calcs!$I$6</f>
        <v>44681</v>
      </c>
      <c r="T165" s="79" t="e">
        <f>Calcs!$J$2</f>
        <v>#N/A</v>
      </c>
      <c r="U165" s="81">
        <f>Calcs!$K$2</f>
        <v>51564</v>
      </c>
      <c r="V165" s="79" t="str">
        <f t="shared" si="46"/>
        <v/>
      </c>
      <c r="W165" s="79" t="str">
        <f t="shared" si="47"/>
        <v/>
      </c>
      <c r="X165" s="82" t="str">
        <f>IFERROR(IF(E165="","",IFERROR((INDEX('Flat Rates'!$A$1:$I$5000,MATCH(N165,'Flat Rates'!$A$1:$A$5000,0),MATCH("Standing Charge",'Flat Rates'!$A$1:$I$1,0))*100),"")),"")</f>
        <v/>
      </c>
      <c r="Y165" s="82" t="str">
        <f>IFERROR(IF(X165="","",IFERROR((INDEX('Flat Rates'!$A$1:$I$5000,MATCH(N165,'Flat Rates'!$A$1:$A$5000,0),MATCH("Unit Rate",'Flat Rates'!$A$1:$I$1,0))*100)+(V165),"")),"")</f>
        <v/>
      </c>
      <c r="Z165" s="83" t="str">
        <f t="shared" si="48"/>
        <v/>
      </c>
      <c r="AA165" s="83" t="str">
        <f t="shared" si="49"/>
        <v/>
      </c>
      <c r="AB165" s="83" t="str">
        <f t="shared" si="50"/>
        <v/>
      </c>
      <c r="AC165" s="83" t="str">
        <f t="shared" si="51"/>
        <v/>
      </c>
      <c r="AD165" s="84" t="str">
        <f t="shared" ca="1" si="52"/>
        <v>FAIL</v>
      </c>
      <c r="AF165" s="88" t="str">
        <f t="shared" ca="1" si="53"/>
        <v/>
      </c>
      <c r="AG165" s="78" t="str">
        <f t="shared" ca="1" si="54"/>
        <v/>
      </c>
      <c r="AH165" s="89" t="str">
        <f t="shared" ca="1" si="55"/>
        <v/>
      </c>
      <c r="AI165" s="89" t="str">
        <f t="shared" ca="1" si="56"/>
        <v/>
      </c>
    </row>
    <row r="166" spans="2:35" ht="15.75" thickBot="1" x14ac:dyDescent="0.3">
      <c r="B166" s="85"/>
      <c r="C166" s="85"/>
      <c r="D166" s="86"/>
      <c r="E166" s="86"/>
      <c r="F166" s="87"/>
      <c r="G166" s="86"/>
      <c r="I166" s="79" t="str">
        <f t="shared" si="38"/>
        <v/>
      </c>
      <c r="J166" s="79" t="str">
        <f t="shared" si="39"/>
        <v/>
      </c>
      <c r="K166" s="79" t="str">
        <f t="shared" si="40"/>
        <v/>
      </c>
      <c r="L166" s="97" t="str">
        <f t="shared" si="41"/>
        <v>Level1</v>
      </c>
      <c r="M166" s="94">
        <f t="shared" si="42"/>
        <v>0</v>
      </c>
      <c r="N166" s="79" t="str">
        <f t="shared" si="43"/>
        <v>-- Level1-0</v>
      </c>
      <c r="O166" s="80">
        <f t="shared" si="44"/>
        <v>0</v>
      </c>
      <c r="P166" s="80" t="str">
        <f t="shared" ca="1" si="45"/>
        <v>FAIL</v>
      </c>
      <c r="Q166" s="80">
        <f>Calcs!$I$2</f>
        <v>44255</v>
      </c>
      <c r="R166" s="80">
        <f>Calcs!$I$4</f>
        <v>44469</v>
      </c>
      <c r="S166" s="80">
        <f>Calcs!$I$6</f>
        <v>44681</v>
      </c>
      <c r="T166" s="79" t="e">
        <f>Calcs!$J$2</f>
        <v>#N/A</v>
      </c>
      <c r="U166" s="81">
        <f>Calcs!$K$2</f>
        <v>51564</v>
      </c>
      <c r="V166" s="79" t="str">
        <f t="shared" si="46"/>
        <v/>
      </c>
      <c r="W166" s="79" t="str">
        <f t="shared" si="47"/>
        <v/>
      </c>
      <c r="X166" s="82" t="str">
        <f>IFERROR(IF(E166="","",IFERROR((INDEX('Flat Rates'!$A$1:$I$5000,MATCH(N166,'Flat Rates'!$A$1:$A$5000,0),MATCH("Standing Charge",'Flat Rates'!$A$1:$I$1,0))*100),"")),"")</f>
        <v/>
      </c>
      <c r="Y166" s="82" t="str">
        <f>IFERROR(IF(X166="","",IFERROR((INDEX('Flat Rates'!$A$1:$I$5000,MATCH(N166,'Flat Rates'!$A$1:$A$5000,0),MATCH("Unit Rate",'Flat Rates'!$A$1:$I$1,0))*100)+(V166),"")),"")</f>
        <v/>
      </c>
      <c r="Z166" s="83" t="str">
        <f t="shared" si="48"/>
        <v/>
      </c>
      <c r="AA166" s="83" t="str">
        <f t="shared" si="49"/>
        <v/>
      </c>
      <c r="AB166" s="83" t="str">
        <f t="shared" si="50"/>
        <v/>
      </c>
      <c r="AC166" s="83" t="str">
        <f t="shared" si="51"/>
        <v/>
      </c>
      <c r="AD166" s="84" t="str">
        <f t="shared" ca="1" si="52"/>
        <v>FAIL</v>
      </c>
      <c r="AF166" s="88" t="str">
        <f t="shared" ca="1" si="53"/>
        <v/>
      </c>
      <c r="AG166" s="78" t="str">
        <f t="shared" ca="1" si="54"/>
        <v/>
      </c>
      <c r="AH166" s="89" t="str">
        <f t="shared" ca="1" si="55"/>
        <v/>
      </c>
      <c r="AI166" s="89" t="str">
        <f t="shared" ca="1" si="56"/>
        <v/>
      </c>
    </row>
    <row r="167" spans="2:35" ht="15.75" thickBot="1" x14ac:dyDescent="0.3">
      <c r="B167" s="85"/>
      <c r="C167" s="85"/>
      <c r="D167" s="86"/>
      <c r="E167" s="86"/>
      <c r="F167" s="87"/>
      <c r="G167" s="86"/>
      <c r="I167" s="79" t="str">
        <f t="shared" si="38"/>
        <v/>
      </c>
      <c r="J167" s="79" t="str">
        <f t="shared" si="39"/>
        <v/>
      </c>
      <c r="K167" s="79" t="str">
        <f t="shared" si="40"/>
        <v/>
      </c>
      <c r="L167" s="97" t="str">
        <f t="shared" si="41"/>
        <v>Level1</v>
      </c>
      <c r="M167" s="94">
        <f t="shared" si="42"/>
        <v>0</v>
      </c>
      <c r="N167" s="79" t="str">
        <f t="shared" si="43"/>
        <v>-- Level1-0</v>
      </c>
      <c r="O167" s="80">
        <f t="shared" si="44"/>
        <v>0</v>
      </c>
      <c r="P167" s="80" t="str">
        <f t="shared" ca="1" si="45"/>
        <v>FAIL</v>
      </c>
      <c r="Q167" s="80">
        <f>Calcs!$I$2</f>
        <v>44255</v>
      </c>
      <c r="R167" s="80">
        <f>Calcs!$I$4</f>
        <v>44469</v>
      </c>
      <c r="S167" s="80">
        <f>Calcs!$I$6</f>
        <v>44681</v>
      </c>
      <c r="T167" s="79" t="e">
        <f>Calcs!$J$2</f>
        <v>#N/A</v>
      </c>
      <c r="U167" s="81">
        <f>Calcs!$K$2</f>
        <v>51564</v>
      </c>
      <c r="V167" s="79" t="str">
        <f t="shared" si="46"/>
        <v/>
      </c>
      <c r="W167" s="79" t="str">
        <f t="shared" si="47"/>
        <v/>
      </c>
      <c r="X167" s="82" t="str">
        <f>IFERROR(IF(E167="","",IFERROR((INDEX('Flat Rates'!$A$1:$I$5000,MATCH(N167,'Flat Rates'!$A$1:$A$5000,0),MATCH("Standing Charge",'Flat Rates'!$A$1:$I$1,0))*100),"")),"")</f>
        <v/>
      </c>
      <c r="Y167" s="82" t="str">
        <f>IFERROR(IF(X167="","",IFERROR((INDEX('Flat Rates'!$A$1:$I$5000,MATCH(N167,'Flat Rates'!$A$1:$A$5000,0),MATCH("Unit Rate",'Flat Rates'!$A$1:$I$1,0))*100)+(V167),"")),"")</f>
        <v/>
      </c>
      <c r="Z167" s="83" t="str">
        <f t="shared" si="48"/>
        <v/>
      </c>
      <c r="AA167" s="83" t="str">
        <f t="shared" si="49"/>
        <v/>
      </c>
      <c r="AB167" s="83" t="str">
        <f t="shared" si="50"/>
        <v/>
      </c>
      <c r="AC167" s="83" t="str">
        <f t="shared" si="51"/>
        <v/>
      </c>
      <c r="AD167" s="84" t="str">
        <f t="shared" ca="1" si="52"/>
        <v>FAIL</v>
      </c>
      <c r="AF167" s="88" t="str">
        <f t="shared" ca="1" si="53"/>
        <v/>
      </c>
      <c r="AG167" s="78" t="str">
        <f t="shared" ca="1" si="54"/>
        <v/>
      </c>
      <c r="AH167" s="89" t="str">
        <f t="shared" ca="1" si="55"/>
        <v/>
      </c>
      <c r="AI167" s="89" t="str">
        <f t="shared" ca="1" si="56"/>
        <v/>
      </c>
    </row>
    <row r="168" spans="2:35" ht="15.75" thickBot="1" x14ac:dyDescent="0.3">
      <c r="B168" s="85"/>
      <c r="C168" s="85"/>
      <c r="D168" s="86"/>
      <c r="E168" s="86"/>
      <c r="F168" s="87"/>
      <c r="G168" s="86"/>
      <c r="I168" s="79" t="str">
        <f t="shared" si="38"/>
        <v/>
      </c>
      <c r="J168" s="79" t="str">
        <f t="shared" si="39"/>
        <v/>
      </c>
      <c r="K168" s="79" t="str">
        <f t="shared" si="40"/>
        <v/>
      </c>
      <c r="L168" s="97" t="str">
        <f t="shared" si="41"/>
        <v>Level1</v>
      </c>
      <c r="M168" s="94">
        <f t="shared" si="42"/>
        <v>0</v>
      </c>
      <c r="N168" s="79" t="str">
        <f t="shared" si="43"/>
        <v>-- Level1-0</v>
      </c>
      <c r="O168" s="80">
        <f t="shared" si="44"/>
        <v>0</v>
      </c>
      <c r="P168" s="80" t="str">
        <f t="shared" ca="1" si="45"/>
        <v>FAIL</v>
      </c>
      <c r="Q168" s="80">
        <f>Calcs!$I$2</f>
        <v>44255</v>
      </c>
      <c r="R168" s="80">
        <f>Calcs!$I$4</f>
        <v>44469</v>
      </c>
      <c r="S168" s="80">
        <f>Calcs!$I$6</f>
        <v>44681</v>
      </c>
      <c r="T168" s="79" t="e">
        <f>Calcs!$J$2</f>
        <v>#N/A</v>
      </c>
      <c r="U168" s="81">
        <f>Calcs!$K$2</f>
        <v>51564</v>
      </c>
      <c r="V168" s="79" t="str">
        <f t="shared" si="46"/>
        <v/>
      </c>
      <c r="W168" s="79" t="str">
        <f t="shared" si="47"/>
        <v/>
      </c>
      <c r="X168" s="82" t="str">
        <f>IFERROR(IF(E168="","",IFERROR((INDEX('Flat Rates'!$A$1:$I$5000,MATCH(N168,'Flat Rates'!$A$1:$A$5000,0),MATCH("Standing Charge",'Flat Rates'!$A$1:$I$1,0))*100),"")),"")</f>
        <v/>
      </c>
      <c r="Y168" s="82" t="str">
        <f>IFERROR(IF(X168="","",IFERROR((INDEX('Flat Rates'!$A$1:$I$5000,MATCH(N168,'Flat Rates'!$A$1:$A$5000,0),MATCH("Unit Rate",'Flat Rates'!$A$1:$I$1,0))*100)+(V168),"")),"")</f>
        <v/>
      </c>
      <c r="Z168" s="83" t="str">
        <f t="shared" si="48"/>
        <v/>
      </c>
      <c r="AA168" s="83" t="str">
        <f t="shared" si="49"/>
        <v/>
      </c>
      <c r="AB168" s="83" t="str">
        <f t="shared" si="50"/>
        <v/>
      </c>
      <c r="AC168" s="83" t="str">
        <f t="shared" si="51"/>
        <v/>
      </c>
      <c r="AD168" s="84" t="str">
        <f t="shared" ca="1" si="52"/>
        <v>FAIL</v>
      </c>
      <c r="AF168" s="88" t="str">
        <f t="shared" ca="1" si="53"/>
        <v/>
      </c>
      <c r="AG168" s="78" t="str">
        <f t="shared" ca="1" si="54"/>
        <v/>
      </c>
      <c r="AH168" s="89" t="str">
        <f t="shared" ca="1" si="55"/>
        <v/>
      </c>
      <c r="AI168" s="89" t="str">
        <f t="shared" ca="1" si="56"/>
        <v/>
      </c>
    </row>
    <row r="169" spans="2:35" ht="15.75" thickBot="1" x14ac:dyDescent="0.3">
      <c r="B169" s="85"/>
      <c r="C169" s="85"/>
      <c r="D169" s="86"/>
      <c r="E169" s="86"/>
      <c r="F169" s="87"/>
      <c r="G169" s="86"/>
      <c r="I169" s="79" t="str">
        <f t="shared" si="38"/>
        <v/>
      </c>
      <c r="J169" s="79" t="str">
        <f t="shared" si="39"/>
        <v/>
      </c>
      <c r="K169" s="79" t="str">
        <f t="shared" si="40"/>
        <v/>
      </c>
      <c r="L169" s="97" t="str">
        <f t="shared" si="41"/>
        <v>Level1</v>
      </c>
      <c r="M169" s="94">
        <f t="shared" si="42"/>
        <v>0</v>
      </c>
      <c r="N169" s="79" t="str">
        <f t="shared" si="43"/>
        <v>-- Level1-0</v>
      </c>
      <c r="O169" s="80">
        <f t="shared" si="44"/>
        <v>0</v>
      </c>
      <c r="P169" s="80" t="str">
        <f t="shared" ca="1" si="45"/>
        <v>FAIL</v>
      </c>
      <c r="Q169" s="80">
        <f>Calcs!$I$2</f>
        <v>44255</v>
      </c>
      <c r="R169" s="80">
        <f>Calcs!$I$4</f>
        <v>44469</v>
      </c>
      <c r="S169" s="80">
        <f>Calcs!$I$6</f>
        <v>44681</v>
      </c>
      <c r="T169" s="79" t="e">
        <f>Calcs!$J$2</f>
        <v>#N/A</v>
      </c>
      <c r="U169" s="81">
        <f>Calcs!$K$2</f>
        <v>51564</v>
      </c>
      <c r="V169" s="79" t="str">
        <f t="shared" si="46"/>
        <v/>
      </c>
      <c r="W169" s="79" t="str">
        <f t="shared" si="47"/>
        <v/>
      </c>
      <c r="X169" s="82" t="str">
        <f>IFERROR(IF(E169="","",IFERROR((INDEX('Flat Rates'!$A$1:$I$5000,MATCH(N169,'Flat Rates'!$A$1:$A$5000,0),MATCH("Standing Charge",'Flat Rates'!$A$1:$I$1,0))*100),"")),"")</f>
        <v/>
      </c>
      <c r="Y169" s="82" t="str">
        <f>IFERROR(IF(X169="","",IFERROR((INDEX('Flat Rates'!$A$1:$I$5000,MATCH(N169,'Flat Rates'!$A$1:$A$5000,0),MATCH("Unit Rate",'Flat Rates'!$A$1:$I$1,0))*100)+(V169),"")),"")</f>
        <v/>
      </c>
      <c r="Z169" s="83" t="str">
        <f t="shared" si="48"/>
        <v/>
      </c>
      <c r="AA169" s="83" t="str">
        <f t="shared" si="49"/>
        <v/>
      </c>
      <c r="AB169" s="83" t="str">
        <f t="shared" si="50"/>
        <v/>
      </c>
      <c r="AC169" s="83" t="str">
        <f t="shared" si="51"/>
        <v/>
      </c>
      <c r="AD169" s="84" t="str">
        <f t="shared" ca="1" si="52"/>
        <v>FAIL</v>
      </c>
      <c r="AF169" s="88" t="str">
        <f t="shared" ca="1" si="53"/>
        <v/>
      </c>
      <c r="AG169" s="78" t="str">
        <f t="shared" ca="1" si="54"/>
        <v/>
      </c>
      <c r="AH169" s="89" t="str">
        <f t="shared" ca="1" si="55"/>
        <v/>
      </c>
      <c r="AI169" s="89" t="str">
        <f t="shared" ca="1" si="56"/>
        <v/>
      </c>
    </row>
    <row r="170" spans="2:35" ht="15.75" thickBot="1" x14ac:dyDescent="0.3">
      <c r="B170" s="85"/>
      <c r="C170" s="85"/>
      <c r="D170" s="86"/>
      <c r="E170" s="86"/>
      <c r="F170" s="87"/>
      <c r="G170" s="86"/>
      <c r="I170" s="79" t="str">
        <f t="shared" si="38"/>
        <v/>
      </c>
      <c r="J170" s="79" t="str">
        <f t="shared" si="39"/>
        <v/>
      </c>
      <c r="K170" s="79" t="str">
        <f t="shared" si="40"/>
        <v/>
      </c>
      <c r="L170" s="97" t="str">
        <f t="shared" si="41"/>
        <v>Level1</v>
      </c>
      <c r="M170" s="94">
        <f t="shared" si="42"/>
        <v>0</v>
      </c>
      <c r="N170" s="79" t="str">
        <f t="shared" si="43"/>
        <v>-- Level1-0</v>
      </c>
      <c r="O170" s="80">
        <f t="shared" si="44"/>
        <v>0</v>
      </c>
      <c r="P170" s="80" t="str">
        <f t="shared" ca="1" si="45"/>
        <v>FAIL</v>
      </c>
      <c r="Q170" s="80">
        <f>Calcs!$I$2</f>
        <v>44255</v>
      </c>
      <c r="R170" s="80">
        <f>Calcs!$I$4</f>
        <v>44469</v>
      </c>
      <c r="S170" s="80">
        <f>Calcs!$I$6</f>
        <v>44681</v>
      </c>
      <c r="T170" s="79" t="e">
        <f>Calcs!$J$2</f>
        <v>#N/A</v>
      </c>
      <c r="U170" s="81">
        <f>Calcs!$K$2</f>
        <v>51564</v>
      </c>
      <c r="V170" s="79" t="str">
        <f t="shared" si="46"/>
        <v/>
      </c>
      <c r="W170" s="79" t="str">
        <f t="shared" si="47"/>
        <v/>
      </c>
      <c r="X170" s="82" t="str">
        <f>IFERROR(IF(E170="","",IFERROR((INDEX('Flat Rates'!$A$1:$I$5000,MATCH(N170,'Flat Rates'!$A$1:$A$5000,0),MATCH("Standing Charge",'Flat Rates'!$A$1:$I$1,0))*100),"")),"")</f>
        <v/>
      </c>
      <c r="Y170" s="82" t="str">
        <f>IFERROR(IF(X170="","",IFERROR((INDEX('Flat Rates'!$A$1:$I$5000,MATCH(N170,'Flat Rates'!$A$1:$A$5000,0),MATCH("Unit Rate",'Flat Rates'!$A$1:$I$1,0))*100)+(V170),"")),"")</f>
        <v/>
      </c>
      <c r="Z170" s="83" t="str">
        <f t="shared" si="48"/>
        <v/>
      </c>
      <c r="AA170" s="83" t="str">
        <f t="shared" si="49"/>
        <v/>
      </c>
      <c r="AB170" s="83" t="str">
        <f t="shared" si="50"/>
        <v/>
      </c>
      <c r="AC170" s="83" t="str">
        <f t="shared" si="51"/>
        <v/>
      </c>
      <c r="AD170" s="84" t="str">
        <f t="shared" ca="1" si="52"/>
        <v>FAIL</v>
      </c>
      <c r="AF170" s="88" t="str">
        <f t="shared" ca="1" si="53"/>
        <v/>
      </c>
      <c r="AG170" s="78" t="str">
        <f t="shared" ca="1" si="54"/>
        <v/>
      </c>
      <c r="AH170" s="89" t="str">
        <f t="shared" ca="1" si="55"/>
        <v/>
      </c>
      <c r="AI170" s="89" t="str">
        <f t="shared" ca="1" si="56"/>
        <v/>
      </c>
    </row>
    <row r="171" spans="2:35" ht="15.75" thickBot="1" x14ac:dyDescent="0.3">
      <c r="B171" s="85"/>
      <c r="C171" s="85"/>
      <c r="D171" s="86"/>
      <c r="E171" s="86"/>
      <c r="F171" s="87"/>
      <c r="G171" s="86"/>
      <c r="I171" s="79" t="str">
        <f t="shared" si="38"/>
        <v/>
      </c>
      <c r="J171" s="79" t="str">
        <f t="shared" si="39"/>
        <v/>
      </c>
      <c r="K171" s="79" t="str">
        <f t="shared" si="40"/>
        <v/>
      </c>
      <c r="L171" s="97" t="str">
        <f t="shared" si="41"/>
        <v>Level1</v>
      </c>
      <c r="M171" s="94">
        <f t="shared" si="42"/>
        <v>0</v>
      </c>
      <c r="N171" s="79" t="str">
        <f t="shared" si="43"/>
        <v>-- Level1-0</v>
      </c>
      <c r="O171" s="80">
        <f t="shared" si="44"/>
        <v>0</v>
      </c>
      <c r="P171" s="80" t="str">
        <f t="shared" ca="1" si="45"/>
        <v>FAIL</v>
      </c>
      <c r="Q171" s="80">
        <f>Calcs!$I$2</f>
        <v>44255</v>
      </c>
      <c r="R171" s="80">
        <f>Calcs!$I$4</f>
        <v>44469</v>
      </c>
      <c r="S171" s="80">
        <f>Calcs!$I$6</f>
        <v>44681</v>
      </c>
      <c r="T171" s="79" t="e">
        <f>Calcs!$J$2</f>
        <v>#N/A</v>
      </c>
      <c r="U171" s="81">
        <f>Calcs!$K$2</f>
        <v>51564</v>
      </c>
      <c r="V171" s="79" t="str">
        <f t="shared" si="46"/>
        <v/>
      </c>
      <c r="W171" s="79" t="str">
        <f t="shared" si="47"/>
        <v/>
      </c>
      <c r="X171" s="82" t="str">
        <f>IFERROR(IF(E171="","",IFERROR((INDEX('Flat Rates'!$A$1:$I$5000,MATCH(N171,'Flat Rates'!$A$1:$A$5000,0),MATCH("Standing Charge",'Flat Rates'!$A$1:$I$1,0))*100),"")),"")</f>
        <v/>
      </c>
      <c r="Y171" s="82" t="str">
        <f>IFERROR(IF(X171="","",IFERROR((INDEX('Flat Rates'!$A$1:$I$5000,MATCH(N171,'Flat Rates'!$A$1:$A$5000,0),MATCH("Unit Rate",'Flat Rates'!$A$1:$I$1,0))*100)+(V171),"")),"")</f>
        <v/>
      </c>
      <c r="Z171" s="83" t="str">
        <f t="shared" si="48"/>
        <v/>
      </c>
      <c r="AA171" s="83" t="str">
        <f t="shared" si="49"/>
        <v/>
      </c>
      <c r="AB171" s="83" t="str">
        <f t="shared" si="50"/>
        <v/>
      </c>
      <c r="AC171" s="83" t="str">
        <f t="shared" si="51"/>
        <v/>
      </c>
      <c r="AD171" s="84" t="str">
        <f t="shared" ca="1" si="52"/>
        <v>FAIL</v>
      </c>
      <c r="AF171" s="88" t="str">
        <f t="shared" ca="1" si="53"/>
        <v/>
      </c>
      <c r="AG171" s="78" t="str">
        <f t="shared" ca="1" si="54"/>
        <v/>
      </c>
      <c r="AH171" s="89" t="str">
        <f t="shared" ca="1" si="55"/>
        <v/>
      </c>
      <c r="AI171" s="89" t="str">
        <f t="shared" ca="1" si="56"/>
        <v/>
      </c>
    </row>
    <row r="172" spans="2:35" ht="15.75" thickBot="1" x14ac:dyDescent="0.3">
      <c r="B172" s="85"/>
      <c r="C172" s="85"/>
      <c r="D172" s="86"/>
      <c r="E172" s="86"/>
      <c r="F172" s="87"/>
      <c r="G172" s="86"/>
      <c r="I172" s="79" t="str">
        <f t="shared" si="38"/>
        <v/>
      </c>
      <c r="J172" s="79" t="str">
        <f t="shared" si="39"/>
        <v/>
      </c>
      <c r="K172" s="79" t="str">
        <f t="shared" si="40"/>
        <v/>
      </c>
      <c r="L172" s="97" t="str">
        <f t="shared" si="41"/>
        <v>Level1</v>
      </c>
      <c r="M172" s="94">
        <f t="shared" si="42"/>
        <v>0</v>
      </c>
      <c r="N172" s="79" t="str">
        <f t="shared" si="43"/>
        <v>-- Level1-0</v>
      </c>
      <c r="O172" s="80">
        <f t="shared" si="44"/>
        <v>0</v>
      </c>
      <c r="P172" s="80" t="str">
        <f t="shared" ca="1" si="45"/>
        <v>FAIL</v>
      </c>
      <c r="Q172" s="80">
        <f>Calcs!$I$2</f>
        <v>44255</v>
      </c>
      <c r="R172" s="80">
        <f>Calcs!$I$4</f>
        <v>44469</v>
      </c>
      <c r="S172" s="80">
        <f>Calcs!$I$6</f>
        <v>44681</v>
      </c>
      <c r="T172" s="79" t="e">
        <f>Calcs!$J$2</f>
        <v>#N/A</v>
      </c>
      <c r="U172" s="81">
        <f>Calcs!$K$2</f>
        <v>51564</v>
      </c>
      <c r="V172" s="79" t="str">
        <f t="shared" si="46"/>
        <v/>
      </c>
      <c r="W172" s="79" t="str">
        <f t="shared" si="47"/>
        <v/>
      </c>
      <c r="X172" s="82" t="str">
        <f>IFERROR(IF(E172="","",IFERROR((INDEX('Flat Rates'!$A$1:$I$5000,MATCH(N172,'Flat Rates'!$A$1:$A$5000,0),MATCH("Standing Charge",'Flat Rates'!$A$1:$I$1,0))*100),"")),"")</f>
        <v/>
      </c>
      <c r="Y172" s="82" t="str">
        <f>IFERROR(IF(X172="","",IFERROR((INDEX('Flat Rates'!$A$1:$I$5000,MATCH(N172,'Flat Rates'!$A$1:$A$5000,0),MATCH("Unit Rate",'Flat Rates'!$A$1:$I$1,0))*100)+(V172),"")),"")</f>
        <v/>
      </c>
      <c r="Z172" s="83" t="str">
        <f t="shared" si="48"/>
        <v/>
      </c>
      <c r="AA172" s="83" t="str">
        <f t="shared" si="49"/>
        <v/>
      </c>
      <c r="AB172" s="83" t="str">
        <f t="shared" si="50"/>
        <v/>
      </c>
      <c r="AC172" s="83" t="str">
        <f t="shared" si="51"/>
        <v/>
      </c>
      <c r="AD172" s="84" t="str">
        <f t="shared" ca="1" si="52"/>
        <v>FAIL</v>
      </c>
      <c r="AF172" s="88" t="str">
        <f t="shared" ca="1" si="53"/>
        <v/>
      </c>
      <c r="AG172" s="78" t="str">
        <f t="shared" ca="1" si="54"/>
        <v/>
      </c>
      <c r="AH172" s="89" t="str">
        <f t="shared" ca="1" si="55"/>
        <v/>
      </c>
      <c r="AI172" s="89" t="str">
        <f t="shared" ca="1" si="56"/>
        <v/>
      </c>
    </row>
    <row r="173" spans="2:35" ht="15.75" thickBot="1" x14ac:dyDescent="0.3">
      <c r="B173" s="85"/>
      <c r="C173" s="85"/>
      <c r="D173" s="86"/>
      <c r="E173" s="86"/>
      <c r="F173" s="87"/>
      <c r="G173" s="86"/>
      <c r="I173" s="79" t="str">
        <f t="shared" si="38"/>
        <v/>
      </c>
      <c r="J173" s="79" t="str">
        <f t="shared" si="39"/>
        <v/>
      </c>
      <c r="K173" s="79" t="str">
        <f t="shared" si="40"/>
        <v/>
      </c>
      <c r="L173" s="97" t="str">
        <f t="shared" si="41"/>
        <v>Level1</v>
      </c>
      <c r="M173" s="94">
        <f t="shared" si="42"/>
        <v>0</v>
      </c>
      <c r="N173" s="79" t="str">
        <f t="shared" si="43"/>
        <v>-- Level1-0</v>
      </c>
      <c r="O173" s="80">
        <f t="shared" si="44"/>
        <v>0</v>
      </c>
      <c r="P173" s="80" t="str">
        <f t="shared" ca="1" si="45"/>
        <v>FAIL</v>
      </c>
      <c r="Q173" s="80">
        <f>Calcs!$I$2</f>
        <v>44255</v>
      </c>
      <c r="R173" s="80">
        <f>Calcs!$I$4</f>
        <v>44469</v>
      </c>
      <c r="S173" s="80">
        <f>Calcs!$I$6</f>
        <v>44681</v>
      </c>
      <c r="T173" s="79" t="e">
        <f>Calcs!$J$2</f>
        <v>#N/A</v>
      </c>
      <c r="U173" s="81">
        <f>Calcs!$K$2</f>
        <v>51564</v>
      </c>
      <c r="V173" s="79" t="str">
        <f t="shared" si="46"/>
        <v/>
      </c>
      <c r="W173" s="79" t="str">
        <f t="shared" si="47"/>
        <v/>
      </c>
      <c r="X173" s="82" t="str">
        <f>IFERROR(IF(E173="","",IFERROR((INDEX('Flat Rates'!$A$1:$I$5000,MATCH(N173,'Flat Rates'!$A$1:$A$5000,0),MATCH("Standing Charge",'Flat Rates'!$A$1:$I$1,0))*100),"")),"")</f>
        <v/>
      </c>
      <c r="Y173" s="82" t="str">
        <f>IFERROR(IF(X173="","",IFERROR((INDEX('Flat Rates'!$A$1:$I$5000,MATCH(N173,'Flat Rates'!$A$1:$A$5000,0),MATCH("Unit Rate",'Flat Rates'!$A$1:$I$1,0))*100)+(V173),"")),"")</f>
        <v/>
      </c>
      <c r="Z173" s="83" t="str">
        <f t="shared" si="48"/>
        <v/>
      </c>
      <c r="AA173" s="83" t="str">
        <f t="shared" si="49"/>
        <v/>
      </c>
      <c r="AB173" s="83" t="str">
        <f t="shared" si="50"/>
        <v/>
      </c>
      <c r="AC173" s="83" t="str">
        <f t="shared" si="51"/>
        <v/>
      </c>
      <c r="AD173" s="84" t="str">
        <f t="shared" ca="1" si="52"/>
        <v>FAIL</v>
      </c>
      <c r="AF173" s="88" t="str">
        <f t="shared" ca="1" si="53"/>
        <v/>
      </c>
      <c r="AG173" s="78" t="str">
        <f t="shared" ca="1" si="54"/>
        <v/>
      </c>
      <c r="AH173" s="89" t="str">
        <f t="shared" ca="1" si="55"/>
        <v/>
      </c>
      <c r="AI173" s="89" t="str">
        <f t="shared" ca="1" si="56"/>
        <v/>
      </c>
    </row>
    <row r="174" spans="2:35" ht="15.75" thickBot="1" x14ac:dyDescent="0.3">
      <c r="B174" s="85"/>
      <c r="C174" s="85"/>
      <c r="D174" s="86"/>
      <c r="E174" s="86"/>
      <c r="F174" s="87"/>
      <c r="G174" s="86"/>
      <c r="I174" s="79" t="str">
        <f t="shared" si="38"/>
        <v/>
      </c>
      <c r="J174" s="79" t="str">
        <f t="shared" si="39"/>
        <v/>
      </c>
      <c r="K174" s="79" t="str">
        <f t="shared" si="40"/>
        <v/>
      </c>
      <c r="L174" s="97" t="str">
        <f t="shared" si="41"/>
        <v>Level1</v>
      </c>
      <c r="M174" s="94">
        <f t="shared" si="42"/>
        <v>0</v>
      </c>
      <c r="N174" s="79" t="str">
        <f t="shared" si="43"/>
        <v>-- Level1-0</v>
      </c>
      <c r="O174" s="80">
        <f t="shared" si="44"/>
        <v>0</v>
      </c>
      <c r="P174" s="80" t="str">
        <f t="shared" ca="1" si="45"/>
        <v>FAIL</v>
      </c>
      <c r="Q174" s="80">
        <f>Calcs!$I$2</f>
        <v>44255</v>
      </c>
      <c r="R174" s="80">
        <f>Calcs!$I$4</f>
        <v>44469</v>
      </c>
      <c r="S174" s="80">
        <f>Calcs!$I$6</f>
        <v>44681</v>
      </c>
      <c r="T174" s="79" t="e">
        <f>Calcs!$J$2</f>
        <v>#N/A</v>
      </c>
      <c r="U174" s="81">
        <f>Calcs!$K$2</f>
        <v>51564</v>
      </c>
      <c r="V174" s="79" t="str">
        <f t="shared" si="46"/>
        <v/>
      </c>
      <c r="W174" s="79" t="str">
        <f t="shared" si="47"/>
        <v/>
      </c>
      <c r="X174" s="82" t="str">
        <f>IFERROR(IF(E174="","",IFERROR((INDEX('Flat Rates'!$A$1:$I$5000,MATCH(N174,'Flat Rates'!$A$1:$A$5000,0),MATCH("Standing Charge",'Flat Rates'!$A$1:$I$1,0))*100),"")),"")</f>
        <v/>
      </c>
      <c r="Y174" s="82" t="str">
        <f>IFERROR(IF(X174="","",IFERROR((INDEX('Flat Rates'!$A$1:$I$5000,MATCH(N174,'Flat Rates'!$A$1:$A$5000,0),MATCH("Unit Rate",'Flat Rates'!$A$1:$I$1,0))*100)+(V174),"")),"")</f>
        <v/>
      </c>
      <c r="Z174" s="83" t="str">
        <f t="shared" si="48"/>
        <v/>
      </c>
      <c r="AA174" s="83" t="str">
        <f t="shared" si="49"/>
        <v/>
      </c>
      <c r="AB174" s="83" t="str">
        <f t="shared" si="50"/>
        <v/>
      </c>
      <c r="AC174" s="83" t="str">
        <f t="shared" si="51"/>
        <v/>
      </c>
      <c r="AD174" s="84" t="str">
        <f t="shared" ca="1" si="52"/>
        <v>FAIL</v>
      </c>
      <c r="AF174" s="88" t="str">
        <f t="shared" ca="1" si="53"/>
        <v/>
      </c>
      <c r="AG174" s="78" t="str">
        <f t="shared" ca="1" si="54"/>
        <v/>
      </c>
      <c r="AH174" s="89" t="str">
        <f t="shared" ca="1" si="55"/>
        <v/>
      </c>
      <c r="AI174" s="89" t="str">
        <f t="shared" ca="1" si="56"/>
        <v/>
      </c>
    </row>
    <row r="175" spans="2:35" ht="15.75" thickBot="1" x14ac:dyDescent="0.3">
      <c r="B175" s="85"/>
      <c r="C175" s="85"/>
      <c r="D175" s="86"/>
      <c r="E175" s="86"/>
      <c r="F175" s="87"/>
      <c r="G175" s="86"/>
      <c r="I175" s="79" t="str">
        <f t="shared" si="38"/>
        <v/>
      </c>
      <c r="J175" s="79" t="str">
        <f t="shared" si="39"/>
        <v/>
      </c>
      <c r="K175" s="79" t="str">
        <f t="shared" si="40"/>
        <v/>
      </c>
      <c r="L175" s="97" t="str">
        <f t="shared" si="41"/>
        <v>Level1</v>
      </c>
      <c r="M175" s="94">
        <f t="shared" si="42"/>
        <v>0</v>
      </c>
      <c r="N175" s="79" t="str">
        <f t="shared" si="43"/>
        <v>-- Level1-0</v>
      </c>
      <c r="O175" s="80">
        <f t="shared" si="44"/>
        <v>0</v>
      </c>
      <c r="P175" s="80" t="str">
        <f t="shared" ca="1" si="45"/>
        <v>FAIL</v>
      </c>
      <c r="Q175" s="80">
        <f>Calcs!$I$2</f>
        <v>44255</v>
      </c>
      <c r="R175" s="80">
        <f>Calcs!$I$4</f>
        <v>44469</v>
      </c>
      <c r="S175" s="80">
        <f>Calcs!$I$6</f>
        <v>44681</v>
      </c>
      <c r="T175" s="79" t="e">
        <f>Calcs!$J$2</f>
        <v>#N/A</v>
      </c>
      <c r="U175" s="81">
        <f>Calcs!$K$2</f>
        <v>51564</v>
      </c>
      <c r="V175" s="79" t="str">
        <f t="shared" si="46"/>
        <v/>
      </c>
      <c r="W175" s="79" t="str">
        <f t="shared" si="47"/>
        <v/>
      </c>
      <c r="X175" s="82" t="str">
        <f>IFERROR(IF(E175="","",IFERROR((INDEX('Flat Rates'!$A$1:$I$5000,MATCH(N175,'Flat Rates'!$A$1:$A$5000,0),MATCH("Standing Charge",'Flat Rates'!$A$1:$I$1,0))*100),"")),"")</f>
        <v/>
      </c>
      <c r="Y175" s="82" t="str">
        <f>IFERROR(IF(X175="","",IFERROR((INDEX('Flat Rates'!$A$1:$I$5000,MATCH(N175,'Flat Rates'!$A$1:$A$5000,0),MATCH("Unit Rate",'Flat Rates'!$A$1:$I$1,0))*100)+(V175),"")),"")</f>
        <v/>
      </c>
      <c r="Z175" s="83" t="str">
        <f t="shared" si="48"/>
        <v/>
      </c>
      <c r="AA175" s="83" t="str">
        <f t="shared" si="49"/>
        <v/>
      </c>
      <c r="AB175" s="83" t="str">
        <f t="shared" si="50"/>
        <v/>
      </c>
      <c r="AC175" s="83" t="str">
        <f t="shared" si="51"/>
        <v/>
      </c>
      <c r="AD175" s="84" t="str">
        <f t="shared" ca="1" si="52"/>
        <v>FAIL</v>
      </c>
      <c r="AF175" s="88" t="str">
        <f t="shared" ca="1" si="53"/>
        <v/>
      </c>
      <c r="AG175" s="78" t="str">
        <f t="shared" ca="1" si="54"/>
        <v/>
      </c>
      <c r="AH175" s="89" t="str">
        <f t="shared" ca="1" si="55"/>
        <v/>
      </c>
      <c r="AI175" s="89" t="str">
        <f t="shared" ca="1" si="56"/>
        <v/>
      </c>
    </row>
    <row r="176" spans="2:35" ht="15.75" thickBot="1" x14ac:dyDescent="0.3">
      <c r="B176" s="85"/>
      <c r="C176" s="85"/>
      <c r="D176" s="86"/>
      <c r="E176" s="86"/>
      <c r="F176" s="87"/>
      <c r="G176" s="86"/>
      <c r="I176" s="79" t="str">
        <f t="shared" si="38"/>
        <v/>
      </c>
      <c r="J176" s="79" t="str">
        <f t="shared" si="39"/>
        <v/>
      </c>
      <c r="K176" s="79" t="str">
        <f t="shared" si="40"/>
        <v/>
      </c>
      <c r="L176" s="97" t="str">
        <f t="shared" si="41"/>
        <v>Level1</v>
      </c>
      <c r="M176" s="94">
        <f t="shared" si="42"/>
        <v>0</v>
      </c>
      <c r="N176" s="79" t="str">
        <f t="shared" si="43"/>
        <v>-- Level1-0</v>
      </c>
      <c r="O176" s="80">
        <f t="shared" si="44"/>
        <v>0</v>
      </c>
      <c r="P176" s="80" t="str">
        <f t="shared" ca="1" si="45"/>
        <v>FAIL</v>
      </c>
      <c r="Q176" s="80">
        <f>Calcs!$I$2</f>
        <v>44255</v>
      </c>
      <c r="R176" s="80">
        <f>Calcs!$I$4</f>
        <v>44469</v>
      </c>
      <c r="S176" s="80">
        <f>Calcs!$I$6</f>
        <v>44681</v>
      </c>
      <c r="T176" s="79" t="e">
        <f>Calcs!$J$2</f>
        <v>#N/A</v>
      </c>
      <c r="U176" s="81">
        <f>Calcs!$K$2</f>
        <v>51564</v>
      </c>
      <c r="V176" s="79" t="str">
        <f t="shared" si="46"/>
        <v/>
      </c>
      <c r="W176" s="79" t="str">
        <f t="shared" si="47"/>
        <v/>
      </c>
      <c r="X176" s="82" t="str">
        <f>IFERROR(IF(E176="","",IFERROR((INDEX('Flat Rates'!$A$1:$I$5000,MATCH(N176,'Flat Rates'!$A$1:$A$5000,0),MATCH("Standing Charge",'Flat Rates'!$A$1:$I$1,0))*100),"")),"")</f>
        <v/>
      </c>
      <c r="Y176" s="82" t="str">
        <f>IFERROR(IF(X176="","",IFERROR((INDEX('Flat Rates'!$A$1:$I$5000,MATCH(N176,'Flat Rates'!$A$1:$A$5000,0),MATCH("Unit Rate",'Flat Rates'!$A$1:$I$1,0))*100)+(V176),"")),"")</f>
        <v/>
      </c>
      <c r="Z176" s="83" t="str">
        <f t="shared" si="48"/>
        <v/>
      </c>
      <c r="AA176" s="83" t="str">
        <f t="shared" si="49"/>
        <v/>
      </c>
      <c r="AB176" s="83" t="str">
        <f t="shared" si="50"/>
        <v/>
      </c>
      <c r="AC176" s="83" t="str">
        <f t="shared" si="51"/>
        <v/>
      </c>
      <c r="AD176" s="84" t="str">
        <f t="shared" ca="1" si="52"/>
        <v>FAIL</v>
      </c>
      <c r="AF176" s="88" t="str">
        <f t="shared" ca="1" si="53"/>
        <v/>
      </c>
      <c r="AG176" s="78" t="str">
        <f t="shared" ca="1" si="54"/>
        <v/>
      </c>
      <c r="AH176" s="89" t="str">
        <f t="shared" ca="1" si="55"/>
        <v/>
      </c>
      <c r="AI176" s="89" t="str">
        <f t="shared" ca="1" si="56"/>
        <v/>
      </c>
    </row>
    <row r="177" spans="2:35" ht="15.75" thickBot="1" x14ac:dyDescent="0.3">
      <c r="B177" s="85"/>
      <c r="C177" s="85"/>
      <c r="D177" s="86"/>
      <c r="E177" s="86"/>
      <c r="F177" s="87"/>
      <c r="G177" s="86"/>
      <c r="I177" s="79" t="str">
        <f t="shared" si="38"/>
        <v/>
      </c>
      <c r="J177" s="79" t="str">
        <f t="shared" si="39"/>
        <v/>
      </c>
      <c r="K177" s="79" t="str">
        <f t="shared" si="40"/>
        <v/>
      </c>
      <c r="L177" s="97" t="str">
        <f t="shared" si="41"/>
        <v>Level1</v>
      </c>
      <c r="M177" s="94">
        <f t="shared" si="42"/>
        <v>0</v>
      </c>
      <c r="N177" s="79" t="str">
        <f t="shared" si="43"/>
        <v>-- Level1-0</v>
      </c>
      <c r="O177" s="80">
        <f t="shared" si="44"/>
        <v>0</v>
      </c>
      <c r="P177" s="80" t="str">
        <f t="shared" ca="1" si="45"/>
        <v>FAIL</v>
      </c>
      <c r="Q177" s="80">
        <f>Calcs!$I$2</f>
        <v>44255</v>
      </c>
      <c r="R177" s="80">
        <f>Calcs!$I$4</f>
        <v>44469</v>
      </c>
      <c r="S177" s="80">
        <f>Calcs!$I$6</f>
        <v>44681</v>
      </c>
      <c r="T177" s="79" t="e">
        <f>Calcs!$J$2</f>
        <v>#N/A</v>
      </c>
      <c r="U177" s="81">
        <f>Calcs!$K$2</f>
        <v>51564</v>
      </c>
      <c r="V177" s="79" t="str">
        <f t="shared" si="46"/>
        <v/>
      </c>
      <c r="W177" s="79" t="str">
        <f t="shared" si="47"/>
        <v/>
      </c>
      <c r="X177" s="82" t="str">
        <f>IFERROR(IF(E177="","",IFERROR((INDEX('Flat Rates'!$A$1:$I$5000,MATCH(N177,'Flat Rates'!$A$1:$A$5000,0),MATCH("Standing Charge",'Flat Rates'!$A$1:$I$1,0))*100),"")),"")</f>
        <v/>
      </c>
      <c r="Y177" s="82" t="str">
        <f>IFERROR(IF(X177="","",IFERROR((INDEX('Flat Rates'!$A$1:$I$5000,MATCH(N177,'Flat Rates'!$A$1:$A$5000,0),MATCH("Unit Rate",'Flat Rates'!$A$1:$I$1,0))*100)+(V177),"")),"")</f>
        <v/>
      </c>
      <c r="Z177" s="83" t="str">
        <f t="shared" si="48"/>
        <v/>
      </c>
      <c r="AA177" s="83" t="str">
        <f t="shared" si="49"/>
        <v/>
      </c>
      <c r="AB177" s="83" t="str">
        <f t="shared" si="50"/>
        <v/>
      </c>
      <c r="AC177" s="83" t="str">
        <f t="shared" si="51"/>
        <v/>
      </c>
      <c r="AD177" s="84" t="str">
        <f t="shared" ca="1" si="52"/>
        <v>FAIL</v>
      </c>
      <c r="AF177" s="88" t="str">
        <f t="shared" ca="1" si="53"/>
        <v/>
      </c>
      <c r="AG177" s="78" t="str">
        <f t="shared" ca="1" si="54"/>
        <v/>
      </c>
      <c r="AH177" s="89" t="str">
        <f t="shared" ca="1" si="55"/>
        <v/>
      </c>
      <c r="AI177" s="89" t="str">
        <f t="shared" ca="1" si="56"/>
        <v/>
      </c>
    </row>
    <row r="178" spans="2:35" ht="15.75" thickBot="1" x14ac:dyDescent="0.3">
      <c r="B178" s="85"/>
      <c r="C178" s="85"/>
      <c r="D178" s="86"/>
      <c r="E178" s="86"/>
      <c r="F178" s="87"/>
      <c r="G178" s="86"/>
      <c r="I178" s="79" t="str">
        <f t="shared" si="38"/>
        <v/>
      </c>
      <c r="J178" s="79" t="str">
        <f t="shared" si="39"/>
        <v/>
      </c>
      <c r="K178" s="79" t="str">
        <f t="shared" si="40"/>
        <v/>
      </c>
      <c r="L178" s="97" t="str">
        <f t="shared" si="41"/>
        <v>Level1</v>
      </c>
      <c r="M178" s="94">
        <f t="shared" si="42"/>
        <v>0</v>
      </c>
      <c r="N178" s="79" t="str">
        <f t="shared" si="43"/>
        <v>-- Level1-0</v>
      </c>
      <c r="O178" s="80">
        <f t="shared" si="44"/>
        <v>0</v>
      </c>
      <c r="P178" s="80" t="str">
        <f t="shared" ca="1" si="45"/>
        <v>FAIL</v>
      </c>
      <c r="Q178" s="80">
        <f>Calcs!$I$2</f>
        <v>44255</v>
      </c>
      <c r="R178" s="80">
        <f>Calcs!$I$4</f>
        <v>44469</v>
      </c>
      <c r="S178" s="80">
        <f>Calcs!$I$6</f>
        <v>44681</v>
      </c>
      <c r="T178" s="79" t="e">
        <f>Calcs!$J$2</f>
        <v>#N/A</v>
      </c>
      <c r="U178" s="81">
        <f>Calcs!$K$2</f>
        <v>51564</v>
      </c>
      <c r="V178" s="79" t="str">
        <f t="shared" si="46"/>
        <v/>
      </c>
      <c r="W178" s="79" t="str">
        <f t="shared" si="47"/>
        <v/>
      </c>
      <c r="X178" s="82" t="str">
        <f>IFERROR(IF(E178="","",IFERROR((INDEX('Flat Rates'!$A$1:$I$5000,MATCH(N178,'Flat Rates'!$A$1:$A$5000,0),MATCH("Standing Charge",'Flat Rates'!$A$1:$I$1,0))*100),"")),"")</f>
        <v/>
      </c>
      <c r="Y178" s="82" t="str">
        <f>IFERROR(IF(X178="","",IFERROR((INDEX('Flat Rates'!$A$1:$I$5000,MATCH(N178,'Flat Rates'!$A$1:$A$5000,0),MATCH("Unit Rate",'Flat Rates'!$A$1:$I$1,0))*100)+(V178),"")),"")</f>
        <v/>
      </c>
      <c r="Z178" s="83" t="str">
        <f t="shared" si="48"/>
        <v/>
      </c>
      <c r="AA178" s="83" t="str">
        <f t="shared" si="49"/>
        <v/>
      </c>
      <c r="AB178" s="83" t="str">
        <f t="shared" si="50"/>
        <v/>
      </c>
      <c r="AC178" s="83" t="str">
        <f t="shared" si="51"/>
        <v/>
      </c>
      <c r="AD178" s="84" t="str">
        <f t="shared" ca="1" si="52"/>
        <v>FAIL</v>
      </c>
      <c r="AF178" s="88" t="str">
        <f t="shared" ca="1" si="53"/>
        <v/>
      </c>
      <c r="AG178" s="78" t="str">
        <f t="shared" ca="1" si="54"/>
        <v/>
      </c>
      <c r="AH178" s="89" t="str">
        <f t="shared" ca="1" si="55"/>
        <v/>
      </c>
      <c r="AI178" s="89" t="str">
        <f t="shared" ca="1" si="56"/>
        <v/>
      </c>
    </row>
    <row r="179" spans="2:35" ht="15.75" thickBot="1" x14ac:dyDescent="0.3">
      <c r="B179" s="85"/>
      <c r="C179" s="85"/>
      <c r="D179" s="86"/>
      <c r="E179" s="86"/>
      <c r="F179" s="87"/>
      <c r="G179" s="86"/>
      <c r="I179" s="79" t="str">
        <f t="shared" si="38"/>
        <v/>
      </c>
      <c r="J179" s="79" t="str">
        <f t="shared" si="39"/>
        <v/>
      </c>
      <c r="K179" s="79" t="str">
        <f t="shared" si="40"/>
        <v/>
      </c>
      <c r="L179" s="97" t="str">
        <f t="shared" si="41"/>
        <v>Level1</v>
      </c>
      <c r="M179" s="94">
        <f t="shared" si="42"/>
        <v>0</v>
      </c>
      <c r="N179" s="79" t="str">
        <f t="shared" si="43"/>
        <v>-- Level1-0</v>
      </c>
      <c r="O179" s="80">
        <f t="shared" si="44"/>
        <v>0</v>
      </c>
      <c r="P179" s="80" t="str">
        <f t="shared" ca="1" si="45"/>
        <v>FAIL</v>
      </c>
      <c r="Q179" s="80">
        <f>Calcs!$I$2</f>
        <v>44255</v>
      </c>
      <c r="R179" s="80">
        <f>Calcs!$I$4</f>
        <v>44469</v>
      </c>
      <c r="S179" s="80">
        <f>Calcs!$I$6</f>
        <v>44681</v>
      </c>
      <c r="T179" s="79" t="e">
        <f>Calcs!$J$2</f>
        <v>#N/A</v>
      </c>
      <c r="U179" s="81">
        <f>Calcs!$K$2</f>
        <v>51564</v>
      </c>
      <c r="V179" s="79" t="str">
        <f t="shared" si="46"/>
        <v/>
      </c>
      <c r="W179" s="79" t="str">
        <f t="shared" si="47"/>
        <v/>
      </c>
      <c r="X179" s="82" t="str">
        <f>IFERROR(IF(E179="","",IFERROR((INDEX('Flat Rates'!$A$1:$I$5000,MATCH(N179,'Flat Rates'!$A$1:$A$5000,0),MATCH("Standing Charge",'Flat Rates'!$A$1:$I$1,0))*100),"")),"")</f>
        <v/>
      </c>
      <c r="Y179" s="82" t="str">
        <f>IFERROR(IF(X179="","",IFERROR((INDEX('Flat Rates'!$A$1:$I$5000,MATCH(N179,'Flat Rates'!$A$1:$A$5000,0),MATCH("Unit Rate",'Flat Rates'!$A$1:$I$1,0))*100)+(V179),"")),"")</f>
        <v/>
      </c>
      <c r="Z179" s="83" t="str">
        <f t="shared" si="48"/>
        <v/>
      </c>
      <c r="AA179" s="83" t="str">
        <f t="shared" si="49"/>
        <v/>
      </c>
      <c r="AB179" s="83" t="str">
        <f t="shared" si="50"/>
        <v/>
      </c>
      <c r="AC179" s="83" t="str">
        <f t="shared" si="51"/>
        <v/>
      </c>
      <c r="AD179" s="84" t="str">
        <f t="shared" ca="1" si="52"/>
        <v>FAIL</v>
      </c>
      <c r="AF179" s="88" t="str">
        <f t="shared" ca="1" si="53"/>
        <v/>
      </c>
      <c r="AG179" s="78" t="str">
        <f t="shared" ca="1" si="54"/>
        <v/>
      </c>
      <c r="AH179" s="89" t="str">
        <f t="shared" ca="1" si="55"/>
        <v/>
      </c>
      <c r="AI179" s="89" t="str">
        <f t="shared" ca="1" si="56"/>
        <v/>
      </c>
    </row>
    <row r="180" spans="2:35" ht="15.75" thickBot="1" x14ac:dyDescent="0.3">
      <c r="B180" s="85"/>
      <c r="C180" s="85"/>
      <c r="D180" s="86"/>
      <c r="E180" s="86"/>
      <c r="F180" s="87"/>
      <c r="G180" s="86"/>
      <c r="I180" s="79" t="str">
        <f t="shared" si="38"/>
        <v/>
      </c>
      <c r="J180" s="79" t="str">
        <f t="shared" si="39"/>
        <v/>
      </c>
      <c r="K180" s="79" t="str">
        <f t="shared" si="40"/>
        <v/>
      </c>
      <c r="L180" s="97" t="str">
        <f t="shared" si="41"/>
        <v>Level1</v>
      </c>
      <c r="M180" s="94">
        <f t="shared" si="42"/>
        <v>0</v>
      </c>
      <c r="N180" s="79" t="str">
        <f t="shared" si="43"/>
        <v>-- Level1-0</v>
      </c>
      <c r="O180" s="80">
        <f t="shared" si="44"/>
        <v>0</v>
      </c>
      <c r="P180" s="80" t="str">
        <f t="shared" ca="1" si="45"/>
        <v>FAIL</v>
      </c>
      <c r="Q180" s="80">
        <f>Calcs!$I$2</f>
        <v>44255</v>
      </c>
      <c r="R180" s="80">
        <f>Calcs!$I$4</f>
        <v>44469</v>
      </c>
      <c r="S180" s="80">
        <f>Calcs!$I$6</f>
        <v>44681</v>
      </c>
      <c r="T180" s="79" t="e">
        <f>Calcs!$J$2</f>
        <v>#N/A</v>
      </c>
      <c r="U180" s="81">
        <f>Calcs!$K$2</f>
        <v>51564</v>
      </c>
      <c r="V180" s="79" t="str">
        <f t="shared" si="46"/>
        <v/>
      </c>
      <c r="W180" s="79" t="str">
        <f t="shared" si="47"/>
        <v/>
      </c>
      <c r="X180" s="82" t="str">
        <f>IFERROR(IF(E180="","",IFERROR((INDEX('Flat Rates'!$A$1:$I$5000,MATCH(N180,'Flat Rates'!$A$1:$A$5000,0),MATCH("Standing Charge",'Flat Rates'!$A$1:$I$1,0))*100),"")),"")</f>
        <v/>
      </c>
      <c r="Y180" s="82" t="str">
        <f>IFERROR(IF(X180="","",IFERROR((INDEX('Flat Rates'!$A$1:$I$5000,MATCH(N180,'Flat Rates'!$A$1:$A$5000,0),MATCH("Unit Rate",'Flat Rates'!$A$1:$I$1,0))*100)+(V180),"")),"")</f>
        <v/>
      </c>
      <c r="Z180" s="83" t="str">
        <f t="shared" si="48"/>
        <v/>
      </c>
      <c r="AA180" s="83" t="str">
        <f t="shared" si="49"/>
        <v/>
      </c>
      <c r="AB180" s="83" t="str">
        <f t="shared" si="50"/>
        <v/>
      </c>
      <c r="AC180" s="83" t="str">
        <f t="shared" si="51"/>
        <v/>
      </c>
      <c r="AD180" s="84" t="str">
        <f t="shared" ca="1" si="52"/>
        <v>FAIL</v>
      </c>
      <c r="AF180" s="88" t="str">
        <f t="shared" ca="1" si="53"/>
        <v/>
      </c>
      <c r="AG180" s="78" t="str">
        <f t="shared" ca="1" si="54"/>
        <v/>
      </c>
      <c r="AH180" s="89" t="str">
        <f t="shared" ca="1" si="55"/>
        <v/>
      </c>
      <c r="AI180" s="89" t="str">
        <f t="shared" ca="1" si="56"/>
        <v/>
      </c>
    </row>
    <row r="181" spans="2:35" ht="15.75" thickBot="1" x14ac:dyDescent="0.3">
      <c r="B181" s="85"/>
      <c r="C181" s="85"/>
      <c r="D181" s="86"/>
      <c r="E181" s="86"/>
      <c r="F181" s="87"/>
      <c r="G181" s="86"/>
      <c r="I181" s="79" t="str">
        <f t="shared" si="38"/>
        <v/>
      </c>
      <c r="J181" s="79" t="str">
        <f t="shared" si="39"/>
        <v/>
      </c>
      <c r="K181" s="79" t="str">
        <f t="shared" si="40"/>
        <v/>
      </c>
      <c r="L181" s="97" t="str">
        <f t="shared" si="41"/>
        <v>Level1</v>
      </c>
      <c r="M181" s="94">
        <f t="shared" si="42"/>
        <v>0</v>
      </c>
      <c r="N181" s="79" t="str">
        <f t="shared" si="43"/>
        <v>-- Level1-0</v>
      </c>
      <c r="O181" s="80">
        <f t="shared" si="44"/>
        <v>0</v>
      </c>
      <c r="P181" s="80" t="str">
        <f t="shared" ca="1" si="45"/>
        <v>FAIL</v>
      </c>
      <c r="Q181" s="80">
        <f>Calcs!$I$2</f>
        <v>44255</v>
      </c>
      <c r="R181" s="80">
        <f>Calcs!$I$4</f>
        <v>44469</v>
      </c>
      <c r="S181" s="80">
        <f>Calcs!$I$6</f>
        <v>44681</v>
      </c>
      <c r="T181" s="79" t="e">
        <f>Calcs!$J$2</f>
        <v>#N/A</v>
      </c>
      <c r="U181" s="81">
        <f>Calcs!$K$2</f>
        <v>51564</v>
      </c>
      <c r="V181" s="79" t="str">
        <f t="shared" si="46"/>
        <v/>
      </c>
      <c r="W181" s="79" t="str">
        <f t="shared" si="47"/>
        <v/>
      </c>
      <c r="X181" s="82" t="str">
        <f>IFERROR(IF(E181="","",IFERROR((INDEX('Flat Rates'!$A$1:$I$5000,MATCH(N181,'Flat Rates'!$A$1:$A$5000,0),MATCH("Standing Charge",'Flat Rates'!$A$1:$I$1,0))*100),"")),"")</f>
        <v/>
      </c>
      <c r="Y181" s="82" t="str">
        <f>IFERROR(IF(X181="","",IFERROR((INDEX('Flat Rates'!$A$1:$I$5000,MATCH(N181,'Flat Rates'!$A$1:$A$5000,0),MATCH("Unit Rate",'Flat Rates'!$A$1:$I$1,0))*100)+(V181),"")),"")</f>
        <v/>
      </c>
      <c r="Z181" s="83" t="str">
        <f t="shared" si="48"/>
        <v/>
      </c>
      <c r="AA181" s="83" t="str">
        <f t="shared" si="49"/>
        <v/>
      </c>
      <c r="AB181" s="83" t="str">
        <f t="shared" si="50"/>
        <v/>
      </c>
      <c r="AC181" s="83" t="str">
        <f t="shared" si="51"/>
        <v/>
      </c>
      <c r="AD181" s="84" t="str">
        <f t="shared" ca="1" si="52"/>
        <v>FAIL</v>
      </c>
      <c r="AF181" s="88" t="str">
        <f t="shared" ca="1" si="53"/>
        <v/>
      </c>
      <c r="AG181" s="78" t="str">
        <f t="shared" ca="1" si="54"/>
        <v/>
      </c>
      <c r="AH181" s="89" t="str">
        <f t="shared" ca="1" si="55"/>
        <v/>
      </c>
      <c r="AI181" s="89" t="str">
        <f t="shared" ca="1" si="56"/>
        <v/>
      </c>
    </row>
    <row r="182" spans="2:35" ht="15.75" thickBot="1" x14ac:dyDescent="0.3">
      <c r="B182" s="85"/>
      <c r="C182" s="85"/>
      <c r="D182" s="86"/>
      <c r="E182" s="86"/>
      <c r="F182" s="87"/>
      <c r="G182" s="86"/>
      <c r="I182" s="79" t="str">
        <f t="shared" si="38"/>
        <v/>
      </c>
      <c r="J182" s="79" t="str">
        <f t="shared" si="39"/>
        <v/>
      </c>
      <c r="K182" s="79" t="str">
        <f t="shared" si="40"/>
        <v/>
      </c>
      <c r="L182" s="97" t="str">
        <f t="shared" si="41"/>
        <v>Level1</v>
      </c>
      <c r="M182" s="94">
        <f t="shared" si="42"/>
        <v>0</v>
      </c>
      <c r="N182" s="79" t="str">
        <f t="shared" si="43"/>
        <v>-- Level1-0</v>
      </c>
      <c r="O182" s="80">
        <f t="shared" si="44"/>
        <v>0</v>
      </c>
      <c r="P182" s="80" t="str">
        <f t="shared" ca="1" si="45"/>
        <v>FAIL</v>
      </c>
      <c r="Q182" s="80">
        <f>Calcs!$I$2</f>
        <v>44255</v>
      </c>
      <c r="R182" s="80">
        <f>Calcs!$I$4</f>
        <v>44469</v>
      </c>
      <c r="S182" s="80">
        <f>Calcs!$I$6</f>
        <v>44681</v>
      </c>
      <c r="T182" s="79" t="e">
        <f>Calcs!$J$2</f>
        <v>#N/A</v>
      </c>
      <c r="U182" s="81">
        <f>Calcs!$K$2</f>
        <v>51564</v>
      </c>
      <c r="V182" s="79" t="str">
        <f t="shared" si="46"/>
        <v/>
      </c>
      <c r="W182" s="79" t="str">
        <f t="shared" si="47"/>
        <v/>
      </c>
      <c r="X182" s="82" t="str">
        <f>IFERROR(IF(E182="","",IFERROR((INDEX('Flat Rates'!$A$1:$I$5000,MATCH(N182,'Flat Rates'!$A$1:$A$5000,0),MATCH("Standing Charge",'Flat Rates'!$A$1:$I$1,0))*100),"")),"")</f>
        <v/>
      </c>
      <c r="Y182" s="82" t="str">
        <f>IFERROR(IF(X182="","",IFERROR((INDEX('Flat Rates'!$A$1:$I$5000,MATCH(N182,'Flat Rates'!$A$1:$A$5000,0),MATCH("Unit Rate",'Flat Rates'!$A$1:$I$1,0))*100)+(V182),"")),"")</f>
        <v/>
      </c>
      <c r="Z182" s="83" t="str">
        <f t="shared" si="48"/>
        <v/>
      </c>
      <c r="AA182" s="83" t="str">
        <f t="shared" si="49"/>
        <v/>
      </c>
      <c r="AB182" s="83" t="str">
        <f t="shared" si="50"/>
        <v/>
      </c>
      <c r="AC182" s="83" t="str">
        <f t="shared" si="51"/>
        <v/>
      </c>
      <c r="AD182" s="84" t="str">
        <f t="shared" ca="1" si="52"/>
        <v>FAIL</v>
      </c>
      <c r="AF182" s="88" t="str">
        <f t="shared" ca="1" si="53"/>
        <v/>
      </c>
      <c r="AG182" s="78" t="str">
        <f t="shared" ca="1" si="54"/>
        <v/>
      </c>
      <c r="AH182" s="89" t="str">
        <f t="shared" ca="1" si="55"/>
        <v/>
      </c>
      <c r="AI182" s="89" t="str">
        <f t="shared" ca="1" si="56"/>
        <v/>
      </c>
    </row>
    <row r="183" spans="2:35" ht="15.75" thickBot="1" x14ac:dyDescent="0.3">
      <c r="B183" s="85"/>
      <c r="C183" s="85"/>
      <c r="D183" s="86"/>
      <c r="E183" s="86"/>
      <c r="F183" s="87"/>
      <c r="G183" s="86"/>
      <c r="I183" s="79" t="str">
        <f t="shared" si="38"/>
        <v/>
      </c>
      <c r="J183" s="79" t="str">
        <f t="shared" si="39"/>
        <v/>
      </c>
      <c r="K183" s="79" t="str">
        <f t="shared" si="40"/>
        <v/>
      </c>
      <c r="L183" s="97" t="str">
        <f t="shared" si="41"/>
        <v>Level1</v>
      </c>
      <c r="M183" s="94">
        <f t="shared" si="42"/>
        <v>0</v>
      </c>
      <c r="N183" s="79" t="str">
        <f t="shared" si="43"/>
        <v>-- Level1-0</v>
      </c>
      <c r="O183" s="80">
        <f t="shared" si="44"/>
        <v>0</v>
      </c>
      <c r="P183" s="80" t="str">
        <f t="shared" ca="1" si="45"/>
        <v>FAIL</v>
      </c>
      <c r="Q183" s="80">
        <f>Calcs!$I$2</f>
        <v>44255</v>
      </c>
      <c r="R183" s="80">
        <f>Calcs!$I$4</f>
        <v>44469</v>
      </c>
      <c r="S183" s="80">
        <f>Calcs!$I$6</f>
        <v>44681</v>
      </c>
      <c r="T183" s="79" t="e">
        <f>Calcs!$J$2</f>
        <v>#N/A</v>
      </c>
      <c r="U183" s="81">
        <f>Calcs!$K$2</f>
        <v>51564</v>
      </c>
      <c r="V183" s="79" t="str">
        <f t="shared" si="46"/>
        <v/>
      </c>
      <c r="W183" s="79" t="str">
        <f t="shared" si="47"/>
        <v/>
      </c>
      <c r="X183" s="82" t="str">
        <f>IFERROR(IF(E183="","",IFERROR((INDEX('Flat Rates'!$A$1:$I$5000,MATCH(N183,'Flat Rates'!$A$1:$A$5000,0),MATCH("Standing Charge",'Flat Rates'!$A$1:$I$1,0))*100),"")),"")</f>
        <v/>
      </c>
      <c r="Y183" s="82" t="str">
        <f>IFERROR(IF(X183="","",IFERROR((INDEX('Flat Rates'!$A$1:$I$5000,MATCH(N183,'Flat Rates'!$A$1:$A$5000,0),MATCH("Unit Rate",'Flat Rates'!$A$1:$I$1,0))*100)+(V183),"")),"")</f>
        <v/>
      </c>
      <c r="Z183" s="83" t="str">
        <f t="shared" si="48"/>
        <v/>
      </c>
      <c r="AA183" s="83" t="str">
        <f t="shared" si="49"/>
        <v/>
      </c>
      <c r="AB183" s="83" t="str">
        <f t="shared" si="50"/>
        <v/>
      </c>
      <c r="AC183" s="83" t="str">
        <f t="shared" si="51"/>
        <v/>
      </c>
      <c r="AD183" s="84" t="str">
        <f t="shared" ca="1" si="52"/>
        <v>FAIL</v>
      </c>
      <c r="AF183" s="88" t="str">
        <f t="shared" ca="1" si="53"/>
        <v/>
      </c>
      <c r="AG183" s="78" t="str">
        <f t="shared" ca="1" si="54"/>
        <v/>
      </c>
      <c r="AH183" s="89" t="str">
        <f t="shared" ca="1" si="55"/>
        <v/>
      </c>
      <c r="AI183" s="89" t="str">
        <f t="shared" ca="1" si="56"/>
        <v/>
      </c>
    </row>
    <row r="184" spans="2:35" ht="15.75" thickBot="1" x14ac:dyDescent="0.3">
      <c r="B184" s="85"/>
      <c r="C184" s="85"/>
      <c r="D184" s="86"/>
      <c r="E184" s="86"/>
      <c r="F184" s="87"/>
      <c r="G184" s="86"/>
      <c r="I184" s="79" t="str">
        <f t="shared" si="38"/>
        <v/>
      </c>
      <c r="J184" s="79" t="str">
        <f t="shared" si="39"/>
        <v/>
      </c>
      <c r="K184" s="79" t="str">
        <f t="shared" si="40"/>
        <v/>
      </c>
      <c r="L184" s="97" t="str">
        <f t="shared" si="41"/>
        <v>Level1</v>
      </c>
      <c r="M184" s="94">
        <f t="shared" si="42"/>
        <v>0</v>
      </c>
      <c r="N184" s="79" t="str">
        <f t="shared" si="43"/>
        <v>-- Level1-0</v>
      </c>
      <c r="O184" s="80">
        <f t="shared" si="44"/>
        <v>0</v>
      </c>
      <c r="P184" s="80" t="str">
        <f t="shared" ca="1" si="45"/>
        <v>FAIL</v>
      </c>
      <c r="Q184" s="80">
        <f>Calcs!$I$2</f>
        <v>44255</v>
      </c>
      <c r="R184" s="80">
        <f>Calcs!$I$4</f>
        <v>44469</v>
      </c>
      <c r="S184" s="80">
        <f>Calcs!$I$6</f>
        <v>44681</v>
      </c>
      <c r="T184" s="79" t="e">
        <f>Calcs!$J$2</f>
        <v>#N/A</v>
      </c>
      <c r="U184" s="81">
        <f>Calcs!$K$2</f>
        <v>51564</v>
      </c>
      <c r="V184" s="79" t="str">
        <f t="shared" si="46"/>
        <v/>
      </c>
      <c r="W184" s="79" t="str">
        <f t="shared" si="47"/>
        <v/>
      </c>
      <c r="X184" s="82" t="str">
        <f>IFERROR(IF(E184="","",IFERROR((INDEX('Flat Rates'!$A$1:$I$5000,MATCH(N184,'Flat Rates'!$A$1:$A$5000,0),MATCH("Standing Charge",'Flat Rates'!$A$1:$I$1,0))*100),"")),"")</f>
        <v/>
      </c>
      <c r="Y184" s="82" t="str">
        <f>IFERROR(IF(X184="","",IFERROR((INDEX('Flat Rates'!$A$1:$I$5000,MATCH(N184,'Flat Rates'!$A$1:$A$5000,0),MATCH("Unit Rate",'Flat Rates'!$A$1:$I$1,0))*100)+(V184),"")),"")</f>
        <v/>
      </c>
      <c r="Z184" s="83" t="str">
        <f t="shared" si="48"/>
        <v/>
      </c>
      <c r="AA184" s="83" t="str">
        <f t="shared" si="49"/>
        <v/>
      </c>
      <c r="AB184" s="83" t="str">
        <f t="shared" si="50"/>
        <v/>
      </c>
      <c r="AC184" s="83" t="str">
        <f t="shared" si="51"/>
        <v/>
      </c>
      <c r="AD184" s="84" t="str">
        <f t="shared" ca="1" si="52"/>
        <v>FAIL</v>
      </c>
      <c r="AF184" s="88" t="str">
        <f t="shared" ca="1" si="53"/>
        <v/>
      </c>
      <c r="AG184" s="78" t="str">
        <f t="shared" ca="1" si="54"/>
        <v/>
      </c>
      <c r="AH184" s="89" t="str">
        <f t="shared" ca="1" si="55"/>
        <v/>
      </c>
      <c r="AI184" s="89" t="str">
        <f t="shared" ca="1" si="56"/>
        <v/>
      </c>
    </row>
    <row r="185" spans="2:35" ht="15.75" thickBot="1" x14ac:dyDescent="0.3">
      <c r="B185" s="85"/>
      <c r="C185" s="85"/>
      <c r="D185" s="86"/>
      <c r="E185" s="86"/>
      <c r="F185" s="87"/>
      <c r="G185" s="86"/>
      <c r="I185" s="79" t="str">
        <f t="shared" si="38"/>
        <v/>
      </c>
      <c r="J185" s="79" t="str">
        <f t="shared" si="39"/>
        <v/>
      </c>
      <c r="K185" s="79" t="str">
        <f t="shared" si="40"/>
        <v/>
      </c>
      <c r="L185" s="97" t="str">
        <f t="shared" si="41"/>
        <v>Level1</v>
      </c>
      <c r="M185" s="94">
        <f t="shared" si="42"/>
        <v>0</v>
      </c>
      <c r="N185" s="79" t="str">
        <f t="shared" si="43"/>
        <v>-- Level1-0</v>
      </c>
      <c r="O185" s="80">
        <f t="shared" si="44"/>
        <v>0</v>
      </c>
      <c r="P185" s="80" t="str">
        <f t="shared" ca="1" si="45"/>
        <v>FAIL</v>
      </c>
      <c r="Q185" s="80">
        <f>Calcs!$I$2</f>
        <v>44255</v>
      </c>
      <c r="R185" s="80">
        <f>Calcs!$I$4</f>
        <v>44469</v>
      </c>
      <c r="S185" s="80">
        <f>Calcs!$I$6</f>
        <v>44681</v>
      </c>
      <c r="T185" s="79" t="e">
        <f>Calcs!$J$2</f>
        <v>#N/A</v>
      </c>
      <c r="U185" s="81">
        <f>Calcs!$K$2</f>
        <v>51564</v>
      </c>
      <c r="V185" s="79" t="str">
        <f t="shared" si="46"/>
        <v/>
      </c>
      <c r="W185" s="79" t="str">
        <f t="shared" si="47"/>
        <v/>
      </c>
      <c r="X185" s="82" t="str">
        <f>IFERROR(IF(E185="","",IFERROR((INDEX('Flat Rates'!$A$1:$I$5000,MATCH(N185,'Flat Rates'!$A$1:$A$5000,0),MATCH("Standing Charge",'Flat Rates'!$A$1:$I$1,0))*100),"")),"")</f>
        <v/>
      </c>
      <c r="Y185" s="82" t="str">
        <f>IFERROR(IF(X185="","",IFERROR((INDEX('Flat Rates'!$A$1:$I$5000,MATCH(N185,'Flat Rates'!$A$1:$A$5000,0),MATCH("Unit Rate",'Flat Rates'!$A$1:$I$1,0))*100)+(V185),"")),"")</f>
        <v/>
      </c>
      <c r="Z185" s="83" t="str">
        <f t="shared" si="48"/>
        <v/>
      </c>
      <c r="AA185" s="83" t="str">
        <f t="shared" si="49"/>
        <v/>
      </c>
      <c r="AB185" s="83" t="str">
        <f t="shared" si="50"/>
        <v/>
      </c>
      <c r="AC185" s="83" t="str">
        <f t="shared" si="51"/>
        <v/>
      </c>
      <c r="AD185" s="84" t="str">
        <f t="shared" ca="1" si="52"/>
        <v>FAIL</v>
      </c>
      <c r="AF185" s="88" t="str">
        <f t="shared" ca="1" si="53"/>
        <v/>
      </c>
      <c r="AG185" s="78" t="str">
        <f t="shared" ca="1" si="54"/>
        <v/>
      </c>
      <c r="AH185" s="89" t="str">
        <f t="shared" ca="1" si="55"/>
        <v/>
      </c>
      <c r="AI185" s="89" t="str">
        <f t="shared" ca="1" si="56"/>
        <v/>
      </c>
    </row>
    <row r="186" spans="2:35" ht="15.75" thickBot="1" x14ac:dyDescent="0.3">
      <c r="B186" s="85"/>
      <c r="C186" s="85"/>
      <c r="D186" s="86"/>
      <c r="E186" s="86"/>
      <c r="F186" s="87"/>
      <c r="G186" s="86"/>
      <c r="I186" s="79" t="str">
        <f t="shared" si="38"/>
        <v/>
      </c>
      <c r="J186" s="79" t="str">
        <f t="shared" si="39"/>
        <v/>
      </c>
      <c r="K186" s="79" t="str">
        <f t="shared" si="40"/>
        <v/>
      </c>
      <c r="L186" s="97" t="str">
        <f t="shared" si="41"/>
        <v>Level1</v>
      </c>
      <c r="M186" s="94">
        <f t="shared" si="42"/>
        <v>0</v>
      </c>
      <c r="N186" s="79" t="str">
        <f t="shared" si="43"/>
        <v>-- Level1-0</v>
      </c>
      <c r="O186" s="80">
        <f t="shared" si="44"/>
        <v>0</v>
      </c>
      <c r="P186" s="80" t="str">
        <f t="shared" ca="1" si="45"/>
        <v>FAIL</v>
      </c>
      <c r="Q186" s="80">
        <f>Calcs!$I$2</f>
        <v>44255</v>
      </c>
      <c r="R186" s="80">
        <f>Calcs!$I$4</f>
        <v>44469</v>
      </c>
      <c r="S186" s="80">
        <f>Calcs!$I$6</f>
        <v>44681</v>
      </c>
      <c r="T186" s="79" t="e">
        <f>Calcs!$J$2</f>
        <v>#N/A</v>
      </c>
      <c r="U186" s="81">
        <f>Calcs!$K$2</f>
        <v>51564</v>
      </c>
      <c r="V186" s="79" t="str">
        <f t="shared" si="46"/>
        <v/>
      </c>
      <c r="W186" s="79" t="str">
        <f t="shared" si="47"/>
        <v/>
      </c>
      <c r="X186" s="82" t="str">
        <f>IFERROR(IF(E186="","",IFERROR((INDEX('Flat Rates'!$A$1:$I$5000,MATCH(N186,'Flat Rates'!$A$1:$A$5000,0),MATCH("Standing Charge",'Flat Rates'!$A$1:$I$1,0))*100),"")),"")</f>
        <v/>
      </c>
      <c r="Y186" s="82" t="str">
        <f>IFERROR(IF(X186="","",IFERROR((INDEX('Flat Rates'!$A$1:$I$5000,MATCH(N186,'Flat Rates'!$A$1:$A$5000,0),MATCH("Unit Rate",'Flat Rates'!$A$1:$I$1,0))*100)+(V186),"")),"")</f>
        <v/>
      </c>
      <c r="Z186" s="83" t="str">
        <f t="shared" si="48"/>
        <v/>
      </c>
      <c r="AA186" s="83" t="str">
        <f t="shared" si="49"/>
        <v/>
      </c>
      <c r="AB186" s="83" t="str">
        <f t="shared" si="50"/>
        <v/>
      </c>
      <c r="AC186" s="83" t="str">
        <f t="shared" si="51"/>
        <v/>
      </c>
      <c r="AD186" s="84" t="str">
        <f t="shared" ca="1" si="52"/>
        <v>FAIL</v>
      </c>
      <c r="AF186" s="88" t="str">
        <f t="shared" ca="1" si="53"/>
        <v/>
      </c>
      <c r="AG186" s="78" t="str">
        <f t="shared" ca="1" si="54"/>
        <v/>
      </c>
      <c r="AH186" s="89" t="str">
        <f t="shared" ca="1" si="55"/>
        <v/>
      </c>
      <c r="AI186" s="89" t="str">
        <f t="shared" ca="1" si="56"/>
        <v/>
      </c>
    </row>
    <row r="187" spans="2:35" ht="15.75" thickBot="1" x14ac:dyDescent="0.3">
      <c r="B187" s="85"/>
      <c r="C187" s="85"/>
      <c r="D187" s="86"/>
      <c r="E187" s="86"/>
      <c r="F187" s="87"/>
      <c r="G187" s="86"/>
      <c r="I187" s="79" t="str">
        <f t="shared" si="38"/>
        <v/>
      </c>
      <c r="J187" s="79" t="str">
        <f t="shared" si="39"/>
        <v/>
      </c>
      <c r="K187" s="79" t="str">
        <f t="shared" si="40"/>
        <v/>
      </c>
      <c r="L187" s="97" t="str">
        <f t="shared" si="41"/>
        <v>Level1</v>
      </c>
      <c r="M187" s="94">
        <f t="shared" si="42"/>
        <v>0</v>
      </c>
      <c r="N187" s="79" t="str">
        <f t="shared" si="43"/>
        <v>-- Level1-0</v>
      </c>
      <c r="O187" s="80">
        <f t="shared" si="44"/>
        <v>0</v>
      </c>
      <c r="P187" s="80" t="str">
        <f t="shared" ca="1" si="45"/>
        <v>FAIL</v>
      </c>
      <c r="Q187" s="80">
        <f>Calcs!$I$2</f>
        <v>44255</v>
      </c>
      <c r="R187" s="80">
        <f>Calcs!$I$4</f>
        <v>44469</v>
      </c>
      <c r="S187" s="80">
        <f>Calcs!$I$6</f>
        <v>44681</v>
      </c>
      <c r="T187" s="79" t="e">
        <f>Calcs!$J$2</f>
        <v>#N/A</v>
      </c>
      <c r="U187" s="81">
        <f>Calcs!$K$2</f>
        <v>51564</v>
      </c>
      <c r="V187" s="79" t="str">
        <f t="shared" si="46"/>
        <v/>
      </c>
      <c r="W187" s="79" t="str">
        <f t="shared" si="47"/>
        <v/>
      </c>
      <c r="X187" s="82" t="str">
        <f>IFERROR(IF(E187="","",IFERROR((INDEX('Flat Rates'!$A$1:$I$5000,MATCH(N187,'Flat Rates'!$A$1:$A$5000,0),MATCH("Standing Charge",'Flat Rates'!$A$1:$I$1,0))*100),"")),"")</f>
        <v/>
      </c>
      <c r="Y187" s="82" t="str">
        <f>IFERROR(IF(X187="","",IFERROR((INDEX('Flat Rates'!$A$1:$I$5000,MATCH(N187,'Flat Rates'!$A$1:$A$5000,0),MATCH("Unit Rate",'Flat Rates'!$A$1:$I$1,0))*100)+(V187),"")),"")</f>
        <v/>
      </c>
      <c r="Z187" s="83" t="str">
        <f t="shared" si="48"/>
        <v/>
      </c>
      <c r="AA187" s="83" t="str">
        <f t="shared" si="49"/>
        <v/>
      </c>
      <c r="AB187" s="83" t="str">
        <f t="shared" si="50"/>
        <v/>
      </c>
      <c r="AC187" s="83" t="str">
        <f t="shared" si="51"/>
        <v/>
      </c>
      <c r="AD187" s="84" t="str">
        <f t="shared" ca="1" si="52"/>
        <v>FAIL</v>
      </c>
      <c r="AF187" s="88" t="str">
        <f t="shared" ca="1" si="53"/>
        <v/>
      </c>
      <c r="AG187" s="78" t="str">
        <f t="shared" ca="1" si="54"/>
        <v/>
      </c>
      <c r="AH187" s="89" t="str">
        <f t="shared" ca="1" si="55"/>
        <v/>
      </c>
      <c r="AI187" s="89" t="str">
        <f t="shared" ca="1" si="56"/>
        <v/>
      </c>
    </row>
    <row r="188" spans="2:35" ht="15.75" thickBot="1" x14ac:dyDescent="0.3">
      <c r="B188" s="85"/>
      <c r="C188" s="85"/>
      <c r="D188" s="86"/>
      <c r="E188" s="86"/>
      <c r="F188" s="87"/>
      <c r="G188" s="86"/>
      <c r="I188" s="79" t="str">
        <f t="shared" si="38"/>
        <v/>
      </c>
      <c r="J188" s="79" t="str">
        <f t="shared" si="39"/>
        <v/>
      </c>
      <c r="K188" s="79" t="str">
        <f t="shared" si="40"/>
        <v/>
      </c>
      <c r="L188" s="97" t="str">
        <f t="shared" si="41"/>
        <v>Level1</v>
      </c>
      <c r="M188" s="94">
        <f t="shared" si="42"/>
        <v>0</v>
      </c>
      <c r="N188" s="79" t="str">
        <f t="shared" si="43"/>
        <v>-- Level1-0</v>
      </c>
      <c r="O188" s="80">
        <f t="shared" si="44"/>
        <v>0</v>
      </c>
      <c r="P188" s="80" t="str">
        <f t="shared" ca="1" si="45"/>
        <v>FAIL</v>
      </c>
      <c r="Q188" s="80">
        <f>Calcs!$I$2</f>
        <v>44255</v>
      </c>
      <c r="R188" s="80">
        <f>Calcs!$I$4</f>
        <v>44469</v>
      </c>
      <c r="S188" s="80">
        <f>Calcs!$I$6</f>
        <v>44681</v>
      </c>
      <c r="T188" s="79" t="e">
        <f>Calcs!$J$2</f>
        <v>#N/A</v>
      </c>
      <c r="U188" s="81">
        <f>Calcs!$K$2</f>
        <v>51564</v>
      </c>
      <c r="V188" s="79" t="str">
        <f t="shared" si="46"/>
        <v/>
      </c>
      <c r="W188" s="79" t="str">
        <f t="shared" si="47"/>
        <v/>
      </c>
      <c r="X188" s="82" t="str">
        <f>IFERROR(IF(E188="","",IFERROR((INDEX('Flat Rates'!$A$1:$I$5000,MATCH(N188,'Flat Rates'!$A$1:$A$5000,0),MATCH("Standing Charge",'Flat Rates'!$A$1:$I$1,0))*100),"")),"")</f>
        <v/>
      </c>
      <c r="Y188" s="82" t="str">
        <f>IFERROR(IF(X188="","",IFERROR((INDEX('Flat Rates'!$A$1:$I$5000,MATCH(N188,'Flat Rates'!$A$1:$A$5000,0),MATCH("Unit Rate",'Flat Rates'!$A$1:$I$1,0))*100)+(V188),"")),"")</f>
        <v/>
      </c>
      <c r="Z188" s="83" t="str">
        <f t="shared" si="48"/>
        <v/>
      </c>
      <c r="AA188" s="83" t="str">
        <f t="shared" si="49"/>
        <v/>
      </c>
      <c r="AB188" s="83" t="str">
        <f t="shared" si="50"/>
        <v/>
      </c>
      <c r="AC188" s="83" t="str">
        <f t="shared" si="51"/>
        <v/>
      </c>
      <c r="AD188" s="84" t="str">
        <f t="shared" ca="1" si="52"/>
        <v>FAIL</v>
      </c>
      <c r="AF188" s="88" t="str">
        <f t="shared" ca="1" si="53"/>
        <v/>
      </c>
      <c r="AG188" s="78" t="str">
        <f t="shared" ca="1" si="54"/>
        <v/>
      </c>
      <c r="AH188" s="89" t="str">
        <f t="shared" ca="1" si="55"/>
        <v/>
      </c>
      <c r="AI188" s="89" t="str">
        <f t="shared" ca="1" si="56"/>
        <v/>
      </c>
    </row>
    <row r="189" spans="2:35" ht="15.75" thickBot="1" x14ac:dyDescent="0.3">
      <c r="B189" s="85"/>
      <c r="C189" s="85"/>
      <c r="D189" s="86"/>
      <c r="E189" s="86"/>
      <c r="F189" s="87"/>
      <c r="G189" s="86"/>
      <c r="I189" s="79" t="str">
        <f t="shared" si="38"/>
        <v/>
      </c>
      <c r="J189" s="79" t="str">
        <f t="shared" si="39"/>
        <v/>
      </c>
      <c r="K189" s="79" t="str">
        <f t="shared" si="40"/>
        <v/>
      </c>
      <c r="L189" s="97" t="str">
        <f t="shared" si="41"/>
        <v>Level1</v>
      </c>
      <c r="M189" s="94">
        <f t="shared" si="42"/>
        <v>0</v>
      </c>
      <c r="N189" s="79" t="str">
        <f t="shared" si="43"/>
        <v>-- Level1-0</v>
      </c>
      <c r="O189" s="80">
        <f t="shared" si="44"/>
        <v>0</v>
      </c>
      <c r="P189" s="80" t="str">
        <f t="shared" ca="1" si="45"/>
        <v>FAIL</v>
      </c>
      <c r="Q189" s="80">
        <f>Calcs!$I$2</f>
        <v>44255</v>
      </c>
      <c r="R189" s="80">
        <f>Calcs!$I$4</f>
        <v>44469</v>
      </c>
      <c r="S189" s="80">
        <f>Calcs!$I$6</f>
        <v>44681</v>
      </c>
      <c r="T189" s="79" t="e">
        <f>Calcs!$J$2</f>
        <v>#N/A</v>
      </c>
      <c r="U189" s="81">
        <f>Calcs!$K$2</f>
        <v>51564</v>
      </c>
      <c r="V189" s="79" t="str">
        <f t="shared" si="46"/>
        <v/>
      </c>
      <c r="W189" s="79" t="str">
        <f t="shared" si="47"/>
        <v/>
      </c>
      <c r="X189" s="82" t="str">
        <f>IFERROR(IF(E189="","",IFERROR((INDEX('Flat Rates'!$A$1:$I$5000,MATCH(N189,'Flat Rates'!$A$1:$A$5000,0),MATCH("Standing Charge",'Flat Rates'!$A$1:$I$1,0))*100),"")),"")</f>
        <v/>
      </c>
      <c r="Y189" s="82" t="str">
        <f>IFERROR(IF(X189="","",IFERROR((INDEX('Flat Rates'!$A$1:$I$5000,MATCH(N189,'Flat Rates'!$A$1:$A$5000,0),MATCH("Unit Rate",'Flat Rates'!$A$1:$I$1,0))*100)+(V189),"")),"")</f>
        <v/>
      </c>
      <c r="Z189" s="83" t="str">
        <f t="shared" si="48"/>
        <v/>
      </c>
      <c r="AA189" s="83" t="str">
        <f t="shared" si="49"/>
        <v/>
      </c>
      <c r="AB189" s="83" t="str">
        <f t="shared" si="50"/>
        <v/>
      </c>
      <c r="AC189" s="83" t="str">
        <f t="shared" si="51"/>
        <v/>
      </c>
      <c r="AD189" s="84" t="str">
        <f t="shared" ca="1" si="52"/>
        <v>FAIL</v>
      </c>
      <c r="AF189" s="88" t="str">
        <f t="shared" ca="1" si="53"/>
        <v/>
      </c>
      <c r="AG189" s="78" t="str">
        <f t="shared" ca="1" si="54"/>
        <v/>
      </c>
      <c r="AH189" s="89" t="str">
        <f t="shared" ca="1" si="55"/>
        <v/>
      </c>
      <c r="AI189" s="89" t="str">
        <f t="shared" ca="1" si="56"/>
        <v/>
      </c>
    </row>
    <row r="190" spans="2:35" ht="15.75" thickBot="1" x14ac:dyDescent="0.3">
      <c r="B190" s="85"/>
      <c r="C190" s="85"/>
      <c r="D190" s="86"/>
      <c r="E190" s="86"/>
      <c r="F190" s="87"/>
      <c r="G190" s="86"/>
      <c r="I190" s="79" t="str">
        <f t="shared" si="38"/>
        <v/>
      </c>
      <c r="J190" s="79" t="str">
        <f t="shared" si="39"/>
        <v/>
      </c>
      <c r="K190" s="79" t="str">
        <f t="shared" si="40"/>
        <v/>
      </c>
      <c r="L190" s="97" t="str">
        <f t="shared" si="41"/>
        <v>Level1</v>
      </c>
      <c r="M190" s="94">
        <f t="shared" si="42"/>
        <v>0</v>
      </c>
      <c r="N190" s="79" t="str">
        <f t="shared" si="43"/>
        <v>-- Level1-0</v>
      </c>
      <c r="O190" s="80">
        <f t="shared" si="44"/>
        <v>0</v>
      </c>
      <c r="P190" s="80" t="str">
        <f t="shared" ca="1" si="45"/>
        <v>FAIL</v>
      </c>
      <c r="Q190" s="80">
        <f>Calcs!$I$2</f>
        <v>44255</v>
      </c>
      <c r="R190" s="80">
        <f>Calcs!$I$4</f>
        <v>44469</v>
      </c>
      <c r="S190" s="80">
        <f>Calcs!$I$6</f>
        <v>44681</v>
      </c>
      <c r="T190" s="79" t="e">
        <f>Calcs!$J$2</f>
        <v>#N/A</v>
      </c>
      <c r="U190" s="81">
        <f>Calcs!$K$2</f>
        <v>51564</v>
      </c>
      <c r="V190" s="79" t="str">
        <f t="shared" si="46"/>
        <v/>
      </c>
      <c r="W190" s="79" t="str">
        <f t="shared" si="47"/>
        <v/>
      </c>
      <c r="X190" s="82" t="str">
        <f>IFERROR(IF(E190="","",IFERROR((INDEX('Flat Rates'!$A$1:$I$5000,MATCH(N190,'Flat Rates'!$A$1:$A$5000,0),MATCH("Standing Charge",'Flat Rates'!$A$1:$I$1,0))*100),"")),"")</f>
        <v/>
      </c>
      <c r="Y190" s="82" t="str">
        <f>IFERROR(IF(X190="","",IFERROR((INDEX('Flat Rates'!$A$1:$I$5000,MATCH(N190,'Flat Rates'!$A$1:$A$5000,0),MATCH("Unit Rate",'Flat Rates'!$A$1:$I$1,0))*100)+(V190),"")),"")</f>
        <v/>
      </c>
      <c r="Z190" s="83" t="str">
        <f t="shared" si="48"/>
        <v/>
      </c>
      <c r="AA190" s="83" t="str">
        <f t="shared" si="49"/>
        <v/>
      </c>
      <c r="AB190" s="83" t="str">
        <f t="shared" si="50"/>
        <v/>
      </c>
      <c r="AC190" s="83" t="str">
        <f t="shared" si="51"/>
        <v/>
      </c>
      <c r="AD190" s="84" t="str">
        <f t="shared" ca="1" si="52"/>
        <v>FAIL</v>
      </c>
      <c r="AF190" s="88" t="str">
        <f t="shared" ca="1" si="53"/>
        <v/>
      </c>
      <c r="AG190" s="78" t="str">
        <f t="shared" ca="1" si="54"/>
        <v/>
      </c>
      <c r="AH190" s="89" t="str">
        <f t="shared" ca="1" si="55"/>
        <v/>
      </c>
      <c r="AI190" s="89" t="str">
        <f t="shared" ca="1" si="56"/>
        <v/>
      </c>
    </row>
    <row r="191" spans="2:35" ht="15.75" thickBot="1" x14ac:dyDescent="0.3">
      <c r="B191" s="85"/>
      <c r="C191" s="85"/>
      <c r="D191" s="86"/>
      <c r="E191" s="86"/>
      <c r="F191" s="87"/>
      <c r="G191" s="86"/>
      <c r="I191" s="79" t="str">
        <f t="shared" si="38"/>
        <v/>
      </c>
      <c r="J191" s="79" t="str">
        <f t="shared" si="39"/>
        <v/>
      </c>
      <c r="K191" s="79" t="str">
        <f t="shared" si="40"/>
        <v/>
      </c>
      <c r="L191" s="97" t="str">
        <f t="shared" si="41"/>
        <v>Level1</v>
      </c>
      <c r="M191" s="94">
        <f t="shared" si="42"/>
        <v>0</v>
      </c>
      <c r="N191" s="79" t="str">
        <f t="shared" si="43"/>
        <v>-- Level1-0</v>
      </c>
      <c r="O191" s="80">
        <f t="shared" si="44"/>
        <v>0</v>
      </c>
      <c r="P191" s="80" t="str">
        <f t="shared" ca="1" si="45"/>
        <v>FAIL</v>
      </c>
      <c r="Q191" s="80">
        <f>Calcs!$I$2</f>
        <v>44255</v>
      </c>
      <c r="R191" s="80">
        <f>Calcs!$I$4</f>
        <v>44469</v>
      </c>
      <c r="S191" s="80">
        <f>Calcs!$I$6</f>
        <v>44681</v>
      </c>
      <c r="T191" s="79" t="e">
        <f>Calcs!$J$2</f>
        <v>#N/A</v>
      </c>
      <c r="U191" s="81">
        <f>Calcs!$K$2</f>
        <v>51564</v>
      </c>
      <c r="V191" s="79" t="str">
        <f t="shared" si="46"/>
        <v/>
      </c>
      <c r="W191" s="79" t="str">
        <f t="shared" si="47"/>
        <v/>
      </c>
      <c r="X191" s="82" t="str">
        <f>IFERROR(IF(E191="","",IFERROR((INDEX('Flat Rates'!$A$1:$I$5000,MATCH(N191,'Flat Rates'!$A$1:$A$5000,0),MATCH("Standing Charge",'Flat Rates'!$A$1:$I$1,0))*100),"")),"")</f>
        <v/>
      </c>
      <c r="Y191" s="82" t="str">
        <f>IFERROR(IF(X191="","",IFERROR((INDEX('Flat Rates'!$A$1:$I$5000,MATCH(N191,'Flat Rates'!$A$1:$A$5000,0),MATCH("Unit Rate",'Flat Rates'!$A$1:$I$1,0))*100)+(V191),"")),"")</f>
        <v/>
      </c>
      <c r="Z191" s="83" t="str">
        <f t="shared" si="48"/>
        <v/>
      </c>
      <c r="AA191" s="83" t="str">
        <f t="shared" si="49"/>
        <v/>
      </c>
      <c r="AB191" s="83" t="str">
        <f t="shared" si="50"/>
        <v/>
      </c>
      <c r="AC191" s="83" t="str">
        <f t="shared" si="51"/>
        <v/>
      </c>
      <c r="AD191" s="84" t="str">
        <f t="shared" ca="1" si="52"/>
        <v>FAIL</v>
      </c>
      <c r="AF191" s="88" t="str">
        <f t="shared" ca="1" si="53"/>
        <v/>
      </c>
      <c r="AG191" s="78" t="str">
        <f t="shared" ca="1" si="54"/>
        <v/>
      </c>
      <c r="AH191" s="89" t="str">
        <f t="shared" ca="1" si="55"/>
        <v/>
      </c>
      <c r="AI191" s="89" t="str">
        <f t="shared" ca="1" si="56"/>
        <v/>
      </c>
    </row>
    <row r="192" spans="2:35" ht="15.75" thickBot="1" x14ac:dyDescent="0.3">
      <c r="B192" s="85"/>
      <c r="C192" s="85"/>
      <c r="D192" s="86"/>
      <c r="E192" s="86"/>
      <c r="F192" s="87"/>
      <c r="G192" s="86"/>
      <c r="I192" s="79" t="str">
        <f t="shared" si="38"/>
        <v/>
      </c>
      <c r="J192" s="79" t="str">
        <f t="shared" si="39"/>
        <v/>
      </c>
      <c r="K192" s="79" t="str">
        <f t="shared" si="40"/>
        <v/>
      </c>
      <c r="L192" s="97" t="str">
        <f t="shared" si="41"/>
        <v>Level1</v>
      </c>
      <c r="M192" s="94">
        <f t="shared" si="42"/>
        <v>0</v>
      </c>
      <c r="N192" s="79" t="str">
        <f t="shared" si="43"/>
        <v>-- Level1-0</v>
      </c>
      <c r="O192" s="80">
        <f t="shared" si="44"/>
        <v>0</v>
      </c>
      <c r="P192" s="80" t="str">
        <f t="shared" ca="1" si="45"/>
        <v>FAIL</v>
      </c>
      <c r="Q192" s="80">
        <f>Calcs!$I$2</f>
        <v>44255</v>
      </c>
      <c r="R192" s="80">
        <f>Calcs!$I$4</f>
        <v>44469</v>
      </c>
      <c r="S192" s="80">
        <f>Calcs!$I$6</f>
        <v>44681</v>
      </c>
      <c r="T192" s="79" t="e">
        <f>Calcs!$J$2</f>
        <v>#N/A</v>
      </c>
      <c r="U192" s="81">
        <f>Calcs!$K$2</f>
        <v>51564</v>
      </c>
      <c r="V192" s="79" t="str">
        <f t="shared" si="46"/>
        <v/>
      </c>
      <c r="W192" s="79" t="str">
        <f t="shared" si="47"/>
        <v/>
      </c>
      <c r="X192" s="82" t="str">
        <f>IFERROR(IF(E192="","",IFERROR((INDEX('Flat Rates'!$A$1:$I$5000,MATCH(N192,'Flat Rates'!$A$1:$A$5000,0),MATCH("Standing Charge",'Flat Rates'!$A$1:$I$1,0))*100),"")),"")</f>
        <v/>
      </c>
      <c r="Y192" s="82" t="str">
        <f>IFERROR(IF(X192="","",IFERROR((INDEX('Flat Rates'!$A$1:$I$5000,MATCH(N192,'Flat Rates'!$A$1:$A$5000,0),MATCH("Unit Rate",'Flat Rates'!$A$1:$I$1,0))*100)+(V192),"")),"")</f>
        <v/>
      </c>
      <c r="Z192" s="83" t="str">
        <f t="shared" si="48"/>
        <v/>
      </c>
      <c r="AA192" s="83" t="str">
        <f t="shared" si="49"/>
        <v/>
      </c>
      <c r="AB192" s="83" t="str">
        <f t="shared" si="50"/>
        <v/>
      </c>
      <c r="AC192" s="83" t="str">
        <f t="shared" si="51"/>
        <v/>
      </c>
      <c r="AD192" s="84" t="str">
        <f t="shared" ca="1" si="52"/>
        <v>FAIL</v>
      </c>
      <c r="AF192" s="88" t="str">
        <f t="shared" ca="1" si="53"/>
        <v/>
      </c>
      <c r="AG192" s="78" t="str">
        <f t="shared" ca="1" si="54"/>
        <v/>
      </c>
      <c r="AH192" s="89" t="str">
        <f t="shared" ca="1" si="55"/>
        <v/>
      </c>
      <c r="AI192" s="89" t="str">
        <f t="shared" ca="1" si="56"/>
        <v/>
      </c>
    </row>
    <row r="193" spans="2:35" ht="15.75" thickBot="1" x14ac:dyDescent="0.3">
      <c r="B193" s="85"/>
      <c r="C193" s="85"/>
      <c r="D193" s="86"/>
      <c r="E193" s="86"/>
      <c r="F193" s="87"/>
      <c r="G193" s="86"/>
      <c r="I193" s="79" t="str">
        <f t="shared" si="38"/>
        <v/>
      </c>
      <c r="J193" s="79" t="str">
        <f t="shared" si="39"/>
        <v/>
      </c>
      <c r="K193" s="79" t="str">
        <f t="shared" si="40"/>
        <v/>
      </c>
      <c r="L193" s="97" t="str">
        <f t="shared" si="41"/>
        <v>Level1</v>
      </c>
      <c r="M193" s="94">
        <f t="shared" si="42"/>
        <v>0</v>
      </c>
      <c r="N193" s="79" t="str">
        <f t="shared" si="43"/>
        <v>-- Level1-0</v>
      </c>
      <c r="O193" s="80">
        <f t="shared" si="44"/>
        <v>0</v>
      </c>
      <c r="P193" s="80" t="str">
        <f t="shared" ca="1" si="45"/>
        <v>FAIL</v>
      </c>
      <c r="Q193" s="80">
        <f>Calcs!$I$2</f>
        <v>44255</v>
      </c>
      <c r="R193" s="80">
        <f>Calcs!$I$4</f>
        <v>44469</v>
      </c>
      <c r="S193" s="80">
        <f>Calcs!$I$6</f>
        <v>44681</v>
      </c>
      <c r="T193" s="79" t="e">
        <f>Calcs!$J$2</f>
        <v>#N/A</v>
      </c>
      <c r="U193" s="81">
        <f>Calcs!$K$2</f>
        <v>51564</v>
      </c>
      <c r="V193" s="79" t="str">
        <f t="shared" si="46"/>
        <v/>
      </c>
      <c r="W193" s="79" t="str">
        <f t="shared" si="47"/>
        <v/>
      </c>
      <c r="X193" s="82" t="str">
        <f>IFERROR(IF(E193="","",IFERROR((INDEX('Flat Rates'!$A$1:$I$5000,MATCH(N193,'Flat Rates'!$A$1:$A$5000,0),MATCH("Standing Charge",'Flat Rates'!$A$1:$I$1,0))*100),"")),"")</f>
        <v/>
      </c>
      <c r="Y193" s="82" t="str">
        <f>IFERROR(IF(X193="","",IFERROR((INDEX('Flat Rates'!$A$1:$I$5000,MATCH(N193,'Flat Rates'!$A$1:$A$5000,0),MATCH("Unit Rate",'Flat Rates'!$A$1:$I$1,0))*100)+(V193),"")),"")</f>
        <v/>
      </c>
      <c r="Z193" s="83" t="str">
        <f t="shared" si="48"/>
        <v/>
      </c>
      <c r="AA193" s="83" t="str">
        <f t="shared" si="49"/>
        <v/>
      </c>
      <c r="AB193" s="83" t="str">
        <f t="shared" si="50"/>
        <v/>
      </c>
      <c r="AC193" s="83" t="str">
        <f t="shared" si="51"/>
        <v/>
      </c>
      <c r="AD193" s="84" t="str">
        <f t="shared" ca="1" si="52"/>
        <v>FAIL</v>
      </c>
      <c r="AF193" s="88" t="str">
        <f t="shared" ca="1" si="53"/>
        <v/>
      </c>
      <c r="AG193" s="78" t="str">
        <f t="shared" ca="1" si="54"/>
        <v/>
      </c>
      <c r="AH193" s="89" t="str">
        <f t="shared" ca="1" si="55"/>
        <v/>
      </c>
      <c r="AI193" s="89" t="str">
        <f t="shared" ca="1" si="56"/>
        <v/>
      </c>
    </row>
    <row r="194" spans="2:35" ht="15.75" thickBot="1" x14ac:dyDescent="0.3">
      <c r="B194" s="85"/>
      <c r="C194" s="85"/>
      <c r="D194" s="86"/>
      <c r="E194" s="86"/>
      <c r="F194" s="87"/>
      <c r="G194" s="86"/>
      <c r="I194" s="79" t="str">
        <f t="shared" si="38"/>
        <v/>
      </c>
      <c r="J194" s="79" t="str">
        <f t="shared" si="39"/>
        <v/>
      </c>
      <c r="K194" s="79" t="str">
        <f t="shared" si="40"/>
        <v/>
      </c>
      <c r="L194" s="97" t="str">
        <f t="shared" si="41"/>
        <v>Level1</v>
      </c>
      <c r="M194" s="94">
        <f t="shared" si="42"/>
        <v>0</v>
      </c>
      <c r="N194" s="79" t="str">
        <f t="shared" si="43"/>
        <v>-- Level1-0</v>
      </c>
      <c r="O194" s="80">
        <f t="shared" si="44"/>
        <v>0</v>
      </c>
      <c r="P194" s="80" t="str">
        <f t="shared" ca="1" si="45"/>
        <v>FAIL</v>
      </c>
      <c r="Q194" s="80">
        <f>Calcs!$I$2</f>
        <v>44255</v>
      </c>
      <c r="R194" s="80">
        <f>Calcs!$I$4</f>
        <v>44469</v>
      </c>
      <c r="S194" s="80">
        <f>Calcs!$I$6</f>
        <v>44681</v>
      </c>
      <c r="T194" s="79" t="e">
        <f>Calcs!$J$2</f>
        <v>#N/A</v>
      </c>
      <c r="U194" s="81">
        <f>Calcs!$K$2</f>
        <v>51564</v>
      </c>
      <c r="V194" s="79" t="str">
        <f t="shared" si="46"/>
        <v/>
      </c>
      <c r="W194" s="79" t="str">
        <f t="shared" si="47"/>
        <v/>
      </c>
      <c r="X194" s="82" t="str">
        <f>IFERROR(IF(E194="","",IFERROR((INDEX('Flat Rates'!$A$1:$I$5000,MATCH(N194,'Flat Rates'!$A$1:$A$5000,0),MATCH("Standing Charge",'Flat Rates'!$A$1:$I$1,0))*100),"")),"")</f>
        <v/>
      </c>
      <c r="Y194" s="82" t="str">
        <f>IFERROR(IF(X194="","",IFERROR((INDEX('Flat Rates'!$A$1:$I$5000,MATCH(N194,'Flat Rates'!$A$1:$A$5000,0),MATCH("Unit Rate",'Flat Rates'!$A$1:$I$1,0))*100)+(V194),"")),"")</f>
        <v/>
      </c>
      <c r="Z194" s="83" t="str">
        <f t="shared" si="48"/>
        <v/>
      </c>
      <c r="AA194" s="83" t="str">
        <f t="shared" si="49"/>
        <v/>
      </c>
      <c r="AB194" s="83" t="str">
        <f t="shared" si="50"/>
        <v/>
      </c>
      <c r="AC194" s="83" t="str">
        <f t="shared" si="51"/>
        <v/>
      </c>
      <c r="AD194" s="84" t="str">
        <f t="shared" ca="1" si="52"/>
        <v>FAIL</v>
      </c>
      <c r="AF194" s="88" t="str">
        <f t="shared" ca="1" si="53"/>
        <v/>
      </c>
      <c r="AG194" s="78" t="str">
        <f t="shared" ca="1" si="54"/>
        <v/>
      </c>
      <c r="AH194" s="89" t="str">
        <f t="shared" ca="1" si="55"/>
        <v/>
      </c>
      <c r="AI194" s="89" t="str">
        <f t="shared" ca="1" si="56"/>
        <v/>
      </c>
    </row>
    <row r="195" spans="2:35" ht="15.75" thickBot="1" x14ac:dyDescent="0.3">
      <c r="B195" s="85"/>
      <c r="C195" s="85"/>
      <c r="D195" s="86"/>
      <c r="E195" s="86"/>
      <c r="F195" s="87"/>
      <c r="G195" s="86"/>
      <c r="I195" s="79" t="str">
        <f t="shared" si="38"/>
        <v/>
      </c>
      <c r="J195" s="79" t="str">
        <f t="shared" si="39"/>
        <v/>
      </c>
      <c r="K195" s="79" t="str">
        <f t="shared" si="40"/>
        <v/>
      </c>
      <c r="L195" s="97" t="str">
        <f t="shared" si="41"/>
        <v>Level1</v>
      </c>
      <c r="M195" s="94">
        <f t="shared" si="42"/>
        <v>0</v>
      </c>
      <c r="N195" s="79" t="str">
        <f t="shared" si="43"/>
        <v>-- Level1-0</v>
      </c>
      <c r="O195" s="80">
        <f t="shared" si="44"/>
        <v>0</v>
      </c>
      <c r="P195" s="80" t="str">
        <f t="shared" ca="1" si="45"/>
        <v>FAIL</v>
      </c>
      <c r="Q195" s="80">
        <f>Calcs!$I$2</f>
        <v>44255</v>
      </c>
      <c r="R195" s="80">
        <f>Calcs!$I$4</f>
        <v>44469</v>
      </c>
      <c r="S195" s="80">
        <f>Calcs!$I$6</f>
        <v>44681</v>
      </c>
      <c r="T195" s="79" t="e">
        <f>Calcs!$J$2</f>
        <v>#N/A</v>
      </c>
      <c r="U195" s="81">
        <f>Calcs!$K$2</f>
        <v>51564</v>
      </c>
      <c r="V195" s="79" t="str">
        <f t="shared" si="46"/>
        <v/>
      </c>
      <c r="W195" s="79" t="str">
        <f t="shared" si="47"/>
        <v/>
      </c>
      <c r="X195" s="82" t="str">
        <f>IFERROR(IF(E195="","",IFERROR((INDEX('Flat Rates'!$A$1:$I$5000,MATCH(N195,'Flat Rates'!$A$1:$A$5000,0),MATCH("Standing Charge",'Flat Rates'!$A$1:$I$1,0))*100),"")),"")</f>
        <v/>
      </c>
      <c r="Y195" s="82" t="str">
        <f>IFERROR(IF(X195="","",IFERROR((INDEX('Flat Rates'!$A$1:$I$5000,MATCH(N195,'Flat Rates'!$A$1:$A$5000,0),MATCH("Unit Rate",'Flat Rates'!$A$1:$I$1,0))*100)+(V195),"")),"")</f>
        <v/>
      </c>
      <c r="Z195" s="83" t="str">
        <f t="shared" si="48"/>
        <v/>
      </c>
      <c r="AA195" s="83" t="str">
        <f t="shared" si="49"/>
        <v/>
      </c>
      <c r="AB195" s="83" t="str">
        <f t="shared" si="50"/>
        <v/>
      </c>
      <c r="AC195" s="83" t="str">
        <f t="shared" si="51"/>
        <v/>
      </c>
      <c r="AD195" s="84" t="str">
        <f t="shared" ca="1" si="52"/>
        <v>FAIL</v>
      </c>
      <c r="AF195" s="88" t="str">
        <f t="shared" ca="1" si="53"/>
        <v/>
      </c>
      <c r="AG195" s="78" t="str">
        <f t="shared" ca="1" si="54"/>
        <v/>
      </c>
      <c r="AH195" s="89" t="str">
        <f t="shared" ca="1" si="55"/>
        <v/>
      </c>
      <c r="AI195" s="89" t="str">
        <f t="shared" ca="1" si="56"/>
        <v/>
      </c>
    </row>
    <row r="196" spans="2:35" ht="15.75" thickBot="1" x14ac:dyDescent="0.3">
      <c r="B196" s="85"/>
      <c r="C196" s="85"/>
      <c r="D196" s="86"/>
      <c r="E196" s="86"/>
      <c r="F196" s="87"/>
      <c r="G196" s="86"/>
      <c r="I196" s="79" t="str">
        <f t="shared" si="38"/>
        <v/>
      </c>
      <c r="J196" s="79" t="str">
        <f t="shared" si="39"/>
        <v/>
      </c>
      <c r="K196" s="79" t="str">
        <f t="shared" si="40"/>
        <v/>
      </c>
      <c r="L196" s="97" t="str">
        <f t="shared" si="41"/>
        <v>Level1</v>
      </c>
      <c r="M196" s="94">
        <f t="shared" si="42"/>
        <v>0</v>
      </c>
      <c r="N196" s="79" t="str">
        <f t="shared" si="43"/>
        <v>-- Level1-0</v>
      </c>
      <c r="O196" s="80">
        <f t="shared" si="44"/>
        <v>0</v>
      </c>
      <c r="P196" s="80" t="str">
        <f t="shared" ca="1" si="45"/>
        <v>FAIL</v>
      </c>
      <c r="Q196" s="80">
        <f>Calcs!$I$2</f>
        <v>44255</v>
      </c>
      <c r="R196" s="80">
        <f>Calcs!$I$4</f>
        <v>44469</v>
      </c>
      <c r="S196" s="80">
        <f>Calcs!$I$6</f>
        <v>44681</v>
      </c>
      <c r="T196" s="79" t="e">
        <f>Calcs!$J$2</f>
        <v>#N/A</v>
      </c>
      <c r="U196" s="81">
        <f>Calcs!$K$2</f>
        <v>51564</v>
      </c>
      <c r="V196" s="79" t="str">
        <f t="shared" si="46"/>
        <v/>
      </c>
      <c r="W196" s="79" t="str">
        <f t="shared" si="47"/>
        <v/>
      </c>
      <c r="X196" s="82" t="str">
        <f>IFERROR(IF(E196="","",IFERROR((INDEX('Flat Rates'!$A$1:$I$5000,MATCH(N196,'Flat Rates'!$A$1:$A$5000,0),MATCH("Standing Charge",'Flat Rates'!$A$1:$I$1,0))*100),"")),"")</f>
        <v/>
      </c>
      <c r="Y196" s="82" t="str">
        <f>IFERROR(IF(X196="","",IFERROR((INDEX('Flat Rates'!$A$1:$I$5000,MATCH(N196,'Flat Rates'!$A$1:$A$5000,0),MATCH("Unit Rate",'Flat Rates'!$A$1:$I$1,0))*100)+(V196),"")),"")</f>
        <v/>
      </c>
      <c r="Z196" s="83" t="str">
        <f t="shared" si="48"/>
        <v/>
      </c>
      <c r="AA196" s="83" t="str">
        <f t="shared" si="49"/>
        <v/>
      </c>
      <c r="AB196" s="83" t="str">
        <f t="shared" si="50"/>
        <v/>
      </c>
      <c r="AC196" s="83" t="str">
        <f t="shared" si="51"/>
        <v/>
      </c>
      <c r="AD196" s="84" t="str">
        <f t="shared" ca="1" si="52"/>
        <v>FAIL</v>
      </c>
      <c r="AF196" s="88" t="str">
        <f t="shared" ca="1" si="53"/>
        <v/>
      </c>
      <c r="AG196" s="78" t="str">
        <f t="shared" ca="1" si="54"/>
        <v/>
      </c>
      <c r="AH196" s="89" t="str">
        <f t="shared" ca="1" si="55"/>
        <v/>
      </c>
      <c r="AI196" s="89" t="str">
        <f t="shared" ca="1" si="56"/>
        <v/>
      </c>
    </row>
    <row r="197" spans="2:35" ht="15.75" thickBot="1" x14ac:dyDescent="0.3">
      <c r="B197" s="85"/>
      <c r="C197" s="85"/>
      <c r="D197" s="86"/>
      <c r="E197" s="86"/>
      <c r="F197" s="87"/>
      <c r="G197" s="86"/>
      <c r="I197" s="79" t="str">
        <f t="shared" si="38"/>
        <v/>
      </c>
      <c r="J197" s="79" t="str">
        <f t="shared" si="39"/>
        <v/>
      </c>
      <c r="K197" s="79" t="str">
        <f t="shared" si="40"/>
        <v/>
      </c>
      <c r="L197" s="97" t="str">
        <f t="shared" si="41"/>
        <v>Level1</v>
      </c>
      <c r="M197" s="94">
        <f t="shared" si="42"/>
        <v>0</v>
      </c>
      <c r="N197" s="79" t="str">
        <f t="shared" si="43"/>
        <v>-- Level1-0</v>
      </c>
      <c r="O197" s="80">
        <f t="shared" si="44"/>
        <v>0</v>
      </c>
      <c r="P197" s="80" t="str">
        <f t="shared" ca="1" si="45"/>
        <v>FAIL</v>
      </c>
      <c r="Q197" s="80">
        <f>Calcs!$I$2</f>
        <v>44255</v>
      </c>
      <c r="R197" s="80">
        <f>Calcs!$I$4</f>
        <v>44469</v>
      </c>
      <c r="S197" s="80">
        <f>Calcs!$I$6</f>
        <v>44681</v>
      </c>
      <c r="T197" s="79" t="e">
        <f>Calcs!$J$2</f>
        <v>#N/A</v>
      </c>
      <c r="U197" s="81">
        <f>Calcs!$K$2</f>
        <v>51564</v>
      </c>
      <c r="V197" s="79" t="str">
        <f t="shared" si="46"/>
        <v/>
      </c>
      <c r="W197" s="79" t="str">
        <f t="shared" si="47"/>
        <v/>
      </c>
      <c r="X197" s="82" t="str">
        <f>IFERROR(IF(E197="","",IFERROR((INDEX('Flat Rates'!$A$1:$I$5000,MATCH(N197,'Flat Rates'!$A$1:$A$5000,0),MATCH("Standing Charge",'Flat Rates'!$A$1:$I$1,0))*100),"")),"")</f>
        <v/>
      </c>
      <c r="Y197" s="82" t="str">
        <f>IFERROR(IF(X197="","",IFERROR((INDEX('Flat Rates'!$A$1:$I$5000,MATCH(N197,'Flat Rates'!$A$1:$A$5000,0),MATCH("Unit Rate",'Flat Rates'!$A$1:$I$1,0))*100)+(V197),"")),"")</f>
        <v/>
      </c>
      <c r="Z197" s="83" t="str">
        <f t="shared" si="48"/>
        <v/>
      </c>
      <c r="AA197" s="83" t="str">
        <f t="shared" si="49"/>
        <v/>
      </c>
      <c r="AB197" s="83" t="str">
        <f t="shared" si="50"/>
        <v/>
      </c>
      <c r="AC197" s="83" t="str">
        <f t="shared" si="51"/>
        <v/>
      </c>
      <c r="AD197" s="84" t="str">
        <f t="shared" ca="1" si="52"/>
        <v>FAIL</v>
      </c>
      <c r="AF197" s="88" t="str">
        <f t="shared" ca="1" si="53"/>
        <v/>
      </c>
      <c r="AG197" s="78" t="str">
        <f t="shared" ca="1" si="54"/>
        <v/>
      </c>
      <c r="AH197" s="89" t="str">
        <f t="shared" ca="1" si="55"/>
        <v/>
      </c>
      <c r="AI197" s="89" t="str">
        <f t="shared" ca="1" si="56"/>
        <v/>
      </c>
    </row>
    <row r="198" spans="2:35" ht="15.75" thickBot="1" x14ac:dyDescent="0.3">
      <c r="B198" s="85"/>
      <c r="C198" s="85"/>
      <c r="D198" s="86"/>
      <c r="E198" s="86"/>
      <c r="F198" s="87"/>
      <c r="G198" s="86"/>
      <c r="I198" s="79" t="str">
        <f t="shared" si="38"/>
        <v/>
      </c>
      <c r="J198" s="79" t="str">
        <f t="shared" si="39"/>
        <v/>
      </c>
      <c r="K198" s="79" t="str">
        <f t="shared" si="40"/>
        <v/>
      </c>
      <c r="L198" s="97" t="str">
        <f t="shared" si="41"/>
        <v>Level1</v>
      </c>
      <c r="M198" s="94">
        <f t="shared" si="42"/>
        <v>0</v>
      </c>
      <c r="N198" s="79" t="str">
        <f t="shared" si="43"/>
        <v>-- Level1-0</v>
      </c>
      <c r="O198" s="80">
        <f t="shared" si="44"/>
        <v>0</v>
      </c>
      <c r="P198" s="80" t="str">
        <f t="shared" ca="1" si="45"/>
        <v>FAIL</v>
      </c>
      <c r="Q198" s="80">
        <f>Calcs!$I$2</f>
        <v>44255</v>
      </c>
      <c r="R198" s="80">
        <f>Calcs!$I$4</f>
        <v>44469</v>
      </c>
      <c r="S198" s="80">
        <f>Calcs!$I$6</f>
        <v>44681</v>
      </c>
      <c r="T198" s="79" t="e">
        <f>Calcs!$J$2</f>
        <v>#N/A</v>
      </c>
      <c r="U198" s="81">
        <f>Calcs!$K$2</f>
        <v>51564</v>
      </c>
      <c r="V198" s="79" t="str">
        <f t="shared" si="46"/>
        <v/>
      </c>
      <c r="W198" s="79" t="str">
        <f t="shared" si="47"/>
        <v/>
      </c>
      <c r="X198" s="82" t="str">
        <f>IFERROR(IF(E198="","",IFERROR((INDEX('Flat Rates'!$A$1:$I$5000,MATCH(N198,'Flat Rates'!$A$1:$A$5000,0),MATCH("Standing Charge",'Flat Rates'!$A$1:$I$1,0))*100),"")),"")</f>
        <v/>
      </c>
      <c r="Y198" s="82" t="str">
        <f>IFERROR(IF(X198="","",IFERROR((INDEX('Flat Rates'!$A$1:$I$5000,MATCH(N198,'Flat Rates'!$A$1:$A$5000,0),MATCH("Unit Rate",'Flat Rates'!$A$1:$I$1,0))*100)+(V198),"")),"")</f>
        <v/>
      </c>
      <c r="Z198" s="83" t="str">
        <f t="shared" si="48"/>
        <v/>
      </c>
      <c r="AA198" s="83" t="str">
        <f t="shared" si="49"/>
        <v/>
      </c>
      <c r="AB198" s="83" t="str">
        <f t="shared" si="50"/>
        <v/>
      </c>
      <c r="AC198" s="83" t="str">
        <f t="shared" si="51"/>
        <v/>
      </c>
      <c r="AD198" s="84" t="str">
        <f t="shared" ca="1" si="52"/>
        <v>FAIL</v>
      </c>
      <c r="AF198" s="88" t="str">
        <f t="shared" ca="1" si="53"/>
        <v/>
      </c>
      <c r="AG198" s="78" t="str">
        <f t="shared" ca="1" si="54"/>
        <v/>
      </c>
      <c r="AH198" s="89" t="str">
        <f t="shared" ca="1" si="55"/>
        <v/>
      </c>
      <c r="AI198" s="89" t="str">
        <f t="shared" ca="1" si="56"/>
        <v/>
      </c>
    </row>
    <row r="199" spans="2:35" ht="15.75" thickBot="1" x14ac:dyDescent="0.3">
      <c r="B199" s="85"/>
      <c r="C199" s="85"/>
      <c r="D199" s="86"/>
      <c r="E199" s="86"/>
      <c r="F199" s="87"/>
      <c r="G199" s="86"/>
      <c r="I199" s="79" t="str">
        <f t="shared" si="38"/>
        <v/>
      </c>
      <c r="J199" s="79" t="str">
        <f t="shared" si="39"/>
        <v/>
      </c>
      <c r="K199" s="79" t="str">
        <f t="shared" si="40"/>
        <v/>
      </c>
      <c r="L199" s="97" t="str">
        <f t="shared" si="41"/>
        <v>Level1</v>
      </c>
      <c r="M199" s="94">
        <f t="shared" si="42"/>
        <v>0</v>
      </c>
      <c r="N199" s="79" t="str">
        <f t="shared" si="43"/>
        <v>-- Level1-0</v>
      </c>
      <c r="O199" s="80">
        <f t="shared" si="44"/>
        <v>0</v>
      </c>
      <c r="P199" s="80" t="str">
        <f t="shared" ca="1" si="45"/>
        <v>FAIL</v>
      </c>
      <c r="Q199" s="80">
        <f>Calcs!$I$2</f>
        <v>44255</v>
      </c>
      <c r="R199" s="80">
        <f>Calcs!$I$4</f>
        <v>44469</v>
      </c>
      <c r="S199" s="80">
        <f>Calcs!$I$6</f>
        <v>44681</v>
      </c>
      <c r="T199" s="79" t="e">
        <f>Calcs!$J$2</f>
        <v>#N/A</v>
      </c>
      <c r="U199" s="81">
        <f>Calcs!$K$2</f>
        <v>51564</v>
      </c>
      <c r="V199" s="79" t="str">
        <f t="shared" si="46"/>
        <v/>
      </c>
      <c r="W199" s="79" t="str">
        <f t="shared" si="47"/>
        <v/>
      </c>
      <c r="X199" s="82" t="str">
        <f>IFERROR(IF(E199="","",IFERROR((INDEX('Flat Rates'!$A$1:$I$5000,MATCH(N199,'Flat Rates'!$A$1:$A$5000,0),MATCH("Standing Charge",'Flat Rates'!$A$1:$I$1,0))*100),"")),"")</f>
        <v/>
      </c>
      <c r="Y199" s="82" t="str">
        <f>IFERROR(IF(X199="","",IFERROR((INDEX('Flat Rates'!$A$1:$I$5000,MATCH(N199,'Flat Rates'!$A$1:$A$5000,0),MATCH("Unit Rate",'Flat Rates'!$A$1:$I$1,0))*100)+(V199),"")),"")</f>
        <v/>
      </c>
      <c r="Z199" s="83" t="str">
        <f t="shared" si="48"/>
        <v/>
      </c>
      <c r="AA199" s="83" t="str">
        <f t="shared" si="49"/>
        <v/>
      </c>
      <c r="AB199" s="83" t="str">
        <f t="shared" si="50"/>
        <v/>
      </c>
      <c r="AC199" s="83" t="str">
        <f t="shared" si="51"/>
        <v/>
      </c>
      <c r="AD199" s="84" t="str">
        <f t="shared" ca="1" si="52"/>
        <v>FAIL</v>
      </c>
      <c r="AF199" s="88" t="str">
        <f t="shared" ca="1" si="53"/>
        <v/>
      </c>
      <c r="AG199" s="78" t="str">
        <f t="shared" ca="1" si="54"/>
        <v/>
      </c>
      <c r="AH199" s="89" t="str">
        <f t="shared" ca="1" si="55"/>
        <v/>
      </c>
      <c r="AI199" s="89" t="str">
        <f t="shared" ca="1" si="56"/>
        <v/>
      </c>
    </row>
    <row r="200" spans="2:35" ht="15.75" thickBot="1" x14ac:dyDescent="0.3">
      <c r="B200" s="85"/>
      <c r="C200" s="85"/>
      <c r="D200" s="86"/>
      <c r="E200" s="86"/>
      <c r="F200" s="87"/>
      <c r="G200" s="86"/>
      <c r="I200" s="79" t="str">
        <f t="shared" si="38"/>
        <v/>
      </c>
      <c r="J200" s="79" t="str">
        <f t="shared" si="39"/>
        <v/>
      </c>
      <c r="K200" s="79" t="str">
        <f t="shared" si="40"/>
        <v/>
      </c>
      <c r="L200" s="97" t="str">
        <f t="shared" si="41"/>
        <v>Level1</v>
      </c>
      <c r="M200" s="94">
        <f t="shared" si="42"/>
        <v>0</v>
      </c>
      <c r="N200" s="79" t="str">
        <f t="shared" si="43"/>
        <v>-- Level1-0</v>
      </c>
      <c r="O200" s="80">
        <f t="shared" si="44"/>
        <v>0</v>
      </c>
      <c r="P200" s="80" t="str">
        <f t="shared" ca="1" si="45"/>
        <v>FAIL</v>
      </c>
      <c r="Q200" s="80">
        <f>Calcs!$I$2</f>
        <v>44255</v>
      </c>
      <c r="R200" s="80">
        <f>Calcs!$I$4</f>
        <v>44469</v>
      </c>
      <c r="S200" s="80">
        <f>Calcs!$I$6</f>
        <v>44681</v>
      </c>
      <c r="T200" s="79" t="e">
        <f>Calcs!$J$2</f>
        <v>#N/A</v>
      </c>
      <c r="U200" s="81">
        <f>Calcs!$K$2</f>
        <v>51564</v>
      </c>
      <c r="V200" s="79" t="str">
        <f t="shared" si="46"/>
        <v/>
      </c>
      <c r="W200" s="79" t="str">
        <f t="shared" si="47"/>
        <v/>
      </c>
      <c r="X200" s="82" t="str">
        <f>IFERROR(IF(E200="","",IFERROR((INDEX('Flat Rates'!$A$1:$I$5000,MATCH(N200,'Flat Rates'!$A$1:$A$5000,0),MATCH("Standing Charge",'Flat Rates'!$A$1:$I$1,0))*100),"")),"")</f>
        <v/>
      </c>
      <c r="Y200" s="82" t="str">
        <f>IFERROR(IF(X200="","",IFERROR((INDEX('Flat Rates'!$A$1:$I$5000,MATCH(N200,'Flat Rates'!$A$1:$A$5000,0),MATCH("Unit Rate",'Flat Rates'!$A$1:$I$1,0))*100)+(V200),"")),"")</f>
        <v/>
      </c>
      <c r="Z200" s="83" t="str">
        <f t="shared" si="48"/>
        <v/>
      </c>
      <c r="AA200" s="83" t="str">
        <f t="shared" si="49"/>
        <v/>
      </c>
      <c r="AB200" s="83" t="str">
        <f t="shared" si="50"/>
        <v/>
      </c>
      <c r="AC200" s="83" t="str">
        <f t="shared" si="51"/>
        <v/>
      </c>
      <c r="AD200" s="84" t="str">
        <f t="shared" ca="1" si="52"/>
        <v>FAIL</v>
      </c>
      <c r="AF200" s="88" t="str">
        <f t="shared" ca="1" si="53"/>
        <v/>
      </c>
      <c r="AG200" s="78" t="str">
        <f t="shared" ca="1" si="54"/>
        <v/>
      </c>
      <c r="AH200" s="89" t="str">
        <f t="shared" ca="1" si="55"/>
        <v/>
      </c>
      <c r="AI200" s="89" t="str">
        <f t="shared" ca="1" si="56"/>
        <v/>
      </c>
    </row>
    <row r="201" spans="2:35" ht="15.75" thickBot="1" x14ac:dyDescent="0.3">
      <c r="B201" s="85"/>
      <c r="C201" s="85"/>
      <c r="D201" s="86"/>
      <c r="E201" s="86"/>
      <c r="F201" s="87"/>
      <c r="G201" s="86"/>
      <c r="I201" s="79" t="str">
        <f t="shared" si="38"/>
        <v/>
      </c>
      <c r="J201" s="79" t="str">
        <f t="shared" si="39"/>
        <v/>
      </c>
      <c r="K201" s="79" t="str">
        <f t="shared" si="40"/>
        <v/>
      </c>
      <c r="L201" s="97" t="str">
        <f t="shared" si="41"/>
        <v>Level1</v>
      </c>
      <c r="M201" s="94">
        <f t="shared" si="42"/>
        <v>0</v>
      </c>
      <c r="N201" s="79" t="str">
        <f t="shared" si="43"/>
        <v>-- Level1-0</v>
      </c>
      <c r="O201" s="80">
        <f t="shared" si="44"/>
        <v>0</v>
      </c>
      <c r="P201" s="80" t="str">
        <f t="shared" ca="1" si="45"/>
        <v>FAIL</v>
      </c>
      <c r="Q201" s="80">
        <f>Calcs!$I$2</f>
        <v>44255</v>
      </c>
      <c r="R201" s="80">
        <f>Calcs!$I$4</f>
        <v>44469</v>
      </c>
      <c r="S201" s="80">
        <f>Calcs!$I$6</f>
        <v>44681</v>
      </c>
      <c r="T201" s="79" t="e">
        <f>Calcs!$J$2</f>
        <v>#N/A</v>
      </c>
      <c r="U201" s="81">
        <f>Calcs!$K$2</f>
        <v>51564</v>
      </c>
      <c r="V201" s="79" t="str">
        <f t="shared" si="46"/>
        <v/>
      </c>
      <c r="W201" s="79" t="str">
        <f t="shared" si="47"/>
        <v/>
      </c>
      <c r="X201" s="82" t="str">
        <f>IFERROR(IF(E201="","",IFERROR((INDEX('Flat Rates'!$A$1:$I$5000,MATCH(N201,'Flat Rates'!$A$1:$A$5000,0),MATCH("Standing Charge",'Flat Rates'!$A$1:$I$1,0))*100),"")),"")</f>
        <v/>
      </c>
      <c r="Y201" s="82" t="str">
        <f>IFERROR(IF(X201="","",IFERROR((INDEX('Flat Rates'!$A$1:$I$5000,MATCH(N201,'Flat Rates'!$A$1:$A$5000,0),MATCH("Unit Rate",'Flat Rates'!$A$1:$I$1,0))*100)+(V201),"")),"")</f>
        <v/>
      </c>
      <c r="Z201" s="83" t="str">
        <f t="shared" si="48"/>
        <v/>
      </c>
      <c r="AA201" s="83" t="str">
        <f t="shared" si="49"/>
        <v/>
      </c>
      <c r="AB201" s="83" t="str">
        <f t="shared" si="50"/>
        <v/>
      </c>
      <c r="AC201" s="83" t="str">
        <f t="shared" si="51"/>
        <v/>
      </c>
      <c r="AD201" s="84" t="str">
        <f t="shared" ca="1" si="52"/>
        <v>FAIL</v>
      </c>
      <c r="AF201" s="88" t="str">
        <f t="shared" ca="1" si="53"/>
        <v/>
      </c>
      <c r="AG201" s="78" t="str">
        <f t="shared" ca="1" si="54"/>
        <v/>
      </c>
      <c r="AH201" s="89" t="str">
        <f t="shared" ca="1" si="55"/>
        <v/>
      </c>
      <c r="AI201" s="89" t="str">
        <f t="shared" ca="1" si="56"/>
        <v/>
      </c>
    </row>
    <row r="202" spans="2:35" ht="15.75" thickBot="1" x14ac:dyDescent="0.3">
      <c r="B202" s="85"/>
      <c r="C202" s="85"/>
      <c r="D202" s="86"/>
      <c r="E202" s="86"/>
      <c r="F202" s="87"/>
      <c r="G202" s="86"/>
      <c r="I202" s="79" t="str">
        <f t="shared" si="38"/>
        <v/>
      </c>
      <c r="J202" s="79" t="str">
        <f t="shared" si="39"/>
        <v/>
      </c>
      <c r="K202" s="79" t="str">
        <f t="shared" si="40"/>
        <v/>
      </c>
      <c r="L202" s="97" t="str">
        <f t="shared" si="41"/>
        <v>Level1</v>
      </c>
      <c r="M202" s="94">
        <f t="shared" si="42"/>
        <v>0</v>
      </c>
      <c r="N202" s="79" t="str">
        <f t="shared" si="43"/>
        <v>-- Level1-0</v>
      </c>
      <c r="O202" s="80">
        <f t="shared" si="44"/>
        <v>0</v>
      </c>
      <c r="P202" s="80" t="str">
        <f t="shared" ca="1" si="45"/>
        <v>FAIL</v>
      </c>
      <c r="Q202" s="80">
        <f>Calcs!$I$2</f>
        <v>44255</v>
      </c>
      <c r="R202" s="80">
        <f>Calcs!$I$4</f>
        <v>44469</v>
      </c>
      <c r="S202" s="80">
        <f>Calcs!$I$6</f>
        <v>44681</v>
      </c>
      <c r="T202" s="79" t="e">
        <f>Calcs!$J$2</f>
        <v>#N/A</v>
      </c>
      <c r="U202" s="81">
        <f>Calcs!$K$2</f>
        <v>51564</v>
      </c>
      <c r="V202" s="79" t="str">
        <f t="shared" si="46"/>
        <v/>
      </c>
      <c r="W202" s="79" t="str">
        <f t="shared" si="47"/>
        <v/>
      </c>
      <c r="X202" s="82" t="str">
        <f>IFERROR(IF(E202="","",IFERROR((INDEX('Flat Rates'!$A$1:$I$5000,MATCH(N202,'Flat Rates'!$A$1:$A$5000,0),MATCH("Standing Charge",'Flat Rates'!$A$1:$I$1,0))*100),"")),"")</f>
        <v/>
      </c>
      <c r="Y202" s="82" t="str">
        <f>IFERROR(IF(X202="","",IFERROR((INDEX('Flat Rates'!$A$1:$I$5000,MATCH(N202,'Flat Rates'!$A$1:$A$5000,0),MATCH("Unit Rate",'Flat Rates'!$A$1:$I$1,0))*100)+(V202),"")),"")</f>
        <v/>
      </c>
      <c r="Z202" s="83" t="str">
        <f t="shared" si="48"/>
        <v/>
      </c>
      <c r="AA202" s="83" t="str">
        <f t="shared" si="49"/>
        <v/>
      </c>
      <c r="AB202" s="83" t="str">
        <f t="shared" si="50"/>
        <v/>
      </c>
      <c r="AC202" s="83" t="str">
        <f t="shared" si="51"/>
        <v/>
      </c>
      <c r="AD202" s="84" t="str">
        <f t="shared" ca="1" si="52"/>
        <v>FAIL</v>
      </c>
      <c r="AF202" s="88" t="str">
        <f t="shared" ca="1" si="53"/>
        <v/>
      </c>
      <c r="AG202" s="78" t="str">
        <f t="shared" ca="1" si="54"/>
        <v/>
      </c>
      <c r="AH202" s="89" t="str">
        <f t="shared" ca="1" si="55"/>
        <v/>
      </c>
      <c r="AI202" s="89" t="str">
        <f t="shared" ca="1" si="56"/>
        <v/>
      </c>
    </row>
    <row r="203" spans="2:35" ht="15.75" thickBot="1" x14ac:dyDescent="0.3">
      <c r="B203" s="85"/>
      <c r="C203" s="85"/>
      <c r="D203" s="86"/>
      <c r="E203" s="86"/>
      <c r="F203" s="87"/>
      <c r="G203" s="86"/>
      <c r="I203" s="79" t="str">
        <f t="shared" si="38"/>
        <v/>
      </c>
      <c r="J203" s="79" t="str">
        <f t="shared" si="39"/>
        <v/>
      </c>
      <c r="K203" s="79" t="str">
        <f t="shared" si="40"/>
        <v/>
      </c>
      <c r="L203" s="97" t="str">
        <f t="shared" si="41"/>
        <v>Level1</v>
      </c>
      <c r="M203" s="94">
        <f t="shared" si="42"/>
        <v>0</v>
      </c>
      <c r="N203" s="79" t="str">
        <f t="shared" si="43"/>
        <v>-- Level1-0</v>
      </c>
      <c r="O203" s="80">
        <f t="shared" si="44"/>
        <v>0</v>
      </c>
      <c r="P203" s="80" t="str">
        <f t="shared" ca="1" si="45"/>
        <v>FAIL</v>
      </c>
      <c r="Q203" s="80">
        <f>Calcs!$I$2</f>
        <v>44255</v>
      </c>
      <c r="R203" s="80">
        <f>Calcs!$I$4</f>
        <v>44469</v>
      </c>
      <c r="S203" s="80">
        <f>Calcs!$I$6</f>
        <v>44681</v>
      </c>
      <c r="T203" s="79" t="e">
        <f>Calcs!$J$2</f>
        <v>#N/A</v>
      </c>
      <c r="U203" s="81">
        <f>Calcs!$K$2</f>
        <v>51564</v>
      </c>
      <c r="V203" s="79" t="str">
        <f t="shared" si="46"/>
        <v/>
      </c>
      <c r="W203" s="79" t="str">
        <f t="shared" si="47"/>
        <v/>
      </c>
      <c r="X203" s="82" t="str">
        <f>IFERROR(IF(E203="","",IFERROR((INDEX('Flat Rates'!$A$1:$I$5000,MATCH(N203,'Flat Rates'!$A$1:$A$5000,0),MATCH("Standing Charge",'Flat Rates'!$A$1:$I$1,0))*100),"")),"")</f>
        <v/>
      </c>
      <c r="Y203" s="82" t="str">
        <f>IFERROR(IF(X203="","",IFERROR((INDEX('Flat Rates'!$A$1:$I$5000,MATCH(N203,'Flat Rates'!$A$1:$A$5000,0),MATCH("Unit Rate",'Flat Rates'!$A$1:$I$1,0))*100)+(V203),"")),"")</f>
        <v/>
      </c>
      <c r="Z203" s="83" t="str">
        <f t="shared" si="48"/>
        <v/>
      </c>
      <c r="AA203" s="83" t="str">
        <f t="shared" si="49"/>
        <v/>
      </c>
      <c r="AB203" s="83" t="str">
        <f t="shared" si="50"/>
        <v/>
      </c>
      <c r="AC203" s="83" t="str">
        <f t="shared" si="51"/>
        <v/>
      </c>
      <c r="AD203" s="84" t="str">
        <f t="shared" ca="1" si="52"/>
        <v>FAIL</v>
      </c>
      <c r="AF203" s="88" t="str">
        <f t="shared" ca="1" si="53"/>
        <v/>
      </c>
      <c r="AG203" s="78" t="str">
        <f t="shared" ca="1" si="54"/>
        <v/>
      </c>
      <c r="AH203" s="89" t="str">
        <f t="shared" ca="1" si="55"/>
        <v/>
      </c>
      <c r="AI203" s="89" t="str">
        <f t="shared" ca="1" si="56"/>
        <v/>
      </c>
    </row>
    <row r="204" spans="2:35" ht="15.75" thickBot="1" x14ac:dyDescent="0.3">
      <c r="B204" s="85"/>
      <c r="C204" s="85"/>
      <c r="D204" s="86"/>
      <c r="E204" s="86"/>
      <c r="F204" s="87"/>
      <c r="G204" s="86"/>
      <c r="I204" s="79" t="str">
        <f t="shared" si="38"/>
        <v/>
      </c>
      <c r="J204" s="79" t="str">
        <f t="shared" si="39"/>
        <v/>
      </c>
      <c r="K204" s="79" t="str">
        <f t="shared" si="40"/>
        <v/>
      </c>
      <c r="L204" s="97" t="str">
        <f t="shared" si="41"/>
        <v>Level1</v>
      </c>
      <c r="M204" s="94">
        <f t="shared" si="42"/>
        <v>0</v>
      </c>
      <c r="N204" s="79" t="str">
        <f t="shared" si="43"/>
        <v>-- Level1-0</v>
      </c>
      <c r="O204" s="80">
        <f t="shared" si="44"/>
        <v>0</v>
      </c>
      <c r="P204" s="80" t="str">
        <f t="shared" ca="1" si="45"/>
        <v>FAIL</v>
      </c>
      <c r="Q204" s="80">
        <f>Calcs!$I$2</f>
        <v>44255</v>
      </c>
      <c r="R204" s="80">
        <f>Calcs!$I$4</f>
        <v>44469</v>
      </c>
      <c r="S204" s="80">
        <f>Calcs!$I$6</f>
        <v>44681</v>
      </c>
      <c r="T204" s="79" t="e">
        <f>Calcs!$J$2</f>
        <v>#N/A</v>
      </c>
      <c r="U204" s="81">
        <f>Calcs!$K$2</f>
        <v>51564</v>
      </c>
      <c r="V204" s="79" t="str">
        <f t="shared" si="46"/>
        <v/>
      </c>
      <c r="W204" s="79" t="str">
        <f t="shared" si="47"/>
        <v/>
      </c>
      <c r="X204" s="82" t="str">
        <f>IFERROR(IF(E204="","",IFERROR((INDEX('Flat Rates'!$A$1:$I$5000,MATCH(N204,'Flat Rates'!$A$1:$A$5000,0),MATCH("Standing Charge",'Flat Rates'!$A$1:$I$1,0))*100),"")),"")</f>
        <v/>
      </c>
      <c r="Y204" s="82" t="str">
        <f>IFERROR(IF(X204="","",IFERROR((INDEX('Flat Rates'!$A$1:$I$5000,MATCH(N204,'Flat Rates'!$A$1:$A$5000,0),MATCH("Unit Rate",'Flat Rates'!$A$1:$I$1,0))*100)+(V204),"")),"")</f>
        <v/>
      </c>
      <c r="Z204" s="83" t="str">
        <f t="shared" si="48"/>
        <v/>
      </c>
      <c r="AA204" s="83" t="str">
        <f t="shared" si="49"/>
        <v/>
      </c>
      <c r="AB204" s="83" t="str">
        <f t="shared" si="50"/>
        <v/>
      </c>
      <c r="AC204" s="83" t="str">
        <f t="shared" si="51"/>
        <v/>
      </c>
      <c r="AD204" s="84" t="str">
        <f t="shared" ca="1" si="52"/>
        <v>FAIL</v>
      </c>
      <c r="AF204" s="88" t="str">
        <f t="shared" ca="1" si="53"/>
        <v/>
      </c>
      <c r="AG204" s="78" t="str">
        <f t="shared" ca="1" si="54"/>
        <v/>
      </c>
      <c r="AH204" s="89" t="str">
        <f t="shared" ca="1" si="55"/>
        <v/>
      </c>
      <c r="AI204" s="89" t="str">
        <f t="shared" ca="1" si="56"/>
        <v/>
      </c>
    </row>
    <row r="205" spans="2:35" ht="15.75" thickBot="1" x14ac:dyDescent="0.3">
      <c r="B205" s="85"/>
      <c r="C205" s="85"/>
      <c r="D205" s="86"/>
      <c r="E205" s="86"/>
      <c r="F205" s="87"/>
      <c r="G205" s="86"/>
      <c r="I205" s="79" t="str">
        <f t="shared" ref="I205:I268" si="57">IF(D205="","",E205)</f>
        <v/>
      </c>
      <c r="J205" s="79" t="str">
        <f t="shared" ref="J205:J268" si="58">IF(G205&gt;=293000,"",IF(G205&gt;=125000,"125000-292999",IF(G205&gt;=73200,"73200-124999",IF(G205&gt;=50000,"50000-73199",IF(G205&gt;=25000,"25000-49999",IF(G205&gt;=10000,"10000-24999",""))))))</f>
        <v/>
      </c>
      <c r="K205" s="79" t="str">
        <f t="shared" ref="K205:K268" si="59">IF(F205="","",D205)</f>
        <v/>
      </c>
      <c r="L205" s="97" t="str">
        <f t="shared" ref="L205:L268" si="60">IF(O205&lt;=Q205,"Level1",IF(O205&lt;=R205,"Level2",IF(O205&lt;=S205,"Level3","")))</f>
        <v>Level1</v>
      </c>
      <c r="M205" s="94">
        <f t="shared" ref="M205:M268" si="61">C205</f>
        <v>0</v>
      </c>
      <c r="N205" s="79" t="str">
        <f t="shared" ref="N205:N268" si="62">CONCATENATE(I205,"-",J205,"-",K205," ",L205,"-",M205)</f>
        <v>-- Level1-0</v>
      </c>
      <c r="O205" s="80">
        <f t="shared" ref="O205:O268" si="63">B205</f>
        <v>0</v>
      </c>
      <c r="P205" s="80" t="str">
        <f t="shared" ref="P205:P268" ca="1" si="64">IF(AND(O205&lt;R205,O205&gt;TODAY()+28),"OK","FAIL")</f>
        <v>FAIL</v>
      </c>
      <c r="Q205" s="80">
        <f>Calcs!$I$2</f>
        <v>44255</v>
      </c>
      <c r="R205" s="80">
        <f>Calcs!$I$4</f>
        <v>44469</v>
      </c>
      <c r="S205" s="80">
        <f>Calcs!$I$6</f>
        <v>44681</v>
      </c>
      <c r="T205" s="79" t="e">
        <f>Calcs!$J$2</f>
        <v>#N/A</v>
      </c>
      <c r="U205" s="81">
        <f>Calcs!$K$2</f>
        <v>51564</v>
      </c>
      <c r="V205" s="79" t="str">
        <f t="shared" ref="V205:V268" si="65">IF(F205="","",F205)</f>
        <v/>
      </c>
      <c r="W205" s="79" t="str">
        <f t="shared" ref="W205:W268" si="66">IF(V205="","",G205)</f>
        <v/>
      </c>
      <c r="X205" s="82" t="str">
        <f>IFERROR(IF(E205="","",IFERROR((INDEX('Flat Rates'!$A$1:$I$5000,MATCH(N205,'Flat Rates'!$A$1:$A$5000,0),MATCH("Standing Charge",'Flat Rates'!$A$1:$I$1,0))*100),"")),"")</f>
        <v/>
      </c>
      <c r="Y205" s="82" t="str">
        <f>IFERROR(IF(X205="","",IFERROR((INDEX('Flat Rates'!$A$1:$I$5000,MATCH(N205,'Flat Rates'!$A$1:$A$5000,0),MATCH("Unit Rate",'Flat Rates'!$A$1:$I$1,0))*100)+(V205),"")),"")</f>
        <v/>
      </c>
      <c r="Z205" s="83" t="str">
        <f t="shared" ref="Z205:Z268" si="67">IFERROR(((X205*365)/100),"")</f>
        <v/>
      </c>
      <c r="AA205" s="83" t="str">
        <f t="shared" ref="AA205:AA268" si="68">IFERROR(((Y205*W205)/100),"")</f>
        <v/>
      </c>
      <c r="AB205" s="83" t="str">
        <f t="shared" ref="AB205:AB268" si="69">IFERROR(IF(Z205="","",ROUND(SUM(Z205:AA205),2)),"")</f>
        <v/>
      </c>
      <c r="AC205" s="83" t="str">
        <f t="shared" ref="AC205:AC268" si="70">IFERROR(ROUND(IF(W205&lt;U205,(AB205*1.05)/12,(((T205*W205)+AB205)*1.2)/12),2),"")</f>
        <v/>
      </c>
      <c r="AD205" s="84" t="str">
        <f t="shared" ref="AD205:AD268" ca="1" si="71">IF(OR(B205="",D205="",E205="",F205="",G205="",P205="FAIL"),"FAIL","OK")</f>
        <v>FAIL</v>
      </c>
      <c r="AF205" s="88" t="str">
        <f t="shared" ref="AF205:AF268" ca="1" si="72">IF(AD205="FAIL","",X205)</f>
        <v/>
      </c>
      <c r="AG205" s="78" t="str">
        <f t="shared" ref="AG205:AG268" ca="1" si="73">IF(AD205="FAIL","",Y205)</f>
        <v/>
      </c>
      <c r="AH205" s="89" t="str">
        <f t="shared" ref="AH205:AH268" ca="1" si="74">IF(AD205="FAIL","",AB205)</f>
        <v/>
      </c>
      <c r="AI205" s="89" t="str">
        <f t="shared" ref="AI205:AI268" ca="1" si="75">IF(AD205="FAIL","",AC205)</f>
        <v/>
      </c>
    </row>
    <row r="206" spans="2:35" ht="15.75" thickBot="1" x14ac:dyDescent="0.3">
      <c r="B206" s="85"/>
      <c r="C206" s="85"/>
      <c r="D206" s="86"/>
      <c r="E206" s="86"/>
      <c r="F206" s="87"/>
      <c r="G206" s="86"/>
      <c r="I206" s="79" t="str">
        <f t="shared" si="57"/>
        <v/>
      </c>
      <c r="J206" s="79" t="str">
        <f t="shared" si="58"/>
        <v/>
      </c>
      <c r="K206" s="79" t="str">
        <f t="shared" si="59"/>
        <v/>
      </c>
      <c r="L206" s="97" t="str">
        <f t="shared" si="60"/>
        <v>Level1</v>
      </c>
      <c r="M206" s="94">
        <f t="shared" si="61"/>
        <v>0</v>
      </c>
      <c r="N206" s="79" t="str">
        <f t="shared" si="62"/>
        <v>-- Level1-0</v>
      </c>
      <c r="O206" s="80">
        <f t="shared" si="63"/>
        <v>0</v>
      </c>
      <c r="P206" s="80" t="str">
        <f t="shared" ca="1" si="64"/>
        <v>FAIL</v>
      </c>
      <c r="Q206" s="80">
        <f>Calcs!$I$2</f>
        <v>44255</v>
      </c>
      <c r="R206" s="80">
        <f>Calcs!$I$4</f>
        <v>44469</v>
      </c>
      <c r="S206" s="80">
        <f>Calcs!$I$6</f>
        <v>44681</v>
      </c>
      <c r="T206" s="79" t="e">
        <f>Calcs!$J$2</f>
        <v>#N/A</v>
      </c>
      <c r="U206" s="81">
        <f>Calcs!$K$2</f>
        <v>51564</v>
      </c>
      <c r="V206" s="79" t="str">
        <f t="shared" si="65"/>
        <v/>
      </c>
      <c r="W206" s="79" t="str">
        <f t="shared" si="66"/>
        <v/>
      </c>
      <c r="X206" s="82" t="str">
        <f>IFERROR(IF(E206="","",IFERROR((INDEX('Flat Rates'!$A$1:$I$5000,MATCH(N206,'Flat Rates'!$A$1:$A$5000,0),MATCH("Standing Charge",'Flat Rates'!$A$1:$I$1,0))*100),"")),"")</f>
        <v/>
      </c>
      <c r="Y206" s="82" t="str">
        <f>IFERROR(IF(X206="","",IFERROR((INDEX('Flat Rates'!$A$1:$I$5000,MATCH(N206,'Flat Rates'!$A$1:$A$5000,0),MATCH("Unit Rate",'Flat Rates'!$A$1:$I$1,0))*100)+(V206),"")),"")</f>
        <v/>
      </c>
      <c r="Z206" s="83" t="str">
        <f t="shared" si="67"/>
        <v/>
      </c>
      <c r="AA206" s="83" t="str">
        <f t="shared" si="68"/>
        <v/>
      </c>
      <c r="AB206" s="83" t="str">
        <f t="shared" si="69"/>
        <v/>
      </c>
      <c r="AC206" s="83" t="str">
        <f t="shared" si="70"/>
        <v/>
      </c>
      <c r="AD206" s="84" t="str">
        <f t="shared" ca="1" si="71"/>
        <v>FAIL</v>
      </c>
      <c r="AF206" s="88" t="str">
        <f t="shared" ca="1" si="72"/>
        <v/>
      </c>
      <c r="AG206" s="78" t="str">
        <f t="shared" ca="1" si="73"/>
        <v/>
      </c>
      <c r="AH206" s="89" t="str">
        <f t="shared" ca="1" si="74"/>
        <v/>
      </c>
      <c r="AI206" s="89" t="str">
        <f t="shared" ca="1" si="75"/>
        <v/>
      </c>
    </row>
    <row r="207" spans="2:35" ht="15.75" thickBot="1" x14ac:dyDescent="0.3">
      <c r="B207" s="85"/>
      <c r="C207" s="85"/>
      <c r="D207" s="86"/>
      <c r="E207" s="86"/>
      <c r="F207" s="87"/>
      <c r="G207" s="86"/>
      <c r="I207" s="79" t="str">
        <f t="shared" si="57"/>
        <v/>
      </c>
      <c r="J207" s="79" t="str">
        <f t="shared" si="58"/>
        <v/>
      </c>
      <c r="K207" s="79" t="str">
        <f t="shared" si="59"/>
        <v/>
      </c>
      <c r="L207" s="97" t="str">
        <f t="shared" si="60"/>
        <v>Level1</v>
      </c>
      <c r="M207" s="94">
        <f t="shared" si="61"/>
        <v>0</v>
      </c>
      <c r="N207" s="79" t="str">
        <f t="shared" si="62"/>
        <v>-- Level1-0</v>
      </c>
      <c r="O207" s="80">
        <f t="shared" si="63"/>
        <v>0</v>
      </c>
      <c r="P207" s="80" t="str">
        <f t="shared" ca="1" si="64"/>
        <v>FAIL</v>
      </c>
      <c r="Q207" s="80">
        <f>Calcs!$I$2</f>
        <v>44255</v>
      </c>
      <c r="R207" s="80">
        <f>Calcs!$I$4</f>
        <v>44469</v>
      </c>
      <c r="S207" s="80">
        <f>Calcs!$I$6</f>
        <v>44681</v>
      </c>
      <c r="T207" s="79" t="e">
        <f>Calcs!$J$2</f>
        <v>#N/A</v>
      </c>
      <c r="U207" s="81">
        <f>Calcs!$K$2</f>
        <v>51564</v>
      </c>
      <c r="V207" s="79" t="str">
        <f t="shared" si="65"/>
        <v/>
      </c>
      <c r="W207" s="79" t="str">
        <f t="shared" si="66"/>
        <v/>
      </c>
      <c r="X207" s="82" t="str">
        <f>IFERROR(IF(E207="","",IFERROR((INDEX('Flat Rates'!$A$1:$I$5000,MATCH(N207,'Flat Rates'!$A$1:$A$5000,0),MATCH("Standing Charge",'Flat Rates'!$A$1:$I$1,0))*100),"")),"")</f>
        <v/>
      </c>
      <c r="Y207" s="82" t="str">
        <f>IFERROR(IF(X207="","",IFERROR((INDEX('Flat Rates'!$A$1:$I$5000,MATCH(N207,'Flat Rates'!$A$1:$A$5000,0),MATCH("Unit Rate",'Flat Rates'!$A$1:$I$1,0))*100)+(V207),"")),"")</f>
        <v/>
      </c>
      <c r="Z207" s="83" t="str">
        <f t="shared" si="67"/>
        <v/>
      </c>
      <c r="AA207" s="83" t="str">
        <f t="shared" si="68"/>
        <v/>
      </c>
      <c r="AB207" s="83" t="str">
        <f t="shared" si="69"/>
        <v/>
      </c>
      <c r="AC207" s="83" t="str">
        <f t="shared" si="70"/>
        <v/>
      </c>
      <c r="AD207" s="84" t="str">
        <f t="shared" ca="1" si="71"/>
        <v>FAIL</v>
      </c>
      <c r="AF207" s="88" t="str">
        <f t="shared" ca="1" si="72"/>
        <v/>
      </c>
      <c r="AG207" s="78" t="str">
        <f t="shared" ca="1" si="73"/>
        <v/>
      </c>
      <c r="AH207" s="89" t="str">
        <f t="shared" ca="1" si="74"/>
        <v/>
      </c>
      <c r="AI207" s="89" t="str">
        <f t="shared" ca="1" si="75"/>
        <v/>
      </c>
    </row>
    <row r="208" spans="2:35" ht="15.75" thickBot="1" x14ac:dyDescent="0.3">
      <c r="B208" s="85"/>
      <c r="C208" s="85"/>
      <c r="D208" s="86"/>
      <c r="E208" s="86"/>
      <c r="F208" s="87"/>
      <c r="G208" s="86"/>
      <c r="I208" s="79" t="str">
        <f t="shared" si="57"/>
        <v/>
      </c>
      <c r="J208" s="79" t="str">
        <f t="shared" si="58"/>
        <v/>
      </c>
      <c r="K208" s="79" t="str">
        <f t="shared" si="59"/>
        <v/>
      </c>
      <c r="L208" s="97" t="str">
        <f t="shared" si="60"/>
        <v>Level1</v>
      </c>
      <c r="M208" s="94">
        <f t="shared" si="61"/>
        <v>0</v>
      </c>
      <c r="N208" s="79" t="str">
        <f t="shared" si="62"/>
        <v>-- Level1-0</v>
      </c>
      <c r="O208" s="80">
        <f t="shared" si="63"/>
        <v>0</v>
      </c>
      <c r="P208" s="80" t="str">
        <f t="shared" ca="1" si="64"/>
        <v>FAIL</v>
      </c>
      <c r="Q208" s="80">
        <f>Calcs!$I$2</f>
        <v>44255</v>
      </c>
      <c r="R208" s="80">
        <f>Calcs!$I$4</f>
        <v>44469</v>
      </c>
      <c r="S208" s="80">
        <f>Calcs!$I$6</f>
        <v>44681</v>
      </c>
      <c r="T208" s="79" t="e">
        <f>Calcs!$J$2</f>
        <v>#N/A</v>
      </c>
      <c r="U208" s="81">
        <f>Calcs!$K$2</f>
        <v>51564</v>
      </c>
      <c r="V208" s="79" t="str">
        <f t="shared" si="65"/>
        <v/>
      </c>
      <c r="W208" s="79" t="str">
        <f t="shared" si="66"/>
        <v/>
      </c>
      <c r="X208" s="82" t="str">
        <f>IFERROR(IF(E208="","",IFERROR((INDEX('Flat Rates'!$A$1:$I$5000,MATCH(N208,'Flat Rates'!$A$1:$A$5000,0),MATCH("Standing Charge",'Flat Rates'!$A$1:$I$1,0))*100),"")),"")</f>
        <v/>
      </c>
      <c r="Y208" s="82" t="str">
        <f>IFERROR(IF(X208="","",IFERROR((INDEX('Flat Rates'!$A$1:$I$5000,MATCH(N208,'Flat Rates'!$A$1:$A$5000,0),MATCH("Unit Rate",'Flat Rates'!$A$1:$I$1,0))*100)+(V208),"")),"")</f>
        <v/>
      </c>
      <c r="Z208" s="83" t="str">
        <f t="shared" si="67"/>
        <v/>
      </c>
      <c r="AA208" s="83" t="str">
        <f t="shared" si="68"/>
        <v/>
      </c>
      <c r="AB208" s="83" t="str">
        <f t="shared" si="69"/>
        <v/>
      </c>
      <c r="AC208" s="83" t="str">
        <f t="shared" si="70"/>
        <v/>
      </c>
      <c r="AD208" s="84" t="str">
        <f t="shared" ca="1" si="71"/>
        <v>FAIL</v>
      </c>
      <c r="AF208" s="88" t="str">
        <f t="shared" ca="1" si="72"/>
        <v/>
      </c>
      <c r="AG208" s="78" t="str">
        <f t="shared" ca="1" si="73"/>
        <v/>
      </c>
      <c r="AH208" s="89" t="str">
        <f t="shared" ca="1" si="74"/>
        <v/>
      </c>
      <c r="AI208" s="89" t="str">
        <f t="shared" ca="1" si="75"/>
        <v/>
      </c>
    </row>
    <row r="209" spans="2:35" ht="15.75" thickBot="1" x14ac:dyDescent="0.3">
      <c r="B209" s="85"/>
      <c r="C209" s="85"/>
      <c r="D209" s="86"/>
      <c r="E209" s="86"/>
      <c r="F209" s="87"/>
      <c r="G209" s="86"/>
      <c r="I209" s="79" t="str">
        <f t="shared" si="57"/>
        <v/>
      </c>
      <c r="J209" s="79" t="str">
        <f t="shared" si="58"/>
        <v/>
      </c>
      <c r="K209" s="79" t="str">
        <f t="shared" si="59"/>
        <v/>
      </c>
      <c r="L209" s="97" t="str">
        <f t="shared" si="60"/>
        <v>Level1</v>
      </c>
      <c r="M209" s="94">
        <f t="shared" si="61"/>
        <v>0</v>
      </c>
      <c r="N209" s="79" t="str">
        <f t="shared" si="62"/>
        <v>-- Level1-0</v>
      </c>
      <c r="O209" s="80">
        <f t="shared" si="63"/>
        <v>0</v>
      </c>
      <c r="P209" s="80" t="str">
        <f t="shared" ca="1" si="64"/>
        <v>FAIL</v>
      </c>
      <c r="Q209" s="80">
        <f>Calcs!$I$2</f>
        <v>44255</v>
      </c>
      <c r="R209" s="80">
        <f>Calcs!$I$4</f>
        <v>44469</v>
      </c>
      <c r="S209" s="80">
        <f>Calcs!$I$6</f>
        <v>44681</v>
      </c>
      <c r="T209" s="79" t="e">
        <f>Calcs!$J$2</f>
        <v>#N/A</v>
      </c>
      <c r="U209" s="81">
        <f>Calcs!$K$2</f>
        <v>51564</v>
      </c>
      <c r="V209" s="79" t="str">
        <f t="shared" si="65"/>
        <v/>
      </c>
      <c r="W209" s="79" t="str">
        <f t="shared" si="66"/>
        <v/>
      </c>
      <c r="X209" s="82" t="str">
        <f>IFERROR(IF(E209="","",IFERROR((INDEX('Flat Rates'!$A$1:$I$5000,MATCH(N209,'Flat Rates'!$A$1:$A$5000,0),MATCH("Standing Charge",'Flat Rates'!$A$1:$I$1,0))*100),"")),"")</f>
        <v/>
      </c>
      <c r="Y209" s="82" t="str">
        <f>IFERROR(IF(X209="","",IFERROR((INDEX('Flat Rates'!$A$1:$I$5000,MATCH(N209,'Flat Rates'!$A$1:$A$5000,0),MATCH("Unit Rate",'Flat Rates'!$A$1:$I$1,0))*100)+(V209),"")),"")</f>
        <v/>
      </c>
      <c r="Z209" s="83" t="str">
        <f t="shared" si="67"/>
        <v/>
      </c>
      <c r="AA209" s="83" t="str">
        <f t="shared" si="68"/>
        <v/>
      </c>
      <c r="AB209" s="83" t="str">
        <f t="shared" si="69"/>
        <v/>
      </c>
      <c r="AC209" s="83" t="str">
        <f t="shared" si="70"/>
        <v/>
      </c>
      <c r="AD209" s="84" t="str">
        <f t="shared" ca="1" si="71"/>
        <v>FAIL</v>
      </c>
      <c r="AF209" s="88" t="str">
        <f t="shared" ca="1" si="72"/>
        <v/>
      </c>
      <c r="AG209" s="78" t="str">
        <f t="shared" ca="1" si="73"/>
        <v/>
      </c>
      <c r="AH209" s="89" t="str">
        <f t="shared" ca="1" si="74"/>
        <v/>
      </c>
      <c r="AI209" s="89" t="str">
        <f t="shared" ca="1" si="75"/>
        <v/>
      </c>
    </row>
    <row r="210" spans="2:35" ht="15.75" thickBot="1" x14ac:dyDescent="0.3">
      <c r="B210" s="85"/>
      <c r="C210" s="85"/>
      <c r="D210" s="86"/>
      <c r="E210" s="86"/>
      <c r="F210" s="87"/>
      <c r="G210" s="86"/>
      <c r="I210" s="79" t="str">
        <f t="shared" si="57"/>
        <v/>
      </c>
      <c r="J210" s="79" t="str">
        <f t="shared" si="58"/>
        <v/>
      </c>
      <c r="K210" s="79" t="str">
        <f t="shared" si="59"/>
        <v/>
      </c>
      <c r="L210" s="97" t="str">
        <f t="shared" si="60"/>
        <v>Level1</v>
      </c>
      <c r="M210" s="94">
        <f t="shared" si="61"/>
        <v>0</v>
      </c>
      <c r="N210" s="79" t="str">
        <f t="shared" si="62"/>
        <v>-- Level1-0</v>
      </c>
      <c r="O210" s="80">
        <f t="shared" si="63"/>
        <v>0</v>
      </c>
      <c r="P210" s="80" t="str">
        <f t="shared" ca="1" si="64"/>
        <v>FAIL</v>
      </c>
      <c r="Q210" s="80">
        <f>Calcs!$I$2</f>
        <v>44255</v>
      </c>
      <c r="R210" s="80">
        <f>Calcs!$I$4</f>
        <v>44469</v>
      </c>
      <c r="S210" s="80">
        <f>Calcs!$I$6</f>
        <v>44681</v>
      </c>
      <c r="T210" s="79" t="e">
        <f>Calcs!$J$2</f>
        <v>#N/A</v>
      </c>
      <c r="U210" s="81">
        <f>Calcs!$K$2</f>
        <v>51564</v>
      </c>
      <c r="V210" s="79" t="str">
        <f t="shared" si="65"/>
        <v/>
      </c>
      <c r="W210" s="79" t="str">
        <f t="shared" si="66"/>
        <v/>
      </c>
      <c r="X210" s="82" t="str">
        <f>IFERROR(IF(E210="","",IFERROR((INDEX('Flat Rates'!$A$1:$I$5000,MATCH(N210,'Flat Rates'!$A$1:$A$5000,0),MATCH("Standing Charge",'Flat Rates'!$A$1:$I$1,0))*100),"")),"")</f>
        <v/>
      </c>
      <c r="Y210" s="82" t="str">
        <f>IFERROR(IF(X210="","",IFERROR((INDEX('Flat Rates'!$A$1:$I$5000,MATCH(N210,'Flat Rates'!$A$1:$A$5000,0),MATCH("Unit Rate",'Flat Rates'!$A$1:$I$1,0))*100)+(V210),"")),"")</f>
        <v/>
      </c>
      <c r="Z210" s="83" t="str">
        <f t="shared" si="67"/>
        <v/>
      </c>
      <c r="AA210" s="83" t="str">
        <f t="shared" si="68"/>
        <v/>
      </c>
      <c r="AB210" s="83" t="str">
        <f t="shared" si="69"/>
        <v/>
      </c>
      <c r="AC210" s="83" t="str">
        <f t="shared" si="70"/>
        <v/>
      </c>
      <c r="AD210" s="84" t="str">
        <f t="shared" ca="1" si="71"/>
        <v>FAIL</v>
      </c>
      <c r="AF210" s="88" t="str">
        <f t="shared" ca="1" si="72"/>
        <v/>
      </c>
      <c r="AG210" s="78" t="str">
        <f t="shared" ca="1" si="73"/>
        <v/>
      </c>
      <c r="AH210" s="89" t="str">
        <f t="shared" ca="1" si="74"/>
        <v/>
      </c>
      <c r="AI210" s="89" t="str">
        <f t="shared" ca="1" si="75"/>
        <v/>
      </c>
    </row>
    <row r="211" spans="2:35" ht="15.75" thickBot="1" x14ac:dyDescent="0.3">
      <c r="B211" s="85"/>
      <c r="C211" s="85"/>
      <c r="D211" s="86"/>
      <c r="E211" s="86"/>
      <c r="F211" s="87"/>
      <c r="G211" s="86"/>
      <c r="I211" s="79" t="str">
        <f t="shared" si="57"/>
        <v/>
      </c>
      <c r="J211" s="79" t="str">
        <f t="shared" si="58"/>
        <v/>
      </c>
      <c r="K211" s="79" t="str">
        <f t="shared" si="59"/>
        <v/>
      </c>
      <c r="L211" s="97" t="str">
        <f t="shared" si="60"/>
        <v>Level1</v>
      </c>
      <c r="M211" s="94">
        <f t="shared" si="61"/>
        <v>0</v>
      </c>
      <c r="N211" s="79" t="str">
        <f t="shared" si="62"/>
        <v>-- Level1-0</v>
      </c>
      <c r="O211" s="80">
        <f t="shared" si="63"/>
        <v>0</v>
      </c>
      <c r="P211" s="80" t="str">
        <f t="shared" ca="1" si="64"/>
        <v>FAIL</v>
      </c>
      <c r="Q211" s="80">
        <f>Calcs!$I$2</f>
        <v>44255</v>
      </c>
      <c r="R211" s="80">
        <f>Calcs!$I$4</f>
        <v>44469</v>
      </c>
      <c r="S211" s="80">
        <f>Calcs!$I$6</f>
        <v>44681</v>
      </c>
      <c r="T211" s="79" t="e">
        <f>Calcs!$J$2</f>
        <v>#N/A</v>
      </c>
      <c r="U211" s="81">
        <f>Calcs!$K$2</f>
        <v>51564</v>
      </c>
      <c r="V211" s="79" t="str">
        <f t="shared" si="65"/>
        <v/>
      </c>
      <c r="W211" s="79" t="str">
        <f t="shared" si="66"/>
        <v/>
      </c>
      <c r="X211" s="82" t="str">
        <f>IFERROR(IF(E211="","",IFERROR((INDEX('Flat Rates'!$A$1:$I$5000,MATCH(N211,'Flat Rates'!$A$1:$A$5000,0),MATCH("Standing Charge",'Flat Rates'!$A$1:$I$1,0))*100),"")),"")</f>
        <v/>
      </c>
      <c r="Y211" s="82" t="str">
        <f>IFERROR(IF(X211="","",IFERROR((INDEX('Flat Rates'!$A$1:$I$5000,MATCH(N211,'Flat Rates'!$A$1:$A$5000,0),MATCH("Unit Rate",'Flat Rates'!$A$1:$I$1,0))*100)+(V211),"")),"")</f>
        <v/>
      </c>
      <c r="Z211" s="83" t="str">
        <f t="shared" si="67"/>
        <v/>
      </c>
      <c r="AA211" s="83" t="str">
        <f t="shared" si="68"/>
        <v/>
      </c>
      <c r="AB211" s="83" t="str">
        <f t="shared" si="69"/>
        <v/>
      </c>
      <c r="AC211" s="83" t="str">
        <f t="shared" si="70"/>
        <v/>
      </c>
      <c r="AD211" s="84" t="str">
        <f t="shared" ca="1" si="71"/>
        <v>FAIL</v>
      </c>
      <c r="AF211" s="88" t="str">
        <f t="shared" ca="1" si="72"/>
        <v/>
      </c>
      <c r="AG211" s="78" t="str">
        <f t="shared" ca="1" si="73"/>
        <v/>
      </c>
      <c r="AH211" s="89" t="str">
        <f t="shared" ca="1" si="74"/>
        <v/>
      </c>
      <c r="AI211" s="89" t="str">
        <f t="shared" ca="1" si="75"/>
        <v/>
      </c>
    </row>
    <row r="212" spans="2:35" ht="15.75" thickBot="1" x14ac:dyDescent="0.3">
      <c r="B212" s="85"/>
      <c r="C212" s="85"/>
      <c r="D212" s="86"/>
      <c r="E212" s="86"/>
      <c r="F212" s="87"/>
      <c r="G212" s="86"/>
      <c r="I212" s="79" t="str">
        <f t="shared" si="57"/>
        <v/>
      </c>
      <c r="J212" s="79" t="str">
        <f t="shared" si="58"/>
        <v/>
      </c>
      <c r="K212" s="79" t="str">
        <f t="shared" si="59"/>
        <v/>
      </c>
      <c r="L212" s="97" t="str">
        <f t="shared" si="60"/>
        <v>Level1</v>
      </c>
      <c r="M212" s="94">
        <f t="shared" si="61"/>
        <v>0</v>
      </c>
      <c r="N212" s="79" t="str">
        <f t="shared" si="62"/>
        <v>-- Level1-0</v>
      </c>
      <c r="O212" s="80">
        <f t="shared" si="63"/>
        <v>0</v>
      </c>
      <c r="P212" s="80" t="str">
        <f t="shared" ca="1" si="64"/>
        <v>FAIL</v>
      </c>
      <c r="Q212" s="80">
        <f>Calcs!$I$2</f>
        <v>44255</v>
      </c>
      <c r="R212" s="80">
        <f>Calcs!$I$4</f>
        <v>44469</v>
      </c>
      <c r="S212" s="80">
        <f>Calcs!$I$6</f>
        <v>44681</v>
      </c>
      <c r="T212" s="79" t="e">
        <f>Calcs!$J$2</f>
        <v>#N/A</v>
      </c>
      <c r="U212" s="81">
        <f>Calcs!$K$2</f>
        <v>51564</v>
      </c>
      <c r="V212" s="79" t="str">
        <f t="shared" si="65"/>
        <v/>
      </c>
      <c r="W212" s="79" t="str">
        <f t="shared" si="66"/>
        <v/>
      </c>
      <c r="X212" s="82" t="str">
        <f>IFERROR(IF(E212="","",IFERROR((INDEX('Flat Rates'!$A$1:$I$5000,MATCH(N212,'Flat Rates'!$A$1:$A$5000,0),MATCH("Standing Charge",'Flat Rates'!$A$1:$I$1,0))*100),"")),"")</f>
        <v/>
      </c>
      <c r="Y212" s="82" t="str">
        <f>IFERROR(IF(X212="","",IFERROR((INDEX('Flat Rates'!$A$1:$I$5000,MATCH(N212,'Flat Rates'!$A$1:$A$5000,0),MATCH("Unit Rate",'Flat Rates'!$A$1:$I$1,0))*100)+(V212),"")),"")</f>
        <v/>
      </c>
      <c r="Z212" s="83" t="str">
        <f t="shared" si="67"/>
        <v/>
      </c>
      <c r="AA212" s="83" t="str">
        <f t="shared" si="68"/>
        <v/>
      </c>
      <c r="AB212" s="83" t="str">
        <f t="shared" si="69"/>
        <v/>
      </c>
      <c r="AC212" s="83" t="str">
        <f t="shared" si="70"/>
        <v/>
      </c>
      <c r="AD212" s="84" t="str">
        <f t="shared" ca="1" si="71"/>
        <v>FAIL</v>
      </c>
      <c r="AF212" s="88" t="str">
        <f t="shared" ca="1" si="72"/>
        <v/>
      </c>
      <c r="AG212" s="78" t="str">
        <f t="shared" ca="1" si="73"/>
        <v/>
      </c>
      <c r="AH212" s="89" t="str">
        <f t="shared" ca="1" si="74"/>
        <v/>
      </c>
      <c r="AI212" s="89" t="str">
        <f t="shared" ca="1" si="75"/>
        <v/>
      </c>
    </row>
    <row r="213" spans="2:35" ht="15.75" thickBot="1" x14ac:dyDescent="0.3">
      <c r="B213" s="85"/>
      <c r="C213" s="85"/>
      <c r="D213" s="86"/>
      <c r="E213" s="86"/>
      <c r="F213" s="87"/>
      <c r="G213" s="86"/>
      <c r="I213" s="79" t="str">
        <f t="shared" si="57"/>
        <v/>
      </c>
      <c r="J213" s="79" t="str">
        <f t="shared" si="58"/>
        <v/>
      </c>
      <c r="K213" s="79" t="str">
        <f t="shared" si="59"/>
        <v/>
      </c>
      <c r="L213" s="97" t="str">
        <f t="shared" si="60"/>
        <v>Level1</v>
      </c>
      <c r="M213" s="94">
        <f t="shared" si="61"/>
        <v>0</v>
      </c>
      <c r="N213" s="79" t="str">
        <f t="shared" si="62"/>
        <v>-- Level1-0</v>
      </c>
      <c r="O213" s="80">
        <f t="shared" si="63"/>
        <v>0</v>
      </c>
      <c r="P213" s="80" t="str">
        <f t="shared" ca="1" si="64"/>
        <v>FAIL</v>
      </c>
      <c r="Q213" s="80">
        <f>Calcs!$I$2</f>
        <v>44255</v>
      </c>
      <c r="R213" s="80">
        <f>Calcs!$I$4</f>
        <v>44469</v>
      </c>
      <c r="S213" s="80">
        <f>Calcs!$I$6</f>
        <v>44681</v>
      </c>
      <c r="T213" s="79" t="e">
        <f>Calcs!$J$2</f>
        <v>#N/A</v>
      </c>
      <c r="U213" s="81">
        <f>Calcs!$K$2</f>
        <v>51564</v>
      </c>
      <c r="V213" s="79" t="str">
        <f t="shared" si="65"/>
        <v/>
      </c>
      <c r="W213" s="79" t="str">
        <f t="shared" si="66"/>
        <v/>
      </c>
      <c r="X213" s="82" t="str">
        <f>IFERROR(IF(E213="","",IFERROR((INDEX('Flat Rates'!$A$1:$I$5000,MATCH(N213,'Flat Rates'!$A$1:$A$5000,0),MATCH("Standing Charge",'Flat Rates'!$A$1:$I$1,0))*100),"")),"")</f>
        <v/>
      </c>
      <c r="Y213" s="82" t="str">
        <f>IFERROR(IF(X213="","",IFERROR((INDEX('Flat Rates'!$A$1:$I$5000,MATCH(N213,'Flat Rates'!$A$1:$A$5000,0),MATCH("Unit Rate",'Flat Rates'!$A$1:$I$1,0))*100)+(V213),"")),"")</f>
        <v/>
      </c>
      <c r="Z213" s="83" t="str">
        <f t="shared" si="67"/>
        <v/>
      </c>
      <c r="AA213" s="83" t="str">
        <f t="shared" si="68"/>
        <v/>
      </c>
      <c r="AB213" s="83" t="str">
        <f t="shared" si="69"/>
        <v/>
      </c>
      <c r="AC213" s="83" t="str">
        <f t="shared" si="70"/>
        <v/>
      </c>
      <c r="AD213" s="84" t="str">
        <f t="shared" ca="1" si="71"/>
        <v>FAIL</v>
      </c>
      <c r="AF213" s="88" t="str">
        <f t="shared" ca="1" si="72"/>
        <v/>
      </c>
      <c r="AG213" s="78" t="str">
        <f t="shared" ca="1" si="73"/>
        <v/>
      </c>
      <c r="AH213" s="89" t="str">
        <f t="shared" ca="1" si="74"/>
        <v/>
      </c>
      <c r="AI213" s="89" t="str">
        <f t="shared" ca="1" si="75"/>
        <v/>
      </c>
    </row>
    <row r="214" spans="2:35" ht="15.75" thickBot="1" x14ac:dyDescent="0.3">
      <c r="B214" s="85"/>
      <c r="C214" s="85"/>
      <c r="D214" s="86"/>
      <c r="E214" s="86"/>
      <c r="F214" s="87"/>
      <c r="G214" s="86"/>
      <c r="I214" s="79" t="str">
        <f t="shared" si="57"/>
        <v/>
      </c>
      <c r="J214" s="79" t="str">
        <f t="shared" si="58"/>
        <v/>
      </c>
      <c r="K214" s="79" t="str">
        <f t="shared" si="59"/>
        <v/>
      </c>
      <c r="L214" s="97" t="str">
        <f t="shared" si="60"/>
        <v>Level1</v>
      </c>
      <c r="M214" s="94">
        <f t="shared" si="61"/>
        <v>0</v>
      </c>
      <c r="N214" s="79" t="str">
        <f t="shared" si="62"/>
        <v>-- Level1-0</v>
      </c>
      <c r="O214" s="80">
        <f t="shared" si="63"/>
        <v>0</v>
      </c>
      <c r="P214" s="80" t="str">
        <f t="shared" ca="1" si="64"/>
        <v>FAIL</v>
      </c>
      <c r="Q214" s="80">
        <f>Calcs!$I$2</f>
        <v>44255</v>
      </c>
      <c r="R214" s="80">
        <f>Calcs!$I$4</f>
        <v>44469</v>
      </c>
      <c r="S214" s="80">
        <f>Calcs!$I$6</f>
        <v>44681</v>
      </c>
      <c r="T214" s="79" t="e">
        <f>Calcs!$J$2</f>
        <v>#N/A</v>
      </c>
      <c r="U214" s="81">
        <f>Calcs!$K$2</f>
        <v>51564</v>
      </c>
      <c r="V214" s="79" t="str">
        <f t="shared" si="65"/>
        <v/>
      </c>
      <c r="W214" s="79" t="str">
        <f t="shared" si="66"/>
        <v/>
      </c>
      <c r="X214" s="82" t="str">
        <f>IFERROR(IF(E214="","",IFERROR((INDEX('Flat Rates'!$A$1:$I$5000,MATCH(N214,'Flat Rates'!$A$1:$A$5000,0),MATCH("Standing Charge",'Flat Rates'!$A$1:$I$1,0))*100),"")),"")</f>
        <v/>
      </c>
      <c r="Y214" s="82" t="str">
        <f>IFERROR(IF(X214="","",IFERROR((INDEX('Flat Rates'!$A$1:$I$5000,MATCH(N214,'Flat Rates'!$A$1:$A$5000,0),MATCH("Unit Rate",'Flat Rates'!$A$1:$I$1,0))*100)+(V214),"")),"")</f>
        <v/>
      </c>
      <c r="Z214" s="83" t="str">
        <f t="shared" si="67"/>
        <v/>
      </c>
      <c r="AA214" s="83" t="str">
        <f t="shared" si="68"/>
        <v/>
      </c>
      <c r="AB214" s="83" t="str">
        <f t="shared" si="69"/>
        <v/>
      </c>
      <c r="AC214" s="83" t="str">
        <f t="shared" si="70"/>
        <v/>
      </c>
      <c r="AD214" s="84" t="str">
        <f t="shared" ca="1" si="71"/>
        <v>FAIL</v>
      </c>
      <c r="AF214" s="88" t="str">
        <f t="shared" ca="1" si="72"/>
        <v/>
      </c>
      <c r="AG214" s="78" t="str">
        <f t="shared" ca="1" si="73"/>
        <v/>
      </c>
      <c r="AH214" s="89" t="str">
        <f t="shared" ca="1" si="74"/>
        <v/>
      </c>
      <c r="AI214" s="89" t="str">
        <f t="shared" ca="1" si="75"/>
        <v/>
      </c>
    </row>
    <row r="215" spans="2:35" ht="15.75" thickBot="1" x14ac:dyDescent="0.3">
      <c r="B215" s="85"/>
      <c r="C215" s="85"/>
      <c r="D215" s="86"/>
      <c r="E215" s="86"/>
      <c r="F215" s="87"/>
      <c r="G215" s="86"/>
      <c r="I215" s="79" t="str">
        <f t="shared" si="57"/>
        <v/>
      </c>
      <c r="J215" s="79" t="str">
        <f t="shared" si="58"/>
        <v/>
      </c>
      <c r="K215" s="79" t="str">
        <f t="shared" si="59"/>
        <v/>
      </c>
      <c r="L215" s="97" t="str">
        <f t="shared" si="60"/>
        <v>Level1</v>
      </c>
      <c r="M215" s="94">
        <f t="shared" si="61"/>
        <v>0</v>
      </c>
      <c r="N215" s="79" t="str">
        <f t="shared" si="62"/>
        <v>-- Level1-0</v>
      </c>
      <c r="O215" s="80">
        <f t="shared" si="63"/>
        <v>0</v>
      </c>
      <c r="P215" s="80" t="str">
        <f t="shared" ca="1" si="64"/>
        <v>FAIL</v>
      </c>
      <c r="Q215" s="80">
        <f>Calcs!$I$2</f>
        <v>44255</v>
      </c>
      <c r="R215" s="80">
        <f>Calcs!$I$4</f>
        <v>44469</v>
      </c>
      <c r="S215" s="80">
        <f>Calcs!$I$6</f>
        <v>44681</v>
      </c>
      <c r="T215" s="79" t="e">
        <f>Calcs!$J$2</f>
        <v>#N/A</v>
      </c>
      <c r="U215" s="81">
        <f>Calcs!$K$2</f>
        <v>51564</v>
      </c>
      <c r="V215" s="79" t="str">
        <f t="shared" si="65"/>
        <v/>
      </c>
      <c r="W215" s="79" t="str">
        <f t="shared" si="66"/>
        <v/>
      </c>
      <c r="X215" s="82" t="str">
        <f>IFERROR(IF(E215="","",IFERROR((INDEX('Flat Rates'!$A$1:$I$5000,MATCH(N215,'Flat Rates'!$A$1:$A$5000,0),MATCH("Standing Charge",'Flat Rates'!$A$1:$I$1,0))*100),"")),"")</f>
        <v/>
      </c>
      <c r="Y215" s="82" t="str">
        <f>IFERROR(IF(X215="","",IFERROR((INDEX('Flat Rates'!$A$1:$I$5000,MATCH(N215,'Flat Rates'!$A$1:$A$5000,0),MATCH("Unit Rate",'Flat Rates'!$A$1:$I$1,0))*100)+(V215),"")),"")</f>
        <v/>
      </c>
      <c r="Z215" s="83" t="str">
        <f t="shared" si="67"/>
        <v/>
      </c>
      <c r="AA215" s="83" t="str">
        <f t="shared" si="68"/>
        <v/>
      </c>
      <c r="AB215" s="83" t="str">
        <f t="shared" si="69"/>
        <v/>
      </c>
      <c r="AC215" s="83" t="str">
        <f t="shared" si="70"/>
        <v/>
      </c>
      <c r="AD215" s="84" t="str">
        <f t="shared" ca="1" si="71"/>
        <v>FAIL</v>
      </c>
      <c r="AF215" s="88" t="str">
        <f t="shared" ca="1" si="72"/>
        <v/>
      </c>
      <c r="AG215" s="78" t="str">
        <f t="shared" ca="1" si="73"/>
        <v/>
      </c>
      <c r="AH215" s="89" t="str">
        <f t="shared" ca="1" si="74"/>
        <v/>
      </c>
      <c r="AI215" s="89" t="str">
        <f t="shared" ca="1" si="75"/>
        <v/>
      </c>
    </row>
    <row r="216" spans="2:35" ht="15.75" thickBot="1" x14ac:dyDescent="0.3">
      <c r="B216" s="85"/>
      <c r="C216" s="85"/>
      <c r="D216" s="86"/>
      <c r="E216" s="86"/>
      <c r="F216" s="87"/>
      <c r="G216" s="86"/>
      <c r="I216" s="79" t="str">
        <f t="shared" si="57"/>
        <v/>
      </c>
      <c r="J216" s="79" t="str">
        <f t="shared" si="58"/>
        <v/>
      </c>
      <c r="K216" s="79" t="str">
        <f t="shared" si="59"/>
        <v/>
      </c>
      <c r="L216" s="97" t="str">
        <f t="shared" si="60"/>
        <v>Level1</v>
      </c>
      <c r="M216" s="94">
        <f t="shared" si="61"/>
        <v>0</v>
      </c>
      <c r="N216" s="79" t="str">
        <f t="shared" si="62"/>
        <v>-- Level1-0</v>
      </c>
      <c r="O216" s="80">
        <f t="shared" si="63"/>
        <v>0</v>
      </c>
      <c r="P216" s="80" t="str">
        <f t="shared" ca="1" si="64"/>
        <v>FAIL</v>
      </c>
      <c r="Q216" s="80">
        <f>Calcs!$I$2</f>
        <v>44255</v>
      </c>
      <c r="R216" s="80">
        <f>Calcs!$I$4</f>
        <v>44469</v>
      </c>
      <c r="S216" s="80">
        <f>Calcs!$I$6</f>
        <v>44681</v>
      </c>
      <c r="T216" s="79" t="e">
        <f>Calcs!$J$2</f>
        <v>#N/A</v>
      </c>
      <c r="U216" s="81">
        <f>Calcs!$K$2</f>
        <v>51564</v>
      </c>
      <c r="V216" s="79" t="str">
        <f t="shared" si="65"/>
        <v/>
      </c>
      <c r="W216" s="79" t="str">
        <f t="shared" si="66"/>
        <v/>
      </c>
      <c r="X216" s="82" t="str">
        <f>IFERROR(IF(E216="","",IFERROR((INDEX('Flat Rates'!$A$1:$I$5000,MATCH(N216,'Flat Rates'!$A$1:$A$5000,0),MATCH("Standing Charge",'Flat Rates'!$A$1:$I$1,0))*100),"")),"")</f>
        <v/>
      </c>
      <c r="Y216" s="82" t="str">
        <f>IFERROR(IF(X216="","",IFERROR((INDEX('Flat Rates'!$A$1:$I$5000,MATCH(N216,'Flat Rates'!$A$1:$A$5000,0),MATCH("Unit Rate",'Flat Rates'!$A$1:$I$1,0))*100)+(V216),"")),"")</f>
        <v/>
      </c>
      <c r="Z216" s="83" t="str">
        <f t="shared" si="67"/>
        <v/>
      </c>
      <c r="AA216" s="83" t="str">
        <f t="shared" si="68"/>
        <v/>
      </c>
      <c r="AB216" s="83" t="str">
        <f t="shared" si="69"/>
        <v/>
      </c>
      <c r="AC216" s="83" t="str">
        <f t="shared" si="70"/>
        <v/>
      </c>
      <c r="AD216" s="84" t="str">
        <f t="shared" ca="1" si="71"/>
        <v>FAIL</v>
      </c>
      <c r="AF216" s="88" t="str">
        <f t="shared" ca="1" si="72"/>
        <v/>
      </c>
      <c r="AG216" s="78" t="str">
        <f t="shared" ca="1" si="73"/>
        <v/>
      </c>
      <c r="AH216" s="89" t="str">
        <f t="shared" ca="1" si="74"/>
        <v/>
      </c>
      <c r="AI216" s="89" t="str">
        <f t="shared" ca="1" si="75"/>
        <v/>
      </c>
    </row>
    <row r="217" spans="2:35" ht="15.75" thickBot="1" x14ac:dyDescent="0.3">
      <c r="B217" s="85"/>
      <c r="C217" s="85"/>
      <c r="D217" s="86"/>
      <c r="E217" s="86"/>
      <c r="F217" s="87"/>
      <c r="G217" s="86"/>
      <c r="I217" s="79" t="str">
        <f t="shared" si="57"/>
        <v/>
      </c>
      <c r="J217" s="79" t="str">
        <f t="shared" si="58"/>
        <v/>
      </c>
      <c r="K217" s="79" t="str">
        <f t="shared" si="59"/>
        <v/>
      </c>
      <c r="L217" s="97" t="str">
        <f t="shared" si="60"/>
        <v>Level1</v>
      </c>
      <c r="M217" s="94">
        <f t="shared" si="61"/>
        <v>0</v>
      </c>
      <c r="N217" s="79" t="str">
        <f t="shared" si="62"/>
        <v>-- Level1-0</v>
      </c>
      <c r="O217" s="80">
        <f t="shared" si="63"/>
        <v>0</v>
      </c>
      <c r="P217" s="80" t="str">
        <f t="shared" ca="1" si="64"/>
        <v>FAIL</v>
      </c>
      <c r="Q217" s="80">
        <f>Calcs!$I$2</f>
        <v>44255</v>
      </c>
      <c r="R217" s="80">
        <f>Calcs!$I$4</f>
        <v>44469</v>
      </c>
      <c r="S217" s="80">
        <f>Calcs!$I$6</f>
        <v>44681</v>
      </c>
      <c r="T217" s="79" t="e">
        <f>Calcs!$J$2</f>
        <v>#N/A</v>
      </c>
      <c r="U217" s="81">
        <f>Calcs!$K$2</f>
        <v>51564</v>
      </c>
      <c r="V217" s="79" t="str">
        <f t="shared" si="65"/>
        <v/>
      </c>
      <c r="W217" s="79" t="str">
        <f t="shared" si="66"/>
        <v/>
      </c>
      <c r="X217" s="82" t="str">
        <f>IFERROR(IF(E217="","",IFERROR((INDEX('Flat Rates'!$A$1:$I$5000,MATCH(N217,'Flat Rates'!$A$1:$A$5000,0),MATCH("Standing Charge",'Flat Rates'!$A$1:$I$1,0))*100),"")),"")</f>
        <v/>
      </c>
      <c r="Y217" s="82" t="str">
        <f>IFERROR(IF(X217="","",IFERROR((INDEX('Flat Rates'!$A$1:$I$5000,MATCH(N217,'Flat Rates'!$A$1:$A$5000,0),MATCH("Unit Rate",'Flat Rates'!$A$1:$I$1,0))*100)+(V217),"")),"")</f>
        <v/>
      </c>
      <c r="Z217" s="83" t="str">
        <f t="shared" si="67"/>
        <v/>
      </c>
      <c r="AA217" s="83" t="str">
        <f t="shared" si="68"/>
        <v/>
      </c>
      <c r="AB217" s="83" t="str">
        <f t="shared" si="69"/>
        <v/>
      </c>
      <c r="AC217" s="83" t="str">
        <f t="shared" si="70"/>
        <v/>
      </c>
      <c r="AD217" s="84" t="str">
        <f t="shared" ca="1" si="71"/>
        <v>FAIL</v>
      </c>
      <c r="AF217" s="88" t="str">
        <f t="shared" ca="1" si="72"/>
        <v/>
      </c>
      <c r="AG217" s="78" t="str">
        <f t="shared" ca="1" si="73"/>
        <v/>
      </c>
      <c r="AH217" s="89" t="str">
        <f t="shared" ca="1" si="74"/>
        <v/>
      </c>
      <c r="AI217" s="89" t="str">
        <f t="shared" ca="1" si="75"/>
        <v/>
      </c>
    </row>
    <row r="218" spans="2:35" ht="15.75" thickBot="1" x14ac:dyDescent="0.3">
      <c r="B218" s="85"/>
      <c r="C218" s="85"/>
      <c r="D218" s="86"/>
      <c r="E218" s="86"/>
      <c r="F218" s="87"/>
      <c r="G218" s="86"/>
      <c r="I218" s="79" t="str">
        <f t="shared" si="57"/>
        <v/>
      </c>
      <c r="J218" s="79" t="str">
        <f t="shared" si="58"/>
        <v/>
      </c>
      <c r="K218" s="79" t="str">
        <f t="shared" si="59"/>
        <v/>
      </c>
      <c r="L218" s="97" t="str">
        <f t="shared" si="60"/>
        <v>Level1</v>
      </c>
      <c r="M218" s="94">
        <f t="shared" si="61"/>
        <v>0</v>
      </c>
      <c r="N218" s="79" t="str">
        <f t="shared" si="62"/>
        <v>-- Level1-0</v>
      </c>
      <c r="O218" s="80">
        <f t="shared" si="63"/>
        <v>0</v>
      </c>
      <c r="P218" s="80" t="str">
        <f t="shared" ca="1" si="64"/>
        <v>FAIL</v>
      </c>
      <c r="Q218" s="80">
        <f>Calcs!$I$2</f>
        <v>44255</v>
      </c>
      <c r="R218" s="80">
        <f>Calcs!$I$4</f>
        <v>44469</v>
      </c>
      <c r="S218" s="80">
        <f>Calcs!$I$6</f>
        <v>44681</v>
      </c>
      <c r="T218" s="79" t="e">
        <f>Calcs!$J$2</f>
        <v>#N/A</v>
      </c>
      <c r="U218" s="81">
        <f>Calcs!$K$2</f>
        <v>51564</v>
      </c>
      <c r="V218" s="79" t="str">
        <f t="shared" si="65"/>
        <v/>
      </c>
      <c r="W218" s="79" t="str">
        <f t="shared" si="66"/>
        <v/>
      </c>
      <c r="X218" s="82" t="str">
        <f>IFERROR(IF(E218="","",IFERROR((INDEX('Flat Rates'!$A$1:$I$5000,MATCH(N218,'Flat Rates'!$A$1:$A$5000,0),MATCH("Standing Charge",'Flat Rates'!$A$1:$I$1,0))*100),"")),"")</f>
        <v/>
      </c>
      <c r="Y218" s="82" t="str">
        <f>IFERROR(IF(X218="","",IFERROR((INDEX('Flat Rates'!$A$1:$I$5000,MATCH(N218,'Flat Rates'!$A$1:$A$5000,0),MATCH("Unit Rate",'Flat Rates'!$A$1:$I$1,0))*100)+(V218),"")),"")</f>
        <v/>
      </c>
      <c r="Z218" s="83" t="str">
        <f t="shared" si="67"/>
        <v/>
      </c>
      <c r="AA218" s="83" t="str">
        <f t="shared" si="68"/>
        <v/>
      </c>
      <c r="AB218" s="83" t="str">
        <f t="shared" si="69"/>
        <v/>
      </c>
      <c r="AC218" s="83" t="str">
        <f t="shared" si="70"/>
        <v/>
      </c>
      <c r="AD218" s="84" t="str">
        <f t="shared" ca="1" si="71"/>
        <v>FAIL</v>
      </c>
      <c r="AF218" s="88" t="str">
        <f t="shared" ca="1" si="72"/>
        <v/>
      </c>
      <c r="AG218" s="78" t="str">
        <f t="shared" ca="1" si="73"/>
        <v/>
      </c>
      <c r="AH218" s="89" t="str">
        <f t="shared" ca="1" si="74"/>
        <v/>
      </c>
      <c r="AI218" s="89" t="str">
        <f t="shared" ca="1" si="75"/>
        <v/>
      </c>
    </row>
    <row r="219" spans="2:35" ht="15.75" thickBot="1" x14ac:dyDescent="0.3">
      <c r="B219" s="85"/>
      <c r="C219" s="85"/>
      <c r="D219" s="86"/>
      <c r="E219" s="86"/>
      <c r="F219" s="87"/>
      <c r="G219" s="86"/>
      <c r="I219" s="79" t="str">
        <f t="shared" si="57"/>
        <v/>
      </c>
      <c r="J219" s="79" t="str">
        <f t="shared" si="58"/>
        <v/>
      </c>
      <c r="K219" s="79" t="str">
        <f t="shared" si="59"/>
        <v/>
      </c>
      <c r="L219" s="97" t="str">
        <f t="shared" si="60"/>
        <v>Level1</v>
      </c>
      <c r="M219" s="94">
        <f t="shared" si="61"/>
        <v>0</v>
      </c>
      <c r="N219" s="79" t="str">
        <f t="shared" si="62"/>
        <v>-- Level1-0</v>
      </c>
      <c r="O219" s="80">
        <f t="shared" si="63"/>
        <v>0</v>
      </c>
      <c r="P219" s="80" t="str">
        <f t="shared" ca="1" si="64"/>
        <v>FAIL</v>
      </c>
      <c r="Q219" s="80">
        <f>Calcs!$I$2</f>
        <v>44255</v>
      </c>
      <c r="R219" s="80">
        <f>Calcs!$I$4</f>
        <v>44469</v>
      </c>
      <c r="S219" s="80">
        <f>Calcs!$I$6</f>
        <v>44681</v>
      </c>
      <c r="T219" s="79" t="e">
        <f>Calcs!$J$2</f>
        <v>#N/A</v>
      </c>
      <c r="U219" s="81">
        <f>Calcs!$K$2</f>
        <v>51564</v>
      </c>
      <c r="V219" s="79" t="str">
        <f t="shared" si="65"/>
        <v/>
      </c>
      <c r="W219" s="79" t="str">
        <f t="shared" si="66"/>
        <v/>
      </c>
      <c r="X219" s="82" t="str">
        <f>IFERROR(IF(E219="","",IFERROR((INDEX('Flat Rates'!$A$1:$I$5000,MATCH(N219,'Flat Rates'!$A$1:$A$5000,0),MATCH("Standing Charge",'Flat Rates'!$A$1:$I$1,0))*100),"")),"")</f>
        <v/>
      </c>
      <c r="Y219" s="82" t="str">
        <f>IFERROR(IF(X219="","",IFERROR((INDEX('Flat Rates'!$A$1:$I$5000,MATCH(N219,'Flat Rates'!$A$1:$A$5000,0),MATCH("Unit Rate",'Flat Rates'!$A$1:$I$1,0))*100)+(V219),"")),"")</f>
        <v/>
      </c>
      <c r="Z219" s="83" t="str">
        <f t="shared" si="67"/>
        <v/>
      </c>
      <c r="AA219" s="83" t="str">
        <f t="shared" si="68"/>
        <v/>
      </c>
      <c r="AB219" s="83" t="str">
        <f t="shared" si="69"/>
        <v/>
      </c>
      <c r="AC219" s="83" t="str">
        <f t="shared" si="70"/>
        <v/>
      </c>
      <c r="AD219" s="84" t="str">
        <f t="shared" ca="1" si="71"/>
        <v>FAIL</v>
      </c>
      <c r="AF219" s="88" t="str">
        <f t="shared" ca="1" si="72"/>
        <v/>
      </c>
      <c r="AG219" s="78" t="str">
        <f t="shared" ca="1" si="73"/>
        <v/>
      </c>
      <c r="AH219" s="89" t="str">
        <f t="shared" ca="1" si="74"/>
        <v/>
      </c>
      <c r="AI219" s="89" t="str">
        <f t="shared" ca="1" si="75"/>
        <v/>
      </c>
    </row>
    <row r="220" spans="2:35" ht="15.75" thickBot="1" x14ac:dyDescent="0.3">
      <c r="B220" s="85"/>
      <c r="C220" s="85"/>
      <c r="D220" s="86"/>
      <c r="E220" s="86"/>
      <c r="F220" s="87"/>
      <c r="G220" s="86"/>
      <c r="I220" s="79" t="str">
        <f t="shared" si="57"/>
        <v/>
      </c>
      <c r="J220" s="79" t="str">
        <f t="shared" si="58"/>
        <v/>
      </c>
      <c r="K220" s="79" t="str">
        <f t="shared" si="59"/>
        <v/>
      </c>
      <c r="L220" s="97" t="str">
        <f t="shared" si="60"/>
        <v>Level1</v>
      </c>
      <c r="M220" s="94">
        <f t="shared" si="61"/>
        <v>0</v>
      </c>
      <c r="N220" s="79" t="str">
        <f t="shared" si="62"/>
        <v>-- Level1-0</v>
      </c>
      <c r="O220" s="80">
        <f t="shared" si="63"/>
        <v>0</v>
      </c>
      <c r="P220" s="80" t="str">
        <f t="shared" ca="1" si="64"/>
        <v>FAIL</v>
      </c>
      <c r="Q220" s="80">
        <f>Calcs!$I$2</f>
        <v>44255</v>
      </c>
      <c r="R220" s="80">
        <f>Calcs!$I$4</f>
        <v>44469</v>
      </c>
      <c r="S220" s="80">
        <f>Calcs!$I$6</f>
        <v>44681</v>
      </c>
      <c r="T220" s="79" t="e">
        <f>Calcs!$J$2</f>
        <v>#N/A</v>
      </c>
      <c r="U220" s="81">
        <f>Calcs!$K$2</f>
        <v>51564</v>
      </c>
      <c r="V220" s="79" t="str">
        <f t="shared" si="65"/>
        <v/>
      </c>
      <c r="W220" s="79" t="str">
        <f t="shared" si="66"/>
        <v/>
      </c>
      <c r="X220" s="82" t="str">
        <f>IFERROR(IF(E220="","",IFERROR((INDEX('Flat Rates'!$A$1:$I$5000,MATCH(N220,'Flat Rates'!$A$1:$A$5000,0),MATCH("Standing Charge",'Flat Rates'!$A$1:$I$1,0))*100),"")),"")</f>
        <v/>
      </c>
      <c r="Y220" s="82" t="str">
        <f>IFERROR(IF(X220="","",IFERROR((INDEX('Flat Rates'!$A$1:$I$5000,MATCH(N220,'Flat Rates'!$A$1:$A$5000,0),MATCH("Unit Rate",'Flat Rates'!$A$1:$I$1,0))*100)+(V220),"")),"")</f>
        <v/>
      </c>
      <c r="Z220" s="83" t="str">
        <f t="shared" si="67"/>
        <v/>
      </c>
      <c r="AA220" s="83" t="str">
        <f t="shared" si="68"/>
        <v/>
      </c>
      <c r="AB220" s="83" t="str">
        <f t="shared" si="69"/>
        <v/>
      </c>
      <c r="AC220" s="83" t="str">
        <f t="shared" si="70"/>
        <v/>
      </c>
      <c r="AD220" s="84" t="str">
        <f t="shared" ca="1" si="71"/>
        <v>FAIL</v>
      </c>
      <c r="AF220" s="88" t="str">
        <f t="shared" ca="1" si="72"/>
        <v/>
      </c>
      <c r="AG220" s="78" t="str">
        <f t="shared" ca="1" si="73"/>
        <v/>
      </c>
      <c r="AH220" s="89" t="str">
        <f t="shared" ca="1" si="74"/>
        <v/>
      </c>
      <c r="AI220" s="89" t="str">
        <f t="shared" ca="1" si="75"/>
        <v/>
      </c>
    </row>
    <row r="221" spans="2:35" ht="15.75" thickBot="1" x14ac:dyDescent="0.3">
      <c r="B221" s="85"/>
      <c r="C221" s="85"/>
      <c r="D221" s="86"/>
      <c r="E221" s="86"/>
      <c r="F221" s="87"/>
      <c r="G221" s="86"/>
      <c r="I221" s="79" t="str">
        <f t="shared" si="57"/>
        <v/>
      </c>
      <c r="J221" s="79" t="str">
        <f t="shared" si="58"/>
        <v/>
      </c>
      <c r="K221" s="79" t="str">
        <f t="shared" si="59"/>
        <v/>
      </c>
      <c r="L221" s="97" t="str">
        <f t="shared" si="60"/>
        <v>Level1</v>
      </c>
      <c r="M221" s="94">
        <f t="shared" si="61"/>
        <v>0</v>
      </c>
      <c r="N221" s="79" t="str">
        <f t="shared" si="62"/>
        <v>-- Level1-0</v>
      </c>
      <c r="O221" s="80">
        <f t="shared" si="63"/>
        <v>0</v>
      </c>
      <c r="P221" s="80" t="str">
        <f t="shared" ca="1" si="64"/>
        <v>FAIL</v>
      </c>
      <c r="Q221" s="80">
        <f>Calcs!$I$2</f>
        <v>44255</v>
      </c>
      <c r="R221" s="80">
        <f>Calcs!$I$4</f>
        <v>44469</v>
      </c>
      <c r="S221" s="80">
        <f>Calcs!$I$6</f>
        <v>44681</v>
      </c>
      <c r="T221" s="79" t="e">
        <f>Calcs!$J$2</f>
        <v>#N/A</v>
      </c>
      <c r="U221" s="81">
        <f>Calcs!$K$2</f>
        <v>51564</v>
      </c>
      <c r="V221" s="79" t="str">
        <f t="shared" si="65"/>
        <v/>
      </c>
      <c r="W221" s="79" t="str">
        <f t="shared" si="66"/>
        <v/>
      </c>
      <c r="X221" s="82" t="str">
        <f>IFERROR(IF(E221="","",IFERROR((INDEX('Flat Rates'!$A$1:$I$5000,MATCH(N221,'Flat Rates'!$A$1:$A$5000,0),MATCH("Standing Charge",'Flat Rates'!$A$1:$I$1,0))*100),"")),"")</f>
        <v/>
      </c>
      <c r="Y221" s="82" t="str">
        <f>IFERROR(IF(X221="","",IFERROR((INDEX('Flat Rates'!$A$1:$I$5000,MATCH(N221,'Flat Rates'!$A$1:$A$5000,0),MATCH("Unit Rate",'Flat Rates'!$A$1:$I$1,0))*100)+(V221),"")),"")</f>
        <v/>
      </c>
      <c r="Z221" s="83" t="str">
        <f t="shared" si="67"/>
        <v/>
      </c>
      <c r="AA221" s="83" t="str">
        <f t="shared" si="68"/>
        <v/>
      </c>
      <c r="AB221" s="83" t="str">
        <f t="shared" si="69"/>
        <v/>
      </c>
      <c r="AC221" s="83" t="str">
        <f t="shared" si="70"/>
        <v/>
      </c>
      <c r="AD221" s="84" t="str">
        <f t="shared" ca="1" si="71"/>
        <v>FAIL</v>
      </c>
      <c r="AF221" s="88" t="str">
        <f t="shared" ca="1" si="72"/>
        <v/>
      </c>
      <c r="AG221" s="78" t="str">
        <f t="shared" ca="1" si="73"/>
        <v/>
      </c>
      <c r="AH221" s="89" t="str">
        <f t="shared" ca="1" si="74"/>
        <v/>
      </c>
      <c r="AI221" s="89" t="str">
        <f t="shared" ca="1" si="75"/>
        <v/>
      </c>
    </row>
    <row r="222" spans="2:35" ht="15.75" thickBot="1" x14ac:dyDescent="0.3">
      <c r="B222" s="85"/>
      <c r="C222" s="85"/>
      <c r="D222" s="86"/>
      <c r="E222" s="86"/>
      <c r="F222" s="87"/>
      <c r="G222" s="86"/>
      <c r="I222" s="79" t="str">
        <f t="shared" si="57"/>
        <v/>
      </c>
      <c r="J222" s="79" t="str">
        <f t="shared" si="58"/>
        <v/>
      </c>
      <c r="K222" s="79" t="str">
        <f t="shared" si="59"/>
        <v/>
      </c>
      <c r="L222" s="97" t="str">
        <f t="shared" si="60"/>
        <v>Level1</v>
      </c>
      <c r="M222" s="94">
        <f t="shared" si="61"/>
        <v>0</v>
      </c>
      <c r="N222" s="79" t="str">
        <f t="shared" si="62"/>
        <v>-- Level1-0</v>
      </c>
      <c r="O222" s="80">
        <f t="shared" si="63"/>
        <v>0</v>
      </c>
      <c r="P222" s="80" t="str">
        <f t="shared" ca="1" si="64"/>
        <v>FAIL</v>
      </c>
      <c r="Q222" s="80">
        <f>Calcs!$I$2</f>
        <v>44255</v>
      </c>
      <c r="R222" s="80">
        <f>Calcs!$I$4</f>
        <v>44469</v>
      </c>
      <c r="S222" s="80">
        <f>Calcs!$I$6</f>
        <v>44681</v>
      </c>
      <c r="T222" s="79" t="e">
        <f>Calcs!$J$2</f>
        <v>#N/A</v>
      </c>
      <c r="U222" s="81">
        <f>Calcs!$K$2</f>
        <v>51564</v>
      </c>
      <c r="V222" s="79" t="str">
        <f t="shared" si="65"/>
        <v/>
      </c>
      <c r="W222" s="79" t="str">
        <f t="shared" si="66"/>
        <v/>
      </c>
      <c r="X222" s="82" t="str">
        <f>IFERROR(IF(E222="","",IFERROR((INDEX('Flat Rates'!$A$1:$I$5000,MATCH(N222,'Flat Rates'!$A$1:$A$5000,0),MATCH("Standing Charge",'Flat Rates'!$A$1:$I$1,0))*100),"")),"")</f>
        <v/>
      </c>
      <c r="Y222" s="82" t="str">
        <f>IFERROR(IF(X222="","",IFERROR((INDEX('Flat Rates'!$A$1:$I$5000,MATCH(N222,'Flat Rates'!$A$1:$A$5000,0),MATCH("Unit Rate",'Flat Rates'!$A$1:$I$1,0))*100)+(V222),"")),"")</f>
        <v/>
      </c>
      <c r="Z222" s="83" t="str">
        <f t="shared" si="67"/>
        <v/>
      </c>
      <c r="AA222" s="83" t="str">
        <f t="shared" si="68"/>
        <v/>
      </c>
      <c r="AB222" s="83" t="str">
        <f t="shared" si="69"/>
        <v/>
      </c>
      <c r="AC222" s="83" t="str">
        <f t="shared" si="70"/>
        <v/>
      </c>
      <c r="AD222" s="84" t="str">
        <f t="shared" ca="1" si="71"/>
        <v>FAIL</v>
      </c>
      <c r="AF222" s="88" t="str">
        <f t="shared" ca="1" si="72"/>
        <v/>
      </c>
      <c r="AG222" s="78" t="str">
        <f t="shared" ca="1" si="73"/>
        <v/>
      </c>
      <c r="AH222" s="89" t="str">
        <f t="shared" ca="1" si="74"/>
        <v/>
      </c>
      <c r="AI222" s="89" t="str">
        <f t="shared" ca="1" si="75"/>
        <v/>
      </c>
    </row>
    <row r="223" spans="2:35" ht="15.75" thickBot="1" x14ac:dyDescent="0.3">
      <c r="B223" s="85"/>
      <c r="C223" s="85"/>
      <c r="D223" s="86"/>
      <c r="E223" s="86"/>
      <c r="F223" s="87"/>
      <c r="G223" s="86"/>
      <c r="I223" s="79" t="str">
        <f t="shared" si="57"/>
        <v/>
      </c>
      <c r="J223" s="79" t="str">
        <f t="shared" si="58"/>
        <v/>
      </c>
      <c r="K223" s="79" t="str">
        <f t="shared" si="59"/>
        <v/>
      </c>
      <c r="L223" s="97" t="str">
        <f t="shared" si="60"/>
        <v>Level1</v>
      </c>
      <c r="M223" s="94">
        <f t="shared" si="61"/>
        <v>0</v>
      </c>
      <c r="N223" s="79" t="str">
        <f t="shared" si="62"/>
        <v>-- Level1-0</v>
      </c>
      <c r="O223" s="80">
        <f t="shared" si="63"/>
        <v>0</v>
      </c>
      <c r="P223" s="80" t="str">
        <f t="shared" ca="1" si="64"/>
        <v>FAIL</v>
      </c>
      <c r="Q223" s="80">
        <f>Calcs!$I$2</f>
        <v>44255</v>
      </c>
      <c r="R223" s="80">
        <f>Calcs!$I$4</f>
        <v>44469</v>
      </c>
      <c r="S223" s="80">
        <f>Calcs!$I$6</f>
        <v>44681</v>
      </c>
      <c r="T223" s="79" t="e">
        <f>Calcs!$J$2</f>
        <v>#N/A</v>
      </c>
      <c r="U223" s="81">
        <f>Calcs!$K$2</f>
        <v>51564</v>
      </c>
      <c r="V223" s="79" t="str">
        <f t="shared" si="65"/>
        <v/>
      </c>
      <c r="W223" s="79" t="str">
        <f t="shared" si="66"/>
        <v/>
      </c>
      <c r="X223" s="82" t="str">
        <f>IFERROR(IF(E223="","",IFERROR((INDEX('Flat Rates'!$A$1:$I$5000,MATCH(N223,'Flat Rates'!$A$1:$A$5000,0),MATCH("Standing Charge",'Flat Rates'!$A$1:$I$1,0))*100),"")),"")</f>
        <v/>
      </c>
      <c r="Y223" s="82" t="str">
        <f>IFERROR(IF(X223="","",IFERROR((INDEX('Flat Rates'!$A$1:$I$5000,MATCH(N223,'Flat Rates'!$A$1:$A$5000,0),MATCH("Unit Rate",'Flat Rates'!$A$1:$I$1,0))*100)+(V223),"")),"")</f>
        <v/>
      </c>
      <c r="Z223" s="83" t="str">
        <f t="shared" si="67"/>
        <v/>
      </c>
      <c r="AA223" s="83" t="str">
        <f t="shared" si="68"/>
        <v/>
      </c>
      <c r="AB223" s="83" t="str">
        <f t="shared" si="69"/>
        <v/>
      </c>
      <c r="AC223" s="83" t="str">
        <f t="shared" si="70"/>
        <v/>
      </c>
      <c r="AD223" s="84" t="str">
        <f t="shared" ca="1" si="71"/>
        <v>FAIL</v>
      </c>
      <c r="AF223" s="88" t="str">
        <f t="shared" ca="1" si="72"/>
        <v/>
      </c>
      <c r="AG223" s="78" t="str">
        <f t="shared" ca="1" si="73"/>
        <v/>
      </c>
      <c r="AH223" s="89" t="str">
        <f t="shared" ca="1" si="74"/>
        <v/>
      </c>
      <c r="AI223" s="89" t="str">
        <f t="shared" ca="1" si="75"/>
        <v/>
      </c>
    </row>
    <row r="224" spans="2:35" ht="15.75" thickBot="1" x14ac:dyDescent="0.3">
      <c r="B224" s="85"/>
      <c r="C224" s="85"/>
      <c r="D224" s="86"/>
      <c r="E224" s="86"/>
      <c r="F224" s="87"/>
      <c r="G224" s="86"/>
      <c r="I224" s="79" t="str">
        <f t="shared" si="57"/>
        <v/>
      </c>
      <c r="J224" s="79" t="str">
        <f t="shared" si="58"/>
        <v/>
      </c>
      <c r="K224" s="79" t="str">
        <f t="shared" si="59"/>
        <v/>
      </c>
      <c r="L224" s="97" t="str">
        <f t="shared" si="60"/>
        <v>Level1</v>
      </c>
      <c r="M224" s="94">
        <f t="shared" si="61"/>
        <v>0</v>
      </c>
      <c r="N224" s="79" t="str">
        <f t="shared" si="62"/>
        <v>-- Level1-0</v>
      </c>
      <c r="O224" s="80">
        <f t="shared" si="63"/>
        <v>0</v>
      </c>
      <c r="P224" s="80" t="str">
        <f t="shared" ca="1" si="64"/>
        <v>FAIL</v>
      </c>
      <c r="Q224" s="80">
        <f>Calcs!$I$2</f>
        <v>44255</v>
      </c>
      <c r="R224" s="80">
        <f>Calcs!$I$4</f>
        <v>44469</v>
      </c>
      <c r="S224" s="80">
        <f>Calcs!$I$6</f>
        <v>44681</v>
      </c>
      <c r="T224" s="79" t="e">
        <f>Calcs!$J$2</f>
        <v>#N/A</v>
      </c>
      <c r="U224" s="81">
        <f>Calcs!$K$2</f>
        <v>51564</v>
      </c>
      <c r="V224" s="79" t="str">
        <f t="shared" si="65"/>
        <v/>
      </c>
      <c r="W224" s="79" t="str">
        <f t="shared" si="66"/>
        <v/>
      </c>
      <c r="X224" s="82" t="str">
        <f>IFERROR(IF(E224="","",IFERROR((INDEX('Flat Rates'!$A$1:$I$5000,MATCH(N224,'Flat Rates'!$A$1:$A$5000,0),MATCH("Standing Charge",'Flat Rates'!$A$1:$I$1,0))*100),"")),"")</f>
        <v/>
      </c>
      <c r="Y224" s="82" t="str">
        <f>IFERROR(IF(X224="","",IFERROR((INDEX('Flat Rates'!$A$1:$I$5000,MATCH(N224,'Flat Rates'!$A$1:$A$5000,0),MATCH("Unit Rate",'Flat Rates'!$A$1:$I$1,0))*100)+(V224),"")),"")</f>
        <v/>
      </c>
      <c r="Z224" s="83" t="str">
        <f t="shared" si="67"/>
        <v/>
      </c>
      <c r="AA224" s="83" t="str">
        <f t="shared" si="68"/>
        <v/>
      </c>
      <c r="AB224" s="83" t="str">
        <f t="shared" si="69"/>
        <v/>
      </c>
      <c r="AC224" s="83" t="str">
        <f t="shared" si="70"/>
        <v/>
      </c>
      <c r="AD224" s="84" t="str">
        <f t="shared" ca="1" si="71"/>
        <v>FAIL</v>
      </c>
      <c r="AF224" s="88" t="str">
        <f t="shared" ca="1" si="72"/>
        <v/>
      </c>
      <c r="AG224" s="78" t="str">
        <f t="shared" ca="1" si="73"/>
        <v/>
      </c>
      <c r="AH224" s="89" t="str">
        <f t="shared" ca="1" si="74"/>
        <v/>
      </c>
      <c r="AI224" s="89" t="str">
        <f t="shared" ca="1" si="75"/>
        <v/>
      </c>
    </row>
    <row r="225" spans="2:35" ht="15.75" thickBot="1" x14ac:dyDescent="0.3">
      <c r="B225" s="85"/>
      <c r="C225" s="85"/>
      <c r="D225" s="86"/>
      <c r="E225" s="86"/>
      <c r="F225" s="87"/>
      <c r="G225" s="86"/>
      <c r="I225" s="79" t="str">
        <f t="shared" si="57"/>
        <v/>
      </c>
      <c r="J225" s="79" t="str">
        <f t="shared" si="58"/>
        <v/>
      </c>
      <c r="K225" s="79" t="str">
        <f t="shared" si="59"/>
        <v/>
      </c>
      <c r="L225" s="97" t="str">
        <f t="shared" si="60"/>
        <v>Level1</v>
      </c>
      <c r="M225" s="94">
        <f t="shared" si="61"/>
        <v>0</v>
      </c>
      <c r="N225" s="79" t="str">
        <f t="shared" si="62"/>
        <v>-- Level1-0</v>
      </c>
      <c r="O225" s="80">
        <f t="shared" si="63"/>
        <v>0</v>
      </c>
      <c r="P225" s="80" t="str">
        <f t="shared" ca="1" si="64"/>
        <v>FAIL</v>
      </c>
      <c r="Q225" s="80">
        <f>Calcs!$I$2</f>
        <v>44255</v>
      </c>
      <c r="R225" s="80">
        <f>Calcs!$I$4</f>
        <v>44469</v>
      </c>
      <c r="S225" s="80">
        <f>Calcs!$I$6</f>
        <v>44681</v>
      </c>
      <c r="T225" s="79" t="e">
        <f>Calcs!$J$2</f>
        <v>#N/A</v>
      </c>
      <c r="U225" s="81">
        <f>Calcs!$K$2</f>
        <v>51564</v>
      </c>
      <c r="V225" s="79" t="str">
        <f t="shared" si="65"/>
        <v/>
      </c>
      <c r="W225" s="79" t="str">
        <f t="shared" si="66"/>
        <v/>
      </c>
      <c r="X225" s="82" t="str">
        <f>IFERROR(IF(E225="","",IFERROR((INDEX('Flat Rates'!$A$1:$I$5000,MATCH(N225,'Flat Rates'!$A$1:$A$5000,0),MATCH("Standing Charge",'Flat Rates'!$A$1:$I$1,0))*100),"")),"")</f>
        <v/>
      </c>
      <c r="Y225" s="82" t="str">
        <f>IFERROR(IF(X225="","",IFERROR((INDEX('Flat Rates'!$A$1:$I$5000,MATCH(N225,'Flat Rates'!$A$1:$A$5000,0),MATCH("Unit Rate",'Flat Rates'!$A$1:$I$1,0))*100)+(V225),"")),"")</f>
        <v/>
      </c>
      <c r="Z225" s="83" t="str">
        <f t="shared" si="67"/>
        <v/>
      </c>
      <c r="AA225" s="83" t="str">
        <f t="shared" si="68"/>
        <v/>
      </c>
      <c r="AB225" s="83" t="str">
        <f t="shared" si="69"/>
        <v/>
      </c>
      <c r="AC225" s="83" t="str">
        <f t="shared" si="70"/>
        <v/>
      </c>
      <c r="AD225" s="84" t="str">
        <f t="shared" ca="1" si="71"/>
        <v>FAIL</v>
      </c>
      <c r="AF225" s="88" t="str">
        <f t="shared" ca="1" si="72"/>
        <v/>
      </c>
      <c r="AG225" s="78" t="str">
        <f t="shared" ca="1" si="73"/>
        <v/>
      </c>
      <c r="AH225" s="89" t="str">
        <f t="shared" ca="1" si="74"/>
        <v/>
      </c>
      <c r="AI225" s="89" t="str">
        <f t="shared" ca="1" si="75"/>
        <v/>
      </c>
    </row>
    <row r="226" spans="2:35" ht="15.75" thickBot="1" x14ac:dyDescent="0.3">
      <c r="B226" s="85"/>
      <c r="C226" s="85"/>
      <c r="D226" s="86"/>
      <c r="E226" s="86"/>
      <c r="F226" s="87"/>
      <c r="G226" s="86"/>
      <c r="I226" s="79" t="str">
        <f t="shared" si="57"/>
        <v/>
      </c>
      <c r="J226" s="79" t="str">
        <f t="shared" si="58"/>
        <v/>
      </c>
      <c r="K226" s="79" t="str">
        <f t="shared" si="59"/>
        <v/>
      </c>
      <c r="L226" s="97" t="str">
        <f t="shared" si="60"/>
        <v>Level1</v>
      </c>
      <c r="M226" s="94">
        <f t="shared" si="61"/>
        <v>0</v>
      </c>
      <c r="N226" s="79" t="str">
        <f t="shared" si="62"/>
        <v>-- Level1-0</v>
      </c>
      <c r="O226" s="80">
        <f t="shared" si="63"/>
        <v>0</v>
      </c>
      <c r="P226" s="80" t="str">
        <f t="shared" ca="1" si="64"/>
        <v>FAIL</v>
      </c>
      <c r="Q226" s="80">
        <f>Calcs!$I$2</f>
        <v>44255</v>
      </c>
      <c r="R226" s="80">
        <f>Calcs!$I$4</f>
        <v>44469</v>
      </c>
      <c r="S226" s="80">
        <f>Calcs!$I$6</f>
        <v>44681</v>
      </c>
      <c r="T226" s="79" t="e">
        <f>Calcs!$J$2</f>
        <v>#N/A</v>
      </c>
      <c r="U226" s="81">
        <f>Calcs!$K$2</f>
        <v>51564</v>
      </c>
      <c r="V226" s="79" t="str">
        <f t="shared" si="65"/>
        <v/>
      </c>
      <c r="W226" s="79" t="str">
        <f t="shared" si="66"/>
        <v/>
      </c>
      <c r="X226" s="82" t="str">
        <f>IFERROR(IF(E226="","",IFERROR((INDEX('Flat Rates'!$A$1:$I$5000,MATCH(N226,'Flat Rates'!$A$1:$A$5000,0),MATCH("Standing Charge",'Flat Rates'!$A$1:$I$1,0))*100),"")),"")</f>
        <v/>
      </c>
      <c r="Y226" s="82" t="str">
        <f>IFERROR(IF(X226="","",IFERROR((INDEX('Flat Rates'!$A$1:$I$5000,MATCH(N226,'Flat Rates'!$A$1:$A$5000,0),MATCH("Unit Rate",'Flat Rates'!$A$1:$I$1,0))*100)+(V226),"")),"")</f>
        <v/>
      </c>
      <c r="Z226" s="83" t="str">
        <f t="shared" si="67"/>
        <v/>
      </c>
      <c r="AA226" s="83" t="str">
        <f t="shared" si="68"/>
        <v/>
      </c>
      <c r="AB226" s="83" t="str">
        <f t="shared" si="69"/>
        <v/>
      </c>
      <c r="AC226" s="83" t="str">
        <f t="shared" si="70"/>
        <v/>
      </c>
      <c r="AD226" s="84" t="str">
        <f t="shared" ca="1" si="71"/>
        <v>FAIL</v>
      </c>
      <c r="AF226" s="88" t="str">
        <f t="shared" ca="1" si="72"/>
        <v/>
      </c>
      <c r="AG226" s="78" t="str">
        <f t="shared" ca="1" si="73"/>
        <v/>
      </c>
      <c r="AH226" s="89" t="str">
        <f t="shared" ca="1" si="74"/>
        <v/>
      </c>
      <c r="AI226" s="89" t="str">
        <f t="shared" ca="1" si="75"/>
        <v/>
      </c>
    </row>
    <row r="227" spans="2:35" ht="15.75" thickBot="1" x14ac:dyDescent="0.3">
      <c r="B227" s="85"/>
      <c r="C227" s="85"/>
      <c r="D227" s="86"/>
      <c r="E227" s="86"/>
      <c r="F227" s="87"/>
      <c r="G227" s="86"/>
      <c r="I227" s="79" t="str">
        <f t="shared" si="57"/>
        <v/>
      </c>
      <c r="J227" s="79" t="str">
        <f t="shared" si="58"/>
        <v/>
      </c>
      <c r="K227" s="79" t="str">
        <f t="shared" si="59"/>
        <v/>
      </c>
      <c r="L227" s="97" t="str">
        <f t="shared" si="60"/>
        <v>Level1</v>
      </c>
      <c r="M227" s="94">
        <f t="shared" si="61"/>
        <v>0</v>
      </c>
      <c r="N227" s="79" t="str">
        <f t="shared" si="62"/>
        <v>-- Level1-0</v>
      </c>
      <c r="O227" s="80">
        <f t="shared" si="63"/>
        <v>0</v>
      </c>
      <c r="P227" s="80" t="str">
        <f t="shared" ca="1" si="64"/>
        <v>FAIL</v>
      </c>
      <c r="Q227" s="80">
        <f>Calcs!$I$2</f>
        <v>44255</v>
      </c>
      <c r="R227" s="80">
        <f>Calcs!$I$4</f>
        <v>44469</v>
      </c>
      <c r="S227" s="80">
        <f>Calcs!$I$6</f>
        <v>44681</v>
      </c>
      <c r="T227" s="79" t="e">
        <f>Calcs!$J$2</f>
        <v>#N/A</v>
      </c>
      <c r="U227" s="81">
        <f>Calcs!$K$2</f>
        <v>51564</v>
      </c>
      <c r="V227" s="79" t="str">
        <f t="shared" si="65"/>
        <v/>
      </c>
      <c r="W227" s="79" t="str">
        <f t="shared" si="66"/>
        <v/>
      </c>
      <c r="X227" s="82" t="str">
        <f>IFERROR(IF(E227="","",IFERROR((INDEX('Flat Rates'!$A$1:$I$5000,MATCH(N227,'Flat Rates'!$A$1:$A$5000,0),MATCH("Standing Charge",'Flat Rates'!$A$1:$I$1,0))*100),"")),"")</f>
        <v/>
      </c>
      <c r="Y227" s="82" t="str">
        <f>IFERROR(IF(X227="","",IFERROR((INDEX('Flat Rates'!$A$1:$I$5000,MATCH(N227,'Flat Rates'!$A$1:$A$5000,0),MATCH("Unit Rate",'Flat Rates'!$A$1:$I$1,0))*100)+(V227),"")),"")</f>
        <v/>
      </c>
      <c r="Z227" s="83" t="str">
        <f t="shared" si="67"/>
        <v/>
      </c>
      <c r="AA227" s="83" t="str">
        <f t="shared" si="68"/>
        <v/>
      </c>
      <c r="AB227" s="83" t="str">
        <f t="shared" si="69"/>
        <v/>
      </c>
      <c r="AC227" s="83" t="str">
        <f t="shared" si="70"/>
        <v/>
      </c>
      <c r="AD227" s="84" t="str">
        <f t="shared" ca="1" si="71"/>
        <v>FAIL</v>
      </c>
      <c r="AF227" s="88" t="str">
        <f t="shared" ca="1" si="72"/>
        <v/>
      </c>
      <c r="AG227" s="78" t="str">
        <f t="shared" ca="1" si="73"/>
        <v/>
      </c>
      <c r="AH227" s="89" t="str">
        <f t="shared" ca="1" si="74"/>
        <v/>
      </c>
      <c r="AI227" s="89" t="str">
        <f t="shared" ca="1" si="75"/>
        <v/>
      </c>
    </row>
    <row r="228" spans="2:35" ht="15.75" thickBot="1" x14ac:dyDescent="0.3">
      <c r="B228" s="85"/>
      <c r="C228" s="85"/>
      <c r="D228" s="86"/>
      <c r="E228" s="86"/>
      <c r="F228" s="87"/>
      <c r="G228" s="86"/>
      <c r="I228" s="79" t="str">
        <f t="shared" si="57"/>
        <v/>
      </c>
      <c r="J228" s="79" t="str">
        <f t="shared" si="58"/>
        <v/>
      </c>
      <c r="K228" s="79" t="str">
        <f t="shared" si="59"/>
        <v/>
      </c>
      <c r="L228" s="97" t="str">
        <f t="shared" si="60"/>
        <v>Level1</v>
      </c>
      <c r="M228" s="94">
        <f t="shared" si="61"/>
        <v>0</v>
      </c>
      <c r="N228" s="79" t="str">
        <f t="shared" si="62"/>
        <v>-- Level1-0</v>
      </c>
      <c r="O228" s="80">
        <f t="shared" si="63"/>
        <v>0</v>
      </c>
      <c r="P228" s="80" t="str">
        <f t="shared" ca="1" si="64"/>
        <v>FAIL</v>
      </c>
      <c r="Q228" s="80">
        <f>Calcs!$I$2</f>
        <v>44255</v>
      </c>
      <c r="R228" s="80">
        <f>Calcs!$I$4</f>
        <v>44469</v>
      </c>
      <c r="S228" s="80">
        <f>Calcs!$I$6</f>
        <v>44681</v>
      </c>
      <c r="T228" s="79" t="e">
        <f>Calcs!$J$2</f>
        <v>#N/A</v>
      </c>
      <c r="U228" s="81">
        <f>Calcs!$K$2</f>
        <v>51564</v>
      </c>
      <c r="V228" s="79" t="str">
        <f t="shared" si="65"/>
        <v/>
      </c>
      <c r="W228" s="79" t="str">
        <f t="shared" si="66"/>
        <v/>
      </c>
      <c r="X228" s="82" t="str">
        <f>IFERROR(IF(E228="","",IFERROR((INDEX('Flat Rates'!$A$1:$I$5000,MATCH(N228,'Flat Rates'!$A$1:$A$5000,0),MATCH("Standing Charge",'Flat Rates'!$A$1:$I$1,0))*100),"")),"")</f>
        <v/>
      </c>
      <c r="Y228" s="82" t="str">
        <f>IFERROR(IF(X228="","",IFERROR((INDEX('Flat Rates'!$A$1:$I$5000,MATCH(N228,'Flat Rates'!$A$1:$A$5000,0),MATCH("Unit Rate",'Flat Rates'!$A$1:$I$1,0))*100)+(V228),"")),"")</f>
        <v/>
      </c>
      <c r="Z228" s="83" t="str">
        <f t="shared" si="67"/>
        <v/>
      </c>
      <c r="AA228" s="83" t="str">
        <f t="shared" si="68"/>
        <v/>
      </c>
      <c r="AB228" s="83" t="str">
        <f t="shared" si="69"/>
        <v/>
      </c>
      <c r="AC228" s="83" t="str">
        <f t="shared" si="70"/>
        <v/>
      </c>
      <c r="AD228" s="84" t="str">
        <f t="shared" ca="1" si="71"/>
        <v>FAIL</v>
      </c>
      <c r="AF228" s="88" t="str">
        <f t="shared" ca="1" si="72"/>
        <v/>
      </c>
      <c r="AG228" s="78" t="str">
        <f t="shared" ca="1" si="73"/>
        <v/>
      </c>
      <c r="AH228" s="89" t="str">
        <f t="shared" ca="1" si="74"/>
        <v/>
      </c>
      <c r="AI228" s="89" t="str">
        <f t="shared" ca="1" si="75"/>
        <v/>
      </c>
    </row>
    <row r="229" spans="2:35" ht="15.75" thickBot="1" x14ac:dyDescent="0.3">
      <c r="B229" s="85"/>
      <c r="C229" s="85"/>
      <c r="D229" s="86"/>
      <c r="E229" s="86"/>
      <c r="F229" s="87"/>
      <c r="G229" s="86"/>
      <c r="I229" s="79" t="str">
        <f t="shared" si="57"/>
        <v/>
      </c>
      <c r="J229" s="79" t="str">
        <f t="shared" si="58"/>
        <v/>
      </c>
      <c r="K229" s="79" t="str">
        <f t="shared" si="59"/>
        <v/>
      </c>
      <c r="L229" s="97" t="str">
        <f t="shared" si="60"/>
        <v>Level1</v>
      </c>
      <c r="M229" s="94">
        <f t="shared" si="61"/>
        <v>0</v>
      </c>
      <c r="N229" s="79" t="str">
        <f t="shared" si="62"/>
        <v>-- Level1-0</v>
      </c>
      <c r="O229" s="80">
        <f t="shared" si="63"/>
        <v>0</v>
      </c>
      <c r="P229" s="80" t="str">
        <f t="shared" ca="1" si="64"/>
        <v>FAIL</v>
      </c>
      <c r="Q229" s="80">
        <f>Calcs!$I$2</f>
        <v>44255</v>
      </c>
      <c r="R229" s="80">
        <f>Calcs!$I$4</f>
        <v>44469</v>
      </c>
      <c r="S229" s="80">
        <f>Calcs!$I$6</f>
        <v>44681</v>
      </c>
      <c r="T229" s="79" t="e">
        <f>Calcs!$J$2</f>
        <v>#N/A</v>
      </c>
      <c r="U229" s="81">
        <f>Calcs!$K$2</f>
        <v>51564</v>
      </c>
      <c r="V229" s="79" t="str">
        <f t="shared" si="65"/>
        <v/>
      </c>
      <c r="W229" s="79" t="str">
        <f t="shared" si="66"/>
        <v/>
      </c>
      <c r="X229" s="82" t="str">
        <f>IFERROR(IF(E229="","",IFERROR((INDEX('Flat Rates'!$A$1:$I$5000,MATCH(N229,'Flat Rates'!$A$1:$A$5000,0),MATCH("Standing Charge",'Flat Rates'!$A$1:$I$1,0))*100),"")),"")</f>
        <v/>
      </c>
      <c r="Y229" s="82" t="str">
        <f>IFERROR(IF(X229="","",IFERROR((INDEX('Flat Rates'!$A$1:$I$5000,MATCH(N229,'Flat Rates'!$A$1:$A$5000,0),MATCH("Unit Rate",'Flat Rates'!$A$1:$I$1,0))*100)+(V229),"")),"")</f>
        <v/>
      </c>
      <c r="Z229" s="83" t="str">
        <f t="shared" si="67"/>
        <v/>
      </c>
      <c r="AA229" s="83" t="str">
        <f t="shared" si="68"/>
        <v/>
      </c>
      <c r="AB229" s="83" t="str">
        <f t="shared" si="69"/>
        <v/>
      </c>
      <c r="AC229" s="83" t="str">
        <f t="shared" si="70"/>
        <v/>
      </c>
      <c r="AD229" s="84" t="str">
        <f t="shared" ca="1" si="71"/>
        <v>FAIL</v>
      </c>
      <c r="AF229" s="88" t="str">
        <f t="shared" ca="1" si="72"/>
        <v/>
      </c>
      <c r="AG229" s="78" t="str">
        <f t="shared" ca="1" si="73"/>
        <v/>
      </c>
      <c r="AH229" s="89" t="str">
        <f t="shared" ca="1" si="74"/>
        <v/>
      </c>
      <c r="AI229" s="89" t="str">
        <f t="shared" ca="1" si="75"/>
        <v/>
      </c>
    </row>
    <row r="230" spans="2:35" ht="15.75" thickBot="1" x14ac:dyDescent="0.3">
      <c r="B230" s="85"/>
      <c r="C230" s="85"/>
      <c r="D230" s="86"/>
      <c r="E230" s="86"/>
      <c r="F230" s="87"/>
      <c r="G230" s="86"/>
      <c r="I230" s="79" t="str">
        <f t="shared" si="57"/>
        <v/>
      </c>
      <c r="J230" s="79" t="str">
        <f t="shared" si="58"/>
        <v/>
      </c>
      <c r="K230" s="79" t="str">
        <f t="shared" si="59"/>
        <v/>
      </c>
      <c r="L230" s="97" t="str">
        <f t="shared" si="60"/>
        <v>Level1</v>
      </c>
      <c r="M230" s="94">
        <f t="shared" si="61"/>
        <v>0</v>
      </c>
      <c r="N230" s="79" t="str">
        <f t="shared" si="62"/>
        <v>-- Level1-0</v>
      </c>
      <c r="O230" s="80">
        <f t="shared" si="63"/>
        <v>0</v>
      </c>
      <c r="P230" s="80" t="str">
        <f t="shared" ca="1" si="64"/>
        <v>FAIL</v>
      </c>
      <c r="Q230" s="80">
        <f>Calcs!$I$2</f>
        <v>44255</v>
      </c>
      <c r="R230" s="80">
        <f>Calcs!$I$4</f>
        <v>44469</v>
      </c>
      <c r="S230" s="80">
        <f>Calcs!$I$6</f>
        <v>44681</v>
      </c>
      <c r="T230" s="79" t="e">
        <f>Calcs!$J$2</f>
        <v>#N/A</v>
      </c>
      <c r="U230" s="81">
        <f>Calcs!$K$2</f>
        <v>51564</v>
      </c>
      <c r="V230" s="79" t="str">
        <f t="shared" si="65"/>
        <v/>
      </c>
      <c r="W230" s="79" t="str">
        <f t="shared" si="66"/>
        <v/>
      </c>
      <c r="X230" s="82" t="str">
        <f>IFERROR(IF(E230="","",IFERROR((INDEX('Flat Rates'!$A$1:$I$5000,MATCH(N230,'Flat Rates'!$A$1:$A$5000,0),MATCH("Standing Charge",'Flat Rates'!$A$1:$I$1,0))*100),"")),"")</f>
        <v/>
      </c>
      <c r="Y230" s="82" t="str">
        <f>IFERROR(IF(X230="","",IFERROR((INDEX('Flat Rates'!$A$1:$I$5000,MATCH(N230,'Flat Rates'!$A$1:$A$5000,0),MATCH("Unit Rate",'Flat Rates'!$A$1:$I$1,0))*100)+(V230),"")),"")</f>
        <v/>
      </c>
      <c r="Z230" s="83" t="str">
        <f t="shared" si="67"/>
        <v/>
      </c>
      <c r="AA230" s="83" t="str">
        <f t="shared" si="68"/>
        <v/>
      </c>
      <c r="AB230" s="83" t="str">
        <f t="shared" si="69"/>
        <v/>
      </c>
      <c r="AC230" s="83" t="str">
        <f t="shared" si="70"/>
        <v/>
      </c>
      <c r="AD230" s="84" t="str">
        <f t="shared" ca="1" si="71"/>
        <v>FAIL</v>
      </c>
      <c r="AF230" s="88" t="str">
        <f t="shared" ca="1" si="72"/>
        <v/>
      </c>
      <c r="AG230" s="78" t="str">
        <f t="shared" ca="1" si="73"/>
        <v/>
      </c>
      <c r="AH230" s="89" t="str">
        <f t="shared" ca="1" si="74"/>
        <v/>
      </c>
      <c r="AI230" s="89" t="str">
        <f t="shared" ca="1" si="75"/>
        <v/>
      </c>
    </row>
    <row r="231" spans="2:35" ht="15.75" thickBot="1" x14ac:dyDescent="0.3">
      <c r="B231" s="85"/>
      <c r="C231" s="85"/>
      <c r="D231" s="86"/>
      <c r="E231" s="86"/>
      <c r="F231" s="87"/>
      <c r="G231" s="86"/>
      <c r="I231" s="79" t="str">
        <f t="shared" si="57"/>
        <v/>
      </c>
      <c r="J231" s="79" t="str">
        <f t="shared" si="58"/>
        <v/>
      </c>
      <c r="K231" s="79" t="str">
        <f t="shared" si="59"/>
        <v/>
      </c>
      <c r="L231" s="97" t="str">
        <f t="shared" si="60"/>
        <v>Level1</v>
      </c>
      <c r="M231" s="94">
        <f t="shared" si="61"/>
        <v>0</v>
      </c>
      <c r="N231" s="79" t="str">
        <f t="shared" si="62"/>
        <v>-- Level1-0</v>
      </c>
      <c r="O231" s="80">
        <f t="shared" si="63"/>
        <v>0</v>
      </c>
      <c r="P231" s="80" t="str">
        <f t="shared" ca="1" si="64"/>
        <v>FAIL</v>
      </c>
      <c r="Q231" s="80">
        <f>Calcs!$I$2</f>
        <v>44255</v>
      </c>
      <c r="R231" s="80">
        <f>Calcs!$I$4</f>
        <v>44469</v>
      </c>
      <c r="S231" s="80">
        <f>Calcs!$I$6</f>
        <v>44681</v>
      </c>
      <c r="T231" s="79" t="e">
        <f>Calcs!$J$2</f>
        <v>#N/A</v>
      </c>
      <c r="U231" s="81">
        <f>Calcs!$K$2</f>
        <v>51564</v>
      </c>
      <c r="V231" s="79" t="str">
        <f t="shared" si="65"/>
        <v/>
      </c>
      <c r="W231" s="79" t="str">
        <f t="shared" si="66"/>
        <v/>
      </c>
      <c r="X231" s="82" t="str">
        <f>IFERROR(IF(E231="","",IFERROR((INDEX('Flat Rates'!$A$1:$I$5000,MATCH(N231,'Flat Rates'!$A$1:$A$5000,0),MATCH("Standing Charge",'Flat Rates'!$A$1:$I$1,0))*100),"")),"")</f>
        <v/>
      </c>
      <c r="Y231" s="82" t="str">
        <f>IFERROR(IF(X231="","",IFERROR((INDEX('Flat Rates'!$A$1:$I$5000,MATCH(N231,'Flat Rates'!$A$1:$A$5000,0),MATCH("Unit Rate",'Flat Rates'!$A$1:$I$1,0))*100)+(V231),"")),"")</f>
        <v/>
      </c>
      <c r="Z231" s="83" t="str">
        <f t="shared" si="67"/>
        <v/>
      </c>
      <c r="AA231" s="83" t="str">
        <f t="shared" si="68"/>
        <v/>
      </c>
      <c r="AB231" s="83" t="str">
        <f t="shared" si="69"/>
        <v/>
      </c>
      <c r="AC231" s="83" t="str">
        <f t="shared" si="70"/>
        <v/>
      </c>
      <c r="AD231" s="84" t="str">
        <f t="shared" ca="1" si="71"/>
        <v>FAIL</v>
      </c>
      <c r="AF231" s="88" t="str">
        <f t="shared" ca="1" si="72"/>
        <v/>
      </c>
      <c r="AG231" s="78" t="str">
        <f t="shared" ca="1" si="73"/>
        <v/>
      </c>
      <c r="AH231" s="89" t="str">
        <f t="shared" ca="1" si="74"/>
        <v/>
      </c>
      <c r="AI231" s="89" t="str">
        <f t="shared" ca="1" si="75"/>
        <v/>
      </c>
    </row>
    <row r="232" spans="2:35" ht="15.75" thickBot="1" x14ac:dyDescent="0.3">
      <c r="B232" s="85"/>
      <c r="C232" s="85"/>
      <c r="D232" s="86"/>
      <c r="E232" s="86"/>
      <c r="F232" s="87"/>
      <c r="G232" s="86"/>
      <c r="I232" s="79" t="str">
        <f t="shared" si="57"/>
        <v/>
      </c>
      <c r="J232" s="79" t="str">
        <f t="shared" si="58"/>
        <v/>
      </c>
      <c r="K232" s="79" t="str">
        <f t="shared" si="59"/>
        <v/>
      </c>
      <c r="L232" s="97" t="str">
        <f t="shared" si="60"/>
        <v>Level1</v>
      </c>
      <c r="M232" s="94">
        <f t="shared" si="61"/>
        <v>0</v>
      </c>
      <c r="N232" s="79" t="str">
        <f t="shared" si="62"/>
        <v>-- Level1-0</v>
      </c>
      <c r="O232" s="80">
        <f t="shared" si="63"/>
        <v>0</v>
      </c>
      <c r="P232" s="80" t="str">
        <f t="shared" ca="1" si="64"/>
        <v>FAIL</v>
      </c>
      <c r="Q232" s="80">
        <f>Calcs!$I$2</f>
        <v>44255</v>
      </c>
      <c r="R232" s="80">
        <f>Calcs!$I$4</f>
        <v>44469</v>
      </c>
      <c r="S232" s="80">
        <f>Calcs!$I$6</f>
        <v>44681</v>
      </c>
      <c r="T232" s="79" t="e">
        <f>Calcs!$J$2</f>
        <v>#N/A</v>
      </c>
      <c r="U232" s="81">
        <f>Calcs!$K$2</f>
        <v>51564</v>
      </c>
      <c r="V232" s="79" t="str">
        <f t="shared" si="65"/>
        <v/>
      </c>
      <c r="W232" s="79" t="str">
        <f t="shared" si="66"/>
        <v/>
      </c>
      <c r="X232" s="82" t="str">
        <f>IFERROR(IF(E232="","",IFERROR((INDEX('Flat Rates'!$A$1:$I$5000,MATCH(N232,'Flat Rates'!$A$1:$A$5000,0),MATCH("Standing Charge",'Flat Rates'!$A$1:$I$1,0))*100),"")),"")</f>
        <v/>
      </c>
      <c r="Y232" s="82" t="str">
        <f>IFERROR(IF(X232="","",IFERROR((INDEX('Flat Rates'!$A$1:$I$5000,MATCH(N232,'Flat Rates'!$A$1:$A$5000,0),MATCH("Unit Rate",'Flat Rates'!$A$1:$I$1,0))*100)+(V232),"")),"")</f>
        <v/>
      </c>
      <c r="Z232" s="83" t="str">
        <f t="shared" si="67"/>
        <v/>
      </c>
      <c r="AA232" s="83" t="str">
        <f t="shared" si="68"/>
        <v/>
      </c>
      <c r="AB232" s="83" t="str">
        <f t="shared" si="69"/>
        <v/>
      </c>
      <c r="AC232" s="83" t="str">
        <f t="shared" si="70"/>
        <v/>
      </c>
      <c r="AD232" s="84" t="str">
        <f t="shared" ca="1" si="71"/>
        <v>FAIL</v>
      </c>
      <c r="AF232" s="88" t="str">
        <f t="shared" ca="1" si="72"/>
        <v/>
      </c>
      <c r="AG232" s="78" t="str">
        <f t="shared" ca="1" si="73"/>
        <v/>
      </c>
      <c r="AH232" s="89" t="str">
        <f t="shared" ca="1" si="74"/>
        <v/>
      </c>
      <c r="AI232" s="89" t="str">
        <f t="shared" ca="1" si="75"/>
        <v/>
      </c>
    </row>
    <row r="233" spans="2:35" ht="15.75" thickBot="1" x14ac:dyDescent="0.3">
      <c r="B233" s="85"/>
      <c r="C233" s="85"/>
      <c r="D233" s="86"/>
      <c r="E233" s="86"/>
      <c r="F233" s="87"/>
      <c r="G233" s="86"/>
      <c r="I233" s="79" t="str">
        <f t="shared" si="57"/>
        <v/>
      </c>
      <c r="J233" s="79" t="str">
        <f t="shared" si="58"/>
        <v/>
      </c>
      <c r="K233" s="79" t="str">
        <f t="shared" si="59"/>
        <v/>
      </c>
      <c r="L233" s="97" t="str">
        <f t="shared" si="60"/>
        <v>Level1</v>
      </c>
      <c r="M233" s="94">
        <f t="shared" si="61"/>
        <v>0</v>
      </c>
      <c r="N233" s="79" t="str">
        <f t="shared" si="62"/>
        <v>-- Level1-0</v>
      </c>
      <c r="O233" s="80">
        <f t="shared" si="63"/>
        <v>0</v>
      </c>
      <c r="P233" s="80" t="str">
        <f t="shared" ca="1" si="64"/>
        <v>FAIL</v>
      </c>
      <c r="Q233" s="80">
        <f>Calcs!$I$2</f>
        <v>44255</v>
      </c>
      <c r="R233" s="80">
        <f>Calcs!$I$4</f>
        <v>44469</v>
      </c>
      <c r="S233" s="80">
        <f>Calcs!$I$6</f>
        <v>44681</v>
      </c>
      <c r="T233" s="79" t="e">
        <f>Calcs!$J$2</f>
        <v>#N/A</v>
      </c>
      <c r="U233" s="81">
        <f>Calcs!$K$2</f>
        <v>51564</v>
      </c>
      <c r="V233" s="79" t="str">
        <f t="shared" si="65"/>
        <v/>
      </c>
      <c r="W233" s="79" t="str">
        <f t="shared" si="66"/>
        <v/>
      </c>
      <c r="X233" s="82" t="str">
        <f>IFERROR(IF(E233="","",IFERROR((INDEX('Flat Rates'!$A$1:$I$5000,MATCH(N233,'Flat Rates'!$A$1:$A$5000,0),MATCH("Standing Charge",'Flat Rates'!$A$1:$I$1,0))*100),"")),"")</f>
        <v/>
      </c>
      <c r="Y233" s="82" t="str">
        <f>IFERROR(IF(X233="","",IFERROR((INDEX('Flat Rates'!$A$1:$I$5000,MATCH(N233,'Flat Rates'!$A$1:$A$5000,0),MATCH("Unit Rate",'Flat Rates'!$A$1:$I$1,0))*100)+(V233),"")),"")</f>
        <v/>
      </c>
      <c r="Z233" s="83" t="str">
        <f t="shared" si="67"/>
        <v/>
      </c>
      <c r="AA233" s="83" t="str">
        <f t="shared" si="68"/>
        <v/>
      </c>
      <c r="AB233" s="83" t="str">
        <f t="shared" si="69"/>
        <v/>
      </c>
      <c r="AC233" s="83" t="str">
        <f t="shared" si="70"/>
        <v/>
      </c>
      <c r="AD233" s="84" t="str">
        <f t="shared" ca="1" si="71"/>
        <v>FAIL</v>
      </c>
      <c r="AF233" s="88" t="str">
        <f t="shared" ca="1" si="72"/>
        <v/>
      </c>
      <c r="AG233" s="78" t="str">
        <f t="shared" ca="1" si="73"/>
        <v/>
      </c>
      <c r="AH233" s="89" t="str">
        <f t="shared" ca="1" si="74"/>
        <v/>
      </c>
      <c r="AI233" s="89" t="str">
        <f t="shared" ca="1" si="75"/>
        <v/>
      </c>
    </row>
    <row r="234" spans="2:35" ht="15.75" thickBot="1" x14ac:dyDescent="0.3">
      <c r="B234" s="85"/>
      <c r="C234" s="85"/>
      <c r="D234" s="86"/>
      <c r="E234" s="86"/>
      <c r="F234" s="87"/>
      <c r="G234" s="86"/>
      <c r="I234" s="79" t="str">
        <f t="shared" si="57"/>
        <v/>
      </c>
      <c r="J234" s="79" t="str">
        <f t="shared" si="58"/>
        <v/>
      </c>
      <c r="K234" s="79" t="str">
        <f t="shared" si="59"/>
        <v/>
      </c>
      <c r="L234" s="97" t="str">
        <f t="shared" si="60"/>
        <v>Level1</v>
      </c>
      <c r="M234" s="94">
        <f t="shared" si="61"/>
        <v>0</v>
      </c>
      <c r="N234" s="79" t="str">
        <f t="shared" si="62"/>
        <v>-- Level1-0</v>
      </c>
      <c r="O234" s="80">
        <f t="shared" si="63"/>
        <v>0</v>
      </c>
      <c r="P234" s="80" t="str">
        <f t="shared" ca="1" si="64"/>
        <v>FAIL</v>
      </c>
      <c r="Q234" s="80">
        <f>Calcs!$I$2</f>
        <v>44255</v>
      </c>
      <c r="R234" s="80">
        <f>Calcs!$I$4</f>
        <v>44469</v>
      </c>
      <c r="S234" s="80">
        <f>Calcs!$I$6</f>
        <v>44681</v>
      </c>
      <c r="T234" s="79" t="e">
        <f>Calcs!$J$2</f>
        <v>#N/A</v>
      </c>
      <c r="U234" s="81">
        <f>Calcs!$K$2</f>
        <v>51564</v>
      </c>
      <c r="V234" s="79" t="str">
        <f t="shared" si="65"/>
        <v/>
      </c>
      <c r="W234" s="79" t="str">
        <f t="shared" si="66"/>
        <v/>
      </c>
      <c r="X234" s="82" t="str">
        <f>IFERROR(IF(E234="","",IFERROR((INDEX('Flat Rates'!$A$1:$I$5000,MATCH(N234,'Flat Rates'!$A$1:$A$5000,0),MATCH("Standing Charge",'Flat Rates'!$A$1:$I$1,0))*100),"")),"")</f>
        <v/>
      </c>
      <c r="Y234" s="82" t="str">
        <f>IFERROR(IF(X234="","",IFERROR((INDEX('Flat Rates'!$A$1:$I$5000,MATCH(N234,'Flat Rates'!$A$1:$A$5000,0),MATCH("Unit Rate",'Flat Rates'!$A$1:$I$1,0))*100)+(V234),"")),"")</f>
        <v/>
      </c>
      <c r="Z234" s="83" t="str">
        <f t="shared" si="67"/>
        <v/>
      </c>
      <c r="AA234" s="83" t="str">
        <f t="shared" si="68"/>
        <v/>
      </c>
      <c r="AB234" s="83" t="str">
        <f t="shared" si="69"/>
        <v/>
      </c>
      <c r="AC234" s="83" t="str">
        <f t="shared" si="70"/>
        <v/>
      </c>
      <c r="AD234" s="84" t="str">
        <f t="shared" ca="1" si="71"/>
        <v>FAIL</v>
      </c>
      <c r="AF234" s="88" t="str">
        <f t="shared" ca="1" si="72"/>
        <v/>
      </c>
      <c r="AG234" s="78" t="str">
        <f t="shared" ca="1" si="73"/>
        <v/>
      </c>
      <c r="AH234" s="89" t="str">
        <f t="shared" ca="1" si="74"/>
        <v/>
      </c>
      <c r="AI234" s="89" t="str">
        <f t="shared" ca="1" si="75"/>
        <v/>
      </c>
    </row>
    <row r="235" spans="2:35" ht="15.75" thickBot="1" x14ac:dyDescent="0.3">
      <c r="B235" s="85"/>
      <c r="C235" s="85"/>
      <c r="D235" s="86"/>
      <c r="E235" s="86"/>
      <c r="F235" s="87"/>
      <c r="G235" s="86"/>
      <c r="I235" s="79" t="str">
        <f t="shared" si="57"/>
        <v/>
      </c>
      <c r="J235" s="79" t="str">
        <f t="shared" si="58"/>
        <v/>
      </c>
      <c r="K235" s="79" t="str">
        <f t="shared" si="59"/>
        <v/>
      </c>
      <c r="L235" s="97" t="str">
        <f t="shared" si="60"/>
        <v>Level1</v>
      </c>
      <c r="M235" s="94">
        <f t="shared" si="61"/>
        <v>0</v>
      </c>
      <c r="N235" s="79" t="str">
        <f t="shared" si="62"/>
        <v>-- Level1-0</v>
      </c>
      <c r="O235" s="80">
        <f t="shared" si="63"/>
        <v>0</v>
      </c>
      <c r="P235" s="80" t="str">
        <f t="shared" ca="1" si="64"/>
        <v>FAIL</v>
      </c>
      <c r="Q235" s="80">
        <f>Calcs!$I$2</f>
        <v>44255</v>
      </c>
      <c r="R235" s="80">
        <f>Calcs!$I$4</f>
        <v>44469</v>
      </c>
      <c r="S235" s="80">
        <f>Calcs!$I$6</f>
        <v>44681</v>
      </c>
      <c r="T235" s="79" t="e">
        <f>Calcs!$J$2</f>
        <v>#N/A</v>
      </c>
      <c r="U235" s="81">
        <f>Calcs!$K$2</f>
        <v>51564</v>
      </c>
      <c r="V235" s="79" t="str">
        <f t="shared" si="65"/>
        <v/>
      </c>
      <c r="W235" s="79" t="str">
        <f t="shared" si="66"/>
        <v/>
      </c>
      <c r="X235" s="82" t="str">
        <f>IFERROR(IF(E235="","",IFERROR((INDEX('Flat Rates'!$A$1:$I$5000,MATCH(N235,'Flat Rates'!$A$1:$A$5000,0),MATCH("Standing Charge",'Flat Rates'!$A$1:$I$1,0))*100),"")),"")</f>
        <v/>
      </c>
      <c r="Y235" s="82" t="str">
        <f>IFERROR(IF(X235="","",IFERROR((INDEX('Flat Rates'!$A$1:$I$5000,MATCH(N235,'Flat Rates'!$A$1:$A$5000,0),MATCH("Unit Rate",'Flat Rates'!$A$1:$I$1,0))*100)+(V235),"")),"")</f>
        <v/>
      </c>
      <c r="Z235" s="83" t="str">
        <f t="shared" si="67"/>
        <v/>
      </c>
      <c r="AA235" s="83" t="str">
        <f t="shared" si="68"/>
        <v/>
      </c>
      <c r="AB235" s="83" t="str">
        <f t="shared" si="69"/>
        <v/>
      </c>
      <c r="AC235" s="83" t="str">
        <f t="shared" si="70"/>
        <v/>
      </c>
      <c r="AD235" s="84" t="str">
        <f t="shared" ca="1" si="71"/>
        <v>FAIL</v>
      </c>
      <c r="AF235" s="88" t="str">
        <f t="shared" ca="1" si="72"/>
        <v/>
      </c>
      <c r="AG235" s="78" t="str">
        <f t="shared" ca="1" si="73"/>
        <v/>
      </c>
      <c r="AH235" s="89" t="str">
        <f t="shared" ca="1" si="74"/>
        <v/>
      </c>
      <c r="AI235" s="89" t="str">
        <f t="shared" ca="1" si="75"/>
        <v/>
      </c>
    </row>
    <row r="236" spans="2:35" ht="15.75" thickBot="1" x14ac:dyDescent="0.3">
      <c r="B236" s="85"/>
      <c r="C236" s="85"/>
      <c r="D236" s="86"/>
      <c r="E236" s="86"/>
      <c r="F236" s="87"/>
      <c r="G236" s="86"/>
      <c r="I236" s="79" t="str">
        <f t="shared" si="57"/>
        <v/>
      </c>
      <c r="J236" s="79" t="str">
        <f t="shared" si="58"/>
        <v/>
      </c>
      <c r="K236" s="79" t="str">
        <f t="shared" si="59"/>
        <v/>
      </c>
      <c r="L236" s="97" t="str">
        <f t="shared" si="60"/>
        <v>Level1</v>
      </c>
      <c r="M236" s="94">
        <f t="shared" si="61"/>
        <v>0</v>
      </c>
      <c r="N236" s="79" t="str">
        <f t="shared" si="62"/>
        <v>-- Level1-0</v>
      </c>
      <c r="O236" s="80">
        <f t="shared" si="63"/>
        <v>0</v>
      </c>
      <c r="P236" s="80" t="str">
        <f t="shared" ca="1" si="64"/>
        <v>FAIL</v>
      </c>
      <c r="Q236" s="80">
        <f>Calcs!$I$2</f>
        <v>44255</v>
      </c>
      <c r="R236" s="80">
        <f>Calcs!$I$4</f>
        <v>44469</v>
      </c>
      <c r="S236" s="80">
        <f>Calcs!$I$6</f>
        <v>44681</v>
      </c>
      <c r="T236" s="79" t="e">
        <f>Calcs!$J$2</f>
        <v>#N/A</v>
      </c>
      <c r="U236" s="81">
        <f>Calcs!$K$2</f>
        <v>51564</v>
      </c>
      <c r="V236" s="79" t="str">
        <f t="shared" si="65"/>
        <v/>
      </c>
      <c r="W236" s="79" t="str">
        <f t="shared" si="66"/>
        <v/>
      </c>
      <c r="X236" s="82" t="str">
        <f>IFERROR(IF(E236="","",IFERROR((INDEX('Flat Rates'!$A$1:$I$5000,MATCH(N236,'Flat Rates'!$A$1:$A$5000,0),MATCH("Standing Charge",'Flat Rates'!$A$1:$I$1,0))*100),"")),"")</f>
        <v/>
      </c>
      <c r="Y236" s="82" t="str">
        <f>IFERROR(IF(X236="","",IFERROR((INDEX('Flat Rates'!$A$1:$I$5000,MATCH(N236,'Flat Rates'!$A$1:$A$5000,0),MATCH("Unit Rate",'Flat Rates'!$A$1:$I$1,0))*100)+(V236),"")),"")</f>
        <v/>
      </c>
      <c r="Z236" s="83" t="str">
        <f t="shared" si="67"/>
        <v/>
      </c>
      <c r="AA236" s="83" t="str">
        <f t="shared" si="68"/>
        <v/>
      </c>
      <c r="AB236" s="83" t="str">
        <f t="shared" si="69"/>
        <v/>
      </c>
      <c r="AC236" s="83" t="str">
        <f t="shared" si="70"/>
        <v/>
      </c>
      <c r="AD236" s="84" t="str">
        <f t="shared" ca="1" si="71"/>
        <v>FAIL</v>
      </c>
      <c r="AF236" s="88" t="str">
        <f t="shared" ca="1" si="72"/>
        <v/>
      </c>
      <c r="AG236" s="78" t="str">
        <f t="shared" ca="1" si="73"/>
        <v/>
      </c>
      <c r="AH236" s="89" t="str">
        <f t="shared" ca="1" si="74"/>
        <v/>
      </c>
      <c r="AI236" s="89" t="str">
        <f t="shared" ca="1" si="75"/>
        <v/>
      </c>
    </row>
    <row r="237" spans="2:35" ht="15.75" thickBot="1" x14ac:dyDescent="0.3">
      <c r="B237" s="85"/>
      <c r="C237" s="85"/>
      <c r="D237" s="86"/>
      <c r="E237" s="86"/>
      <c r="F237" s="87"/>
      <c r="G237" s="86"/>
      <c r="I237" s="79" t="str">
        <f t="shared" si="57"/>
        <v/>
      </c>
      <c r="J237" s="79" t="str">
        <f t="shared" si="58"/>
        <v/>
      </c>
      <c r="K237" s="79" t="str">
        <f t="shared" si="59"/>
        <v/>
      </c>
      <c r="L237" s="97" t="str">
        <f t="shared" si="60"/>
        <v>Level1</v>
      </c>
      <c r="M237" s="94">
        <f t="shared" si="61"/>
        <v>0</v>
      </c>
      <c r="N237" s="79" t="str">
        <f t="shared" si="62"/>
        <v>-- Level1-0</v>
      </c>
      <c r="O237" s="80">
        <f t="shared" si="63"/>
        <v>0</v>
      </c>
      <c r="P237" s="80" t="str">
        <f t="shared" ca="1" si="64"/>
        <v>FAIL</v>
      </c>
      <c r="Q237" s="80">
        <f>Calcs!$I$2</f>
        <v>44255</v>
      </c>
      <c r="R237" s="80">
        <f>Calcs!$I$4</f>
        <v>44469</v>
      </c>
      <c r="S237" s="80">
        <f>Calcs!$I$6</f>
        <v>44681</v>
      </c>
      <c r="T237" s="79" t="e">
        <f>Calcs!$J$2</f>
        <v>#N/A</v>
      </c>
      <c r="U237" s="81">
        <f>Calcs!$K$2</f>
        <v>51564</v>
      </c>
      <c r="V237" s="79" t="str">
        <f t="shared" si="65"/>
        <v/>
      </c>
      <c r="W237" s="79" t="str">
        <f t="shared" si="66"/>
        <v/>
      </c>
      <c r="X237" s="82" t="str">
        <f>IFERROR(IF(E237="","",IFERROR((INDEX('Flat Rates'!$A$1:$I$5000,MATCH(N237,'Flat Rates'!$A$1:$A$5000,0),MATCH("Standing Charge",'Flat Rates'!$A$1:$I$1,0))*100),"")),"")</f>
        <v/>
      </c>
      <c r="Y237" s="82" t="str">
        <f>IFERROR(IF(X237="","",IFERROR((INDEX('Flat Rates'!$A$1:$I$5000,MATCH(N237,'Flat Rates'!$A$1:$A$5000,0),MATCH("Unit Rate",'Flat Rates'!$A$1:$I$1,0))*100)+(V237),"")),"")</f>
        <v/>
      </c>
      <c r="Z237" s="83" t="str">
        <f t="shared" si="67"/>
        <v/>
      </c>
      <c r="AA237" s="83" t="str">
        <f t="shared" si="68"/>
        <v/>
      </c>
      <c r="AB237" s="83" t="str">
        <f t="shared" si="69"/>
        <v/>
      </c>
      <c r="AC237" s="83" t="str">
        <f t="shared" si="70"/>
        <v/>
      </c>
      <c r="AD237" s="84" t="str">
        <f t="shared" ca="1" si="71"/>
        <v>FAIL</v>
      </c>
      <c r="AF237" s="88" t="str">
        <f t="shared" ca="1" si="72"/>
        <v/>
      </c>
      <c r="AG237" s="78" t="str">
        <f t="shared" ca="1" si="73"/>
        <v/>
      </c>
      <c r="AH237" s="89" t="str">
        <f t="shared" ca="1" si="74"/>
        <v/>
      </c>
      <c r="AI237" s="89" t="str">
        <f t="shared" ca="1" si="75"/>
        <v/>
      </c>
    </row>
    <row r="238" spans="2:35" ht="15.75" thickBot="1" x14ac:dyDescent="0.3">
      <c r="B238" s="85"/>
      <c r="C238" s="85"/>
      <c r="D238" s="86"/>
      <c r="E238" s="86"/>
      <c r="F238" s="87"/>
      <c r="G238" s="86"/>
      <c r="I238" s="79" t="str">
        <f t="shared" si="57"/>
        <v/>
      </c>
      <c r="J238" s="79" t="str">
        <f t="shared" si="58"/>
        <v/>
      </c>
      <c r="K238" s="79" t="str">
        <f t="shared" si="59"/>
        <v/>
      </c>
      <c r="L238" s="97" t="str">
        <f t="shared" si="60"/>
        <v>Level1</v>
      </c>
      <c r="M238" s="94">
        <f t="shared" si="61"/>
        <v>0</v>
      </c>
      <c r="N238" s="79" t="str">
        <f t="shared" si="62"/>
        <v>-- Level1-0</v>
      </c>
      <c r="O238" s="80">
        <f t="shared" si="63"/>
        <v>0</v>
      </c>
      <c r="P238" s="80" t="str">
        <f t="shared" ca="1" si="64"/>
        <v>FAIL</v>
      </c>
      <c r="Q238" s="80">
        <f>Calcs!$I$2</f>
        <v>44255</v>
      </c>
      <c r="R238" s="80">
        <f>Calcs!$I$4</f>
        <v>44469</v>
      </c>
      <c r="S238" s="80">
        <f>Calcs!$I$6</f>
        <v>44681</v>
      </c>
      <c r="T238" s="79" t="e">
        <f>Calcs!$J$2</f>
        <v>#N/A</v>
      </c>
      <c r="U238" s="81">
        <f>Calcs!$K$2</f>
        <v>51564</v>
      </c>
      <c r="V238" s="79" t="str">
        <f t="shared" si="65"/>
        <v/>
      </c>
      <c r="W238" s="79" t="str">
        <f t="shared" si="66"/>
        <v/>
      </c>
      <c r="X238" s="82" t="str">
        <f>IFERROR(IF(E238="","",IFERROR((INDEX('Flat Rates'!$A$1:$I$5000,MATCH(N238,'Flat Rates'!$A$1:$A$5000,0),MATCH("Standing Charge",'Flat Rates'!$A$1:$I$1,0))*100),"")),"")</f>
        <v/>
      </c>
      <c r="Y238" s="82" t="str">
        <f>IFERROR(IF(X238="","",IFERROR((INDEX('Flat Rates'!$A$1:$I$5000,MATCH(N238,'Flat Rates'!$A$1:$A$5000,0),MATCH("Unit Rate",'Flat Rates'!$A$1:$I$1,0))*100)+(V238),"")),"")</f>
        <v/>
      </c>
      <c r="Z238" s="83" t="str">
        <f t="shared" si="67"/>
        <v/>
      </c>
      <c r="AA238" s="83" t="str">
        <f t="shared" si="68"/>
        <v/>
      </c>
      <c r="AB238" s="83" t="str">
        <f t="shared" si="69"/>
        <v/>
      </c>
      <c r="AC238" s="83" t="str">
        <f t="shared" si="70"/>
        <v/>
      </c>
      <c r="AD238" s="84" t="str">
        <f t="shared" ca="1" si="71"/>
        <v>FAIL</v>
      </c>
      <c r="AF238" s="88" t="str">
        <f t="shared" ca="1" si="72"/>
        <v/>
      </c>
      <c r="AG238" s="78" t="str">
        <f t="shared" ca="1" si="73"/>
        <v/>
      </c>
      <c r="AH238" s="89" t="str">
        <f t="shared" ca="1" si="74"/>
        <v/>
      </c>
      <c r="AI238" s="89" t="str">
        <f t="shared" ca="1" si="75"/>
        <v/>
      </c>
    </row>
    <row r="239" spans="2:35" ht="15.75" thickBot="1" x14ac:dyDescent="0.3">
      <c r="B239" s="85"/>
      <c r="C239" s="85"/>
      <c r="D239" s="86"/>
      <c r="E239" s="86"/>
      <c r="F239" s="87"/>
      <c r="G239" s="86"/>
      <c r="I239" s="79" t="str">
        <f t="shared" si="57"/>
        <v/>
      </c>
      <c r="J239" s="79" t="str">
        <f t="shared" si="58"/>
        <v/>
      </c>
      <c r="K239" s="79" t="str">
        <f t="shared" si="59"/>
        <v/>
      </c>
      <c r="L239" s="97" t="str">
        <f t="shared" si="60"/>
        <v>Level1</v>
      </c>
      <c r="M239" s="94">
        <f t="shared" si="61"/>
        <v>0</v>
      </c>
      <c r="N239" s="79" t="str">
        <f t="shared" si="62"/>
        <v>-- Level1-0</v>
      </c>
      <c r="O239" s="80">
        <f t="shared" si="63"/>
        <v>0</v>
      </c>
      <c r="P239" s="80" t="str">
        <f t="shared" ca="1" si="64"/>
        <v>FAIL</v>
      </c>
      <c r="Q239" s="80">
        <f>Calcs!$I$2</f>
        <v>44255</v>
      </c>
      <c r="R239" s="80">
        <f>Calcs!$I$4</f>
        <v>44469</v>
      </c>
      <c r="S239" s="80">
        <f>Calcs!$I$6</f>
        <v>44681</v>
      </c>
      <c r="T239" s="79" t="e">
        <f>Calcs!$J$2</f>
        <v>#N/A</v>
      </c>
      <c r="U239" s="81">
        <f>Calcs!$K$2</f>
        <v>51564</v>
      </c>
      <c r="V239" s="79" t="str">
        <f t="shared" si="65"/>
        <v/>
      </c>
      <c r="W239" s="79" t="str">
        <f t="shared" si="66"/>
        <v/>
      </c>
      <c r="X239" s="82" t="str">
        <f>IFERROR(IF(E239="","",IFERROR((INDEX('Flat Rates'!$A$1:$I$5000,MATCH(N239,'Flat Rates'!$A$1:$A$5000,0),MATCH("Standing Charge",'Flat Rates'!$A$1:$I$1,0))*100),"")),"")</f>
        <v/>
      </c>
      <c r="Y239" s="82" t="str">
        <f>IFERROR(IF(X239="","",IFERROR((INDEX('Flat Rates'!$A$1:$I$5000,MATCH(N239,'Flat Rates'!$A$1:$A$5000,0),MATCH("Unit Rate",'Flat Rates'!$A$1:$I$1,0))*100)+(V239),"")),"")</f>
        <v/>
      </c>
      <c r="Z239" s="83" t="str">
        <f t="shared" si="67"/>
        <v/>
      </c>
      <c r="AA239" s="83" t="str">
        <f t="shared" si="68"/>
        <v/>
      </c>
      <c r="AB239" s="83" t="str">
        <f t="shared" si="69"/>
        <v/>
      </c>
      <c r="AC239" s="83" t="str">
        <f t="shared" si="70"/>
        <v/>
      </c>
      <c r="AD239" s="84" t="str">
        <f t="shared" ca="1" si="71"/>
        <v>FAIL</v>
      </c>
      <c r="AF239" s="88" t="str">
        <f t="shared" ca="1" si="72"/>
        <v/>
      </c>
      <c r="AG239" s="78" t="str">
        <f t="shared" ca="1" si="73"/>
        <v/>
      </c>
      <c r="AH239" s="89" t="str">
        <f t="shared" ca="1" si="74"/>
        <v/>
      </c>
      <c r="AI239" s="89" t="str">
        <f t="shared" ca="1" si="75"/>
        <v/>
      </c>
    </row>
    <row r="240" spans="2:35" ht="15.75" thickBot="1" x14ac:dyDescent="0.3">
      <c r="B240" s="85"/>
      <c r="C240" s="85"/>
      <c r="D240" s="86"/>
      <c r="E240" s="86"/>
      <c r="F240" s="87"/>
      <c r="G240" s="86"/>
      <c r="I240" s="79" t="str">
        <f t="shared" si="57"/>
        <v/>
      </c>
      <c r="J240" s="79" t="str">
        <f t="shared" si="58"/>
        <v/>
      </c>
      <c r="K240" s="79" t="str">
        <f t="shared" si="59"/>
        <v/>
      </c>
      <c r="L240" s="97" t="str">
        <f t="shared" si="60"/>
        <v>Level1</v>
      </c>
      <c r="M240" s="94">
        <f t="shared" si="61"/>
        <v>0</v>
      </c>
      <c r="N240" s="79" t="str">
        <f t="shared" si="62"/>
        <v>-- Level1-0</v>
      </c>
      <c r="O240" s="80">
        <f t="shared" si="63"/>
        <v>0</v>
      </c>
      <c r="P240" s="80" t="str">
        <f t="shared" ca="1" si="64"/>
        <v>FAIL</v>
      </c>
      <c r="Q240" s="80">
        <f>Calcs!$I$2</f>
        <v>44255</v>
      </c>
      <c r="R240" s="80">
        <f>Calcs!$I$4</f>
        <v>44469</v>
      </c>
      <c r="S240" s="80">
        <f>Calcs!$I$6</f>
        <v>44681</v>
      </c>
      <c r="T240" s="79" t="e">
        <f>Calcs!$J$2</f>
        <v>#N/A</v>
      </c>
      <c r="U240" s="81">
        <f>Calcs!$K$2</f>
        <v>51564</v>
      </c>
      <c r="V240" s="79" t="str">
        <f t="shared" si="65"/>
        <v/>
      </c>
      <c r="W240" s="79" t="str">
        <f t="shared" si="66"/>
        <v/>
      </c>
      <c r="X240" s="82" t="str">
        <f>IFERROR(IF(E240="","",IFERROR((INDEX('Flat Rates'!$A$1:$I$5000,MATCH(N240,'Flat Rates'!$A$1:$A$5000,0),MATCH("Standing Charge",'Flat Rates'!$A$1:$I$1,0))*100),"")),"")</f>
        <v/>
      </c>
      <c r="Y240" s="82" t="str">
        <f>IFERROR(IF(X240="","",IFERROR((INDEX('Flat Rates'!$A$1:$I$5000,MATCH(N240,'Flat Rates'!$A$1:$A$5000,0),MATCH("Unit Rate",'Flat Rates'!$A$1:$I$1,0))*100)+(V240),"")),"")</f>
        <v/>
      </c>
      <c r="Z240" s="83" t="str">
        <f t="shared" si="67"/>
        <v/>
      </c>
      <c r="AA240" s="83" t="str">
        <f t="shared" si="68"/>
        <v/>
      </c>
      <c r="AB240" s="83" t="str">
        <f t="shared" si="69"/>
        <v/>
      </c>
      <c r="AC240" s="83" t="str">
        <f t="shared" si="70"/>
        <v/>
      </c>
      <c r="AD240" s="84" t="str">
        <f t="shared" ca="1" si="71"/>
        <v>FAIL</v>
      </c>
      <c r="AF240" s="88" t="str">
        <f t="shared" ca="1" si="72"/>
        <v/>
      </c>
      <c r="AG240" s="78" t="str">
        <f t="shared" ca="1" si="73"/>
        <v/>
      </c>
      <c r="AH240" s="89" t="str">
        <f t="shared" ca="1" si="74"/>
        <v/>
      </c>
      <c r="AI240" s="89" t="str">
        <f t="shared" ca="1" si="75"/>
        <v/>
      </c>
    </row>
    <row r="241" spans="2:35" ht="15.75" thickBot="1" x14ac:dyDescent="0.3">
      <c r="B241" s="85"/>
      <c r="C241" s="85"/>
      <c r="D241" s="86"/>
      <c r="E241" s="86"/>
      <c r="F241" s="87"/>
      <c r="G241" s="86"/>
      <c r="I241" s="79" t="str">
        <f t="shared" si="57"/>
        <v/>
      </c>
      <c r="J241" s="79" t="str">
        <f t="shared" si="58"/>
        <v/>
      </c>
      <c r="K241" s="79" t="str">
        <f t="shared" si="59"/>
        <v/>
      </c>
      <c r="L241" s="97" t="str">
        <f t="shared" si="60"/>
        <v>Level1</v>
      </c>
      <c r="M241" s="94">
        <f t="shared" si="61"/>
        <v>0</v>
      </c>
      <c r="N241" s="79" t="str">
        <f t="shared" si="62"/>
        <v>-- Level1-0</v>
      </c>
      <c r="O241" s="80">
        <f t="shared" si="63"/>
        <v>0</v>
      </c>
      <c r="P241" s="80" t="str">
        <f t="shared" ca="1" si="64"/>
        <v>FAIL</v>
      </c>
      <c r="Q241" s="80">
        <f>Calcs!$I$2</f>
        <v>44255</v>
      </c>
      <c r="R241" s="80">
        <f>Calcs!$I$4</f>
        <v>44469</v>
      </c>
      <c r="S241" s="80">
        <f>Calcs!$I$6</f>
        <v>44681</v>
      </c>
      <c r="T241" s="79" t="e">
        <f>Calcs!$J$2</f>
        <v>#N/A</v>
      </c>
      <c r="U241" s="81">
        <f>Calcs!$K$2</f>
        <v>51564</v>
      </c>
      <c r="V241" s="79" t="str">
        <f t="shared" si="65"/>
        <v/>
      </c>
      <c r="W241" s="79" t="str">
        <f t="shared" si="66"/>
        <v/>
      </c>
      <c r="X241" s="82" t="str">
        <f>IFERROR(IF(E241="","",IFERROR((INDEX('Flat Rates'!$A$1:$I$5000,MATCH(N241,'Flat Rates'!$A$1:$A$5000,0),MATCH("Standing Charge",'Flat Rates'!$A$1:$I$1,0))*100),"")),"")</f>
        <v/>
      </c>
      <c r="Y241" s="82" t="str">
        <f>IFERROR(IF(X241="","",IFERROR((INDEX('Flat Rates'!$A$1:$I$5000,MATCH(N241,'Flat Rates'!$A$1:$A$5000,0),MATCH("Unit Rate",'Flat Rates'!$A$1:$I$1,0))*100)+(V241),"")),"")</f>
        <v/>
      </c>
      <c r="Z241" s="83" t="str">
        <f t="shared" si="67"/>
        <v/>
      </c>
      <c r="AA241" s="83" t="str">
        <f t="shared" si="68"/>
        <v/>
      </c>
      <c r="AB241" s="83" t="str">
        <f t="shared" si="69"/>
        <v/>
      </c>
      <c r="AC241" s="83" t="str">
        <f t="shared" si="70"/>
        <v/>
      </c>
      <c r="AD241" s="84" t="str">
        <f t="shared" ca="1" si="71"/>
        <v>FAIL</v>
      </c>
      <c r="AF241" s="88" t="str">
        <f t="shared" ca="1" si="72"/>
        <v/>
      </c>
      <c r="AG241" s="78" t="str">
        <f t="shared" ca="1" si="73"/>
        <v/>
      </c>
      <c r="AH241" s="89" t="str">
        <f t="shared" ca="1" si="74"/>
        <v/>
      </c>
      <c r="AI241" s="89" t="str">
        <f t="shared" ca="1" si="75"/>
        <v/>
      </c>
    </row>
    <row r="242" spans="2:35" ht="15.75" thickBot="1" x14ac:dyDescent="0.3">
      <c r="B242" s="85"/>
      <c r="C242" s="85"/>
      <c r="D242" s="86"/>
      <c r="E242" s="86"/>
      <c r="F242" s="87"/>
      <c r="G242" s="86"/>
      <c r="I242" s="79" t="str">
        <f t="shared" si="57"/>
        <v/>
      </c>
      <c r="J242" s="79" t="str">
        <f t="shared" si="58"/>
        <v/>
      </c>
      <c r="K242" s="79" t="str">
        <f t="shared" si="59"/>
        <v/>
      </c>
      <c r="L242" s="97" t="str">
        <f t="shared" si="60"/>
        <v>Level1</v>
      </c>
      <c r="M242" s="94">
        <f t="shared" si="61"/>
        <v>0</v>
      </c>
      <c r="N242" s="79" t="str">
        <f t="shared" si="62"/>
        <v>-- Level1-0</v>
      </c>
      <c r="O242" s="80">
        <f t="shared" si="63"/>
        <v>0</v>
      </c>
      <c r="P242" s="80" t="str">
        <f t="shared" ca="1" si="64"/>
        <v>FAIL</v>
      </c>
      <c r="Q242" s="80">
        <f>Calcs!$I$2</f>
        <v>44255</v>
      </c>
      <c r="R242" s="80">
        <f>Calcs!$I$4</f>
        <v>44469</v>
      </c>
      <c r="S242" s="80">
        <f>Calcs!$I$6</f>
        <v>44681</v>
      </c>
      <c r="T242" s="79" t="e">
        <f>Calcs!$J$2</f>
        <v>#N/A</v>
      </c>
      <c r="U242" s="81">
        <f>Calcs!$K$2</f>
        <v>51564</v>
      </c>
      <c r="V242" s="79" t="str">
        <f t="shared" si="65"/>
        <v/>
      </c>
      <c r="W242" s="79" t="str">
        <f t="shared" si="66"/>
        <v/>
      </c>
      <c r="X242" s="82" t="str">
        <f>IFERROR(IF(E242="","",IFERROR((INDEX('Flat Rates'!$A$1:$I$5000,MATCH(N242,'Flat Rates'!$A$1:$A$5000,0),MATCH("Standing Charge",'Flat Rates'!$A$1:$I$1,0))*100),"")),"")</f>
        <v/>
      </c>
      <c r="Y242" s="82" t="str">
        <f>IFERROR(IF(X242="","",IFERROR((INDEX('Flat Rates'!$A$1:$I$5000,MATCH(N242,'Flat Rates'!$A$1:$A$5000,0),MATCH("Unit Rate",'Flat Rates'!$A$1:$I$1,0))*100)+(V242),"")),"")</f>
        <v/>
      </c>
      <c r="Z242" s="83" t="str">
        <f t="shared" si="67"/>
        <v/>
      </c>
      <c r="AA242" s="83" t="str">
        <f t="shared" si="68"/>
        <v/>
      </c>
      <c r="AB242" s="83" t="str">
        <f t="shared" si="69"/>
        <v/>
      </c>
      <c r="AC242" s="83" t="str">
        <f t="shared" si="70"/>
        <v/>
      </c>
      <c r="AD242" s="84" t="str">
        <f t="shared" ca="1" si="71"/>
        <v>FAIL</v>
      </c>
      <c r="AF242" s="88" t="str">
        <f t="shared" ca="1" si="72"/>
        <v/>
      </c>
      <c r="AG242" s="78" t="str">
        <f t="shared" ca="1" si="73"/>
        <v/>
      </c>
      <c r="AH242" s="89" t="str">
        <f t="shared" ca="1" si="74"/>
        <v/>
      </c>
      <c r="AI242" s="89" t="str">
        <f t="shared" ca="1" si="75"/>
        <v/>
      </c>
    </row>
    <row r="243" spans="2:35" ht="15.75" thickBot="1" x14ac:dyDescent="0.3">
      <c r="B243" s="85"/>
      <c r="C243" s="85"/>
      <c r="D243" s="86"/>
      <c r="E243" s="86"/>
      <c r="F243" s="87"/>
      <c r="G243" s="86"/>
      <c r="I243" s="79" t="str">
        <f t="shared" si="57"/>
        <v/>
      </c>
      <c r="J243" s="79" t="str">
        <f t="shared" si="58"/>
        <v/>
      </c>
      <c r="K243" s="79" t="str">
        <f t="shared" si="59"/>
        <v/>
      </c>
      <c r="L243" s="97" t="str">
        <f t="shared" si="60"/>
        <v>Level1</v>
      </c>
      <c r="M243" s="94">
        <f t="shared" si="61"/>
        <v>0</v>
      </c>
      <c r="N243" s="79" t="str">
        <f t="shared" si="62"/>
        <v>-- Level1-0</v>
      </c>
      <c r="O243" s="80">
        <f t="shared" si="63"/>
        <v>0</v>
      </c>
      <c r="P243" s="80" t="str">
        <f t="shared" ca="1" si="64"/>
        <v>FAIL</v>
      </c>
      <c r="Q243" s="80">
        <f>Calcs!$I$2</f>
        <v>44255</v>
      </c>
      <c r="R243" s="80">
        <f>Calcs!$I$4</f>
        <v>44469</v>
      </c>
      <c r="S243" s="80">
        <f>Calcs!$I$6</f>
        <v>44681</v>
      </c>
      <c r="T243" s="79" t="e">
        <f>Calcs!$J$2</f>
        <v>#N/A</v>
      </c>
      <c r="U243" s="81">
        <f>Calcs!$K$2</f>
        <v>51564</v>
      </c>
      <c r="V243" s="79" t="str">
        <f t="shared" si="65"/>
        <v/>
      </c>
      <c r="W243" s="79" t="str">
        <f t="shared" si="66"/>
        <v/>
      </c>
      <c r="X243" s="82" t="str">
        <f>IFERROR(IF(E243="","",IFERROR((INDEX('Flat Rates'!$A$1:$I$5000,MATCH(N243,'Flat Rates'!$A$1:$A$5000,0),MATCH("Standing Charge",'Flat Rates'!$A$1:$I$1,0))*100),"")),"")</f>
        <v/>
      </c>
      <c r="Y243" s="82" t="str">
        <f>IFERROR(IF(X243="","",IFERROR((INDEX('Flat Rates'!$A$1:$I$5000,MATCH(N243,'Flat Rates'!$A$1:$A$5000,0),MATCH("Unit Rate",'Flat Rates'!$A$1:$I$1,0))*100)+(V243),"")),"")</f>
        <v/>
      </c>
      <c r="Z243" s="83" t="str">
        <f t="shared" si="67"/>
        <v/>
      </c>
      <c r="AA243" s="83" t="str">
        <f t="shared" si="68"/>
        <v/>
      </c>
      <c r="AB243" s="83" t="str">
        <f t="shared" si="69"/>
        <v/>
      </c>
      <c r="AC243" s="83" t="str">
        <f t="shared" si="70"/>
        <v/>
      </c>
      <c r="AD243" s="84" t="str">
        <f t="shared" ca="1" si="71"/>
        <v>FAIL</v>
      </c>
      <c r="AF243" s="88" t="str">
        <f t="shared" ca="1" si="72"/>
        <v/>
      </c>
      <c r="AG243" s="78" t="str">
        <f t="shared" ca="1" si="73"/>
        <v/>
      </c>
      <c r="AH243" s="89" t="str">
        <f t="shared" ca="1" si="74"/>
        <v/>
      </c>
      <c r="AI243" s="89" t="str">
        <f t="shared" ca="1" si="75"/>
        <v/>
      </c>
    </row>
    <row r="244" spans="2:35" ht="15.75" thickBot="1" x14ac:dyDescent="0.3">
      <c r="B244" s="85"/>
      <c r="C244" s="85"/>
      <c r="D244" s="86"/>
      <c r="E244" s="86"/>
      <c r="F244" s="87"/>
      <c r="G244" s="86"/>
      <c r="I244" s="79" t="str">
        <f t="shared" si="57"/>
        <v/>
      </c>
      <c r="J244" s="79" t="str">
        <f t="shared" si="58"/>
        <v/>
      </c>
      <c r="K244" s="79" t="str">
        <f t="shared" si="59"/>
        <v/>
      </c>
      <c r="L244" s="97" t="str">
        <f t="shared" si="60"/>
        <v>Level1</v>
      </c>
      <c r="M244" s="94">
        <f t="shared" si="61"/>
        <v>0</v>
      </c>
      <c r="N244" s="79" t="str">
        <f t="shared" si="62"/>
        <v>-- Level1-0</v>
      </c>
      <c r="O244" s="80">
        <f t="shared" si="63"/>
        <v>0</v>
      </c>
      <c r="P244" s="80" t="str">
        <f t="shared" ca="1" si="64"/>
        <v>FAIL</v>
      </c>
      <c r="Q244" s="80">
        <f>Calcs!$I$2</f>
        <v>44255</v>
      </c>
      <c r="R244" s="80">
        <f>Calcs!$I$4</f>
        <v>44469</v>
      </c>
      <c r="S244" s="80">
        <f>Calcs!$I$6</f>
        <v>44681</v>
      </c>
      <c r="T244" s="79" t="e">
        <f>Calcs!$J$2</f>
        <v>#N/A</v>
      </c>
      <c r="U244" s="81">
        <f>Calcs!$K$2</f>
        <v>51564</v>
      </c>
      <c r="V244" s="79" t="str">
        <f t="shared" si="65"/>
        <v/>
      </c>
      <c r="W244" s="79" t="str">
        <f t="shared" si="66"/>
        <v/>
      </c>
      <c r="X244" s="82" t="str">
        <f>IFERROR(IF(E244="","",IFERROR((INDEX('Flat Rates'!$A$1:$I$5000,MATCH(N244,'Flat Rates'!$A$1:$A$5000,0),MATCH("Standing Charge",'Flat Rates'!$A$1:$I$1,0))*100),"")),"")</f>
        <v/>
      </c>
      <c r="Y244" s="82" t="str">
        <f>IFERROR(IF(X244="","",IFERROR((INDEX('Flat Rates'!$A$1:$I$5000,MATCH(N244,'Flat Rates'!$A$1:$A$5000,0),MATCH("Unit Rate",'Flat Rates'!$A$1:$I$1,0))*100)+(V244),"")),"")</f>
        <v/>
      </c>
      <c r="Z244" s="83" t="str">
        <f t="shared" si="67"/>
        <v/>
      </c>
      <c r="AA244" s="83" t="str">
        <f t="shared" si="68"/>
        <v/>
      </c>
      <c r="AB244" s="83" t="str">
        <f t="shared" si="69"/>
        <v/>
      </c>
      <c r="AC244" s="83" t="str">
        <f t="shared" si="70"/>
        <v/>
      </c>
      <c r="AD244" s="84" t="str">
        <f t="shared" ca="1" si="71"/>
        <v>FAIL</v>
      </c>
      <c r="AF244" s="88" t="str">
        <f t="shared" ca="1" si="72"/>
        <v/>
      </c>
      <c r="AG244" s="78" t="str">
        <f t="shared" ca="1" si="73"/>
        <v/>
      </c>
      <c r="AH244" s="89" t="str">
        <f t="shared" ca="1" si="74"/>
        <v/>
      </c>
      <c r="AI244" s="89" t="str">
        <f t="shared" ca="1" si="75"/>
        <v/>
      </c>
    </row>
    <row r="245" spans="2:35" ht="15.75" thickBot="1" x14ac:dyDescent="0.3">
      <c r="B245" s="85"/>
      <c r="C245" s="85"/>
      <c r="D245" s="86"/>
      <c r="E245" s="86"/>
      <c r="F245" s="87"/>
      <c r="G245" s="86"/>
      <c r="I245" s="79" t="str">
        <f t="shared" si="57"/>
        <v/>
      </c>
      <c r="J245" s="79" t="str">
        <f t="shared" si="58"/>
        <v/>
      </c>
      <c r="K245" s="79" t="str">
        <f t="shared" si="59"/>
        <v/>
      </c>
      <c r="L245" s="97" t="str">
        <f t="shared" si="60"/>
        <v>Level1</v>
      </c>
      <c r="M245" s="94">
        <f t="shared" si="61"/>
        <v>0</v>
      </c>
      <c r="N245" s="79" t="str">
        <f t="shared" si="62"/>
        <v>-- Level1-0</v>
      </c>
      <c r="O245" s="80">
        <f t="shared" si="63"/>
        <v>0</v>
      </c>
      <c r="P245" s="80" t="str">
        <f t="shared" ca="1" si="64"/>
        <v>FAIL</v>
      </c>
      <c r="Q245" s="80">
        <f>Calcs!$I$2</f>
        <v>44255</v>
      </c>
      <c r="R245" s="80">
        <f>Calcs!$I$4</f>
        <v>44469</v>
      </c>
      <c r="S245" s="80">
        <f>Calcs!$I$6</f>
        <v>44681</v>
      </c>
      <c r="T245" s="79" t="e">
        <f>Calcs!$J$2</f>
        <v>#N/A</v>
      </c>
      <c r="U245" s="81">
        <f>Calcs!$K$2</f>
        <v>51564</v>
      </c>
      <c r="V245" s="79" t="str">
        <f t="shared" si="65"/>
        <v/>
      </c>
      <c r="W245" s="79" t="str">
        <f t="shared" si="66"/>
        <v/>
      </c>
      <c r="X245" s="82" t="str">
        <f>IFERROR(IF(E245="","",IFERROR((INDEX('Flat Rates'!$A$1:$I$5000,MATCH(N245,'Flat Rates'!$A$1:$A$5000,0),MATCH("Standing Charge",'Flat Rates'!$A$1:$I$1,0))*100),"")),"")</f>
        <v/>
      </c>
      <c r="Y245" s="82" t="str">
        <f>IFERROR(IF(X245="","",IFERROR((INDEX('Flat Rates'!$A$1:$I$5000,MATCH(N245,'Flat Rates'!$A$1:$A$5000,0),MATCH("Unit Rate",'Flat Rates'!$A$1:$I$1,0))*100)+(V245),"")),"")</f>
        <v/>
      </c>
      <c r="Z245" s="83" t="str">
        <f t="shared" si="67"/>
        <v/>
      </c>
      <c r="AA245" s="83" t="str">
        <f t="shared" si="68"/>
        <v/>
      </c>
      <c r="AB245" s="83" t="str">
        <f t="shared" si="69"/>
        <v/>
      </c>
      <c r="AC245" s="83" t="str">
        <f t="shared" si="70"/>
        <v/>
      </c>
      <c r="AD245" s="84" t="str">
        <f t="shared" ca="1" si="71"/>
        <v>FAIL</v>
      </c>
      <c r="AF245" s="88" t="str">
        <f t="shared" ca="1" si="72"/>
        <v/>
      </c>
      <c r="AG245" s="78" t="str">
        <f t="shared" ca="1" si="73"/>
        <v/>
      </c>
      <c r="AH245" s="89" t="str">
        <f t="shared" ca="1" si="74"/>
        <v/>
      </c>
      <c r="AI245" s="89" t="str">
        <f t="shared" ca="1" si="75"/>
        <v/>
      </c>
    </row>
    <row r="246" spans="2:35" ht="15.75" thickBot="1" x14ac:dyDescent="0.3">
      <c r="B246" s="85"/>
      <c r="C246" s="85"/>
      <c r="D246" s="86"/>
      <c r="E246" s="86"/>
      <c r="F246" s="87"/>
      <c r="G246" s="86"/>
      <c r="I246" s="79" t="str">
        <f t="shared" si="57"/>
        <v/>
      </c>
      <c r="J246" s="79" t="str">
        <f t="shared" si="58"/>
        <v/>
      </c>
      <c r="K246" s="79" t="str">
        <f t="shared" si="59"/>
        <v/>
      </c>
      <c r="L246" s="97" t="str">
        <f t="shared" si="60"/>
        <v>Level1</v>
      </c>
      <c r="M246" s="94">
        <f t="shared" si="61"/>
        <v>0</v>
      </c>
      <c r="N246" s="79" t="str">
        <f t="shared" si="62"/>
        <v>-- Level1-0</v>
      </c>
      <c r="O246" s="80">
        <f t="shared" si="63"/>
        <v>0</v>
      </c>
      <c r="P246" s="80" t="str">
        <f t="shared" ca="1" si="64"/>
        <v>FAIL</v>
      </c>
      <c r="Q246" s="80">
        <f>Calcs!$I$2</f>
        <v>44255</v>
      </c>
      <c r="R246" s="80">
        <f>Calcs!$I$4</f>
        <v>44469</v>
      </c>
      <c r="S246" s="80">
        <f>Calcs!$I$6</f>
        <v>44681</v>
      </c>
      <c r="T246" s="79" t="e">
        <f>Calcs!$J$2</f>
        <v>#N/A</v>
      </c>
      <c r="U246" s="81">
        <f>Calcs!$K$2</f>
        <v>51564</v>
      </c>
      <c r="V246" s="79" t="str">
        <f t="shared" si="65"/>
        <v/>
      </c>
      <c r="W246" s="79" t="str">
        <f t="shared" si="66"/>
        <v/>
      </c>
      <c r="X246" s="82" t="str">
        <f>IFERROR(IF(E246="","",IFERROR((INDEX('Flat Rates'!$A$1:$I$5000,MATCH(N246,'Flat Rates'!$A$1:$A$5000,0),MATCH("Standing Charge",'Flat Rates'!$A$1:$I$1,0))*100),"")),"")</f>
        <v/>
      </c>
      <c r="Y246" s="82" t="str">
        <f>IFERROR(IF(X246="","",IFERROR((INDEX('Flat Rates'!$A$1:$I$5000,MATCH(N246,'Flat Rates'!$A$1:$A$5000,0),MATCH("Unit Rate",'Flat Rates'!$A$1:$I$1,0))*100)+(V246),"")),"")</f>
        <v/>
      </c>
      <c r="Z246" s="83" t="str">
        <f t="shared" si="67"/>
        <v/>
      </c>
      <c r="AA246" s="83" t="str">
        <f t="shared" si="68"/>
        <v/>
      </c>
      <c r="AB246" s="83" t="str">
        <f t="shared" si="69"/>
        <v/>
      </c>
      <c r="AC246" s="83" t="str">
        <f t="shared" si="70"/>
        <v/>
      </c>
      <c r="AD246" s="84" t="str">
        <f t="shared" ca="1" si="71"/>
        <v>FAIL</v>
      </c>
      <c r="AF246" s="88" t="str">
        <f t="shared" ca="1" si="72"/>
        <v/>
      </c>
      <c r="AG246" s="78" t="str">
        <f t="shared" ca="1" si="73"/>
        <v/>
      </c>
      <c r="AH246" s="89" t="str">
        <f t="shared" ca="1" si="74"/>
        <v/>
      </c>
      <c r="AI246" s="89" t="str">
        <f t="shared" ca="1" si="75"/>
        <v/>
      </c>
    </row>
    <row r="247" spans="2:35" ht="15.75" thickBot="1" x14ac:dyDescent="0.3">
      <c r="B247" s="85"/>
      <c r="C247" s="85"/>
      <c r="D247" s="86"/>
      <c r="E247" s="86"/>
      <c r="F247" s="87"/>
      <c r="G247" s="86"/>
      <c r="I247" s="79" t="str">
        <f t="shared" si="57"/>
        <v/>
      </c>
      <c r="J247" s="79" t="str">
        <f t="shared" si="58"/>
        <v/>
      </c>
      <c r="K247" s="79" t="str">
        <f t="shared" si="59"/>
        <v/>
      </c>
      <c r="L247" s="97" t="str">
        <f t="shared" si="60"/>
        <v>Level1</v>
      </c>
      <c r="M247" s="94">
        <f t="shared" si="61"/>
        <v>0</v>
      </c>
      <c r="N247" s="79" t="str">
        <f t="shared" si="62"/>
        <v>-- Level1-0</v>
      </c>
      <c r="O247" s="80">
        <f t="shared" si="63"/>
        <v>0</v>
      </c>
      <c r="P247" s="80" t="str">
        <f t="shared" ca="1" si="64"/>
        <v>FAIL</v>
      </c>
      <c r="Q247" s="80">
        <f>Calcs!$I$2</f>
        <v>44255</v>
      </c>
      <c r="R247" s="80">
        <f>Calcs!$I$4</f>
        <v>44469</v>
      </c>
      <c r="S247" s="80">
        <f>Calcs!$I$6</f>
        <v>44681</v>
      </c>
      <c r="T247" s="79" t="e">
        <f>Calcs!$J$2</f>
        <v>#N/A</v>
      </c>
      <c r="U247" s="81">
        <f>Calcs!$K$2</f>
        <v>51564</v>
      </c>
      <c r="V247" s="79" t="str">
        <f t="shared" si="65"/>
        <v/>
      </c>
      <c r="W247" s="79" t="str">
        <f t="shared" si="66"/>
        <v/>
      </c>
      <c r="X247" s="82" t="str">
        <f>IFERROR(IF(E247="","",IFERROR((INDEX('Flat Rates'!$A$1:$I$5000,MATCH(N247,'Flat Rates'!$A$1:$A$5000,0),MATCH("Standing Charge",'Flat Rates'!$A$1:$I$1,0))*100),"")),"")</f>
        <v/>
      </c>
      <c r="Y247" s="82" t="str">
        <f>IFERROR(IF(X247="","",IFERROR((INDEX('Flat Rates'!$A$1:$I$5000,MATCH(N247,'Flat Rates'!$A$1:$A$5000,0),MATCH("Unit Rate",'Flat Rates'!$A$1:$I$1,0))*100)+(V247),"")),"")</f>
        <v/>
      </c>
      <c r="Z247" s="83" t="str">
        <f t="shared" si="67"/>
        <v/>
      </c>
      <c r="AA247" s="83" t="str">
        <f t="shared" si="68"/>
        <v/>
      </c>
      <c r="AB247" s="83" t="str">
        <f t="shared" si="69"/>
        <v/>
      </c>
      <c r="AC247" s="83" t="str">
        <f t="shared" si="70"/>
        <v/>
      </c>
      <c r="AD247" s="84" t="str">
        <f t="shared" ca="1" si="71"/>
        <v>FAIL</v>
      </c>
      <c r="AF247" s="88" t="str">
        <f t="shared" ca="1" si="72"/>
        <v/>
      </c>
      <c r="AG247" s="78" t="str">
        <f t="shared" ca="1" si="73"/>
        <v/>
      </c>
      <c r="AH247" s="89" t="str">
        <f t="shared" ca="1" si="74"/>
        <v/>
      </c>
      <c r="AI247" s="89" t="str">
        <f t="shared" ca="1" si="75"/>
        <v/>
      </c>
    </row>
    <row r="248" spans="2:35" ht="15.75" thickBot="1" x14ac:dyDescent="0.3">
      <c r="B248" s="85"/>
      <c r="C248" s="85"/>
      <c r="D248" s="86"/>
      <c r="E248" s="86"/>
      <c r="F248" s="87"/>
      <c r="G248" s="86"/>
      <c r="I248" s="79" t="str">
        <f t="shared" si="57"/>
        <v/>
      </c>
      <c r="J248" s="79" t="str">
        <f t="shared" si="58"/>
        <v/>
      </c>
      <c r="K248" s="79" t="str">
        <f t="shared" si="59"/>
        <v/>
      </c>
      <c r="L248" s="97" t="str">
        <f t="shared" si="60"/>
        <v>Level1</v>
      </c>
      <c r="M248" s="94">
        <f t="shared" si="61"/>
        <v>0</v>
      </c>
      <c r="N248" s="79" t="str">
        <f t="shared" si="62"/>
        <v>-- Level1-0</v>
      </c>
      <c r="O248" s="80">
        <f t="shared" si="63"/>
        <v>0</v>
      </c>
      <c r="P248" s="80" t="str">
        <f t="shared" ca="1" si="64"/>
        <v>FAIL</v>
      </c>
      <c r="Q248" s="80">
        <f>Calcs!$I$2</f>
        <v>44255</v>
      </c>
      <c r="R248" s="80">
        <f>Calcs!$I$4</f>
        <v>44469</v>
      </c>
      <c r="S248" s="80">
        <f>Calcs!$I$6</f>
        <v>44681</v>
      </c>
      <c r="T248" s="79" t="e">
        <f>Calcs!$J$2</f>
        <v>#N/A</v>
      </c>
      <c r="U248" s="81">
        <f>Calcs!$K$2</f>
        <v>51564</v>
      </c>
      <c r="V248" s="79" t="str">
        <f t="shared" si="65"/>
        <v/>
      </c>
      <c r="W248" s="79" t="str">
        <f t="shared" si="66"/>
        <v/>
      </c>
      <c r="X248" s="82" t="str">
        <f>IFERROR(IF(E248="","",IFERROR((INDEX('Flat Rates'!$A$1:$I$5000,MATCH(N248,'Flat Rates'!$A$1:$A$5000,0),MATCH("Standing Charge",'Flat Rates'!$A$1:$I$1,0))*100),"")),"")</f>
        <v/>
      </c>
      <c r="Y248" s="82" t="str">
        <f>IFERROR(IF(X248="","",IFERROR((INDEX('Flat Rates'!$A$1:$I$5000,MATCH(N248,'Flat Rates'!$A$1:$A$5000,0),MATCH("Unit Rate",'Flat Rates'!$A$1:$I$1,0))*100)+(V248),"")),"")</f>
        <v/>
      </c>
      <c r="Z248" s="83" t="str">
        <f t="shared" si="67"/>
        <v/>
      </c>
      <c r="AA248" s="83" t="str">
        <f t="shared" si="68"/>
        <v/>
      </c>
      <c r="AB248" s="83" t="str">
        <f t="shared" si="69"/>
        <v/>
      </c>
      <c r="AC248" s="83" t="str">
        <f t="shared" si="70"/>
        <v/>
      </c>
      <c r="AD248" s="84" t="str">
        <f t="shared" ca="1" si="71"/>
        <v>FAIL</v>
      </c>
      <c r="AF248" s="88" t="str">
        <f t="shared" ca="1" si="72"/>
        <v/>
      </c>
      <c r="AG248" s="78" t="str">
        <f t="shared" ca="1" si="73"/>
        <v/>
      </c>
      <c r="AH248" s="89" t="str">
        <f t="shared" ca="1" si="74"/>
        <v/>
      </c>
      <c r="AI248" s="89" t="str">
        <f t="shared" ca="1" si="75"/>
        <v/>
      </c>
    </row>
    <row r="249" spans="2:35" ht="15.75" thickBot="1" x14ac:dyDescent="0.3">
      <c r="B249" s="85"/>
      <c r="C249" s="85"/>
      <c r="D249" s="86"/>
      <c r="E249" s="86"/>
      <c r="F249" s="87"/>
      <c r="G249" s="86"/>
      <c r="I249" s="79" t="str">
        <f t="shared" si="57"/>
        <v/>
      </c>
      <c r="J249" s="79" t="str">
        <f t="shared" si="58"/>
        <v/>
      </c>
      <c r="K249" s="79" t="str">
        <f t="shared" si="59"/>
        <v/>
      </c>
      <c r="L249" s="97" t="str">
        <f t="shared" si="60"/>
        <v>Level1</v>
      </c>
      <c r="M249" s="94">
        <f t="shared" si="61"/>
        <v>0</v>
      </c>
      <c r="N249" s="79" t="str">
        <f t="shared" si="62"/>
        <v>-- Level1-0</v>
      </c>
      <c r="O249" s="80">
        <f t="shared" si="63"/>
        <v>0</v>
      </c>
      <c r="P249" s="80" t="str">
        <f t="shared" ca="1" si="64"/>
        <v>FAIL</v>
      </c>
      <c r="Q249" s="80">
        <f>Calcs!$I$2</f>
        <v>44255</v>
      </c>
      <c r="R249" s="80">
        <f>Calcs!$I$4</f>
        <v>44469</v>
      </c>
      <c r="S249" s="80">
        <f>Calcs!$I$6</f>
        <v>44681</v>
      </c>
      <c r="T249" s="79" t="e">
        <f>Calcs!$J$2</f>
        <v>#N/A</v>
      </c>
      <c r="U249" s="81">
        <f>Calcs!$K$2</f>
        <v>51564</v>
      </c>
      <c r="V249" s="79" t="str">
        <f t="shared" si="65"/>
        <v/>
      </c>
      <c r="W249" s="79" t="str">
        <f t="shared" si="66"/>
        <v/>
      </c>
      <c r="X249" s="82" t="str">
        <f>IFERROR(IF(E249="","",IFERROR((INDEX('Flat Rates'!$A$1:$I$5000,MATCH(N249,'Flat Rates'!$A$1:$A$5000,0),MATCH("Standing Charge",'Flat Rates'!$A$1:$I$1,0))*100),"")),"")</f>
        <v/>
      </c>
      <c r="Y249" s="82" t="str">
        <f>IFERROR(IF(X249="","",IFERROR((INDEX('Flat Rates'!$A$1:$I$5000,MATCH(N249,'Flat Rates'!$A$1:$A$5000,0),MATCH("Unit Rate",'Flat Rates'!$A$1:$I$1,0))*100)+(V249),"")),"")</f>
        <v/>
      </c>
      <c r="Z249" s="83" t="str">
        <f t="shared" si="67"/>
        <v/>
      </c>
      <c r="AA249" s="83" t="str">
        <f t="shared" si="68"/>
        <v/>
      </c>
      <c r="AB249" s="83" t="str">
        <f t="shared" si="69"/>
        <v/>
      </c>
      <c r="AC249" s="83" t="str">
        <f t="shared" si="70"/>
        <v/>
      </c>
      <c r="AD249" s="84" t="str">
        <f t="shared" ca="1" si="71"/>
        <v>FAIL</v>
      </c>
      <c r="AF249" s="88" t="str">
        <f t="shared" ca="1" si="72"/>
        <v/>
      </c>
      <c r="AG249" s="78" t="str">
        <f t="shared" ca="1" si="73"/>
        <v/>
      </c>
      <c r="AH249" s="89" t="str">
        <f t="shared" ca="1" si="74"/>
        <v/>
      </c>
      <c r="AI249" s="89" t="str">
        <f t="shared" ca="1" si="75"/>
        <v/>
      </c>
    </row>
    <row r="250" spans="2:35" ht="15.75" thickBot="1" x14ac:dyDescent="0.3">
      <c r="B250" s="85"/>
      <c r="C250" s="85"/>
      <c r="D250" s="86"/>
      <c r="E250" s="86"/>
      <c r="F250" s="87"/>
      <c r="G250" s="86"/>
      <c r="I250" s="79" t="str">
        <f t="shared" si="57"/>
        <v/>
      </c>
      <c r="J250" s="79" t="str">
        <f t="shared" si="58"/>
        <v/>
      </c>
      <c r="K250" s="79" t="str">
        <f t="shared" si="59"/>
        <v/>
      </c>
      <c r="L250" s="97" t="str">
        <f t="shared" si="60"/>
        <v>Level1</v>
      </c>
      <c r="M250" s="94">
        <f t="shared" si="61"/>
        <v>0</v>
      </c>
      <c r="N250" s="79" t="str">
        <f t="shared" si="62"/>
        <v>-- Level1-0</v>
      </c>
      <c r="O250" s="80">
        <f t="shared" si="63"/>
        <v>0</v>
      </c>
      <c r="P250" s="80" t="str">
        <f t="shared" ca="1" si="64"/>
        <v>FAIL</v>
      </c>
      <c r="Q250" s="80">
        <f>Calcs!$I$2</f>
        <v>44255</v>
      </c>
      <c r="R250" s="80">
        <f>Calcs!$I$4</f>
        <v>44469</v>
      </c>
      <c r="S250" s="80">
        <f>Calcs!$I$6</f>
        <v>44681</v>
      </c>
      <c r="T250" s="79" t="e">
        <f>Calcs!$J$2</f>
        <v>#N/A</v>
      </c>
      <c r="U250" s="81">
        <f>Calcs!$K$2</f>
        <v>51564</v>
      </c>
      <c r="V250" s="79" t="str">
        <f t="shared" si="65"/>
        <v/>
      </c>
      <c r="W250" s="79" t="str">
        <f t="shared" si="66"/>
        <v/>
      </c>
      <c r="X250" s="82" t="str">
        <f>IFERROR(IF(E250="","",IFERROR((INDEX('Flat Rates'!$A$1:$I$5000,MATCH(N250,'Flat Rates'!$A$1:$A$5000,0),MATCH("Standing Charge",'Flat Rates'!$A$1:$I$1,0))*100),"")),"")</f>
        <v/>
      </c>
      <c r="Y250" s="82" t="str">
        <f>IFERROR(IF(X250="","",IFERROR((INDEX('Flat Rates'!$A$1:$I$5000,MATCH(N250,'Flat Rates'!$A$1:$A$5000,0),MATCH("Unit Rate",'Flat Rates'!$A$1:$I$1,0))*100)+(V250),"")),"")</f>
        <v/>
      </c>
      <c r="Z250" s="83" t="str">
        <f t="shared" si="67"/>
        <v/>
      </c>
      <c r="AA250" s="83" t="str">
        <f t="shared" si="68"/>
        <v/>
      </c>
      <c r="AB250" s="83" t="str">
        <f t="shared" si="69"/>
        <v/>
      </c>
      <c r="AC250" s="83" t="str">
        <f t="shared" si="70"/>
        <v/>
      </c>
      <c r="AD250" s="84" t="str">
        <f t="shared" ca="1" si="71"/>
        <v>FAIL</v>
      </c>
      <c r="AF250" s="88" t="str">
        <f t="shared" ca="1" si="72"/>
        <v/>
      </c>
      <c r="AG250" s="78" t="str">
        <f t="shared" ca="1" si="73"/>
        <v/>
      </c>
      <c r="AH250" s="89" t="str">
        <f t="shared" ca="1" si="74"/>
        <v/>
      </c>
      <c r="AI250" s="89" t="str">
        <f t="shared" ca="1" si="75"/>
        <v/>
      </c>
    </row>
    <row r="251" spans="2:35" ht="15.75" thickBot="1" x14ac:dyDescent="0.3">
      <c r="B251" s="85"/>
      <c r="C251" s="85"/>
      <c r="D251" s="86"/>
      <c r="E251" s="86"/>
      <c r="F251" s="87"/>
      <c r="G251" s="86"/>
      <c r="I251" s="79" t="str">
        <f t="shared" si="57"/>
        <v/>
      </c>
      <c r="J251" s="79" t="str">
        <f t="shared" si="58"/>
        <v/>
      </c>
      <c r="K251" s="79" t="str">
        <f t="shared" si="59"/>
        <v/>
      </c>
      <c r="L251" s="97" t="str">
        <f t="shared" si="60"/>
        <v>Level1</v>
      </c>
      <c r="M251" s="94">
        <f t="shared" si="61"/>
        <v>0</v>
      </c>
      <c r="N251" s="79" t="str">
        <f t="shared" si="62"/>
        <v>-- Level1-0</v>
      </c>
      <c r="O251" s="80">
        <f t="shared" si="63"/>
        <v>0</v>
      </c>
      <c r="P251" s="80" t="str">
        <f t="shared" ca="1" si="64"/>
        <v>FAIL</v>
      </c>
      <c r="Q251" s="80">
        <f>Calcs!$I$2</f>
        <v>44255</v>
      </c>
      <c r="R251" s="80">
        <f>Calcs!$I$4</f>
        <v>44469</v>
      </c>
      <c r="S251" s="80">
        <f>Calcs!$I$6</f>
        <v>44681</v>
      </c>
      <c r="T251" s="79" t="e">
        <f>Calcs!$J$2</f>
        <v>#N/A</v>
      </c>
      <c r="U251" s="81">
        <f>Calcs!$K$2</f>
        <v>51564</v>
      </c>
      <c r="V251" s="79" t="str">
        <f t="shared" si="65"/>
        <v/>
      </c>
      <c r="W251" s="79" t="str">
        <f t="shared" si="66"/>
        <v/>
      </c>
      <c r="X251" s="82" t="str">
        <f>IFERROR(IF(E251="","",IFERROR((INDEX('Flat Rates'!$A$1:$I$5000,MATCH(N251,'Flat Rates'!$A$1:$A$5000,0),MATCH("Standing Charge",'Flat Rates'!$A$1:$I$1,0))*100),"")),"")</f>
        <v/>
      </c>
      <c r="Y251" s="82" t="str">
        <f>IFERROR(IF(X251="","",IFERROR((INDEX('Flat Rates'!$A$1:$I$5000,MATCH(N251,'Flat Rates'!$A$1:$A$5000,0),MATCH("Unit Rate",'Flat Rates'!$A$1:$I$1,0))*100)+(V251),"")),"")</f>
        <v/>
      </c>
      <c r="Z251" s="83" t="str">
        <f t="shared" si="67"/>
        <v/>
      </c>
      <c r="AA251" s="83" t="str">
        <f t="shared" si="68"/>
        <v/>
      </c>
      <c r="AB251" s="83" t="str">
        <f t="shared" si="69"/>
        <v/>
      </c>
      <c r="AC251" s="83" t="str">
        <f t="shared" si="70"/>
        <v/>
      </c>
      <c r="AD251" s="84" t="str">
        <f t="shared" ca="1" si="71"/>
        <v>FAIL</v>
      </c>
      <c r="AF251" s="88" t="str">
        <f t="shared" ca="1" si="72"/>
        <v/>
      </c>
      <c r="AG251" s="78" t="str">
        <f t="shared" ca="1" si="73"/>
        <v/>
      </c>
      <c r="AH251" s="89" t="str">
        <f t="shared" ca="1" si="74"/>
        <v/>
      </c>
      <c r="AI251" s="89" t="str">
        <f t="shared" ca="1" si="75"/>
        <v/>
      </c>
    </row>
    <row r="252" spans="2:35" ht="15.75" thickBot="1" x14ac:dyDescent="0.3">
      <c r="B252" s="85"/>
      <c r="C252" s="85"/>
      <c r="D252" s="86"/>
      <c r="E252" s="86"/>
      <c r="F252" s="87"/>
      <c r="G252" s="86"/>
      <c r="I252" s="79" t="str">
        <f t="shared" si="57"/>
        <v/>
      </c>
      <c r="J252" s="79" t="str">
        <f t="shared" si="58"/>
        <v/>
      </c>
      <c r="K252" s="79" t="str">
        <f t="shared" si="59"/>
        <v/>
      </c>
      <c r="L252" s="97" t="str">
        <f t="shared" si="60"/>
        <v>Level1</v>
      </c>
      <c r="M252" s="94">
        <f t="shared" si="61"/>
        <v>0</v>
      </c>
      <c r="N252" s="79" t="str">
        <f t="shared" si="62"/>
        <v>-- Level1-0</v>
      </c>
      <c r="O252" s="80">
        <f t="shared" si="63"/>
        <v>0</v>
      </c>
      <c r="P252" s="80" t="str">
        <f t="shared" ca="1" si="64"/>
        <v>FAIL</v>
      </c>
      <c r="Q252" s="80">
        <f>Calcs!$I$2</f>
        <v>44255</v>
      </c>
      <c r="R252" s="80">
        <f>Calcs!$I$4</f>
        <v>44469</v>
      </c>
      <c r="S252" s="80">
        <f>Calcs!$I$6</f>
        <v>44681</v>
      </c>
      <c r="T252" s="79" t="e">
        <f>Calcs!$J$2</f>
        <v>#N/A</v>
      </c>
      <c r="U252" s="81">
        <f>Calcs!$K$2</f>
        <v>51564</v>
      </c>
      <c r="V252" s="79" t="str">
        <f t="shared" si="65"/>
        <v/>
      </c>
      <c r="W252" s="79" t="str">
        <f t="shared" si="66"/>
        <v/>
      </c>
      <c r="X252" s="82" t="str">
        <f>IFERROR(IF(E252="","",IFERROR((INDEX('Flat Rates'!$A$1:$I$5000,MATCH(N252,'Flat Rates'!$A$1:$A$5000,0),MATCH("Standing Charge",'Flat Rates'!$A$1:$I$1,0))*100),"")),"")</f>
        <v/>
      </c>
      <c r="Y252" s="82" t="str">
        <f>IFERROR(IF(X252="","",IFERROR((INDEX('Flat Rates'!$A$1:$I$5000,MATCH(N252,'Flat Rates'!$A$1:$A$5000,0),MATCH("Unit Rate",'Flat Rates'!$A$1:$I$1,0))*100)+(V252),"")),"")</f>
        <v/>
      </c>
      <c r="Z252" s="83" t="str">
        <f t="shared" si="67"/>
        <v/>
      </c>
      <c r="AA252" s="83" t="str">
        <f t="shared" si="68"/>
        <v/>
      </c>
      <c r="AB252" s="83" t="str">
        <f t="shared" si="69"/>
        <v/>
      </c>
      <c r="AC252" s="83" t="str">
        <f t="shared" si="70"/>
        <v/>
      </c>
      <c r="AD252" s="84" t="str">
        <f t="shared" ca="1" si="71"/>
        <v>FAIL</v>
      </c>
      <c r="AF252" s="88" t="str">
        <f t="shared" ca="1" si="72"/>
        <v/>
      </c>
      <c r="AG252" s="78" t="str">
        <f t="shared" ca="1" si="73"/>
        <v/>
      </c>
      <c r="AH252" s="89" t="str">
        <f t="shared" ca="1" si="74"/>
        <v/>
      </c>
      <c r="AI252" s="89" t="str">
        <f t="shared" ca="1" si="75"/>
        <v/>
      </c>
    </row>
    <row r="253" spans="2:35" ht="15.75" thickBot="1" x14ac:dyDescent="0.3">
      <c r="B253" s="85"/>
      <c r="C253" s="85"/>
      <c r="D253" s="86"/>
      <c r="E253" s="86"/>
      <c r="F253" s="87"/>
      <c r="G253" s="86"/>
      <c r="I253" s="79" t="str">
        <f t="shared" si="57"/>
        <v/>
      </c>
      <c r="J253" s="79" t="str">
        <f t="shared" si="58"/>
        <v/>
      </c>
      <c r="K253" s="79" t="str">
        <f t="shared" si="59"/>
        <v/>
      </c>
      <c r="L253" s="97" t="str">
        <f t="shared" si="60"/>
        <v>Level1</v>
      </c>
      <c r="M253" s="94">
        <f t="shared" si="61"/>
        <v>0</v>
      </c>
      <c r="N253" s="79" t="str">
        <f t="shared" si="62"/>
        <v>-- Level1-0</v>
      </c>
      <c r="O253" s="80">
        <f t="shared" si="63"/>
        <v>0</v>
      </c>
      <c r="P253" s="80" t="str">
        <f t="shared" ca="1" si="64"/>
        <v>FAIL</v>
      </c>
      <c r="Q253" s="80">
        <f>Calcs!$I$2</f>
        <v>44255</v>
      </c>
      <c r="R253" s="80">
        <f>Calcs!$I$4</f>
        <v>44469</v>
      </c>
      <c r="S253" s="80">
        <f>Calcs!$I$6</f>
        <v>44681</v>
      </c>
      <c r="T253" s="79" t="e">
        <f>Calcs!$J$2</f>
        <v>#N/A</v>
      </c>
      <c r="U253" s="81">
        <f>Calcs!$K$2</f>
        <v>51564</v>
      </c>
      <c r="V253" s="79" t="str">
        <f t="shared" si="65"/>
        <v/>
      </c>
      <c r="W253" s="79" t="str">
        <f t="shared" si="66"/>
        <v/>
      </c>
      <c r="X253" s="82" t="str">
        <f>IFERROR(IF(E253="","",IFERROR((INDEX('Flat Rates'!$A$1:$I$5000,MATCH(N253,'Flat Rates'!$A$1:$A$5000,0),MATCH("Standing Charge",'Flat Rates'!$A$1:$I$1,0))*100),"")),"")</f>
        <v/>
      </c>
      <c r="Y253" s="82" t="str">
        <f>IFERROR(IF(X253="","",IFERROR((INDEX('Flat Rates'!$A$1:$I$5000,MATCH(N253,'Flat Rates'!$A$1:$A$5000,0),MATCH("Unit Rate",'Flat Rates'!$A$1:$I$1,0))*100)+(V253),"")),"")</f>
        <v/>
      </c>
      <c r="Z253" s="83" t="str">
        <f t="shared" si="67"/>
        <v/>
      </c>
      <c r="AA253" s="83" t="str">
        <f t="shared" si="68"/>
        <v/>
      </c>
      <c r="AB253" s="83" t="str">
        <f t="shared" si="69"/>
        <v/>
      </c>
      <c r="AC253" s="83" t="str">
        <f t="shared" si="70"/>
        <v/>
      </c>
      <c r="AD253" s="84" t="str">
        <f t="shared" ca="1" si="71"/>
        <v>FAIL</v>
      </c>
      <c r="AF253" s="88" t="str">
        <f t="shared" ca="1" si="72"/>
        <v/>
      </c>
      <c r="AG253" s="78" t="str">
        <f t="shared" ca="1" si="73"/>
        <v/>
      </c>
      <c r="AH253" s="89" t="str">
        <f t="shared" ca="1" si="74"/>
        <v/>
      </c>
      <c r="AI253" s="89" t="str">
        <f t="shared" ca="1" si="75"/>
        <v/>
      </c>
    </row>
    <row r="254" spans="2:35" ht="15.75" thickBot="1" x14ac:dyDescent="0.3">
      <c r="B254" s="85"/>
      <c r="C254" s="85"/>
      <c r="D254" s="86"/>
      <c r="E254" s="86"/>
      <c r="F254" s="87"/>
      <c r="G254" s="86"/>
      <c r="I254" s="79" t="str">
        <f t="shared" si="57"/>
        <v/>
      </c>
      <c r="J254" s="79" t="str">
        <f t="shared" si="58"/>
        <v/>
      </c>
      <c r="K254" s="79" t="str">
        <f t="shared" si="59"/>
        <v/>
      </c>
      <c r="L254" s="97" t="str">
        <f t="shared" si="60"/>
        <v>Level1</v>
      </c>
      <c r="M254" s="94">
        <f t="shared" si="61"/>
        <v>0</v>
      </c>
      <c r="N254" s="79" t="str">
        <f t="shared" si="62"/>
        <v>-- Level1-0</v>
      </c>
      <c r="O254" s="80">
        <f t="shared" si="63"/>
        <v>0</v>
      </c>
      <c r="P254" s="80" t="str">
        <f t="shared" ca="1" si="64"/>
        <v>FAIL</v>
      </c>
      <c r="Q254" s="80">
        <f>Calcs!$I$2</f>
        <v>44255</v>
      </c>
      <c r="R254" s="80">
        <f>Calcs!$I$4</f>
        <v>44469</v>
      </c>
      <c r="S254" s="80">
        <f>Calcs!$I$6</f>
        <v>44681</v>
      </c>
      <c r="T254" s="79" t="e">
        <f>Calcs!$J$2</f>
        <v>#N/A</v>
      </c>
      <c r="U254" s="81">
        <f>Calcs!$K$2</f>
        <v>51564</v>
      </c>
      <c r="V254" s="79" t="str">
        <f t="shared" si="65"/>
        <v/>
      </c>
      <c r="W254" s="79" t="str">
        <f t="shared" si="66"/>
        <v/>
      </c>
      <c r="X254" s="82" t="str">
        <f>IFERROR(IF(E254="","",IFERROR((INDEX('Flat Rates'!$A$1:$I$5000,MATCH(N254,'Flat Rates'!$A$1:$A$5000,0),MATCH("Standing Charge",'Flat Rates'!$A$1:$I$1,0))*100),"")),"")</f>
        <v/>
      </c>
      <c r="Y254" s="82" t="str">
        <f>IFERROR(IF(X254="","",IFERROR((INDEX('Flat Rates'!$A$1:$I$5000,MATCH(N254,'Flat Rates'!$A$1:$A$5000,0),MATCH("Unit Rate",'Flat Rates'!$A$1:$I$1,0))*100)+(V254),"")),"")</f>
        <v/>
      </c>
      <c r="Z254" s="83" t="str">
        <f t="shared" si="67"/>
        <v/>
      </c>
      <c r="AA254" s="83" t="str">
        <f t="shared" si="68"/>
        <v/>
      </c>
      <c r="AB254" s="83" t="str">
        <f t="shared" si="69"/>
        <v/>
      </c>
      <c r="AC254" s="83" t="str">
        <f t="shared" si="70"/>
        <v/>
      </c>
      <c r="AD254" s="84" t="str">
        <f t="shared" ca="1" si="71"/>
        <v>FAIL</v>
      </c>
      <c r="AF254" s="88" t="str">
        <f t="shared" ca="1" si="72"/>
        <v/>
      </c>
      <c r="AG254" s="78" t="str">
        <f t="shared" ca="1" si="73"/>
        <v/>
      </c>
      <c r="AH254" s="89" t="str">
        <f t="shared" ca="1" si="74"/>
        <v/>
      </c>
      <c r="AI254" s="89" t="str">
        <f t="shared" ca="1" si="75"/>
        <v/>
      </c>
    </row>
    <row r="255" spans="2:35" ht="15.75" thickBot="1" x14ac:dyDescent="0.3">
      <c r="B255" s="85"/>
      <c r="C255" s="85"/>
      <c r="D255" s="86"/>
      <c r="E255" s="86"/>
      <c r="F255" s="87"/>
      <c r="G255" s="86"/>
      <c r="I255" s="79" t="str">
        <f t="shared" si="57"/>
        <v/>
      </c>
      <c r="J255" s="79" t="str">
        <f t="shared" si="58"/>
        <v/>
      </c>
      <c r="K255" s="79" t="str">
        <f t="shared" si="59"/>
        <v/>
      </c>
      <c r="L255" s="97" t="str">
        <f t="shared" si="60"/>
        <v>Level1</v>
      </c>
      <c r="M255" s="94">
        <f t="shared" si="61"/>
        <v>0</v>
      </c>
      <c r="N255" s="79" t="str">
        <f t="shared" si="62"/>
        <v>-- Level1-0</v>
      </c>
      <c r="O255" s="80">
        <f t="shared" si="63"/>
        <v>0</v>
      </c>
      <c r="P255" s="80" t="str">
        <f t="shared" ca="1" si="64"/>
        <v>FAIL</v>
      </c>
      <c r="Q255" s="80">
        <f>Calcs!$I$2</f>
        <v>44255</v>
      </c>
      <c r="R255" s="80">
        <f>Calcs!$I$4</f>
        <v>44469</v>
      </c>
      <c r="S255" s="80">
        <f>Calcs!$I$6</f>
        <v>44681</v>
      </c>
      <c r="T255" s="79" t="e">
        <f>Calcs!$J$2</f>
        <v>#N/A</v>
      </c>
      <c r="U255" s="81">
        <f>Calcs!$K$2</f>
        <v>51564</v>
      </c>
      <c r="V255" s="79" t="str">
        <f t="shared" si="65"/>
        <v/>
      </c>
      <c r="W255" s="79" t="str">
        <f t="shared" si="66"/>
        <v/>
      </c>
      <c r="X255" s="82" t="str">
        <f>IFERROR(IF(E255="","",IFERROR((INDEX('Flat Rates'!$A$1:$I$5000,MATCH(N255,'Flat Rates'!$A$1:$A$5000,0),MATCH("Standing Charge",'Flat Rates'!$A$1:$I$1,0))*100),"")),"")</f>
        <v/>
      </c>
      <c r="Y255" s="82" t="str">
        <f>IFERROR(IF(X255="","",IFERROR((INDEX('Flat Rates'!$A$1:$I$5000,MATCH(N255,'Flat Rates'!$A$1:$A$5000,0),MATCH("Unit Rate",'Flat Rates'!$A$1:$I$1,0))*100)+(V255),"")),"")</f>
        <v/>
      </c>
      <c r="Z255" s="83" t="str">
        <f t="shared" si="67"/>
        <v/>
      </c>
      <c r="AA255" s="83" t="str">
        <f t="shared" si="68"/>
        <v/>
      </c>
      <c r="AB255" s="83" t="str">
        <f t="shared" si="69"/>
        <v/>
      </c>
      <c r="AC255" s="83" t="str">
        <f t="shared" si="70"/>
        <v/>
      </c>
      <c r="AD255" s="84" t="str">
        <f t="shared" ca="1" si="71"/>
        <v>FAIL</v>
      </c>
      <c r="AF255" s="88" t="str">
        <f t="shared" ca="1" si="72"/>
        <v/>
      </c>
      <c r="AG255" s="78" t="str">
        <f t="shared" ca="1" si="73"/>
        <v/>
      </c>
      <c r="AH255" s="89" t="str">
        <f t="shared" ca="1" si="74"/>
        <v/>
      </c>
      <c r="AI255" s="89" t="str">
        <f t="shared" ca="1" si="75"/>
        <v/>
      </c>
    </row>
    <row r="256" spans="2:35" ht="15.75" thickBot="1" x14ac:dyDescent="0.3">
      <c r="B256" s="85"/>
      <c r="C256" s="85"/>
      <c r="D256" s="86"/>
      <c r="E256" s="86"/>
      <c r="F256" s="87"/>
      <c r="G256" s="86"/>
      <c r="I256" s="79" t="str">
        <f t="shared" si="57"/>
        <v/>
      </c>
      <c r="J256" s="79" t="str">
        <f t="shared" si="58"/>
        <v/>
      </c>
      <c r="K256" s="79" t="str">
        <f t="shared" si="59"/>
        <v/>
      </c>
      <c r="L256" s="97" t="str">
        <f t="shared" si="60"/>
        <v>Level1</v>
      </c>
      <c r="M256" s="94">
        <f t="shared" si="61"/>
        <v>0</v>
      </c>
      <c r="N256" s="79" t="str">
        <f t="shared" si="62"/>
        <v>-- Level1-0</v>
      </c>
      <c r="O256" s="80">
        <f t="shared" si="63"/>
        <v>0</v>
      </c>
      <c r="P256" s="80" t="str">
        <f t="shared" ca="1" si="64"/>
        <v>FAIL</v>
      </c>
      <c r="Q256" s="80">
        <f>Calcs!$I$2</f>
        <v>44255</v>
      </c>
      <c r="R256" s="80">
        <f>Calcs!$I$4</f>
        <v>44469</v>
      </c>
      <c r="S256" s="80">
        <f>Calcs!$I$6</f>
        <v>44681</v>
      </c>
      <c r="T256" s="79" t="e">
        <f>Calcs!$J$2</f>
        <v>#N/A</v>
      </c>
      <c r="U256" s="81">
        <f>Calcs!$K$2</f>
        <v>51564</v>
      </c>
      <c r="V256" s="79" t="str">
        <f t="shared" si="65"/>
        <v/>
      </c>
      <c r="W256" s="79" t="str">
        <f t="shared" si="66"/>
        <v/>
      </c>
      <c r="X256" s="82" t="str">
        <f>IFERROR(IF(E256="","",IFERROR((INDEX('Flat Rates'!$A$1:$I$5000,MATCH(N256,'Flat Rates'!$A$1:$A$5000,0),MATCH("Standing Charge",'Flat Rates'!$A$1:$I$1,0))*100),"")),"")</f>
        <v/>
      </c>
      <c r="Y256" s="82" t="str">
        <f>IFERROR(IF(X256="","",IFERROR((INDEX('Flat Rates'!$A$1:$I$5000,MATCH(N256,'Flat Rates'!$A$1:$A$5000,0),MATCH("Unit Rate",'Flat Rates'!$A$1:$I$1,0))*100)+(V256),"")),"")</f>
        <v/>
      </c>
      <c r="Z256" s="83" t="str">
        <f t="shared" si="67"/>
        <v/>
      </c>
      <c r="AA256" s="83" t="str">
        <f t="shared" si="68"/>
        <v/>
      </c>
      <c r="AB256" s="83" t="str">
        <f t="shared" si="69"/>
        <v/>
      </c>
      <c r="AC256" s="83" t="str">
        <f t="shared" si="70"/>
        <v/>
      </c>
      <c r="AD256" s="84" t="str">
        <f t="shared" ca="1" si="71"/>
        <v>FAIL</v>
      </c>
      <c r="AF256" s="88" t="str">
        <f t="shared" ca="1" si="72"/>
        <v/>
      </c>
      <c r="AG256" s="78" t="str">
        <f t="shared" ca="1" si="73"/>
        <v/>
      </c>
      <c r="AH256" s="89" t="str">
        <f t="shared" ca="1" si="74"/>
        <v/>
      </c>
      <c r="AI256" s="89" t="str">
        <f t="shared" ca="1" si="75"/>
        <v/>
      </c>
    </row>
    <row r="257" spans="2:35" ht="15.75" thickBot="1" x14ac:dyDescent="0.3">
      <c r="B257" s="85"/>
      <c r="C257" s="85"/>
      <c r="D257" s="86"/>
      <c r="E257" s="86"/>
      <c r="F257" s="87"/>
      <c r="G257" s="86"/>
      <c r="I257" s="79" t="str">
        <f t="shared" si="57"/>
        <v/>
      </c>
      <c r="J257" s="79" t="str">
        <f t="shared" si="58"/>
        <v/>
      </c>
      <c r="K257" s="79" t="str">
        <f t="shared" si="59"/>
        <v/>
      </c>
      <c r="L257" s="97" t="str">
        <f t="shared" si="60"/>
        <v>Level1</v>
      </c>
      <c r="M257" s="94">
        <f t="shared" si="61"/>
        <v>0</v>
      </c>
      <c r="N257" s="79" t="str">
        <f t="shared" si="62"/>
        <v>-- Level1-0</v>
      </c>
      <c r="O257" s="80">
        <f t="shared" si="63"/>
        <v>0</v>
      </c>
      <c r="P257" s="80" t="str">
        <f t="shared" ca="1" si="64"/>
        <v>FAIL</v>
      </c>
      <c r="Q257" s="80">
        <f>Calcs!$I$2</f>
        <v>44255</v>
      </c>
      <c r="R257" s="80">
        <f>Calcs!$I$4</f>
        <v>44469</v>
      </c>
      <c r="S257" s="80">
        <f>Calcs!$I$6</f>
        <v>44681</v>
      </c>
      <c r="T257" s="79" t="e">
        <f>Calcs!$J$2</f>
        <v>#N/A</v>
      </c>
      <c r="U257" s="81">
        <f>Calcs!$K$2</f>
        <v>51564</v>
      </c>
      <c r="V257" s="79" t="str">
        <f t="shared" si="65"/>
        <v/>
      </c>
      <c r="W257" s="79" t="str">
        <f t="shared" si="66"/>
        <v/>
      </c>
      <c r="X257" s="82" t="str">
        <f>IFERROR(IF(E257="","",IFERROR((INDEX('Flat Rates'!$A$1:$I$5000,MATCH(N257,'Flat Rates'!$A$1:$A$5000,0),MATCH("Standing Charge",'Flat Rates'!$A$1:$I$1,0))*100),"")),"")</f>
        <v/>
      </c>
      <c r="Y257" s="82" t="str">
        <f>IFERROR(IF(X257="","",IFERROR((INDEX('Flat Rates'!$A$1:$I$5000,MATCH(N257,'Flat Rates'!$A$1:$A$5000,0),MATCH("Unit Rate",'Flat Rates'!$A$1:$I$1,0))*100)+(V257),"")),"")</f>
        <v/>
      </c>
      <c r="Z257" s="83" t="str">
        <f t="shared" si="67"/>
        <v/>
      </c>
      <c r="AA257" s="83" t="str">
        <f t="shared" si="68"/>
        <v/>
      </c>
      <c r="AB257" s="83" t="str">
        <f t="shared" si="69"/>
        <v/>
      </c>
      <c r="AC257" s="83" t="str">
        <f t="shared" si="70"/>
        <v/>
      </c>
      <c r="AD257" s="84" t="str">
        <f t="shared" ca="1" si="71"/>
        <v>FAIL</v>
      </c>
      <c r="AF257" s="88" t="str">
        <f t="shared" ca="1" si="72"/>
        <v/>
      </c>
      <c r="AG257" s="78" t="str">
        <f t="shared" ca="1" si="73"/>
        <v/>
      </c>
      <c r="AH257" s="89" t="str">
        <f t="shared" ca="1" si="74"/>
        <v/>
      </c>
      <c r="AI257" s="89" t="str">
        <f t="shared" ca="1" si="75"/>
        <v/>
      </c>
    </row>
    <row r="258" spans="2:35" ht="15.75" thickBot="1" x14ac:dyDescent="0.3">
      <c r="B258" s="85"/>
      <c r="C258" s="85"/>
      <c r="D258" s="86"/>
      <c r="E258" s="86"/>
      <c r="F258" s="87"/>
      <c r="G258" s="86"/>
      <c r="I258" s="79" t="str">
        <f t="shared" si="57"/>
        <v/>
      </c>
      <c r="J258" s="79" t="str">
        <f t="shared" si="58"/>
        <v/>
      </c>
      <c r="K258" s="79" t="str">
        <f t="shared" si="59"/>
        <v/>
      </c>
      <c r="L258" s="97" t="str">
        <f t="shared" si="60"/>
        <v>Level1</v>
      </c>
      <c r="M258" s="94">
        <f t="shared" si="61"/>
        <v>0</v>
      </c>
      <c r="N258" s="79" t="str">
        <f t="shared" si="62"/>
        <v>-- Level1-0</v>
      </c>
      <c r="O258" s="80">
        <f t="shared" si="63"/>
        <v>0</v>
      </c>
      <c r="P258" s="80" t="str">
        <f t="shared" ca="1" si="64"/>
        <v>FAIL</v>
      </c>
      <c r="Q258" s="80">
        <f>Calcs!$I$2</f>
        <v>44255</v>
      </c>
      <c r="R258" s="80">
        <f>Calcs!$I$4</f>
        <v>44469</v>
      </c>
      <c r="S258" s="80">
        <f>Calcs!$I$6</f>
        <v>44681</v>
      </c>
      <c r="T258" s="79" t="e">
        <f>Calcs!$J$2</f>
        <v>#N/A</v>
      </c>
      <c r="U258" s="81">
        <f>Calcs!$K$2</f>
        <v>51564</v>
      </c>
      <c r="V258" s="79" t="str">
        <f t="shared" si="65"/>
        <v/>
      </c>
      <c r="W258" s="79" t="str">
        <f t="shared" si="66"/>
        <v/>
      </c>
      <c r="X258" s="82" t="str">
        <f>IFERROR(IF(E258="","",IFERROR((INDEX('Flat Rates'!$A$1:$I$5000,MATCH(N258,'Flat Rates'!$A$1:$A$5000,0),MATCH("Standing Charge",'Flat Rates'!$A$1:$I$1,0))*100),"")),"")</f>
        <v/>
      </c>
      <c r="Y258" s="82" t="str">
        <f>IFERROR(IF(X258="","",IFERROR((INDEX('Flat Rates'!$A$1:$I$5000,MATCH(N258,'Flat Rates'!$A$1:$A$5000,0),MATCH("Unit Rate",'Flat Rates'!$A$1:$I$1,0))*100)+(V258),"")),"")</f>
        <v/>
      </c>
      <c r="Z258" s="83" t="str">
        <f t="shared" si="67"/>
        <v/>
      </c>
      <c r="AA258" s="83" t="str">
        <f t="shared" si="68"/>
        <v/>
      </c>
      <c r="AB258" s="83" t="str">
        <f t="shared" si="69"/>
        <v/>
      </c>
      <c r="AC258" s="83" t="str">
        <f t="shared" si="70"/>
        <v/>
      </c>
      <c r="AD258" s="84" t="str">
        <f t="shared" ca="1" si="71"/>
        <v>FAIL</v>
      </c>
      <c r="AF258" s="88" t="str">
        <f t="shared" ca="1" si="72"/>
        <v/>
      </c>
      <c r="AG258" s="78" t="str">
        <f t="shared" ca="1" si="73"/>
        <v/>
      </c>
      <c r="AH258" s="89" t="str">
        <f t="shared" ca="1" si="74"/>
        <v/>
      </c>
      <c r="AI258" s="89" t="str">
        <f t="shared" ca="1" si="75"/>
        <v/>
      </c>
    </row>
    <row r="259" spans="2:35" ht="15.75" thickBot="1" x14ac:dyDescent="0.3">
      <c r="B259" s="85"/>
      <c r="C259" s="85"/>
      <c r="D259" s="86"/>
      <c r="E259" s="86"/>
      <c r="F259" s="87"/>
      <c r="G259" s="86"/>
      <c r="I259" s="79" t="str">
        <f t="shared" si="57"/>
        <v/>
      </c>
      <c r="J259" s="79" t="str">
        <f t="shared" si="58"/>
        <v/>
      </c>
      <c r="K259" s="79" t="str">
        <f t="shared" si="59"/>
        <v/>
      </c>
      <c r="L259" s="97" t="str">
        <f t="shared" si="60"/>
        <v>Level1</v>
      </c>
      <c r="M259" s="94">
        <f t="shared" si="61"/>
        <v>0</v>
      </c>
      <c r="N259" s="79" t="str">
        <f t="shared" si="62"/>
        <v>-- Level1-0</v>
      </c>
      <c r="O259" s="80">
        <f t="shared" si="63"/>
        <v>0</v>
      </c>
      <c r="P259" s="80" t="str">
        <f t="shared" ca="1" si="64"/>
        <v>FAIL</v>
      </c>
      <c r="Q259" s="80">
        <f>Calcs!$I$2</f>
        <v>44255</v>
      </c>
      <c r="R259" s="80">
        <f>Calcs!$I$4</f>
        <v>44469</v>
      </c>
      <c r="S259" s="80">
        <f>Calcs!$I$6</f>
        <v>44681</v>
      </c>
      <c r="T259" s="79" t="e">
        <f>Calcs!$J$2</f>
        <v>#N/A</v>
      </c>
      <c r="U259" s="81">
        <f>Calcs!$K$2</f>
        <v>51564</v>
      </c>
      <c r="V259" s="79" t="str">
        <f t="shared" si="65"/>
        <v/>
      </c>
      <c r="W259" s="79" t="str">
        <f t="shared" si="66"/>
        <v/>
      </c>
      <c r="X259" s="82" t="str">
        <f>IFERROR(IF(E259="","",IFERROR((INDEX('Flat Rates'!$A$1:$I$5000,MATCH(N259,'Flat Rates'!$A$1:$A$5000,0),MATCH("Standing Charge",'Flat Rates'!$A$1:$I$1,0))*100),"")),"")</f>
        <v/>
      </c>
      <c r="Y259" s="82" t="str">
        <f>IFERROR(IF(X259="","",IFERROR((INDEX('Flat Rates'!$A$1:$I$5000,MATCH(N259,'Flat Rates'!$A$1:$A$5000,0),MATCH("Unit Rate",'Flat Rates'!$A$1:$I$1,0))*100)+(V259),"")),"")</f>
        <v/>
      </c>
      <c r="Z259" s="83" t="str">
        <f t="shared" si="67"/>
        <v/>
      </c>
      <c r="AA259" s="83" t="str">
        <f t="shared" si="68"/>
        <v/>
      </c>
      <c r="AB259" s="83" t="str">
        <f t="shared" si="69"/>
        <v/>
      </c>
      <c r="AC259" s="83" t="str">
        <f t="shared" si="70"/>
        <v/>
      </c>
      <c r="AD259" s="84" t="str">
        <f t="shared" ca="1" si="71"/>
        <v>FAIL</v>
      </c>
      <c r="AF259" s="88" t="str">
        <f t="shared" ca="1" si="72"/>
        <v/>
      </c>
      <c r="AG259" s="78" t="str">
        <f t="shared" ca="1" si="73"/>
        <v/>
      </c>
      <c r="AH259" s="89" t="str">
        <f t="shared" ca="1" si="74"/>
        <v/>
      </c>
      <c r="AI259" s="89" t="str">
        <f t="shared" ca="1" si="75"/>
        <v/>
      </c>
    </row>
    <row r="260" spans="2:35" ht="15.75" thickBot="1" x14ac:dyDescent="0.3">
      <c r="B260" s="85"/>
      <c r="C260" s="85"/>
      <c r="D260" s="86"/>
      <c r="E260" s="86"/>
      <c r="F260" s="87"/>
      <c r="G260" s="86"/>
      <c r="I260" s="79" t="str">
        <f t="shared" si="57"/>
        <v/>
      </c>
      <c r="J260" s="79" t="str">
        <f t="shared" si="58"/>
        <v/>
      </c>
      <c r="K260" s="79" t="str">
        <f t="shared" si="59"/>
        <v/>
      </c>
      <c r="L260" s="97" t="str">
        <f t="shared" si="60"/>
        <v>Level1</v>
      </c>
      <c r="M260" s="94">
        <f t="shared" si="61"/>
        <v>0</v>
      </c>
      <c r="N260" s="79" t="str">
        <f t="shared" si="62"/>
        <v>-- Level1-0</v>
      </c>
      <c r="O260" s="80">
        <f t="shared" si="63"/>
        <v>0</v>
      </c>
      <c r="P260" s="80" t="str">
        <f t="shared" ca="1" si="64"/>
        <v>FAIL</v>
      </c>
      <c r="Q260" s="80">
        <f>Calcs!$I$2</f>
        <v>44255</v>
      </c>
      <c r="R260" s="80">
        <f>Calcs!$I$4</f>
        <v>44469</v>
      </c>
      <c r="S260" s="80">
        <f>Calcs!$I$6</f>
        <v>44681</v>
      </c>
      <c r="T260" s="79" t="e">
        <f>Calcs!$J$2</f>
        <v>#N/A</v>
      </c>
      <c r="U260" s="81">
        <f>Calcs!$K$2</f>
        <v>51564</v>
      </c>
      <c r="V260" s="79" t="str">
        <f t="shared" si="65"/>
        <v/>
      </c>
      <c r="W260" s="79" t="str">
        <f t="shared" si="66"/>
        <v/>
      </c>
      <c r="X260" s="82" t="str">
        <f>IFERROR(IF(E260="","",IFERROR((INDEX('Flat Rates'!$A$1:$I$5000,MATCH(N260,'Flat Rates'!$A$1:$A$5000,0),MATCH("Standing Charge",'Flat Rates'!$A$1:$I$1,0))*100),"")),"")</f>
        <v/>
      </c>
      <c r="Y260" s="82" t="str">
        <f>IFERROR(IF(X260="","",IFERROR((INDEX('Flat Rates'!$A$1:$I$5000,MATCH(N260,'Flat Rates'!$A$1:$A$5000,0),MATCH("Unit Rate",'Flat Rates'!$A$1:$I$1,0))*100)+(V260),"")),"")</f>
        <v/>
      </c>
      <c r="Z260" s="83" t="str">
        <f t="shared" si="67"/>
        <v/>
      </c>
      <c r="AA260" s="83" t="str">
        <f t="shared" si="68"/>
        <v/>
      </c>
      <c r="AB260" s="83" t="str">
        <f t="shared" si="69"/>
        <v/>
      </c>
      <c r="AC260" s="83" t="str">
        <f t="shared" si="70"/>
        <v/>
      </c>
      <c r="AD260" s="84" t="str">
        <f t="shared" ca="1" si="71"/>
        <v>FAIL</v>
      </c>
      <c r="AF260" s="88" t="str">
        <f t="shared" ca="1" si="72"/>
        <v/>
      </c>
      <c r="AG260" s="78" t="str">
        <f t="shared" ca="1" si="73"/>
        <v/>
      </c>
      <c r="AH260" s="89" t="str">
        <f t="shared" ca="1" si="74"/>
        <v/>
      </c>
      <c r="AI260" s="89" t="str">
        <f t="shared" ca="1" si="75"/>
        <v/>
      </c>
    </row>
    <row r="261" spans="2:35" ht="15.75" thickBot="1" x14ac:dyDescent="0.3">
      <c r="B261" s="85"/>
      <c r="C261" s="85"/>
      <c r="D261" s="86"/>
      <c r="E261" s="86"/>
      <c r="F261" s="87"/>
      <c r="G261" s="86"/>
      <c r="I261" s="79" t="str">
        <f t="shared" si="57"/>
        <v/>
      </c>
      <c r="J261" s="79" t="str">
        <f t="shared" si="58"/>
        <v/>
      </c>
      <c r="K261" s="79" t="str">
        <f t="shared" si="59"/>
        <v/>
      </c>
      <c r="L261" s="97" t="str">
        <f t="shared" si="60"/>
        <v>Level1</v>
      </c>
      <c r="M261" s="94">
        <f t="shared" si="61"/>
        <v>0</v>
      </c>
      <c r="N261" s="79" t="str">
        <f t="shared" si="62"/>
        <v>-- Level1-0</v>
      </c>
      <c r="O261" s="80">
        <f t="shared" si="63"/>
        <v>0</v>
      </c>
      <c r="P261" s="80" t="str">
        <f t="shared" ca="1" si="64"/>
        <v>FAIL</v>
      </c>
      <c r="Q261" s="80">
        <f>Calcs!$I$2</f>
        <v>44255</v>
      </c>
      <c r="R261" s="80">
        <f>Calcs!$I$4</f>
        <v>44469</v>
      </c>
      <c r="S261" s="80">
        <f>Calcs!$I$6</f>
        <v>44681</v>
      </c>
      <c r="T261" s="79" t="e">
        <f>Calcs!$J$2</f>
        <v>#N/A</v>
      </c>
      <c r="U261" s="81">
        <f>Calcs!$K$2</f>
        <v>51564</v>
      </c>
      <c r="V261" s="79" t="str">
        <f t="shared" si="65"/>
        <v/>
      </c>
      <c r="W261" s="79" t="str">
        <f t="shared" si="66"/>
        <v/>
      </c>
      <c r="X261" s="82" t="str">
        <f>IFERROR(IF(E261="","",IFERROR((INDEX('Flat Rates'!$A$1:$I$5000,MATCH(N261,'Flat Rates'!$A$1:$A$5000,0),MATCH("Standing Charge",'Flat Rates'!$A$1:$I$1,0))*100),"")),"")</f>
        <v/>
      </c>
      <c r="Y261" s="82" t="str">
        <f>IFERROR(IF(X261="","",IFERROR((INDEX('Flat Rates'!$A$1:$I$5000,MATCH(N261,'Flat Rates'!$A$1:$A$5000,0),MATCH("Unit Rate",'Flat Rates'!$A$1:$I$1,0))*100)+(V261),"")),"")</f>
        <v/>
      </c>
      <c r="Z261" s="83" t="str">
        <f t="shared" si="67"/>
        <v/>
      </c>
      <c r="AA261" s="83" t="str">
        <f t="shared" si="68"/>
        <v/>
      </c>
      <c r="AB261" s="83" t="str">
        <f t="shared" si="69"/>
        <v/>
      </c>
      <c r="AC261" s="83" t="str">
        <f t="shared" si="70"/>
        <v/>
      </c>
      <c r="AD261" s="84" t="str">
        <f t="shared" ca="1" si="71"/>
        <v>FAIL</v>
      </c>
      <c r="AF261" s="88" t="str">
        <f t="shared" ca="1" si="72"/>
        <v/>
      </c>
      <c r="AG261" s="78" t="str">
        <f t="shared" ca="1" si="73"/>
        <v/>
      </c>
      <c r="AH261" s="89" t="str">
        <f t="shared" ca="1" si="74"/>
        <v/>
      </c>
      <c r="AI261" s="89" t="str">
        <f t="shared" ca="1" si="75"/>
        <v/>
      </c>
    </row>
    <row r="262" spans="2:35" ht="15.75" thickBot="1" x14ac:dyDescent="0.3">
      <c r="B262" s="85"/>
      <c r="C262" s="85"/>
      <c r="D262" s="86"/>
      <c r="E262" s="86"/>
      <c r="F262" s="87"/>
      <c r="G262" s="86"/>
      <c r="I262" s="79" t="str">
        <f t="shared" si="57"/>
        <v/>
      </c>
      <c r="J262" s="79" t="str">
        <f t="shared" si="58"/>
        <v/>
      </c>
      <c r="K262" s="79" t="str">
        <f t="shared" si="59"/>
        <v/>
      </c>
      <c r="L262" s="97" t="str">
        <f t="shared" si="60"/>
        <v>Level1</v>
      </c>
      <c r="M262" s="94">
        <f t="shared" si="61"/>
        <v>0</v>
      </c>
      <c r="N262" s="79" t="str">
        <f t="shared" si="62"/>
        <v>-- Level1-0</v>
      </c>
      <c r="O262" s="80">
        <f t="shared" si="63"/>
        <v>0</v>
      </c>
      <c r="P262" s="80" t="str">
        <f t="shared" ca="1" si="64"/>
        <v>FAIL</v>
      </c>
      <c r="Q262" s="80">
        <f>Calcs!$I$2</f>
        <v>44255</v>
      </c>
      <c r="R262" s="80">
        <f>Calcs!$I$4</f>
        <v>44469</v>
      </c>
      <c r="S262" s="80">
        <f>Calcs!$I$6</f>
        <v>44681</v>
      </c>
      <c r="T262" s="79" t="e">
        <f>Calcs!$J$2</f>
        <v>#N/A</v>
      </c>
      <c r="U262" s="81">
        <f>Calcs!$K$2</f>
        <v>51564</v>
      </c>
      <c r="V262" s="79" t="str">
        <f t="shared" si="65"/>
        <v/>
      </c>
      <c r="W262" s="79" t="str">
        <f t="shared" si="66"/>
        <v/>
      </c>
      <c r="X262" s="82" t="str">
        <f>IFERROR(IF(E262="","",IFERROR((INDEX('Flat Rates'!$A$1:$I$5000,MATCH(N262,'Flat Rates'!$A$1:$A$5000,0),MATCH("Standing Charge",'Flat Rates'!$A$1:$I$1,0))*100),"")),"")</f>
        <v/>
      </c>
      <c r="Y262" s="82" t="str">
        <f>IFERROR(IF(X262="","",IFERROR((INDEX('Flat Rates'!$A$1:$I$5000,MATCH(N262,'Flat Rates'!$A$1:$A$5000,0),MATCH("Unit Rate",'Flat Rates'!$A$1:$I$1,0))*100)+(V262),"")),"")</f>
        <v/>
      </c>
      <c r="Z262" s="83" t="str">
        <f t="shared" si="67"/>
        <v/>
      </c>
      <c r="AA262" s="83" t="str">
        <f t="shared" si="68"/>
        <v/>
      </c>
      <c r="AB262" s="83" t="str">
        <f t="shared" si="69"/>
        <v/>
      </c>
      <c r="AC262" s="83" t="str">
        <f t="shared" si="70"/>
        <v/>
      </c>
      <c r="AD262" s="84" t="str">
        <f t="shared" ca="1" si="71"/>
        <v>FAIL</v>
      </c>
      <c r="AF262" s="88" t="str">
        <f t="shared" ca="1" si="72"/>
        <v/>
      </c>
      <c r="AG262" s="78" t="str">
        <f t="shared" ca="1" si="73"/>
        <v/>
      </c>
      <c r="AH262" s="89" t="str">
        <f t="shared" ca="1" si="74"/>
        <v/>
      </c>
      <c r="AI262" s="89" t="str">
        <f t="shared" ca="1" si="75"/>
        <v/>
      </c>
    </row>
    <row r="263" spans="2:35" ht="15.75" thickBot="1" x14ac:dyDescent="0.3">
      <c r="B263" s="85"/>
      <c r="C263" s="85"/>
      <c r="D263" s="86"/>
      <c r="E263" s="86"/>
      <c r="F263" s="87"/>
      <c r="G263" s="86"/>
      <c r="I263" s="79" t="str">
        <f t="shared" si="57"/>
        <v/>
      </c>
      <c r="J263" s="79" t="str">
        <f t="shared" si="58"/>
        <v/>
      </c>
      <c r="K263" s="79" t="str">
        <f t="shared" si="59"/>
        <v/>
      </c>
      <c r="L263" s="97" t="str">
        <f t="shared" si="60"/>
        <v>Level1</v>
      </c>
      <c r="M263" s="94">
        <f t="shared" si="61"/>
        <v>0</v>
      </c>
      <c r="N263" s="79" t="str">
        <f t="shared" si="62"/>
        <v>-- Level1-0</v>
      </c>
      <c r="O263" s="80">
        <f t="shared" si="63"/>
        <v>0</v>
      </c>
      <c r="P263" s="80" t="str">
        <f t="shared" ca="1" si="64"/>
        <v>FAIL</v>
      </c>
      <c r="Q263" s="80">
        <f>Calcs!$I$2</f>
        <v>44255</v>
      </c>
      <c r="R263" s="80">
        <f>Calcs!$I$4</f>
        <v>44469</v>
      </c>
      <c r="S263" s="80">
        <f>Calcs!$I$6</f>
        <v>44681</v>
      </c>
      <c r="T263" s="79" t="e">
        <f>Calcs!$J$2</f>
        <v>#N/A</v>
      </c>
      <c r="U263" s="81">
        <f>Calcs!$K$2</f>
        <v>51564</v>
      </c>
      <c r="V263" s="79" t="str">
        <f t="shared" si="65"/>
        <v/>
      </c>
      <c r="W263" s="79" t="str">
        <f t="shared" si="66"/>
        <v/>
      </c>
      <c r="X263" s="82" t="str">
        <f>IFERROR(IF(E263="","",IFERROR((INDEX('Flat Rates'!$A$1:$I$5000,MATCH(N263,'Flat Rates'!$A$1:$A$5000,0),MATCH("Standing Charge",'Flat Rates'!$A$1:$I$1,0))*100),"")),"")</f>
        <v/>
      </c>
      <c r="Y263" s="82" t="str">
        <f>IFERROR(IF(X263="","",IFERROR((INDEX('Flat Rates'!$A$1:$I$5000,MATCH(N263,'Flat Rates'!$A$1:$A$5000,0),MATCH("Unit Rate",'Flat Rates'!$A$1:$I$1,0))*100)+(V263),"")),"")</f>
        <v/>
      </c>
      <c r="Z263" s="83" t="str">
        <f t="shared" si="67"/>
        <v/>
      </c>
      <c r="AA263" s="83" t="str">
        <f t="shared" si="68"/>
        <v/>
      </c>
      <c r="AB263" s="83" t="str">
        <f t="shared" si="69"/>
        <v/>
      </c>
      <c r="AC263" s="83" t="str">
        <f t="shared" si="70"/>
        <v/>
      </c>
      <c r="AD263" s="84" t="str">
        <f t="shared" ca="1" si="71"/>
        <v>FAIL</v>
      </c>
      <c r="AF263" s="88" t="str">
        <f t="shared" ca="1" si="72"/>
        <v/>
      </c>
      <c r="AG263" s="78" t="str">
        <f t="shared" ca="1" si="73"/>
        <v/>
      </c>
      <c r="AH263" s="89" t="str">
        <f t="shared" ca="1" si="74"/>
        <v/>
      </c>
      <c r="AI263" s="89" t="str">
        <f t="shared" ca="1" si="75"/>
        <v/>
      </c>
    </row>
    <row r="264" spans="2:35" ht="15.75" thickBot="1" x14ac:dyDescent="0.3">
      <c r="B264" s="85"/>
      <c r="C264" s="85"/>
      <c r="D264" s="86"/>
      <c r="E264" s="86"/>
      <c r="F264" s="87"/>
      <c r="G264" s="86"/>
      <c r="I264" s="79" t="str">
        <f t="shared" si="57"/>
        <v/>
      </c>
      <c r="J264" s="79" t="str">
        <f t="shared" si="58"/>
        <v/>
      </c>
      <c r="K264" s="79" t="str">
        <f t="shared" si="59"/>
        <v/>
      </c>
      <c r="L264" s="97" t="str">
        <f t="shared" si="60"/>
        <v>Level1</v>
      </c>
      <c r="M264" s="94">
        <f t="shared" si="61"/>
        <v>0</v>
      </c>
      <c r="N264" s="79" t="str">
        <f t="shared" si="62"/>
        <v>-- Level1-0</v>
      </c>
      <c r="O264" s="80">
        <f t="shared" si="63"/>
        <v>0</v>
      </c>
      <c r="P264" s="80" t="str">
        <f t="shared" ca="1" si="64"/>
        <v>FAIL</v>
      </c>
      <c r="Q264" s="80">
        <f>Calcs!$I$2</f>
        <v>44255</v>
      </c>
      <c r="R264" s="80">
        <f>Calcs!$I$4</f>
        <v>44469</v>
      </c>
      <c r="S264" s="80">
        <f>Calcs!$I$6</f>
        <v>44681</v>
      </c>
      <c r="T264" s="79" t="e">
        <f>Calcs!$J$2</f>
        <v>#N/A</v>
      </c>
      <c r="U264" s="81">
        <f>Calcs!$K$2</f>
        <v>51564</v>
      </c>
      <c r="V264" s="79" t="str">
        <f t="shared" si="65"/>
        <v/>
      </c>
      <c r="W264" s="79" t="str">
        <f t="shared" si="66"/>
        <v/>
      </c>
      <c r="X264" s="82" t="str">
        <f>IFERROR(IF(E264="","",IFERROR((INDEX('Flat Rates'!$A$1:$I$5000,MATCH(N264,'Flat Rates'!$A$1:$A$5000,0),MATCH("Standing Charge",'Flat Rates'!$A$1:$I$1,0))*100),"")),"")</f>
        <v/>
      </c>
      <c r="Y264" s="82" t="str">
        <f>IFERROR(IF(X264="","",IFERROR((INDEX('Flat Rates'!$A$1:$I$5000,MATCH(N264,'Flat Rates'!$A$1:$A$5000,0),MATCH("Unit Rate",'Flat Rates'!$A$1:$I$1,0))*100)+(V264),"")),"")</f>
        <v/>
      </c>
      <c r="Z264" s="83" t="str">
        <f t="shared" si="67"/>
        <v/>
      </c>
      <c r="AA264" s="83" t="str">
        <f t="shared" si="68"/>
        <v/>
      </c>
      <c r="AB264" s="83" t="str">
        <f t="shared" si="69"/>
        <v/>
      </c>
      <c r="AC264" s="83" t="str">
        <f t="shared" si="70"/>
        <v/>
      </c>
      <c r="AD264" s="84" t="str">
        <f t="shared" ca="1" si="71"/>
        <v>FAIL</v>
      </c>
      <c r="AF264" s="88" t="str">
        <f t="shared" ca="1" si="72"/>
        <v/>
      </c>
      <c r="AG264" s="78" t="str">
        <f t="shared" ca="1" si="73"/>
        <v/>
      </c>
      <c r="AH264" s="89" t="str">
        <f t="shared" ca="1" si="74"/>
        <v/>
      </c>
      <c r="AI264" s="89" t="str">
        <f t="shared" ca="1" si="75"/>
        <v/>
      </c>
    </row>
    <row r="265" spans="2:35" ht="15.75" thickBot="1" x14ac:dyDescent="0.3">
      <c r="B265" s="85"/>
      <c r="C265" s="85"/>
      <c r="D265" s="86"/>
      <c r="E265" s="86"/>
      <c r="F265" s="87"/>
      <c r="G265" s="86"/>
      <c r="I265" s="79" t="str">
        <f t="shared" si="57"/>
        <v/>
      </c>
      <c r="J265" s="79" t="str">
        <f t="shared" si="58"/>
        <v/>
      </c>
      <c r="K265" s="79" t="str">
        <f t="shared" si="59"/>
        <v/>
      </c>
      <c r="L265" s="97" t="str">
        <f t="shared" si="60"/>
        <v>Level1</v>
      </c>
      <c r="M265" s="94">
        <f t="shared" si="61"/>
        <v>0</v>
      </c>
      <c r="N265" s="79" t="str">
        <f t="shared" si="62"/>
        <v>-- Level1-0</v>
      </c>
      <c r="O265" s="80">
        <f t="shared" si="63"/>
        <v>0</v>
      </c>
      <c r="P265" s="80" t="str">
        <f t="shared" ca="1" si="64"/>
        <v>FAIL</v>
      </c>
      <c r="Q265" s="80">
        <f>Calcs!$I$2</f>
        <v>44255</v>
      </c>
      <c r="R265" s="80">
        <f>Calcs!$I$4</f>
        <v>44469</v>
      </c>
      <c r="S265" s="80">
        <f>Calcs!$I$6</f>
        <v>44681</v>
      </c>
      <c r="T265" s="79" t="e">
        <f>Calcs!$J$2</f>
        <v>#N/A</v>
      </c>
      <c r="U265" s="81">
        <f>Calcs!$K$2</f>
        <v>51564</v>
      </c>
      <c r="V265" s="79" t="str">
        <f t="shared" si="65"/>
        <v/>
      </c>
      <c r="W265" s="79" t="str">
        <f t="shared" si="66"/>
        <v/>
      </c>
      <c r="X265" s="82" t="str">
        <f>IFERROR(IF(E265="","",IFERROR((INDEX('Flat Rates'!$A$1:$I$5000,MATCH(N265,'Flat Rates'!$A$1:$A$5000,0),MATCH("Standing Charge",'Flat Rates'!$A$1:$I$1,0))*100),"")),"")</f>
        <v/>
      </c>
      <c r="Y265" s="82" t="str">
        <f>IFERROR(IF(X265="","",IFERROR((INDEX('Flat Rates'!$A$1:$I$5000,MATCH(N265,'Flat Rates'!$A$1:$A$5000,0),MATCH("Unit Rate",'Flat Rates'!$A$1:$I$1,0))*100)+(V265),"")),"")</f>
        <v/>
      </c>
      <c r="Z265" s="83" t="str">
        <f t="shared" si="67"/>
        <v/>
      </c>
      <c r="AA265" s="83" t="str">
        <f t="shared" si="68"/>
        <v/>
      </c>
      <c r="AB265" s="83" t="str">
        <f t="shared" si="69"/>
        <v/>
      </c>
      <c r="AC265" s="83" t="str">
        <f t="shared" si="70"/>
        <v/>
      </c>
      <c r="AD265" s="84" t="str">
        <f t="shared" ca="1" si="71"/>
        <v>FAIL</v>
      </c>
      <c r="AF265" s="88" t="str">
        <f t="shared" ca="1" si="72"/>
        <v/>
      </c>
      <c r="AG265" s="78" t="str">
        <f t="shared" ca="1" si="73"/>
        <v/>
      </c>
      <c r="AH265" s="89" t="str">
        <f t="shared" ca="1" si="74"/>
        <v/>
      </c>
      <c r="AI265" s="89" t="str">
        <f t="shared" ca="1" si="75"/>
        <v/>
      </c>
    </row>
    <row r="266" spans="2:35" ht="15.75" thickBot="1" x14ac:dyDescent="0.3">
      <c r="B266" s="85"/>
      <c r="C266" s="85"/>
      <c r="D266" s="86"/>
      <c r="E266" s="86"/>
      <c r="F266" s="87"/>
      <c r="G266" s="86"/>
      <c r="I266" s="79" t="str">
        <f t="shared" si="57"/>
        <v/>
      </c>
      <c r="J266" s="79" t="str">
        <f t="shared" si="58"/>
        <v/>
      </c>
      <c r="K266" s="79" t="str">
        <f t="shared" si="59"/>
        <v/>
      </c>
      <c r="L266" s="97" t="str">
        <f t="shared" si="60"/>
        <v>Level1</v>
      </c>
      <c r="M266" s="94">
        <f t="shared" si="61"/>
        <v>0</v>
      </c>
      <c r="N266" s="79" t="str">
        <f t="shared" si="62"/>
        <v>-- Level1-0</v>
      </c>
      <c r="O266" s="80">
        <f t="shared" si="63"/>
        <v>0</v>
      </c>
      <c r="P266" s="80" t="str">
        <f t="shared" ca="1" si="64"/>
        <v>FAIL</v>
      </c>
      <c r="Q266" s="80">
        <f>Calcs!$I$2</f>
        <v>44255</v>
      </c>
      <c r="R266" s="80">
        <f>Calcs!$I$4</f>
        <v>44469</v>
      </c>
      <c r="S266" s="80">
        <f>Calcs!$I$6</f>
        <v>44681</v>
      </c>
      <c r="T266" s="79" t="e">
        <f>Calcs!$J$2</f>
        <v>#N/A</v>
      </c>
      <c r="U266" s="81">
        <f>Calcs!$K$2</f>
        <v>51564</v>
      </c>
      <c r="V266" s="79" t="str">
        <f t="shared" si="65"/>
        <v/>
      </c>
      <c r="W266" s="79" t="str">
        <f t="shared" si="66"/>
        <v/>
      </c>
      <c r="X266" s="82" t="str">
        <f>IFERROR(IF(E266="","",IFERROR((INDEX('Flat Rates'!$A$1:$I$5000,MATCH(N266,'Flat Rates'!$A$1:$A$5000,0),MATCH("Standing Charge",'Flat Rates'!$A$1:$I$1,0))*100),"")),"")</f>
        <v/>
      </c>
      <c r="Y266" s="82" t="str">
        <f>IFERROR(IF(X266="","",IFERROR((INDEX('Flat Rates'!$A$1:$I$5000,MATCH(N266,'Flat Rates'!$A$1:$A$5000,0),MATCH("Unit Rate",'Flat Rates'!$A$1:$I$1,0))*100)+(V266),"")),"")</f>
        <v/>
      </c>
      <c r="Z266" s="83" t="str">
        <f t="shared" si="67"/>
        <v/>
      </c>
      <c r="AA266" s="83" t="str">
        <f t="shared" si="68"/>
        <v/>
      </c>
      <c r="AB266" s="83" t="str">
        <f t="shared" si="69"/>
        <v/>
      </c>
      <c r="AC266" s="83" t="str">
        <f t="shared" si="70"/>
        <v/>
      </c>
      <c r="AD266" s="84" t="str">
        <f t="shared" ca="1" si="71"/>
        <v>FAIL</v>
      </c>
      <c r="AF266" s="88" t="str">
        <f t="shared" ca="1" si="72"/>
        <v/>
      </c>
      <c r="AG266" s="78" t="str">
        <f t="shared" ca="1" si="73"/>
        <v/>
      </c>
      <c r="AH266" s="89" t="str">
        <f t="shared" ca="1" si="74"/>
        <v/>
      </c>
      <c r="AI266" s="89" t="str">
        <f t="shared" ca="1" si="75"/>
        <v/>
      </c>
    </row>
    <row r="267" spans="2:35" ht="15.75" thickBot="1" x14ac:dyDescent="0.3">
      <c r="B267" s="85"/>
      <c r="C267" s="85"/>
      <c r="D267" s="86"/>
      <c r="E267" s="86"/>
      <c r="F267" s="87"/>
      <c r="G267" s="86"/>
      <c r="I267" s="79" t="str">
        <f t="shared" si="57"/>
        <v/>
      </c>
      <c r="J267" s="79" t="str">
        <f t="shared" si="58"/>
        <v/>
      </c>
      <c r="K267" s="79" t="str">
        <f t="shared" si="59"/>
        <v/>
      </c>
      <c r="L267" s="97" t="str">
        <f t="shared" si="60"/>
        <v>Level1</v>
      </c>
      <c r="M267" s="94">
        <f t="shared" si="61"/>
        <v>0</v>
      </c>
      <c r="N267" s="79" t="str">
        <f t="shared" si="62"/>
        <v>-- Level1-0</v>
      </c>
      <c r="O267" s="80">
        <f t="shared" si="63"/>
        <v>0</v>
      </c>
      <c r="P267" s="80" t="str">
        <f t="shared" ca="1" si="64"/>
        <v>FAIL</v>
      </c>
      <c r="Q267" s="80">
        <f>Calcs!$I$2</f>
        <v>44255</v>
      </c>
      <c r="R267" s="80">
        <f>Calcs!$I$4</f>
        <v>44469</v>
      </c>
      <c r="S267" s="80">
        <f>Calcs!$I$6</f>
        <v>44681</v>
      </c>
      <c r="T267" s="79" t="e">
        <f>Calcs!$J$2</f>
        <v>#N/A</v>
      </c>
      <c r="U267" s="81">
        <f>Calcs!$K$2</f>
        <v>51564</v>
      </c>
      <c r="V267" s="79" t="str">
        <f t="shared" si="65"/>
        <v/>
      </c>
      <c r="W267" s="79" t="str">
        <f t="shared" si="66"/>
        <v/>
      </c>
      <c r="X267" s="82" t="str">
        <f>IFERROR(IF(E267="","",IFERROR((INDEX('Flat Rates'!$A$1:$I$5000,MATCH(N267,'Flat Rates'!$A$1:$A$5000,0),MATCH("Standing Charge",'Flat Rates'!$A$1:$I$1,0))*100),"")),"")</f>
        <v/>
      </c>
      <c r="Y267" s="82" t="str">
        <f>IFERROR(IF(X267="","",IFERROR((INDEX('Flat Rates'!$A$1:$I$5000,MATCH(N267,'Flat Rates'!$A$1:$A$5000,0),MATCH("Unit Rate",'Flat Rates'!$A$1:$I$1,0))*100)+(V267),"")),"")</f>
        <v/>
      </c>
      <c r="Z267" s="83" t="str">
        <f t="shared" si="67"/>
        <v/>
      </c>
      <c r="AA267" s="83" t="str">
        <f t="shared" si="68"/>
        <v/>
      </c>
      <c r="AB267" s="83" t="str">
        <f t="shared" si="69"/>
        <v/>
      </c>
      <c r="AC267" s="83" t="str">
        <f t="shared" si="70"/>
        <v/>
      </c>
      <c r="AD267" s="84" t="str">
        <f t="shared" ca="1" si="71"/>
        <v>FAIL</v>
      </c>
      <c r="AF267" s="88" t="str">
        <f t="shared" ca="1" si="72"/>
        <v/>
      </c>
      <c r="AG267" s="78" t="str">
        <f t="shared" ca="1" si="73"/>
        <v/>
      </c>
      <c r="AH267" s="89" t="str">
        <f t="shared" ca="1" si="74"/>
        <v/>
      </c>
      <c r="AI267" s="89" t="str">
        <f t="shared" ca="1" si="75"/>
        <v/>
      </c>
    </row>
    <row r="268" spans="2:35" ht="15.75" thickBot="1" x14ac:dyDescent="0.3">
      <c r="B268" s="85"/>
      <c r="C268" s="85"/>
      <c r="D268" s="86"/>
      <c r="E268" s="86"/>
      <c r="F268" s="87"/>
      <c r="G268" s="86"/>
      <c r="I268" s="79" t="str">
        <f t="shared" si="57"/>
        <v/>
      </c>
      <c r="J268" s="79" t="str">
        <f t="shared" si="58"/>
        <v/>
      </c>
      <c r="K268" s="79" t="str">
        <f t="shared" si="59"/>
        <v/>
      </c>
      <c r="L268" s="97" t="str">
        <f t="shared" si="60"/>
        <v>Level1</v>
      </c>
      <c r="M268" s="94">
        <f t="shared" si="61"/>
        <v>0</v>
      </c>
      <c r="N268" s="79" t="str">
        <f t="shared" si="62"/>
        <v>-- Level1-0</v>
      </c>
      <c r="O268" s="80">
        <f t="shared" si="63"/>
        <v>0</v>
      </c>
      <c r="P268" s="80" t="str">
        <f t="shared" ca="1" si="64"/>
        <v>FAIL</v>
      </c>
      <c r="Q268" s="80">
        <f>Calcs!$I$2</f>
        <v>44255</v>
      </c>
      <c r="R268" s="80">
        <f>Calcs!$I$4</f>
        <v>44469</v>
      </c>
      <c r="S268" s="80">
        <f>Calcs!$I$6</f>
        <v>44681</v>
      </c>
      <c r="T268" s="79" t="e">
        <f>Calcs!$J$2</f>
        <v>#N/A</v>
      </c>
      <c r="U268" s="81">
        <f>Calcs!$K$2</f>
        <v>51564</v>
      </c>
      <c r="V268" s="79" t="str">
        <f t="shared" si="65"/>
        <v/>
      </c>
      <c r="W268" s="79" t="str">
        <f t="shared" si="66"/>
        <v/>
      </c>
      <c r="X268" s="82" t="str">
        <f>IFERROR(IF(E268="","",IFERROR((INDEX('Flat Rates'!$A$1:$I$5000,MATCH(N268,'Flat Rates'!$A$1:$A$5000,0),MATCH("Standing Charge",'Flat Rates'!$A$1:$I$1,0))*100),"")),"")</f>
        <v/>
      </c>
      <c r="Y268" s="82" t="str">
        <f>IFERROR(IF(X268="","",IFERROR((INDEX('Flat Rates'!$A$1:$I$5000,MATCH(N268,'Flat Rates'!$A$1:$A$5000,0),MATCH("Unit Rate",'Flat Rates'!$A$1:$I$1,0))*100)+(V268),"")),"")</f>
        <v/>
      </c>
      <c r="Z268" s="83" t="str">
        <f t="shared" si="67"/>
        <v/>
      </c>
      <c r="AA268" s="83" t="str">
        <f t="shared" si="68"/>
        <v/>
      </c>
      <c r="AB268" s="83" t="str">
        <f t="shared" si="69"/>
        <v/>
      </c>
      <c r="AC268" s="83" t="str">
        <f t="shared" si="70"/>
        <v/>
      </c>
      <c r="AD268" s="84" t="str">
        <f t="shared" ca="1" si="71"/>
        <v>FAIL</v>
      </c>
      <c r="AF268" s="88" t="str">
        <f t="shared" ca="1" si="72"/>
        <v/>
      </c>
      <c r="AG268" s="78" t="str">
        <f t="shared" ca="1" si="73"/>
        <v/>
      </c>
      <c r="AH268" s="89" t="str">
        <f t="shared" ca="1" si="74"/>
        <v/>
      </c>
      <c r="AI268" s="89" t="str">
        <f t="shared" ca="1" si="75"/>
        <v/>
      </c>
    </row>
    <row r="269" spans="2:35" ht="15.75" thickBot="1" x14ac:dyDescent="0.3">
      <c r="B269" s="85"/>
      <c r="C269" s="85"/>
      <c r="D269" s="86"/>
      <c r="E269" s="86"/>
      <c r="F269" s="87"/>
      <c r="G269" s="86"/>
      <c r="I269" s="79" t="str">
        <f t="shared" ref="I269:I332" si="76">IF(D269="","",E269)</f>
        <v/>
      </c>
      <c r="J269" s="79" t="str">
        <f t="shared" ref="J269:J332" si="77">IF(G269&gt;=293000,"",IF(G269&gt;=125000,"125000-292999",IF(G269&gt;=73200,"73200-124999",IF(G269&gt;=50000,"50000-73199",IF(G269&gt;=25000,"25000-49999",IF(G269&gt;=10000,"10000-24999",""))))))</f>
        <v/>
      </c>
      <c r="K269" s="79" t="str">
        <f t="shared" ref="K269:K332" si="78">IF(F269="","",D269)</f>
        <v/>
      </c>
      <c r="L269" s="97" t="str">
        <f t="shared" ref="L269:L332" si="79">IF(O269&lt;=Q269,"Level1",IF(O269&lt;=R269,"Level2",IF(O269&lt;=S269,"Level3","")))</f>
        <v>Level1</v>
      </c>
      <c r="M269" s="94">
        <f t="shared" ref="M269:M332" si="80">C269</f>
        <v>0</v>
      </c>
      <c r="N269" s="79" t="str">
        <f t="shared" ref="N269:N332" si="81">CONCATENATE(I269,"-",J269,"-",K269," ",L269,"-",M269)</f>
        <v>-- Level1-0</v>
      </c>
      <c r="O269" s="80">
        <f t="shared" ref="O269:O332" si="82">B269</f>
        <v>0</v>
      </c>
      <c r="P269" s="80" t="str">
        <f t="shared" ref="P269:P332" ca="1" si="83">IF(AND(O269&lt;R269,O269&gt;TODAY()+28),"OK","FAIL")</f>
        <v>FAIL</v>
      </c>
      <c r="Q269" s="80">
        <f>Calcs!$I$2</f>
        <v>44255</v>
      </c>
      <c r="R269" s="80">
        <f>Calcs!$I$4</f>
        <v>44469</v>
      </c>
      <c r="S269" s="80">
        <f>Calcs!$I$6</f>
        <v>44681</v>
      </c>
      <c r="T269" s="79" t="e">
        <f>Calcs!$J$2</f>
        <v>#N/A</v>
      </c>
      <c r="U269" s="81">
        <f>Calcs!$K$2</f>
        <v>51564</v>
      </c>
      <c r="V269" s="79" t="str">
        <f t="shared" ref="V269:V332" si="84">IF(F269="","",F269)</f>
        <v/>
      </c>
      <c r="W269" s="79" t="str">
        <f t="shared" ref="W269:W332" si="85">IF(V269="","",G269)</f>
        <v/>
      </c>
      <c r="X269" s="82" t="str">
        <f>IFERROR(IF(E269="","",IFERROR((INDEX('Flat Rates'!$A$1:$I$5000,MATCH(N269,'Flat Rates'!$A$1:$A$5000,0),MATCH("Standing Charge",'Flat Rates'!$A$1:$I$1,0))*100),"")),"")</f>
        <v/>
      </c>
      <c r="Y269" s="82" t="str">
        <f>IFERROR(IF(X269="","",IFERROR((INDEX('Flat Rates'!$A$1:$I$5000,MATCH(N269,'Flat Rates'!$A$1:$A$5000,0),MATCH("Unit Rate",'Flat Rates'!$A$1:$I$1,0))*100)+(V269),"")),"")</f>
        <v/>
      </c>
      <c r="Z269" s="83" t="str">
        <f t="shared" ref="Z269:Z332" si="86">IFERROR(((X269*365)/100),"")</f>
        <v/>
      </c>
      <c r="AA269" s="83" t="str">
        <f t="shared" ref="AA269:AA332" si="87">IFERROR(((Y269*W269)/100),"")</f>
        <v/>
      </c>
      <c r="AB269" s="83" t="str">
        <f t="shared" ref="AB269:AB332" si="88">IFERROR(IF(Z269="","",ROUND(SUM(Z269:AA269),2)),"")</f>
        <v/>
      </c>
      <c r="AC269" s="83" t="str">
        <f t="shared" ref="AC269:AC332" si="89">IFERROR(ROUND(IF(W269&lt;U269,(AB269*1.05)/12,(((T269*W269)+AB269)*1.2)/12),2),"")</f>
        <v/>
      </c>
      <c r="AD269" s="84" t="str">
        <f t="shared" ref="AD269:AD332" ca="1" si="90">IF(OR(B269="",D269="",E269="",F269="",G269="",P269="FAIL"),"FAIL","OK")</f>
        <v>FAIL</v>
      </c>
      <c r="AF269" s="88" t="str">
        <f t="shared" ref="AF269:AF332" ca="1" si="91">IF(AD269="FAIL","",X269)</f>
        <v/>
      </c>
      <c r="AG269" s="78" t="str">
        <f t="shared" ref="AG269:AG332" ca="1" si="92">IF(AD269="FAIL","",Y269)</f>
        <v/>
      </c>
      <c r="AH269" s="89" t="str">
        <f t="shared" ref="AH269:AH332" ca="1" si="93">IF(AD269="FAIL","",AB269)</f>
        <v/>
      </c>
      <c r="AI269" s="89" t="str">
        <f t="shared" ref="AI269:AI332" ca="1" si="94">IF(AD269="FAIL","",AC269)</f>
        <v/>
      </c>
    </row>
    <row r="270" spans="2:35" ht="15.75" thickBot="1" x14ac:dyDescent="0.3">
      <c r="B270" s="85"/>
      <c r="C270" s="85"/>
      <c r="D270" s="86"/>
      <c r="E270" s="86"/>
      <c r="F270" s="87"/>
      <c r="G270" s="86"/>
      <c r="I270" s="79" t="str">
        <f t="shared" si="76"/>
        <v/>
      </c>
      <c r="J270" s="79" t="str">
        <f t="shared" si="77"/>
        <v/>
      </c>
      <c r="K270" s="79" t="str">
        <f t="shared" si="78"/>
        <v/>
      </c>
      <c r="L270" s="97" t="str">
        <f t="shared" si="79"/>
        <v>Level1</v>
      </c>
      <c r="M270" s="94">
        <f t="shared" si="80"/>
        <v>0</v>
      </c>
      <c r="N270" s="79" t="str">
        <f t="shared" si="81"/>
        <v>-- Level1-0</v>
      </c>
      <c r="O270" s="80">
        <f t="shared" si="82"/>
        <v>0</v>
      </c>
      <c r="P270" s="80" t="str">
        <f t="shared" ca="1" si="83"/>
        <v>FAIL</v>
      </c>
      <c r="Q270" s="80">
        <f>Calcs!$I$2</f>
        <v>44255</v>
      </c>
      <c r="R270" s="80">
        <f>Calcs!$I$4</f>
        <v>44469</v>
      </c>
      <c r="S270" s="80">
        <f>Calcs!$I$6</f>
        <v>44681</v>
      </c>
      <c r="T270" s="79" t="e">
        <f>Calcs!$J$2</f>
        <v>#N/A</v>
      </c>
      <c r="U270" s="81">
        <f>Calcs!$K$2</f>
        <v>51564</v>
      </c>
      <c r="V270" s="79" t="str">
        <f t="shared" si="84"/>
        <v/>
      </c>
      <c r="W270" s="79" t="str">
        <f t="shared" si="85"/>
        <v/>
      </c>
      <c r="X270" s="82" t="str">
        <f>IFERROR(IF(E270="","",IFERROR((INDEX('Flat Rates'!$A$1:$I$5000,MATCH(N270,'Flat Rates'!$A$1:$A$5000,0),MATCH("Standing Charge",'Flat Rates'!$A$1:$I$1,0))*100),"")),"")</f>
        <v/>
      </c>
      <c r="Y270" s="82" t="str">
        <f>IFERROR(IF(X270="","",IFERROR((INDEX('Flat Rates'!$A$1:$I$5000,MATCH(N270,'Flat Rates'!$A$1:$A$5000,0),MATCH("Unit Rate",'Flat Rates'!$A$1:$I$1,0))*100)+(V270),"")),"")</f>
        <v/>
      </c>
      <c r="Z270" s="83" t="str">
        <f t="shared" si="86"/>
        <v/>
      </c>
      <c r="AA270" s="83" t="str">
        <f t="shared" si="87"/>
        <v/>
      </c>
      <c r="AB270" s="83" t="str">
        <f t="shared" si="88"/>
        <v/>
      </c>
      <c r="AC270" s="83" t="str">
        <f t="shared" si="89"/>
        <v/>
      </c>
      <c r="AD270" s="84" t="str">
        <f t="shared" ca="1" si="90"/>
        <v>FAIL</v>
      </c>
      <c r="AF270" s="88" t="str">
        <f t="shared" ca="1" si="91"/>
        <v/>
      </c>
      <c r="AG270" s="78" t="str">
        <f t="shared" ca="1" si="92"/>
        <v/>
      </c>
      <c r="AH270" s="89" t="str">
        <f t="shared" ca="1" si="93"/>
        <v/>
      </c>
      <c r="AI270" s="89" t="str">
        <f t="shared" ca="1" si="94"/>
        <v/>
      </c>
    </row>
    <row r="271" spans="2:35" ht="15.75" thickBot="1" x14ac:dyDescent="0.3">
      <c r="B271" s="85"/>
      <c r="C271" s="85"/>
      <c r="D271" s="86"/>
      <c r="E271" s="86"/>
      <c r="F271" s="87"/>
      <c r="G271" s="86"/>
      <c r="I271" s="79" t="str">
        <f t="shared" si="76"/>
        <v/>
      </c>
      <c r="J271" s="79" t="str">
        <f t="shared" si="77"/>
        <v/>
      </c>
      <c r="K271" s="79" t="str">
        <f t="shared" si="78"/>
        <v/>
      </c>
      <c r="L271" s="97" t="str">
        <f t="shared" si="79"/>
        <v>Level1</v>
      </c>
      <c r="M271" s="94">
        <f t="shared" si="80"/>
        <v>0</v>
      </c>
      <c r="N271" s="79" t="str">
        <f t="shared" si="81"/>
        <v>-- Level1-0</v>
      </c>
      <c r="O271" s="80">
        <f t="shared" si="82"/>
        <v>0</v>
      </c>
      <c r="P271" s="80" t="str">
        <f t="shared" ca="1" si="83"/>
        <v>FAIL</v>
      </c>
      <c r="Q271" s="80">
        <f>Calcs!$I$2</f>
        <v>44255</v>
      </c>
      <c r="R271" s="80">
        <f>Calcs!$I$4</f>
        <v>44469</v>
      </c>
      <c r="S271" s="80">
        <f>Calcs!$I$6</f>
        <v>44681</v>
      </c>
      <c r="T271" s="79" t="e">
        <f>Calcs!$J$2</f>
        <v>#N/A</v>
      </c>
      <c r="U271" s="81">
        <f>Calcs!$K$2</f>
        <v>51564</v>
      </c>
      <c r="V271" s="79" t="str">
        <f t="shared" si="84"/>
        <v/>
      </c>
      <c r="W271" s="79" t="str">
        <f t="shared" si="85"/>
        <v/>
      </c>
      <c r="X271" s="82" t="str">
        <f>IFERROR(IF(E271="","",IFERROR((INDEX('Flat Rates'!$A$1:$I$5000,MATCH(N271,'Flat Rates'!$A$1:$A$5000,0),MATCH("Standing Charge",'Flat Rates'!$A$1:$I$1,0))*100),"")),"")</f>
        <v/>
      </c>
      <c r="Y271" s="82" t="str">
        <f>IFERROR(IF(X271="","",IFERROR((INDEX('Flat Rates'!$A$1:$I$5000,MATCH(N271,'Flat Rates'!$A$1:$A$5000,0),MATCH("Unit Rate",'Flat Rates'!$A$1:$I$1,0))*100)+(V271),"")),"")</f>
        <v/>
      </c>
      <c r="Z271" s="83" t="str">
        <f t="shared" si="86"/>
        <v/>
      </c>
      <c r="AA271" s="83" t="str">
        <f t="shared" si="87"/>
        <v/>
      </c>
      <c r="AB271" s="83" t="str">
        <f t="shared" si="88"/>
        <v/>
      </c>
      <c r="AC271" s="83" t="str">
        <f t="shared" si="89"/>
        <v/>
      </c>
      <c r="AD271" s="84" t="str">
        <f t="shared" ca="1" si="90"/>
        <v>FAIL</v>
      </c>
      <c r="AF271" s="88" t="str">
        <f t="shared" ca="1" si="91"/>
        <v/>
      </c>
      <c r="AG271" s="78" t="str">
        <f t="shared" ca="1" si="92"/>
        <v/>
      </c>
      <c r="AH271" s="89" t="str">
        <f t="shared" ca="1" si="93"/>
        <v/>
      </c>
      <c r="AI271" s="89" t="str">
        <f t="shared" ca="1" si="94"/>
        <v/>
      </c>
    </row>
    <row r="272" spans="2:35" ht="15.75" thickBot="1" x14ac:dyDescent="0.3">
      <c r="B272" s="85"/>
      <c r="C272" s="85"/>
      <c r="D272" s="86"/>
      <c r="E272" s="86"/>
      <c r="F272" s="87"/>
      <c r="G272" s="86"/>
      <c r="I272" s="79" t="str">
        <f t="shared" si="76"/>
        <v/>
      </c>
      <c r="J272" s="79" t="str">
        <f t="shared" si="77"/>
        <v/>
      </c>
      <c r="K272" s="79" t="str">
        <f t="shared" si="78"/>
        <v/>
      </c>
      <c r="L272" s="97" t="str">
        <f t="shared" si="79"/>
        <v>Level1</v>
      </c>
      <c r="M272" s="94">
        <f t="shared" si="80"/>
        <v>0</v>
      </c>
      <c r="N272" s="79" t="str">
        <f t="shared" si="81"/>
        <v>-- Level1-0</v>
      </c>
      <c r="O272" s="80">
        <f t="shared" si="82"/>
        <v>0</v>
      </c>
      <c r="P272" s="80" t="str">
        <f t="shared" ca="1" si="83"/>
        <v>FAIL</v>
      </c>
      <c r="Q272" s="80">
        <f>Calcs!$I$2</f>
        <v>44255</v>
      </c>
      <c r="R272" s="80">
        <f>Calcs!$I$4</f>
        <v>44469</v>
      </c>
      <c r="S272" s="80">
        <f>Calcs!$I$6</f>
        <v>44681</v>
      </c>
      <c r="T272" s="79" t="e">
        <f>Calcs!$J$2</f>
        <v>#N/A</v>
      </c>
      <c r="U272" s="81">
        <f>Calcs!$K$2</f>
        <v>51564</v>
      </c>
      <c r="V272" s="79" t="str">
        <f t="shared" si="84"/>
        <v/>
      </c>
      <c r="W272" s="79" t="str">
        <f t="shared" si="85"/>
        <v/>
      </c>
      <c r="X272" s="82" t="str">
        <f>IFERROR(IF(E272="","",IFERROR((INDEX('Flat Rates'!$A$1:$I$5000,MATCH(N272,'Flat Rates'!$A$1:$A$5000,0),MATCH("Standing Charge",'Flat Rates'!$A$1:$I$1,0))*100),"")),"")</f>
        <v/>
      </c>
      <c r="Y272" s="82" t="str">
        <f>IFERROR(IF(X272="","",IFERROR((INDEX('Flat Rates'!$A$1:$I$5000,MATCH(N272,'Flat Rates'!$A$1:$A$5000,0),MATCH("Unit Rate",'Flat Rates'!$A$1:$I$1,0))*100)+(V272),"")),"")</f>
        <v/>
      </c>
      <c r="Z272" s="83" t="str">
        <f t="shared" si="86"/>
        <v/>
      </c>
      <c r="AA272" s="83" t="str">
        <f t="shared" si="87"/>
        <v/>
      </c>
      <c r="AB272" s="83" t="str">
        <f t="shared" si="88"/>
        <v/>
      </c>
      <c r="AC272" s="83" t="str">
        <f t="shared" si="89"/>
        <v/>
      </c>
      <c r="AD272" s="84" t="str">
        <f t="shared" ca="1" si="90"/>
        <v>FAIL</v>
      </c>
      <c r="AF272" s="88" t="str">
        <f t="shared" ca="1" si="91"/>
        <v/>
      </c>
      <c r="AG272" s="78" t="str">
        <f t="shared" ca="1" si="92"/>
        <v/>
      </c>
      <c r="AH272" s="89" t="str">
        <f t="shared" ca="1" si="93"/>
        <v/>
      </c>
      <c r="AI272" s="89" t="str">
        <f t="shared" ca="1" si="94"/>
        <v/>
      </c>
    </row>
    <row r="273" spans="2:35" ht="15.75" thickBot="1" x14ac:dyDescent="0.3">
      <c r="B273" s="85"/>
      <c r="C273" s="85"/>
      <c r="D273" s="86"/>
      <c r="E273" s="86"/>
      <c r="F273" s="87"/>
      <c r="G273" s="86"/>
      <c r="I273" s="79" t="str">
        <f t="shared" si="76"/>
        <v/>
      </c>
      <c r="J273" s="79" t="str">
        <f t="shared" si="77"/>
        <v/>
      </c>
      <c r="K273" s="79" t="str">
        <f t="shared" si="78"/>
        <v/>
      </c>
      <c r="L273" s="97" t="str">
        <f t="shared" si="79"/>
        <v>Level1</v>
      </c>
      <c r="M273" s="94">
        <f t="shared" si="80"/>
        <v>0</v>
      </c>
      <c r="N273" s="79" t="str">
        <f t="shared" si="81"/>
        <v>-- Level1-0</v>
      </c>
      <c r="O273" s="80">
        <f t="shared" si="82"/>
        <v>0</v>
      </c>
      <c r="P273" s="80" t="str">
        <f t="shared" ca="1" si="83"/>
        <v>FAIL</v>
      </c>
      <c r="Q273" s="80">
        <f>Calcs!$I$2</f>
        <v>44255</v>
      </c>
      <c r="R273" s="80">
        <f>Calcs!$I$4</f>
        <v>44469</v>
      </c>
      <c r="S273" s="80">
        <f>Calcs!$I$6</f>
        <v>44681</v>
      </c>
      <c r="T273" s="79" t="e">
        <f>Calcs!$J$2</f>
        <v>#N/A</v>
      </c>
      <c r="U273" s="81">
        <f>Calcs!$K$2</f>
        <v>51564</v>
      </c>
      <c r="V273" s="79" t="str">
        <f t="shared" si="84"/>
        <v/>
      </c>
      <c r="W273" s="79" t="str">
        <f t="shared" si="85"/>
        <v/>
      </c>
      <c r="X273" s="82" t="str">
        <f>IFERROR(IF(E273="","",IFERROR((INDEX('Flat Rates'!$A$1:$I$5000,MATCH(N273,'Flat Rates'!$A$1:$A$5000,0),MATCH("Standing Charge",'Flat Rates'!$A$1:$I$1,0))*100),"")),"")</f>
        <v/>
      </c>
      <c r="Y273" s="82" t="str">
        <f>IFERROR(IF(X273="","",IFERROR((INDEX('Flat Rates'!$A$1:$I$5000,MATCH(N273,'Flat Rates'!$A$1:$A$5000,0),MATCH("Unit Rate",'Flat Rates'!$A$1:$I$1,0))*100)+(V273),"")),"")</f>
        <v/>
      </c>
      <c r="Z273" s="83" t="str">
        <f t="shared" si="86"/>
        <v/>
      </c>
      <c r="AA273" s="83" t="str">
        <f t="shared" si="87"/>
        <v/>
      </c>
      <c r="AB273" s="83" t="str">
        <f t="shared" si="88"/>
        <v/>
      </c>
      <c r="AC273" s="83" t="str">
        <f t="shared" si="89"/>
        <v/>
      </c>
      <c r="AD273" s="84" t="str">
        <f t="shared" ca="1" si="90"/>
        <v>FAIL</v>
      </c>
      <c r="AF273" s="88" t="str">
        <f t="shared" ca="1" si="91"/>
        <v/>
      </c>
      <c r="AG273" s="78" t="str">
        <f t="shared" ca="1" si="92"/>
        <v/>
      </c>
      <c r="AH273" s="89" t="str">
        <f t="shared" ca="1" si="93"/>
        <v/>
      </c>
      <c r="AI273" s="89" t="str">
        <f t="shared" ca="1" si="94"/>
        <v/>
      </c>
    </row>
    <row r="274" spans="2:35" ht="15.75" thickBot="1" x14ac:dyDescent="0.3">
      <c r="B274" s="85"/>
      <c r="C274" s="85"/>
      <c r="D274" s="86"/>
      <c r="E274" s="86"/>
      <c r="F274" s="87"/>
      <c r="G274" s="86"/>
      <c r="I274" s="79" t="str">
        <f t="shared" si="76"/>
        <v/>
      </c>
      <c r="J274" s="79" t="str">
        <f t="shared" si="77"/>
        <v/>
      </c>
      <c r="K274" s="79" t="str">
        <f t="shared" si="78"/>
        <v/>
      </c>
      <c r="L274" s="97" t="str">
        <f t="shared" si="79"/>
        <v>Level1</v>
      </c>
      <c r="M274" s="94">
        <f t="shared" si="80"/>
        <v>0</v>
      </c>
      <c r="N274" s="79" t="str">
        <f t="shared" si="81"/>
        <v>-- Level1-0</v>
      </c>
      <c r="O274" s="80">
        <f t="shared" si="82"/>
        <v>0</v>
      </c>
      <c r="P274" s="80" t="str">
        <f t="shared" ca="1" si="83"/>
        <v>FAIL</v>
      </c>
      <c r="Q274" s="80">
        <f>Calcs!$I$2</f>
        <v>44255</v>
      </c>
      <c r="R274" s="80">
        <f>Calcs!$I$4</f>
        <v>44469</v>
      </c>
      <c r="S274" s="80">
        <f>Calcs!$I$6</f>
        <v>44681</v>
      </c>
      <c r="T274" s="79" t="e">
        <f>Calcs!$J$2</f>
        <v>#N/A</v>
      </c>
      <c r="U274" s="81">
        <f>Calcs!$K$2</f>
        <v>51564</v>
      </c>
      <c r="V274" s="79" t="str">
        <f t="shared" si="84"/>
        <v/>
      </c>
      <c r="W274" s="79" t="str">
        <f t="shared" si="85"/>
        <v/>
      </c>
      <c r="X274" s="82" t="str">
        <f>IFERROR(IF(E274="","",IFERROR((INDEX('Flat Rates'!$A$1:$I$5000,MATCH(N274,'Flat Rates'!$A$1:$A$5000,0),MATCH("Standing Charge",'Flat Rates'!$A$1:$I$1,0))*100),"")),"")</f>
        <v/>
      </c>
      <c r="Y274" s="82" t="str">
        <f>IFERROR(IF(X274="","",IFERROR((INDEX('Flat Rates'!$A$1:$I$5000,MATCH(N274,'Flat Rates'!$A$1:$A$5000,0),MATCH("Unit Rate",'Flat Rates'!$A$1:$I$1,0))*100)+(V274),"")),"")</f>
        <v/>
      </c>
      <c r="Z274" s="83" t="str">
        <f t="shared" si="86"/>
        <v/>
      </c>
      <c r="AA274" s="83" t="str">
        <f t="shared" si="87"/>
        <v/>
      </c>
      <c r="AB274" s="83" t="str">
        <f t="shared" si="88"/>
        <v/>
      </c>
      <c r="AC274" s="83" t="str">
        <f t="shared" si="89"/>
        <v/>
      </c>
      <c r="AD274" s="84" t="str">
        <f t="shared" ca="1" si="90"/>
        <v>FAIL</v>
      </c>
      <c r="AF274" s="88" t="str">
        <f t="shared" ca="1" si="91"/>
        <v/>
      </c>
      <c r="AG274" s="78" t="str">
        <f t="shared" ca="1" si="92"/>
        <v/>
      </c>
      <c r="AH274" s="89" t="str">
        <f t="shared" ca="1" si="93"/>
        <v/>
      </c>
      <c r="AI274" s="89" t="str">
        <f t="shared" ca="1" si="94"/>
        <v/>
      </c>
    </row>
    <row r="275" spans="2:35" ht="15.75" thickBot="1" x14ac:dyDescent="0.3">
      <c r="B275" s="85"/>
      <c r="C275" s="85"/>
      <c r="D275" s="86"/>
      <c r="E275" s="86"/>
      <c r="F275" s="87"/>
      <c r="G275" s="86"/>
      <c r="I275" s="79" t="str">
        <f t="shared" si="76"/>
        <v/>
      </c>
      <c r="J275" s="79" t="str">
        <f t="shared" si="77"/>
        <v/>
      </c>
      <c r="K275" s="79" t="str">
        <f t="shared" si="78"/>
        <v/>
      </c>
      <c r="L275" s="97" t="str">
        <f t="shared" si="79"/>
        <v>Level1</v>
      </c>
      <c r="M275" s="94">
        <f t="shared" si="80"/>
        <v>0</v>
      </c>
      <c r="N275" s="79" t="str">
        <f t="shared" si="81"/>
        <v>-- Level1-0</v>
      </c>
      <c r="O275" s="80">
        <f t="shared" si="82"/>
        <v>0</v>
      </c>
      <c r="P275" s="80" t="str">
        <f t="shared" ca="1" si="83"/>
        <v>FAIL</v>
      </c>
      <c r="Q275" s="80">
        <f>Calcs!$I$2</f>
        <v>44255</v>
      </c>
      <c r="R275" s="80">
        <f>Calcs!$I$4</f>
        <v>44469</v>
      </c>
      <c r="S275" s="80">
        <f>Calcs!$I$6</f>
        <v>44681</v>
      </c>
      <c r="T275" s="79" t="e">
        <f>Calcs!$J$2</f>
        <v>#N/A</v>
      </c>
      <c r="U275" s="81">
        <f>Calcs!$K$2</f>
        <v>51564</v>
      </c>
      <c r="V275" s="79" t="str">
        <f t="shared" si="84"/>
        <v/>
      </c>
      <c r="W275" s="79" t="str">
        <f t="shared" si="85"/>
        <v/>
      </c>
      <c r="X275" s="82" t="str">
        <f>IFERROR(IF(E275="","",IFERROR((INDEX('Flat Rates'!$A$1:$I$5000,MATCH(N275,'Flat Rates'!$A$1:$A$5000,0),MATCH("Standing Charge",'Flat Rates'!$A$1:$I$1,0))*100),"")),"")</f>
        <v/>
      </c>
      <c r="Y275" s="82" t="str">
        <f>IFERROR(IF(X275="","",IFERROR((INDEX('Flat Rates'!$A$1:$I$5000,MATCH(N275,'Flat Rates'!$A$1:$A$5000,0),MATCH("Unit Rate",'Flat Rates'!$A$1:$I$1,0))*100)+(V275),"")),"")</f>
        <v/>
      </c>
      <c r="Z275" s="83" t="str">
        <f t="shared" si="86"/>
        <v/>
      </c>
      <c r="AA275" s="83" t="str">
        <f t="shared" si="87"/>
        <v/>
      </c>
      <c r="AB275" s="83" t="str">
        <f t="shared" si="88"/>
        <v/>
      </c>
      <c r="AC275" s="83" t="str">
        <f t="shared" si="89"/>
        <v/>
      </c>
      <c r="AD275" s="84" t="str">
        <f t="shared" ca="1" si="90"/>
        <v>FAIL</v>
      </c>
      <c r="AF275" s="88" t="str">
        <f t="shared" ca="1" si="91"/>
        <v/>
      </c>
      <c r="AG275" s="78" t="str">
        <f t="shared" ca="1" si="92"/>
        <v/>
      </c>
      <c r="AH275" s="89" t="str">
        <f t="shared" ca="1" si="93"/>
        <v/>
      </c>
      <c r="AI275" s="89" t="str">
        <f t="shared" ca="1" si="94"/>
        <v/>
      </c>
    </row>
    <row r="276" spans="2:35" ht="15.75" thickBot="1" x14ac:dyDescent="0.3">
      <c r="B276" s="85"/>
      <c r="C276" s="85"/>
      <c r="D276" s="86"/>
      <c r="E276" s="86"/>
      <c r="F276" s="87"/>
      <c r="G276" s="86"/>
      <c r="I276" s="79" t="str">
        <f t="shared" si="76"/>
        <v/>
      </c>
      <c r="J276" s="79" t="str">
        <f t="shared" si="77"/>
        <v/>
      </c>
      <c r="K276" s="79" t="str">
        <f t="shared" si="78"/>
        <v/>
      </c>
      <c r="L276" s="97" t="str">
        <f t="shared" si="79"/>
        <v>Level1</v>
      </c>
      <c r="M276" s="94">
        <f t="shared" si="80"/>
        <v>0</v>
      </c>
      <c r="N276" s="79" t="str">
        <f t="shared" si="81"/>
        <v>-- Level1-0</v>
      </c>
      <c r="O276" s="80">
        <f t="shared" si="82"/>
        <v>0</v>
      </c>
      <c r="P276" s="80" t="str">
        <f t="shared" ca="1" si="83"/>
        <v>FAIL</v>
      </c>
      <c r="Q276" s="80">
        <f>Calcs!$I$2</f>
        <v>44255</v>
      </c>
      <c r="R276" s="80">
        <f>Calcs!$I$4</f>
        <v>44469</v>
      </c>
      <c r="S276" s="80">
        <f>Calcs!$I$6</f>
        <v>44681</v>
      </c>
      <c r="T276" s="79" t="e">
        <f>Calcs!$J$2</f>
        <v>#N/A</v>
      </c>
      <c r="U276" s="81">
        <f>Calcs!$K$2</f>
        <v>51564</v>
      </c>
      <c r="V276" s="79" t="str">
        <f t="shared" si="84"/>
        <v/>
      </c>
      <c r="W276" s="79" t="str">
        <f t="shared" si="85"/>
        <v/>
      </c>
      <c r="X276" s="82" t="str">
        <f>IFERROR(IF(E276="","",IFERROR((INDEX('Flat Rates'!$A$1:$I$5000,MATCH(N276,'Flat Rates'!$A$1:$A$5000,0),MATCH("Standing Charge",'Flat Rates'!$A$1:$I$1,0))*100),"")),"")</f>
        <v/>
      </c>
      <c r="Y276" s="82" t="str">
        <f>IFERROR(IF(X276="","",IFERROR((INDEX('Flat Rates'!$A$1:$I$5000,MATCH(N276,'Flat Rates'!$A$1:$A$5000,0),MATCH("Unit Rate",'Flat Rates'!$A$1:$I$1,0))*100)+(V276),"")),"")</f>
        <v/>
      </c>
      <c r="Z276" s="83" t="str">
        <f t="shared" si="86"/>
        <v/>
      </c>
      <c r="AA276" s="83" t="str">
        <f t="shared" si="87"/>
        <v/>
      </c>
      <c r="AB276" s="83" t="str">
        <f t="shared" si="88"/>
        <v/>
      </c>
      <c r="AC276" s="83" t="str">
        <f t="shared" si="89"/>
        <v/>
      </c>
      <c r="AD276" s="84" t="str">
        <f t="shared" ca="1" si="90"/>
        <v>FAIL</v>
      </c>
      <c r="AF276" s="88" t="str">
        <f t="shared" ca="1" si="91"/>
        <v/>
      </c>
      <c r="AG276" s="78" t="str">
        <f t="shared" ca="1" si="92"/>
        <v/>
      </c>
      <c r="AH276" s="89" t="str">
        <f t="shared" ca="1" si="93"/>
        <v/>
      </c>
      <c r="AI276" s="89" t="str">
        <f t="shared" ca="1" si="94"/>
        <v/>
      </c>
    </row>
    <row r="277" spans="2:35" ht="15.75" thickBot="1" x14ac:dyDescent="0.3">
      <c r="B277" s="85"/>
      <c r="C277" s="85"/>
      <c r="D277" s="86"/>
      <c r="E277" s="86"/>
      <c r="F277" s="87"/>
      <c r="G277" s="86"/>
      <c r="I277" s="79" t="str">
        <f t="shared" si="76"/>
        <v/>
      </c>
      <c r="J277" s="79" t="str">
        <f t="shared" si="77"/>
        <v/>
      </c>
      <c r="K277" s="79" t="str">
        <f t="shared" si="78"/>
        <v/>
      </c>
      <c r="L277" s="97" t="str">
        <f t="shared" si="79"/>
        <v>Level1</v>
      </c>
      <c r="M277" s="94">
        <f t="shared" si="80"/>
        <v>0</v>
      </c>
      <c r="N277" s="79" t="str">
        <f t="shared" si="81"/>
        <v>-- Level1-0</v>
      </c>
      <c r="O277" s="80">
        <f t="shared" si="82"/>
        <v>0</v>
      </c>
      <c r="P277" s="80" t="str">
        <f t="shared" ca="1" si="83"/>
        <v>FAIL</v>
      </c>
      <c r="Q277" s="80">
        <f>Calcs!$I$2</f>
        <v>44255</v>
      </c>
      <c r="R277" s="80">
        <f>Calcs!$I$4</f>
        <v>44469</v>
      </c>
      <c r="S277" s="80">
        <f>Calcs!$I$6</f>
        <v>44681</v>
      </c>
      <c r="T277" s="79" t="e">
        <f>Calcs!$J$2</f>
        <v>#N/A</v>
      </c>
      <c r="U277" s="81">
        <f>Calcs!$K$2</f>
        <v>51564</v>
      </c>
      <c r="V277" s="79" t="str">
        <f t="shared" si="84"/>
        <v/>
      </c>
      <c r="W277" s="79" t="str">
        <f t="shared" si="85"/>
        <v/>
      </c>
      <c r="X277" s="82" t="str">
        <f>IFERROR(IF(E277="","",IFERROR((INDEX('Flat Rates'!$A$1:$I$5000,MATCH(N277,'Flat Rates'!$A$1:$A$5000,0),MATCH("Standing Charge",'Flat Rates'!$A$1:$I$1,0))*100),"")),"")</f>
        <v/>
      </c>
      <c r="Y277" s="82" t="str">
        <f>IFERROR(IF(X277="","",IFERROR((INDEX('Flat Rates'!$A$1:$I$5000,MATCH(N277,'Flat Rates'!$A$1:$A$5000,0),MATCH("Unit Rate",'Flat Rates'!$A$1:$I$1,0))*100)+(V277),"")),"")</f>
        <v/>
      </c>
      <c r="Z277" s="83" t="str">
        <f t="shared" si="86"/>
        <v/>
      </c>
      <c r="AA277" s="83" t="str">
        <f t="shared" si="87"/>
        <v/>
      </c>
      <c r="AB277" s="83" t="str">
        <f t="shared" si="88"/>
        <v/>
      </c>
      <c r="AC277" s="83" t="str">
        <f t="shared" si="89"/>
        <v/>
      </c>
      <c r="AD277" s="84" t="str">
        <f t="shared" ca="1" si="90"/>
        <v>FAIL</v>
      </c>
      <c r="AF277" s="88" t="str">
        <f t="shared" ca="1" si="91"/>
        <v/>
      </c>
      <c r="AG277" s="78" t="str">
        <f t="shared" ca="1" si="92"/>
        <v/>
      </c>
      <c r="AH277" s="89" t="str">
        <f t="shared" ca="1" si="93"/>
        <v/>
      </c>
      <c r="AI277" s="89" t="str">
        <f t="shared" ca="1" si="94"/>
        <v/>
      </c>
    </row>
    <row r="278" spans="2:35" ht="15.75" thickBot="1" x14ac:dyDescent="0.3">
      <c r="B278" s="85"/>
      <c r="C278" s="85"/>
      <c r="D278" s="86"/>
      <c r="E278" s="86"/>
      <c r="F278" s="87"/>
      <c r="G278" s="86"/>
      <c r="I278" s="79" t="str">
        <f t="shared" si="76"/>
        <v/>
      </c>
      <c r="J278" s="79" t="str">
        <f t="shared" si="77"/>
        <v/>
      </c>
      <c r="K278" s="79" t="str">
        <f t="shared" si="78"/>
        <v/>
      </c>
      <c r="L278" s="97" t="str">
        <f t="shared" si="79"/>
        <v>Level1</v>
      </c>
      <c r="M278" s="94">
        <f t="shared" si="80"/>
        <v>0</v>
      </c>
      <c r="N278" s="79" t="str">
        <f t="shared" si="81"/>
        <v>-- Level1-0</v>
      </c>
      <c r="O278" s="80">
        <f t="shared" si="82"/>
        <v>0</v>
      </c>
      <c r="P278" s="80" t="str">
        <f t="shared" ca="1" si="83"/>
        <v>FAIL</v>
      </c>
      <c r="Q278" s="80">
        <f>Calcs!$I$2</f>
        <v>44255</v>
      </c>
      <c r="R278" s="80">
        <f>Calcs!$I$4</f>
        <v>44469</v>
      </c>
      <c r="S278" s="80">
        <f>Calcs!$I$6</f>
        <v>44681</v>
      </c>
      <c r="T278" s="79" t="e">
        <f>Calcs!$J$2</f>
        <v>#N/A</v>
      </c>
      <c r="U278" s="81">
        <f>Calcs!$K$2</f>
        <v>51564</v>
      </c>
      <c r="V278" s="79" t="str">
        <f t="shared" si="84"/>
        <v/>
      </c>
      <c r="W278" s="79" t="str">
        <f t="shared" si="85"/>
        <v/>
      </c>
      <c r="X278" s="82" t="str">
        <f>IFERROR(IF(E278="","",IFERROR((INDEX('Flat Rates'!$A$1:$I$5000,MATCH(N278,'Flat Rates'!$A$1:$A$5000,0),MATCH("Standing Charge",'Flat Rates'!$A$1:$I$1,0))*100),"")),"")</f>
        <v/>
      </c>
      <c r="Y278" s="82" t="str">
        <f>IFERROR(IF(X278="","",IFERROR((INDEX('Flat Rates'!$A$1:$I$5000,MATCH(N278,'Flat Rates'!$A$1:$A$5000,0),MATCH("Unit Rate",'Flat Rates'!$A$1:$I$1,0))*100)+(V278),"")),"")</f>
        <v/>
      </c>
      <c r="Z278" s="83" t="str">
        <f t="shared" si="86"/>
        <v/>
      </c>
      <c r="AA278" s="83" t="str">
        <f t="shared" si="87"/>
        <v/>
      </c>
      <c r="AB278" s="83" t="str">
        <f t="shared" si="88"/>
        <v/>
      </c>
      <c r="AC278" s="83" t="str">
        <f t="shared" si="89"/>
        <v/>
      </c>
      <c r="AD278" s="84" t="str">
        <f t="shared" ca="1" si="90"/>
        <v>FAIL</v>
      </c>
      <c r="AF278" s="88" t="str">
        <f t="shared" ca="1" si="91"/>
        <v/>
      </c>
      <c r="AG278" s="78" t="str">
        <f t="shared" ca="1" si="92"/>
        <v/>
      </c>
      <c r="AH278" s="89" t="str">
        <f t="shared" ca="1" si="93"/>
        <v/>
      </c>
      <c r="AI278" s="89" t="str">
        <f t="shared" ca="1" si="94"/>
        <v/>
      </c>
    </row>
    <row r="279" spans="2:35" ht="15.75" thickBot="1" x14ac:dyDescent="0.3">
      <c r="B279" s="85"/>
      <c r="C279" s="85"/>
      <c r="D279" s="86"/>
      <c r="E279" s="86"/>
      <c r="F279" s="87"/>
      <c r="G279" s="86"/>
      <c r="I279" s="79" t="str">
        <f t="shared" si="76"/>
        <v/>
      </c>
      <c r="J279" s="79" t="str">
        <f t="shared" si="77"/>
        <v/>
      </c>
      <c r="K279" s="79" t="str">
        <f t="shared" si="78"/>
        <v/>
      </c>
      <c r="L279" s="97" t="str">
        <f t="shared" si="79"/>
        <v>Level1</v>
      </c>
      <c r="M279" s="94">
        <f t="shared" si="80"/>
        <v>0</v>
      </c>
      <c r="N279" s="79" t="str">
        <f t="shared" si="81"/>
        <v>-- Level1-0</v>
      </c>
      <c r="O279" s="80">
        <f t="shared" si="82"/>
        <v>0</v>
      </c>
      <c r="P279" s="80" t="str">
        <f t="shared" ca="1" si="83"/>
        <v>FAIL</v>
      </c>
      <c r="Q279" s="80">
        <f>Calcs!$I$2</f>
        <v>44255</v>
      </c>
      <c r="R279" s="80">
        <f>Calcs!$I$4</f>
        <v>44469</v>
      </c>
      <c r="S279" s="80">
        <f>Calcs!$I$6</f>
        <v>44681</v>
      </c>
      <c r="T279" s="79" t="e">
        <f>Calcs!$J$2</f>
        <v>#N/A</v>
      </c>
      <c r="U279" s="81">
        <f>Calcs!$K$2</f>
        <v>51564</v>
      </c>
      <c r="V279" s="79" t="str">
        <f t="shared" si="84"/>
        <v/>
      </c>
      <c r="W279" s="79" t="str">
        <f t="shared" si="85"/>
        <v/>
      </c>
      <c r="X279" s="82" t="str">
        <f>IFERROR(IF(E279="","",IFERROR((INDEX('Flat Rates'!$A$1:$I$5000,MATCH(N279,'Flat Rates'!$A$1:$A$5000,0),MATCH("Standing Charge",'Flat Rates'!$A$1:$I$1,0))*100),"")),"")</f>
        <v/>
      </c>
      <c r="Y279" s="82" t="str">
        <f>IFERROR(IF(X279="","",IFERROR((INDEX('Flat Rates'!$A$1:$I$5000,MATCH(N279,'Flat Rates'!$A$1:$A$5000,0),MATCH("Unit Rate",'Flat Rates'!$A$1:$I$1,0))*100)+(V279),"")),"")</f>
        <v/>
      </c>
      <c r="Z279" s="83" t="str">
        <f t="shared" si="86"/>
        <v/>
      </c>
      <c r="AA279" s="83" t="str">
        <f t="shared" si="87"/>
        <v/>
      </c>
      <c r="AB279" s="83" t="str">
        <f t="shared" si="88"/>
        <v/>
      </c>
      <c r="AC279" s="83" t="str">
        <f t="shared" si="89"/>
        <v/>
      </c>
      <c r="AD279" s="84" t="str">
        <f t="shared" ca="1" si="90"/>
        <v>FAIL</v>
      </c>
      <c r="AF279" s="88" t="str">
        <f t="shared" ca="1" si="91"/>
        <v/>
      </c>
      <c r="AG279" s="78" t="str">
        <f t="shared" ca="1" si="92"/>
        <v/>
      </c>
      <c r="AH279" s="89" t="str">
        <f t="shared" ca="1" si="93"/>
        <v/>
      </c>
      <c r="AI279" s="89" t="str">
        <f t="shared" ca="1" si="94"/>
        <v/>
      </c>
    </row>
    <row r="280" spans="2:35" ht="15.75" thickBot="1" x14ac:dyDescent="0.3">
      <c r="B280" s="85"/>
      <c r="C280" s="85"/>
      <c r="D280" s="86"/>
      <c r="E280" s="86"/>
      <c r="F280" s="87"/>
      <c r="G280" s="86"/>
      <c r="I280" s="79" t="str">
        <f t="shared" si="76"/>
        <v/>
      </c>
      <c r="J280" s="79" t="str">
        <f t="shared" si="77"/>
        <v/>
      </c>
      <c r="K280" s="79" t="str">
        <f t="shared" si="78"/>
        <v/>
      </c>
      <c r="L280" s="97" t="str">
        <f t="shared" si="79"/>
        <v>Level1</v>
      </c>
      <c r="M280" s="94">
        <f t="shared" si="80"/>
        <v>0</v>
      </c>
      <c r="N280" s="79" t="str">
        <f t="shared" si="81"/>
        <v>-- Level1-0</v>
      </c>
      <c r="O280" s="80">
        <f t="shared" si="82"/>
        <v>0</v>
      </c>
      <c r="P280" s="80" t="str">
        <f t="shared" ca="1" si="83"/>
        <v>FAIL</v>
      </c>
      <c r="Q280" s="80">
        <f>Calcs!$I$2</f>
        <v>44255</v>
      </c>
      <c r="R280" s="80">
        <f>Calcs!$I$4</f>
        <v>44469</v>
      </c>
      <c r="S280" s="80">
        <f>Calcs!$I$6</f>
        <v>44681</v>
      </c>
      <c r="T280" s="79" t="e">
        <f>Calcs!$J$2</f>
        <v>#N/A</v>
      </c>
      <c r="U280" s="81">
        <f>Calcs!$K$2</f>
        <v>51564</v>
      </c>
      <c r="V280" s="79" t="str">
        <f t="shared" si="84"/>
        <v/>
      </c>
      <c r="W280" s="79" t="str">
        <f t="shared" si="85"/>
        <v/>
      </c>
      <c r="X280" s="82" t="str">
        <f>IFERROR(IF(E280="","",IFERROR((INDEX('Flat Rates'!$A$1:$I$5000,MATCH(N280,'Flat Rates'!$A$1:$A$5000,0),MATCH("Standing Charge",'Flat Rates'!$A$1:$I$1,0))*100),"")),"")</f>
        <v/>
      </c>
      <c r="Y280" s="82" t="str">
        <f>IFERROR(IF(X280="","",IFERROR((INDEX('Flat Rates'!$A$1:$I$5000,MATCH(N280,'Flat Rates'!$A$1:$A$5000,0),MATCH("Unit Rate",'Flat Rates'!$A$1:$I$1,0))*100)+(V280),"")),"")</f>
        <v/>
      </c>
      <c r="Z280" s="83" t="str">
        <f t="shared" si="86"/>
        <v/>
      </c>
      <c r="AA280" s="83" t="str">
        <f t="shared" si="87"/>
        <v/>
      </c>
      <c r="AB280" s="83" t="str">
        <f t="shared" si="88"/>
        <v/>
      </c>
      <c r="AC280" s="83" t="str">
        <f t="shared" si="89"/>
        <v/>
      </c>
      <c r="AD280" s="84" t="str">
        <f t="shared" ca="1" si="90"/>
        <v>FAIL</v>
      </c>
      <c r="AF280" s="88" t="str">
        <f t="shared" ca="1" si="91"/>
        <v/>
      </c>
      <c r="AG280" s="78" t="str">
        <f t="shared" ca="1" si="92"/>
        <v/>
      </c>
      <c r="AH280" s="89" t="str">
        <f t="shared" ca="1" si="93"/>
        <v/>
      </c>
      <c r="AI280" s="89" t="str">
        <f t="shared" ca="1" si="94"/>
        <v/>
      </c>
    </row>
    <row r="281" spans="2:35" ht="15.75" thickBot="1" x14ac:dyDescent="0.3">
      <c r="B281" s="85"/>
      <c r="C281" s="85"/>
      <c r="D281" s="86"/>
      <c r="E281" s="86"/>
      <c r="F281" s="87"/>
      <c r="G281" s="86"/>
      <c r="I281" s="79" t="str">
        <f t="shared" si="76"/>
        <v/>
      </c>
      <c r="J281" s="79" t="str">
        <f t="shared" si="77"/>
        <v/>
      </c>
      <c r="K281" s="79" t="str">
        <f t="shared" si="78"/>
        <v/>
      </c>
      <c r="L281" s="97" t="str">
        <f t="shared" si="79"/>
        <v>Level1</v>
      </c>
      <c r="M281" s="94">
        <f t="shared" si="80"/>
        <v>0</v>
      </c>
      <c r="N281" s="79" t="str">
        <f t="shared" si="81"/>
        <v>-- Level1-0</v>
      </c>
      <c r="O281" s="80">
        <f t="shared" si="82"/>
        <v>0</v>
      </c>
      <c r="P281" s="80" t="str">
        <f t="shared" ca="1" si="83"/>
        <v>FAIL</v>
      </c>
      <c r="Q281" s="80">
        <f>Calcs!$I$2</f>
        <v>44255</v>
      </c>
      <c r="R281" s="80">
        <f>Calcs!$I$4</f>
        <v>44469</v>
      </c>
      <c r="S281" s="80">
        <f>Calcs!$I$6</f>
        <v>44681</v>
      </c>
      <c r="T281" s="79" t="e">
        <f>Calcs!$J$2</f>
        <v>#N/A</v>
      </c>
      <c r="U281" s="81">
        <f>Calcs!$K$2</f>
        <v>51564</v>
      </c>
      <c r="V281" s="79" t="str">
        <f t="shared" si="84"/>
        <v/>
      </c>
      <c r="W281" s="79" t="str">
        <f t="shared" si="85"/>
        <v/>
      </c>
      <c r="X281" s="82" t="str">
        <f>IFERROR(IF(E281="","",IFERROR((INDEX('Flat Rates'!$A$1:$I$5000,MATCH(N281,'Flat Rates'!$A$1:$A$5000,0),MATCH("Standing Charge",'Flat Rates'!$A$1:$I$1,0))*100),"")),"")</f>
        <v/>
      </c>
      <c r="Y281" s="82" t="str">
        <f>IFERROR(IF(X281="","",IFERROR((INDEX('Flat Rates'!$A$1:$I$5000,MATCH(N281,'Flat Rates'!$A$1:$A$5000,0),MATCH("Unit Rate",'Flat Rates'!$A$1:$I$1,0))*100)+(V281),"")),"")</f>
        <v/>
      </c>
      <c r="Z281" s="83" t="str">
        <f t="shared" si="86"/>
        <v/>
      </c>
      <c r="AA281" s="83" t="str">
        <f t="shared" si="87"/>
        <v/>
      </c>
      <c r="AB281" s="83" t="str">
        <f t="shared" si="88"/>
        <v/>
      </c>
      <c r="AC281" s="83" t="str">
        <f t="shared" si="89"/>
        <v/>
      </c>
      <c r="AD281" s="84" t="str">
        <f t="shared" ca="1" si="90"/>
        <v>FAIL</v>
      </c>
      <c r="AF281" s="88" t="str">
        <f t="shared" ca="1" si="91"/>
        <v/>
      </c>
      <c r="AG281" s="78" t="str">
        <f t="shared" ca="1" si="92"/>
        <v/>
      </c>
      <c r="AH281" s="89" t="str">
        <f t="shared" ca="1" si="93"/>
        <v/>
      </c>
      <c r="AI281" s="89" t="str">
        <f t="shared" ca="1" si="94"/>
        <v/>
      </c>
    </row>
    <row r="282" spans="2:35" ht="15.75" thickBot="1" x14ac:dyDescent="0.3">
      <c r="B282" s="85"/>
      <c r="C282" s="85"/>
      <c r="D282" s="86"/>
      <c r="E282" s="86"/>
      <c r="F282" s="87"/>
      <c r="G282" s="86"/>
      <c r="I282" s="79" t="str">
        <f t="shared" si="76"/>
        <v/>
      </c>
      <c r="J282" s="79" t="str">
        <f t="shared" si="77"/>
        <v/>
      </c>
      <c r="K282" s="79" t="str">
        <f t="shared" si="78"/>
        <v/>
      </c>
      <c r="L282" s="97" t="str">
        <f t="shared" si="79"/>
        <v>Level1</v>
      </c>
      <c r="M282" s="94">
        <f t="shared" si="80"/>
        <v>0</v>
      </c>
      <c r="N282" s="79" t="str">
        <f t="shared" si="81"/>
        <v>-- Level1-0</v>
      </c>
      <c r="O282" s="80">
        <f t="shared" si="82"/>
        <v>0</v>
      </c>
      <c r="P282" s="80" t="str">
        <f t="shared" ca="1" si="83"/>
        <v>FAIL</v>
      </c>
      <c r="Q282" s="80">
        <f>Calcs!$I$2</f>
        <v>44255</v>
      </c>
      <c r="R282" s="80">
        <f>Calcs!$I$4</f>
        <v>44469</v>
      </c>
      <c r="S282" s="80">
        <f>Calcs!$I$6</f>
        <v>44681</v>
      </c>
      <c r="T282" s="79" t="e">
        <f>Calcs!$J$2</f>
        <v>#N/A</v>
      </c>
      <c r="U282" s="81">
        <f>Calcs!$K$2</f>
        <v>51564</v>
      </c>
      <c r="V282" s="79" t="str">
        <f t="shared" si="84"/>
        <v/>
      </c>
      <c r="W282" s="79" t="str">
        <f t="shared" si="85"/>
        <v/>
      </c>
      <c r="X282" s="82" t="str">
        <f>IFERROR(IF(E282="","",IFERROR((INDEX('Flat Rates'!$A$1:$I$5000,MATCH(N282,'Flat Rates'!$A$1:$A$5000,0),MATCH("Standing Charge",'Flat Rates'!$A$1:$I$1,0))*100),"")),"")</f>
        <v/>
      </c>
      <c r="Y282" s="82" t="str">
        <f>IFERROR(IF(X282="","",IFERROR((INDEX('Flat Rates'!$A$1:$I$5000,MATCH(N282,'Flat Rates'!$A$1:$A$5000,0),MATCH("Unit Rate",'Flat Rates'!$A$1:$I$1,0))*100)+(V282),"")),"")</f>
        <v/>
      </c>
      <c r="Z282" s="83" t="str">
        <f t="shared" si="86"/>
        <v/>
      </c>
      <c r="AA282" s="83" t="str">
        <f t="shared" si="87"/>
        <v/>
      </c>
      <c r="AB282" s="83" t="str">
        <f t="shared" si="88"/>
        <v/>
      </c>
      <c r="AC282" s="83" t="str">
        <f t="shared" si="89"/>
        <v/>
      </c>
      <c r="AD282" s="84" t="str">
        <f t="shared" ca="1" si="90"/>
        <v>FAIL</v>
      </c>
      <c r="AF282" s="88" t="str">
        <f t="shared" ca="1" si="91"/>
        <v/>
      </c>
      <c r="AG282" s="78" t="str">
        <f t="shared" ca="1" si="92"/>
        <v/>
      </c>
      <c r="AH282" s="89" t="str">
        <f t="shared" ca="1" si="93"/>
        <v/>
      </c>
      <c r="AI282" s="89" t="str">
        <f t="shared" ca="1" si="94"/>
        <v/>
      </c>
    </row>
    <row r="283" spans="2:35" ht="15.75" thickBot="1" x14ac:dyDescent="0.3">
      <c r="B283" s="85"/>
      <c r="C283" s="85"/>
      <c r="D283" s="86"/>
      <c r="E283" s="86"/>
      <c r="F283" s="87"/>
      <c r="G283" s="86"/>
      <c r="I283" s="79" t="str">
        <f t="shared" si="76"/>
        <v/>
      </c>
      <c r="J283" s="79" t="str">
        <f t="shared" si="77"/>
        <v/>
      </c>
      <c r="K283" s="79" t="str">
        <f t="shared" si="78"/>
        <v/>
      </c>
      <c r="L283" s="97" t="str">
        <f t="shared" si="79"/>
        <v>Level1</v>
      </c>
      <c r="M283" s="94">
        <f t="shared" si="80"/>
        <v>0</v>
      </c>
      <c r="N283" s="79" t="str">
        <f t="shared" si="81"/>
        <v>-- Level1-0</v>
      </c>
      <c r="O283" s="80">
        <f t="shared" si="82"/>
        <v>0</v>
      </c>
      <c r="P283" s="80" t="str">
        <f t="shared" ca="1" si="83"/>
        <v>FAIL</v>
      </c>
      <c r="Q283" s="80">
        <f>Calcs!$I$2</f>
        <v>44255</v>
      </c>
      <c r="R283" s="80">
        <f>Calcs!$I$4</f>
        <v>44469</v>
      </c>
      <c r="S283" s="80">
        <f>Calcs!$I$6</f>
        <v>44681</v>
      </c>
      <c r="T283" s="79" t="e">
        <f>Calcs!$J$2</f>
        <v>#N/A</v>
      </c>
      <c r="U283" s="81">
        <f>Calcs!$K$2</f>
        <v>51564</v>
      </c>
      <c r="V283" s="79" t="str">
        <f t="shared" si="84"/>
        <v/>
      </c>
      <c r="W283" s="79" t="str">
        <f t="shared" si="85"/>
        <v/>
      </c>
      <c r="X283" s="82" t="str">
        <f>IFERROR(IF(E283="","",IFERROR((INDEX('Flat Rates'!$A$1:$I$5000,MATCH(N283,'Flat Rates'!$A$1:$A$5000,0),MATCH("Standing Charge",'Flat Rates'!$A$1:$I$1,0))*100),"")),"")</f>
        <v/>
      </c>
      <c r="Y283" s="82" t="str">
        <f>IFERROR(IF(X283="","",IFERROR((INDEX('Flat Rates'!$A$1:$I$5000,MATCH(N283,'Flat Rates'!$A$1:$A$5000,0),MATCH("Unit Rate",'Flat Rates'!$A$1:$I$1,0))*100)+(V283),"")),"")</f>
        <v/>
      </c>
      <c r="Z283" s="83" t="str">
        <f t="shared" si="86"/>
        <v/>
      </c>
      <c r="AA283" s="83" t="str">
        <f t="shared" si="87"/>
        <v/>
      </c>
      <c r="AB283" s="83" t="str">
        <f t="shared" si="88"/>
        <v/>
      </c>
      <c r="AC283" s="83" t="str">
        <f t="shared" si="89"/>
        <v/>
      </c>
      <c r="AD283" s="84" t="str">
        <f t="shared" ca="1" si="90"/>
        <v>FAIL</v>
      </c>
      <c r="AF283" s="88" t="str">
        <f t="shared" ca="1" si="91"/>
        <v/>
      </c>
      <c r="AG283" s="78" t="str">
        <f t="shared" ca="1" si="92"/>
        <v/>
      </c>
      <c r="AH283" s="89" t="str">
        <f t="shared" ca="1" si="93"/>
        <v/>
      </c>
      <c r="AI283" s="89" t="str">
        <f t="shared" ca="1" si="94"/>
        <v/>
      </c>
    </row>
    <row r="284" spans="2:35" ht="15.75" thickBot="1" x14ac:dyDescent="0.3">
      <c r="B284" s="85"/>
      <c r="C284" s="85"/>
      <c r="D284" s="86"/>
      <c r="E284" s="86"/>
      <c r="F284" s="87"/>
      <c r="G284" s="86"/>
      <c r="I284" s="79" t="str">
        <f t="shared" si="76"/>
        <v/>
      </c>
      <c r="J284" s="79" t="str">
        <f t="shared" si="77"/>
        <v/>
      </c>
      <c r="K284" s="79" t="str">
        <f t="shared" si="78"/>
        <v/>
      </c>
      <c r="L284" s="97" t="str">
        <f t="shared" si="79"/>
        <v>Level1</v>
      </c>
      <c r="M284" s="94">
        <f t="shared" si="80"/>
        <v>0</v>
      </c>
      <c r="N284" s="79" t="str">
        <f t="shared" si="81"/>
        <v>-- Level1-0</v>
      </c>
      <c r="O284" s="80">
        <f t="shared" si="82"/>
        <v>0</v>
      </c>
      <c r="P284" s="80" t="str">
        <f t="shared" ca="1" si="83"/>
        <v>FAIL</v>
      </c>
      <c r="Q284" s="80">
        <f>Calcs!$I$2</f>
        <v>44255</v>
      </c>
      <c r="R284" s="80">
        <f>Calcs!$I$4</f>
        <v>44469</v>
      </c>
      <c r="S284" s="80">
        <f>Calcs!$I$6</f>
        <v>44681</v>
      </c>
      <c r="T284" s="79" t="e">
        <f>Calcs!$J$2</f>
        <v>#N/A</v>
      </c>
      <c r="U284" s="81">
        <f>Calcs!$K$2</f>
        <v>51564</v>
      </c>
      <c r="V284" s="79" t="str">
        <f t="shared" si="84"/>
        <v/>
      </c>
      <c r="W284" s="79" t="str">
        <f t="shared" si="85"/>
        <v/>
      </c>
      <c r="X284" s="82" t="str">
        <f>IFERROR(IF(E284="","",IFERROR((INDEX('Flat Rates'!$A$1:$I$5000,MATCH(N284,'Flat Rates'!$A$1:$A$5000,0),MATCH("Standing Charge",'Flat Rates'!$A$1:$I$1,0))*100),"")),"")</f>
        <v/>
      </c>
      <c r="Y284" s="82" t="str">
        <f>IFERROR(IF(X284="","",IFERROR((INDEX('Flat Rates'!$A$1:$I$5000,MATCH(N284,'Flat Rates'!$A$1:$A$5000,0),MATCH("Unit Rate",'Flat Rates'!$A$1:$I$1,0))*100)+(V284),"")),"")</f>
        <v/>
      </c>
      <c r="Z284" s="83" t="str">
        <f t="shared" si="86"/>
        <v/>
      </c>
      <c r="AA284" s="83" t="str">
        <f t="shared" si="87"/>
        <v/>
      </c>
      <c r="AB284" s="83" t="str">
        <f t="shared" si="88"/>
        <v/>
      </c>
      <c r="AC284" s="83" t="str">
        <f t="shared" si="89"/>
        <v/>
      </c>
      <c r="AD284" s="84" t="str">
        <f t="shared" ca="1" si="90"/>
        <v>FAIL</v>
      </c>
      <c r="AF284" s="88" t="str">
        <f t="shared" ca="1" si="91"/>
        <v/>
      </c>
      <c r="AG284" s="78" t="str">
        <f t="shared" ca="1" si="92"/>
        <v/>
      </c>
      <c r="AH284" s="89" t="str">
        <f t="shared" ca="1" si="93"/>
        <v/>
      </c>
      <c r="AI284" s="89" t="str">
        <f t="shared" ca="1" si="94"/>
        <v/>
      </c>
    </row>
    <row r="285" spans="2:35" ht="15.75" thickBot="1" x14ac:dyDescent="0.3">
      <c r="B285" s="85"/>
      <c r="C285" s="85"/>
      <c r="D285" s="86"/>
      <c r="E285" s="86"/>
      <c r="F285" s="87"/>
      <c r="G285" s="86"/>
      <c r="I285" s="79" t="str">
        <f t="shared" si="76"/>
        <v/>
      </c>
      <c r="J285" s="79" t="str">
        <f t="shared" si="77"/>
        <v/>
      </c>
      <c r="K285" s="79" t="str">
        <f t="shared" si="78"/>
        <v/>
      </c>
      <c r="L285" s="97" t="str">
        <f t="shared" si="79"/>
        <v>Level1</v>
      </c>
      <c r="M285" s="94">
        <f t="shared" si="80"/>
        <v>0</v>
      </c>
      <c r="N285" s="79" t="str">
        <f t="shared" si="81"/>
        <v>-- Level1-0</v>
      </c>
      <c r="O285" s="80">
        <f t="shared" si="82"/>
        <v>0</v>
      </c>
      <c r="P285" s="80" t="str">
        <f t="shared" ca="1" si="83"/>
        <v>FAIL</v>
      </c>
      <c r="Q285" s="80">
        <f>Calcs!$I$2</f>
        <v>44255</v>
      </c>
      <c r="R285" s="80">
        <f>Calcs!$I$4</f>
        <v>44469</v>
      </c>
      <c r="S285" s="80">
        <f>Calcs!$I$6</f>
        <v>44681</v>
      </c>
      <c r="T285" s="79" t="e">
        <f>Calcs!$J$2</f>
        <v>#N/A</v>
      </c>
      <c r="U285" s="81">
        <f>Calcs!$K$2</f>
        <v>51564</v>
      </c>
      <c r="V285" s="79" t="str">
        <f t="shared" si="84"/>
        <v/>
      </c>
      <c r="W285" s="79" t="str">
        <f t="shared" si="85"/>
        <v/>
      </c>
      <c r="X285" s="82" t="str">
        <f>IFERROR(IF(E285="","",IFERROR((INDEX('Flat Rates'!$A$1:$I$5000,MATCH(N285,'Flat Rates'!$A$1:$A$5000,0),MATCH("Standing Charge",'Flat Rates'!$A$1:$I$1,0))*100),"")),"")</f>
        <v/>
      </c>
      <c r="Y285" s="82" t="str">
        <f>IFERROR(IF(X285="","",IFERROR((INDEX('Flat Rates'!$A$1:$I$5000,MATCH(N285,'Flat Rates'!$A$1:$A$5000,0),MATCH("Unit Rate",'Flat Rates'!$A$1:$I$1,0))*100)+(V285),"")),"")</f>
        <v/>
      </c>
      <c r="Z285" s="83" t="str">
        <f t="shared" si="86"/>
        <v/>
      </c>
      <c r="AA285" s="83" t="str">
        <f t="shared" si="87"/>
        <v/>
      </c>
      <c r="AB285" s="83" t="str">
        <f t="shared" si="88"/>
        <v/>
      </c>
      <c r="AC285" s="83" t="str">
        <f t="shared" si="89"/>
        <v/>
      </c>
      <c r="AD285" s="84" t="str">
        <f t="shared" ca="1" si="90"/>
        <v>FAIL</v>
      </c>
      <c r="AF285" s="88" t="str">
        <f t="shared" ca="1" si="91"/>
        <v/>
      </c>
      <c r="AG285" s="78" t="str">
        <f t="shared" ca="1" si="92"/>
        <v/>
      </c>
      <c r="AH285" s="89" t="str">
        <f t="shared" ca="1" si="93"/>
        <v/>
      </c>
      <c r="AI285" s="89" t="str">
        <f t="shared" ca="1" si="94"/>
        <v/>
      </c>
    </row>
    <row r="286" spans="2:35" ht="15.75" thickBot="1" x14ac:dyDescent="0.3">
      <c r="B286" s="85"/>
      <c r="C286" s="85"/>
      <c r="D286" s="86"/>
      <c r="E286" s="86"/>
      <c r="F286" s="87"/>
      <c r="G286" s="86"/>
      <c r="I286" s="79" t="str">
        <f t="shared" si="76"/>
        <v/>
      </c>
      <c r="J286" s="79" t="str">
        <f t="shared" si="77"/>
        <v/>
      </c>
      <c r="K286" s="79" t="str">
        <f t="shared" si="78"/>
        <v/>
      </c>
      <c r="L286" s="97" t="str">
        <f t="shared" si="79"/>
        <v>Level1</v>
      </c>
      <c r="M286" s="94">
        <f t="shared" si="80"/>
        <v>0</v>
      </c>
      <c r="N286" s="79" t="str">
        <f t="shared" si="81"/>
        <v>-- Level1-0</v>
      </c>
      <c r="O286" s="80">
        <f t="shared" si="82"/>
        <v>0</v>
      </c>
      <c r="P286" s="80" t="str">
        <f t="shared" ca="1" si="83"/>
        <v>FAIL</v>
      </c>
      <c r="Q286" s="80">
        <f>Calcs!$I$2</f>
        <v>44255</v>
      </c>
      <c r="R286" s="80">
        <f>Calcs!$I$4</f>
        <v>44469</v>
      </c>
      <c r="S286" s="80">
        <f>Calcs!$I$6</f>
        <v>44681</v>
      </c>
      <c r="T286" s="79" t="e">
        <f>Calcs!$J$2</f>
        <v>#N/A</v>
      </c>
      <c r="U286" s="81">
        <f>Calcs!$K$2</f>
        <v>51564</v>
      </c>
      <c r="V286" s="79" t="str">
        <f t="shared" si="84"/>
        <v/>
      </c>
      <c r="W286" s="79" t="str">
        <f t="shared" si="85"/>
        <v/>
      </c>
      <c r="X286" s="82" t="str">
        <f>IFERROR(IF(E286="","",IFERROR((INDEX('Flat Rates'!$A$1:$I$5000,MATCH(N286,'Flat Rates'!$A$1:$A$5000,0),MATCH("Standing Charge",'Flat Rates'!$A$1:$I$1,0))*100),"")),"")</f>
        <v/>
      </c>
      <c r="Y286" s="82" t="str">
        <f>IFERROR(IF(X286="","",IFERROR((INDEX('Flat Rates'!$A$1:$I$5000,MATCH(N286,'Flat Rates'!$A$1:$A$5000,0),MATCH("Unit Rate",'Flat Rates'!$A$1:$I$1,0))*100)+(V286),"")),"")</f>
        <v/>
      </c>
      <c r="Z286" s="83" t="str">
        <f t="shared" si="86"/>
        <v/>
      </c>
      <c r="AA286" s="83" t="str">
        <f t="shared" si="87"/>
        <v/>
      </c>
      <c r="AB286" s="83" t="str">
        <f t="shared" si="88"/>
        <v/>
      </c>
      <c r="AC286" s="83" t="str">
        <f t="shared" si="89"/>
        <v/>
      </c>
      <c r="AD286" s="84" t="str">
        <f t="shared" ca="1" si="90"/>
        <v>FAIL</v>
      </c>
      <c r="AF286" s="88" t="str">
        <f t="shared" ca="1" si="91"/>
        <v/>
      </c>
      <c r="AG286" s="78" t="str">
        <f t="shared" ca="1" si="92"/>
        <v/>
      </c>
      <c r="AH286" s="89" t="str">
        <f t="shared" ca="1" si="93"/>
        <v/>
      </c>
      <c r="AI286" s="89" t="str">
        <f t="shared" ca="1" si="94"/>
        <v/>
      </c>
    </row>
    <row r="287" spans="2:35" ht="15.75" thickBot="1" x14ac:dyDescent="0.3">
      <c r="B287" s="85"/>
      <c r="C287" s="85"/>
      <c r="D287" s="86"/>
      <c r="E287" s="86"/>
      <c r="F287" s="87"/>
      <c r="G287" s="86"/>
      <c r="I287" s="79" t="str">
        <f t="shared" si="76"/>
        <v/>
      </c>
      <c r="J287" s="79" t="str">
        <f t="shared" si="77"/>
        <v/>
      </c>
      <c r="K287" s="79" t="str">
        <f t="shared" si="78"/>
        <v/>
      </c>
      <c r="L287" s="97" t="str">
        <f t="shared" si="79"/>
        <v>Level1</v>
      </c>
      <c r="M287" s="94">
        <f t="shared" si="80"/>
        <v>0</v>
      </c>
      <c r="N287" s="79" t="str">
        <f t="shared" si="81"/>
        <v>-- Level1-0</v>
      </c>
      <c r="O287" s="80">
        <f t="shared" si="82"/>
        <v>0</v>
      </c>
      <c r="P287" s="80" t="str">
        <f t="shared" ca="1" si="83"/>
        <v>FAIL</v>
      </c>
      <c r="Q287" s="80">
        <f>Calcs!$I$2</f>
        <v>44255</v>
      </c>
      <c r="R287" s="80">
        <f>Calcs!$I$4</f>
        <v>44469</v>
      </c>
      <c r="S287" s="80">
        <f>Calcs!$I$6</f>
        <v>44681</v>
      </c>
      <c r="T287" s="79" t="e">
        <f>Calcs!$J$2</f>
        <v>#N/A</v>
      </c>
      <c r="U287" s="81">
        <f>Calcs!$K$2</f>
        <v>51564</v>
      </c>
      <c r="V287" s="79" t="str">
        <f t="shared" si="84"/>
        <v/>
      </c>
      <c r="W287" s="79" t="str">
        <f t="shared" si="85"/>
        <v/>
      </c>
      <c r="X287" s="82" t="str">
        <f>IFERROR(IF(E287="","",IFERROR((INDEX('Flat Rates'!$A$1:$I$5000,MATCH(N287,'Flat Rates'!$A$1:$A$5000,0),MATCH("Standing Charge",'Flat Rates'!$A$1:$I$1,0))*100),"")),"")</f>
        <v/>
      </c>
      <c r="Y287" s="82" t="str">
        <f>IFERROR(IF(X287="","",IFERROR((INDEX('Flat Rates'!$A$1:$I$5000,MATCH(N287,'Flat Rates'!$A$1:$A$5000,0),MATCH("Unit Rate",'Flat Rates'!$A$1:$I$1,0))*100)+(V287),"")),"")</f>
        <v/>
      </c>
      <c r="Z287" s="83" t="str">
        <f t="shared" si="86"/>
        <v/>
      </c>
      <c r="AA287" s="83" t="str">
        <f t="shared" si="87"/>
        <v/>
      </c>
      <c r="AB287" s="83" t="str">
        <f t="shared" si="88"/>
        <v/>
      </c>
      <c r="AC287" s="83" t="str">
        <f t="shared" si="89"/>
        <v/>
      </c>
      <c r="AD287" s="84" t="str">
        <f t="shared" ca="1" si="90"/>
        <v>FAIL</v>
      </c>
      <c r="AF287" s="88" t="str">
        <f t="shared" ca="1" si="91"/>
        <v/>
      </c>
      <c r="AG287" s="78" t="str">
        <f t="shared" ca="1" si="92"/>
        <v/>
      </c>
      <c r="AH287" s="89" t="str">
        <f t="shared" ca="1" si="93"/>
        <v/>
      </c>
      <c r="AI287" s="89" t="str">
        <f t="shared" ca="1" si="94"/>
        <v/>
      </c>
    </row>
    <row r="288" spans="2:35" ht="15.75" thickBot="1" x14ac:dyDescent="0.3">
      <c r="B288" s="85"/>
      <c r="C288" s="85"/>
      <c r="D288" s="86"/>
      <c r="E288" s="86"/>
      <c r="F288" s="87"/>
      <c r="G288" s="86"/>
      <c r="I288" s="79" t="str">
        <f t="shared" si="76"/>
        <v/>
      </c>
      <c r="J288" s="79" t="str">
        <f t="shared" si="77"/>
        <v/>
      </c>
      <c r="K288" s="79" t="str">
        <f t="shared" si="78"/>
        <v/>
      </c>
      <c r="L288" s="97" t="str">
        <f t="shared" si="79"/>
        <v>Level1</v>
      </c>
      <c r="M288" s="94">
        <f t="shared" si="80"/>
        <v>0</v>
      </c>
      <c r="N288" s="79" t="str">
        <f t="shared" si="81"/>
        <v>-- Level1-0</v>
      </c>
      <c r="O288" s="80">
        <f t="shared" si="82"/>
        <v>0</v>
      </c>
      <c r="P288" s="80" t="str">
        <f t="shared" ca="1" si="83"/>
        <v>FAIL</v>
      </c>
      <c r="Q288" s="80">
        <f>Calcs!$I$2</f>
        <v>44255</v>
      </c>
      <c r="R288" s="80">
        <f>Calcs!$I$4</f>
        <v>44469</v>
      </c>
      <c r="S288" s="80">
        <f>Calcs!$I$6</f>
        <v>44681</v>
      </c>
      <c r="T288" s="79" t="e">
        <f>Calcs!$J$2</f>
        <v>#N/A</v>
      </c>
      <c r="U288" s="81">
        <f>Calcs!$K$2</f>
        <v>51564</v>
      </c>
      <c r="V288" s="79" t="str">
        <f t="shared" si="84"/>
        <v/>
      </c>
      <c r="W288" s="79" t="str">
        <f t="shared" si="85"/>
        <v/>
      </c>
      <c r="X288" s="82" t="str">
        <f>IFERROR(IF(E288="","",IFERROR((INDEX('Flat Rates'!$A$1:$I$5000,MATCH(N288,'Flat Rates'!$A$1:$A$5000,0),MATCH("Standing Charge",'Flat Rates'!$A$1:$I$1,0))*100),"")),"")</f>
        <v/>
      </c>
      <c r="Y288" s="82" t="str">
        <f>IFERROR(IF(X288="","",IFERROR((INDEX('Flat Rates'!$A$1:$I$5000,MATCH(N288,'Flat Rates'!$A$1:$A$5000,0),MATCH("Unit Rate",'Flat Rates'!$A$1:$I$1,0))*100)+(V288),"")),"")</f>
        <v/>
      </c>
      <c r="Z288" s="83" t="str">
        <f t="shared" si="86"/>
        <v/>
      </c>
      <c r="AA288" s="83" t="str">
        <f t="shared" si="87"/>
        <v/>
      </c>
      <c r="AB288" s="83" t="str">
        <f t="shared" si="88"/>
        <v/>
      </c>
      <c r="AC288" s="83" t="str">
        <f t="shared" si="89"/>
        <v/>
      </c>
      <c r="AD288" s="84" t="str">
        <f t="shared" ca="1" si="90"/>
        <v>FAIL</v>
      </c>
      <c r="AF288" s="88" t="str">
        <f t="shared" ca="1" si="91"/>
        <v/>
      </c>
      <c r="AG288" s="78" t="str">
        <f t="shared" ca="1" si="92"/>
        <v/>
      </c>
      <c r="AH288" s="89" t="str">
        <f t="shared" ca="1" si="93"/>
        <v/>
      </c>
      <c r="AI288" s="89" t="str">
        <f t="shared" ca="1" si="94"/>
        <v/>
      </c>
    </row>
    <row r="289" spans="2:35" ht="15.75" thickBot="1" x14ac:dyDescent="0.3">
      <c r="B289" s="85"/>
      <c r="C289" s="85"/>
      <c r="D289" s="86"/>
      <c r="E289" s="86"/>
      <c r="F289" s="87"/>
      <c r="G289" s="86"/>
      <c r="I289" s="79" t="str">
        <f t="shared" si="76"/>
        <v/>
      </c>
      <c r="J289" s="79" t="str">
        <f t="shared" si="77"/>
        <v/>
      </c>
      <c r="K289" s="79" t="str">
        <f t="shared" si="78"/>
        <v/>
      </c>
      <c r="L289" s="97" t="str">
        <f t="shared" si="79"/>
        <v>Level1</v>
      </c>
      <c r="M289" s="94">
        <f t="shared" si="80"/>
        <v>0</v>
      </c>
      <c r="N289" s="79" t="str">
        <f t="shared" si="81"/>
        <v>-- Level1-0</v>
      </c>
      <c r="O289" s="80">
        <f t="shared" si="82"/>
        <v>0</v>
      </c>
      <c r="P289" s="80" t="str">
        <f t="shared" ca="1" si="83"/>
        <v>FAIL</v>
      </c>
      <c r="Q289" s="80">
        <f>Calcs!$I$2</f>
        <v>44255</v>
      </c>
      <c r="R289" s="80">
        <f>Calcs!$I$4</f>
        <v>44469</v>
      </c>
      <c r="S289" s="80">
        <f>Calcs!$I$6</f>
        <v>44681</v>
      </c>
      <c r="T289" s="79" t="e">
        <f>Calcs!$J$2</f>
        <v>#N/A</v>
      </c>
      <c r="U289" s="81">
        <f>Calcs!$K$2</f>
        <v>51564</v>
      </c>
      <c r="V289" s="79" t="str">
        <f t="shared" si="84"/>
        <v/>
      </c>
      <c r="W289" s="79" t="str">
        <f t="shared" si="85"/>
        <v/>
      </c>
      <c r="X289" s="82" t="str">
        <f>IFERROR(IF(E289="","",IFERROR((INDEX('Flat Rates'!$A$1:$I$5000,MATCH(N289,'Flat Rates'!$A$1:$A$5000,0),MATCH("Standing Charge",'Flat Rates'!$A$1:$I$1,0))*100),"")),"")</f>
        <v/>
      </c>
      <c r="Y289" s="82" t="str">
        <f>IFERROR(IF(X289="","",IFERROR((INDEX('Flat Rates'!$A$1:$I$5000,MATCH(N289,'Flat Rates'!$A$1:$A$5000,0),MATCH("Unit Rate",'Flat Rates'!$A$1:$I$1,0))*100)+(V289),"")),"")</f>
        <v/>
      </c>
      <c r="Z289" s="83" t="str">
        <f t="shared" si="86"/>
        <v/>
      </c>
      <c r="AA289" s="83" t="str">
        <f t="shared" si="87"/>
        <v/>
      </c>
      <c r="AB289" s="83" t="str">
        <f t="shared" si="88"/>
        <v/>
      </c>
      <c r="AC289" s="83" t="str">
        <f t="shared" si="89"/>
        <v/>
      </c>
      <c r="AD289" s="84" t="str">
        <f t="shared" ca="1" si="90"/>
        <v>FAIL</v>
      </c>
      <c r="AF289" s="88" t="str">
        <f t="shared" ca="1" si="91"/>
        <v/>
      </c>
      <c r="AG289" s="78" t="str">
        <f t="shared" ca="1" si="92"/>
        <v/>
      </c>
      <c r="AH289" s="89" t="str">
        <f t="shared" ca="1" si="93"/>
        <v/>
      </c>
      <c r="AI289" s="89" t="str">
        <f t="shared" ca="1" si="94"/>
        <v/>
      </c>
    </row>
    <row r="290" spans="2:35" ht="15.75" thickBot="1" x14ac:dyDescent="0.3">
      <c r="B290" s="85"/>
      <c r="C290" s="85"/>
      <c r="D290" s="86"/>
      <c r="E290" s="86"/>
      <c r="F290" s="87"/>
      <c r="G290" s="86"/>
      <c r="I290" s="79" t="str">
        <f t="shared" si="76"/>
        <v/>
      </c>
      <c r="J290" s="79" t="str">
        <f t="shared" si="77"/>
        <v/>
      </c>
      <c r="K290" s="79" t="str">
        <f t="shared" si="78"/>
        <v/>
      </c>
      <c r="L290" s="97" t="str">
        <f t="shared" si="79"/>
        <v>Level1</v>
      </c>
      <c r="M290" s="94">
        <f t="shared" si="80"/>
        <v>0</v>
      </c>
      <c r="N290" s="79" t="str">
        <f t="shared" si="81"/>
        <v>-- Level1-0</v>
      </c>
      <c r="O290" s="80">
        <f t="shared" si="82"/>
        <v>0</v>
      </c>
      <c r="P290" s="80" t="str">
        <f t="shared" ca="1" si="83"/>
        <v>FAIL</v>
      </c>
      <c r="Q290" s="80">
        <f>Calcs!$I$2</f>
        <v>44255</v>
      </c>
      <c r="R290" s="80">
        <f>Calcs!$I$4</f>
        <v>44469</v>
      </c>
      <c r="S290" s="80">
        <f>Calcs!$I$6</f>
        <v>44681</v>
      </c>
      <c r="T290" s="79" t="e">
        <f>Calcs!$J$2</f>
        <v>#N/A</v>
      </c>
      <c r="U290" s="81">
        <f>Calcs!$K$2</f>
        <v>51564</v>
      </c>
      <c r="V290" s="79" t="str">
        <f t="shared" si="84"/>
        <v/>
      </c>
      <c r="W290" s="79" t="str">
        <f t="shared" si="85"/>
        <v/>
      </c>
      <c r="X290" s="82" t="str">
        <f>IFERROR(IF(E290="","",IFERROR((INDEX('Flat Rates'!$A$1:$I$5000,MATCH(N290,'Flat Rates'!$A$1:$A$5000,0),MATCH("Standing Charge",'Flat Rates'!$A$1:$I$1,0))*100),"")),"")</f>
        <v/>
      </c>
      <c r="Y290" s="82" t="str">
        <f>IFERROR(IF(X290="","",IFERROR((INDEX('Flat Rates'!$A$1:$I$5000,MATCH(N290,'Flat Rates'!$A$1:$A$5000,0),MATCH("Unit Rate",'Flat Rates'!$A$1:$I$1,0))*100)+(V290),"")),"")</f>
        <v/>
      </c>
      <c r="Z290" s="83" t="str">
        <f t="shared" si="86"/>
        <v/>
      </c>
      <c r="AA290" s="83" t="str">
        <f t="shared" si="87"/>
        <v/>
      </c>
      <c r="AB290" s="83" t="str">
        <f t="shared" si="88"/>
        <v/>
      </c>
      <c r="AC290" s="83" t="str">
        <f t="shared" si="89"/>
        <v/>
      </c>
      <c r="AD290" s="84" t="str">
        <f t="shared" ca="1" si="90"/>
        <v>FAIL</v>
      </c>
      <c r="AF290" s="88" t="str">
        <f t="shared" ca="1" si="91"/>
        <v/>
      </c>
      <c r="AG290" s="78" t="str">
        <f t="shared" ca="1" si="92"/>
        <v/>
      </c>
      <c r="AH290" s="89" t="str">
        <f t="shared" ca="1" si="93"/>
        <v/>
      </c>
      <c r="AI290" s="89" t="str">
        <f t="shared" ca="1" si="94"/>
        <v/>
      </c>
    </row>
    <row r="291" spans="2:35" ht="15.75" thickBot="1" x14ac:dyDescent="0.3">
      <c r="B291" s="85"/>
      <c r="C291" s="85"/>
      <c r="D291" s="86"/>
      <c r="E291" s="86"/>
      <c r="F291" s="87"/>
      <c r="G291" s="86"/>
      <c r="I291" s="79" t="str">
        <f t="shared" si="76"/>
        <v/>
      </c>
      <c r="J291" s="79" t="str">
        <f t="shared" si="77"/>
        <v/>
      </c>
      <c r="K291" s="79" t="str">
        <f t="shared" si="78"/>
        <v/>
      </c>
      <c r="L291" s="97" t="str">
        <f t="shared" si="79"/>
        <v>Level1</v>
      </c>
      <c r="M291" s="94">
        <f t="shared" si="80"/>
        <v>0</v>
      </c>
      <c r="N291" s="79" t="str">
        <f t="shared" si="81"/>
        <v>-- Level1-0</v>
      </c>
      <c r="O291" s="80">
        <f t="shared" si="82"/>
        <v>0</v>
      </c>
      <c r="P291" s="80" t="str">
        <f t="shared" ca="1" si="83"/>
        <v>FAIL</v>
      </c>
      <c r="Q291" s="80">
        <f>Calcs!$I$2</f>
        <v>44255</v>
      </c>
      <c r="R291" s="80">
        <f>Calcs!$I$4</f>
        <v>44469</v>
      </c>
      <c r="S291" s="80">
        <f>Calcs!$I$6</f>
        <v>44681</v>
      </c>
      <c r="T291" s="79" t="e">
        <f>Calcs!$J$2</f>
        <v>#N/A</v>
      </c>
      <c r="U291" s="81">
        <f>Calcs!$K$2</f>
        <v>51564</v>
      </c>
      <c r="V291" s="79" t="str">
        <f t="shared" si="84"/>
        <v/>
      </c>
      <c r="W291" s="79" t="str">
        <f t="shared" si="85"/>
        <v/>
      </c>
      <c r="X291" s="82" t="str">
        <f>IFERROR(IF(E291="","",IFERROR((INDEX('Flat Rates'!$A$1:$I$5000,MATCH(N291,'Flat Rates'!$A$1:$A$5000,0),MATCH("Standing Charge",'Flat Rates'!$A$1:$I$1,0))*100),"")),"")</f>
        <v/>
      </c>
      <c r="Y291" s="82" t="str">
        <f>IFERROR(IF(X291="","",IFERROR((INDEX('Flat Rates'!$A$1:$I$5000,MATCH(N291,'Flat Rates'!$A$1:$A$5000,0),MATCH("Unit Rate",'Flat Rates'!$A$1:$I$1,0))*100)+(V291),"")),"")</f>
        <v/>
      </c>
      <c r="Z291" s="83" t="str">
        <f t="shared" si="86"/>
        <v/>
      </c>
      <c r="AA291" s="83" t="str">
        <f t="shared" si="87"/>
        <v/>
      </c>
      <c r="AB291" s="83" t="str">
        <f t="shared" si="88"/>
        <v/>
      </c>
      <c r="AC291" s="83" t="str">
        <f t="shared" si="89"/>
        <v/>
      </c>
      <c r="AD291" s="84" t="str">
        <f t="shared" ca="1" si="90"/>
        <v>FAIL</v>
      </c>
      <c r="AF291" s="88" t="str">
        <f t="shared" ca="1" si="91"/>
        <v/>
      </c>
      <c r="AG291" s="78" t="str">
        <f t="shared" ca="1" si="92"/>
        <v/>
      </c>
      <c r="AH291" s="89" t="str">
        <f t="shared" ca="1" si="93"/>
        <v/>
      </c>
      <c r="AI291" s="89" t="str">
        <f t="shared" ca="1" si="94"/>
        <v/>
      </c>
    </row>
    <row r="292" spans="2:35" ht="15.75" thickBot="1" x14ac:dyDescent="0.3">
      <c r="B292" s="85"/>
      <c r="C292" s="85"/>
      <c r="D292" s="86"/>
      <c r="E292" s="86"/>
      <c r="F292" s="87"/>
      <c r="G292" s="86"/>
      <c r="I292" s="79" t="str">
        <f t="shared" si="76"/>
        <v/>
      </c>
      <c r="J292" s="79" t="str">
        <f t="shared" si="77"/>
        <v/>
      </c>
      <c r="K292" s="79" t="str">
        <f t="shared" si="78"/>
        <v/>
      </c>
      <c r="L292" s="97" t="str">
        <f t="shared" si="79"/>
        <v>Level1</v>
      </c>
      <c r="M292" s="94">
        <f t="shared" si="80"/>
        <v>0</v>
      </c>
      <c r="N292" s="79" t="str">
        <f t="shared" si="81"/>
        <v>-- Level1-0</v>
      </c>
      <c r="O292" s="80">
        <f t="shared" si="82"/>
        <v>0</v>
      </c>
      <c r="P292" s="80" t="str">
        <f t="shared" ca="1" si="83"/>
        <v>FAIL</v>
      </c>
      <c r="Q292" s="80">
        <f>Calcs!$I$2</f>
        <v>44255</v>
      </c>
      <c r="R292" s="80">
        <f>Calcs!$I$4</f>
        <v>44469</v>
      </c>
      <c r="S292" s="80">
        <f>Calcs!$I$6</f>
        <v>44681</v>
      </c>
      <c r="T292" s="79" t="e">
        <f>Calcs!$J$2</f>
        <v>#N/A</v>
      </c>
      <c r="U292" s="81">
        <f>Calcs!$K$2</f>
        <v>51564</v>
      </c>
      <c r="V292" s="79" t="str">
        <f t="shared" si="84"/>
        <v/>
      </c>
      <c r="W292" s="79" t="str">
        <f t="shared" si="85"/>
        <v/>
      </c>
      <c r="X292" s="82" t="str">
        <f>IFERROR(IF(E292="","",IFERROR((INDEX('Flat Rates'!$A$1:$I$5000,MATCH(N292,'Flat Rates'!$A$1:$A$5000,0),MATCH("Standing Charge",'Flat Rates'!$A$1:$I$1,0))*100),"")),"")</f>
        <v/>
      </c>
      <c r="Y292" s="82" t="str">
        <f>IFERROR(IF(X292="","",IFERROR((INDEX('Flat Rates'!$A$1:$I$5000,MATCH(N292,'Flat Rates'!$A$1:$A$5000,0),MATCH("Unit Rate",'Flat Rates'!$A$1:$I$1,0))*100)+(V292),"")),"")</f>
        <v/>
      </c>
      <c r="Z292" s="83" t="str">
        <f t="shared" si="86"/>
        <v/>
      </c>
      <c r="AA292" s="83" t="str">
        <f t="shared" si="87"/>
        <v/>
      </c>
      <c r="AB292" s="83" t="str">
        <f t="shared" si="88"/>
        <v/>
      </c>
      <c r="AC292" s="83" t="str">
        <f t="shared" si="89"/>
        <v/>
      </c>
      <c r="AD292" s="84" t="str">
        <f t="shared" ca="1" si="90"/>
        <v>FAIL</v>
      </c>
      <c r="AF292" s="88" t="str">
        <f t="shared" ca="1" si="91"/>
        <v/>
      </c>
      <c r="AG292" s="78" t="str">
        <f t="shared" ca="1" si="92"/>
        <v/>
      </c>
      <c r="AH292" s="89" t="str">
        <f t="shared" ca="1" si="93"/>
        <v/>
      </c>
      <c r="AI292" s="89" t="str">
        <f t="shared" ca="1" si="94"/>
        <v/>
      </c>
    </row>
    <row r="293" spans="2:35" ht="15.75" thickBot="1" x14ac:dyDescent="0.3">
      <c r="B293" s="85"/>
      <c r="C293" s="85"/>
      <c r="D293" s="86"/>
      <c r="E293" s="86"/>
      <c r="F293" s="87"/>
      <c r="G293" s="86"/>
      <c r="I293" s="79" t="str">
        <f t="shared" si="76"/>
        <v/>
      </c>
      <c r="J293" s="79" t="str">
        <f t="shared" si="77"/>
        <v/>
      </c>
      <c r="K293" s="79" t="str">
        <f t="shared" si="78"/>
        <v/>
      </c>
      <c r="L293" s="97" t="str">
        <f t="shared" si="79"/>
        <v>Level1</v>
      </c>
      <c r="M293" s="94">
        <f t="shared" si="80"/>
        <v>0</v>
      </c>
      <c r="N293" s="79" t="str">
        <f t="shared" si="81"/>
        <v>-- Level1-0</v>
      </c>
      <c r="O293" s="80">
        <f t="shared" si="82"/>
        <v>0</v>
      </c>
      <c r="P293" s="80" t="str">
        <f t="shared" ca="1" si="83"/>
        <v>FAIL</v>
      </c>
      <c r="Q293" s="80">
        <f>Calcs!$I$2</f>
        <v>44255</v>
      </c>
      <c r="R293" s="80">
        <f>Calcs!$I$4</f>
        <v>44469</v>
      </c>
      <c r="S293" s="80">
        <f>Calcs!$I$6</f>
        <v>44681</v>
      </c>
      <c r="T293" s="79" t="e">
        <f>Calcs!$J$2</f>
        <v>#N/A</v>
      </c>
      <c r="U293" s="81">
        <f>Calcs!$K$2</f>
        <v>51564</v>
      </c>
      <c r="V293" s="79" t="str">
        <f t="shared" si="84"/>
        <v/>
      </c>
      <c r="W293" s="79" t="str">
        <f t="shared" si="85"/>
        <v/>
      </c>
      <c r="X293" s="82" t="str">
        <f>IFERROR(IF(E293="","",IFERROR((INDEX('Flat Rates'!$A$1:$I$5000,MATCH(N293,'Flat Rates'!$A$1:$A$5000,0),MATCH("Standing Charge",'Flat Rates'!$A$1:$I$1,0))*100),"")),"")</f>
        <v/>
      </c>
      <c r="Y293" s="82" t="str">
        <f>IFERROR(IF(X293="","",IFERROR((INDEX('Flat Rates'!$A$1:$I$5000,MATCH(N293,'Flat Rates'!$A$1:$A$5000,0),MATCH("Unit Rate",'Flat Rates'!$A$1:$I$1,0))*100)+(V293),"")),"")</f>
        <v/>
      </c>
      <c r="Z293" s="83" t="str">
        <f t="shared" si="86"/>
        <v/>
      </c>
      <c r="AA293" s="83" t="str">
        <f t="shared" si="87"/>
        <v/>
      </c>
      <c r="AB293" s="83" t="str">
        <f t="shared" si="88"/>
        <v/>
      </c>
      <c r="AC293" s="83" t="str">
        <f t="shared" si="89"/>
        <v/>
      </c>
      <c r="AD293" s="84" t="str">
        <f t="shared" ca="1" si="90"/>
        <v>FAIL</v>
      </c>
      <c r="AF293" s="88" t="str">
        <f t="shared" ca="1" si="91"/>
        <v/>
      </c>
      <c r="AG293" s="78" t="str">
        <f t="shared" ca="1" si="92"/>
        <v/>
      </c>
      <c r="AH293" s="89" t="str">
        <f t="shared" ca="1" si="93"/>
        <v/>
      </c>
      <c r="AI293" s="89" t="str">
        <f t="shared" ca="1" si="94"/>
        <v/>
      </c>
    </row>
    <row r="294" spans="2:35" ht="15.75" thickBot="1" x14ac:dyDescent="0.3">
      <c r="B294" s="85"/>
      <c r="C294" s="85"/>
      <c r="D294" s="86"/>
      <c r="E294" s="86"/>
      <c r="F294" s="87"/>
      <c r="G294" s="86"/>
      <c r="I294" s="79" t="str">
        <f t="shared" si="76"/>
        <v/>
      </c>
      <c r="J294" s="79" t="str">
        <f t="shared" si="77"/>
        <v/>
      </c>
      <c r="K294" s="79" t="str">
        <f t="shared" si="78"/>
        <v/>
      </c>
      <c r="L294" s="97" t="str">
        <f t="shared" si="79"/>
        <v>Level1</v>
      </c>
      <c r="M294" s="94">
        <f t="shared" si="80"/>
        <v>0</v>
      </c>
      <c r="N294" s="79" t="str">
        <f t="shared" si="81"/>
        <v>-- Level1-0</v>
      </c>
      <c r="O294" s="80">
        <f t="shared" si="82"/>
        <v>0</v>
      </c>
      <c r="P294" s="80" t="str">
        <f t="shared" ca="1" si="83"/>
        <v>FAIL</v>
      </c>
      <c r="Q294" s="80">
        <f>Calcs!$I$2</f>
        <v>44255</v>
      </c>
      <c r="R294" s="80">
        <f>Calcs!$I$4</f>
        <v>44469</v>
      </c>
      <c r="S294" s="80">
        <f>Calcs!$I$6</f>
        <v>44681</v>
      </c>
      <c r="T294" s="79" t="e">
        <f>Calcs!$J$2</f>
        <v>#N/A</v>
      </c>
      <c r="U294" s="81">
        <f>Calcs!$K$2</f>
        <v>51564</v>
      </c>
      <c r="V294" s="79" t="str">
        <f t="shared" si="84"/>
        <v/>
      </c>
      <c r="W294" s="79" t="str">
        <f t="shared" si="85"/>
        <v/>
      </c>
      <c r="X294" s="82" t="str">
        <f>IFERROR(IF(E294="","",IFERROR((INDEX('Flat Rates'!$A$1:$I$5000,MATCH(N294,'Flat Rates'!$A$1:$A$5000,0),MATCH("Standing Charge",'Flat Rates'!$A$1:$I$1,0))*100),"")),"")</f>
        <v/>
      </c>
      <c r="Y294" s="82" t="str">
        <f>IFERROR(IF(X294="","",IFERROR((INDEX('Flat Rates'!$A$1:$I$5000,MATCH(N294,'Flat Rates'!$A$1:$A$5000,0),MATCH("Unit Rate",'Flat Rates'!$A$1:$I$1,0))*100)+(V294),"")),"")</f>
        <v/>
      </c>
      <c r="Z294" s="83" t="str">
        <f t="shared" si="86"/>
        <v/>
      </c>
      <c r="AA294" s="83" t="str">
        <f t="shared" si="87"/>
        <v/>
      </c>
      <c r="AB294" s="83" t="str">
        <f t="shared" si="88"/>
        <v/>
      </c>
      <c r="AC294" s="83" t="str">
        <f t="shared" si="89"/>
        <v/>
      </c>
      <c r="AD294" s="84" t="str">
        <f t="shared" ca="1" si="90"/>
        <v>FAIL</v>
      </c>
      <c r="AF294" s="88" t="str">
        <f t="shared" ca="1" si="91"/>
        <v/>
      </c>
      <c r="AG294" s="78" t="str">
        <f t="shared" ca="1" si="92"/>
        <v/>
      </c>
      <c r="AH294" s="89" t="str">
        <f t="shared" ca="1" si="93"/>
        <v/>
      </c>
      <c r="AI294" s="89" t="str">
        <f t="shared" ca="1" si="94"/>
        <v/>
      </c>
    </row>
    <row r="295" spans="2:35" ht="15.75" thickBot="1" x14ac:dyDescent="0.3">
      <c r="B295" s="85"/>
      <c r="C295" s="85"/>
      <c r="D295" s="86"/>
      <c r="E295" s="86"/>
      <c r="F295" s="87"/>
      <c r="G295" s="86"/>
      <c r="I295" s="79" t="str">
        <f t="shared" si="76"/>
        <v/>
      </c>
      <c r="J295" s="79" t="str">
        <f t="shared" si="77"/>
        <v/>
      </c>
      <c r="K295" s="79" t="str">
        <f t="shared" si="78"/>
        <v/>
      </c>
      <c r="L295" s="97" t="str">
        <f t="shared" si="79"/>
        <v>Level1</v>
      </c>
      <c r="M295" s="94">
        <f t="shared" si="80"/>
        <v>0</v>
      </c>
      <c r="N295" s="79" t="str">
        <f t="shared" si="81"/>
        <v>-- Level1-0</v>
      </c>
      <c r="O295" s="80">
        <f t="shared" si="82"/>
        <v>0</v>
      </c>
      <c r="P295" s="80" t="str">
        <f t="shared" ca="1" si="83"/>
        <v>FAIL</v>
      </c>
      <c r="Q295" s="80">
        <f>Calcs!$I$2</f>
        <v>44255</v>
      </c>
      <c r="R295" s="80">
        <f>Calcs!$I$4</f>
        <v>44469</v>
      </c>
      <c r="S295" s="80">
        <f>Calcs!$I$6</f>
        <v>44681</v>
      </c>
      <c r="T295" s="79" t="e">
        <f>Calcs!$J$2</f>
        <v>#N/A</v>
      </c>
      <c r="U295" s="81">
        <f>Calcs!$K$2</f>
        <v>51564</v>
      </c>
      <c r="V295" s="79" t="str">
        <f t="shared" si="84"/>
        <v/>
      </c>
      <c r="W295" s="79" t="str">
        <f t="shared" si="85"/>
        <v/>
      </c>
      <c r="X295" s="82" t="str">
        <f>IFERROR(IF(E295="","",IFERROR((INDEX('Flat Rates'!$A$1:$I$5000,MATCH(N295,'Flat Rates'!$A$1:$A$5000,0),MATCH("Standing Charge",'Flat Rates'!$A$1:$I$1,0))*100),"")),"")</f>
        <v/>
      </c>
      <c r="Y295" s="82" t="str">
        <f>IFERROR(IF(X295="","",IFERROR((INDEX('Flat Rates'!$A$1:$I$5000,MATCH(N295,'Flat Rates'!$A$1:$A$5000,0),MATCH("Unit Rate",'Flat Rates'!$A$1:$I$1,0))*100)+(V295),"")),"")</f>
        <v/>
      </c>
      <c r="Z295" s="83" t="str">
        <f t="shared" si="86"/>
        <v/>
      </c>
      <c r="AA295" s="83" t="str">
        <f t="shared" si="87"/>
        <v/>
      </c>
      <c r="AB295" s="83" t="str">
        <f t="shared" si="88"/>
        <v/>
      </c>
      <c r="AC295" s="83" t="str">
        <f t="shared" si="89"/>
        <v/>
      </c>
      <c r="AD295" s="84" t="str">
        <f t="shared" ca="1" si="90"/>
        <v>FAIL</v>
      </c>
      <c r="AF295" s="88" t="str">
        <f t="shared" ca="1" si="91"/>
        <v/>
      </c>
      <c r="AG295" s="78" t="str">
        <f t="shared" ca="1" si="92"/>
        <v/>
      </c>
      <c r="AH295" s="89" t="str">
        <f t="shared" ca="1" si="93"/>
        <v/>
      </c>
      <c r="AI295" s="89" t="str">
        <f t="shared" ca="1" si="94"/>
        <v/>
      </c>
    </row>
    <row r="296" spans="2:35" ht="15.75" thickBot="1" x14ac:dyDescent="0.3">
      <c r="B296" s="85"/>
      <c r="C296" s="85"/>
      <c r="D296" s="86"/>
      <c r="E296" s="86"/>
      <c r="F296" s="87"/>
      <c r="G296" s="86"/>
      <c r="I296" s="79" t="str">
        <f t="shared" si="76"/>
        <v/>
      </c>
      <c r="J296" s="79" t="str">
        <f t="shared" si="77"/>
        <v/>
      </c>
      <c r="K296" s="79" t="str">
        <f t="shared" si="78"/>
        <v/>
      </c>
      <c r="L296" s="97" t="str">
        <f t="shared" si="79"/>
        <v>Level1</v>
      </c>
      <c r="M296" s="94">
        <f t="shared" si="80"/>
        <v>0</v>
      </c>
      <c r="N296" s="79" t="str">
        <f t="shared" si="81"/>
        <v>-- Level1-0</v>
      </c>
      <c r="O296" s="80">
        <f t="shared" si="82"/>
        <v>0</v>
      </c>
      <c r="P296" s="80" t="str">
        <f t="shared" ca="1" si="83"/>
        <v>FAIL</v>
      </c>
      <c r="Q296" s="80">
        <f>Calcs!$I$2</f>
        <v>44255</v>
      </c>
      <c r="R296" s="80">
        <f>Calcs!$I$4</f>
        <v>44469</v>
      </c>
      <c r="S296" s="80">
        <f>Calcs!$I$6</f>
        <v>44681</v>
      </c>
      <c r="T296" s="79" t="e">
        <f>Calcs!$J$2</f>
        <v>#N/A</v>
      </c>
      <c r="U296" s="81">
        <f>Calcs!$K$2</f>
        <v>51564</v>
      </c>
      <c r="V296" s="79" t="str">
        <f t="shared" si="84"/>
        <v/>
      </c>
      <c r="W296" s="79" t="str">
        <f t="shared" si="85"/>
        <v/>
      </c>
      <c r="X296" s="82" t="str">
        <f>IFERROR(IF(E296="","",IFERROR((INDEX('Flat Rates'!$A$1:$I$5000,MATCH(N296,'Flat Rates'!$A$1:$A$5000,0),MATCH("Standing Charge",'Flat Rates'!$A$1:$I$1,0))*100),"")),"")</f>
        <v/>
      </c>
      <c r="Y296" s="82" t="str">
        <f>IFERROR(IF(X296="","",IFERROR((INDEX('Flat Rates'!$A$1:$I$5000,MATCH(N296,'Flat Rates'!$A$1:$A$5000,0),MATCH("Unit Rate",'Flat Rates'!$A$1:$I$1,0))*100)+(V296),"")),"")</f>
        <v/>
      </c>
      <c r="Z296" s="83" t="str">
        <f t="shared" si="86"/>
        <v/>
      </c>
      <c r="AA296" s="83" t="str">
        <f t="shared" si="87"/>
        <v/>
      </c>
      <c r="AB296" s="83" t="str">
        <f t="shared" si="88"/>
        <v/>
      </c>
      <c r="AC296" s="83" t="str">
        <f t="shared" si="89"/>
        <v/>
      </c>
      <c r="AD296" s="84" t="str">
        <f t="shared" ca="1" si="90"/>
        <v>FAIL</v>
      </c>
      <c r="AF296" s="88" t="str">
        <f t="shared" ca="1" si="91"/>
        <v/>
      </c>
      <c r="AG296" s="78" t="str">
        <f t="shared" ca="1" si="92"/>
        <v/>
      </c>
      <c r="AH296" s="89" t="str">
        <f t="shared" ca="1" si="93"/>
        <v/>
      </c>
      <c r="AI296" s="89" t="str">
        <f t="shared" ca="1" si="94"/>
        <v/>
      </c>
    </row>
    <row r="297" spans="2:35" ht="15.75" thickBot="1" x14ac:dyDescent="0.3">
      <c r="B297" s="85"/>
      <c r="C297" s="85"/>
      <c r="D297" s="86"/>
      <c r="E297" s="86"/>
      <c r="F297" s="87"/>
      <c r="G297" s="86"/>
      <c r="I297" s="79" t="str">
        <f t="shared" si="76"/>
        <v/>
      </c>
      <c r="J297" s="79" t="str">
        <f t="shared" si="77"/>
        <v/>
      </c>
      <c r="K297" s="79" t="str">
        <f t="shared" si="78"/>
        <v/>
      </c>
      <c r="L297" s="97" t="str">
        <f t="shared" si="79"/>
        <v>Level1</v>
      </c>
      <c r="M297" s="94">
        <f t="shared" si="80"/>
        <v>0</v>
      </c>
      <c r="N297" s="79" t="str">
        <f t="shared" si="81"/>
        <v>-- Level1-0</v>
      </c>
      <c r="O297" s="80">
        <f t="shared" si="82"/>
        <v>0</v>
      </c>
      <c r="P297" s="80" t="str">
        <f t="shared" ca="1" si="83"/>
        <v>FAIL</v>
      </c>
      <c r="Q297" s="80">
        <f>Calcs!$I$2</f>
        <v>44255</v>
      </c>
      <c r="R297" s="80">
        <f>Calcs!$I$4</f>
        <v>44469</v>
      </c>
      <c r="S297" s="80">
        <f>Calcs!$I$6</f>
        <v>44681</v>
      </c>
      <c r="T297" s="79" t="e">
        <f>Calcs!$J$2</f>
        <v>#N/A</v>
      </c>
      <c r="U297" s="81">
        <f>Calcs!$K$2</f>
        <v>51564</v>
      </c>
      <c r="V297" s="79" t="str">
        <f t="shared" si="84"/>
        <v/>
      </c>
      <c r="W297" s="79" t="str">
        <f t="shared" si="85"/>
        <v/>
      </c>
      <c r="X297" s="82" t="str">
        <f>IFERROR(IF(E297="","",IFERROR((INDEX('Flat Rates'!$A$1:$I$5000,MATCH(N297,'Flat Rates'!$A$1:$A$5000,0),MATCH("Standing Charge",'Flat Rates'!$A$1:$I$1,0))*100),"")),"")</f>
        <v/>
      </c>
      <c r="Y297" s="82" t="str">
        <f>IFERROR(IF(X297="","",IFERROR((INDEX('Flat Rates'!$A$1:$I$5000,MATCH(N297,'Flat Rates'!$A$1:$A$5000,0),MATCH("Unit Rate",'Flat Rates'!$A$1:$I$1,0))*100)+(V297),"")),"")</f>
        <v/>
      </c>
      <c r="Z297" s="83" t="str">
        <f t="shared" si="86"/>
        <v/>
      </c>
      <c r="AA297" s="83" t="str">
        <f t="shared" si="87"/>
        <v/>
      </c>
      <c r="AB297" s="83" t="str">
        <f t="shared" si="88"/>
        <v/>
      </c>
      <c r="AC297" s="83" t="str">
        <f t="shared" si="89"/>
        <v/>
      </c>
      <c r="AD297" s="84" t="str">
        <f t="shared" ca="1" si="90"/>
        <v>FAIL</v>
      </c>
      <c r="AF297" s="88" t="str">
        <f t="shared" ca="1" si="91"/>
        <v/>
      </c>
      <c r="AG297" s="78" t="str">
        <f t="shared" ca="1" si="92"/>
        <v/>
      </c>
      <c r="AH297" s="89" t="str">
        <f t="shared" ca="1" si="93"/>
        <v/>
      </c>
      <c r="AI297" s="89" t="str">
        <f t="shared" ca="1" si="94"/>
        <v/>
      </c>
    </row>
    <row r="298" spans="2:35" ht="15.75" thickBot="1" x14ac:dyDescent="0.3">
      <c r="B298" s="85"/>
      <c r="C298" s="85"/>
      <c r="D298" s="86"/>
      <c r="E298" s="86"/>
      <c r="F298" s="87"/>
      <c r="G298" s="86"/>
      <c r="I298" s="79" t="str">
        <f t="shared" si="76"/>
        <v/>
      </c>
      <c r="J298" s="79" t="str">
        <f t="shared" si="77"/>
        <v/>
      </c>
      <c r="K298" s="79" t="str">
        <f t="shared" si="78"/>
        <v/>
      </c>
      <c r="L298" s="97" t="str">
        <f t="shared" si="79"/>
        <v>Level1</v>
      </c>
      <c r="M298" s="94">
        <f t="shared" si="80"/>
        <v>0</v>
      </c>
      <c r="N298" s="79" t="str">
        <f t="shared" si="81"/>
        <v>-- Level1-0</v>
      </c>
      <c r="O298" s="80">
        <f t="shared" si="82"/>
        <v>0</v>
      </c>
      <c r="P298" s="80" t="str">
        <f t="shared" ca="1" si="83"/>
        <v>FAIL</v>
      </c>
      <c r="Q298" s="80">
        <f>Calcs!$I$2</f>
        <v>44255</v>
      </c>
      <c r="R298" s="80">
        <f>Calcs!$I$4</f>
        <v>44469</v>
      </c>
      <c r="S298" s="80">
        <f>Calcs!$I$6</f>
        <v>44681</v>
      </c>
      <c r="T298" s="79" t="e">
        <f>Calcs!$J$2</f>
        <v>#N/A</v>
      </c>
      <c r="U298" s="81">
        <f>Calcs!$K$2</f>
        <v>51564</v>
      </c>
      <c r="V298" s="79" t="str">
        <f t="shared" si="84"/>
        <v/>
      </c>
      <c r="W298" s="79" t="str">
        <f t="shared" si="85"/>
        <v/>
      </c>
      <c r="X298" s="82" t="str">
        <f>IFERROR(IF(E298="","",IFERROR((INDEX('Flat Rates'!$A$1:$I$5000,MATCH(N298,'Flat Rates'!$A$1:$A$5000,0),MATCH("Standing Charge",'Flat Rates'!$A$1:$I$1,0))*100),"")),"")</f>
        <v/>
      </c>
      <c r="Y298" s="82" t="str">
        <f>IFERROR(IF(X298="","",IFERROR((INDEX('Flat Rates'!$A$1:$I$5000,MATCH(N298,'Flat Rates'!$A$1:$A$5000,0),MATCH("Unit Rate",'Flat Rates'!$A$1:$I$1,0))*100)+(V298),"")),"")</f>
        <v/>
      </c>
      <c r="Z298" s="83" t="str">
        <f t="shared" si="86"/>
        <v/>
      </c>
      <c r="AA298" s="83" t="str">
        <f t="shared" si="87"/>
        <v/>
      </c>
      <c r="AB298" s="83" t="str">
        <f t="shared" si="88"/>
        <v/>
      </c>
      <c r="AC298" s="83" t="str">
        <f t="shared" si="89"/>
        <v/>
      </c>
      <c r="AD298" s="84" t="str">
        <f t="shared" ca="1" si="90"/>
        <v>FAIL</v>
      </c>
      <c r="AF298" s="88" t="str">
        <f t="shared" ca="1" si="91"/>
        <v/>
      </c>
      <c r="AG298" s="78" t="str">
        <f t="shared" ca="1" si="92"/>
        <v/>
      </c>
      <c r="AH298" s="89" t="str">
        <f t="shared" ca="1" si="93"/>
        <v/>
      </c>
      <c r="AI298" s="89" t="str">
        <f t="shared" ca="1" si="94"/>
        <v/>
      </c>
    </row>
    <row r="299" spans="2:35" ht="15.75" thickBot="1" x14ac:dyDescent="0.3">
      <c r="B299" s="85"/>
      <c r="C299" s="85"/>
      <c r="D299" s="86"/>
      <c r="E299" s="86"/>
      <c r="F299" s="87"/>
      <c r="G299" s="86"/>
      <c r="I299" s="79" t="str">
        <f t="shared" si="76"/>
        <v/>
      </c>
      <c r="J299" s="79" t="str">
        <f t="shared" si="77"/>
        <v/>
      </c>
      <c r="K299" s="79" t="str">
        <f t="shared" si="78"/>
        <v/>
      </c>
      <c r="L299" s="97" t="str">
        <f t="shared" si="79"/>
        <v>Level1</v>
      </c>
      <c r="M299" s="94">
        <f t="shared" si="80"/>
        <v>0</v>
      </c>
      <c r="N299" s="79" t="str">
        <f t="shared" si="81"/>
        <v>-- Level1-0</v>
      </c>
      <c r="O299" s="80">
        <f t="shared" si="82"/>
        <v>0</v>
      </c>
      <c r="P299" s="80" t="str">
        <f t="shared" ca="1" si="83"/>
        <v>FAIL</v>
      </c>
      <c r="Q299" s="80">
        <f>Calcs!$I$2</f>
        <v>44255</v>
      </c>
      <c r="R299" s="80">
        <f>Calcs!$I$4</f>
        <v>44469</v>
      </c>
      <c r="S299" s="80">
        <f>Calcs!$I$6</f>
        <v>44681</v>
      </c>
      <c r="T299" s="79" t="e">
        <f>Calcs!$J$2</f>
        <v>#N/A</v>
      </c>
      <c r="U299" s="81">
        <f>Calcs!$K$2</f>
        <v>51564</v>
      </c>
      <c r="V299" s="79" t="str">
        <f t="shared" si="84"/>
        <v/>
      </c>
      <c r="W299" s="79" t="str">
        <f t="shared" si="85"/>
        <v/>
      </c>
      <c r="X299" s="82" t="str">
        <f>IFERROR(IF(E299="","",IFERROR((INDEX('Flat Rates'!$A$1:$I$5000,MATCH(N299,'Flat Rates'!$A$1:$A$5000,0),MATCH("Standing Charge",'Flat Rates'!$A$1:$I$1,0))*100),"")),"")</f>
        <v/>
      </c>
      <c r="Y299" s="82" t="str">
        <f>IFERROR(IF(X299="","",IFERROR((INDEX('Flat Rates'!$A$1:$I$5000,MATCH(N299,'Flat Rates'!$A$1:$A$5000,0),MATCH("Unit Rate",'Flat Rates'!$A$1:$I$1,0))*100)+(V299),"")),"")</f>
        <v/>
      </c>
      <c r="Z299" s="83" t="str">
        <f t="shared" si="86"/>
        <v/>
      </c>
      <c r="AA299" s="83" t="str">
        <f t="shared" si="87"/>
        <v/>
      </c>
      <c r="AB299" s="83" t="str">
        <f t="shared" si="88"/>
        <v/>
      </c>
      <c r="AC299" s="83" t="str">
        <f t="shared" si="89"/>
        <v/>
      </c>
      <c r="AD299" s="84" t="str">
        <f t="shared" ca="1" si="90"/>
        <v>FAIL</v>
      </c>
      <c r="AF299" s="88" t="str">
        <f t="shared" ca="1" si="91"/>
        <v/>
      </c>
      <c r="AG299" s="78" t="str">
        <f t="shared" ca="1" si="92"/>
        <v/>
      </c>
      <c r="AH299" s="89" t="str">
        <f t="shared" ca="1" si="93"/>
        <v/>
      </c>
      <c r="AI299" s="89" t="str">
        <f t="shared" ca="1" si="94"/>
        <v/>
      </c>
    </row>
    <row r="300" spans="2:35" ht="15.75" thickBot="1" x14ac:dyDescent="0.3">
      <c r="B300" s="85"/>
      <c r="C300" s="85"/>
      <c r="D300" s="86"/>
      <c r="E300" s="86"/>
      <c r="F300" s="87"/>
      <c r="G300" s="86"/>
      <c r="I300" s="79" t="str">
        <f t="shared" si="76"/>
        <v/>
      </c>
      <c r="J300" s="79" t="str">
        <f t="shared" si="77"/>
        <v/>
      </c>
      <c r="K300" s="79" t="str">
        <f t="shared" si="78"/>
        <v/>
      </c>
      <c r="L300" s="97" t="str">
        <f t="shared" si="79"/>
        <v>Level1</v>
      </c>
      <c r="M300" s="94">
        <f t="shared" si="80"/>
        <v>0</v>
      </c>
      <c r="N300" s="79" t="str">
        <f t="shared" si="81"/>
        <v>-- Level1-0</v>
      </c>
      <c r="O300" s="80">
        <f t="shared" si="82"/>
        <v>0</v>
      </c>
      <c r="P300" s="80" t="str">
        <f t="shared" ca="1" si="83"/>
        <v>FAIL</v>
      </c>
      <c r="Q300" s="80">
        <f>Calcs!$I$2</f>
        <v>44255</v>
      </c>
      <c r="R300" s="80">
        <f>Calcs!$I$4</f>
        <v>44469</v>
      </c>
      <c r="S300" s="80">
        <f>Calcs!$I$6</f>
        <v>44681</v>
      </c>
      <c r="T300" s="79" t="e">
        <f>Calcs!$J$2</f>
        <v>#N/A</v>
      </c>
      <c r="U300" s="81">
        <f>Calcs!$K$2</f>
        <v>51564</v>
      </c>
      <c r="V300" s="79" t="str">
        <f t="shared" si="84"/>
        <v/>
      </c>
      <c r="W300" s="79" t="str">
        <f t="shared" si="85"/>
        <v/>
      </c>
      <c r="X300" s="82" t="str">
        <f>IFERROR(IF(E300="","",IFERROR((INDEX('Flat Rates'!$A$1:$I$5000,MATCH(N300,'Flat Rates'!$A$1:$A$5000,0),MATCH("Standing Charge",'Flat Rates'!$A$1:$I$1,0))*100),"")),"")</f>
        <v/>
      </c>
      <c r="Y300" s="82" t="str">
        <f>IFERROR(IF(X300="","",IFERROR((INDEX('Flat Rates'!$A$1:$I$5000,MATCH(N300,'Flat Rates'!$A$1:$A$5000,0),MATCH("Unit Rate",'Flat Rates'!$A$1:$I$1,0))*100)+(V300),"")),"")</f>
        <v/>
      </c>
      <c r="Z300" s="83" t="str">
        <f t="shared" si="86"/>
        <v/>
      </c>
      <c r="AA300" s="83" t="str">
        <f t="shared" si="87"/>
        <v/>
      </c>
      <c r="AB300" s="83" t="str">
        <f t="shared" si="88"/>
        <v/>
      </c>
      <c r="AC300" s="83" t="str">
        <f t="shared" si="89"/>
        <v/>
      </c>
      <c r="AD300" s="84" t="str">
        <f t="shared" ca="1" si="90"/>
        <v>FAIL</v>
      </c>
      <c r="AF300" s="88" t="str">
        <f t="shared" ca="1" si="91"/>
        <v/>
      </c>
      <c r="AG300" s="78" t="str">
        <f t="shared" ca="1" si="92"/>
        <v/>
      </c>
      <c r="AH300" s="89" t="str">
        <f t="shared" ca="1" si="93"/>
        <v/>
      </c>
      <c r="AI300" s="89" t="str">
        <f t="shared" ca="1" si="94"/>
        <v/>
      </c>
    </row>
    <row r="301" spans="2:35" ht="15.75" thickBot="1" x14ac:dyDescent="0.3">
      <c r="B301" s="85"/>
      <c r="C301" s="85"/>
      <c r="D301" s="86"/>
      <c r="E301" s="86"/>
      <c r="F301" s="87"/>
      <c r="G301" s="86"/>
      <c r="I301" s="79" t="str">
        <f t="shared" si="76"/>
        <v/>
      </c>
      <c r="J301" s="79" t="str">
        <f t="shared" si="77"/>
        <v/>
      </c>
      <c r="K301" s="79" t="str">
        <f t="shared" si="78"/>
        <v/>
      </c>
      <c r="L301" s="97" t="str">
        <f t="shared" si="79"/>
        <v>Level1</v>
      </c>
      <c r="M301" s="94">
        <f t="shared" si="80"/>
        <v>0</v>
      </c>
      <c r="N301" s="79" t="str">
        <f t="shared" si="81"/>
        <v>-- Level1-0</v>
      </c>
      <c r="O301" s="80">
        <f t="shared" si="82"/>
        <v>0</v>
      </c>
      <c r="P301" s="80" t="str">
        <f t="shared" ca="1" si="83"/>
        <v>FAIL</v>
      </c>
      <c r="Q301" s="80">
        <f>Calcs!$I$2</f>
        <v>44255</v>
      </c>
      <c r="R301" s="80">
        <f>Calcs!$I$4</f>
        <v>44469</v>
      </c>
      <c r="S301" s="80">
        <f>Calcs!$I$6</f>
        <v>44681</v>
      </c>
      <c r="T301" s="79" t="e">
        <f>Calcs!$J$2</f>
        <v>#N/A</v>
      </c>
      <c r="U301" s="81">
        <f>Calcs!$K$2</f>
        <v>51564</v>
      </c>
      <c r="V301" s="79" t="str">
        <f t="shared" si="84"/>
        <v/>
      </c>
      <c r="W301" s="79" t="str">
        <f t="shared" si="85"/>
        <v/>
      </c>
      <c r="X301" s="82" t="str">
        <f>IFERROR(IF(E301="","",IFERROR((INDEX('Flat Rates'!$A$1:$I$5000,MATCH(N301,'Flat Rates'!$A$1:$A$5000,0),MATCH("Standing Charge",'Flat Rates'!$A$1:$I$1,0))*100),"")),"")</f>
        <v/>
      </c>
      <c r="Y301" s="82" t="str">
        <f>IFERROR(IF(X301="","",IFERROR((INDEX('Flat Rates'!$A$1:$I$5000,MATCH(N301,'Flat Rates'!$A$1:$A$5000,0),MATCH("Unit Rate",'Flat Rates'!$A$1:$I$1,0))*100)+(V301),"")),"")</f>
        <v/>
      </c>
      <c r="Z301" s="83" t="str">
        <f t="shared" si="86"/>
        <v/>
      </c>
      <c r="AA301" s="83" t="str">
        <f t="shared" si="87"/>
        <v/>
      </c>
      <c r="AB301" s="83" t="str">
        <f t="shared" si="88"/>
        <v/>
      </c>
      <c r="AC301" s="83" t="str">
        <f t="shared" si="89"/>
        <v/>
      </c>
      <c r="AD301" s="84" t="str">
        <f t="shared" ca="1" si="90"/>
        <v>FAIL</v>
      </c>
      <c r="AF301" s="88" t="str">
        <f t="shared" ca="1" si="91"/>
        <v/>
      </c>
      <c r="AG301" s="78" t="str">
        <f t="shared" ca="1" si="92"/>
        <v/>
      </c>
      <c r="AH301" s="89" t="str">
        <f t="shared" ca="1" si="93"/>
        <v/>
      </c>
      <c r="AI301" s="89" t="str">
        <f t="shared" ca="1" si="94"/>
        <v/>
      </c>
    </row>
    <row r="302" spans="2:35" ht="15.75" thickBot="1" x14ac:dyDescent="0.3">
      <c r="B302" s="85"/>
      <c r="C302" s="85"/>
      <c r="D302" s="86"/>
      <c r="E302" s="86"/>
      <c r="F302" s="87"/>
      <c r="G302" s="86"/>
      <c r="I302" s="79" t="str">
        <f t="shared" si="76"/>
        <v/>
      </c>
      <c r="J302" s="79" t="str">
        <f t="shared" si="77"/>
        <v/>
      </c>
      <c r="K302" s="79" t="str">
        <f t="shared" si="78"/>
        <v/>
      </c>
      <c r="L302" s="97" t="str">
        <f t="shared" si="79"/>
        <v>Level1</v>
      </c>
      <c r="M302" s="94">
        <f t="shared" si="80"/>
        <v>0</v>
      </c>
      <c r="N302" s="79" t="str">
        <f t="shared" si="81"/>
        <v>-- Level1-0</v>
      </c>
      <c r="O302" s="80">
        <f t="shared" si="82"/>
        <v>0</v>
      </c>
      <c r="P302" s="80" t="str">
        <f t="shared" ca="1" si="83"/>
        <v>FAIL</v>
      </c>
      <c r="Q302" s="80">
        <f>Calcs!$I$2</f>
        <v>44255</v>
      </c>
      <c r="R302" s="80">
        <f>Calcs!$I$4</f>
        <v>44469</v>
      </c>
      <c r="S302" s="80">
        <f>Calcs!$I$6</f>
        <v>44681</v>
      </c>
      <c r="T302" s="79" t="e">
        <f>Calcs!$J$2</f>
        <v>#N/A</v>
      </c>
      <c r="U302" s="81">
        <f>Calcs!$K$2</f>
        <v>51564</v>
      </c>
      <c r="V302" s="79" t="str">
        <f t="shared" si="84"/>
        <v/>
      </c>
      <c r="W302" s="79" t="str">
        <f t="shared" si="85"/>
        <v/>
      </c>
      <c r="X302" s="82" t="str">
        <f>IFERROR(IF(E302="","",IFERROR((INDEX('Flat Rates'!$A$1:$I$5000,MATCH(N302,'Flat Rates'!$A$1:$A$5000,0),MATCH("Standing Charge",'Flat Rates'!$A$1:$I$1,0))*100),"")),"")</f>
        <v/>
      </c>
      <c r="Y302" s="82" t="str">
        <f>IFERROR(IF(X302="","",IFERROR((INDEX('Flat Rates'!$A$1:$I$5000,MATCH(N302,'Flat Rates'!$A$1:$A$5000,0),MATCH("Unit Rate",'Flat Rates'!$A$1:$I$1,0))*100)+(V302),"")),"")</f>
        <v/>
      </c>
      <c r="Z302" s="83" t="str">
        <f t="shared" si="86"/>
        <v/>
      </c>
      <c r="AA302" s="83" t="str">
        <f t="shared" si="87"/>
        <v/>
      </c>
      <c r="AB302" s="83" t="str">
        <f t="shared" si="88"/>
        <v/>
      </c>
      <c r="AC302" s="83" t="str">
        <f t="shared" si="89"/>
        <v/>
      </c>
      <c r="AD302" s="84" t="str">
        <f t="shared" ca="1" si="90"/>
        <v>FAIL</v>
      </c>
      <c r="AF302" s="88" t="str">
        <f t="shared" ca="1" si="91"/>
        <v/>
      </c>
      <c r="AG302" s="78" t="str">
        <f t="shared" ca="1" si="92"/>
        <v/>
      </c>
      <c r="AH302" s="89" t="str">
        <f t="shared" ca="1" si="93"/>
        <v/>
      </c>
      <c r="AI302" s="89" t="str">
        <f t="shared" ca="1" si="94"/>
        <v/>
      </c>
    </row>
    <row r="303" spans="2:35" ht="15.75" thickBot="1" x14ac:dyDescent="0.3">
      <c r="B303" s="85"/>
      <c r="C303" s="85"/>
      <c r="D303" s="86"/>
      <c r="E303" s="86"/>
      <c r="F303" s="87"/>
      <c r="G303" s="86"/>
      <c r="I303" s="79" t="str">
        <f t="shared" si="76"/>
        <v/>
      </c>
      <c r="J303" s="79" t="str">
        <f t="shared" si="77"/>
        <v/>
      </c>
      <c r="K303" s="79" t="str">
        <f t="shared" si="78"/>
        <v/>
      </c>
      <c r="L303" s="97" t="str">
        <f t="shared" si="79"/>
        <v>Level1</v>
      </c>
      <c r="M303" s="94">
        <f t="shared" si="80"/>
        <v>0</v>
      </c>
      <c r="N303" s="79" t="str">
        <f t="shared" si="81"/>
        <v>-- Level1-0</v>
      </c>
      <c r="O303" s="80">
        <f t="shared" si="82"/>
        <v>0</v>
      </c>
      <c r="P303" s="80" t="str">
        <f t="shared" ca="1" si="83"/>
        <v>FAIL</v>
      </c>
      <c r="Q303" s="80">
        <f>Calcs!$I$2</f>
        <v>44255</v>
      </c>
      <c r="R303" s="80">
        <f>Calcs!$I$4</f>
        <v>44469</v>
      </c>
      <c r="S303" s="80">
        <f>Calcs!$I$6</f>
        <v>44681</v>
      </c>
      <c r="T303" s="79" t="e">
        <f>Calcs!$J$2</f>
        <v>#N/A</v>
      </c>
      <c r="U303" s="81">
        <f>Calcs!$K$2</f>
        <v>51564</v>
      </c>
      <c r="V303" s="79" t="str">
        <f t="shared" si="84"/>
        <v/>
      </c>
      <c r="W303" s="79" t="str">
        <f t="shared" si="85"/>
        <v/>
      </c>
      <c r="X303" s="82" t="str">
        <f>IFERROR(IF(E303="","",IFERROR((INDEX('Flat Rates'!$A$1:$I$5000,MATCH(N303,'Flat Rates'!$A$1:$A$5000,0),MATCH("Standing Charge",'Flat Rates'!$A$1:$I$1,0))*100),"")),"")</f>
        <v/>
      </c>
      <c r="Y303" s="82" t="str">
        <f>IFERROR(IF(X303="","",IFERROR((INDEX('Flat Rates'!$A$1:$I$5000,MATCH(N303,'Flat Rates'!$A$1:$A$5000,0),MATCH("Unit Rate",'Flat Rates'!$A$1:$I$1,0))*100)+(V303),"")),"")</f>
        <v/>
      </c>
      <c r="Z303" s="83" t="str">
        <f t="shared" si="86"/>
        <v/>
      </c>
      <c r="AA303" s="83" t="str">
        <f t="shared" si="87"/>
        <v/>
      </c>
      <c r="AB303" s="83" t="str">
        <f t="shared" si="88"/>
        <v/>
      </c>
      <c r="AC303" s="83" t="str">
        <f t="shared" si="89"/>
        <v/>
      </c>
      <c r="AD303" s="84" t="str">
        <f t="shared" ca="1" si="90"/>
        <v>FAIL</v>
      </c>
      <c r="AF303" s="88" t="str">
        <f t="shared" ca="1" si="91"/>
        <v/>
      </c>
      <c r="AG303" s="78" t="str">
        <f t="shared" ca="1" si="92"/>
        <v/>
      </c>
      <c r="AH303" s="89" t="str">
        <f t="shared" ca="1" si="93"/>
        <v/>
      </c>
      <c r="AI303" s="89" t="str">
        <f t="shared" ca="1" si="94"/>
        <v/>
      </c>
    </row>
    <row r="304" spans="2:35" ht="15.75" thickBot="1" x14ac:dyDescent="0.3">
      <c r="B304" s="85"/>
      <c r="C304" s="85"/>
      <c r="D304" s="86"/>
      <c r="E304" s="86"/>
      <c r="F304" s="87"/>
      <c r="G304" s="86"/>
      <c r="I304" s="79" t="str">
        <f t="shared" si="76"/>
        <v/>
      </c>
      <c r="J304" s="79" t="str">
        <f t="shared" si="77"/>
        <v/>
      </c>
      <c r="K304" s="79" t="str">
        <f t="shared" si="78"/>
        <v/>
      </c>
      <c r="L304" s="97" t="str">
        <f t="shared" si="79"/>
        <v>Level1</v>
      </c>
      <c r="M304" s="94">
        <f t="shared" si="80"/>
        <v>0</v>
      </c>
      <c r="N304" s="79" t="str">
        <f t="shared" si="81"/>
        <v>-- Level1-0</v>
      </c>
      <c r="O304" s="80">
        <f t="shared" si="82"/>
        <v>0</v>
      </c>
      <c r="P304" s="80" t="str">
        <f t="shared" ca="1" si="83"/>
        <v>FAIL</v>
      </c>
      <c r="Q304" s="80">
        <f>Calcs!$I$2</f>
        <v>44255</v>
      </c>
      <c r="R304" s="80">
        <f>Calcs!$I$4</f>
        <v>44469</v>
      </c>
      <c r="S304" s="80">
        <f>Calcs!$I$6</f>
        <v>44681</v>
      </c>
      <c r="T304" s="79" t="e">
        <f>Calcs!$J$2</f>
        <v>#N/A</v>
      </c>
      <c r="U304" s="81">
        <f>Calcs!$K$2</f>
        <v>51564</v>
      </c>
      <c r="V304" s="79" t="str">
        <f t="shared" si="84"/>
        <v/>
      </c>
      <c r="W304" s="79" t="str">
        <f t="shared" si="85"/>
        <v/>
      </c>
      <c r="X304" s="82" t="str">
        <f>IFERROR(IF(E304="","",IFERROR((INDEX('Flat Rates'!$A$1:$I$5000,MATCH(N304,'Flat Rates'!$A$1:$A$5000,0),MATCH("Standing Charge",'Flat Rates'!$A$1:$I$1,0))*100),"")),"")</f>
        <v/>
      </c>
      <c r="Y304" s="82" t="str">
        <f>IFERROR(IF(X304="","",IFERROR((INDEX('Flat Rates'!$A$1:$I$5000,MATCH(N304,'Flat Rates'!$A$1:$A$5000,0),MATCH("Unit Rate",'Flat Rates'!$A$1:$I$1,0))*100)+(V304),"")),"")</f>
        <v/>
      </c>
      <c r="Z304" s="83" t="str">
        <f t="shared" si="86"/>
        <v/>
      </c>
      <c r="AA304" s="83" t="str">
        <f t="shared" si="87"/>
        <v/>
      </c>
      <c r="AB304" s="83" t="str">
        <f t="shared" si="88"/>
        <v/>
      </c>
      <c r="AC304" s="83" t="str">
        <f t="shared" si="89"/>
        <v/>
      </c>
      <c r="AD304" s="84" t="str">
        <f t="shared" ca="1" si="90"/>
        <v>FAIL</v>
      </c>
      <c r="AF304" s="88" t="str">
        <f t="shared" ca="1" si="91"/>
        <v/>
      </c>
      <c r="AG304" s="78" t="str">
        <f t="shared" ca="1" si="92"/>
        <v/>
      </c>
      <c r="AH304" s="89" t="str">
        <f t="shared" ca="1" si="93"/>
        <v/>
      </c>
      <c r="AI304" s="89" t="str">
        <f t="shared" ca="1" si="94"/>
        <v/>
      </c>
    </row>
    <row r="305" spans="2:35" ht="15.75" thickBot="1" x14ac:dyDescent="0.3">
      <c r="B305" s="85"/>
      <c r="C305" s="85"/>
      <c r="D305" s="86"/>
      <c r="E305" s="86"/>
      <c r="F305" s="87"/>
      <c r="G305" s="86"/>
      <c r="I305" s="79" t="str">
        <f t="shared" si="76"/>
        <v/>
      </c>
      <c r="J305" s="79" t="str">
        <f t="shared" si="77"/>
        <v/>
      </c>
      <c r="K305" s="79" t="str">
        <f t="shared" si="78"/>
        <v/>
      </c>
      <c r="L305" s="97" t="str">
        <f t="shared" si="79"/>
        <v>Level1</v>
      </c>
      <c r="M305" s="94">
        <f t="shared" si="80"/>
        <v>0</v>
      </c>
      <c r="N305" s="79" t="str">
        <f t="shared" si="81"/>
        <v>-- Level1-0</v>
      </c>
      <c r="O305" s="80">
        <f t="shared" si="82"/>
        <v>0</v>
      </c>
      <c r="P305" s="80" t="str">
        <f t="shared" ca="1" si="83"/>
        <v>FAIL</v>
      </c>
      <c r="Q305" s="80">
        <f>Calcs!$I$2</f>
        <v>44255</v>
      </c>
      <c r="R305" s="80">
        <f>Calcs!$I$4</f>
        <v>44469</v>
      </c>
      <c r="S305" s="80">
        <f>Calcs!$I$6</f>
        <v>44681</v>
      </c>
      <c r="T305" s="79" t="e">
        <f>Calcs!$J$2</f>
        <v>#N/A</v>
      </c>
      <c r="U305" s="81">
        <f>Calcs!$K$2</f>
        <v>51564</v>
      </c>
      <c r="V305" s="79" t="str">
        <f t="shared" si="84"/>
        <v/>
      </c>
      <c r="W305" s="79" t="str">
        <f t="shared" si="85"/>
        <v/>
      </c>
      <c r="X305" s="82" t="str">
        <f>IFERROR(IF(E305="","",IFERROR((INDEX('Flat Rates'!$A$1:$I$5000,MATCH(N305,'Flat Rates'!$A$1:$A$5000,0),MATCH("Standing Charge",'Flat Rates'!$A$1:$I$1,0))*100),"")),"")</f>
        <v/>
      </c>
      <c r="Y305" s="82" t="str">
        <f>IFERROR(IF(X305="","",IFERROR((INDEX('Flat Rates'!$A$1:$I$5000,MATCH(N305,'Flat Rates'!$A$1:$A$5000,0),MATCH("Unit Rate",'Flat Rates'!$A$1:$I$1,0))*100)+(V305),"")),"")</f>
        <v/>
      </c>
      <c r="Z305" s="83" t="str">
        <f t="shared" si="86"/>
        <v/>
      </c>
      <c r="AA305" s="83" t="str">
        <f t="shared" si="87"/>
        <v/>
      </c>
      <c r="AB305" s="83" t="str">
        <f t="shared" si="88"/>
        <v/>
      </c>
      <c r="AC305" s="83" t="str">
        <f t="shared" si="89"/>
        <v/>
      </c>
      <c r="AD305" s="84" t="str">
        <f t="shared" ca="1" si="90"/>
        <v>FAIL</v>
      </c>
      <c r="AF305" s="88" t="str">
        <f t="shared" ca="1" si="91"/>
        <v/>
      </c>
      <c r="AG305" s="78" t="str">
        <f t="shared" ca="1" si="92"/>
        <v/>
      </c>
      <c r="AH305" s="89" t="str">
        <f t="shared" ca="1" si="93"/>
        <v/>
      </c>
      <c r="AI305" s="89" t="str">
        <f t="shared" ca="1" si="94"/>
        <v/>
      </c>
    </row>
    <row r="306" spans="2:35" ht="15.75" thickBot="1" x14ac:dyDescent="0.3">
      <c r="B306" s="85"/>
      <c r="C306" s="85"/>
      <c r="D306" s="86"/>
      <c r="E306" s="86"/>
      <c r="F306" s="87"/>
      <c r="G306" s="86"/>
      <c r="I306" s="79" t="str">
        <f t="shared" si="76"/>
        <v/>
      </c>
      <c r="J306" s="79" t="str">
        <f t="shared" si="77"/>
        <v/>
      </c>
      <c r="K306" s="79" t="str">
        <f t="shared" si="78"/>
        <v/>
      </c>
      <c r="L306" s="97" t="str">
        <f t="shared" si="79"/>
        <v>Level1</v>
      </c>
      <c r="M306" s="94">
        <f t="shared" si="80"/>
        <v>0</v>
      </c>
      <c r="N306" s="79" t="str">
        <f t="shared" si="81"/>
        <v>-- Level1-0</v>
      </c>
      <c r="O306" s="80">
        <f t="shared" si="82"/>
        <v>0</v>
      </c>
      <c r="P306" s="80" t="str">
        <f t="shared" ca="1" si="83"/>
        <v>FAIL</v>
      </c>
      <c r="Q306" s="80">
        <f>Calcs!$I$2</f>
        <v>44255</v>
      </c>
      <c r="R306" s="80">
        <f>Calcs!$I$4</f>
        <v>44469</v>
      </c>
      <c r="S306" s="80">
        <f>Calcs!$I$6</f>
        <v>44681</v>
      </c>
      <c r="T306" s="79" t="e">
        <f>Calcs!$J$2</f>
        <v>#N/A</v>
      </c>
      <c r="U306" s="81">
        <f>Calcs!$K$2</f>
        <v>51564</v>
      </c>
      <c r="V306" s="79" t="str">
        <f t="shared" si="84"/>
        <v/>
      </c>
      <c r="W306" s="79" t="str">
        <f t="shared" si="85"/>
        <v/>
      </c>
      <c r="X306" s="82" t="str">
        <f>IFERROR(IF(E306="","",IFERROR((INDEX('Flat Rates'!$A$1:$I$5000,MATCH(N306,'Flat Rates'!$A$1:$A$5000,0),MATCH("Standing Charge",'Flat Rates'!$A$1:$I$1,0))*100),"")),"")</f>
        <v/>
      </c>
      <c r="Y306" s="82" t="str">
        <f>IFERROR(IF(X306="","",IFERROR((INDEX('Flat Rates'!$A$1:$I$5000,MATCH(N306,'Flat Rates'!$A$1:$A$5000,0),MATCH("Unit Rate",'Flat Rates'!$A$1:$I$1,0))*100)+(V306),"")),"")</f>
        <v/>
      </c>
      <c r="Z306" s="83" t="str">
        <f t="shared" si="86"/>
        <v/>
      </c>
      <c r="AA306" s="83" t="str">
        <f t="shared" si="87"/>
        <v/>
      </c>
      <c r="AB306" s="83" t="str">
        <f t="shared" si="88"/>
        <v/>
      </c>
      <c r="AC306" s="83" t="str">
        <f t="shared" si="89"/>
        <v/>
      </c>
      <c r="AD306" s="84" t="str">
        <f t="shared" ca="1" si="90"/>
        <v>FAIL</v>
      </c>
      <c r="AF306" s="88" t="str">
        <f t="shared" ca="1" si="91"/>
        <v/>
      </c>
      <c r="AG306" s="78" t="str">
        <f t="shared" ca="1" si="92"/>
        <v/>
      </c>
      <c r="AH306" s="89" t="str">
        <f t="shared" ca="1" si="93"/>
        <v/>
      </c>
      <c r="AI306" s="89" t="str">
        <f t="shared" ca="1" si="94"/>
        <v/>
      </c>
    </row>
    <row r="307" spans="2:35" ht="15.75" thickBot="1" x14ac:dyDescent="0.3">
      <c r="B307" s="85"/>
      <c r="C307" s="85"/>
      <c r="D307" s="86"/>
      <c r="E307" s="86"/>
      <c r="F307" s="87"/>
      <c r="G307" s="86"/>
      <c r="I307" s="79" t="str">
        <f t="shared" si="76"/>
        <v/>
      </c>
      <c r="J307" s="79" t="str">
        <f t="shared" si="77"/>
        <v/>
      </c>
      <c r="K307" s="79" t="str">
        <f t="shared" si="78"/>
        <v/>
      </c>
      <c r="L307" s="97" t="str">
        <f t="shared" si="79"/>
        <v>Level1</v>
      </c>
      <c r="M307" s="94">
        <f t="shared" si="80"/>
        <v>0</v>
      </c>
      <c r="N307" s="79" t="str">
        <f t="shared" si="81"/>
        <v>-- Level1-0</v>
      </c>
      <c r="O307" s="80">
        <f t="shared" si="82"/>
        <v>0</v>
      </c>
      <c r="P307" s="80" t="str">
        <f t="shared" ca="1" si="83"/>
        <v>FAIL</v>
      </c>
      <c r="Q307" s="80">
        <f>Calcs!$I$2</f>
        <v>44255</v>
      </c>
      <c r="R307" s="80">
        <f>Calcs!$I$4</f>
        <v>44469</v>
      </c>
      <c r="S307" s="80">
        <f>Calcs!$I$6</f>
        <v>44681</v>
      </c>
      <c r="T307" s="79" t="e">
        <f>Calcs!$J$2</f>
        <v>#N/A</v>
      </c>
      <c r="U307" s="81">
        <f>Calcs!$K$2</f>
        <v>51564</v>
      </c>
      <c r="V307" s="79" t="str">
        <f t="shared" si="84"/>
        <v/>
      </c>
      <c r="W307" s="79" t="str">
        <f t="shared" si="85"/>
        <v/>
      </c>
      <c r="X307" s="82" t="str">
        <f>IFERROR(IF(E307="","",IFERROR((INDEX('Flat Rates'!$A$1:$I$5000,MATCH(N307,'Flat Rates'!$A$1:$A$5000,0),MATCH("Standing Charge",'Flat Rates'!$A$1:$I$1,0))*100),"")),"")</f>
        <v/>
      </c>
      <c r="Y307" s="82" t="str">
        <f>IFERROR(IF(X307="","",IFERROR((INDEX('Flat Rates'!$A$1:$I$5000,MATCH(N307,'Flat Rates'!$A$1:$A$5000,0),MATCH("Unit Rate",'Flat Rates'!$A$1:$I$1,0))*100)+(V307),"")),"")</f>
        <v/>
      </c>
      <c r="Z307" s="83" t="str">
        <f t="shared" si="86"/>
        <v/>
      </c>
      <c r="AA307" s="83" t="str">
        <f t="shared" si="87"/>
        <v/>
      </c>
      <c r="AB307" s="83" t="str">
        <f t="shared" si="88"/>
        <v/>
      </c>
      <c r="AC307" s="83" t="str">
        <f t="shared" si="89"/>
        <v/>
      </c>
      <c r="AD307" s="84" t="str">
        <f t="shared" ca="1" si="90"/>
        <v>FAIL</v>
      </c>
      <c r="AF307" s="88" t="str">
        <f t="shared" ca="1" si="91"/>
        <v/>
      </c>
      <c r="AG307" s="78" t="str">
        <f t="shared" ca="1" si="92"/>
        <v/>
      </c>
      <c r="AH307" s="89" t="str">
        <f t="shared" ca="1" si="93"/>
        <v/>
      </c>
      <c r="AI307" s="89" t="str">
        <f t="shared" ca="1" si="94"/>
        <v/>
      </c>
    </row>
    <row r="308" spans="2:35" ht="15.75" thickBot="1" x14ac:dyDescent="0.3">
      <c r="B308" s="85"/>
      <c r="C308" s="85"/>
      <c r="D308" s="86"/>
      <c r="E308" s="86"/>
      <c r="F308" s="87"/>
      <c r="G308" s="86"/>
      <c r="I308" s="79" t="str">
        <f t="shared" si="76"/>
        <v/>
      </c>
      <c r="J308" s="79" t="str">
        <f t="shared" si="77"/>
        <v/>
      </c>
      <c r="K308" s="79" t="str">
        <f t="shared" si="78"/>
        <v/>
      </c>
      <c r="L308" s="97" t="str">
        <f t="shared" si="79"/>
        <v>Level1</v>
      </c>
      <c r="M308" s="94">
        <f t="shared" si="80"/>
        <v>0</v>
      </c>
      <c r="N308" s="79" t="str">
        <f t="shared" si="81"/>
        <v>-- Level1-0</v>
      </c>
      <c r="O308" s="80">
        <f t="shared" si="82"/>
        <v>0</v>
      </c>
      <c r="P308" s="80" t="str">
        <f t="shared" ca="1" si="83"/>
        <v>FAIL</v>
      </c>
      <c r="Q308" s="80">
        <f>Calcs!$I$2</f>
        <v>44255</v>
      </c>
      <c r="R308" s="80">
        <f>Calcs!$I$4</f>
        <v>44469</v>
      </c>
      <c r="S308" s="80">
        <f>Calcs!$I$6</f>
        <v>44681</v>
      </c>
      <c r="T308" s="79" t="e">
        <f>Calcs!$J$2</f>
        <v>#N/A</v>
      </c>
      <c r="U308" s="81">
        <f>Calcs!$K$2</f>
        <v>51564</v>
      </c>
      <c r="V308" s="79" t="str">
        <f t="shared" si="84"/>
        <v/>
      </c>
      <c r="W308" s="79" t="str">
        <f t="shared" si="85"/>
        <v/>
      </c>
      <c r="X308" s="82" t="str">
        <f>IFERROR(IF(E308="","",IFERROR((INDEX('Flat Rates'!$A$1:$I$5000,MATCH(N308,'Flat Rates'!$A$1:$A$5000,0),MATCH("Standing Charge",'Flat Rates'!$A$1:$I$1,0))*100),"")),"")</f>
        <v/>
      </c>
      <c r="Y308" s="82" t="str">
        <f>IFERROR(IF(X308="","",IFERROR((INDEX('Flat Rates'!$A$1:$I$5000,MATCH(N308,'Flat Rates'!$A$1:$A$5000,0),MATCH("Unit Rate",'Flat Rates'!$A$1:$I$1,0))*100)+(V308),"")),"")</f>
        <v/>
      </c>
      <c r="Z308" s="83" t="str">
        <f t="shared" si="86"/>
        <v/>
      </c>
      <c r="AA308" s="83" t="str">
        <f t="shared" si="87"/>
        <v/>
      </c>
      <c r="AB308" s="83" t="str">
        <f t="shared" si="88"/>
        <v/>
      </c>
      <c r="AC308" s="83" t="str">
        <f t="shared" si="89"/>
        <v/>
      </c>
      <c r="AD308" s="84" t="str">
        <f t="shared" ca="1" si="90"/>
        <v>FAIL</v>
      </c>
      <c r="AF308" s="88" t="str">
        <f t="shared" ca="1" si="91"/>
        <v/>
      </c>
      <c r="AG308" s="78" t="str">
        <f t="shared" ca="1" si="92"/>
        <v/>
      </c>
      <c r="AH308" s="89" t="str">
        <f t="shared" ca="1" si="93"/>
        <v/>
      </c>
      <c r="AI308" s="89" t="str">
        <f t="shared" ca="1" si="94"/>
        <v/>
      </c>
    </row>
    <row r="309" spans="2:35" ht="15.75" thickBot="1" x14ac:dyDescent="0.3">
      <c r="B309" s="85"/>
      <c r="C309" s="85"/>
      <c r="D309" s="86"/>
      <c r="E309" s="86"/>
      <c r="F309" s="87"/>
      <c r="G309" s="86"/>
      <c r="I309" s="79" t="str">
        <f t="shared" si="76"/>
        <v/>
      </c>
      <c r="J309" s="79" t="str">
        <f t="shared" si="77"/>
        <v/>
      </c>
      <c r="K309" s="79" t="str">
        <f t="shared" si="78"/>
        <v/>
      </c>
      <c r="L309" s="97" t="str">
        <f t="shared" si="79"/>
        <v>Level1</v>
      </c>
      <c r="M309" s="94">
        <f t="shared" si="80"/>
        <v>0</v>
      </c>
      <c r="N309" s="79" t="str">
        <f t="shared" si="81"/>
        <v>-- Level1-0</v>
      </c>
      <c r="O309" s="80">
        <f t="shared" si="82"/>
        <v>0</v>
      </c>
      <c r="P309" s="80" t="str">
        <f t="shared" ca="1" si="83"/>
        <v>FAIL</v>
      </c>
      <c r="Q309" s="80">
        <f>Calcs!$I$2</f>
        <v>44255</v>
      </c>
      <c r="R309" s="80">
        <f>Calcs!$I$4</f>
        <v>44469</v>
      </c>
      <c r="S309" s="80">
        <f>Calcs!$I$6</f>
        <v>44681</v>
      </c>
      <c r="T309" s="79" t="e">
        <f>Calcs!$J$2</f>
        <v>#N/A</v>
      </c>
      <c r="U309" s="81">
        <f>Calcs!$K$2</f>
        <v>51564</v>
      </c>
      <c r="V309" s="79" t="str">
        <f t="shared" si="84"/>
        <v/>
      </c>
      <c r="W309" s="79" t="str">
        <f t="shared" si="85"/>
        <v/>
      </c>
      <c r="X309" s="82" t="str">
        <f>IFERROR(IF(E309="","",IFERROR((INDEX('Flat Rates'!$A$1:$I$5000,MATCH(N309,'Flat Rates'!$A$1:$A$5000,0),MATCH("Standing Charge",'Flat Rates'!$A$1:$I$1,0))*100),"")),"")</f>
        <v/>
      </c>
      <c r="Y309" s="82" t="str">
        <f>IFERROR(IF(X309="","",IFERROR((INDEX('Flat Rates'!$A$1:$I$5000,MATCH(N309,'Flat Rates'!$A$1:$A$5000,0),MATCH("Unit Rate",'Flat Rates'!$A$1:$I$1,0))*100)+(V309),"")),"")</f>
        <v/>
      </c>
      <c r="Z309" s="83" t="str">
        <f t="shared" si="86"/>
        <v/>
      </c>
      <c r="AA309" s="83" t="str">
        <f t="shared" si="87"/>
        <v/>
      </c>
      <c r="AB309" s="83" t="str">
        <f t="shared" si="88"/>
        <v/>
      </c>
      <c r="AC309" s="83" t="str">
        <f t="shared" si="89"/>
        <v/>
      </c>
      <c r="AD309" s="84" t="str">
        <f t="shared" ca="1" si="90"/>
        <v>FAIL</v>
      </c>
      <c r="AF309" s="88" t="str">
        <f t="shared" ca="1" si="91"/>
        <v/>
      </c>
      <c r="AG309" s="78" t="str">
        <f t="shared" ca="1" si="92"/>
        <v/>
      </c>
      <c r="AH309" s="89" t="str">
        <f t="shared" ca="1" si="93"/>
        <v/>
      </c>
      <c r="AI309" s="89" t="str">
        <f t="shared" ca="1" si="94"/>
        <v/>
      </c>
    </row>
    <row r="310" spans="2:35" ht="15.75" thickBot="1" x14ac:dyDescent="0.3">
      <c r="B310" s="85"/>
      <c r="C310" s="85"/>
      <c r="D310" s="86"/>
      <c r="E310" s="86"/>
      <c r="F310" s="87"/>
      <c r="G310" s="86"/>
      <c r="I310" s="79" t="str">
        <f t="shared" si="76"/>
        <v/>
      </c>
      <c r="J310" s="79" t="str">
        <f t="shared" si="77"/>
        <v/>
      </c>
      <c r="K310" s="79" t="str">
        <f t="shared" si="78"/>
        <v/>
      </c>
      <c r="L310" s="97" t="str">
        <f t="shared" si="79"/>
        <v>Level1</v>
      </c>
      <c r="M310" s="94">
        <f t="shared" si="80"/>
        <v>0</v>
      </c>
      <c r="N310" s="79" t="str">
        <f t="shared" si="81"/>
        <v>-- Level1-0</v>
      </c>
      <c r="O310" s="80">
        <f t="shared" si="82"/>
        <v>0</v>
      </c>
      <c r="P310" s="80" t="str">
        <f t="shared" ca="1" si="83"/>
        <v>FAIL</v>
      </c>
      <c r="Q310" s="80">
        <f>Calcs!$I$2</f>
        <v>44255</v>
      </c>
      <c r="R310" s="80">
        <f>Calcs!$I$4</f>
        <v>44469</v>
      </c>
      <c r="S310" s="80">
        <f>Calcs!$I$6</f>
        <v>44681</v>
      </c>
      <c r="T310" s="79" t="e">
        <f>Calcs!$J$2</f>
        <v>#N/A</v>
      </c>
      <c r="U310" s="81">
        <f>Calcs!$K$2</f>
        <v>51564</v>
      </c>
      <c r="V310" s="79" t="str">
        <f t="shared" si="84"/>
        <v/>
      </c>
      <c r="W310" s="79" t="str">
        <f t="shared" si="85"/>
        <v/>
      </c>
      <c r="X310" s="82" t="str">
        <f>IFERROR(IF(E310="","",IFERROR((INDEX('Flat Rates'!$A$1:$I$5000,MATCH(N310,'Flat Rates'!$A$1:$A$5000,0),MATCH("Standing Charge",'Flat Rates'!$A$1:$I$1,0))*100),"")),"")</f>
        <v/>
      </c>
      <c r="Y310" s="82" t="str">
        <f>IFERROR(IF(X310="","",IFERROR((INDEX('Flat Rates'!$A$1:$I$5000,MATCH(N310,'Flat Rates'!$A$1:$A$5000,0),MATCH("Unit Rate",'Flat Rates'!$A$1:$I$1,0))*100)+(V310),"")),"")</f>
        <v/>
      </c>
      <c r="Z310" s="83" t="str">
        <f t="shared" si="86"/>
        <v/>
      </c>
      <c r="AA310" s="83" t="str">
        <f t="shared" si="87"/>
        <v/>
      </c>
      <c r="AB310" s="83" t="str">
        <f t="shared" si="88"/>
        <v/>
      </c>
      <c r="AC310" s="83" t="str">
        <f t="shared" si="89"/>
        <v/>
      </c>
      <c r="AD310" s="84" t="str">
        <f t="shared" ca="1" si="90"/>
        <v>FAIL</v>
      </c>
      <c r="AF310" s="88" t="str">
        <f t="shared" ca="1" si="91"/>
        <v/>
      </c>
      <c r="AG310" s="78" t="str">
        <f t="shared" ca="1" si="92"/>
        <v/>
      </c>
      <c r="AH310" s="89" t="str">
        <f t="shared" ca="1" si="93"/>
        <v/>
      </c>
      <c r="AI310" s="89" t="str">
        <f t="shared" ca="1" si="94"/>
        <v/>
      </c>
    </row>
    <row r="311" spans="2:35" ht="15.75" thickBot="1" x14ac:dyDescent="0.3">
      <c r="B311" s="85"/>
      <c r="C311" s="85"/>
      <c r="D311" s="86"/>
      <c r="E311" s="86"/>
      <c r="F311" s="87"/>
      <c r="G311" s="86"/>
      <c r="I311" s="79" t="str">
        <f t="shared" si="76"/>
        <v/>
      </c>
      <c r="J311" s="79" t="str">
        <f t="shared" si="77"/>
        <v/>
      </c>
      <c r="K311" s="79" t="str">
        <f t="shared" si="78"/>
        <v/>
      </c>
      <c r="L311" s="97" t="str">
        <f t="shared" si="79"/>
        <v>Level1</v>
      </c>
      <c r="M311" s="94">
        <f t="shared" si="80"/>
        <v>0</v>
      </c>
      <c r="N311" s="79" t="str">
        <f t="shared" si="81"/>
        <v>-- Level1-0</v>
      </c>
      <c r="O311" s="80">
        <f t="shared" si="82"/>
        <v>0</v>
      </c>
      <c r="P311" s="80" t="str">
        <f t="shared" ca="1" si="83"/>
        <v>FAIL</v>
      </c>
      <c r="Q311" s="80">
        <f>Calcs!$I$2</f>
        <v>44255</v>
      </c>
      <c r="R311" s="80">
        <f>Calcs!$I$4</f>
        <v>44469</v>
      </c>
      <c r="S311" s="80">
        <f>Calcs!$I$6</f>
        <v>44681</v>
      </c>
      <c r="T311" s="79" t="e">
        <f>Calcs!$J$2</f>
        <v>#N/A</v>
      </c>
      <c r="U311" s="81">
        <f>Calcs!$K$2</f>
        <v>51564</v>
      </c>
      <c r="V311" s="79" t="str">
        <f t="shared" si="84"/>
        <v/>
      </c>
      <c r="W311" s="79" t="str">
        <f t="shared" si="85"/>
        <v/>
      </c>
      <c r="X311" s="82" t="str">
        <f>IFERROR(IF(E311="","",IFERROR((INDEX('Flat Rates'!$A$1:$I$5000,MATCH(N311,'Flat Rates'!$A$1:$A$5000,0),MATCH("Standing Charge",'Flat Rates'!$A$1:$I$1,0))*100),"")),"")</f>
        <v/>
      </c>
      <c r="Y311" s="82" t="str">
        <f>IFERROR(IF(X311="","",IFERROR((INDEX('Flat Rates'!$A$1:$I$5000,MATCH(N311,'Flat Rates'!$A$1:$A$5000,0),MATCH("Unit Rate",'Flat Rates'!$A$1:$I$1,0))*100)+(V311),"")),"")</f>
        <v/>
      </c>
      <c r="Z311" s="83" t="str">
        <f t="shared" si="86"/>
        <v/>
      </c>
      <c r="AA311" s="83" t="str">
        <f t="shared" si="87"/>
        <v/>
      </c>
      <c r="AB311" s="83" t="str">
        <f t="shared" si="88"/>
        <v/>
      </c>
      <c r="AC311" s="83" t="str">
        <f t="shared" si="89"/>
        <v/>
      </c>
      <c r="AD311" s="84" t="str">
        <f t="shared" ca="1" si="90"/>
        <v>FAIL</v>
      </c>
      <c r="AF311" s="88" t="str">
        <f t="shared" ca="1" si="91"/>
        <v/>
      </c>
      <c r="AG311" s="78" t="str">
        <f t="shared" ca="1" si="92"/>
        <v/>
      </c>
      <c r="AH311" s="89" t="str">
        <f t="shared" ca="1" si="93"/>
        <v/>
      </c>
      <c r="AI311" s="89" t="str">
        <f t="shared" ca="1" si="94"/>
        <v/>
      </c>
    </row>
    <row r="312" spans="2:35" ht="15.75" thickBot="1" x14ac:dyDescent="0.3">
      <c r="B312" s="85"/>
      <c r="C312" s="85"/>
      <c r="D312" s="86"/>
      <c r="E312" s="86"/>
      <c r="F312" s="87"/>
      <c r="G312" s="86"/>
      <c r="I312" s="79" t="str">
        <f t="shared" si="76"/>
        <v/>
      </c>
      <c r="J312" s="79" t="str">
        <f t="shared" si="77"/>
        <v/>
      </c>
      <c r="K312" s="79" t="str">
        <f t="shared" si="78"/>
        <v/>
      </c>
      <c r="L312" s="97" t="str">
        <f t="shared" si="79"/>
        <v>Level1</v>
      </c>
      <c r="M312" s="94">
        <f t="shared" si="80"/>
        <v>0</v>
      </c>
      <c r="N312" s="79" t="str">
        <f t="shared" si="81"/>
        <v>-- Level1-0</v>
      </c>
      <c r="O312" s="80">
        <f t="shared" si="82"/>
        <v>0</v>
      </c>
      <c r="P312" s="80" t="str">
        <f t="shared" ca="1" si="83"/>
        <v>FAIL</v>
      </c>
      <c r="Q312" s="80">
        <f>Calcs!$I$2</f>
        <v>44255</v>
      </c>
      <c r="R312" s="80">
        <f>Calcs!$I$4</f>
        <v>44469</v>
      </c>
      <c r="S312" s="80">
        <f>Calcs!$I$6</f>
        <v>44681</v>
      </c>
      <c r="T312" s="79" t="e">
        <f>Calcs!$J$2</f>
        <v>#N/A</v>
      </c>
      <c r="U312" s="81">
        <f>Calcs!$K$2</f>
        <v>51564</v>
      </c>
      <c r="V312" s="79" t="str">
        <f t="shared" si="84"/>
        <v/>
      </c>
      <c r="W312" s="79" t="str">
        <f t="shared" si="85"/>
        <v/>
      </c>
      <c r="X312" s="82" t="str">
        <f>IFERROR(IF(E312="","",IFERROR((INDEX('Flat Rates'!$A$1:$I$5000,MATCH(N312,'Flat Rates'!$A$1:$A$5000,0),MATCH("Standing Charge",'Flat Rates'!$A$1:$I$1,0))*100),"")),"")</f>
        <v/>
      </c>
      <c r="Y312" s="82" t="str">
        <f>IFERROR(IF(X312="","",IFERROR((INDEX('Flat Rates'!$A$1:$I$5000,MATCH(N312,'Flat Rates'!$A$1:$A$5000,0),MATCH("Unit Rate",'Flat Rates'!$A$1:$I$1,0))*100)+(V312),"")),"")</f>
        <v/>
      </c>
      <c r="Z312" s="83" t="str">
        <f t="shared" si="86"/>
        <v/>
      </c>
      <c r="AA312" s="83" t="str">
        <f t="shared" si="87"/>
        <v/>
      </c>
      <c r="AB312" s="83" t="str">
        <f t="shared" si="88"/>
        <v/>
      </c>
      <c r="AC312" s="83" t="str">
        <f t="shared" si="89"/>
        <v/>
      </c>
      <c r="AD312" s="84" t="str">
        <f t="shared" ca="1" si="90"/>
        <v>FAIL</v>
      </c>
      <c r="AF312" s="88" t="str">
        <f t="shared" ca="1" si="91"/>
        <v/>
      </c>
      <c r="AG312" s="78" t="str">
        <f t="shared" ca="1" si="92"/>
        <v/>
      </c>
      <c r="AH312" s="89" t="str">
        <f t="shared" ca="1" si="93"/>
        <v/>
      </c>
      <c r="AI312" s="89" t="str">
        <f t="shared" ca="1" si="94"/>
        <v/>
      </c>
    </row>
    <row r="313" spans="2:35" ht="15.75" thickBot="1" x14ac:dyDescent="0.3">
      <c r="B313" s="85"/>
      <c r="C313" s="85"/>
      <c r="D313" s="86"/>
      <c r="E313" s="86"/>
      <c r="F313" s="87"/>
      <c r="G313" s="86"/>
      <c r="I313" s="79" t="str">
        <f t="shared" si="76"/>
        <v/>
      </c>
      <c r="J313" s="79" t="str">
        <f t="shared" si="77"/>
        <v/>
      </c>
      <c r="K313" s="79" t="str">
        <f t="shared" si="78"/>
        <v/>
      </c>
      <c r="L313" s="97" t="str">
        <f t="shared" si="79"/>
        <v>Level1</v>
      </c>
      <c r="M313" s="94">
        <f t="shared" si="80"/>
        <v>0</v>
      </c>
      <c r="N313" s="79" t="str">
        <f t="shared" si="81"/>
        <v>-- Level1-0</v>
      </c>
      <c r="O313" s="80">
        <f t="shared" si="82"/>
        <v>0</v>
      </c>
      <c r="P313" s="80" t="str">
        <f t="shared" ca="1" si="83"/>
        <v>FAIL</v>
      </c>
      <c r="Q313" s="80">
        <f>Calcs!$I$2</f>
        <v>44255</v>
      </c>
      <c r="R313" s="80">
        <f>Calcs!$I$4</f>
        <v>44469</v>
      </c>
      <c r="S313" s="80">
        <f>Calcs!$I$6</f>
        <v>44681</v>
      </c>
      <c r="T313" s="79" t="e">
        <f>Calcs!$J$2</f>
        <v>#N/A</v>
      </c>
      <c r="U313" s="81">
        <f>Calcs!$K$2</f>
        <v>51564</v>
      </c>
      <c r="V313" s="79" t="str">
        <f t="shared" si="84"/>
        <v/>
      </c>
      <c r="W313" s="79" t="str">
        <f t="shared" si="85"/>
        <v/>
      </c>
      <c r="X313" s="82" t="str">
        <f>IFERROR(IF(E313="","",IFERROR((INDEX('Flat Rates'!$A$1:$I$5000,MATCH(N313,'Flat Rates'!$A$1:$A$5000,0),MATCH("Standing Charge",'Flat Rates'!$A$1:$I$1,0))*100),"")),"")</f>
        <v/>
      </c>
      <c r="Y313" s="82" t="str">
        <f>IFERROR(IF(X313="","",IFERROR((INDEX('Flat Rates'!$A$1:$I$5000,MATCH(N313,'Flat Rates'!$A$1:$A$5000,0),MATCH("Unit Rate",'Flat Rates'!$A$1:$I$1,0))*100)+(V313),"")),"")</f>
        <v/>
      </c>
      <c r="Z313" s="83" t="str">
        <f t="shared" si="86"/>
        <v/>
      </c>
      <c r="AA313" s="83" t="str">
        <f t="shared" si="87"/>
        <v/>
      </c>
      <c r="AB313" s="83" t="str">
        <f t="shared" si="88"/>
        <v/>
      </c>
      <c r="AC313" s="83" t="str">
        <f t="shared" si="89"/>
        <v/>
      </c>
      <c r="AD313" s="84" t="str">
        <f t="shared" ca="1" si="90"/>
        <v>FAIL</v>
      </c>
      <c r="AF313" s="88" t="str">
        <f t="shared" ca="1" si="91"/>
        <v/>
      </c>
      <c r="AG313" s="78" t="str">
        <f t="shared" ca="1" si="92"/>
        <v/>
      </c>
      <c r="AH313" s="89" t="str">
        <f t="shared" ca="1" si="93"/>
        <v/>
      </c>
      <c r="AI313" s="89" t="str">
        <f t="shared" ca="1" si="94"/>
        <v/>
      </c>
    </row>
    <row r="314" spans="2:35" ht="15.75" thickBot="1" x14ac:dyDescent="0.3">
      <c r="B314" s="85"/>
      <c r="C314" s="85"/>
      <c r="D314" s="86"/>
      <c r="E314" s="86"/>
      <c r="F314" s="87"/>
      <c r="G314" s="86"/>
      <c r="I314" s="79" t="str">
        <f t="shared" si="76"/>
        <v/>
      </c>
      <c r="J314" s="79" t="str">
        <f t="shared" si="77"/>
        <v/>
      </c>
      <c r="K314" s="79" t="str">
        <f t="shared" si="78"/>
        <v/>
      </c>
      <c r="L314" s="97" t="str">
        <f t="shared" si="79"/>
        <v>Level1</v>
      </c>
      <c r="M314" s="94">
        <f t="shared" si="80"/>
        <v>0</v>
      </c>
      <c r="N314" s="79" t="str">
        <f t="shared" si="81"/>
        <v>-- Level1-0</v>
      </c>
      <c r="O314" s="80">
        <f t="shared" si="82"/>
        <v>0</v>
      </c>
      <c r="P314" s="80" t="str">
        <f t="shared" ca="1" si="83"/>
        <v>FAIL</v>
      </c>
      <c r="Q314" s="80">
        <f>Calcs!$I$2</f>
        <v>44255</v>
      </c>
      <c r="R314" s="80">
        <f>Calcs!$I$4</f>
        <v>44469</v>
      </c>
      <c r="S314" s="80">
        <f>Calcs!$I$6</f>
        <v>44681</v>
      </c>
      <c r="T314" s="79" t="e">
        <f>Calcs!$J$2</f>
        <v>#N/A</v>
      </c>
      <c r="U314" s="81">
        <f>Calcs!$K$2</f>
        <v>51564</v>
      </c>
      <c r="V314" s="79" t="str">
        <f t="shared" si="84"/>
        <v/>
      </c>
      <c r="W314" s="79" t="str">
        <f t="shared" si="85"/>
        <v/>
      </c>
      <c r="X314" s="82" t="str">
        <f>IFERROR(IF(E314="","",IFERROR((INDEX('Flat Rates'!$A$1:$I$5000,MATCH(N314,'Flat Rates'!$A$1:$A$5000,0),MATCH("Standing Charge",'Flat Rates'!$A$1:$I$1,0))*100),"")),"")</f>
        <v/>
      </c>
      <c r="Y314" s="82" t="str">
        <f>IFERROR(IF(X314="","",IFERROR((INDEX('Flat Rates'!$A$1:$I$5000,MATCH(N314,'Flat Rates'!$A$1:$A$5000,0),MATCH("Unit Rate",'Flat Rates'!$A$1:$I$1,0))*100)+(V314),"")),"")</f>
        <v/>
      </c>
      <c r="Z314" s="83" t="str">
        <f t="shared" si="86"/>
        <v/>
      </c>
      <c r="AA314" s="83" t="str">
        <f t="shared" si="87"/>
        <v/>
      </c>
      <c r="AB314" s="83" t="str">
        <f t="shared" si="88"/>
        <v/>
      </c>
      <c r="AC314" s="83" t="str">
        <f t="shared" si="89"/>
        <v/>
      </c>
      <c r="AD314" s="84" t="str">
        <f t="shared" ca="1" si="90"/>
        <v>FAIL</v>
      </c>
      <c r="AF314" s="88" t="str">
        <f t="shared" ca="1" si="91"/>
        <v/>
      </c>
      <c r="AG314" s="78" t="str">
        <f t="shared" ca="1" si="92"/>
        <v/>
      </c>
      <c r="AH314" s="89" t="str">
        <f t="shared" ca="1" si="93"/>
        <v/>
      </c>
      <c r="AI314" s="89" t="str">
        <f t="shared" ca="1" si="94"/>
        <v/>
      </c>
    </row>
    <row r="315" spans="2:35" ht="15.75" thickBot="1" x14ac:dyDescent="0.3">
      <c r="B315" s="85"/>
      <c r="C315" s="85"/>
      <c r="D315" s="86"/>
      <c r="E315" s="86"/>
      <c r="F315" s="87"/>
      <c r="G315" s="86"/>
      <c r="I315" s="79" t="str">
        <f t="shared" si="76"/>
        <v/>
      </c>
      <c r="J315" s="79" t="str">
        <f t="shared" si="77"/>
        <v/>
      </c>
      <c r="K315" s="79" t="str">
        <f t="shared" si="78"/>
        <v/>
      </c>
      <c r="L315" s="97" t="str">
        <f t="shared" si="79"/>
        <v>Level1</v>
      </c>
      <c r="M315" s="94">
        <f t="shared" si="80"/>
        <v>0</v>
      </c>
      <c r="N315" s="79" t="str">
        <f t="shared" si="81"/>
        <v>-- Level1-0</v>
      </c>
      <c r="O315" s="80">
        <f t="shared" si="82"/>
        <v>0</v>
      </c>
      <c r="P315" s="80" t="str">
        <f t="shared" ca="1" si="83"/>
        <v>FAIL</v>
      </c>
      <c r="Q315" s="80">
        <f>Calcs!$I$2</f>
        <v>44255</v>
      </c>
      <c r="R315" s="80">
        <f>Calcs!$I$4</f>
        <v>44469</v>
      </c>
      <c r="S315" s="80">
        <f>Calcs!$I$6</f>
        <v>44681</v>
      </c>
      <c r="T315" s="79" t="e">
        <f>Calcs!$J$2</f>
        <v>#N/A</v>
      </c>
      <c r="U315" s="81">
        <f>Calcs!$K$2</f>
        <v>51564</v>
      </c>
      <c r="V315" s="79" t="str">
        <f t="shared" si="84"/>
        <v/>
      </c>
      <c r="W315" s="79" t="str">
        <f t="shared" si="85"/>
        <v/>
      </c>
      <c r="X315" s="82" t="str">
        <f>IFERROR(IF(E315="","",IFERROR((INDEX('Flat Rates'!$A$1:$I$5000,MATCH(N315,'Flat Rates'!$A$1:$A$5000,0),MATCH("Standing Charge",'Flat Rates'!$A$1:$I$1,0))*100),"")),"")</f>
        <v/>
      </c>
      <c r="Y315" s="82" t="str">
        <f>IFERROR(IF(X315="","",IFERROR((INDEX('Flat Rates'!$A$1:$I$5000,MATCH(N315,'Flat Rates'!$A$1:$A$5000,0),MATCH("Unit Rate",'Flat Rates'!$A$1:$I$1,0))*100)+(V315),"")),"")</f>
        <v/>
      </c>
      <c r="Z315" s="83" t="str">
        <f t="shared" si="86"/>
        <v/>
      </c>
      <c r="AA315" s="83" t="str">
        <f t="shared" si="87"/>
        <v/>
      </c>
      <c r="AB315" s="83" t="str">
        <f t="shared" si="88"/>
        <v/>
      </c>
      <c r="AC315" s="83" t="str">
        <f t="shared" si="89"/>
        <v/>
      </c>
      <c r="AD315" s="84" t="str">
        <f t="shared" ca="1" si="90"/>
        <v>FAIL</v>
      </c>
      <c r="AF315" s="88" t="str">
        <f t="shared" ca="1" si="91"/>
        <v/>
      </c>
      <c r="AG315" s="78" t="str">
        <f t="shared" ca="1" si="92"/>
        <v/>
      </c>
      <c r="AH315" s="89" t="str">
        <f t="shared" ca="1" si="93"/>
        <v/>
      </c>
      <c r="AI315" s="89" t="str">
        <f t="shared" ca="1" si="94"/>
        <v/>
      </c>
    </row>
    <row r="316" spans="2:35" ht="15.75" thickBot="1" x14ac:dyDescent="0.3">
      <c r="B316" s="85"/>
      <c r="C316" s="85"/>
      <c r="D316" s="86"/>
      <c r="E316" s="86"/>
      <c r="F316" s="87"/>
      <c r="G316" s="86"/>
      <c r="I316" s="79" t="str">
        <f t="shared" si="76"/>
        <v/>
      </c>
      <c r="J316" s="79" t="str">
        <f t="shared" si="77"/>
        <v/>
      </c>
      <c r="K316" s="79" t="str">
        <f t="shared" si="78"/>
        <v/>
      </c>
      <c r="L316" s="97" t="str">
        <f t="shared" si="79"/>
        <v>Level1</v>
      </c>
      <c r="M316" s="94">
        <f t="shared" si="80"/>
        <v>0</v>
      </c>
      <c r="N316" s="79" t="str">
        <f t="shared" si="81"/>
        <v>-- Level1-0</v>
      </c>
      <c r="O316" s="80">
        <f t="shared" si="82"/>
        <v>0</v>
      </c>
      <c r="P316" s="80" t="str">
        <f t="shared" ca="1" si="83"/>
        <v>FAIL</v>
      </c>
      <c r="Q316" s="80">
        <f>Calcs!$I$2</f>
        <v>44255</v>
      </c>
      <c r="R316" s="80">
        <f>Calcs!$I$4</f>
        <v>44469</v>
      </c>
      <c r="S316" s="80">
        <f>Calcs!$I$6</f>
        <v>44681</v>
      </c>
      <c r="T316" s="79" t="e">
        <f>Calcs!$J$2</f>
        <v>#N/A</v>
      </c>
      <c r="U316" s="81">
        <f>Calcs!$K$2</f>
        <v>51564</v>
      </c>
      <c r="V316" s="79" t="str">
        <f t="shared" si="84"/>
        <v/>
      </c>
      <c r="W316" s="79" t="str">
        <f t="shared" si="85"/>
        <v/>
      </c>
      <c r="X316" s="82" t="str">
        <f>IFERROR(IF(E316="","",IFERROR((INDEX('Flat Rates'!$A$1:$I$5000,MATCH(N316,'Flat Rates'!$A$1:$A$5000,0),MATCH("Standing Charge",'Flat Rates'!$A$1:$I$1,0))*100),"")),"")</f>
        <v/>
      </c>
      <c r="Y316" s="82" t="str">
        <f>IFERROR(IF(X316="","",IFERROR((INDEX('Flat Rates'!$A$1:$I$5000,MATCH(N316,'Flat Rates'!$A$1:$A$5000,0),MATCH("Unit Rate",'Flat Rates'!$A$1:$I$1,0))*100)+(V316),"")),"")</f>
        <v/>
      </c>
      <c r="Z316" s="83" t="str">
        <f t="shared" si="86"/>
        <v/>
      </c>
      <c r="AA316" s="83" t="str">
        <f t="shared" si="87"/>
        <v/>
      </c>
      <c r="AB316" s="83" t="str">
        <f t="shared" si="88"/>
        <v/>
      </c>
      <c r="AC316" s="83" t="str">
        <f t="shared" si="89"/>
        <v/>
      </c>
      <c r="AD316" s="84" t="str">
        <f t="shared" ca="1" si="90"/>
        <v>FAIL</v>
      </c>
      <c r="AF316" s="88" t="str">
        <f t="shared" ca="1" si="91"/>
        <v/>
      </c>
      <c r="AG316" s="78" t="str">
        <f t="shared" ca="1" si="92"/>
        <v/>
      </c>
      <c r="AH316" s="89" t="str">
        <f t="shared" ca="1" si="93"/>
        <v/>
      </c>
      <c r="AI316" s="89" t="str">
        <f t="shared" ca="1" si="94"/>
        <v/>
      </c>
    </row>
    <row r="317" spans="2:35" ht="15.75" thickBot="1" x14ac:dyDescent="0.3">
      <c r="B317" s="85"/>
      <c r="C317" s="85"/>
      <c r="D317" s="86"/>
      <c r="E317" s="86"/>
      <c r="F317" s="87"/>
      <c r="G317" s="86"/>
      <c r="I317" s="79" t="str">
        <f t="shared" si="76"/>
        <v/>
      </c>
      <c r="J317" s="79" t="str">
        <f t="shared" si="77"/>
        <v/>
      </c>
      <c r="K317" s="79" t="str">
        <f t="shared" si="78"/>
        <v/>
      </c>
      <c r="L317" s="97" t="str">
        <f t="shared" si="79"/>
        <v>Level1</v>
      </c>
      <c r="M317" s="94">
        <f t="shared" si="80"/>
        <v>0</v>
      </c>
      <c r="N317" s="79" t="str">
        <f t="shared" si="81"/>
        <v>-- Level1-0</v>
      </c>
      <c r="O317" s="80">
        <f t="shared" si="82"/>
        <v>0</v>
      </c>
      <c r="P317" s="80" t="str">
        <f t="shared" ca="1" si="83"/>
        <v>FAIL</v>
      </c>
      <c r="Q317" s="80">
        <f>Calcs!$I$2</f>
        <v>44255</v>
      </c>
      <c r="R317" s="80">
        <f>Calcs!$I$4</f>
        <v>44469</v>
      </c>
      <c r="S317" s="80">
        <f>Calcs!$I$6</f>
        <v>44681</v>
      </c>
      <c r="T317" s="79" t="e">
        <f>Calcs!$J$2</f>
        <v>#N/A</v>
      </c>
      <c r="U317" s="81">
        <f>Calcs!$K$2</f>
        <v>51564</v>
      </c>
      <c r="V317" s="79" t="str">
        <f t="shared" si="84"/>
        <v/>
      </c>
      <c r="W317" s="79" t="str">
        <f t="shared" si="85"/>
        <v/>
      </c>
      <c r="X317" s="82" t="str">
        <f>IFERROR(IF(E317="","",IFERROR((INDEX('Flat Rates'!$A$1:$I$5000,MATCH(N317,'Flat Rates'!$A$1:$A$5000,0),MATCH("Standing Charge",'Flat Rates'!$A$1:$I$1,0))*100),"")),"")</f>
        <v/>
      </c>
      <c r="Y317" s="82" t="str">
        <f>IFERROR(IF(X317="","",IFERROR((INDEX('Flat Rates'!$A$1:$I$5000,MATCH(N317,'Flat Rates'!$A$1:$A$5000,0),MATCH("Unit Rate",'Flat Rates'!$A$1:$I$1,0))*100)+(V317),"")),"")</f>
        <v/>
      </c>
      <c r="Z317" s="83" t="str">
        <f t="shared" si="86"/>
        <v/>
      </c>
      <c r="AA317" s="83" t="str">
        <f t="shared" si="87"/>
        <v/>
      </c>
      <c r="AB317" s="83" t="str">
        <f t="shared" si="88"/>
        <v/>
      </c>
      <c r="AC317" s="83" t="str">
        <f t="shared" si="89"/>
        <v/>
      </c>
      <c r="AD317" s="84" t="str">
        <f t="shared" ca="1" si="90"/>
        <v>FAIL</v>
      </c>
      <c r="AF317" s="88" t="str">
        <f t="shared" ca="1" si="91"/>
        <v/>
      </c>
      <c r="AG317" s="78" t="str">
        <f t="shared" ca="1" si="92"/>
        <v/>
      </c>
      <c r="AH317" s="89" t="str">
        <f t="shared" ca="1" si="93"/>
        <v/>
      </c>
      <c r="AI317" s="89" t="str">
        <f t="shared" ca="1" si="94"/>
        <v/>
      </c>
    </row>
    <row r="318" spans="2:35" ht="15.75" thickBot="1" x14ac:dyDescent="0.3">
      <c r="B318" s="85"/>
      <c r="C318" s="85"/>
      <c r="D318" s="86"/>
      <c r="E318" s="86"/>
      <c r="F318" s="87"/>
      <c r="G318" s="86"/>
      <c r="I318" s="79" t="str">
        <f t="shared" si="76"/>
        <v/>
      </c>
      <c r="J318" s="79" t="str">
        <f t="shared" si="77"/>
        <v/>
      </c>
      <c r="K318" s="79" t="str">
        <f t="shared" si="78"/>
        <v/>
      </c>
      <c r="L318" s="97" t="str">
        <f t="shared" si="79"/>
        <v>Level1</v>
      </c>
      <c r="M318" s="94">
        <f t="shared" si="80"/>
        <v>0</v>
      </c>
      <c r="N318" s="79" t="str">
        <f t="shared" si="81"/>
        <v>-- Level1-0</v>
      </c>
      <c r="O318" s="80">
        <f t="shared" si="82"/>
        <v>0</v>
      </c>
      <c r="P318" s="80" t="str">
        <f t="shared" ca="1" si="83"/>
        <v>FAIL</v>
      </c>
      <c r="Q318" s="80">
        <f>Calcs!$I$2</f>
        <v>44255</v>
      </c>
      <c r="R318" s="80">
        <f>Calcs!$I$4</f>
        <v>44469</v>
      </c>
      <c r="S318" s="80">
        <f>Calcs!$I$6</f>
        <v>44681</v>
      </c>
      <c r="T318" s="79" t="e">
        <f>Calcs!$J$2</f>
        <v>#N/A</v>
      </c>
      <c r="U318" s="81">
        <f>Calcs!$K$2</f>
        <v>51564</v>
      </c>
      <c r="V318" s="79" t="str">
        <f t="shared" si="84"/>
        <v/>
      </c>
      <c r="W318" s="79" t="str">
        <f t="shared" si="85"/>
        <v/>
      </c>
      <c r="X318" s="82" t="str">
        <f>IFERROR(IF(E318="","",IFERROR((INDEX('Flat Rates'!$A$1:$I$5000,MATCH(N318,'Flat Rates'!$A$1:$A$5000,0),MATCH("Standing Charge",'Flat Rates'!$A$1:$I$1,0))*100),"")),"")</f>
        <v/>
      </c>
      <c r="Y318" s="82" t="str">
        <f>IFERROR(IF(X318="","",IFERROR((INDEX('Flat Rates'!$A$1:$I$5000,MATCH(N318,'Flat Rates'!$A$1:$A$5000,0),MATCH("Unit Rate",'Flat Rates'!$A$1:$I$1,0))*100)+(V318),"")),"")</f>
        <v/>
      </c>
      <c r="Z318" s="83" t="str">
        <f t="shared" si="86"/>
        <v/>
      </c>
      <c r="AA318" s="83" t="str">
        <f t="shared" si="87"/>
        <v/>
      </c>
      <c r="AB318" s="83" t="str">
        <f t="shared" si="88"/>
        <v/>
      </c>
      <c r="AC318" s="83" t="str">
        <f t="shared" si="89"/>
        <v/>
      </c>
      <c r="AD318" s="84" t="str">
        <f t="shared" ca="1" si="90"/>
        <v>FAIL</v>
      </c>
      <c r="AF318" s="88" t="str">
        <f t="shared" ca="1" si="91"/>
        <v/>
      </c>
      <c r="AG318" s="78" t="str">
        <f t="shared" ca="1" si="92"/>
        <v/>
      </c>
      <c r="AH318" s="89" t="str">
        <f t="shared" ca="1" si="93"/>
        <v/>
      </c>
      <c r="AI318" s="89" t="str">
        <f t="shared" ca="1" si="94"/>
        <v/>
      </c>
    </row>
    <row r="319" spans="2:35" ht="15.75" thickBot="1" x14ac:dyDescent="0.3">
      <c r="B319" s="85"/>
      <c r="C319" s="85"/>
      <c r="D319" s="86"/>
      <c r="E319" s="86"/>
      <c r="F319" s="87"/>
      <c r="G319" s="86"/>
      <c r="I319" s="79" t="str">
        <f t="shared" si="76"/>
        <v/>
      </c>
      <c r="J319" s="79" t="str">
        <f t="shared" si="77"/>
        <v/>
      </c>
      <c r="K319" s="79" t="str">
        <f t="shared" si="78"/>
        <v/>
      </c>
      <c r="L319" s="97" t="str">
        <f t="shared" si="79"/>
        <v>Level1</v>
      </c>
      <c r="M319" s="94">
        <f t="shared" si="80"/>
        <v>0</v>
      </c>
      <c r="N319" s="79" t="str">
        <f t="shared" si="81"/>
        <v>-- Level1-0</v>
      </c>
      <c r="O319" s="80">
        <f t="shared" si="82"/>
        <v>0</v>
      </c>
      <c r="P319" s="80" t="str">
        <f t="shared" ca="1" si="83"/>
        <v>FAIL</v>
      </c>
      <c r="Q319" s="80">
        <f>Calcs!$I$2</f>
        <v>44255</v>
      </c>
      <c r="R319" s="80">
        <f>Calcs!$I$4</f>
        <v>44469</v>
      </c>
      <c r="S319" s="80">
        <f>Calcs!$I$6</f>
        <v>44681</v>
      </c>
      <c r="T319" s="79" t="e">
        <f>Calcs!$J$2</f>
        <v>#N/A</v>
      </c>
      <c r="U319" s="81">
        <f>Calcs!$K$2</f>
        <v>51564</v>
      </c>
      <c r="V319" s="79" t="str">
        <f t="shared" si="84"/>
        <v/>
      </c>
      <c r="W319" s="79" t="str">
        <f t="shared" si="85"/>
        <v/>
      </c>
      <c r="X319" s="82" t="str">
        <f>IFERROR(IF(E319="","",IFERROR((INDEX('Flat Rates'!$A$1:$I$5000,MATCH(N319,'Flat Rates'!$A$1:$A$5000,0),MATCH("Standing Charge",'Flat Rates'!$A$1:$I$1,0))*100),"")),"")</f>
        <v/>
      </c>
      <c r="Y319" s="82" t="str">
        <f>IFERROR(IF(X319="","",IFERROR((INDEX('Flat Rates'!$A$1:$I$5000,MATCH(N319,'Flat Rates'!$A$1:$A$5000,0),MATCH("Unit Rate",'Flat Rates'!$A$1:$I$1,0))*100)+(V319),"")),"")</f>
        <v/>
      </c>
      <c r="Z319" s="83" t="str">
        <f t="shared" si="86"/>
        <v/>
      </c>
      <c r="AA319" s="83" t="str">
        <f t="shared" si="87"/>
        <v/>
      </c>
      <c r="AB319" s="83" t="str">
        <f t="shared" si="88"/>
        <v/>
      </c>
      <c r="AC319" s="83" t="str">
        <f t="shared" si="89"/>
        <v/>
      </c>
      <c r="AD319" s="84" t="str">
        <f t="shared" ca="1" si="90"/>
        <v>FAIL</v>
      </c>
      <c r="AF319" s="88" t="str">
        <f t="shared" ca="1" si="91"/>
        <v/>
      </c>
      <c r="AG319" s="78" t="str">
        <f t="shared" ca="1" si="92"/>
        <v/>
      </c>
      <c r="AH319" s="89" t="str">
        <f t="shared" ca="1" si="93"/>
        <v/>
      </c>
      <c r="AI319" s="89" t="str">
        <f t="shared" ca="1" si="94"/>
        <v/>
      </c>
    </row>
    <row r="320" spans="2:35" ht="15.75" thickBot="1" x14ac:dyDescent="0.3">
      <c r="B320" s="85"/>
      <c r="C320" s="85"/>
      <c r="D320" s="86"/>
      <c r="E320" s="86"/>
      <c r="F320" s="87"/>
      <c r="G320" s="86"/>
      <c r="I320" s="79" t="str">
        <f t="shared" si="76"/>
        <v/>
      </c>
      <c r="J320" s="79" t="str">
        <f t="shared" si="77"/>
        <v/>
      </c>
      <c r="K320" s="79" t="str">
        <f t="shared" si="78"/>
        <v/>
      </c>
      <c r="L320" s="97" t="str">
        <f t="shared" si="79"/>
        <v>Level1</v>
      </c>
      <c r="M320" s="94">
        <f t="shared" si="80"/>
        <v>0</v>
      </c>
      <c r="N320" s="79" t="str">
        <f t="shared" si="81"/>
        <v>-- Level1-0</v>
      </c>
      <c r="O320" s="80">
        <f t="shared" si="82"/>
        <v>0</v>
      </c>
      <c r="P320" s="80" t="str">
        <f t="shared" ca="1" si="83"/>
        <v>FAIL</v>
      </c>
      <c r="Q320" s="80">
        <f>Calcs!$I$2</f>
        <v>44255</v>
      </c>
      <c r="R320" s="80">
        <f>Calcs!$I$4</f>
        <v>44469</v>
      </c>
      <c r="S320" s="80">
        <f>Calcs!$I$6</f>
        <v>44681</v>
      </c>
      <c r="T320" s="79" t="e">
        <f>Calcs!$J$2</f>
        <v>#N/A</v>
      </c>
      <c r="U320" s="81">
        <f>Calcs!$K$2</f>
        <v>51564</v>
      </c>
      <c r="V320" s="79" t="str">
        <f t="shared" si="84"/>
        <v/>
      </c>
      <c r="W320" s="79" t="str">
        <f t="shared" si="85"/>
        <v/>
      </c>
      <c r="X320" s="82" t="str">
        <f>IFERROR(IF(E320="","",IFERROR((INDEX('Flat Rates'!$A$1:$I$5000,MATCH(N320,'Flat Rates'!$A$1:$A$5000,0),MATCH("Standing Charge",'Flat Rates'!$A$1:$I$1,0))*100),"")),"")</f>
        <v/>
      </c>
      <c r="Y320" s="82" t="str">
        <f>IFERROR(IF(X320="","",IFERROR((INDEX('Flat Rates'!$A$1:$I$5000,MATCH(N320,'Flat Rates'!$A$1:$A$5000,0),MATCH("Unit Rate",'Flat Rates'!$A$1:$I$1,0))*100)+(V320),"")),"")</f>
        <v/>
      </c>
      <c r="Z320" s="83" t="str">
        <f t="shared" si="86"/>
        <v/>
      </c>
      <c r="AA320" s="83" t="str">
        <f t="shared" si="87"/>
        <v/>
      </c>
      <c r="AB320" s="83" t="str">
        <f t="shared" si="88"/>
        <v/>
      </c>
      <c r="AC320" s="83" t="str">
        <f t="shared" si="89"/>
        <v/>
      </c>
      <c r="AD320" s="84" t="str">
        <f t="shared" ca="1" si="90"/>
        <v>FAIL</v>
      </c>
      <c r="AF320" s="88" t="str">
        <f t="shared" ca="1" si="91"/>
        <v/>
      </c>
      <c r="AG320" s="78" t="str">
        <f t="shared" ca="1" si="92"/>
        <v/>
      </c>
      <c r="AH320" s="89" t="str">
        <f t="shared" ca="1" si="93"/>
        <v/>
      </c>
      <c r="AI320" s="89" t="str">
        <f t="shared" ca="1" si="94"/>
        <v/>
      </c>
    </row>
    <row r="321" spans="2:35" ht="15.75" thickBot="1" x14ac:dyDescent="0.3">
      <c r="B321" s="85"/>
      <c r="C321" s="85"/>
      <c r="D321" s="86"/>
      <c r="E321" s="86"/>
      <c r="F321" s="87"/>
      <c r="G321" s="86"/>
      <c r="I321" s="79" t="str">
        <f t="shared" si="76"/>
        <v/>
      </c>
      <c r="J321" s="79" t="str">
        <f t="shared" si="77"/>
        <v/>
      </c>
      <c r="K321" s="79" t="str">
        <f t="shared" si="78"/>
        <v/>
      </c>
      <c r="L321" s="97" t="str">
        <f t="shared" si="79"/>
        <v>Level1</v>
      </c>
      <c r="M321" s="94">
        <f t="shared" si="80"/>
        <v>0</v>
      </c>
      <c r="N321" s="79" t="str">
        <f t="shared" si="81"/>
        <v>-- Level1-0</v>
      </c>
      <c r="O321" s="80">
        <f t="shared" si="82"/>
        <v>0</v>
      </c>
      <c r="P321" s="80" t="str">
        <f t="shared" ca="1" si="83"/>
        <v>FAIL</v>
      </c>
      <c r="Q321" s="80">
        <f>Calcs!$I$2</f>
        <v>44255</v>
      </c>
      <c r="R321" s="80">
        <f>Calcs!$I$4</f>
        <v>44469</v>
      </c>
      <c r="S321" s="80">
        <f>Calcs!$I$6</f>
        <v>44681</v>
      </c>
      <c r="T321" s="79" t="e">
        <f>Calcs!$J$2</f>
        <v>#N/A</v>
      </c>
      <c r="U321" s="81">
        <f>Calcs!$K$2</f>
        <v>51564</v>
      </c>
      <c r="V321" s="79" t="str">
        <f t="shared" si="84"/>
        <v/>
      </c>
      <c r="W321" s="79" t="str">
        <f t="shared" si="85"/>
        <v/>
      </c>
      <c r="X321" s="82" t="str">
        <f>IFERROR(IF(E321="","",IFERROR((INDEX('Flat Rates'!$A$1:$I$5000,MATCH(N321,'Flat Rates'!$A$1:$A$5000,0),MATCH("Standing Charge",'Flat Rates'!$A$1:$I$1,0))*100),"")),"")</f>
        <v/>
      </c>
      <c r="Y321" s="82" t="str">
        <f>IFERROR(IF(X321="","",IFERROR((INDEX('Flat Rates'!$A$1:$I$5000,MATCH(N321,'Flat Rates'!$A$1:$A$5000,0),MATCH("Unit Rate",'Flat Rates'!$A$1:$I$1,0))*100)+(V321),"")),"")</f>
        <v/>
      </c>
      <c r="Z321" s="83" t="str">
        <f t="shared" si="86"/>
        <v/>
      </c>
      <c r="AA321" s="83" t="str">
        <f t="shared" si="87"/>
        <v/>
      </c>
      <c r="AB321" s="83" t="str">
        <f t="shared" si="88"/>
        <v/>
      </c>
      <c r="AC321" s="83" t="str">
        <f t="shared" si="89"/>
        <v/>
      </c>
      <c r="AD321" s="84" t="str">
        <f t="shared" ca="1" si="90"/>
        <v>FAIL</v>
      </c>
      <c r="AF321" s="88" t="str">
        <f t="shared" ca="1" si="91"/>
        <v/>
      </c>
      <c r="AG321" s="78" t="str">
        <f t="shared" ca="1" si="92"/>
        <v/>
      </c>
      <c r="AH321" s="89" t="str">
        <f t="shared" ca="1" si="93"/>
        <v/>
      </c>
      <c r="AI321" s="89" t="str">
        <f t="shared" ca="1" si="94"/>
        <v/>
      </c>
    </row>
    <row r="322" spans="2:35" ht="15.75" thickBot="1" x14ac:dyDescent="0.3">
      <c r="B322" s="85"/>
      <c r="C322" s="85"/>
      <c r="D322" s="86"/>
      <c r="E322" s="86"/>
      <c r="F322" s="87"/>
      <c r="G322" s="86"/>
      <c r="I322" s="79" t="str">
        <f t="shared" si="76"/>
        <v/>
      </c>
      <c r="J322" s="79" t="str">
        <f t="shared" si="77"/>
        <v/>
      </c>
      <c r="K322" s="79" t="str">
        <f t="shared" si="78"/>
        <v/>
      </c>
      <c r="L322" s="97" t="str">
        <f t="shared" si="79"/>
        <v>Level1</v>
      </c>
      <c r="M322" s="94">
        <f t="shared" si="80"/>
        <v>0</v>
      </c>
      <c r="N322" s="79" t="str">
        <f t="shared" si="81"/>
        <v>-- Level1-0</v>
      </c>
      <c r="O322" s="80">
        <f t="shared" si="82"/>
        <v>0</v>
      </c>
      <c r="P322" s="80" t="str">
        <f t="shared" ca="1" si="83"/>
        <v>FAIL</v>
      </c>
      <c r="Q322" s="80">
        <f>Calcs!$I$2</f>
        <v>44255</v>
      </c>
      <c r="R322" s="80">
        <f>Calcs!$I$4</f>
        <v>44469</v>
      </c>
      <c r="S322" s="80">
        <f>Calcs!$I$6</f>
        <v>44681</v>
      </c>
      <c r="T322" s="79" t="e">
        <f>Calcs!$J$2</f>
        <v>#N/A</v>
      </c>
      <c r="U322" s="81">
        <f>Calcs!$K$2</f>
        <v>51564</v>
      </c>
      <c r="V322" s="79" t="str">
        <f t="shared" si="84"/>
        <v/>
      </c>
      <c r="W322" s="79" t="str">
        <f t="shared" si="85"/>
        <v/>
      </c>
      <c r="X322" s="82" t="str">
        <f>IFERROR(IF(E322="","",IFERROR((INDEX('Flat Rates'!$A$1:$I$5000,MATCH(N322,'Flat Rates'!$A$1:$A$5000,0),MATCH("Standing Charge",'Flat Rates'!$A$1:$I$1,0))*100),"")),"")</f>
        <v/>
      </c>
      <c r="Y322" s="82" t="str">
        <f>IFERROR(IF(X322="","",IFERROR((INDEX('Flat Rates'!$A$1:$I$5000,MATCH(N322,'Flat Rates'!$A$1:$A$5000,0),MATCH("Unit Rate",'Flat Rates'!$A$1:$I$1,0))*100)+(V322),"")),"")</f>
        <v/>
      </c>
      <c r="Z322" s="83" t="str">
        <f t="shared" si="86"/>
        <v/>
      </c>
      <c r="AA322" s="83" t="str">
        <f t="shared" si="87"/>
        <v/>
      </c>
      <c r="AB322" s="83" t="str">
        <f t="shared" si="88"/>
        <v/>
      </c>
      <c r="AC322" s="83" t="str">
        <f t="shared" si="89"/>
        <v/>
      </c>
      <c r="AD322" s="84" t="str">
        <f t="shared" ca="1" si="90"/>
        <v>FAIL</v>
      </c>
      <c r="AF322" s="88" t="str">
        <f t="shared" ca="1" si="91"/>
        <v/>
      </c>
      <c r="AG322" s="78" t="str">
        <f t="shared" ca="1" si="92"/>
        <v/>
      </c>
      <c r="AH322" s="89" t="str">
        <f t="shared" ca="1" si="93"/>
        <v/>
      </c>
      <c r="AI322" s="89" t="str">
        <f t="shared" ca="1" si="94"/>
        <v/>
      </c>
    </row>
    <row r="323" spans="2:35" ht="15.75" thickBot="1" x14ac:dyDescent="0.3">
      <c r="B323" s="85"/>
      <c r="C323" s="85"/>
      <c r="D323" s="86"/>
      <c r="E323" s="86"/>
      <c r="F323" s="87"/>
      <c r="G323" s="86"/>
      <c r="I323" s="79" t="str">
        <f t="shared" si="76"/>
        <v/>
      </c>
      <c r="J323" s="79" t="str">
        <f t="shared" si="77"/>
        <v/>
      </c>
      <c r="K323" s="79" t="str">
        <f t="shared" si="78"/>
        <v/>
      </c>
      <c r="L323" s="97" t="str">
        <f t="shared" si="79"/>
        <v>Level1</v>
      </c>
      <c r="M323" s="94">
        <f t="shared" si="80"/>
        <v>0</v>
      </c>
      <c r="N323" s="79" t="str">
        <f t="shared" si="81"/>
        <v>-- Level1-0</v>
      </c>
      <c r="O323" s="80">
        <f t="shared" si="82"/>
        <v>0</v>
      </c>
      <c r="P323" s="80" t="str">
        <f t="shared" ca="1" si="83"/>
        <v>FAIL</v>
      </c>
      <c r="Q323" s="80">
        <f>Calcs!$I$2</f>
        <v>44255</v>
      </c>
      <c r="R323" s="80">
        <f>Calcs!$I$4</f>
        <v>44469</v>
      </c>
      <c r="S323" s="80">
        <f>Calcs!$I$6</f>
        <v>44681</v>
      </c>
      <c r="T323" s="79" t="e">
        <f>Calcs!$J$2</f>
        <v>#N/A</v>
      </c>
      <c r="U323" s="81">
        <f>Calcs!$K$2</f>
        <v>51564</v>
      </c>
      <c r="V323" s="79" t="str">
        <f t="shared" si="84"/>
        <v/>
      </c>
      <c r="W323" s="79" t="str">
        <f t="shared" si="85"/>
        <v/>
      </c>
      <c r="X323" s="82" t="str">
        <f>IFERROR(IF(E323="","",IFERROR((INDEX('Flat Rates'!$A$1:$I$5000,MATCH(N323,'Flat Rates'!$A$1:$A$5000,0),MATCH("Standing Charge",'Flat Rates'!$A$1:$I$1,0))*100),"")),"")</f>
        <v/>
      </c>
      <c r="Y323" s="82" t="str">
        <f>IFERROR(IF(X323="","",IFERROR((INDEX('Flat Rates'!$A$1:$I$5000,MATCH(N323,'Flat Rates'!$A$1:$A$5000,0),MATCH("Unit Rate",'Flat Rates'!$A$1:$I$1,0))*100)+(V323),"")),"")</f>
        <v/>
      </c>
      <c r="Z323" s="83" t="str">
        <f t="shared" si="86"/>
        <v/>
      </c>
      <c r="AA323" s="83" t="str">
        <f t="shared" si="87"/>
        <v/>
      </c>
      <c r="AB323" s="83" t="str">
        <f t="shared" si="88"/>
        <v/>
      </c>
      <c r="AC323" s="83" t="str">
        <f t="shared" si="89"/>
        <v/>
      </c>
      <c r="AD323" s="84" t="str">
        <f t="shared" ca="1" si="90"/>
        <v>FAIL</v>
      </c>
      <c r="AF323" s="88" t="str">
        <f t="shared" ca="1" si="91"/>
        <v/>
      </c>
      <c r="AG323" s="78" t="str">
        <f t="shared" ca="1" si="92"/>
        <v/>
      </c>
      <c r="AH323" s="89" t="str">
        <f t="shared" ca="1" si="93"/>
        <v/>
      </c>
      <c r="AI323" s="89" t="str">
        <f t="shared" ca="1" si="94"/>
        <v/>
      </c>
    </row>
    <row r="324" spans="2:35" ht="15.75" thickBot="1" x14ac:dyDescent="0.3">
      <c r="B324" s="85"/>
      <c r="C324" s="85"/>
      <c r="D324" s="86"/>
      <c r="E324" s="86"/>
      <c r="F324" s="87"/>
      <c r="G324" s="86"/>
      <c r="I324" s="79" t="str">
        <f t="shared" si="76"/>
        <v/>
      </c>
      <c r="J324" s="79" t="str">
        <f t="shared" si="77"/>
        <v/>
      </c>
      <c r="K324" s="79" t="str">
        <f t="shared" si="78"/>
        <v/>
      </c>
      <c r="L324" s="97" t="str">
        <f t="shared" si="79"/>
        <v>Level1</v>
      </c>
      <c r="M324" s="94">
        <f t="shared" si="80"/>
        <v>0</v>
      </c>
      <c r="N324" s="79" t="str">
        <f t="shared" si="81"/>
        <v>-- Level1-0</v>
      </c>
      <c r="O324" s="80">
        <f t="shared" si="82"/>
        <v>0</v>
      </c>
      <c r="P324" s="80" t="str">
        <f t="shared" ca="1" si="83"/>
        <v>FAIL</v>
      </c>
      <c r="Q324" s="80">
        <f>Calcs!$I$2</f>
        <v>44255</v>
      </c>
      <c r="R324" s="80">
        <f>Calcs!$I$4</f>
        <v>44469</v>
      </c>
      <c r="S324" s="80">
        <f>Calcs!$I$6</f>
        <v>44681</v>
      </c>
      <c r="T324" s="79" t="e">
        <f>Calcs!$J$2</f>
        <v>#N/A</v>
      </c>
      <c r="U324" s="81">
        <f>Calcs!$K$2</f>
        <v>51564</v>
      </c>
      <c r="V324" s="79" t="str">
        <f t="shared" si="84"/>
        <v/>
      </c>
      <c r="W324" s="79" t="str">
        <f t="shared" si="85"/>
        <v/>
      </c>
      <c r="X324" s="82" t="str">
        <f>IFERROR(IF(E324="","",IFERROR((INDEX('Flat Rates'!$A$1:$I$5000,MATCH(N324,'Flat Rates'!$A$1:$A$5000,0),MATCH("Standing Charge",'Flat Rates'!$A$1:$I$1,0))*100),"")),"")</f>
        <v/>
      </c>
      <c r="Y324" s="82" t="str">
        <f>IFERROR(IF(X324="","",IFERROR((INDEX('Flat Rates'!$A$1:$I$5000,MATCH(N324,'Flat Rates'!$A$1:$A$5000,0),MATCH("Unit Rate",'Flat Rates'!$A$1:$I$1,0))*100)+(V324),"")),"")</f>
        <v/>
      </c>
      <c r="Z324" s="83" t="str">
        <f t="shared" si="86"/>
        <v/>
      </c>
      <c r="AA324" s="83" t="str">
        <f t="shared" si="87"/>
        <v/>
      </c>
      <c r="AB324" s="83" t="str">
        <f t="shared" si="88"/>
        <v/>
      </c>
      <c r="AC324" s="83" t="str">
        <f t="shared" si="89"/>
        <v/>
      </c>
      <c r="AD324" s="84" t="str">
        <f t="shared" ca="1" si="90"/>
        <v>FAIL</v>
      </c>
      <c r="AF324" s="88" t="str">
        <f t="shared" ca="1" si="91"/>
        <v/>
      </c>
      <c r="AG324" s="78" t="str">
        <f t="shared" ca="1" si="92"/>
        <v/>
      </c>
      <c r="AH324" s="89" t="str">
        <f t="shared" ca="1" si="93"/>
        <v/>
      </c>
      <c r="AI324" s="89" t="str">
        <f t="shared" ca="1" si="94"/>
        <v/>
      </c>
    </row>
    <row r="325" spans="2:35" ht="15.75" thickBot="1" x14ac:dyDescent="0.3">
      <c r="B325" s="85"/>
      <c r="C325" s="85"/>
      <c r="D325" s="86"/>
      <c r="E325" s="86"/>
      <c r="F325" s="87"/>
      <c r="G325" s="86"/>
      <c r="I325" s="79" t="str">
        <f t="shared" si="76"/>
        <v/>
      </c>
      <c r="J325" s="79" t="str">
        <f t="shared" si="77"/>
        <v/>
      </c>
      <c r="K325" s="79" t="str">
        <f t="shared" si="78"/>
        <v/>
      </c>
      <c r="L325" s="97" t="str">
        <f t="shared" si="79"/>
        <v>Level1</v>
      </c>
      <c r="M325" s="94">
        <f t="shared" si="80"/>
        <v>0</v>
      </c>
      <c r="N325" s="79" t="str">
        <f t="shared" si="81"/>
        <v>-- Level1-0</v>
      </c>
      <c r="O325" s="80">
        <f t="shared" si="82"/>
        <v>0</v>
      </c>
      <c r="P325" s="80" t="str">
        <f t="shared" ca="1" si="83"/>
        <v>FAIL</v>
      </c>
      <c r="Q325" s="80">
        <f>Calcs!$I$2</f>
        <v>44255</v>
      </c>
      <c r="R325" s="80">
        <f>Calcs!$I$4</f>
        <v>44469</v>
      </c>
      <c r="S325" s="80">
        <f>Calcs!$I$6</f>
        <v>44681</v>
      </c>
      <c r="T325" s="79" t="e">
        <f>Calcs!$J$2</f>
        <v>#N/A</v>
      </c>
      <c r="U325" s="81">
        <f>Calcs!$K$2</f>
        <v>51564</v>
      </c>
      <c r="V325" s="79" t="str">
        <f t="shared" si="84"/>
        <v/>
      </c>
      <c r="W325" s="79" t="str">
        <f t="shared" si="85"/>
        <v/>
      </c>
      <c r="X325" s="82" t="str">
        <f>IFERROR(IF(E325="","",IFERROR((INDEX('Flat Rates'!$A$1:$I$5000,MATCH(N325,'Flat Rates'!$A$1:$A$5000,0),MATCH("Standing Charge",'Flat Rates'!$A$1:$I$1,0))*100),"")),"")</f>
        <v/>
      </c>
      <c r="Y325" s="82" t="str">
        <f>IFERROR(IF(X325="","",IFERROR((INDEX('Flat Rates'!$A$1:$I$5000,MATCH(N325,'Flat Rates'!$A$1:$A$5000,0),MATCH("Unit Rate",'Flat Rates'!$A$1:$I$1,0))*100)+(V325),"")),"")</f>
        <v/>
      </c>
      <c r="Z325" s="83" t="str">
        <f t="shared" si="86"/>
        <v/>
      </c>
      <c r="AA325" s="83" t="str">
        <f t="shared" si="87"/>
        <v/>
      </c>
      <c r="AB325" s="83" t="str">
        <f t="shared" si="88"/>
        <v/>
      </c>
      <c r="AC325" s="83" t="str">
        <f t="shared" si="89"/>
        <v/>
      </c>
      <c r="AD325" s="84" t="str">
        <f t="shared" ca="1" si="90"/>
        <v>FAIL</v>
      </c>
      <c r="AF325" s="88" t="str">
        <f t="shared" ca="1" si="91"/>
        <v/>
      </c>
      <c r="AG325" s="78" t="str">
        <f t="shared" ca="1" si="92"/>
        <v/>
      </c>
      <c r="AH325" s="89" t="str">
        <f t="shared" ca="1" si="93"/>
        <v/>
      </c>
      <c r="AI325" s="89" t="str">
        <f t="shared" ca="1" si="94"/>
        <v/>
      </c>
    </row>
    <row r="326" spans="2:35" ht="15.75" thickBot="1" x14ac:dyDescent="0.3">
      <c r="B326" s="85"/>
      <c r="C326" s="85"/>
      <c r="D326" s="86"/>
      <c r="E326" s="86"/>
      <c r="F326" s="87"/>
      <c r="G326" s="86"/>
      <c r="I326" s="79" t="str">
        <f t="shared" si="76"/>
        <v/>
      </c>
      <c r="J326" s="79" t="str">
        <f t="shared" si="77"/>
        <v/>
      </c>
      <c r="K326" s="79" t="str">
        <f t="shared" si="78"/>
        <v/>
      </c>
      <c r="L326" s="97" t="str">
        <f t="shared" si="79"/>
        <v>Level1</v>
      </c>
      <c r="M326" s="94">
        <f t="shared" si="80"/>
        <v>0</v>
      </c>
      <c r="N326" s="79" t="str">
        <f t="shared" si="81"/>
        <v>-- Level1-0</v>
      </c>
      <c r="O326" s="80">
        <f t="shared" si="82"/>
        <v>0</v>
      </c>
      <c r="P326" s="80" t="str">
        <f t="shared" ca="1" si="83"/>
        <v>FAIL</v>
      </c>
      <c r="Q326" s="80">
        <f>Calcs!$I$2</f>
        <v>44255</v>
      </c>
      <c r="R326" s="80">
        <f>Calcs!$I$4</f>
        <v>44469</v>
      </c>
      <c r="S326" s="80">
        <f>Calcs!$I$6</f>
        <v>44681</v>
      </c>
      <c r="T326" s="79" t="e">
        <f>Calcs!$J$2</f>
        <v>#N/A</v>
      </c>
      <c r="U326" s="81">
        <f>Calcs!$K$2</f>
        <v>51564</v>
      </c>
      <c r="V326" s="79" t="str">
        <f t="shared" si="84"/>
        <v/>
      </c>
      <c r="W326" s="79" t="str">
        <f t="shared" si="85"/>
        <v/>
      </c>
      <c r="X326" s="82" t="str">
        <f>IFERROR(IF(E326="","",IFERROR((INDEX('Flat Rates'!$A$1:$I$5000,MATCH(N326,'Flat Rates'!$A$1:$A$5000,0),MATCH("Standing Charge",'Flat Rates'!$A$1:$I$1,0))*100),"")),"")</f>
        <v/>
      </c>
      <c r="Y326" s="82" t="str">
        <f>IFERROR(IF(X326="","",IFERROR((INDEX('Flat Rates'!$A$1:$I$5000,MATCH(N326,'Flat Rates'!$A$1:$A$5000,0),MATCH("Unit Rate",'Flat Rates'!$A$1:$I$1,0))*100)+(V326),"")),"")</f>
        <v/>
      </c>
      <c r="Z326" s="83" t="str">
        <f t="shared" si="86"/>
        <v/>
      </c>
      <c r="AA326" s="83" t="str">
        <f t="shared" si="87"/>
        <v/>
      </c>
      <c r="AB326" s="83" t="str">
        <f t="shared" si="88"/>
        <v/>
      </c>
      <c r="AC326" s="83" t="str">
        <f t="shared" si="89"/>
        <v/>
      </c>
      <c r="AD326" s="84" t="str">
        <f t="shared" ca="1" si="90"/>
        <v>FAIL</v>
      </c>
      <c r="AF326" s="88" t="str">
        <f t="shared" ca="1" si="91"/>
        <v/>
      </c>
      <c r="AG326" s="78" t="str">
        <f t="shared" ca="1" si="92"/>
        <v/>
      </c>
      <c r="AH326" s="89" t="str">
        <f t="shared" ca="1" si="93"/>
        <v/>
      </c>
      <c r="AI326" s="89" t="str">
        <f t="shared" ca="1" si="94"/>
        <v/>
      </c>
    </row>
    <row r="327" spans="2:35" ht="15.75" thickBot="1" x14ac:dyDescent="0.3">
      <c r="B327" s="85"/>
      <c r="C327" s="85"/>
      <c r="D327" s="86"/>
      <c r="E327" s="86"/>
      <c r="F327" s="87"/>
      <c r="G327" s="86"/>
      <c r="I327" s="79" t="str">
        <f t="shared" si="76"/>
        <v/>
      </c>
      <c r="J327" s="79" t="str">
        <f t="shared" si="77"/>
        <v/>
      </c>
      <c r="K327" s="79" t="str">
        <f t="shared" si="78"/>
        <v/>
      </c>
      <c r="L327" s="97" t="str">
        <f t="shared" si="79"/>
        <v>Level1</v>
      </c>
      <c r="M327" s="94">
        <f t="shared" si="80"/>
        <v>0</v>
      </c>
      <c r="N327" s="79" t="str">
        <f t="shared" si="81"/>
        <v>-- Level1-0</v>
      </c>
      <c r="O327" s="80">
        <f t="shared" si="82"/>
        <v>0</v>
      </c>
      <c r="P327" s="80" t="str">
        <f t="shared" ca="1" si="83"/>
        <v>FAIL</v>
      </c>
      <c r="Q327" s="80">
        <f>Calcs!$I$2</f>
        <v>44255</v>
      </c>
      <c r="R327" s="80">
        <f>Calcs!$I$4</f>
        <v>44469</v>
      </c>
      <c r="S327" s="80">
        <f>Calcs!$I$6</f>
        <v>44681</v>
      </c>
      <c r="T327" s="79" t="e">
        <f>Calcs!$J$2</f>
        <v>#N/A</v>
      </c>
      <c r="U327" s="81">
        <f>Calcs!$K$2</f>
        <v>51564</v>
      </c>
      <c r="V327" s="79" t="str">
        <f t="shared" si="84"/>
        <v/>
      </c>
      <c r="W327" s="79" t="str">
        <f t="shared" si="85"/>
        <v/>
      </c>
      <c r="X327" s="82" t="str">
        <f>IFERROR(IF(E327="","",IFERROR((INDEX('Flat Rates'!$A$1:$I$5000,MATCH(N327,'Flat Rates'!$A$1:$A$5000,0),MATCH("Standing Charge",'Flat Rates'!$A$1:$I$1,0))*100),"")),"")</f>
        <v/>
      </c>
      <c r="Y327" s="82" t="str">
        <f>IFERROR(IF(X327="","",IFERROR((INDEX('Flat Rates'!$A$1:$I$5000,MATCH(N327,'Flat Rates'!$A$1:$A$5000,0),MATCH("Unit Rate",'Flat Rates'!$A$1:$I$1,0))*100)+(V327),"")),"")</f>
        <v/>
      </c>
      <c r="Z327" s="83" t="str">
        <f t="shared" si="86"/>
        <v/>
      </c>
      <c r="AA327" s="83" t="str">
        <f t="shared" si="87"/>
        <v/>
      </c>
      <c r="AB327" s="83" t="str">
        <f t="shared" si="88"/>
        <v/>
      </c>
      <c r="AC327" s="83" t="str">
        <f t="shared" si="89"/>
        <v/>
      </c>
      <c r="AD327" s="84" t="str">
        <f t="shared" ca="1" si="90"/>
        <v>FAIL</v>
      </c>
      <c r="AF327" s="88" t="str">
        <f t="shared" ca="1" si="91"/>
        <v/>
      </c>
      <c r="AG327" s="78" t="str">
        <f t="shared" ca="1" si="92"/>
        <v/>
      </c>
      <c r="AH327" s="89" t="str">
        <f t="shared" ca="1" si="93"/>
        <v/>
      </c>
      <c r="AI327" s="89" t="str">
        <f t="shared" ca="1" si="94"/>
        <v/>
      </c>
    </row>
    <row r="328" spans="2:35" ht="15.75" thickBot="1" x14ac:dyDescent="0.3">
      <c r="B328" s="85"/>
      <c r="C328" s="85"/>
      <c r="D328" s="86"/>
      <c r="E328" s="86"/>
      <c r="F328" s="87"/>
      <c r="G328" s="86"/>
      <c r="I328" s="79" t="str">
        <f t="shared" si="76"/>
        <v/>
      </c>
      <c r="J328" s="79" t="str">
        <f t="shared" si="77"/>
        <v/>
      </c>
      <c r="K328" s="79" t="str">
        <f t="shared" si="78"/>
        <v/>
      </c>
      <c r="L328" s="97" t="str">
        <f t="shared" si="79"/>
        <v>Level1</v>
      </c>
      <c r="M328" s="94">
        <f t="shared" si="80"/>
        <v>0</v>
      </c>
      <c r="N328" s="79" t="str">
        <f t="shared" si="81"/>
        <v>-- Level1-0</v>
      </c>
      <c r="O328" s="80">
        <f t="shared" si="82"/>
        <v>0</v>
      </c>
      <c r="P328" s="80" t="str">
        <f t="shared" ca="1" si="83"/>
        <v>FAIL</v>
      </c>
      <c r="Q328" s="80">
        <f>Calcs!$I$2</f>
        <v>44255</v>
      </c>
      <c r="R328" s="80">
        <f>Calcs!$I$4</f>
        <v>44469</v>
      </c>
      <c r="S328" s="80">
        <f>Calcs!$I$6</f>
        <v>44681</v>
      </c>
      <c r="T328" s="79" t="e">
        <f>Calcs!$J$2</f>
        <v>#N/A</v>
      </c>
      <c r="U328" s="81">
        <f>Calcs!$K$2</f>
        <v>51564</v>
      </c>
      <c r="V328" s="79" t="str">
        <f t="shared" si="84"/>
        <v/>
      </c>
      <c r="W328" s="79" t="str">
        <f t="shared" si="85"/>
        <v/>
      </c>
      <c r="X328" s="82" t="str">
        <f>IFERROR(IF(E328="","",IFERROR((INDEX('Flat Rates'!$A$1:$I$5000,MATCH(N328,'Flat Rates'!$A$1:$A$5000,0),MATCH("Standing Charge",'Flat Rates'!$A$1:$I$1,0))*100),"")),"")</f>
        <v/>
      </c>
      <c r="Y328" s="82" t="str">
        <f>IFERROR(IF(X328="","",IFERROR((INDEX('Flat Rates'!$A$1:$I$5000,MATCH(N328,'Flat Rates'!$A$1:$A$5000,0),MATCH("Unit Rate",'Flat Rates'!$A$1:$I$1,0))*100)+(V328),"")),"")</f>
        <v/>
      </c>
      <c r="Z328" s="83" t="str">
        <f t="shared" si="86"/>
        <v/>
      </c>
      <c r="AA328" s="83" t="str">
        <f t="shared" si="87"/>
        <v/>
      </c>
      <c r="AB328" s="83" t="str">
        <f t="shared" si="88"/>
        <v/>
      </c>
      <c r="AC328" s="83" t="str">
        <f t="shared" si="89"/>
        <v/>
      </c>
      <c r="AD328" s="84" t="str">
        <f t="shared" ca="1" si="90"/>
        <v>FAIL</v>
      </c>
      <c r="AF328" s="88" t="str">
        <f t="shared" ca="1" si="91"/>
        <v/>
      </c>
      <c r="AG328" s="78" t="str">
        <f t="shared" ca="1" si="92"/>
        <v/>
      </c>
      <c r="AH328" s="89" t="str">
        <f t="shared" ca="1" si="93"/>
        <v/>
      </c>
      <c r="AI328" s="89" t="str">
        <f t="shared" ca="1" si="94"/>
        <v/>
      </c>
    </row>
    <row r="329" spans="2:35" ht="15.75" thickBot="1" x14ac:dyDescent="0.3">
      <c r="B329" s="85"/>
      <c r="C329" s="85"/>
      <c r="D329" s="86"/>
      <c r="E329" s="86"/>
      <c r="F329" s="87"/>
      <c r="G329" s="86"/>
      <c r="I329" s="79" t="str">
        <f t="shared" si="76"/>
        <v/>
      </c>
      <c r="J329" s="79" t="str">
        <f t="shared" si="77"/>
        <v/>
      </c>
      <c r="K329" s="79" t="str">
        <f t="shared" si="78"/>
        <v/>
      </c>
      <c r="L329" s="97" t="str">
        <f t="shared" si="79"/>
        <v>Level1</v>
      </c>
      <c r="M329" s="94">
        <f t="shared" si="80"/>
        <v>0</v>
      </c>
      <c r="N329" s="79" t="str">
        <f t="shared" si="81"/>
        <v>-- Level1-0</v>
      </c>
      <c r="O329" s="80">
        <f t="shared" si="82"/>
        <v>0</v>
      </c>
      <c r="P329" s="80" t="str">
        <f t="shared" ca="1" si="83"/>
        <v>FAIL</v>
      </c>
      <c r="Q329" s="80">
        <f>Calcs!$I$2</f>
        <v>44255</v>
      </c>
      <c r="R329" s="80">
        <f>Calcs!$I$4</f>
        <v>44469</v>
      </c>
      <c r="S329" s="80">
        <f>Calcs!$I$6</f>
        <v>44681</v>
      </c>
      <c r="T329" s="79" t="e">
        <f>Calcs!$J$2</f>
        <v>#N/A</v>
      </c>
      <c r="U329" s="81">
        <f>Calcs!$K$2</f>
        <v>51564</v>
      </c>
      <c r="V329" s="79" t="str">
        <f t="shared" si="84"/>
        <v/>
      </c>
      <c r="W329" s="79" t="str">
        <f t="shared" si="85"/>
        <v/>
      </c>
      <c r="X329" s="82" t="str">
        <f>IFERROR(IF(E329="","",IFERROR((INDEX('Flat Rates'!$A$1:$I$5000,MATCH(N329,'Flat Rates'!$A$1:$A$5000,0),MATCH("Standing Charge",'Flat Rates'!$A$1:$I$1,0))*100),"")),"")</f>
        <v/>
      </c>
      <c r="Y329" s="82" t="str">
        <f>IFERROR(IF(X329="","",IFERROR((INDEX('Flat Rates'!$A$1:$I$5000,MATCH(N329,'Flat Rates'!$A$1:$A$5000,0),MATCH("Unit Rate",'Flat Rates'!$A$1:$I$1,0))*100)+(V329),"")),"")</f>
        <v/>
      </c>
      <c r="Z329" s="83" t="str">
        <f t="shared" si="86"/>
        <v/>
      </c>
      <c r="AA329" s="83" t="str">
        <f t="shared" si="87"/>
        <v/>
      </c>
      <c r="AB329" s="83" t="str">
        <f t="shared" si="88"/>
        <v/>
      </c>
      <c r="AC329" s="83" t="str">
        <f t="shared" si="89"/>
        <v/>
      </c>
      <c r="AD329" s="84" t="str">
        <f t="shared" ca="1" si="90"/>
        <v>FAIL</v>
      </c>
      <c r="AF329" s="88" t="str">
        <f t="shared" ca="1" si="91"/>
        <v/>
      </c>
      <c r="AG329" s="78" t="str">
        <f t="shared" ca="1" si="92"/>
        <v/>
      </c>
      <c r="AH329" s="89" t="str">
        <f t="shared" ca="1" si="93"/>
        <v/>
      </c>
      <c r="AI329" s="89" t="str">
        <f t="shared" ca="1" si="94"/>
        <v/>
      </c>
    </row>
    <row r="330" spans="2:35" ht="15.75" thickBot="1" x14ac:dyDescent="0.3">
      <c r="B330" s="85"/>
      <c r="C330" s="85"/>
      <c r="D330" s="86"/>
      <c r="E330" s="86"/>
      <c r="F330" s="87"/>
      <c r="G330" s="86"/>
      <c r="I330" s="79" t="str">
        <f t="shared" si="76"/>
        <v/>
      </c>
      <c r="J330" s="79" t="str">
        <f t="shared" si="77"/>
        <v/>
      </c>
      <c r="K330" s="79" t="str">
        <f t="shared" si="78"/>
        <v/>
      </c>
      <c r="L330" s="97" t="str">
        <f t="shared" si="79"/>
        <v>Level1</v>
      </c>
      <c r="M330" s="94">
        <f t="shared" si="80"/>
        <v>0</v>
      </c>
      <c r="N330" s="79" t="str">
        <f t="shared" si="81"/>
        <v>-- Level1-0</v>
      </c>
      <c r="O330" s="80">
        <f t="shared" si="82"/>
        <v>0</v>
      </c>
      <c r="P330" s="80" t="str">
        <f t="shared" ca="1" si="83"/>
        <v>FAIL</v>
      </c>
      <c r="Q330" s="80">
        <f>Calcs!$I$2</f>
        <v>44255</v>
      </c>
      <c r="R330" s="80">
        <f>Calcs!$I$4</f>
        <v>44469</v>
      </c>
      <c r="S330" s="80">
        <f>Calcs!$I$6</f>
        <v>44681</v>
      </c>
      <c r="T330" s="79" t="e">
        <f>Calcs!$J$2</f>
        <v>#N/A</v>
      </c>
      <c r="U330" s="81">
        <f>Calcs!$K$2</f>
        <v>51564</v>
      </c>
      <c r="V330" s="79" t="str">
        <f t="shared" si="84"/>
        <v/>
      </c>
      <c r="W330" s="79" t="str">
        <f t="shared" si="85"/>
        <v/>
      </c>
      <c r="X330" s="82" t="str">
        <f>IFERROR(IF(E330="","",IFERROR((INDEX('Flat Rates'!$A$1:$I$5000,MATCH(N330,'Flat Rates'!$A$1:$A$5000,0),MATCH("Standing Charge",'Flat Rates'!$A$1:$I$1,0))*100),"")),"")</f>
        <v/>
      </c>
      <c r="Y330" s="82" t="str">
        <f>IFERROR(IF(X330="","",IFERROR((INDEX('Flat Rates'!$A$1:$I$5000,MATCH(N330,'Flat Rates'!$A$1:$A$5000,0),MATCH("Unit Rate",'Flat Rates'!$A$1:$I$1,0))*100)+(V330),"")),"")</f>
        <v/>
      </c>
      <c r="Z330" s="83" t="str">
        <f t="shared" si="86"/>
        <v/>
      </c>
      <c r="AA330" s="83" t="str">
        <f t="shared" si="87"/>
        <v/>
      </c>
      <c r="AB330" s="83" t="str">
        <f t="shared" si="88"/>
        <v/>
      </c>
      <c r="AC330" s="83" t="str">
        <f t="shared" si="89"/>
        <v/>
      </c>
      <c r="AD330" s="84" t="str">
        <f t="shared" ca="1" si="90"/>
        <v>FAIL</v>
      </c>
      <c r="AF330" s="88" t="str">
        <f t="shared" ca="1" si="91"/>
        <v/>
      </c>
      <c r="AG330" s="78" t="str">
        <f t="shared" ca="1" si="92"/>
        <v/>
      </c>
      <c r="AH330" s="89" t="str">
        <f t="shared" ca="1" si="93"/>
        <v/>
      </c>
      <c r="AI330" s="89" t="str">
        <f t="shared" ca="1" si="94"/>
        <v/>
      </c>
    </row>
    <row r="331" spans="2:35" ht="15.75" thickBot="1" x14ac:dyDescent="0.3">
      <c r="B331" s="85"/>
      <c r="C331" s="85"/>
      <c r="D331" s="86"/>
      <c r="E331" s="86"/>
      <c r="F331" s="87"/>
      <c r="G331" s="86"/>
      <c r="I331" s="79" t="str">
        <f t="shared" si="76"/>
        <v/>
      </c>
      <c r="J331" s="79" t="str">
        <f t="shared" si="77"/>
        <v/>
      </c>
      <c r="K331" s="79" t="str">
        <f t="shared" si="78"/>
        <v/>
      </c>
      <c r="L331" s="97" t="str">
        <f t="shared" si="79"/>
        <v>Level1</v>
      </c>
      <c r="M331" s="94">
        <f t="shared" si="80"/>
        <v>0</v>
      </c>
      <c r="N331" s="79" t="str">
        <f t="shared" si="81"/>
        <v>-- Level1-0</v>
      </c>
      <c r="O331" s="80">
        <f t="shared" si="82"/>
        <v>0</v>
      </c>
      <c r="P331" s="80" t="str">
        <f t="shared" ca="1" si="83"/>
        <v>FAIL</v>
      </c>
      <c r="Q331" s="80">
        <f>Calcs!$I$2</f>
        <v>44255</v>
      </c>
      <c r="R331" s="80">
        <f>Calcs!$I$4</f>
        <v>44469</v>
      </c>
      <c r="S331" s="80">
        <f>Calcs!$I$6</f>
        <v>44681</v>
      </c>
      <c r="T331" s="79" t="e">
        <f>Calcs!$J$2</f>
        <v>#N/A</v>
      </c>
      <c r="U331" s="81">
        <f>Calcs!$K$2</f>
        <v>51564</v>
      </c>
      <c r="V331" s="79" t="str">
        <f t="shared" si="84"/>
        <v/>
      </c>
      <c r="W331" s="79" t="str">
        <f t="shared" si="85"/>
        <v/>
      </c>
      <c r="X331" s="82" t="str">
        <f>IFERROR(IF(E331="","",IFERROR((INDEX('Flat Rates'!$A$1:$I$5000,MATCH(N331,'Flat Rates'!$A$1:$A$5000,0),MATCH("Standing Charge",'Flat Rates'!$A$1:$I$1,0))*100),"")),"")</f>
        <v/>
      </c>
      <c r="Y331" s="82" t="str">
        <f>IFERROR(IF(X331="","",IFERROR((INDEX('Flat Rates'!$A$1:$I$5000,MATCH(N331,'Flat Rates'!$A$1:$A$5000,0),MATCH("Unit Rate",'Flat Rates'!$A$1:$I$1,0))*100)+(V331),"")),"")</f>
        <v/>
      </c>
      <c r="Z331" s="83" t="str">
        <f t="shared" si="86"/>
        <v/>
      </c>
      <c r="AA331" s="83" t="str">
        <f t="shared" si="87"/>
        <v/>
      </c>
      <c r="AB331" s="83" t="str">
        <f t="shared" si="88"/>
        <v/>
      </c>
      <c r="AC331" s="83" t="str">
        <f t="shared" si="89"/>
        <v/>
      </c>
      <c r="AD331" s="84" t="str">
        <f t="shared" ca="1" si="90"/>
        <v>FAIL</v>
      </c>
      <c r="AF331" s="88" t="str">
        <f t="shared" ca="1" si="91"/>
        <v/>
      </c>
      <c r="AG331" s="78" t="str">
        <f t="shared" ca="1" si="92"/>
        <v/>
      </c>
      <c r="AH331" s="89" t="str">
        <f t="shared" ca="1" si="93"/>
        <v/>
      </c>
      <c r="AI331" s="89" t="str">
        <f t="shared" ca="1" si="94"/>
        <v/>
      </c>
    </row>
    <row r="332" spans="2:35" ht="15.75" thickBot="1" x14ac:dyDescent="0.3">
      <c r="B332" s="85"/>
      <c r="C332" s="85"/>
      <c r="D332" s="86"/>
      <c r="E332" s="86"/>
      <c r="F332" s="87"/>
      <c r="G332" s="86"/>
      <c r="I332" s="79" t="str">
        <f t="shared" si="76"/>
        <v/>
      </c>
      <c r="J332" s="79" t="str">
        <f t="shared" si="77"/>
        <v/>
      </c>
      <c r="K332" s="79" t="str">
        <f t="shared" si="78"/>
        <v/>
      </c>
      <c r="L332" s="97" t="str">
        <f t="shared" si="79"/>
        <v>Level1</v>
      </c>
      <c r="M332" s="94">
        <f t="shared" si="80"/>
        <v>0</v>
      </c>
      <c r="N332" s="79" t="str">
        <f t="shared" si="81"/>
        <v>-- Level1-0</v>
      </c>
      <c r="O332" s="80">
        <f t="shared" si="82"/>
        <v>0</v>
      </c>
      <c r="P332" s="80" t="str">
        <f t="shared" ca="1" si="83"/>
        <v>FAIL</v>
      </c>
      <c r="Q332" s="80">
        <f>Calcs!$I$2</f>
        <v>44255</v>
      </c>
      <c r="R332" s="80">
        <f>Calcs!$I$4</f>
        <v>44469</v>
      </c>
      <c r="S332" s="80">
        <f>Calcs!$I$6</f>
        <v>44681</v>
      </c>
      <c r="T332" s="79" t="e">
        <f>Calcs!$J$2</f>
        <v>#N/A</v>
      </c>
      <c r="U332" s="81">
        <f>Calcs!$K$2</f>
        <v>51564</v>
      </c>
      <c r="V332" s="79" t="str">
        <f t="shared" si="84"/>
        <v/>
      </c>
      <c r="W332" s="79" t="str">
        <f t="shared" si="85"/>
        <v/>
      </c>
      <c r="X332" s="82" t="str">
        <f>IFERROR(IF(E332="","",IFERROR((INDEX('Flat Rates'!$A$1:$I$5000,MATCH(N332,'Flat Rates'!$A$1:$A$5000,0),MATCH("Standing Charge",'Flat Rates'!$A$1:$I$1,0))*100),"")),"")</f>
        <v/>
      </c>
      <c r="Y332" s="82" t="str">
        <f>IFERROR(IF(X332="","",IFERROR((INDEX('Flat Rates'!$A$1:$I$5000,MATCH(N332,'Flat Rates'!$A$1:$A$5000,0),MATCH("Unit Rate",'Flat Rates'!$A$1:$I$1,0))*100)+(V332),"")),"")</f>
        <v/>
      </c>
      <c r="Z332" s="83" t="str">
        <f t="shared" si="86"/>
        <v/>
      </c>
      <c r="AA332" s="83" t="str">
        <f t="shared" si="87"/>
        <v/>
      </c>
      <c r="AB332" s="83" t="str">
        <f t="shared" si="88"/>
        <v/>
      </c>
      <c r="AC332" s="83" t="str">
        <f t="shared" si="89"/>
        <v/>
      </c>
      <c r="AD332" s="84" t="str">
        <f t="shared" ca="1" si="90"/>
        <v>FAIL</v>
      </c>
      <c r="AF332" s="88" t="str">
        <f t="shared" ca="1" si="91"/>
        <v/>
      </c>
      <c r="AG332" s="78" t="str">
        <f t="shared" ca="1" si="92"/>
        <v/>
      </c>
      <c r="AH332" s="89" t="str">
        <f t="shared" ca="1" si="93"/>
        <v/>
      </c>
      <c r="AI332" s="89" t="str">
        <f t="shared" ca="1" si="94"/>
        <v/>
      </c>
    </row>
    <row r="333" spans="2:35" ht="15.75" thickBot="1" x14ac:dyDescent="0.3">
      <c r="B333" s="85"/>
      <c r="C333" s="85"/>
      <c r="D333" s="86"/>
      <c r="E333" s="86"/>
      <c r="F333" s="87"/>
      <c r="G333" s="86"/>
      <c r="I333" s="79" t="str">
        <f t="shared" ref="I333:I396" si="95">IF(D333="","",E333)</f>
        <v/>
      </c>
      <c r="J333" s="79" t="str">
        <f t="shared" ref="J333:J396" si="96">IF(G333&gt;=293000,"",IF(G333&gt;=125000,"125000-292999",IF(G333&gt;=73200,"73200-124999",IF(G333&gt;=50000,"50000-73199",IF(G333&gt;=25000,"25000-49999",IF(G333&gt;=10000,"10000-24999",""))))))</f>
        <v/>
      </c>
      <c r="K333" s="79" t="str">
        <f t="shared" ref="K333:K396" si="97">IF(F333="","",D333)</f>
        <v/>
      </c>
      <c r="L333" s="97" t="str">
        <f t="shared" ref="L333:L396" si="98">IF(O333&lt;=Q333,"Level1",IF(O333&lt;=R333,"Level2",IF(O333&lt;=S333,"Level3","")))</f>
        <v>Level1</v>
      </c>
      <c r="M333" s="94">
        <f t="shared" ref="M333:M396" si="99">C333</f>
        <v>0</v>
      </c>
      <c r="N333" s="79" t="str">
        <f t="shared" ref="N333:N396" si="100">CONCATENATE(I333,"-",J333,"-",K333," ",L333,"-",M333)</f>
        <v>-- Level1-0</v>
      </c>
      <c r="O333" s="80">
        <f t="shared" ref="O333:O396" si="101">B333</f>
        <v>0</v>
      </c>
      <c r="P333" s="80" t="str">
        <f t="shared" ref="P333:P396" ca="1" si="102">IF(AND(O333&lt;R333,O333&gt;TODAY()+28),"OK","FAIL")</f>
        <v>FAIL</v>
      </c>
      <c r="Q333" s="80">
        <f>Calcs!$I$2</f>
        <v>44255</v>
      </c>
      <c r="R333" s="80">
        <f>Calcs!$I$4</f>
        <v>44469</v>
      </c>
      <c r="S333" s="80">
        <f>Calcs!$I$6</f>
        <v>44681</v>
      </c>
      <c r="T333" s="79" t="e">
        <f>Calcs!$J$2</f>
        <v>#N/A</v>
      </c>
      <c r="U333" s="81">
        <f>Calcs!$K$2</f>
        <v>51564</v>
      </c>
      <c r="V333" s="79" t="str">
        <f t="shared" ref="V333:V396" si="103">IF(F333="","",F333)</f>
        <v/>
      </c>
      <c r="W333" s="79" t="str">
        <f t="shared" ref="W333:W396" si="104">IF(V333="","",G333)</f>
        <v/>
      </c>
      <c r="X333" s="82" t="str">
        <f>IFERROR(IF(E333="","",IFERROR((INDEX('Flat Rates'!$A$1:$I$5000,MATCH(N333,'Flat Rates'!$A$1:$A$5000,0),MATCH("Standing Charge",'Flat Rates'!$A$1:$I$1,0))*100),"")),"")</f>
        <v/>
      </c>
      <c r="Y333" s="82" t="str">
        <f>IFERROR(IF(X333="","",IFERROR((INDEX('Flat Rates'!$A$1:$I$5000,MATCH(N333,'Flat Rates'!$A$1:$A$5000,0),MATCH("Unit Rate",'Flat Rates'!$A$1:$I$1,0))*100)+(V333),"")),"")</f>
        <v/>
      </c>
      <c r="Z333" s="83" t="str">
        <f t="shared" ref="Z333:Z396" si="105">IFERROR(((X333*365)/100),"")</f>
        <v/>
      </c>
      <c r="AA333" s="83" t="str">
        <f t="shared" ref="AA333:AA396" si="106">IFERROR(((Y333*W333)/100),"")</f>
        <v/>
      </c>
      <c r="AB333" s="83" t="str">
        <f t="shared" ref="AB333:AB396" si="107">IFERROR(IF(Z333="","",ROUND(SUM(Z333:AA333),2)),"")</f>
        <v/>
      </c>
      <c r="AC333" s="83" t="str">
        <f t="shared" ref="AC333:AC396" si="108">IFERROR(ROUND(IF(W333&lt;U333,(AB333*1.05)/12,(((T333*W333)+AB333)*1.2)/12),2),"")</f>
        <v/>
      </c>
      <c r="AD333" s="84" t="str">
        <f t="shared" ref="AD333:AD396" ca="1" si="109">IF(OR(B333="",D333="",E333="",F333="",G333="",P333="FAIL"),"FAIL","OK")</f>
        <v>FAIL</v>
      </c>
      <c r="AF333" s="88" t="str">
        <f t="shared" ref="AF333:AF396" ca="1" si="110">IF(AD333="FAIL","",X333)</f>
        <v/>
      </c>
      <c r="AG333" s="78" t="str">
        <f t="shared" ref="AG333:AG396" ca="1" si="111">IF(AD333="FAIL","",Y333)</f>
        <v/>
      </c>
      <c r="AH333" s="89" t="str">
        <f t="shared" ref="AH333:AH396" ca="1" si="112">IF(AD333="FAIL","",AB333)</f>
        <v/>
      </c>
      <c r="AI333" s="89" t="str">
        <f t="shared" ref="AI333:AI396" ca="1" si="113">IF(AD333="FAIL","",AC333)</f>
        <v/>
      </c>
    </row>
    <row r="334" spans="2:35" ht="15.75" thickBot="1" x14ac:dyDescent="0.3">
      <c r="B334" s="85"/>
      <c r="C334" s="85"/>
      <c r="D334" s="86"/>
      <c r="E334" s="86"/>
      <c r="F334" s="87"/>
      <c r="G334" s="86"/>
      <c r="I334" s="79" t="str">
        <f t="shared" si="95"/>
        <v/>
      </c>
      <c r="J334" s="79" t="str">
        <f t="shared" si="96"/>
        <v/>
      </c>
      <c r="K334" s="79" t="str">
        <f t="shared" si="97"/>
        <v/>
      </c>
      <c r="L334" s="97" t="str">
        <f t="shared" si="98"/>
        <v>Level1</v>
      </c>
      <c r="M334" s="94">
        <f t="shared" si="99"/>
        <v>0</v>
      </c>
      <c r="N334" s="79" t="str">
        <f t="shared" si="100"/>
        <v>-- Level1-0</v>
      </c>
      <c r="O334" s="80">
        <f t="shared" si="101"/>
        <v>0</v>
      </c>
      <c r="P334" s="80" t="str">
        <f t="shared" ca="1" si="102"/>
        <v>FAIL</v>
      </c>
      <c r="Q334" s="80">
        <f>Calcs!$I$2</f>
        <v>44255</v>
      </c>
      <c r="R334" s="80">
        <f>Calcs!$I$4</f>
        <v>44469</v>
      </c>
      <c r="S334" s="80">
        <f>Calcs!$I$6</f>
        <v>44681</v>
      </c>
      <c r="T334" s="79" t="e">
        <f>Calcs!$J$2</f>
        <v>#N/A</v>
      </c>
      <c r="U334" s="81">
        <f>Calcs!$K$2</f>
        <v>51564</v>
      </c>
      <c r="V334" s="79" t="str">
        <f t="shared" si="103"/>
        <v/>
      </c>
      <c r="W334" s="79" t="str">
        <f t="shared" si="104"/>
        <v/>
      </c>
      <c r="X334" s="82" t="str">
        <f>IFERROR(IF(E334="","",IFERROR((INDEX('Flat Rates'!$A$1:$I$5000,MATCH(N334,'Flat Rates'!$A$1:$A$5000,0),MATCH("Standing Charge",'Flat Rates'!$A$1:$I$1,0))*100),"")),"")</f>
        <v/>
      </c>
      <c r="Y334" s="82" t="str">
        <f>IFERROR(IF(X334="","",IFERROR((INDEX('Flat Rates'!$A$1:$I$5000,MATCH(N334,'Flat Rates'!$A$1:$A$5000,0),MATCH("Unit Rate",'Flat Rates'!$A$1:$I$1,0))*100)+(V334),"")),"")</f>
        <v/>
      </c>
      <c r="Z334" s="83" t="str">
        <f t="shared" si="105"/>
        <v/>
      </c>
      <c r="AA334" s="83" t="str">
        <f t="shared" si="106"/>
        <v/>
      </c>
      <c r="AB334" s="83" t="str">
        <f t="shared" si="107"/>
        <v/>
      </c>
      <c r="AC334" s="83" t="str">
        <f t="shared" si="108"/>
        <v/>
      </c>
      <c r="AD334" s="84" t="str">
        <f t="shared" ca="1" si="109"/>
        <v>FAIL</v>
      </c>
      <c r="AF334" s="88" t="str">
        <f t="shared" ca="1" si="110"/>
        <v/>
      </c>
      <c r="AG334" s="78" t="str">
        <f t="shared" ca="1" si="111"/>
        <v/>
      </c>
      <c r="AH334" s="89" t="str">
        <f t="shared" ca="1" si="112"/>
        <v/>
      </c>
      <c r="AI334" s="89" t="str">
        <f t="shared" ca="1" si="113"/>
        <v/>
      </c>
    </row>
    <row r="335" spans="2:35" ht="15.75" thickBot="1" x14ac:dyDescent="0.3">
      <c r="B335" s="85"/>
      <c r="C335" s="85"/>
      <c r="D335" s="86"/>
      <c r="E335" s="86"/>
      <c r="F335" s="87"/>
      <c r="G335" s="86"/>
      <c r="I335" s="79" t="str">
        <f t="shared" si="95"/>
        <v/>
      </c>
      <c r="J335" s="79" t="str">
        <f t="shared" si="96"/>
        <v/>
      </c>
      <c r="K335" s="79" t="str">
        <f t="shared" si="97"/>
        <v/>
      </c>
      <c r="L335" s="97" t="str">
        <f t="shared" si="98"/>
        <v>Level1</v>
      </c>
      <c r="M335" s="94">
        <f t="shared" si="99"/>
        <v>0</v>
      </c>
      <c r="N335" s="79" t="str">
        <f t="shared" si="100"/>
        <v>-- Level1-0</v>
      </c>
      <c r="O335" s="80">
        <f t="shared" si="101"/>
        <v>0</v>
      </c>
      <c r="P335" s="80" t="str">
        <f t="shared" ca="1" si="102"/>
        <v>FAIL</v>
      </c>
      <c r="Q335" s="80">
        <f>Calcs!$I$2</f>
        <v>44255</v>
      </c>
      <c r="R335" s="80">
        <f>Calcs!$I$4</f>
        <v>44469</v>
      </c>
      <c r="S335" s="80">
        <f>Calcs!$I$6</f>
        <v>44681</v>
      </c>
      <c r="T335" s="79" t="e">
        <f>Calcs!$J$2</f>
        <v>#N/A</v>
      </c>
      <c r="U335" s="81">
        <f>Calcs!$K$2</f>
        <v>51564</v>
      </c>
      <c r="V335" s="79" t="str">
        <f t="shared" si="103"/>
        <v/>
      </c>
      <c r="W335" s="79" t="str">
        <f t="shared" si="104"/>
        <v/>
      </c>
      <c r="X335" s="82" t="str">
        <f>IFERROR(IF(E335="","",IFERROR((INDEX('Flat Rates'!$A$1:$I$5000,MATCH(N335,'Flat Rates'!$A$1:$A$5000,0),MATCH("Standing Charge",'Flat Rates'!$A$1:$I$1,0))*100),"")),"")</f>
        <v/>
      </c>
      <c r="Y335" s="82" t="str">
        <f>IFERROR(IF(X335="","",IFERROR((INDEX('Flat Rates'!$A$1:$I$5000,MATCH(N335,'Flat Rates'!$A$1:$A$5000,0),MATCH("Unit Rate",'Flat Rates'!$A$1:$I$1,0))*100)+(V335),"")),"")</f>
        <v/>
      </c>
      <c r="Z335" s="83" t="str">
        <f t="shared" si="105"/>
        <v/>
      </c>
      <c r="AA335" s="83" t="str">
        <f t="shared" si="106"/>
        <v/>
      </c>
      <c r="AB335" s="83" t="str">
        <f t="shared" si="107"/>
        <v/>
      </c>
      <c r="AC335" s="83" t="str">
        <f t="shared" si="108"/>
        <v/>
      </c>
      <c r="AD335" s="84" t="str">
        <f t="shared" ca="1" si="109"/>
        <v>FAIL</v>
      </c>
      <c r="AF335" s="88" t="str">
        <f t="shared" ca="1" si="110"/>
        <v/>
      </c>
      <c r="AG335" s="78" t="str">
        <f t="shared" ca="1" si="111"/>
        <v/>
      </c>
      <c r="AH335" s="89" t="str">
        <f t="shared" ca="1" si="112"/>
        <v/>
      </c>
      <c r="AI335" s="89" t="str">
        <f t="shared" ca="1" si="113"/>
        <v/>
      </c>
    </row>
    <row r="336" spans="2:35" ht="15.75" thickBot="1" x14ac:dyDescent="0.3">
      <c r="B336" s="85"/>
      <c r="C336" s="85"/>
      <c r="D336" s="86"/>
      <c r="E336" s="86"/>
      <c r="F336" s="87"/>
      <c r="G336" s="86"/>
      <c r="I336" s="79" t="str">
        <f t="shared" si="95"/>
        <v/>
      </c>
      <c r="J336" s="79" t="str">
        <f t="shared" si="96"/>
        <v/>
      </c>
      <c r="K336" s="79" t="str">
        <f t="shared" si="97"/>
        <v/>
      </c>
      <c r="L336" s="97" t="str">
        <f t="shared" si="98"/>
        <v>Level1</v>
      </c>
      <c r="M336" s="94">
        <f t="shared" si="99"/>
        <v>0</v>
      </c>
      <c r="N336" s="79" t="str">
        <f t="shared" si="100"/>
        <v>-- Level1-0</v>
      </c>
      <c r="O336" s="80">
        <f t="shared" si="101"/>
        <v>0</v>
      </c>
      <c r="P336" s="80" t="str">
        <f t="shared" ca="1" si="102"/>
        <v>FAIL</v>
      </c>
      <c r="Q336" s="80">
        <f>Calcs!$I$2</f>
        <v>44255</v>
      </c>
      <c r="R336" s="80">
        <f>Calcs!$I$4</f>
        <v>44469</v>
      </c>
      <c r="S336" s="80">
        <f>Calcs!$I$6</f>
        <v>44681</v>
      </c>
      <c r="T336" s="79" t="e">
        <f>Calcs!$J$2</f>
        <v>#N/A</v>
      </c>
      <c r="U336" s="81">
        <f>Calcs!$K$2</f>
        <v>51564</v>
      </c>
      <c r="V336" s="79" t="str">
        <f t="shared" si="103"/>
        <v/>
      </c>
      <c r="W336" s="79" t="str">
        <f t="shared" si="104"/>
        <v/>
      </c>
      <c r="X336" s="82" t="str">
        <f>IFERROR(IF(E336="","",IFERROR((INDEX('Flat Rates'!$A$1:$I$5000,MATCH(N336,'Flat Rates'!$A$1:$A$5000,0),MATCH("Standing Charge",'Flat Rates'!$A$1:$I$1,0))*100),"")),"")</f>
        <v/>
      </c>
      <c r="Y336" s="82" t="str">
        <f>IFERROR(IF(X336="","",IFERROR((INDEX('Flat Rates'!$A$1:$I$5000,MATCH(N336,'Flat Rates'!$A$1:$A$5000,0),MATCH("Unit Rate",'Flat Rates'!$A$1:$I$1,0))*100)+(V336),"")),"")</f>
        <v/>
      </c>
      <c r="Z336" s="83" t="str">
        <f t="shared" si="105"/>
        <v/>
      </c>
      <c r="AA336" s="83" t="str">
        <f t="shared" si="106"/>
        <v/>
      </c>
      <c r="AB336" s="83" t="str">
        <f t="shared" si="107"/>
        <v/>
      </c>
      <c r="AC336" s="83" t="str">
        <f t="shared" si="108"/>
        <v/>
      </c>
      <c r="AD336" s="84" t="str">
        <f t="shared" ca="1" si="109"/>
        <v>FAIL</v>
      </c>
      <c r="AF336" s="88" t="str">
        <f t="shared" ca="1" si="110"/>
        <v/>
      </c>
      <c r="AG336" s="78" t="str">
        <f t="shared" ca="1" si="111"/>
        <v/>
      </c>
      <c r="AH336" s="89" t="str">
        <f t="shared" ca="1" si="112"/>
        <v/>
      </c>
      <c r="AI336" s="89" t="str">
        <f t="shared" ca="1" si="113"/>
        <v/>
      </c>
    </row>
    <row r="337" spans="2:35" ht="15.75" thickBot="1" x14ac:dyDescent="0.3">
      <c r="B337" s="85"/>
      <c r="C337" s="85"/>
      <c r="D337" s="86"/>
      <c r="E337" s="86"/>
      <c r="F337" s="87"/>
      <c r="G337" s="86"/>
      <c r="I337" s="79" t="str">
        <f t="shared" si="95"/>
        <v/>
      </c>
      <c r="J337" s="79" t="str">
        <f t="shared" si="96"/>
        <v/>
      </c>
      <c r="K337" s="79" t="str">
        <f t="shared" si="97"/>
        <v/>
      </c>
      <c r="L337" s="97" t="str">
        <f t="shared" si="98"/>
        <v>Level1</v>
      </c>
      <c r="M337" s="94">
        <f t="shared" si="99"/>
        <v>0</v>
      </c>
      <c r="N337" s="79" t="str">
        <f t="shared" si="100"/>
        <v>-- Level1-0</v>
      </c>
      <c r="O337" s="80">
        <f t="shared" si="101"/>
        <v>0</v>
      </c>
      <c r="P337" s="80" t="str">
        <f t="shared" ca="1" si="102"/>
        <v>FAIL</v>
      </c>
      <c r="Q337" s="80">
        <f>Calcs!$I$2</f>
        <v>44255</v>
      </c>
      <c r="R337" s="80">
        <f>Calcs!$I$4</f>
        <v>44469</v>
      </c>
      <c r="S337" s="80">
        <f>Calcs!$I$6</f>
        <v>44681</v>
      </c>
      <c r="T337" s="79" t="e">
        <f>Calcs!$J$2</f>
        <v>#N/A</v>
      </c>
      <c r="U337" s="81">
        <f>Calcs!$K$2</f>
        <v>51564</v>
      </c>
      <c r="V337" s="79" t="str">
        <f t="shared" si="103"/>
        <v/>
      </c>
      <c r="W337" s="79" t="str">
        <f t="shared" si="104"/>
        <v/>
      </c>
      <c r="X337" s="82" t="str">
        <f>IFERROR(IF(E337="","",IFERROR((INDEX('Flat Rates'!$A$1:$I$5000,MATCH(N337,'Flat Rates'!$A$1:$A$5000,0),MATCH("Standing Charge",'Flat Rates'!$A$1:$I$1,0))*100),"")),"")</f>
        <v/>
      </c>
      <c r="Y337" s="82" t="str">
        <f>IFERROR(IF(X337="","",IFERROR((INDEX('Flat Rates'!$A$1:$I$5000,MATCH(N337,'Flat Rates'!$A$1:$A$5000,0),MATCH("Unit Rate",'Flat Rates'!$A$1:$I$1,0))*100)+(V337),"")),"")</f>
        <v/>
      </c>
      <c r="Z337" s="83" t="str">
        <f t="shared" si="105"/>
        <v/>
      </c>
      <c r="AA337" s="83" t="str">
        <f t="shared" si="106"/>
        <v/>
      </c>
      <c r="AB337" s="83" t="str">
        <f t="shared" si="107"/>
        <v/>
      </c>
      <c r="AC337" s="83" t="str">
        <f t="shared" si="108"/>
        <v/>
      </c>
      <c r="AD337" s="84" t="str">
        <f t="shared" ca="1" si="109"/>
        <v>FAIL</v>
      </c>
      <c r="AF337" s="88" t="str">
        <f t="shared" ca="1" si="110"/>
        <v/>
      </c>
      <c r="AG337" s="78" t="str">
        <f t="shared" ca="1" si="111"/>
        <v/>
      </c>
      <c r="AH337" s="89" t="str">
        <f t="shared" ca="1" si="112"/>
        <v/>
      </c>
      <c r="AI337" s="89" t="str">
        <f t="shared" ca="1" si="113"/>
        <v/>
      </c>
    </row>
    <row r="338" spans="2:35" ht="15.75" thickBot="1" x14ac:dyDescent="0.3">
      <c r="B338" s="85"/>
      <c r="C338" s="85"/>
      <c r="D338" s="86"/>
      <c r="E338" s="86"/>
      <c r="F338" s="87"/>
      <c r="G338" s="86"/>
      <c r="I338" s="79" t="str">
        <f t="shared" si="95"/>
        <v/>
      </c>
      <c r="J338" s="79" t="str">
        <f t="shared" si="96"/>
        <v/>
      </c>
      <c r="K338" s="79" t="str">
        <f t="shared" si="97"/>
        <v/>
      </c>
      <c r="L338" s="97" t="str">
        <f t="shared" si="98"/>
        <v>Level1</v>
      </c>
      <c r="M338" s="94">
        <f t="shared" si="99"/>
        <v>0</v>
      </c>
      <c r="N338" s="79" t="str">
        <f t="shared" si="100"/>
        <v>-- Level1-0</v>
      </c>
      <c r="O338" s="80">
        <f t="shared" si="101"/>
        <v>0</v>
      </c>
      <c r="P338" s="80" t="str">
        <f t="shared" ca="1" si="102"/>
        <v>FAIL</v>
      </c>
      <c r="Q338" s="80">
        <f>Calcs!$I$2</f>
        <v>44255</v>
      </c>
      <c r="R338" s="80">
        <f>Calcs!$I$4</f>
        <v>44469</v>
      </c>
      <c r="S338" s="80">
        <f>Calcs!$I$6</f>
        <v>44681</v>
      </c>
      <c r="T338" s="79" t="e">
        <f>Calcs!$J$2</f>
        <v>#N/A</v>
      </c>
      <c r="U338" s="81">
        <f>Calcs!$K$2</f>
        <v>51564</v>
      </c>
      <c r="V338" s="79" t="str">
        <f t="shared" si="103"/>
        <v/>
      </c>
      <c r="W338" s="79" t="str">
        <f t="shared" si="104"/>
        <v/>
      </c>
      <c r="X338" s="82" t="str">
        <f>IFERROR(IF(E338="","",IFERROR((INDEX('Flat Rates'!$A$1:$I$5000,MATCH(N338,'Flat Rates'!$A$1:$A$5000,0),MATCH("Standing Charge",'Flat Rates'!$A$1:$I$1,0))*100),"")),"")</f>
        <v/>
      </c>
      <c r="Y338" s="82" t="str">
        <f>IFERROR(IF(X338="","",IFERROR((INDEX('Flat Rates'!$A$1:$I$5000,MATCH(N338,'Flat Rates'!$A$1:$A$5000,0),MATCH("Unit Rate",'Flat Rates'!$A$1:$I$1,0))*100)+(V338),"")),"")</f>
        <v/>
      </c>
      <c r="Z338" s="83" t="str">
        <f t="shared" si="105"/>
        <v/>
      </c>
      <c r="AA338" s="83" t="str">
        <f t="shared" si="106"/>
        <v/>
      </c>
      <c r="AB338" s="83" t="str">
        <f t="shared" si="107"/>
        <v/>
      </c>
      <c r="AC338" s="83" t="str">
        <f t="shared" si="108"/>
        <v/>
      </c>
      <c r="AD338" s="84" t="str">
        <f t="shared" ca="1" si="109"/>
        <v>FAIL</v>
      </c>
      <c r="AF338" s="88" t="str">
        <f t="shared" ca="1" si="110"/>
        <v/>
      </c>
      <c r="AG338" s="78" t="str">
        <f t="shared" ca="1" si="111"/>
        <v/>
      </c>
      <c r="AH338" s="89" t="str">
        <f t="shared" ca="1" si="112"/>
        <v/>
      </c>
      <c r="AI338" s="89" t="str">
        <f t="shared" ca="1" si="113"/>
        <v/>
      </c>
    </row>
    <row r="339" spans="2:35" ht="15.75" thickBot="1" x14ac:dyDescent="0.3">
      <c r="B339" s="85"/>
      <c r="C339" s="85"/>
      <c r="D339" s="86"/>
      <c r="E339" s="86"/>
      <c r="F339" s="87"/>
      <c r="G339" s="86"/>
      <c r="I339" s="79" t="str">
        <f t="shared" si="95"/>
        <v/>
      </c>
      <c r="J339" s="79" t="str">
        <f t="shared" si="96"/>
        <v/>
      </c>
      <c r="K339" s="79" t="str">
        <f t="shared" si="97"/>
        <v/>
      </c>
      <c r="L339" s="97" t="str">
        <f t="shared" si="98"/>
        <v>Level1</v>
      </c>
      <c r="M339" s="94">
        <f t="shared" si="99"/>
        <v>0</v>
      </c>
      <c r="N339" s="79" t="str">
        <f t="shared" si="100"/>
        <v>-- Level1-0</v>
      </c>
      <c r="O339" s="80">
        <f t="shared" si="101"/>
        <v>0</v>
      </c>
      <c r="P339" s="80" t="str">
        <f t="shared" ca="1" si="102"/>
        <v>FAIL</v>
      </c>
      <c r="Q339" s="80">
        <f>Calcs!$I$2</f>
        <v>44255</v>
      </c>
      <c r="R339" s="80">
        <f>Calcs!$I$4</f>
        <v>44469</v>
      </c>
      <c r="S339" s="80">
        <f>Calcs!$I$6</f>
        <v>44681</v>
      </c>
      <c r="T339" s="79" t="e">
        <f>Calcs!$J$2</f>
        <v>#N/A</v>
      </c>
      <c r="U339" s="81">
        <f>Calcs!$K$2</f>
        <v>51564</v>
      </c>
      <c r="V339" s="79" t="str">
        <f t="shared" si="103"/>
        <v/>
      </c>
      <c r="W339" s="79" t="str">
        <f t="shared" si="104"/>
        <v/>
      </c>
      <c r="X339" s="82" t="str">
        <f>IFERROR(IF(E339="","",IFERROR((INDEX('Flat Rates'!$A$1:$I$5000,MATCH(N339,'Flat Rates'!$A$1:$A$5000,0),MATCH("Standing Charge",'Flat Rates'!$A$1:$I$1,0))*100),"")),"")</f>
        <v/>
      </c>
      <c r="Y339" s="82" t="str">
        <f>IFERROR(IF(X339="","",IFERROR((INDEX('Flat Rates'!$A$1:$I$5000,MATCH(N339,'Flat Rates'!$A$1:$A$5000,0),MATCH("Unit Rate",'Flat Rates'!$A$1:$I$1,0))*100)+(V339),"")),"")</f>
        <v/>
      </c>
      <c r="Z339" s="83" t="str">
        <f t="shared" si="105"/>
        <v/>
      </c>
      <c r="AA339" s="83" t="str">
        <f t="shared" si="106"/>
        <v/>
      </c>
      <c r="AB339" s="83" t="str">
        <f t="shared" si="107"/>
        <v/>
      </c>
      <c r="AC339" s="83" t="str">
        <f t="shared" si="108"/>
        <v/>
      </c>
      <c r="AD339" s="84" t="str">
        <f t="shared" ca="1" si="109"/>
        <v>FAIL</v>
      </c>
      <c r="AF339" s="88" t="str">
        <f t="shared" ca="1" si="110"/>
        <v/>
      </c>
      <c r="AG339" s="78" t="str">
        <f t="shared" ca="1" si="111"/>
        <v/>
      </c>
      <c r="AH339" s="89" t="str">
        <f t="shared" ca="1" si="112"/>
        <v/>
      </c>
      <c r="AI339" s="89" t="str">
        <f t="shared" ca="1" si="113"/>
        <v/>
      </c>
    </row>
    <row r="340" spans="2:35" ht="15.75" thickBot="1" x14ac:dyDescent="0.3">
      <c r="B340" s="85"/>
      <c r="C340" s="85"/>
      <c r="D340" s="86"/>
      <c r="E340" s="86"/>
      <c r="F340" s="87"/>
      <c r="G340" s="86"/>
      <c r="I340" s="79" t="str">
        <f t="shared" si="95"/>
        <v/>
      </c>
      <c r="J340" s="79" t="str">
        <f t="shared" si="96"/>
        <v/>
      </c>
      <c r="K340" s="79" t="str">
        <f t="shared" si="97"/>
        <v/>
      </c>
      <c r="L340" s="97" t="str">
        <f t="shared" si="98"/>
        <v>Level1</v>
      </c>
      <c r="M340" s="94">
        <f t="shared" si="99"/>
        <v>0</v>
      </c>
      <c r="N340" s="79" t="str">
        <f t="shared" si="100"/>
        <v>-- Level1-0</v>
      </c>
      <c r="O340" s="80">
        <f t="shared" si="101"/>
        <v>0</v>
      </c>
      <c r="P340" s="80" t="str">
        <f t="shared" ca="1" si="102"/>
        <v>FAIL</v>
      </c>
      <c r="Q340" s="80">
        <f>Calcs!$I$2</f>
        <v>44255</v>
      </c>
      <c r="R340" s="80">
        <f>Calcs!$I$4</f>
        <v>44469</v>
      </c>
      <c r="S340" s="80">
        <f>Calcs!$I$6</f>
        <v>44681</v>
      </c>
      <c r="T340" s="79" t="e">
        <f>Calcs!$J$2</f>
        <v>#N/A</v>
      </c>
      <c r="U340" s="81">
        <f>Calcs!$K$2</f>
        <v>51564</v>
      </c>
      <c r="V340" s="79" t="str">
        <f t="shared" si="103"/>
        <v/>
      </c>
      <c r="W340" s="79" t="str">
        <f t="shared" si="104"/>
        <v/>
      </c>
      <c r="X340" s="82" t="str">
        <f>IFERROR(IF(E340="","",IFERROR((INDEX('Flat Rates'!$A$1:$I$5000,MATCH(N340,'Flat Rates'!$A$1:$A$5000,0),MATCH("Standing Charge",'Flat Rates'!$A$1:$I$1,0))*100),"")),"")</f>
        <v/>
      </c>
      <c r="Y340" s="82" t="str">
        <f>IFERROR(IF(X340="","",IFERROR((INDEX('Flat Rates'!$A$1:$I$5000,MATCH(N340,'Flat Rates'!$A$1:$A$5000,0),MATCH("Unit Rate",'Flat Rates'!$A$1:$I$1,0))*100)+(V340),"")),"")</f>
        <v/>
      </c>
      <c r="Z340" s="83" t="str">
        <f t="shared" si="105"/>
        <v/>
      </c>
      <c r="AA340" s="83" t="str">
        <f t="shared" si="106"/>
        <v/>
      </c>
      <c r="AB340" s="83" t="str">
        <f t="shared" si="107"/>
        <v/>
      </c>
      <c r="AC340" s="83" t="str">
        <f t="shared" si="108"/>
        <v/>
      </c>
      <c r="AD340" s="84" t="str">
        <f t="shared" ca="1" si="109"/>
        <v>FAIL</v>
      </c>
      <c r="AF340" s="88" t="str">
        <f t="shared" ca="1" si="110"/>
        <v/>
      </c>
      <c r="AG340" s="78" t="str">
        <f t="shared" ca="1" si="111"/>
        <v/>
      </c>
      <c r="AH340" s="89" t="str">
        <f t="shared" ca="1" si="112"/>
        <v/>
      </c>
      <c r="AI340" s="89" t="str">
        <f t="shared" ca="1" si="113"/>
        <v/>
      </c>
    </row>
    <row r="341" spans="2:35" ht="15.75" thickBot="1" x14ac:dyDescent="0.3">
      <c r="B341" s="85"/>
      <c r="C341" s="85"/>
      <c r="D341" s="86"/>
      <c r="E341" s="86"/>
      <c r="F341" s="87"/>
      <c r="G341" s="86"/>
      <c r="I341" s="79" t="str">
        <f t="shared" si="95"/>
        <v/>
      </c>
      <c r="J341" s="79" t="str">
        <f t="shared" si="96"/>
        <v/>
      </c>
      <c r="K341" s="79" t="str">
        <f t="shared" si="97"/>
        <v/>
      </c>
      <c r="L341" s="97" t="str">
        <f t="shared" si="98"/>
        <v>Level1</v>
      </c>
      <c r="M341" s="94">
        <f t="shared" si="99"/>
        <v>0</v>
      </c>
      <c r="N341" s="79" t="str">
        <f t="shared" si="100"/>
        <v>-- Level1-0</v>
      </c>
      <c r="O341" s="80">
        <f t="shared" si="101"/>
        <v>0</v>
      </c>
      <c r="P341" s="80" t="str">
        <f t="shared" ca="1" si="102"/>
        <v>FAIL</v>
      </c>
      <c r="Q341" s="80">
        <f>Calcs!$I$2</f>
        <v>44255</v>
      </c>
      <c r="R341" s="80">
        <f>Calcs!$I$4</f>
        <v>44469</v>
      </c>
      <c r="S341" s="80">
        <f>Calcs!$I$6</f>
        <v>44681</v>
      </c>
      <c r="T341" s="79" t="e">
        <f>Calcs!$J$2</f>
        <v>#N/A</v>
      </c>
      <c r="U341" s="81">
        <f>Calcs!$K$2</f>
        <v>51564</v>
      </c>
      <c r="V341" s="79" t="str">
        <f t="shared" si="103"/>
        <v/>
      </c>
      <c r="W341" s="79" t="str">
        <f t="shared" si="104"/>
        <v/>
      </c>
      <c r="X341" s="82" t="str">
        <f>IFERROR(IF(E341="","",IFERROR((INDEX('Flat Rates'!$A$1:$I$5000,MATCH(N341,'Flat Rates'!$A$1:$A$5000,0),MATCH("Standing Charge",'Flat Rates'!$A$1:$I$1,0))*100),"")),"")</f>
        <v/>
      </c>
      <c r="Y341" s="82" t="str">
        <f>IFERROR(IF(X341="","",IFERROR((INDEX('Flat Rates'!$A$1:$I$5000,MATCH(N341,'Flat Rates'!$A$1:$A$5000,0),MATCH("Unit Rate",'Flat Rates'!$A$1:$I$1,0))*100)+(V341),"")),"")</f>
        <v/>
      </c>
      <c r="Z341" s="83" t="str">
        <f t="shared" si="105"/>
        <v/>
      </c>
      <c r="AA341" s="83" t="str">
        <f t="shared" si="106"/>
        <v/>
      </c>
      <c r="AB341" s="83" t="str">
        <f t="shared" si="107"/>
        <v/>
      </c>
      <c r="AC341" s="83" t="str">
        <f t="shared" si="108"/>
        <v/>
      </c>
      <c r="AD341" s="84" t="str">
        <f t="shared" ca="1" si="109"/>
        <v>FAIL</v>
      </c>
      <c r="AF341" s="88" t="str">
        <f t="shared" ca="1" si="110"/>
        <v/>
      </c>
      <c r="AG341" s="78" t="str">
        <f t="shared" ca="1" si="111"/>
        <v/>
      </c>
      <c r="AH341" s="89" t="str">
        <f t="shared" ca="1" si="112"/>
        <v/>
      </c>
      <c r="AI341" s="89" t="str">
        <f t="shared" ca="1" si="113"/>
        <v/>
      </c>
    </row>
    <row r="342" spans="2:35" ht="15.75" thickBot="1" x14ac:dyDescent="0.3">
      <c r="B342" s="85"/>
      <c r="C342" s="85"/>
      <c r="D342" s="86"/>
      <c r="E342" s="86"/>
      <c r="F342" s="87"/>
      <c r="G342" s="86"/>
      <c r="I342" s="79" t="str">
        <f t="shared" si="95"/>
        <v/>
      </c>
      <c r="J342" s="79" t="str">
        <f t="shared" si="96"/>
        <v/>
      </c>
      <c r="K342" s="79" t="str">
        <f t="shared" si="97"/>
        <v/>
      </c>
      <c r="L342" s="97" t="str">
        <f t="shared" si="98"/>
        <v>Level1</v>
      </c>
      <c r="M342" s="94">
        <f t="shared" si="99"/>
        <v>0</v>
      </c>
      <c r="N342" s="79" t="str">
        <f t="shared" si="100"/>
        <v>-- Level1-0</v>
      </c>
      <c r="O342" s="80">
        <f t="shared" si="101"/>
        <v>0</v>
      </c>
      <c r="P342" s="80" t="str">
        <f t="shared" ca="1" si="102"/>
        <v>FAIL</v>
      </c>
      <c r="Q342" s="80">
        <f>Calcs!$I$2</f>
        <v>44255</v>
      </c>
      <c r="R342" s="80">
        <f>Calcs!$I$4</f>
        <v>44469</v>
      </c>
      <c r="S342" s="80">
        <f>Calcs!$I$6</f>
        <v>44681</v>
      </c>
      <c r="T342" s="79" t="e">
        <f>Calcs!$J$2</f>
        <v>#N/A</v>
      </c>
      <c r="U342" s="81">
        <f>Calcs!$K$2</f>
        <v>51564</v>
      </c>
      <c r="V342" s="79" t="str">
        <f t="shared" si="103"/>
        <v/>
      </c>
      <c r="W342" s="79" t="str">
        <f t="shared" si="104"/>
        <v/>
      </c>
      <c r="X342" s="82" t="str">
        <f>IFERROR(IF(E342="","",IFERROR((INDEX('Flat Rates'!$A$1:$I$5000,MATCH(N342,'Flat Rates'!$A$1:$A$5000,0),MATCH("Standing Charge",'Flat Rates'!$A$1:$I$1,0))*100),"")),"")</f>
        <v/>
      </c>
      <c r="Y342" s="82" t="str">
        <f>IFERROR(IF(X342="","",IFERROR((INDEX('Flat Rates'!$A$1:$I$5000,MATCH(N342,'Flat Rates'!$A$1:$A$5000,0),MATCH("Unit Rate",'Flat Rates'!$A$1:$I$1,0))*100)+(V342),"")),"")</f>
        <v/>
      </c>
      <c r="Z342" s="83" t="str">
        <f t="shared" si="105"/>
        <v/>
      </c>
      <c r="AA342" s="83" t="str">
        <f t="shared" si="106"/>
        <v/>
      </c>
      <c r="AB342" s="83" t="str">
        <f t="shared" si="107"/>
        <v/>
      </c>
      <c r="AC342" s="83" t="str">
        <f t="shared" si="108"/>
        <v/>
      </c>
      <c r="AD342" s="84" t="str">
        <f t="shared" ca="1" si="109"/>
        <v>FAIL</v>
      </c>
      <c r="AF342" s="88" t="str">
        <f t="shared" ca="1" si="110"/>
        <v/>
      </c>
      <c r="AG342" s="78" t="str">
        <f t="shared" ca="1" si="111"/>
        <v/>
      </c>
      <c r="AH342" s="89" t="str">
        <f t="shared" ca="1" si="112"/>
        <v/>
      </c>
      <c r="AI342" s="89" t="str">
        <f t="shared" ca="1" si="113"/>
        <v/>
      </c>
    </row>
    <row r="343" spans="2:35" ht="15.75" thickBot="1" x14ac:dyDescent="0.3">
      <c r="B343" s="85"/>
      <c r="C343" s="85"/>
      <c r="D343" s="86"/>
      <c r="E343" s="86"/>
      <c r="F343" s="87"/>
      <c r="G343" s="86"/>
      <c r="I343" s="79" t="str">
        <f t="shared" si="95"/>
        <v/>
      </c>
      <c r="J343" s="79" t="str">
        <f t="shared" si="96"/>
        <v/>
      </c>
      <c r="K343" s="79" t="str">
        <f t="shared" si="97"/>
        <v/>
      </c>
      <c r="L343" s="97" t="str">
        <f t="shared" si="98"/>
        <v>Level1</v>
      </c>
      <c r="M343" s="94">
        <f t="shared" si="99"/>
        <v>0</v>
      </c>
      <c r="N343" s="79" t="str">
        <f t="shared" si="100"/>
        <v>-- Level1-0</v>
      </c>
      <c r="O343" s="80">
        <f t="shared" si="101"/>
        <v>0</v>
      </c>
      <c r="P343" s="80" t="str">
        <f t="shared" ca="1" si="102"/>
        <v>FAIL</v>
      </c>
      <c r="Q343" s="80">
        <f>Calcs!$I$2</f>
        <v>44255</v>
      </c>
      <c r="R343" s="80">
        <f>Calcs!$I$4</f>
        <v>44469</v>
      </c>
      <c r="S343" s="80">
        <f>Calcs!$I$6</f>
        <v>44681</v>
      </c>
      <c r="T343" s="79" t="e">
        <f>Calcs!$J$2</f>
        <v>#N/A</v>
      </c>
      <c r="U343" s="81">
        <f>Calcs!$K$2</f>
        <v>51564</v>
      </c>
      <c r="V343" s="79" t="str">
        <f t="shared" si="103"/>
        <v/>
      </c>
      <c r="W343" s="79" t="str">
        <f t="shared" si="104"/>
        <v/>
      </c>
      <c r="X343" s="82" t="str">
        <f>IFERROR(IF(E343="","",IFERROR((INDEX('Flat Rates'!$A$1:$I$5000,MATCH(N343,'Flat Rates'!$A$1:$A$5000,0),MATCH("Standing Charge",'Flat Rates'!$A$1:$I$1,0))*100),"")),"")</f>
        <v/>
      </c>
      <c r="Y343" s="82" t="str">
        <f>IFERROR(IF(X343="","",IFERROR((INDEX('Flat Rates'!$A$1:$I$5000,MATCH(N343,'Flat Rates'!$A$1:$A$5000,0),MATCH("Unit Rate",'Flat Rates'!$A$1:$I$1,0))*100)+(V343),"")),"")</f>
        <v/>
      </c>
      <c r="Z343" s="83" t="str">
        <f t="shared" si="105"/>
        <v/>
      </c>
      <c r="AA343" s="83" t="str">
        <f t="shared" si="106"/>
        <v/>
      </c>
      <c r="AB343" s="83" t="str">
        <f t="shared" si="107"/>
        <v/>
      </c>
      <c r="AC343" s="83" t="str">
        <f t="shared" si="108"/>
        <v/>
      </c>
      <c r="AD343" s="84" t="str">
        <f t="shared" ca="1" si="109"/>
        <v>FAIL</v>
      </c>
      <c r="AF343" s="88" t="str">
        <f t="shared" ca="1" si="110"/>
        <v/>
      </c>
      <c r="AG343" s="78" t="str">
        <f t="shared" ca="1" si="111"/>
        <v/>
      </c>
      <c r="AH343" s="89" t="str">
        <f t="shared" ca="1" si="112"/>
        <v/>
      </c>
      <c r="AI343" s="89" t="str">
        <f t="shared" ca="1" si="113"/>
        <v/>
      </c>
    </row>
    <row r="344" spans="2:35" ht="15.75" thickBot="1" x14ac:dyDescent="0.3">
      <c r="B344" s="85"/>
      <c r="C344" s="85"/>
      <c r="D344" s="86"/>
      <c r="E344" s="86"/>
      <c r="F344" s="87"/>
      <c r="G344" s="86"/>
      <c r="I344" s="79" t="str">
        <f t="shared" si="95"/>
        <v/>
      </c>
      <c r="J344" s="79" t="str">
        <f t="shared" si="96"/>
        <v/>
      </c>
      <c r="K344" s="79" t="str">
        <f t="shared" si="97"/>
        <v/>
      </c>
      <c r="L344" s="97" t="str">
        <f t="shared" si="98"/>
        <v>Level1</v>
      </c>
      <c r="M344" s="94">
        <f t="shared" si="99"/>
        <v>0</v>
      </c>
      <c r="N344" s="79" t="str">
        <f t="shared" si="100"/>
        <v>-- Level1-0</v>
      </c>
      <c r="O344" s="80">
        <f t="shared" si="101"/>
        <v>0</v>
      </c>
      <c r="P344" s="80" t="str">
        <f t="shared" ca="1" si="102"/>
        <v>FAIL</v>
      </c>
      <c r="Q344" s="80">
        <f>Calcs!$I$2</f>
        <v>44255</v>
      </c>
      <c r="R344" s="80">
        <f>Calcs!$I$4</f>
        <v>44469</v>
      </c>
      <c r="S344" s="80">
        <f>Calcs!$I$6</f>
        <v>44681</v>
      </c>
      <c r="T344" s="79" t="e">
        <f>Calcs!$J$2</f>
        <v>#N/A</v>
      </c>
      <c r="U344" s="81">
        <f>Calcs!$K$2</f>
        <v>51564</v>
      </c>
      <c r="V344" s="79" t="str">
        <f t="shared" si="103"/>
        <v/>
      </c>
      <c r="W344" s="79" t="str">
        <f t="shared" si="104"/>
        <v/>
      </c>
      <c r="X344" s="82" t="str">
        <f>IFERROR(IF(E344="","",IFERROR((INDEX('Flat Rates'!$A$1:$I$5000,MATCH(N344,'Flat Rates'!$A$1:$A$5000,0),MATCH("Standing Charge",'Flat Rates'!$A$1:$I$1,0))*100),"")),"")</f>
        <v/>
      </c>
      <c r="Y344" s="82" t="str">
        <f>IFERROR(IF(X344="","",IFERROR((INDEX('Flat Rates'!$A$1:$I$5000,MATCH(N344,'Flat Rates'!$A$1:$A$5000,0),MATCH("Unit Rate",'Flat Rates'!$A$1:$I$1,0))*100)+(V344),"")),"")</f>
        <v/>
      </c>
      <c r="Z344" s="83" t="str">
        <f t="shared" si="105"/>
        <v/>
      </c>
      <c r="AA344" s="83" t="str">
        <f t="shared" si="106"/>
        <v/>
      </c>
      <c r="AB344" s="83" t="str">
        <f t="shared" si="107"/>
        <v/>
      </c>
      <c r="AC344" s="83" t="str">
        <f t="shared" si="108"/>
        <v/>
      </c>
      <c r="AD344" s="84" t="str">
        <f t="shared" ca="1" si="109"/>
        <v>FAIL</v>
      </c>
      <c r="AF344" s="88" t="str">
        <f t="shared" ca="1" si="110"/>
        <v/>
      </c>
      <c r="AG344" s="78" t="str">
        <f t="shared" ca="1" si="111"/>
        <v/>
      </c>
      <c r="AH344" s="89" t="str">
        <f t="shared" ca="1" si="112"/>
        <v/>
      </c>
      <c r="AI344" s="89" t="str">
        <f t="shared" ca="1" si="113"/>
        <v/>
      </c>
    </row>
    <row r="345" spans="2:35" ht="15.75" thickBot="1" x14ac:dyDescent="0.3">
      <c r="B345" s="85"/>
      <c r="C345" s="85"/>
      <c r="D345" s="86"/>
      <c r="E345" s="86"/>
      <c r="F345" s="87"/>
      <c r="G345" s="86"/>
      <c r="I345" s="79" t="str">
        <f t="shared" si="95"/>
        <v/>
      </c>
      <c r="J345" s="79" t="str">
        <f t="shared" si="96"/>
        <v/>
      </c>
      <c r="K345" s="79" t="str">
        <f t="shared" si="97"/>
        <v/>
      </c>
      <c r="L345" s="97" t="str">
        <f t="shared" si="98"/>
        <v>Level1</v>
      </c>
      <c r="M345" s="94">
        <f t="shared" si="99"/>
        <v>0</v>
      </c>
      <c r="N345" s="79" t="str">
        <f t="shared" si="100"/>
        <v>-- Level1-0</v>
      </c>
      <c r="O345" s="80">
        <f t="shared" si="101"/>
        <v>0</v>
      </c>
      <c r="P345" s="80" t="str">
        <f t="shared" ca="1" si="102"/>
        <v>FAIL</v>
      </c>
      <c r="Q345" s="80">
        <f>Calcs!$I$2</f>
        <v>44255</v>
      </c>
      <c r="R345" s="80">
        <f>Calcs!$I$4</f>
        <v>44469</v>
      </c>
      <c r="S345" s="80">
        <f>Calcs!$I$6</f>
        <v>44681</v>
      </c>
      <c r="T345" s="79" t="e">
        <f>Calcs!$J$2</f>
        <v>#N/A</v>
      </c>
      <c r="U345" s="81">
        <f>Calcs!$K$2</f>
        <v>51564</v>
      </c>
      <c r="V345" s="79" t="str">
        <f t="shared" si="103"/>
        <v/>
      </c>
      <c r="W345" s="79" t="str">
        <f t="shared" si="104"/>
        <v/>
      </c>
      <c r="X345" s="82" t="str">
        <f>IFERROR(IF(E345="","",IFERROR((INDEX('Flat Rates'!$A$1:$I$5000,MATCH(N345,'Flat Rates'!$A$1:$A$5000,0),MATCH("Standing Charge",'Flat Rates'!$A$1:$I$1,0))*100),"")),"")</f>
        <v/>
      </c>
      <c r="Y345" s="82" t="str">
        <f>IFERROR(IF(X345="","",IFERROR((INDEX('Flat Rates'!$A$1:$I$5000,MATCH(N345,'Flat Rates'!$A$1:$A$5000,0),MATCH("Unit Rate",'Flat Rates'!$A$1:$I$1,0))*100)+(V345),"")),"")</f>
        <v/>
      </c>
      <c r="Z345" s="83" t="str">
        <f t="shared" si="105"/>
        <v/>
      </c>
      <c r="AA345" s="83" t="str">
        <f t="shared" si="106"/>
        <v/>
      </c>
      <c r="AB345" s="83" t="str">
        <f t="shared" si="107"/>
        <v/>
      </c>
      <c r="AC345" s="83" t="str">
        <f t="shared" si="108"/>
        <v/>
      </c>
      <c r="AD345" s="84" t="str">
        <f t="shared" ca="1" si="109"/>
        <v>FAIL</v>
      </c>
      <c r="AF345" s="88" t="str">
        <f t="shared" ca="1" si="110"/>
        <v/>
      </c>
      <c r="AG345" s="78" t="str">
        <f t="shared" ca="1" si="111"/>
        <v/>
      </c>
      <c r="AH345" s="89" t="str">
        <f t="shared" ca="1" si="112"/>
        <v/>
      </c>
      <c r="AI345" s="89" t="str">
        <f t="shared" ca="1" si="113"/>
        <v/>
      </c>
    </row>
    <row r="346" spans="2:35" ht="15.75" thickBot="1" x14ac:dyDescent="0.3">
      <c r="B346" s="85"/>
      <c r="C346" s="85"/>
      <c r="D346" s="86"/>
      <c r="E346" s="86"/>
      <c r="F346" s="87"/>
      <c r="G346" s="86"/>
      <c r="I346" s="79" t="str">
        <f t="shared" si="95"/>
        <v/>
      </c>
      <c r="J346" s="79" t="str">
        <f t="shared" si="96"/>
        <v/>
      </c>
      <c r="K346" s="79" t="str">
        <f t="shared" si="97"/>
        <v/>
      </c>
      <c r="L346" s="97" t="str">
        <f t="shared" si="98"/>
        <v>Level1</v>
      </c>
      <c r="M346" s="94">
        <f t="shared" si="99"/>
        <v>0</v>
      </c>
      <c r="N346" s="79" t="str">
        <f t="shared" si="100"/>
        <v>-- Level1-0</v>
      </c>
      <c r="O346" s="80">
        <f t="shared" si="101"/>
        <v>0</v>
      </c>
      <c r="P346" s="80" t="str">
        <f t="shared" ca="1" si="102"/>
        <v>FAIL</v>
      </c>
      <c r="Q346" s="80">
        <f>Calcs!$I$2</f>
        <v>44255</v>
      </c>
      <c r="R346" s="80">
        <f>Calcs!$I$4</f>
        <v>44469</v>
      </c>
      <c r="S346" s="80">
        <f>Calcs!$I$6</f>
        <v>44681</v>
      </c>
      <c r="T346" s="79" t="e">
        <f>Calcs!$J$2</f>
        <v>#N/A</v>
      </c>
      <c r="U346" s="81">
        <f>Calcs!$K$2</f>
        <v>51564</v>
      </c>
      <c r="V346" s="79" t="str">
        <f t="shared" si="103"/>
        <v/>
      </c>
      <c r="W346" s="79" t="str">
        <f t="shared" si="104"/>
        <v/>
      </c>
      <c r="X346" s="82" t="str">
        <f>IFERROR(IF(E346="","",IFERROR((INDEX('Flat Rates'!$A$1:$I$5000,MATCH(N346,'Flat Rates'!$A$1:$A$5000,0),MATCH("Standing Charge",'Flat Rates'!$A$1:$I$1,0))*100),"")),"")</f>
        <v/>
      </c>
      <c r="Y346" s="82" t="str">
        <f>IFERROR(IF(X346="","",IFERROR((INDEX('Flat Rates'!$A$1:$I$5000,MATCH(N346,'Flat Rates'!$A$1:$A$5000,0),MATCH("Unit Rate",'Flat Rates'!$A$1:$I$1,0))*100)+(V346),"")),"")</f>
        <v/>
      </c>
      <c r="Z346" s="83" t="str">
        <f t="shared" si="105"/>
        <v/>
      </c>
      <c r="AA346" s="83" t="str">
        <f t="shared" si="106"/>
        <v/>
      </c>
      <c r="AB346" s="83" t="str">
        <f t="shared" si="107"/>
        <v/>
      </c>
      <c r="AC346" s="83" t="str">
        <f t="shared" si="108"/>
        <v/>
      </c>
      <c r="AD346" s="84" t="str">
        <f t="shared" ca="1" si="109"/>
        <v>FAIL</v>
      </c>
      <c r="AF346" s="88" t="str">
        <f t="shared" ca="1" si="110"/>
        <v/>
      </c>
      <c r="AG346" s="78" t="str">
        <f t="shared" ca="1" si="111"/>
        <v/>
      </c>
      <c r="AH346" s="89" t="str">
        <f t="shared" ca="1" si="112"/>
        <v/>
      </c>
      <c r="AI346" s="89" t="str">
        <f t="shared" ca="1" si="113"/>
        <v/>
      </c>
    </row>
    <row r="347" spans="2:35" ht="15.75" thickBot="1" x14ac:dyDescent="0.3">
      <c r="B347" s="85"/>
      <c r="C347" s="85"/>
      <c r="D347" s="86"/>
      <c r="E347" s="86"/>
      <c r="F347" s="87"/>
      <c r="G347" s="86"/>
      <c r="I347" s="79" t="str">
        <f t="shared" si="95"/>
        <v/>
      </c>
      <c r="J347" s="79" t="str">
        <f t="shared" si="96"/>
        <v/>
      </c>
      <c r="K347" s="79" t="str">
        <f t="shared" si="97"/>
        <v/>
      </c>
      <c r="L347" s="97" t="str">
        <f t="shared" si="98"/>
        <v>Level1</v>
      </c>
      <c r="M347" s="94">
        <f t="shared" si="99"/>
        <v>0</v>
      </c>
      <c r="N347" s="79" t="str">
        <f t="shared" si="100"/>
        <v>-- Level1-0</v>
      </c>
      <c r="O347" s="80">
        <f t="shared" si="101"/>
        <v>0</v>
      </c>
      <c r="P347" s="80" t="str">
        <f t="shared" ca="1" si="102"/>
        <v>FAIL</v>
      </c>
      <c r="Q347" s="80">
        <f>Calcs!$I$2</f>
        <v>44255</v>
      </c>
      <c r="R347" s="80">
        <f>Calcs!$I$4</f>
        <v>44469</v>
      </c>
      <c r="S347" s="80">
        <f>Calcs!$I$6</f>
        <v>44681</v>
      </c>
      <c r="T347" s="79" t="e">
        <f>Calcs!$J$2</f>
        <v>#N/A</v>
      </c>
      <c r="U347" s="81">
        <f>Calcs!$K$2</f>
        <v>51564</v>
      </c>
      <c r="V347" s="79" t="str">
        <f t="shared" si="103"/>
        <v/>
      </c>
      <c r="W347" s="79" t="str">
        <f t="shared" si="104"/>
        <v/>
      </c>
      <c r="X347" s="82" t="str">
        <f>IFERROR(IF(E347="","",IFERROR((INDEX('Flat Rates'!$A$1:$I$5000,MATCH(N347,'Flat Rates'!$A$1:$A$5000,0),MATCH("Standing Charge",'Flat Rates'!$A$1:$I$1,0))*100),"")),"")</f>
        <v/>
      </c>
      <c r="Y347" s="82" t="str">
        <f>IFERROR(IF(X347="","",IFERROR((INDEX('Flat Rates'!$A$1:$I$5000,MATCH(N347,'Flat Rates'!$A$1:$A$5000,0),MATCH("Unit Rate",'Flat Rates'!$A$1:$I$1,0))*100)+(V347),"")),"")</f>
        <v/>
      </c>
      <c r="Z347" s="83" t="str">
        <f t="shared" si="105"/>
        <v/>
      </c>
      <c r="AA347" s="83" t="str">
        <f t="shared" si="106"/>
        <v/>
      </c>
      <c r="AB347" s="83" t="str">
        <f t="shared" si="107"/>
        <v/>
      </c>
      <c r="AC347" s="83" t="str">
        <f t="shared" si="108"/>
        <v/>
      </c>
      <c r="AD347" s="84" t="str">
        <f t="shared" ca="1" si="109"/>
        <v>FAIL</v>
      </c>
      <c r="AF347" s="88" t="str">
        <f t="shared" ca="1" si="110"/>
        <v/>
      </c>
      <c r="AG347" s="78" t="str">
        <f t="shared" ca="1" si="111"/>
        <v/>
      </c>
      <c r="AH347" s="89" t="str">
        <f t="shared" ca="1" si="112"/>
        <v/>
      </c>
      <c r="AI347" s="89" t="str">
        <f t="shared" ca="1" si="113"/>
        <v/>
      </c>
    </row>
    <row r="348" spans="2:35" ht="15.75" thickBot="1" x14ac:dyDescent="0.3">
      <c r="B348" s="85"/>
      <c r="C348" s="85"/>
      <c r="D348" s="86"/>
      <c r="E348" s="86"/>
      <c r="F348" s="87"/>
      <c r="G348" s="86"/>
      <c r="I348" s="79" t="str">
        <f t="shared" si="95"/>
        <v/>
      </c>
      <c r="J348" s="79" t="str">
        <f t="shared" si="96"/>
        <v/>
      </c>
      <c r="K348" s="79" t="str">
        <f t="shared" si="97"/>
        <v/>
      </c>
      <c r="L348" s="97" t="str">
        <f t="shared" si="98"/>
        <v>Level1</v>
      </c>
      <c r="M348" s="94">
        <f t="shared" si="99"/>
        <v>0</v>
      </c>
      <c r="N348" s="79" t="str">
        <f t="shared" si="100"/>
        <v>-- Level1-0</v>
      </c>
      <c r="O348" s="80">
        <f t="shared" si="101"/>
        <v>0</v>
      </c>
      <c r="P348" s="80" t="str">
        <f t="shared" ca="1" si="102"/>
        <v>FAIL</v>
      </c>
      <c r="Q348" s="80">
        <f>Calcs!$I$2</f>
        <v>44255</v>
      </c>
      <c r="R348" s="80">
        <f>Calcs!$I$4</f>
        <v>44469</v>
      </c>
      <c r="S348" s="80">
        <f>Calcs!$I$6</f>
        <v>44681</v>
      </c>
      <c r="T348" s="79" t="e">
        <f>Calcs!$J$2</f>
        <v>#N/A</v>
      </c>
      <c r="U348" s="81">
        <f>Calcs!$K$2</f>
        <v>51564</v>
      </c>
      <c r="V348" s="79" t="str">
        <f t="shared" si="103"/>
        <v/>
      </c>
      <c r="W348" s="79" t="str">
        <f t="shared" si="104"/>
        <v/>
      </c>
      <c r="X348" s="82" t="str">
        <f>IFERROR(IF(E348="","",IFERROR((INDEX('Flat Rates'!$A$1:$I$5000,MATCH(N348,'Flat Rates'!$A$1:$A$5000,0),MATCH("Standing Charge",'Flat Rates'!$A$1:$I$1,0))*100),"")),"")</f>
        <v/>
      </c>
      <c r="Y348" s="82" t="str">
        <f>IFERROR(IF(X348="","",IFERROR((INDEX('Flat Rates'!$A$1:$I$5000,MATCH(N348,'Flat Rates'!$A$1:$A$5000,0),MATCH("Unit Rate",'Flat Rates'!$A$1:$I$1,0))*100)+(V348),"")),"")</f>
        <v/>
      </c>
      <c r="Z348" s="83" t="str">
        <f t="shared" si="105"/>
        <v/>
      </c>
      <c r="AA348" s="83" t="str">
        <f t="shared" si="106"/>
        <v/>
      </c>
      <c r="AB348" s="83" t="str">
        <f t="shared" si="107"/>
        <v/>
      </c>
      <c r="AC348" s="83" t="str">
        <f t="shared" si="108"/>
        <v/>
      </c>
      <c r="AD348" s="84" t="str">
        <f t="shared" ca="1" si="109"/>
        <v>FAIL</v>
      </c>
      <c r="AF348" s="88" t="str">
        <f t="shared" ca="1" si="110"/>
        <v/>
      </c>
      <c r="AG348" s="78" t="str">
        <f t="shared" ca="1" si="111"/>
        <v/>
      </c>
      <c r="AH348" s="89" t="str">
        <f t="shared" ca="1" si="112"/>
        <v/>
      </c>
      <c r="AI348" s="89" t="str">
        <f t="shared" ca="1" si="113"/>
        <v/>
      </c>
    </row>
    <row r="349" spans="2:35" ht="15.75" thickBot="1" x14ac:dyDescent="0.3">
      <c r="B349" s="85"/>
      <c r="C349" s="85"/>
      <c r="D349" s="86"/>
      <c r="E349" s="86"/>
      <c r="F349" s="87"/>
      <c r="G349" s="86"/>
      <c r="I349" s="79" t="str">
        <f t="shared" si="95"/>
        <v/>
      </c>
      <c r="J349" s="79" t="str">
        <f t="shared" si="96"/>
        <v/>
      </c>
      <c r="K349" s="79" t="str">
        <f t="shared" si="97"/>
        <v/>
      </c>
      <c r="L349" s="97" t="str">
        <f t="shared" si="98"/>
        <v>Level1</v>
      </c>
      <c r="M349" s="94">
        <f t="shared" si="99"/>
        <v>0</v>
      </c>
      <c r="N349" s="79" t="str">
        <f t="shared" si="100"/>
        <v>-- Level1-0</v>
      </c>
      <c r="O349" s="80">
        <f t="shared" si="101"/>
        <v>0</v>
      </c>
      <c r="P349" s="80" t="str">
        <f t="shared" ca="1" si="102"/>
        <v>FAIL</v>
      </c>
      <c r="Q349" s="80">
        <f>Calcs!$I$2</f>
        <v>44255</v>
      </c>
      <c r="R349" s="80">
        <f>Calcs!$I$4</f>
        <v>44469</v>
      </c>
      <c r="S349" s="80">
        <f>Calcs!$I$6</f>
        <v>44681</v>
      </c>
      <c r="T349" s="79" t="e">
        <f>Calcs!$J$2</f>
        <v>#N/A</v>
      </c>
      <c r="U349" s="81">
        <f>Calcs!$K$2</f>
        <v>51564</v>
      </c>
      <c r="V349" s="79" t="str">
        <f t="shared" si="103"/>
        <v/>
      </c>
      <c r="W349" s="79" t="str">
        <f t="shared" si="104"/>
        <v/>
      </c>
      <c r="X349" s="82" t="str">
        <f>IFERROR(IF(E349="","",IFERROR((INDEX('Flat Rates'!$A$1:$I$5000,MATCH(N349,'Flat Rates'!$A$1:$A$5000,0),MATCH("Standing Charge",'Flat Rates'!$A$1:$I$1,0))*100),"")),"")</f>
        <v/>
      </c>
      <c r="Y349" s="82" t="str">
        <f>IFERROR(IF(X349="","",IFERROR((INDEX('Flat Rates'!$A$1:$I$5000,MATCH(N349,'Flat Rates'!$A$1:$A$5000,0),MATCH("Unit Rate",'Flat Rates'!$A$1:$I$1,0))*100)+(V349),"")),"")</f>
        <v/>
      </c>
      <c r="Z349" s="83" t="str">
        <f t="shared" si="105"/>
        <v/>
      </c>
      <c r="AA349" s="83" t="str">
        <f t="shared" si="106"/>
        <v/>
      </c>
      <c r="AB349" s="83" t="str">
        <f t="shared" si="107"/>
        <v/>
      </c>
      <c r="AC349" s="83" t="str">
        <f t="shared" si="108"/>
        <v/>
      </c>
      <c r="AD349" s="84" t="str">
        <f t="shared" ca="1" si="109"/>
        <v>FAIL</v>
      </c>
      <c r="AF349" s="88" t="str">
        <f t="shared" ca="1" si="110"/>
        <v/>
      </c>
      <c r="AG349" s="78" t="str">
        <f t="shared" ca="1" si="111"/>
        <v/>
      </c>
      <c r="AH349" s="89" t="str">
        <f t="shared" ca="1" si="112"/>
        <v/>
      </c>
      <c r="AI349" s="89" t="str">
        <f t="shared" ca="1" si="113"/>
        <v/>
      </c>
    </row>
    <row r="350" spans="2:35" ht="15.75" thickBot="1" x14ac:dyDescent="0.3">
      <c r="B350" s="85"/>
      <c r="C350" s="85"/>
      <c r="D350" s="86"/>
      <c r="E350" s="86"/>
      <c r="F350" s="87"/>
      <c r="G350" s="86"/>
      <c r="I350" s="79" t="str">
        <f t="shared" si="95"/>
        <v/>
      </c>
      <c r="J350" s="79" t="str">
        <f t="shared" si="96"/>
        <v/>
      </c>
      <c r="K350" s="79" t="str">
        <f t="shared" si="97"/>
        <v/>
      </c>
      <c r="L350" s="97" t="str">
        <f t="shared" si="98"/>
        <v>Level1</v>
      </c>
      <c r="M350" s="94">
        <f t="shared" si="99"/>
        <v>0</v>
      </c>
      <c r="N350" s="79" t="str">
        <f t="shared" si="100"/>
        <v>-- Level1-0</v>
      </c>
      <c r="O350" s="80">
        <f t="shared" si="101"/>
        <v>0</v>
      </c>
      <c r="P350" s="80" t="str">
        <f t="shared" ca="1" si="102"/>
        <v>FAIL</v>
      </c>
      <c r="Q350" s="80">
        <f>Calcs!$I$2</f>
        <v>44255</v>
      </c>
      <c r="R350" s="80">
        <f>Calcs!$I$4</f>
        <v>44469</v>
      </c>
      <c r="S350" s="80">
        <f>Calcs!$I$6</f>
        <v>44681</v>
      </c>
      <c r="T350" s="79" t="e">
        <f>Calcs!$J$2</f>
        <v>#N/A</v>
      </c>
      <c r="U350" s="81">
        <f>Calcs!$K$2</f>
        <v>51564</v>
      </c>
      <c r="V350" s="79" t="str">
        <f t="shared" si="103"/>
        <v/>
      </c>
      <c r="W350" s="79" t="str">
        <f t="shared" si="104"/>
        <v/>
      </c>
      <c r="X350" s="82" t="str">
        <f>IFERROR(IF(E350="","",IFERROR((INDEX('Flat Rates'!$A$1:$I$5000,MATCH(N350,'Flat Rates'!$A$1:$A$5000,0),MATCH("Standing Charge",'Flat Rates'!$A$1:$I$1,0))*100),"")),"")</f>
        <v/>
      </c>
      <c r="Y350" s="82" t="str">
        <f>IFERROR(IF(X350="","",IFERROR((INDEX('Flat Rates'!$A$1:$I$5000,MATCH(N350,'Flat Rates'!$A$1:$A$5000,0),MATCH("Unit Rate",'Flat Rates'!$A$1:$I$1,0))*100)+(V350),"")),"")</f>
        <v/>
      </c>
      <c r="Z350" s="83" t="str">
        <f t="shared" si="105"/>
        <v/>
      </c>
      <c r="AA350" s="83" t="str">
        <f t="shared" si="106"/>
        <v/>
      </c>
      <c r="AB350" s="83" t="str">
        <f t="shared" si="107"/>
        <v/>
      </c>
      <c r="AC350" s="83" t="str">
        <f t="shared" si="108"/>
        <v/>
      </c>
      <c r="AD350" s="84" t="str">
        <f t="shared" ca="1" si="109"/>
        <v>FAIL</v>
      </c>
      <c r="AF350" s="88" t="str">
        <f t="shared" ca="1" si="110"/>
        <v/>
      </c>
      <c r="AG350" s="78" t="str">
        <f t="shared" ca="1" si="111"/>
        <v/>
      </c>
      <c r="AH350" s="89" t="str">
        <f t="shared" ca="1" si="112"/>
        <v/>
      </c>
      <c r="AI350" s="89" t="str">
        <f t="shared" ca="1" si="113"/>
        <v/>
      </c>
    </row>
    <row r="351" spans="2:35" ht="15.75" thickBot="1" x14ac:dyDescent="0.3">
      <c r="B351" s="85"/>
      <c r="C351" s="85"/>
      <c r="D351" s="86"/>
      <c r="E351" s="86"/>
      <c r="F351" s="87"/>
      <c r="G351" s="86"/>
      <c r="I351" s="79" t="str">
        <f t="shared" si="95"/>
        <v/>
      </c>
      <c r="J351" s="79" t="str">
        <f t="shared" si="96"/>
        <v/>
      </c>
      <c r="K351" s="79" t="str">
        <f t="shared" si="97"/>
        <v/>
      </c>
      <c r="L351" s="97" t="str">
        <f t="shared" si="98"/>
        <v>Level1</v>
      </c>
      <c r="M351" s="94">
        <f t="shared" si="99"/>
        <v>0</v>
      </c>
      <c r="N351" s="79" t="str">
        <f t="shared" si="100"/>
        <v>-- Level1-0</v>
      </c>
      <c r="O351" s="80">
        <f t="shared" si="101"/>
        <v>0</v>
      </c>
      <c r="P351" s="80" t="str">
        <f t="shared" ca="1" si="102"/>
        <v>FAIL</v>
      </c>
      <c r="Q351" s="80">
        <f>Calcs!$I$2</f>
        <v>44255</v>
      </c>
      <c r="R351" s="80">
        <f>Calcs!$I$4</f>
        <v>44469</v>
      </c>
      <c r="S351" s="80">
        <f>Calcs!$I$6</f>
        <v>44681</v>
      </c>
      <c r="T351" s="79" t="e">
        <f>Calcs!$J$2</f>
        <v>#N/A</v>
      </c>
      <c r="U351" s="81">
        <f>Calcs!$K$2</f>
        <v>51564</v>
      </c>
      <c r="V351" s="79" t="str">
        <f t="shared" si="103"/>
        <v/>
      </c>
      <c r="W351" s="79" t="str">
        <f t="shared" si="104"/>
        <v/>
      </c>
      <c r="X351" s="82" t="str">
        <f>IFERROR(IF(E351="","",IFERROR((INDEX('Flat Rates'!$A$1:$I$5000,MATCH(N351,'Flat Rates'!$A$1:$A$5000,0),MATCH("Standing Charge",'Flat Rates'!$A$1:$I$1,0))*100),"")),"")</f>
        <v/>
      </c>
      <c r="Y351" s="82" t="str">
        <f>IFERROR(IF(X351="","",IFERROR((INDEX('Flat Rates'!$A$1:$I$5000,MATCH(N351,'Flat Rates'!$A$1:$A$5000,0),MATCH("Unit Rate",'Flat Rates'!$A$1:$I$1,0))*100)+(V351),"")),"")</f>
        <v/>
      </c>
      <c r="Z351" s="83" t="str">
        <f t="shared" si="105"/>
        <v/>
      </c>
      <c r="AA351" s="83" t="str">
        <f t="shared" si="106"/>
        <v/>
      </c>
      <c r="AB351" s="83" t="str">
        <f t="shared" si="107"/>
        <v/>
      </c>
      <c r="AC351" s="83" t="str">
        <f t="shared" si="108"/>
        <v/>
      </c>
      <c r="AD351" s="84" t="str">
        <f t="shared" ca="1" si="109"/>
        <v>FAIL</v>
      </c>
      <c r="AF351" s="88" t="str">
        <f t="shared" ca="1" si="110"/>
        <v/>
      </c>
      <c r="AG351" s="78" t="str">
        <f t="shared" ca="1" si="111"/>
        <v/>
      </c>
      <c r="AH351" s="89" t="str">
        <f t="shared" ca="1" si="112"/>
        <v/>
      </c>
      <c r="AI351" s="89" t="str">
        <f t="shared" ca="1" si="113"/>
        <v/>
      </c>
    </row>
    <row r="352" spans="2:35" ht="15.75" thickBot="1" x14ac:dyDescent="0.3">
      <c r="B352" s="85"/>
      <c r="C352" s="85"/>
      <c r="D352" s="86"/>
      <c r="E352" s="86"/>
      <c r="F352" s="87"/>
      <c r="G352" s="86"/>
      <c r="I352" s="79" t="str">
        <f t="shared" si="95"/>
        <v/>
      </c>
      <c r="J352" s="79" t="str">
        <f t="shared" si="96"/>
        <v/>
      </c>
      <c r="K352" s="79" t="str">
        <f t="shared" si="97"/>
        <v/>
      </c>
      <c r="L352" s="97" t="str">
        <f t="shared" si="98"/>
        <v>Level1</v>
      </c>
      <c r="M352" s="94">
        <f t="shared" si="99"/>
        <v>0</v>
      </c>
      <c r="N352" s="79" t="str">
        <f t="shared" si="100"/>
        <v>-- Level1-0</v>
      </c>
      <c r="O352" s="80">
        <f t="shared" si="101"/>
        <v>0</v>
      </c>
      <c r="P352" s="80" t="str">
        <f t="shared" ca="1" si="102"/>
        <v>FAIL</v>
      </c>
      <c r="Q352" s="80">
        <f>Calcs!$I$2</f>
        <v>44255</v>
      </c>
      <c r="R352" s="80">
        <f>Calcs!$I$4</f>
        <v>44469</v>
      </c>
      <c r="S352" s="80">
        <f>Calcs!$I$6</f>
        <v>44681</v>
      </c>
      <c r="T352" s="79" t="e">
        <f>Calcs!$J$2</f>
        <v>#N/A</v>
      </c>
      <c r="U352" s="81">
        <f>Calcs!$K$2</f>
        <v>51564</v>
      </c>
      <c r="V352" s="79" t="str">
        <f t="shared" si="103"/>
        <v/>
      </c>
      <c r="W352" s="79" t="str">
        <f t="shared" si="104"/>
        <v/>
      </c>
      <c r="X352" s="82" t="str">
        <f>IFERROR(IF(E352="","",IFERROR((INDEX('Flat Rates'!$A$1:$I$5000,MATCH(N352,'Flat Rates'!$A$1:$A$5000,0),MATCH("Standing Charge",'Flat Rates'!$A$1:$I$1,0))*100),"")),"")</f>
        <v/>
      </c>
      <c r="Y352" s="82" t="str">
        <f>IFERROR(IF(X352="","",IFERROR((INDEX('Flat Rates'!$A$1:$I$5000,MATCH(N352,'Flat Rates'!$A$1:$A$5000,0),MATCH("Unit Rate",'Flat Rates'!$A$1:$I$1,0))*100)+(V352),"")),"")</f>
        <v/>
      </c>
      <c r="Z352" s="83" t="str">
        <f t="shared" si="105"/>
        <v/>
      </c>
      <c r="AA352" s="83" t="str">
        <f t="shared" si="106"/>
        <v/>
      </c>
      <c r="AB352" s="83" t="str">
        <f t="shared" si="107"/>
        <v/>
      </c>
      <c r="AC352" s="83" t="str">
        <f t="shared" si="108"/>
        <v/>
      </c>
      <c r="AD352" s="84" t="str">
        <f t="shared" ca="1" si="109"/>
        <v>FAIL</v>
      </c>
      <c r="AF352" s="88" t="str">
        <f t="shared" ca="1" si="110"/>
        <v/>
      </c>
      <c r="AG352" s="78" t="str">
        <f t="shared" ca="1" si="111"/>
        <v/>
      </c>
      <c r="AH352" s="89" t="str">
        <f t="shared" ca="1" si="112"/>
        <v/>
      </c>
      <c r="AI352" s="89" t="str">
        <f t="shared" ca="1" si="113"/>
        <v/>
      </c>
    </row>
    <row r="353" spans="2:35" ht="15.75" thickBot="1" x14ac:dyDescent="0.3">
      <c r="B353" s="85"/>
      <c r="C353" s="85"/>
      <c r="D353" s="86"/>
      <c r="E353" s="86"/>
      <c r="F353" s="87"/>
      <c r="G353" s="86"/>
      <c r="I353" s="79" t="str">
        <f t="shared" si="95"/>
        <v/>
      </c>
      <c r="J353" s="79" t="str">
        <f t="shared" si="96"/>
        <v/>
      </c>
      <c r="K353" s="79" t="str">
        <f t="shared" si="97"/>
        <v/>
      </c>
      <c r="L353" s="97" t="str">
        <f t="shared" si="98"/>
        <v>Level1</v>
      </c>
      <c r="M353" s="94">
        <f t="shared" si="99"/>
        <v>0</v>
      </c>
      <c r="N353" s="79" t="str">
        <f t="shared" si="100"/>
        <v>-- Level1-0</v>
      </c>
      <c r="O353" s="80">
        <f t="shared" si="101"/>
        <v>0</v>
      </c>
      <c r="P353" s="80" t="str">
        <f t="shared" ca="1" si="102"/>
        <v>FAIL</v>
      </c>
      <c r="Q353" s="80">
        <f>Calcs!$I$2</f>
        <v>44255</v>
      </c>
      <c r="R353" s="80">
        <f>Calcs!$I$4</f>
        <v>44469</v>
      </c>
      <c r="S353" s="80">
        <f>Calcs!$I$6</f>
        <v>44681</v>
      </c>
      <c r="T353" s="79" t="e">
        <f>Calcs!$J$2</f>
        <v>#N/A</v>
      </c>
      <c r="U353" s="81">
        <f>Calcs!$K$2</f>
        <v>51564</v>
      </c>
      <c r="V353" s="79" t="str">
        <f t="shared" si="103"/>
        <v/>
      </c>
      <c r="W353" s="79" t="str">
        <f t="shared" si="104"/>
        <v/>
      </c>
      <c r="X353" s="82" t="str">
        <f>IFERROR(IF(E353="","",IFERROR((INDEX('Flat Rates'!$A$1:$I$5000,MATCH(N353,'Flat Rates'!$A$1:$A$5000,0),MATCH("Standing Charge",'Flat Rates'!$A$1:$I$1,0))*100),"")),"")</f>
        <v/>
      </c>
      <c r="Y353" s="82" t="str">
        <f>IFERROR(IF(X353="","",IFERROR((INDEX('Flat Rates'!$A$1:$I$5000,MATCH(N353,'Flat Rates'!$A$1:$A$5000,0),MATCH("Unit Rate",'Flat Rates'!$A$1:$I$1,0))*100)+(V353),"")),"")</f>
        <v/>
      </c>
      <c r="Z353" s="83" t="str">
        <f t="shared" si="105"/>
        <v/>
      </c>
      <c r="AA353" s="83" t="str">
        <f t="shared" si="106"/>
        <v/>
      </c>
      <c r="AB353" s="83" t="str">
        <f t="shared" si="107"/>
        <v/>
      </c>
      <c r="AC353" s="83" t="str">
        <f t="shared" si="108"/>
        <v/>
      </c>
      <c r="AD353" s="84" t="str">
        <f t="shared" ca="1" si="109"/>
        <v>FAIL</v>
      </c>
      <c r="AF353" s="88" t="str">
        <f t="shared" ca="1" si="110"/>
        <v/>
      </c>
      <c r="AG353" s="78" t="str">
        <f t="shared" ca="1" si="111"/>
        <v/>
      </c>
      <c r="AH353" s="89" t="str">
        <f t="shared" ca="1" si="112"/>
        <v/>
      </c>
      <c r="AI353" s="89" t="str">
        <f t="shared" ca="1" si="113"/>
        <v/>
      </c>
    </row>
    <row r="354" spans="2:35" ht="15.75" thickBot="1" x14ac:dyDescent="0.3">
      <c r="B354" s="85"/>
      <c r="C354" s="85"/>
      <c r="D354" s="86"/>
      <c r="E354" s="86"/>
      <c r="F354" s="87"/>
      <c r="G354" s="86"/>
      <c r="I354" s="79" t="str">
        <f t="shared" si="95"/>
        <v/>
      </c>
      <c r="J354" s="79" t="str">
        <f t="shared" si="96"/>
        <v/>
      </c>
      <c r="K354" s="79" t="str">
        <f t="shared" si="97"/>
        <v/>
      </c>
      <c r="L354" s="97" t="str">
        <f t="shared" si="98"/>
        <v>Level1</v>
      </c>
      <c r="M354" s="94">
        <f t="shared" si="99"/>
        <v>0</v>
      </c>
      <c r="N354" s="79" t="str">
        <f t="shared" si="100"/>
        <v>-- Level1-0</v>
      </c>
      <c r="O354" s="80">
        <f t="shared" si="101"/>
        <v>0</v>
      </c>
      <c r="P354" s="80" t="str">
        <f t="shared" ca="1" si="102"/>
        <v>FAIL</v>
      </c>
      <c r="Q354" s="80">
        <f>Calcs!$I$2</f>
        <v>44255</v>
      </c>
      <c r="R354" s="80">
        <f>Calcs!$I$4</f>
        <v>44469</v>
      </c>
      <c r="S354" s="80">
        <f>Calcs!$I$6</f>
        <v>44681</v>
      </c>
      <c r="T354" s="79" t="e">
        <f>Calcs!$J$2</f>
        <v>#N/A</v>
      </c>
      <c r="U354" s="81">
        <f>Calcs!$K$2</f>
        <v>51564</v>
      </c>
      <c r="V354" s="79" t="str">
        <f t="shared" si="103"/>
        <v/>
      </c>
      <c r="W354" s="79" t="str">
        <f t="shared" si="104"/>
        <v/>
      </c>
      <c r="X354" s="82" t="str">
        <f>IFERROR(IF(E354="","",IFERROR((INDEX('Flat Rates'!$A$1:$I$5000,MATCH(N354,'Flat Rates'!$A$1:$A$5000,0),MATCH("Standing Charge",'Flat Rates'!$A$1:$I$1,0))*100),"")),"")</f>
        <v/>
      </c>
      <c r="Y354" s="82" t="str">
        <f>IFERROR(IF(X354="","",IFERROR((INDEX('Flat Rates'!$A$1:$I$5000,MATCH(N354,'Flat Rates'!$A$1:$A$5000,0),MATCH("Unit Rate",'Flat Rates'!$A$1:$I$1,0))*100)+(V354),"")),"")</f>
        <v/>
      </c>
      <c r="Z354" s="83" t="str">
        <f t="shared" si="105"/>
        <v/>
      </c>
      <c r="AA354" s="83" t="str">
        <f t="shared" si="106"/>
        <v/>
      </c>
      <c r="AB354" s="83" t="str">
        <f t="shared" si="107"/>
        <v/>
      </c>
      <c r="AC354" s="83" t="str">
        <f t="shared" si="108"/>
        <v/>
      </c>
      <c r="AD354" s="84" t="str">
        <f t="shared" ca="1" si="109"/>
        <v>FAIL</v>
      </c>
      <c r="AF354" s="88" t="str">
        <f t="shared" ca="1" si="110"/>
        <v/>
      </c>
      <c r="AG354" s="78" t="str">
        <f t="shared" ca="1" si="111"/>
        <v/>
      </c>
      <c r="AH354" s="89" t="str">
        <f t="shared" ca="1" si="112"/>
        <v/>
      </c>
      <c r="AI354" s="89" t="str">
        <f t="shared" ca="1" si="113"/>
        <v/>
      </c>
    </row>
    <row r="355" spans="2:35" ht="15.75" thickBot="1" x14ac:dyDescent="0.3">
      <c r="B355" s="85"/>
      <c r="C355" s="85"/>
      <c r="D355" s="86"/>
      <c r="E355" s="86"/>
      <c r="F355" s="87"/>
      <c r="G355" s="86"/>
      <c r="I355" s="79" t="str">
        <f t="shared" si="95"/>
        <v/>
      </c>
      <c r="J355" s="79" t="str">
        <f t="shared" si="96"/>
        <v/>
      </c>
      <c r="K355" s="79" t="str">
        <f t="shared" si="97"/>
        <v/>
      </c>
      <c r="L355" s="97" t="str">
        <f t="shared" si="98"/>
        <v>Level1</v>
      </c>
      <c r="M355" s="94">
        <f t="shared" si="99"/>
        <v>0</v>
      </c>
      <c r="N355" s="79" t="str">
        <f t="shared" si="100"/>
        <v>-- Level1-0</v>
      </c>
      <c r="O355" s="80">
        <f t="shared" si="101"/>
        <v>0</v>
      </c>
      <c r="P355" s="80" t="str">
        <f t="shared" ca="1" si="102"/>
        <v>FAIL</v>
      </c>
      <c r="Q355" s="80">
        <f>Calcs!$I$2</f>
        <v>44255</v>
      </c>
      <c r="R355" s="80">
        <f>Calcs!$I$4</f>
        <v>44469</v>
      </c>
      <c r="S355" s="80">
        <f>Calcs!$I$6</f>
        <v>44681</v>
      </c>
      <c r="T355" s="79" t="e">
        <f>Calcs!$J$2</f>
        <v>#N/A</v>
      </c>
      <c r="U355" s="81">
        <f>Calcs!$K$2</f>
        <v>51564</v>
      </c>
      <c r="V355" s="79" t="str">
        <f t="shared" si="103"/>
        <v/>
      </c>
      <c r="W355" s="79" t="str">
        <f t="shared" si="104"/>
        <v/>
      </c>
      <c r="X355" s="82" t="str">
        <f>IFERROR(IF(E355="","",IFERROR((INDEX('Flat Rates'!$A$1:$I$5000,MATCH(N355,'Flat Rates'!$A$1:$A$5000,0),MATCH("Standing Charge",'Flat Rates'!$A$1:$I$1,0))*100),"")),"")</f>
        <v/>
      </c>
      <c r="Y355" s="82" t="str">
        <f>IFERROR(IF(X355="","",IFERROR((INDEX('Flat Rates'!$A$1:$I$5000,MATCH(N355,'Flat Rates'!$A$1:$A$5000,0),MATCH("Unit Rate",'Flat Rates'!$A$1:$I$1,0))*100)+(V355),"")),"")</f>
        <v/>
      </c>
      <c r="Z355" s="83" t="str">
        <f t="shared" si="105"/>
        <v/>
      </c>
      <c r="AA355" s="83" t="str">
        <f t="shared" si="106"/>
        <v/>
      </c>
      <c r="AB355" s="83" t="str">
        <f t="shared" si="107"/>
        <v/>
      </c>
      <c r="AC355" s="83" t="str">
        <f t="shared" si="108"/>
        <v/>
      </c>
      <c r="AD355" s="84" t="str">
        <f t="shared" ca="1" si="109"/>
        <v>FAIL</v>
      </c>
      <c r="AF355" s="88" t="str">
        <f t="shared" ca="1" si="110"/>
        <v/>
      </c>
      <c r="AG355" s="78" t="str">
        <f t="shared" ca="1" si="111"/>
        <v/>
      </c>
      <c r="AH355" s="89" t="str">
        <f t="shared" ca="1" si="112"/>
        <v/>
      </c>
      <c r="AI355" s="89" t="str">
        <f t="shared" ca="1" si="113"/>
        <v/>
      </c>
    </row>
    <row r="356" spans="2:35" ht="15.75" thickBot="1" x14ac:dyDescent="0.3">
      <c r="B356" s="85"/>
      <c r="C356" s="85"/>
      <c r="D356" s="86"/>
      <c r="E356" s="86"/>
      <c r="F356" s="87"/>
      <c r="G356" s="86"/>
      <c r="I356" s="79" t="str">
        <f t="shared" si="95"/>
        <v/>
      </c>
      <c r="J356" s="79" t="str">
        <f t="shared" si="96"/>
        <v/>
      </c>
      <c r="K356" s="79" t="str">
        <f t="shared" si="97"/>
        <v/>
      </c>
      <c r="L356" s="97" t="str">
        <f t="shared" si="98"/>
        <v>Level1</v>
      </c>
      <c r="M356" s="94">
        <f t="shared" si="99"/>
        <v>0</v>
      </c>
      <c r="N356" s="79" t="str">
        <f t="shared" si="100"/>
        <v>-- Level1-0</v>
      </c>
      <c r="O356" s="80">
        <f t="shared" si="101"/>
        <v>0</v>
      </c>
      <c r="P356" s="80" t="str">
        <f t="shared" ca="1" si="102"/>
        <v>FAIL</v>
      </c>
      <c r="Q356" s="80">
        <f>Calcs!$I$2</f>
        <v>44255</v>
      </c>
      <c r="R356" s="80">
        <f>Calcs!$I$4</f>
        <v>44469</v>
      </c>
      <c r="S356" s="80">
        <f>Calcs!$I$6</f>
        <v>44681</v>
      </c>
      <c r="T356" s="79" t="e">
        <f>Calcs!$J$2</f>
        <v>#N/A</v>
      </c>
      <c r="U356" s="81">
        <f>Calcs!$K$2</f>
        <v>51564</v>
      </c>
      <c r="V356" s="79" t="str">
        <f t="shared" si="103"/>
        <v/>
      </c>
      <c r="W356" s="79" t="str">
        <f t="shared" si="104"/>
        <v/>
      </c>
      <c r="X356" s="82" t="str">
        <f>IFERROR(IF(E356="","",IFERROR((INDEX('Flat Rates'!$A$1:$I$5000,MATCH(N356,'Flat Rates'!$A$1:$A$5000,0),MATCH("Standing Charge",'Flat Rates'!$A$1:$I$1,0))*100),"")),"")</f>
        <v/>
      </c>
      <c r="Y356" s="82" t="str">
        <f>IFERROR(IF(X356="","",IFERROR((INDEX('Flat Rates'!$A$1:$I$5000,MATCH(N356,'Flat Rates'!$A$1:$A$5000,0),MATCH("Unit Rate",'Flat Rates'!$A$1:$I$1,0))*100)+(V356),"")),"")</f>
        <v/>
      </c>
      <c r="Z356" s="83" t="str">
        <f t="shared" si="105"/>
        <v/>
      </c>
      <c r="AA356" s="83" t="str">
        <f t="shared" si="106"/>
        <v/>
      </c>
      <c r="AB356" s="83" t="str">
        <f t="shared" si="107"/>
        <v/>
      </c>
      <c r="AC356" s="83" t="str">
        <f t="shared" si="108"/>
        <v/>
      </c>
      <c r="AD356" s="84" t="str">
        <f t="shared" ca="1" si="109"/>
        <v>FAIL</v>
      </c>
      <c r="AF356" s="88" t="str">
        <f t="shared" ca="1" si="110"/>
        <v/>
      </c>
      <c r="AG356" s="78" t="str">
        <f t="shared" ca="1" si="111"/>
        <v/>
      </c>
      <c r="AH356" s="89" t="str">
        <f t="shared" ca="1" si="112"/>
        <v/>
      </c>
      <c r="AI356" s="89" t="str">
        <f t="shared" ca="1" si="113"/>
        <v/>
      </c>
    </row>
    <row r="357" spans="2:35" ht="15.75" thickBot="1" x14ac:dyDescent="0.3">
      <c r="B357" s="85"/>
      <c r="C357" s="85"/>
      <c r="D357" s="86"/>
      <c r="E357" s="86"/>
      <c r="F357" s="87"/>
      <c r="G357" s="86"/>
      <c r="I357" s="79" t="str">
        <f t="shared" si="95"/>
        <v/>
      </c>
      <c r="J357" s="79" t="str">
        <f t="shared" si="96"/>
        <v/>
      </c>
      <c r="K357" s="79" t="str">
        <f t="shared" si="97"/>
        <v/>
      </c>
      <c r="L357" s="97" t="str">
        <f t="shared" si="98"/>
        <v>Level1</v>
      </c>
      <c r="M357" s="94">
        <f t="shared" si="99"/>
        <v>0</v>
      </c>
      <c r="N357" s="79" t="str">
        <f t="shared" si="100"/>
        <v>-- Level1-0</v>
      </c>
      <c r="O357" s="80">
        <f t="shared" si="101"/>
        <v>0</v>
      </c>
      <c r="P357" s="80" t="str">
        <f t="shared" ca="1" si="102"/>
        <v>FAIL</v>
      </c>
      <c r="Q357" s="80">
        <f>Calcs!$I$2</f>
        <v>44255</v>
      </c>
      <c r="R357" s="80">
        <f>Calcs!$I$4</f>
        <v>44469</v>
      </c>
      <c r="S357" s="80">
        <f>Calcs!$I$6</f>
        <v>44681</v>
      </c>
      <c r="T357" s="79" t="e">
        <f>Calcs!$J$2</f>
        <v>#N/A</v>
      </c>
      <c r="U357" s="81">
        <f>Calcs!$K$2</f>
        <v>51564</v>
      </c>
      <c r="V357" s="79" t="str">
        <f t="shared" si="103"/>
        <v/>
      </c>
      <c r="W357" s="79" t="str">
        <f t="shared" si="104"/>
        <v/>
      </c>
      <c r="X357" s="82" t="str">
        <f>IFERROR(IF(E357="","",IFERROR((INDEX('Flat Rates'!$A$1:$I$5000,MATCH(N357,'Flat Rates'!$A$1:$A$5000,0),MATCH("Standing Charge",'Flat Rates'!$A$1:$I$1,0))*100),"")),"")</f>
        <v/>
      </c>
      <c r="Y357" s="82" t="str">
        <f>IFERROR(IF(X357="","",IFERROR((INDEX('Flat Rates'!$A$1:$I$5000,MATCH(N357,'Flat Rates'!$A$1:$A$5000,0),MATCH("Unit Rate",'Flat Rates'!$A$1:$I$1,0))*100)+(V357),"")),"")</f>
        <v/>
      </c>
      <c r="Z357" s="83" t="str">
        <f t="shared" si="105"/>
        <v/>
      </c>
      <c r="AA357" s="83" t="str">
        <f t="shared" si="106"/>
        <v/>
      </c>
      <c r="AB357" s="83" t="str">
        <f t="shared" si="107"/>
        <v/>
      </c>
      <c r="AC357" s="83" t="str">
        <f t="shared" si="108"/>
        <v/>
      </c>
      <c r="AD357" s="84" t="str">
        <f t="shared" ca="1" si="109"/>
        <v>FAIL</v>
      </c>
      <c r="AF357" s="88" t="str">
        <f t="shared" ca="1" si="110"/>
        <v/>
      </c>
      <c r="AG357" s="78" t="str">
        <f t="shared" ca="1" si="111"/>
        <v/>
      </c>
      <c r="AH357" s="89" t="str">
        <f t="shared" ca="1" si="112"/>
        <v/>
      </c>
      <c r="AI357" s="89" t="str">
        <f t="shared" ca="1" si="113"/>
        <v/>
      </c>
    </row>
    <row r="358" spans="2:35" ht="15.75" thickBot="1" x14ac:dyDescent="0.3">
      <c r="B358" s="85"/>
      <c r="C358" s="85"/>
      <c r="D358" s="86"/>
      <c r="E358" s="86"/>
      <c r="F358" s="87"/>
      <c r="G358" s="86"/>
      <c r="I358" s="79" t="str">
        <f t="shared" si="95"/>
        <v/>
      </c>
      <c r="J358" s="79" t="str">
        <f t="shared" si="96"/>
        <v/>
      </c>
      <c r="K358" s="79" t="str">
        <f t="shared" si="97"/>
        <v/>
      </c>
      <c r="L358" s="97" t="str">
        <f t="shared" si="98"/>
        <v>Level1</v>
      </c>
      <c r="M358" s="94">
        <f t="shared" si="99"/>
        <v>0</v>
      </c>
      <c r="N358" s="79" t="str">
        <f t="shared" si="100"/>
        <v>-- Level1-0</v>
      </c>
      <c r="O358" s="80">
        <f t="shared" si="101"/>
        <v>0</v>
      </c>
      <c r="P358" s="80" t="str">
        <f t="shared" ca="1" si="102"/>
        <v>FAIL</v>
      </c>
      <c r="Q358" s="80">
        <f>Calcs!$I$2</f>
        <v>44255</v>
      </c>
      <c r="R358" s="80">
        <f>Calcs!$I$4</f>
        <v>44469</v>
      </c>
      <c r="S358" s="80">
        <f>Calcs!$I$6</f>
        <v>44681</v>
      </c>
      <c r="T358" s="79" t="e">
        <f>Calcs!$J$2</f>
        <v>#N/A</v>
      </c>
      <c r="U358" s="81">
        <f>Calcs!$K$2</f>
        <v>51564</v>
      </c>
      <c r="V358" s="79" t="str">
        <f t="shared" si="103"/>
        <v/>
      </c>
      <c r="W358" s="79" t="str">
        <f t="shared" si="104"/>
        <v/>
      </c>
      <c r="X358" s="82" t="str">
        <f>IFERROR(IF(E358="","",IFERROR((INDEX('Flat Rates'!$A$1:$I$5000,MATCH(N358,'Flat Rates'!$A$1:$A$5000,0),MATCH("Standing Charge",'Flat Rates'!$A$1:$I$1,0))*100),"")),"")</f>
        <v/>
      </c>
      <c r="Y358" s="82" t="str">
        <f>IFERROR(IF(X358="","",IFERROR((INDEX('Flat Rates'!$A$1:$I$5000,MATCH(N358,'Flat Rates'!$A$1:$A$5000,0),MATCH("Unit Rate",'Flat Rates'!$A$1:$I$1,0))*100)+(V358),"")),"")</f>
        <v/>
      </c>
      <c r="Z358" s="83" t="str">
        <f t="shared" si="105"/>
        <v/>
      </c>
      <c r="AA358" s="83" t="str">
        <f t="shared" si="106"/>
        <v/>
      </c>
      <c r="AB358" s="83" t="str">
        <f t="shared" si="107"/>
        <v/>
      </c>
      <c r="AC358" s="83" t="str">
        <f t="shared" si="108"/>
        <v/>
      </c>
      <c r="AD358" s="84" t="str">
        <f t="shared" ca="1" si="109"/>
        <v>FAIL</v>
      </c>
      <c r="AF358" s="88" t="str">
        <f t="shared" ca="1" si="110"/>
        <v/>
      </c>
      <c r="AG358" s="78" t="str">
        <f t="shared" ca="1" si="111"/>
        <v/>
      </c>
      <c r="AH358" s="89" t="str">
        <f t="shared" ca="1" si="112"/>
        <v/>
      </c>
      <c r="AI358" s="89" t="str">
        <f t="shared" ca="1" si="113"/>
        <v/>
      </c>
    </row>
    <row r="359" spans="2:35" ht="15.75" thickBot="1" x14ac:dyDescent="0.3">
      <c r="B359" s="85"/>
      <c r="C359" s="85"/>
      <c r="D359" s="86"/>
      <c r="E359" s="86"/>
      <c r="F359" s="87"/>
      <c r="G359" s="86"/>
      <c r="I359" s="79" t="str">
        <f t="shared" si="95"/>
        <v/>
      </c>
      <c r="J359" s="79" t="str">
        <f t="shared" si="96"/>
        <v/>
      </c>
      <c r="K359" s="79" t="str">
        <f t="shared" si="97"/>
        <v/>
      </c>
      <c r="L359" s="97" t="str">
        <f t="shared" si="98"/>
        <v>Level1</v>
      </c>
      <c r="M359" s="94">
        <f t="shared" si="99"/>
        <v>0</v>
      </c>
      <c r="N359" s="79" t="str">
        <f t="shared" si="100"/>
        <v>-- Level1-0</v>
      </c>
      <c r="O359" s="80">
        <f t="shared" si="101"/>
        <v>0</v>
      </c>
      <c r="P359" s="80" t="str">
        <f t="shared" ca="1" si="102"/>
        <v>FAIL</v>
      </c>
      <c r="Q359" s="80">
        <f>Calcs!$I$2</f>
        <v>44255</v>
      </c>
      <c r="R359" s="80">
        <f>Calcs!$I$4</f>
        <v>44469</v>
      </c>
      <c r="S359" s="80">
        <f>Calcs!$I$6</f>
        <v>44681</v>
      </c>
      <c r="T359" s="79" t="e">
        <f>Calcs!$J$2</f>
        <v>#N/A</v>
      </c>
      <c r="U359" s="81">
        <f>Calcs!$K$2</f>
        <v>51564</v>
      </c>
      <c r="V359" s="79" t="str">
        <f t="shared" si="103"/>
        <v/>
      </c>
      <c r="W359" s="79" t="str">
        <f t="shared" si="104"/>
        <v/>
      </c>
      <c r="X359" s="82" t="str">
        <f>IFERROR(IF(E359="","",IFERROR((INDEX('Flat Rates'!$A$1:$I$5000,MATCH(N359,'Flat Rates'!$A$1:$A$5000,0),MATCH("Standing Charge",'Flat Rates'!$A$1:$I$1,0))*100),"")),"")</f>
        <v/>
      </c>
      <c r="Y359" s="82" t="str">
        <f>IFERROR(IF(X359="","",IFERROR((INDEX('Flat Rates'!$A$1:$I$5000,MATCH(N359,'Flat Rates'!$A$1:$A$5000,0),MATCH("Unit Rate",'Flat Rates'!$A$1:$I$1,0))*100)+(V359),"")),"")</f>
        <v/>
      </c>
      <c r="Z359" s="83" t="str">
        <f t="shared" si="105"/>
        <v/>
      </c>
      <c r="AA359" s="83" t="str">
        <f t="shared" si="106"/>
        <v/>
      </c>
      <c r="AB359" s="83" t="str">
        <f t="shared" si="107"/>
        <v/>
      </c>
      <c r="AC359" s="83" t="str">
        <f t="shared" si="108"/>
        <v/>
      </c>
      <c r="AD359" s="84" t="str">
        <f t="shared" ca="1" si="109"/>
        <v>FAIL</v>
      </c>
      <c r="AF359" s="88" t="str">
        <f t="shared" ca="1" si="110"/>
        <v/>
      </c>
      <c r="AG359" s="78" t="str">
        <f t="shared" ca="1" si="111"/>
        <v/>
      </c>
      <c r="AH359" s="89" t="str">
        <f t="shared" ca="1" si="112"/>
        <v/>
      </c>
      <c r="AI359" s="89" t="str">
        <f t="shared" ca="1" si="113"/>
        <v/>
      </c>
    </row>
    <row r="360" spans="2:35" ht="15.75" thickBot="1" x14ac:dyDescent="0.3">
      <c r="B360" s="85"/>
      <c r="C360" s="85"/>
      <c r="D360" s="86"/>
      <c r="E360" s="86"/>
      <c r="F360" s="87"/>
      <c r="G360" s="86"/>
      <c r="I360" s="79" t="str">
        <f t="shared" si="95"/>
        <v/>
      </c>
      <c r="J360" s="79" t="str">
        <f t="shared" si="96"/>
        <v/>
      </c>
      <c r="K360" s="79" t="str">
        <f t="shared" si="97"/>
        <v/>
      </c>
      <c r="L360" s="97" t="str">
        <f t="shared" si="98"/>
        <v>Level1</v>
      </c>
      <c r="M360" s="94">
        <f t="shared" si="99"/>
        <v>0</v>
      </c>
      <c r="N360" s="79" t="str">
        <f t="shared" si="100"/>
        <v>-- Level1-0</v>
      </c>
      <c r="O360" s="80">
        <f t="shared" si="101"/>
        <v>0</v>
      </c>
      <c r="P360" s="80" t="str">
        <f t="shared" ca="1" si="102"/>
        <v>FAIL</v>
      </c>
      <c r="Q360" s="80">
        <f>Calcs!$I$2</f>
        <v>44255</v>
      </c>
      <c r="R360" s="80">
        <f>Calcs!$I$4</f>
        <v>44469</v>
      </c>
      <c r="S360" s="80">
        <f>Calcs!$I$6</f>
        <v>44681</v>
      </c>
      <c r="T360" s="79" t="e">
        <f>Calcs!$J$2</f>
        <v>#N/A</v>
      </c>
      <c r="U360" s="81">
        <f>Calcs!$K$2</f>
        <v>51564</v>
      </c>
      <c r="V360" s="79" t="str">
        <f t="shared" si="103"/>
        <v/>
      </c>
      <c r="W360" s="79" t="str">
        <f t="shared" si="104"/>
        <v/>
      </c>
      <c r="X360" s="82" t="str">
        <f>IFERROR(IF(E360="","",IFERROR((INDEX('Flat Rates'!$A$1:$I$5000,MATCH(N360,'Flat Rates'!$A$1:$A$5000,0),MATCH("Standing Charge",'Flat Rates'!$A$1:$I$1,0))*100),"")),"")</f>
        <v/>
      </c>
      <c r="Y360" s="82" t="str">
        <f>IFERROR(IF(X360="","",IFERROR((INDEX('Flat Rates'!$A$1:$I$5000,MATCH(N360,'Flat Rates'!$A$1:$A$5000,0),MATCH("Unit Rate",'Flat Rates'!$A$1:$I$1,0))*100)+(V360),"")),"")</f>
        <v/>
      </c>
      <c r="Z360" s="83" t="str">
        <f t="shared" si="105"/>
        <v/>
      </c>
      <c r="AA360" s="83" t="str">
        <f t="shared" si="106"/>
        <v/>
      </c>
      <c r="AB360" s="83" t="str">
        <f t="shared" si="107"/>
        <v/>
      </c>
      <c r="AC360" s="83" t="str">
        <f t="shared" si="108"/>
        <v/>
      </c>
      <c r="AD360" s="84" t="str">
        <f t="shared" ca="1" si="109"/>
        <v>FAIL</v>
      </c>
      <c r="AF360" s="88" t="str">
        <f t="shared" ca="1" si="110"/>
        <v/>
      </c>
      <c r="AG360" s="78" t="str">
        <f t="shared" ca="1" si="111"/>
        <v/>
      </c>
      <c r="AH360" s="89" t="str">
        <f t="shared" ca="1" si="112"/>
        <v/>
      </c>
      <c r="AI360" s="89" t="str">
        <f t="shared" ca="1" si="113"/>
        <v/>
      </c>
    </row>
    <row r="361" spans="2:35" ht="15.75" thickBot="1" x14ac:dyDescent="0.3">
      <c r="B361" s="85"/>
      <c r="C361" s="85"/>
      <c r="D361" s="86"/>
      <c r="E361" s="86"/>
      <c r="F361" s="87"/>
      <c r="G361" s="86"/>
      <c r="I361" s="79" t="str">
        <f t="shared" si="95"/>
        <v/>
      </c>
      <c r="J361" s="79" t="str">
        <f t="shared" si="96"/>
        <v/>
      </c>
      <c r="K361" s="79" t="str">
        <f t="shared" si="97"/>
        <v/>
      </c>
      <c r="L361" s="97" t="str">
        <f t="shared" si="98"/>
        <v>Level1</v>
      </c>
      <c r="M361" s="94">
        <f t="shared" si="99"/>
        <v>0</v>
      </c>
      <c r="N361" s="79" t="str">
        <f t="shared" si="100"/>
        <v>-- Level1-0</v>
      </c>
      <c r="O361" s="80">
        <f t="shared" si="101"/>
        <v>0</v>
      </c>
      <c r="P361" s="80" t="str">
        <f t="shared" ca="1" si="102"/>
        <v>FAIL</v>
      </c>
      <c r="Q361" s="80">
        <f>Calcs!$I$2</f>
        <v>44255</v>
      </c>
      <c r="R361" s="80">
        <f>Calcs!$I$4</f>
        <v>44469</v>
      </c>
      <c r="S361" s="80">
        <f>Calcs!$I$6</f>
        <v>44681</v>
      </c>
      <c r="T361" s="79" t="e">
        <f>Calcs!$J$2</f>
        <v>#N/A</v>
      </c>
      <c r="U361" s="81">
        <f>Calcs!$K$2</f>
        <v>51564</v>
      </c>
      <c r="V361" s="79" t="str">
        <f t="shared" si="103"/>
        <v/>
      </c>
      <c r="W361" s="79" t="str">
        <f t="shared" si="104"/>
        <v/>
      </c>
      <c r="X361" s="82" t="str">
        <f>IFERROR(IF(E361="","",IFERROR((INDEX('Flat Rates'!$A$1:$I$5000,MATCH(N361,'Flat Rates'!$A$1:$A$5000,0),MATCH("Standing Charge",'Flat Rates'!$A$1:$I$1,0))*100),"")),"")</f>
        <v/>
      </c>
      <c r="Y361" s="82" t="str">
        <f>IFERROR(IF(X361="","",IFERROR((INDEX('Flat Rates'!$A$1:$I$5000,MATCH(N361,'Flat Rates'!$A$1:$A$5000,0),MATCH("Unit Rate",'Flat Rates'!$A$1:$I$1,0))*100)+(V361),"")),"")</f>
        <v/>
      </c>
      <c r="Z361" s="83" t="str">
        <f t="shared" si="105"/>
        <v/>
      </c>
      <c r="AA361" s="83" t="str">
        <f t="shared" si="106"/>
        <v/>
      </c>
      <c r="AB361" s="83" t="str">
        <f t="shared" si="107"/>
        <v/>
      </c>
      <c r="AC361" s="83" t="str">
        <f t="shared" si="108"/>
        <v/>
      </c>
      <c r="AD361" s="84" t="str">
        <f t="shared" ca="1" si="109"/>
        <v>FAIL</v>
      </c>
      <c r="AF361" s="88" t="str">
        <f t="shared" ca="1" si="110"/>
        <v/>
      </c>
      <c r="AG361" s="78" t="str">
        <f t="shared" ca="1" si="111"/>
        <v/>
      </c>
      <c r="AH361" s="89" t="str">
        <f t="shared" ca="1" si="112"/>
        <v/>
      </c>
      <c r="AI361" s="89" t="str">
        <f t="shared" ca="1" si="113"/>
        <v/>
      </c>
    </row>
    <row r="362" spans="2:35" ht="15.75" thickBot="1" x14ac:dyDescent="0.3">
      <c r="B362" s="85"/>
      <c r="C362" s="85"/>
      <c r="D362" s="86"/>
      <c r="E362" s="86"/>
      <c r="F362" s="87"/>
      <c r="G362" s="86"/>
      <c r="I362" s="79" t="str">
        <f t="shared" si="95"/>
        <v/>
      </c>
      <c r="J362" s="79" t="str">
        <f t="shared" si="96"/>
        <v/>
      </c>
      <c r="K362" s="79" t="str">
        <f t="shared" si="97"/>
        <v/>
      </c>
      <c r="L362" s="97" t="str">
        <f t="shared" si="98"/>
        <v>Level1</v>
      </c>
      <c r="M362" s="94">
        <f t="shared" si="99"/>
        <v>0</v>
      </c>
      <c r="N362" s="79" t="str">
        <f t="shared" si="100"/>
        <v>-- Level1-0</v>
      </c>
      <c r="O362" s="80">
        <f t="shared" si="101"/>
        <v>0</v>
      </c>
      <c r="P362" s="80" t="str">
        <f t="shared" ca="1" si="102"/>
        <v>FAIL</v>
      </c>
      <c r="Q362" s="80">
        <f>Calcs!$I$2</f>
        <v>44255</v>
      </c>
      <c r="R362" s="80">
        <f>Calcs!$I$4</f>
        <v>44469</v>
      </c>
      <c r="S362" s="80">
        <f>Calcs!$I$6</f>
        <v>44681</v>
      </c>
      <c r="T362" s="79" t="e">
        <f>Calcs!$J$2</f>
        <v>#N/A</v>
      </c>
      <c r="U362" s="81">
        <f>Calcs!$K$2</f>
        <v>51564</v>
      </c>
      <c r="V362" s="79" t="str">
        <f t="shared" si="103"/>
        <v/>
      </c>
      <c r="W362" s="79" t="str">
        <f t="shared" si="104"/>
        <v/>
      </c>
      <c r="X362" s="82" t="str">
        <f>IFERROR(IF(E362="","",IFERROR((INDEX('Flat Rates'!$A$1:$I$5000,MATCH(N362,'Flat Rates'!$A$1:$A$5000,0),MATCH("Standing Charge",'Flat Rates'!$A$1:$I$1,0))*100),"")),"")</f>
        <v/>
      </c>
      <c r="Y362" s="82" t="str">
        <f>IFERROR(IF(X362="","",IFERROR((INDEX('Flat Rates'!$A$1:$I$5000,MATCH(N362,'Flat Rates'!$A$1:$A$5000,0),MATCH("Unit Rate",'Flat Rates'!$A$1:$I$1,0))*100)+(V362),"")),"")</f>
        <v/>
      </c>
      <c r="Z362" s="83" t="str">
        <f t="shared" si="105"/>
        <v/>
      </c>
      <c r="AA362" s="83" t="str">
        <f t="shared" si="106"/>
        <v/>
      </c>
      <c r="AB362" s="83" t="str">
        <f t="shared" si="107"/>
        <v/>
      </c>
      <c r="AC362" s="83" t="str">
        <f t="shared" si="108"/>
        <v/>
      </c>
      <c r="AD362" s="84" t="str">
        <f t="shared" ca="1" si="109"/>
        <v>FAIL</v>
      </c>
      <c r="AF362" s="88" t="str">
        <f t="shared" ca="1" si="110"/>
        <v/>
      </c>
      <c r="AG362" s="78" t="str">
        <f t="shared" ca="1" si="111"/>
        <v/>
      </c>
      <c r="AH362" s="89" t="str">
        <f t="shared" ca="1" si="112"/>
        <v/>
      </c>
      <c r="AI362" s="89" t="str">
        <f t="shared" ca="1" si="113"/>
        <v/>
      </c>
    </row>
    <row r="363" spans="2:35" ht="15.75" thickBot="1" x14ac:dyDescent="0.3">
      <c r="B363" s="85"/>
      <c r="C363" s="85"/>
      <c r="D363" s="86"/>
      <c r="E363" s="86"/>
      <c r="F363" s="87"/>
      <c r="G363" s="86"/>
      <c r="I363" s="79" t="str">
        <f t="shared" si="95"/>
        <v/>
      </c>
      <c r="J363" s="79" t="str">
        <f t="shared" si="96"/>
        <v/>
      </c>
      <c r="K363" s="79" t="str">
        <f t="shared" si="97"/>
        <v/>
      </c>
      <c r="L363" s="97" t="str">
        <f t="shared" si="98"/>
        <v>Level1</v>
      </c>
      <c r="M363" s="94">
        <f t="shared" si="99"/>
        <v>0</v>
      </c>
      <c r="N363" s="79" t="str">
        <f t="shared" si="100"/>
        <v>-- Level1-0</v>
      </c>
      <c r="O363" s="80">
        <f t="shared" si="101"/>
        <v>0</v>
      </c>
      <c r="P363" s="80" t="str">
        <f t="shared" ca="1" si="102"/>
        <v>FAIL</v>
      </c>
      <c r="Q363" s="80">
        <f>Calcs!$I$2</f>
        <v>44255</v>
      </c>
      <c r="R363" s="80">
        <f>Calcs!$I$4</f>
        <v>44469</v>
      </c>
      <c r="S363" s="80">
        <f>Calcs!$I$6</f>
        <v>44681</v>
      </c>
      <c r="T363" s="79" t="e">
        <f>Calcs!$J$2</f>
        <v>#N/A</v>
      </c>
      <c r="U363" s="81">
        <f>Calcs!$K$2</f>
        <v>51564</v>
      </c>
      <c r="V363" s="79" t="str">
        <f t="shared" si="103"/>
        <v/>
      </c>
      <c r="W363" s="79" t="str">
        <f t="shared" si="104"/>
        <v/>
      </c>
      <c r="X363" s="82" t="str">
        <f>IFERROR(IF(E363="","",IFERROR((INDEX('Flat Rates'!$A$1:$I$5000,MATCH(N363,'Flat Rates'!$A$1:$A$5000,0),MATCH("Standing Charge",'Flat Rates'!$A$1:$I$1,0))*100),"")),"")</f>
        <v/>
      </c>
      <c r="Y363" s="82" t="str">
        <f>IFERROR(IF(X363="","",IFERROR((INDEX('Flat Rates'!$A$1:$I$5000,MATCH(N363,'Flat Rates'!$A$1:$A$5000,0),MATCH("Unit Rate",'Flat Rates'!$A$1:$I$1,0))*100)+(V363),"")),"")</f>
        <v/>
      </c>
      <c r="Z363" s="83" t="str">
        <f t="shared" si="105"/>
        <v/>
      </c>
      <c r="AA363" s="83" t="str">
        <f t="shared" si="106"/>
        <v/>
      </c>
      <c r="AB363" s="83" t="str">
        <f t="shared" si="107"/>
        <v/>
      </c>
      <c r="AC363" s="83" t="str">
        <f t="shared" si="108"/>
        <v/>
      </c>
      <c r="AD363" s="84" t="str">
        <f t="shared" ca="1" si="109"/>
        <v>FAIL</v>
      </c>
      <c r="AF363" s="88" t="str">
        <f t="shared" ca="1" si="110"/>
        <v/>
      </c>
      <c r="AG363" s="78" t="str">
        <f t="shared" ca="1" si="111"/>
        <v/>
      </c>
      <c r="AH363" s="89" t="str">
        <f t="shared" ca="1" si="112"/>
        <v/>
      </c>
      <c r="AI363" s="89" t="str">
        <f t="shared" ca="1" si="113"/>
        <v/>
      </c>
    </row>
    <row r="364" spans="2:35" ht="15.75" thickBot="1" x14ac:dyDescent="0.3">
      <c r="B364" s="85"/>
      <c r="C364" s="85"/>
      <c r="D364" s="86"/>
      <c r="E364" s="86"/>
      <c r="F364" s="87"/>
      <c r="G364" s="86"/>
      <c r="I364" s="79" t="str">
        <f t="shared" si="95"/>
        <v/>
      </c>
      <c r="J364" s="79" t="str">
        <f t="shared" si="96"/>
        <v/>
      </c>
      <c r="K364" s="79" t="str">
        <f t="shared" si="97"/>
        <v/>
      </c>
      <c r="L364" s="97" t="str">
        <f t="shared" si="98"/>
        <v>Level1</v>
      </c>
      <c r="M364" s="94">
        <f t="shared" si="99"/>
        <v>0</v>
      </c>
      <c r="N364" s="79" t="str">
        <f t="shared" si="100"/>
        <v>-- Level1-0</v>
      </c>
      <c r="O364" s="80">
        <f t="shared" si="101"/>
        <v>0</v>
      </c>
      <c r="P364" s="80" t="str">
        <f t="shared" ca="1" si="102"/>
        <v>FAIL</v>
      </c>
      <c r="Q364" s="80">
        <f>Calcs!$I$2</f>
        <v>44255</v>
      </c>
      <c r="R364" s="80">
        <f>Calcs!$I$4</f>
        <v>44469</v>
      </c>
      <c r="S364" s="80">
        <f>Calcs!$I$6</f>
        <v>44681</v>
      </c>
      <c r="T364" s="79" t="e">
        <f>Calcs!$J$2</f>
        <v>#N/A</v>
      </c>
      <c r="U364" s="81">
        <f>Calcs!$K$2</f>
        <v>51564</v>
      </c>
      <c r="V364" s="79" t="str">
        <f t="shared" si="103"/>
        <v/>
      </c>
      <c r="W364" s="79" t="str">
        <f t="shared" si="104"/>
        <v/>
      </c>
      <c r="X364" s="82" t="str">
        <f>IFERROR(IF(E364="","",IFERROR((INDEX('Flat Rates'!$A$1:$I$5000,MATCH(N364,'Flat Rates'!$A$1:$A$5000,0),MATCH("Standing Charge",'Flat Rates'!$A$1:$I$1,0))*100),"")),"")</f>
        <v/>
      </c>
      <c r="Y364" s="82" t="str">
        <f>IFERROR(IF(X364="","",IFERROR((INDEX('Flat Rates'!$A$1:$I$5000,MATCH(N364,'Flat Rates'!$A$1:$A$5000,0),MATCH("Unit Rate",'Flat Rates'!$A$1:$I$1,0))*100)+(V364),"")),"")</f>
        <v/>
      </c>
      <c r="Z364" s="83" t="str">
        <f t="shared" si="105"/>
        <v/>
      </c>
      <c r="AA364" s="83" t="str">
        <f t="shared" si="106"/>
        <v/>
      </c>
      <c r="AB364" s="83" t="str">
        <f t="shared" si="107"/>
        <v/>
      </c>
      <c r="AC364" s="83" t="str">
        <f t="shared" si="108"/>
        <v/>
      </c>
      <c r="AD364" s="84" t="str">
        <f t="shared" ca="1" si="109"/>
        <v>FAIL</v>
      </c>
      <c r="AF364" s="88" t="str">
        <f t="shared" ca="1" si="110"/>
        <v/>
      </c>
      <c r="AG364" s="78" t="str">
        <f t="shared" ca="1" si="111"/>
        <v/>
      </c>
      <c r="AH364" s="89" t="str">
        <f t="shared" ca="1" si="112"/>
        <v/>
      </c>
      <c r="AI364" s="89" t="str">
        <f t="shared" ca="1" si="113"/>
        <v/>
      </c>
    </row>
    <row r="365" spans="2:35" ht="15.75" thickBot="1" x14ac:dyDescent="0.3">
      <c r="B365" s="85"/>
      <c r="C365" s="85"/>
      <c r="D365" s="86"/>
      <c r="E365" s="86"/>
      <c r="F365" s="87"/>
      <c r="G365" s="86"/>
      <c r="I365" s="79" t="str">
        <f t="shared" si="95"/>
        <v/>
      </c>
      <c r="J365" s="79" t="str">
        <f t="shared" si="96"/>
        <v/>
      </c>
      <c r="K365" s="79" t="str">
        <f t="shared" si="97"/>
        <v/>
      </c>
      <c r="L365" s="97" t="str">
        <f t="shared" si="98"/>
        <v>Level1</v>
      </c>
      <c r="M365" s="94">
        <f t="shared" si="99"/>
        <v>0</v>
      </c>
      <c r="N365" s="79" t="str">
        <f t="shared" si="100"/>
        <v>-- Level1-0</v>
      </c>
      <c r="O365" s="80">
        <f t="shared" si="101"/>
        <v>0</v>
      </c>
      <c r="P365" s="80" t="str">
        <f t="shared" ca="1" si="102"/>
        <v>FAIL</v>
      </c>
      <c r="Q365" s="80">
        <f>Calcs!$I$2</f>
        <v>44255</v>
      </c>
      <c r="R365" s="80">
        <f>Calcs!$I$4</f>
        <v>44469</v>
      </c>
      <c r="S365" s="80">
        <f>Calcs!$I$6</f>
        <v>44681</v>
      </c>
      <c r="T365" s="79" t="e">
        <f>Calcs!$J$2</f>
        <v>#N/A</v>
      </c>
      <c r="U365" s="81">
        <f>Calcs!$K$2</f>
        <v>51564</v>
      </c>
      <c r="V365" s="79" t="str">
        <f t="shared" si="103"/>
        <v/>
      </c>
      <c r="W365" s="79" t="str">
        <f t="shared" si="104"/>
        <v/>
      </c>
      <c r="X365" s="82" t="str">
        <f>IFERROR(IF(E365="","",IFERROR((INDEX('Flat Rates'!$A$1:$I$5000,MATCH(N365,'Flat Rates'!$A$1:$A$5000,0),MATCH("Standing Charge",'Flat Rates'!$A$1:$I$1,0))*100),"")),"")</f>
        <v/>
      </c>
      <c r="Y365" s="82" t="str">
        <f>IFERROR(IF(X365="","",IFERROR((INDEX('Flat Rates'!$A$1:$I$5000,MATCH(N365,'Flat Rates'!$A$1:$A$5000,0),MATCH("Unit Rate",'Flat Rates'!$A$1:$I$1,0))*100)+(V365),"")),"")</f>
        <v/>
      </c>
      <c r="Z365" s="83" t="str">
        <f t="shared" si="105"/>
        <v/>
      </c>
      <c r="AA365" s="83" t="str">
        <f t="shared" si="106"/>
        <v/>
      </c>
      <c r="AB365" s="83" t="str">
        <f t="shared" si="107"/>
        <v/>
      </c>
      <c r="AC365" s="83" t="str">
        <f t="shared" si="108"/>
        <v/>
      </c>
      <c r="AD365" s="84" t="str">
        <f t="shared" ca="1" si="109"/>
        <v>FAIL</v>
      </c>
      <c r="AF365" s="88" t="str">
        <f t="shared" ca="1" si="110"/>
        <v/>
      </c>
      <c r="AG365" s="78" t="str">
        <f t="shared" ca="1" si="111"/>
        <v/>
      </c>
      <c r="AH365" s="89" t="str">
        <f t="shared" ca="1" si="112"/>
        <v/>
      </c>
      <c r="AI365" s="89" t="str">
        <f t="shared" ca="1" si="113"/>
        <v/>
      </c>
    </row>
    <row r="366" spans="2:35" ht="15.75" thickBot="1" x14ac:dyDescent="0.3">
      <c r="B366" s="85"/>
      <c r="C366" s="85"/>
      <c r="D366" s="86"/>
      <c r="E366" s="86"/>
      <c r="F366" s="87"/>
      <c r="G366" s="86"/>
      <c r="I366" s="79" t="str">
        <f t="shared" si="95"/>
        <v/>
      </c>
      <c r="J366" s="79" t="str">
        <f t="shared" si="96"/>
        <v/>
      </c>
      <c r="K366" s="79" t="str">
        <f t="shared" si="97"/>
        <v/>
      </c>
      <c r="L366" s="97" t="str">
        <f t="shared" si="98"/>
        <v>Level1</v>
      </c>
      <c r="M366" s="94">
        <f t="shared" si="99"/>
        <v>0</v>
      </c>
      <c r="N366" s="79" t="str">
        <f t="shared" si="100"/>
        <v>-- Level1-0</v>
      </c>
      <c r="O366" s="80">
        <f t="shared" si="101"/>
        <v>0</v>
      </c>
      <c r="P366" s="80" t="str">
        <f t="shared" ca="1" si="102"/>
        <v>FAIL</v>
      </c>
      <c r="Q366" s="80">
        <f>Calcs!$I$2</f>
        <v>44255</v>
      </c>
      <c r="R366" s="80">
        <f>Calcs!$I$4</f>
        <v>44469</v>
      </c>
      <c r="S366" s="80">
        <f>Calcs!$I$6</f>
        <v>44681</v>
      </c>
      <c r="T366" s="79" t="e">
        <f>Calcs!$J$2</f>
        <v>#N/A</v>
      </c>
      <c r="U366" s="81">
        <f>Calcs!$K$2</f>
        <v>51564</v>
      </c>
      <c r="V366" s="79" t="str">
        <f t="shared" si="103"/>
        <v/>
      </c>
      <c r="W366" s="79" t="str">
        <f t="shared" si="104"/>
        <v/>
      </c>
      <c r="X366" s="82" t="str">
        <f>IFERROR(IF(E366="","",IFERROR((INDEX('Flat Rates'!$A$1:$I$5000,MATCH(N366,'Flat Rates'!$A$1:$A$5000,0),MATCH("Standing Charge",'Flat Rates'!$A$1:$I$1,0))*100),"")),"")</f>
        <v/>
      </c>
      <c r="Y366" s="82" t="str">
        <f>IFERROR(IF(X366="","",IFERROR((INDEX('Flat Rates'!$A$1:$I$5000,MATCH(N366,'Flat Rates'!$A$1:$A$5000,0),MATCH("Unit Rate",'Flat Rates'!$A$1:$I$1,0))*100)+(V366),"")),"")</f>
        <v/>
      </c>
      <c r="Z366" s="83" t="str">
        <f t="shared" si="105"/>
        <v/>
      </c>
      <c r="AA366" s="83" t="str">
        <f t="shared" si="106"/>
        <v/>
      </c>
      <c r="AB366" s="83" t="str">
        <f t="shared" si="107"/>
        <v/>
      </c>
      <c r="AC366" s="83" t="str">
        <f t="shared" si="108"/>
        <v/>
      </c>
      <c r="AD366" s="84" t="str">
        <f t="shared" ca="1" si="109"/>
        <v>FAIL</v>
      </c>
      <c r="AF366" s="88" t="str">
        <f t="shared" ca="1" si="110"/>
        <v/>
      </c>
      <c r="AG366" s="78" t="str">
        <f t="shared" ca="1" si="111"/>
        <v/>
      </c>
      <c r="AH366" s="89" t="str">
        <f t="shared" ca="1" si="112"/>
        <v/>
      </c>
      <c r="AI366" s="89" t="str">
        <f t="shared" ca="1" si="113"/>
        <v/>
      </c>
    </row>
    <row r="367" spans="2:35" ht="15.75" thickBot="1" x14ac:dyDescent="0.3">
      <c r="B367" s="85"/>
      <c r="C367" s="85"/>
      <c r="D367" s="86"/>
      <c r="E367" s="86"/>
      <c r="F367" s="87"/>
      <c r="G367" s="86"/>
      <c r="I367" s="79" t="str">
        <f t="shared" si="95"/>
        <v/>
      </c>
      <c r="J367" s="79" t="str">
        <f t="shared" si="96"/>
        <v/>
      </c>
      <c r="K367" s="79" t="str">
        <f t="shared" si="97"/>
        <v/>
      </c>
      <c r="L367" s="97" t="str">
        <f t="shared" si="98"/>
        <v>Level1</v>
      </c>
      <c r="M367" s="94">
        <f t="shared" si="99"/>
        <v>0</v>
      </c>
      <c r="N367" s="79" t="str">
        <f t="shared" si="100"/>
        <v>-- Level1-0</v>
      </c>
      <c r="O367" s="80">
        <f t="shared" si="101"/>
        <v>0</v>
      </c>
      <c r="P367" s="80" t="str">
        <f t="shared" ca="1" si="102"/>
        <v>FAIL</v>
      </c>
      <c r="Q367" s="80">
        <f>Calcs!$I$2</f>
        <v>44255</v>
      </c>
      <c r="R367" s="80">
        <f>Calcs!$I$4</f>
        <v>44469</v>
      </c>
      <c r="S367" s="80">
        <f>Calcs!$I$6</f>
        <v>44681</v>
      </c>
      <c r="T367" s="79" t="e">
        <f>Calcs!$J$2</f>
        <v>#N/A</v>
      </c>
      <c r="U367" s="81">
        <f>Calcs!$K$2</f>
        <v>51564</v>
      </c>
      <c r="V367" s="79" t="str">
        <f t="shared" si="103"/>
        <v/>
      </c>
      <c r="W367" s="79" t="str">
        <f t="shared" si="104"/>
        <v/>
      </c>
      <c r="X367" s="82" t="str">
        <f>IFERROR(IF(E367="","",IFERROR((INDEX('Flat Rates'!$A$1:$I$5000,MATCH(N367,'Flat Rates'!$A$1:$A$5000,0),MATCH("Standing Charge",'Flat Rates'!$A$1:$I$1,0))*100),"")),"")</f>
        <v/>
      </c>
      <c r="Y367" s="82" t="str">
        <f>IFERROR(IF(X367="","",IFERROR((INDEX('Flat Rates'!$A$1:$I$5000,MATCH(N367,'Flat Rates'!$A$1:$A$5000,0),MATCH("Unit Rate",'Flat Rates'!$A$1:$I$1,0))*100)+(V367),"")),"")</f>
        <v/>
      </c>
      <c r="Z367" s="83" t="str">
        <f t="shared" si="105"/>
        <v/>
      </c>
      <c r="AA367" s="83" t="str">
        <f t="shared" si="106"/>
        <v/>
      </c>
      <c r="AB367" s="83" t="str">
        <f t="shared" si="107"/>
        <v/>
      </c>
      <c r="AC367" s="83" t="str">
        <f t="shared" si="108"/>
        <v/>
      </c>
      <c r="AD367" s="84" t="str">
        <f t="shared" ca="1" si="109"/>
        <v>FAIL</v>
      </c>
      <c r="AF367" s="88" t="str">
        <f t="shared" ca="1" si="110"/>
        <v/>
      </c>
      <c r="AG367" s="78" t="str">
        <f t="shared" ca="1" si="111"/>
        <v/>
      </c>
      <c r="AH367" s="89" t="str">
        <f t="shared" ca="1" si="112"/>
        <v/>
      </c>
      <c r="AI367" s="89" t="str">
        <f t="shared" ca="1" si="113"/>
        <v/>
      </c>
    </row>
    <row r="368" spans="2:35" ht="15.75" thickBot="1" x14ac:dyDescent="0.3">
      <c r="B368" s="85"/>
      <c r="C368" s="85"/>
      <c r="D368" s="86"/>
      <c r="E368" s="86"/>
      <c r="F368" s="87"/>
      <c r="G368" s="86"/>
      <c r="I368" s="79" t="str">
        <f t="shared" si="95"/>
        <v/>
      </c>
      <c r="J368" s="79" t="str">
        <f t="shared" si="96"/>
        <v/>
      </c>
      <c r="K368" s="79" t="str">
        <f t="shared" si="97"/>
        <v/>
      </c>
      <c r="L368" s="97" t="str">
        <f t="shared" si="98"/>
        <v>Level1</v>
      </c>
      <c r="M368" s="94">
        <f t="shared" si="99"/>
        <v>0</v>
      </c>
      <c r="N368" s="79" t="str">
        <f t="shared" si="100"/>
        <v>-- Level1-0</v>
      </c>
      <c r="O368" s="80">
        <f t="shared" si="101"/>
        <v>0</v>
      </c>
      <c r="P368" s="80" t="str">
        <f t="shared" ca="1" si="102"/>
        <v>FAIL</v>
      </c>
      <c r="Q368" s="80">
        <f>Calcs!$I$2</f>
        <v>44255</v>
      </c>
      <c r="R368" s="80">
        <f>Calcs!$I$4</f>
        <v>44469</v>
      </c>
      <c r="S368" s="80">
        <f>Calcs!$I$6</f>
        <v>44681</v>
      </c>
      <c r="T368" s="79" t="e">
        <f>Calcs!$J$2</f>
        <v>#N/A</v>
      </c>
      <c r="U368" s="81">
        <f>Calcs!$K$2</f>
        <v>51564</v>
      </c>
      <c r="V368" s="79" t="str">
        <f t="shared" si="103"/>
        <v/>
      </c>
      <c r="W368" s="79" t="str">
        <f t="shared" si="104"/>
        <v/>
      </c>
      <c r="X368" s="82" t="str">
        <f>IFERROR(IF(E368="","",IFERROR((INDEX('Flat Rates'!$A$1:$I$5000,MATCH(N368,'Flat Rates'!$A$1:$A$5000,0),MATCH("Standing Charge",'Flat Rates'!$A$1:$I$1,0))*100),"")),"")</f>
        <v/>
      </c>
      <c r="Y368" s="82" t="str">
        <f>IFERROR(IF(X368="","",IFERROR((INDEX('Flat Rates'!$A$1:$I$5000,MATCH(N368,'Flat Rates'!$A$1:$A$5000,0),MATCH("Unit Rate",'Flat Rates'!$A$1:$I$1,0))*100)+(V368),"")),"")</f>
        <v/>
      </c>
      <c r="Z368" s="83" t="str">
        <f t="shared" si="105"/>
        <v/>
      </c>
      <c r="AA368" s="83" t="str">
        <f t="shared" si="106"/>
        <v/>
      </c>
      <c r="AB368" s="83" t="str">
        <f t="shared" si="107"/>
        <v/>
      </c>
      <c r="AC368" s="83" t="str">
        <f t="shared" si="108"/>
        <v/>
      </c>
      <c r="AD368" s="84" t="str">
        <f t="shared" ca="1" si="109"/>
        <v>FAIL</v>
      </c>
      <c r="AF368" s="88" t="str">
        <f t="shared" ca="1" si="110"/>
        <v/>
      </c>
      <c r="AG368" s="78" t="str">
        <f t="shared" ca="1" si="111"/>
        <v/>
      </c>
      <c r="AH368" s="89" t="str">
        <f t="shared" ca="1" si="112"/>
        <v/>
      </c>
      <c r="AI368" s="89" t="str">
        <f t="shared" ca="1" si="113"/>
        <v/>
      </c>
    </row>
    <row r="369" spans="2:35" ht="15.75" thickBot="1" x14ac:dyDescent="0.3">
      <c r="B369" s="85"/>
      <c r="C369" s="85"/>
      <c r="D369" s="86"/>
      <c r="E369" s="86"/>
      <c r="F369" s="87"/>
      <c r="G369" s="86"/>
      <c r="I369" s="79" t="str">
        <f t="shared" si="95"/>
        <v/>
      </c>
      <c r="J369" s="79" t="str">
        <f t="shared" si="96"/>
        <v/>
      </c>
      <c r="K369" s="79" t="str">
        <f t="shared" si="97"/>
        <v/>
      </c>
      <c r="L369" s="97" t="str">
        <f t="shared" si="98"/>
        <v>Level1</v>
      </c>
      <c r="M369" s="94">
        <f t="shared" si="99"/>
        <v>0</v>
      </c>
      <c r="N369" s="79" t="str">
        <f t="shared" si="100"/>
        <v>-- Level1-0</v>
      </c>
      <c r="O369" s="80">
        <f t="shared" si="101"/>
        <v>0</v>
      </c>
      <c r="P369" s="80" t="str">
        <f t="shared" ca="1" si="102"/>
        <v>FAIL</v>
      </c>
      <c r="Q369" s="80">
        <f>Calcs!$I$2</f>
        <v>44255</v>
      </c>
      <c r="R369" s="80">
        <f>Calcs!$I$4</f>
        <v>44469</v>
      </c>
      <c r="S369" s="80">
        <f>Calcs!$I$6</f>
        <v>44681</v>
      </c>
      <c r="T369" s="79" t="e">
        <f>Calcs!$J$2</f>
        <v>#N/A</v>
      </c>
      <c r="U369" s="81">
        <f>Calcs!$K$2</f>
        <v>51564</v>
      </c>
      <c r="V369" s="79" t="str">
        <f t="shared" si="103"/>
        <v/>
      </c>
      <c r="W369" s="79" t="str">
        <f t="shared" si="104"/>
        <v/>
      </c>
      <c r="X369" s="82" t="str">
        <f>IFERROR(IF(E369="","",IFERROR((INDEX('Flat Rates'!$A$1:$I$5000,MATCH(N369,'Flat Rates'!$A$1:$A$5000,0),MATCH("Standing Charge",'Flat Rates'!$A$1:$I$1,0))*100),"")),"")</f>
        <v/>
      </c>
      <c r="Y369" s="82" t="str">
        <f>IFERROR(IF(X369="","",IFERROR((INDEX('Flat Rates'!$A$1:$I$5000,MATCH(N369,'Flat Rates'!$A$1:$A$5000,0),MATCH("Unit Rate",'Flat Rates'!$A$1:$I$1,0))*100)+(V369),"")),"")</f>
        <v/>
      </c>
      <c r="Z369" s="83" t="str">
        <f t="shared" si="105"/>
        <v/>
      </c>
      <c r="AA369" s="83" t="str">
        <f t="shared" si="106"/>
        <v/>
      </c>
      <c r="AB369" s="83" t="str">
        <f t="shared" si="107"/>
        <v/>
      </c>
      <c r="AC369" s="83" t="str">
        <f t="shared" si="108"/>
        <v/>
      </c>
      <c r="AD369" s="84" t="str">
        <f t="shared" ca="1" si="109"/>
        <v>FAIL</v>
      </c>
      <c r="AF369" s="88" t="str">
        <f t="shared" ca="1" si="110"/>
        <v/>
      </c>
      <c r="AG369" s="78" t="str">
        <f t="shared" ca="1" si="111"/>
        <v/>
      </c>
      <c r="AH369" s="89" t="str">
        <f t="shared" ca="1" si="112"/>
        <v/>
      </c>
      <c r="AI369" s="89" t="str">
        <f t="shared" ca="1" si="113"/>
        <v/>
      </c>
    </row>
    <row r="370" spans="2:35" ht="15.75" thickBot="1" x14ac:dyDescent="0.3">
      <c r="B370" s="85"/>
      <c r="C370" s="85"/>
      <c r="D370" s="86"/>
      <c r="E370" s="86"/>
      <c r="F370" s="87"/>
      <c r="G370" s="86"/>
      <c r="I370" s="79" t="str">
        <f t="shared" si="95"/>
        <v/>
      </c>
      <c r="J370" s="79" t="str">
        <f t="shared" si="96"/>
        <v/>
      </c>
      <c r="K370" s="79" t="str">
        <f t="shared" si="97"/>
        <v/>
      </c>
      <c r="L370" s="97" t="str">
        <f t="shared" si="98"/>
        <v>Level1</v>
      </c>
      <c r="M370" s="94">
        <f t="shared" si="99"/>
        <v>0</v>
      </c>
      <c r="N370" s="79" t="str">
        <f t="shared" si="100"/>
        <v>-- Level1-0</v>
      </c>
      <c r="O370" s="80">
        <f t="shared" si="101"/>
        <v>0</v>
      </c>
      <c r="P370" s="80" t="str">
        <f t="shared" ca="1" si="102"/>
        <v>FAIL</v>
      </c>
      <c r="Q370" s="80">
        <f>Calcs!$I$2</f>
        <v>44255</v>
      </c>
      <c r="R370" s="80">
        <f>Calcs!$I$4</f>
        <v>44469</v>
      </c>
      <c r="S370" s="80">
        <f>Calcs!$I$6</f>
        <v>44681</v>
      </c>
      <c r="T370" s="79" t="e">
        <f>Calcs!$J$2</f>
        <v>#N/A</v>
      </c>
      <c r="U370" s="81">
        <f>Calcs!$K$2</f>
        <v>51564</v>
      </c>
      <c r="V370" s="79" t="str">
        <f t="shared" si="103"/>
        <v/>
      </c>
      <c r="W370" s="79" t="str">
        <f t="shared" si="104"/>
        <v/>
      </c>
      <c r="X370" s="82" t="str">
        <f>IFERROR(IF(E370="","",IFERROR((INDEX('Flat Rates'!$A$1:$I$5000,MATCH(N370,'Flat Rates'!$A$1:$A$5000,0),MATCH("Standing Charge",'Flat Rates'!$A$1:$I$1,0))*100),"")),"")</f>
        <v/>
      </c>
      <c r="Y370" s="82" t="str">
        <f>IFERROR(IF(X370="","",IFERROR((INDEX('Flat Rates'!$A$1:$I$5000,MATCH(N370,'Flat Rates'!$A$1:$A$5000,0),MATCH("Unit Rate",'Flat Rates'!$A$1:$I$1,0))*100)+(V370),"")),"")</f>
        <v/>
      </c>
      <c r="Z370" s="83" t="str">
        <f t="shared" si="105"/>
        <v/>
      </c>
      <c r="AA370" s="83" t="str">
        <f t="shared" si="106"/>
        <v/>
      </c>
      <c r="AB370" s="83" t="str">
        <f t="shared" si="107"/>
        <v/>
      </c>
      <c r="AC370" s="83" t="str">
        <f t="shared" si="108"/>
        <v/>
      </c>
      <c r="AD370" s="84" t="str">
        <f t="shared" ca="1" si="109"/>
        <v>FAIL</v>
      </c>
      <c r="AF370" s="88" t="str">
        <f t="shared" ca="1" si="110"/>
        <v/>
      </c>
      <c r="AG370" s="78" t="str">
        <f t="shared" ca="1" si="111"/>
        <v/>
      </c>
      <c r="AH370" s="89" t="str">
        <f t="shared" ca="1" si="112"/>
        <v/>
      </c>
      <c r="AI370" s="89" t="str">
        <f t="shared" ca="1" si="113"/>
        <v/>
      </c>
    </row>
    <row r="371" spans="2:35" ht="15.75" thickBot="1" x14ac:dyDescent="0.3">
      <c r="B371" s="85"/>
      <c r="C371" s="85"/>
      <c r="D371" s="86"/>
      <c r="E371" s="86"/>
      <c r="F371" s="87"/>
      <c r="G371" s="86"/>
      <c r="I371" s="79" t="str">
        <f t="shared" si="95"/>
        <v/>
      </c>
      <c r="J371" s="79" t="str">
        <f t="shared" si="96"/>
        <v/>
      </c>
      <c r="K371" s="79" t="str">
        <f t="shared" si="97"/>
        <v/>
      </c>
      <c r="L371" s="97" t="str">
        <f t="shared" si="98"/>
        <v>Level1</v>
      </c>
      <c r="M371" s="94">
        <f t="shared" si="99"/>
        <v>0</v>
      </c>
      <c r="N371" s="79" t="str">
        <f t="shared" si="100"/>
        <v>-- Level1-0</v>
      </c>
      <c r="O371" s="80">
        <f t="shared" si="101"/>
        <v>0</v>
      </c>
      <c r="P371" s="80" t="str">
        <f t="shared" ca="1" si="102"/>
        <v>FAIL</v>
      </c>
      <c r="Q371" s="80">
        <f>Calcs!$I$2</f>
        <v>44255</v>
      </c>
      <c r="R371" s="80">
        <f>Calcs!$I$4</f>
        <v>44469</v>
      </c>
      <c r="S371" s="80">
        <f>Calcs!$I$6</f>
        <v>44681</v>
      </c>
      <c r="T371" s="79" t="e">
        <f>Calcs!$J$2</f>
        <v>#N/A</v>
      </c>
      <c r="U371" s="81">
        <f>Calcs!$K$2</f>
        <v>51564</v>
      </c>
      <c r="V371" s="79" t="str">
        <f t="shared" si="103"/>
        <v/>
      </c>
      <c r="W371" s="79" t="str">
        <f t="shared" si="104"/>
        <v/>
      </c>
      <c r="X371" s="82" t="str">
        <f>IFERROR(IF(E371="","",IFERROR((INDEX('Flat Rates'!$A$1:$I$5000,MATCH(N371,'Flat Rates'!$A$1:$A$5000,0),MATCH("Standing Charge",'Flat Rates'!$A$1:$I$1,0))*100),"")),"")</f>
        <v/>
      </c>
      <c r="Y371" s="82" t="str">
        <f>IFERROR(IF(X371="","",IFERROR((INDEX('Flat Rates'!$A$1:$I$5000,MATCH(N371,'Flat Rates'!$A$1:$A$5000,0),MATCH("Unit Rate",'Flat Rates'!$A$1:$I$1,0))*100)+(V371),"")),"")</f>
        <v/>
      </c>
      <c r="Z371" s="83" t="str">
        <f t="shared" si="105"/>
        <v/>
      </c>
      <c r="AA371" s="83" t="str">
        <f t="shared" si="106"/>
        <v/>
      </c>
      <c r="AB371" s="83" t="str">
        <f t="shared" si="107"/>
        <v/>
      </c>
      <c r="AC371" s="83" t="str">
        <f t="shared" si="108"/>
        <v/>
      </c>
      <c r="AD371" s="84" t="str">
        <f t="shared" ca="1" si="109"/>
        <v>FAIL</v>
      </c>
      <c r="AF371" s="88" t="str">
        <f t="shared" ca="1" si="110"/>
        <v/>
      </c>
      <c r="AG371" s="78" t="str">
        <f t="shared" ca="1" si="111"/>
        <v/>
      </c>
      <c r="AH371" s="89" t="str">
        <f t="shared" ca="1" si="112"/>
        <v/>
      </c>
      <c r="AI371" s="89" t="str">
        <f t="shared" ca="1" si="113"/>
        <v/>
      </c>
    </row>
    <row r="372" spans="2:35" ht="15.75" thickBot="1" x14ac:dyDescent="0.3">
      <c r="B372" s="85"/>
      <c r="C372" s="85"/>
      <c r="D372" s="86"/>
      <c r="E372" s="86"/>
      <c r="F372" s="87"/>
      <c r="G372" s="86"/>
      <c r="I372" s="79" t="str">
        <f t="shared" si="95"/>
        <v/>
      </c>
      <c r="J372" s="79" t="str">
        <f t="shared" si="96"/>
        <v/>
      </c>
      <c r="K372" s="79" t="str">
        <f t="shared" si="97"/>
        <v/>
      </c>
      <c r="L372" s="97" t="str">
        <f t="shared" si="98"/>
        <v>Level1</v>
      </c>
      <c r="M372" s="94">
        <f t="shared" si="99"/>
        <v>0</v>
      </c>
      <c r="N372" s="79" t="str">
        <f t="shared" si="100"/>
        <v>-- Level1-0</v>
      </c>
      <c r="O372" s="80">
        <f t="shared" si="101"/>
        <v>0</v>
      </c>
      <c r="P372" s="80" t="str">
        <f t="shared" ca="1" si="102"/>
        <v>FAIL</v>
      </c>
      <c r="Q372" s="80">
        <f>Calcs!$I$2</f>
        <v>44255</v>
      </c>
      <c r="R372" s="80">
        <f>Calcs!$I$4</f>
        <v>44469</v>
      </c>
      <c r="S372" s="80">
        <f>Calcs!$I$6</f>
        <v>44681</v>
      </c>
      <c r="T372" s="79" t="e">
        <f>Calcs!$J$2</f>
        <v>#N/A</v>
      </c>
      <c r="U372" s="81">
        <f>Calcs!$K$2</f>
        <v>51564</v>
      </c>
      <c r="V372" s="79" t="str">
        <f t="shared" si="103"/>
        <v/>
      </c>
      <c r="W372" s="79" t="str">
        <f t="shared" si="104"/>
        <v/>
      </c>
      <c r="X372" s="82" t="str">
        <f>IFERROR(IF(E372="","",IFERROR((INDEX('Flat Rates'!$A$1:$I$5000,MATCH(N372,'Flat Rates'!$A$1:$A$5000,0),MATCH("Standing Charge",'Flat Rates'!$A$1:$I$1,0))*100),"")),"")</f>
        <v/>
      </c>
      <c r="Y372" s="82" t="str">
        <f>IFERROR(IF(X372="","",IFERROR((INDEX('Flat Rates'!$A$1:$I$5000,MATCH(N372,'Flat Rates'!$A$1:$A$5000,0),MATCH("Unit Rate",'Flat Rates'!$A$1:$I$1,0))*100)+(V372),"")),"")</f>
        <v/>
      </c>
      <c r="Z372" s="83" t="str">
        <f t="shared" si="105"/>
        <v/>
      </c>
      <c r="AA372" s="83" t="str">
        <f t="shared" si="106"/>
        <v/>
      </c>
      <c r="AB372" s="83" t="str">
        <f t="shared" si="107"/>
        <v/>
      </c>
      <c r="AC372" s="83" t="str">
        <f t="shared" si="108"/>
        <v/>
      </c>
      <c r="AD372" s="84" t="str">
        <f t="shared" ca="1" si="109"/>
        <v>FAIL</v>
      </c>
      <c r="AF372" s="88" t="str">
        <f t="shared" ca="1" si="110"/>
        <v/>
      </c>
      <c r="AG372" s="78" t="str">
        <f t="shared" ca="1" si="111"/>
        <v/>
      </c>
      <c r="AH372" s="89" t="str">
        <f t="shared" ca="1" si="112"/>
        <v/>
      </c>
      <c r="AI372" s="89" t="str">
        <f t="shared" ca="1" si="113"/>
        <v/>
      </c>
    </row>
    <row r="373" spans="2:35" ht="15.75" thickBot="1" x14ac:dyDescent="0.3">
      <c r="B373" s="85"/>
      <c r="C373" s="85"/>
      <c r="D373" s="86"/>
      <c r="E373" s="86"/>
      <c r="F373" s="87"/>
      <c r="G373" s="86"/>
      <c r="I373" s="79" t="str">
        <f t="shared" si="95"/>
        <v/>
      </c>
      <c r="J373" s="79" t="str">
        <f t="shared" si="96"/>
        <v/>
      </c>
      <c r="K373" s="79" t="str">
        <f t="shared" si="97"/>
        <v/>
      </c>
      <c r="L373" s="97" t="str">
        <f t="shared" si="98"/>
        <v>Level1</v>
      </c>
      <c r="M373" s="94">
        <f t="shared" si="99"/>
        <v>0</v>
      </c>
      <c r="N373" s="79" t="str">
        <f t="shared" si="100"/>
        <v>-- Level1-0</v>
      </c>
      <c r="O373" s="80">
        <f t="shared" si="101"/>
        <v>0</v>
      </c>
      <c r="P373" s="80" t="str">
        <f t="shared" ca="1" si="102"/>
        <v>FAIL</v>
      </c>
      <c r="Q373" s="80">
        <f>Calcs!$I$2</f>
        <v>44255</v>
      </c>
      <c r="R373" s="80">
        <f>Calcs!$I$4</f>
        <v>44469</v>
      </c>
      <c r="S373" s="80">
        <f>Calcs!$I$6</f>
        <v>44681</v>
      </c>
      <c r="T373" s="79" t="e">
        <f>Calcs!$J$2</f>
        <v>#N/A</v>
      </c>
      <c r="U373" s="81">
        <f>Calcs!$K$2</f>
        <v>51564</v>
      </c>
      <c r="V373" s="79" t="str">
        <f t="shared" si="103"/>
        <v/>
      </c>
      <c r="W373" s="79" t="str">
        <f t="shared" si="104"/>
        <v/>
      </c>
      <c r="X373" s="82" t="str">
        <f>IFERROR(IF(E373="","",IFERROR((INDEX('Flat Rates'!$A$1:$I$5000,MATCH(N373,'Flat Rates'!$A$1:$A$5000,0),MATCH("Standing Charge",'Flat Rates'!$A$1:$I$1,0))*100),"")),"")</f>
        <v/>
      </c>
      <c r="Y373" s="82" t="str">
        <f>IFERROR(IF(X373="","",IFERROR((INDEX('Flat Rates'!$A$1:$I$5000,MATCH(N373,'Flat Rates'!$A$1:$A$5000,0),MATCH("Unit Rate",'Flat Rates'!$A$1:$I$1,0))*100)+(V373),"")),"")</f>
        <v/>
      </c>
      <c r="Z373" s="83" t="str">
        <f t="shared" si="105"/>
        <v/>
      </c>
      <c r="AA373" s="83" t="str">
        <f t="shared" si="106"/>
        <v/>
      </c>
      <c r="AB373" s="83" t="str">
        <f t="shared" si="107"/>
        <v/>
      </c>
      <c r="AC373" s="83" t="str">
        <f t="shared" si="108"/>
        <v/>
      </c>
      <c r="AD373" s="84" t="str">
        <f t="shared" ca="1" si="109"/>
        <v>FAIL</v>
      </c>
      <c r="AF373" s="88" t="str">
        <f t="shared" ca="1" si="110"/>
        <v/>
      </c>
      <c r="AG373" s="78" t="str">
        <f t="shared" ca="1" si="111"/>
        <v/>
      </c>
      <c r="AH373" s="89" t="str">
        <f t="shared" ca="1" si="112"/>
        <v/>
      </c>
      <c r="AI373" s="89" t="str">
        <f t="shared" ca="1" si="113"/>
        <v/>
      </c>
    </row>
    <row r="374" spans="2:35" ht="15.75" thickBot="1" x14ac:dyDescent="0.3">
      <c r="B374" s="85"/>
      <c r="C374" s="85"/>
      <c r="D374" s="86"/>
      <c r="E374" s="86"/>
      <c r="F374" s="87"/>
      <c r="G374" s="86"/>
      <c r="I374" s="79" t="str">
        <f t="shared" si="95"/>
        <v/>
      </c>
      <c r="J374" s="79" t="str">
        <f t="shared" si="96"/>
        <v/>
      </c>
      <c r="K374" s="79" t="str">
        <f t="shared" si="97"/>
        <v/>
      </c>
      <c r="L374" s="97" t="str">
        <f t="shared" si="98"/>
        <v>Level1</v>
      </c>
      <c r="M374" s="94">
        <f t="shared" si="99"/>
        <v>0</v>
      </c>
      <c r="N374" s="79" t="str">
        <f t="shared" si="100"/>
        <v>-- Level1-0</v>
      </c>
      <c r="O374" s="80">
        <f t="shared" si="101"/>
        <v>0</v>
      </c>
      <c r="P374" s="80" t="str">
        <f t="shared" ca="1" si="102"/>
        <v>FAIL</v>
      </c>
      <c r="Q374" s="80">
        <f>Calcs!$I$2</f>
        <v>44255</v>
      </c>
      <c r="R374" s="80">
        <f>Calcs!$I$4</f>
        <v>44469</v>
      </c>
      <c r="S374" s="80">
        <f>Calcs!$I$6</f>
        <v>44681</v>
      </c>
      <c r="T374" s="79" t="e">
        <f>Calcs!$J$2</f>
        <v>#N/A</v>
      </c>
      <c r="U374" s="81">
        <f>Calcs!$K$2</f>
        <v>51564</v>
      </c>
      <c r="V374" s="79" t="str">
        <f t="shared" si="103"/>
        <v/>
      </c>
      <c r="W374" s="79" t="str">
        <f t="shared" si="104"/>
        <v/>
      </c>
      <c r="X374" s="82" t="str">
        <f>IFERROR(IF(E374="","",IFERROR((INDEX('Flat Rates'!$A$1:$I$5000,MATCH(N374,'Flat Rates'!$A$1:$A$5000,0),MATCH("Standing Charge",'Flat Rates'!$A$1:$I$1,0))*100),"")),"")</f>
        <v/>
      </c>
      <c r="Y374" s="82" t="str">
        <f>IFERROR(IF(X374="","",IFERROR((INDEX('Flat Rates'!$A$1:$I$5000,MATCH(N374,'Flat Rates'!$A$1:$A$5000,0),MATCH("Unit Rate",'Flat Rates'!$A$1:$I$1,0))*100)+(V374),"")),"")</f>
        <v/>
      </c>
      <c r="Z374" s="83" t="str">
        <f t="shared" si="105"/>
        <v/>
      </c>
      <c r="AA374" s="83" t="str">
        <f t="shared" si="106"/>
        <v/>
      </c>
      <c r="AB374" s="83" t="str">
        <f t="shared" si="107"/>
        <v/>
      </c>
      <c r="AC374" s="83" t="str">
        <f t="shared" si="108"/>
        <v/>
      </c>
      <c r="AD374" s="84" t="str">
        <f t="shared" ca="1" si="109"/>
        <v>FAIL</v>
      </c>
      <c r="AF374" s="88" t="str">
        <f t="shared" ca="1" si="110"/>
        <v/>
      </c>
      <c r="AG374" s="78" t="str">
        <f t="shared" ca="1" si="111"/>
        <v/>
      </c>
      <c r="AH374" s="89" t="str">
        <f t="shared" ca="1" si="112"/>
        <v/>
      </c>
      <c r="AI374" s="89" t="str">
        <f t="shared" ca="1" si="113"/>
        <v/>
      </c>
    </row>
    <row r="375" spans="2:35" ht="15.75" thickBot="1" x14ac:dyDescent="0.3">
      <c r="B375" s="85"/>
      <c r="C375" s="85"/>
      <c r="D375" s="86"/>
      <c r="E375" s="86"/>
      <c r="F375" s="87"/>
      <c r="G375" s="86"/>
      <c r="I375" s="79" t="str">
        <f t="shared" si="95"/>
        <v/>
      </c>
      <c r="J375" s="79" t="str">
        <f t="shared" si="96"/>
        <v/>
      </c>
      <c r="K375" s="79" t="str">
        <f t="shared" si="97"/>
        <v/>
      </c>
      <c r="L375" s="97" t="str">
        <f t="shared" si="98"/>
        <v>Level1</v>
      </c>
      <c r="M375" s="94">
        <f t="shared" si="99"/>
        <v>0</v>
      </c>
      <c r="N375" s="79" t="str">
        <f t="shared" si="100"/>
        <v>-- Level1-0</v>
      </c>
      <c r="O375" s="80">
        <f t="shared" si="101"/>
        <v>0</v>
      </c>
      <c r="P375" s="80" t="str">
        <f t="shared" ca="1" si="102"/>
        <v>FAIL</v>
      </c>
      <c r="Q375" s="80">
        <f>Calcs!$I$2</f>
        <v>44255</v>
      </c>
      <c r="R375" s="80">
        <f>Calcs!$I$4</f>
        <v>44469</v>
      </c>
      <c r="S375" s="80">
        <f>Calcs!$I$6</f>
        <v>44681</v>
      </c>
      <c r="T375" s="79" t="e">
        <f>Calcs!$J$2</f>
        <v>#N/A</v>
      </c>
      <c r="U375" s="81">
        <f>Calcs!$K$2</f>
        <v>51564</v>
      </c>
      <c r="V375" s="79" t="str">
        <f t="shared" si="103"/>
        <v/>
      </c>
      <c r="W375" s="79" t="str">
        <f t="shared" si="104"/>
        <v/>
      </c>
      <c r="X375" s="82" t="str">
        <f>IFERROR(IF(E375="","",IFERROR((INDEX('Flat Rates'!$A$1:$I$5000,MATCH(N375,'Flat Rates'!$A$1:$A$5000,0),MATCH("Standing Charge",'Flat Rates'!$A$1:$I$1,0))*100),"")),"")</f>
        <v/>
      </c>
      <c r="Y375" s="82" t="str">
        <f>IFERROR(IF(X375="","",IFERROR((INDEX('Flat Rates'!$A$1:$I$5000,MATCH(N375,'Flat Rates'!$A$1:$A$5000,0),MATCH("Unit Rate",'Flat Rates'!$A$1:$I$1,0))*100)+(V375),"")),"")</f>
        <v/>
      </c>
      <c r="Z375" s="83" t="str">
        <f t="shared" si="105"/>
        <v/>
      </c>
      <c r="AA375" s="83" t="str">
        <f t="shared" si="106"/>
        <v/>
      </c>
      <c r="AB375" s="83" t="str">
        <f t="shared" si="107"/>
        <v/>
      </c>
      <c r="AC375" s="83" t="str">
        <f t="shared" si="108"/>
        <v/>
      </c>
      <c r="AD375" s="84" t="str">
        <f t="shared" ca="1" si="109"/>
        <v>FAIL</v>
      </c>
      <c r="AF375" s="88" t="str">
        <f t="shared" ca="1" si="110"/>
        <v/>
      </c>
      <c r="AG375" s="78" t="str">
        <f t="shared" ca="1" si="111"/>
        <v/>
      </c>
      <c r="AH375" s="89" t="str">
        <f t="shared" ca="1" si="112"/>
        <v/>
      </c>
      <c r="AI375" s="89" t="str">
        <f t="shared" ca="1" si="113"/>
        <v/>
      </c>
    </row>
    <row r="376" spans="2:35" ht="15.75" thickBot="1" x14ac:dyDescent="0.3">
      <c r="B376" s="85"/>
      <c r="C376" s="85"/>
      <c r="D376" s="86"/>
      <c r="E376" s="86"/>
      <c r="F376" s="87"/>
      <c r="G376" s="86"/>
      <c r="I376" s="79" t="str">
        <f t="shared" si="95"/>
        <v/>
      </c>
      <c r="J376" s="79" t="str">
        <f t="shared" si="96"/>
        <v/>
      </c>
      <c r="K376" s="79" t="str">
        <f t="shared" si="97"/>
        <v/>
      </c>
      <c r="L376" s="97" t="str">
        <f t="shared" si="98"/>
        <v>Level1</v>
      </c>
      <c r="M376" s="94">
        <f t="shared" si="99"/>
        <v>0</v>
      </c>
      <c r="N376" s="79" t="str">
        <f t="shared" si="100"/>
        <v>-- Level1-0</v>
      </c>
      <c r="O376" s="80">
        <f t="shared" si="101"/>
        <v>0</v>
      </c>
      <c r="P376" s="80" t="str">
        <f t="shared" ca="1" si="102"/>
        <v>FAIL</v>
      </c>
      <c r="Q376" s="80">
        <f>Calcs!$I$2</f>
        <v>44255</v>
      </c>
      <c r="R376" s="80">
        <f>Calcs!$I$4</f>
        <v>44469</v>
      </c>
      <c r="S376" s="80">
        <f>Calcs!$I$6</f>
        <v>44681</v>
      </c>
      <c r="T376" s="79" t="e">
        <f>Calcs!$J$2</f>
        <v>#N/A</v>
      </c>
      <c r="U376" s="81">
        <f>Calcs!$K$2</f>
        <v>51564</v>
      </c>
      <c r="V376" s="79" t="str">
        <f t="shared" si="103"/>
        <v/>
      </c>
      <c r="W376" s="79" t="str">
        <f t="shared" si="104"/>
        <v/>
      </c>
      <c r="X376" s="82" t="str">
        <f>IFERROR(IF(E376="","",IFERROR((INDEX('Flat Rates'!$A$1:$I$5000,MATCH(N376,'Flat Rates'!$A$1:$A$5000,0),MATCH("Standing Charge",'Flat Rates'!$A$1:$I$1,0))*100),"")),"")</f>
        <v/>
      </c>
      <c r="Y376" s="82" t="str">
        <f>IFERROR(IF(X376="","",IFERROR((INDEX('Flat Rates'!$A$1:$I$5000,MATCH(N376,'Flat Rates'!$A$1:$A$5000,0),MATCH("Unit Rate",'Flat Rates'!$A$1:$I$1,0))*100)+(V376),"")),"")</f>
        <v/>
      </c>
      <c r="Z376" s="83" t="str">
        <f t="shared" si="105"/>
        <v/>
      </c>
      <c r="AA376" s="83" t="str">
        <f t="shared" si="106"/>
        <v/>
      </c>
      <c r="AB376" s="83" t="str">
        <f t="shared" si="107"/>
        <v/>
      </c>
      <c r="AC376" s="83" t="str">
        <f t="shared" si="108"/>
        <v/>
      </c>
      <c r="AD376" s="84" t="str">
        <f t="shared" ca="1" si="109"/>
        <v>FAIL</v>
      </c>
      <c r="AF376" s="88" t="str">
        <f t="shared" ca="1" si="110"/>
        <v/>
      </c>
      <c r="AG376" s="78" t="str">
        <f t="shared" ca="1" si="111"/>
        <v/>
      </c>
      <c r="AH376" s="89" t="str">
        <f t="shared" ca="1" si="112"/>
        <v/>
      </c>
      <c r="AI376" s="89" t="str">
        <f t="shared" ca="1" si="113"/>
        <v/>
      </c>
    </row>
    <row r="377" spans="2:35" ht="15.75" thickBot="1" x14ac:dyDescent="0.3">
      <c r="B377" s="85"/>
      <c r="C377" s="85"/>
      <c r="D377" s="86"/>
      <c r="E377" s="86"/>
      <c r="F377" s="87"/>
      <c r="G377" s="86"/>
      <c r="I377" s="79" t="str">
        <f t="shared" si="95"/>
        <v/>
      </c>
      <c r="J377" s="79" t="str">
        <f t="shared" si="96"/>
        <v/>
      </c>
      <c r="K377" s="79" t="str">
        <f t="shared" si="97"/>
        <v/>
      </c>
      <c r="L377" s="97" t="str">
        <f t="shared" si="98"/>
        <v>Level1</v>
      </c>
      <c r="M377" s="94">
        <f t="shared" si="99"/>
        <v>0</v>
      </c>
      <c r="N377" s="79" t="str">
        <f t="shared" si="100"/>
        <v>-- Level1-0</v>
      </c>
      <c r="O377" s="80">
        <f t="shared" si="101"/>
        <v>0</v>
      </c>
      <c r="P377" s="80" t="str">
        <f t="shared" ca="1" si="102"/>
        <v>FAIL</v>
      </c>
      <c r="Q377" s="80">
        <f>Calcs!$I$2</f>
        <v>44255</v>
      </c>
      <c r="R377" s="80">
        <f>Calcs!$I$4</f>
        <v>44469</v>
      </c>
      <c r="S377" s="80">
        <f>Calcs!$I$6</f>
        <v>44681</v>
      </c>
      <c r="T377" s="79" t="e">
        <f>Calcs!$J$2</f>
        <v>#N/A</v>
      </c>
      <c r="U377" s="81">
        <f>Calcs!$K$2</f>
        <v>51564</v>
      </c>
      <c r="V377" s="79" t="str">
        <f t="shared" si="103"/>
        <v/>
      </c>
      <c r="W377" s="79" t="str">
        <f t="shared" si="104"/>
        <v/>
      </c>
      <c r="X377" s="82" t="str">
        <f>IFERROR(IF(E377="","",IFERROR((INDEX('Flat Rates'!$A$1:$I$5000,MATCH(N377,'Flat Rates'!$A$1:$A$5000,0),MATCH("Standing Charge",'Flat Rates'!$A$1:$I$1,0))*100),"")),"")</f>
        <v/>
      </c>
      <c r="Y377" s="82" t="str">
        <f>IFERROR(IF(X377="","",IFERROR((INDEX('Flat Rates'!$A$1:$I$5000,MATCH(N377,'Flat Rates'!$A$1:$A$5000,0),MATCH("Unit Rate",'Flat Rates'!$A$1:$I$1,0))*100)+(V377),"")),"")</f>
        <v/>
      </c>
      <c r="Z377" s="83" t="str">
        <f t="shared" si="105"/>
        <v/>
      </c>
      <c r="AA377" s="83" t="str">
        <f t="shared" si="106"/>
        <v/>
      </c>
      <c r="AB377" s="83" t="str">
        <f t="shared" si="107"/>
        <v/>
      </c>
      <c r="AC377" s="83" t="str">
        <f t="shared" si="108"/>
        <v/>
      </c>
      <c r="AD377" s="84" t="str">
        <f t="shared" ca="1" si="109"/>
        <v>FAIL</v>
      </c>
      <c r="AF377" s="88" t="str">
        <f t="shared" ca="1" si="110"/>
        <v/>
      </c>
      <c r="AG377" s="78" t="str">
        <f t="shared" ca="1" si="111"/>
        <v/>
      </c>
      <c r="AH377" s="89" t="str">
        <f t="shared" ca="1" si="112"/>
        <v/>
      </c>
      <c r="AI377" s="89" t="str">
        <f t="shared" ca="1" si="113"/>
        <v/>
      </c>
    </row>
    <row r="378" spans="2:35" ht="15.75" thickBot="1" x14ac:dyDescent="0.3">
      <c r="B378" s="85"/>
      <c r="C378" s="85"/>
      <c r="D378" s="86"/>
      <c r="E378" s="86"/>
      <c r="F378" s="87"/>
      <c r="G378" s="86"/>
      <c r="I378" s="79" t="str">
        <f t="shared" si="95"/>
        <v/>
      </c>
      <c r="J378" s="79" t="str">
        <f t="shared" si="96"/>
        <v/>
      </c>
      <c r="K378" s="79" t="str">
        <f t="shared" si="97"/>
        <v/>
      </c>
      <c r="L378" s="97" t="str">
        <f t="shared" si="98"/>
        <v>Level1</v>
      </c>
      <c r="M378" s="94">
        <f t="shared" si="99"/>
        <v>0</v>
      </c>
      <c r="N378" s="79" t="str">
        <f t="shared" si="100"/>
        <v>-- Level1-0</v>
      </c>
      <c r="O378" s="80">
        <f t="shared" si="101"/>
        <v>0</v>
      </c>
      <c r="P378" s="80" t="str">
        <f t="shared" ca="1" si="102"/>
        <v>FAIL</v>
      </c>
      <c r="Q378" s="80">
        <f>Calcs!$I$2</f>
        <v>44255</v>
      </c>
      <c r="R378" s="80">
        <f>Calcs!$I$4</f>
        <v>44469</v>
      </c>
      <c r="S378" s="80">
        <f>Calcs!$I$6</f>
        <v>44681</v>
      </c>
      <c r="T378" s="79" t="e">
        <f>Calcs!$J$2</f>
        <v>#N/A</v>
      </c>
      <c r="U378" s="81">
        <f>Calcs!$K$2</f>
        <v>51564</v>
      </c>
      <c r="V378" s="79" t="str">
        <f t="shared" si="103"/>
        <v/>
      </c>
      <c r="W378" s="79" t="str">
        <f t="shared" si="104"/>
        <v/>
      </c>
      <c r="X378" s="82" t="str">
        <f>IFERROR(IF(E378="","",IFERROR((INDEX('Flat Rates'!$A$1:$I$5000,MATCH(N378,'Flat Rates'!$A$1:$A$5000,0),MATCH("Standing Charge",'Flat Rates'!$A$1:$I$1,0))*100),"")),"")</f>
        <v/>
      </c>
      <c r="Y378" s="82" t="str">
        <f>IFERROR(IF(X378="","",IFERROR((INDEX('Flat Rates'!$A$1:$I$5000,MATCH(N378,'Flat Rates'!$A$1:$A$5000,0),MATCH("Unit Rate",'Flat Rates'!$A$1:$I$1,0))*100)+(V378),"")),"")</f>
        <v/>
      </c>
      <c r="Z378" s="83" t="str">
        <f t="shared" si="105"/>
        <v/>
      </c>
      <c r="AA378" s="83" t="str">
        <f t="shared" si="106"/>
        <v/>
      </c>
      <c r="AB378" s="83" t="str">
        <f t="shared" si="107"/>
        <v/>
      </c>
      <c r="AC378" s="83" t="str">
        <f t="shared" si="108"/>
        <v/>
      </c>
      <c r="AD378" s="84" t="str">
        <f t="shared" ca="1" si="109"/>
        <v>FAIL</v>
      </c>
      <c r="AF378" s="88" t="str">
        <f t="shared" ca="1" si="110"/>
        <v/>
      </c>
      <c r="AG378" s="78" t="str">
        <f t="shared" ca="1" si="111"/>
        <v/>
      </c>
      <c r="AH378" s="89" t="str">
        <f t="shared" ca="1" si="112"/>
        <v/>
      </c>
      <c r="AI378" s="89" t="str">
        <f t="shared" ca="1" si="113"/>
        <v/>
      </c>
    </row>
    <row r="379" spans="2:35" ht="15.75" thickBot="1" x14ac:dyDescent="0.3">
      <c r="B379" s="85"/>
      <c r="C379" s="85"/>
      <c r="D379" s="86"/>
      <c r="E379" s="86"/>
      <c r="F379" s="87"/>
      <c r="G379" s="86"/>
      <c r="I379" s="79" t="str">
        <f t="shared" si="95"/>
        <v/>
      </c>
      <c r="J379" s="79" t="str">
        <f t="shared" si="96"/>
        <v/>
      </c>
      <c r="K379" s="79" t="str">
        <f t="shared" si="97"/>
        <v/>
      </c>
      <c r="L379" s="97" t="str">
        <f t="shared" si="98"/>
        <v>Level1</v>
      </c>
      <c r="M379" s="94">
        <f t="shared" si="99"/>
        <v>0</v>
      </c>
      <c r="N379" s="79" t="str">
        <f t="shared" si="100"/>
        <v>-- Level1-0</v>
      </c>
      <c r="O379" s="80">
        <f t="shared" si="101"/>
        <v>0</v>
      </c>
      <c r="P379" s="80" t="str">
        <f t="shared" ca="1" si="102"/>
        <v>FAIL</v>
      </c>
      <c r="Q379" s="80">
        <f>Calcs!$I$2</f>
        <v>44255</v>
      </c>
      <c r="R379" s="80">
        <f>Calcs!$I$4</f>
        <v>44469</v>
      </c>
      <c r="S379" s="80">
        <f>Calcs!$I$6</f>
        <v>44681</v>
      </c>
      <c r="T379" s="79" t="e">
        <f>Calcs!$J$2</f>
        <v>#N/A</v>
      </c>
      <c r="U379" s="81">
        <f>Calcs!$K$2</f>
        <v>51564</v>
      </c>
      <c r="V379" s="79" t="str">
        <f t="shared" si="103"/>
        <v/>
      </c>
      <c r="W379" s="79" t="str">
        <f t="shared" si="104"/>
        <v/>
      </c>
      <c r="X379" s="82" t="str">
        <f>IFERROR(IF(E379="","",IFERROR((INDEX('Flat Rates'!$A$1:$I$5000,MATCH(N379,'Flat Rates'!$A$1:$A$5000,0),MATCH("Standing Charge",'Flat Rates'!$A$1:$I$1,0))*100),"")),"")</f>
        <v/>
      </c>
      <c r="Y379" s="82" t="str">
        <f>IFERROR(IF(X379="","",IFERROR((INDEX('Flat Rates'!$A$1:$I$5000,MATCH(N379,'Flat Rates'!$A$1:$A$5000,0),MATCH("Unit Rate",'Flat Rates'!$A$1:$I$1,0))*100)+(V379),"")),"")</f>
        <v/>
      </c>
      <c r="Z379" s="83" t="str">
        <f t="shared" si="105"/>
        <v/>
      </c>
      <c r="AA379" s="83" t="str">
        <f t="shared" si="106"/>
        <v/>
      </c>
      <c r="AB379" s="83" t="str">
        <f t="shared" si="107"/>
        <v/>
      </c>
      <c r="AC379" s="83" t="str">
        <f t="shared" si="108"/>
        <v/>
      </c>
      <c r="AD379" s="84" t="str">
        <f t="shared" ca="1" si="109"/>
        <v>FAIL</v>
      </c>
      <c r="AF379" s="88" t="str">
        <f t="shared" ca="1" si="110"/>
        <v/>
      </c>
      <c r="AG379" s="78" t="str">
        <f t="shared" ca="1" si="111"/>
        <v/>
      </c>
      <c r="AH379" s="89" t="str">
        <f t="shared" ca="1" si="112"/>
        <v/>
      </c>
      <c r="AI379" s="89" t="str">
        <f t="shared" ca="1" si="113"/>
        <v/>
      </c>
    </row>
    <row r="380" spans="2:35" ht="15.75" thickBot="1" x14ac:dyDescent="0.3">
      <c r="B380" s="85"/>
      <c r="C380" s="85"/>
      <c r="D380" s="86"/>
      <c r="E380" s="86"/>
      <c r="F380" s="87"/>
      <c r="G380" s="86"/>
      <c r="I380" s="79" t="str">
        <f t="shared" si="95"/>
        <v/>
      </c>
      <c r="J380" s="79" t="str">
        <f t="shared" si="96"/>
        <v/>
      </c>
      <c r="K380" s="79" t="str">
        <f t="shared" si="97"/>
        <v/>
      </c>
      <c r="L380" s="97" t="str">
        <f t="shared" si="98"/>
        <v>Level1</v>
      </c>
      <c r="M380" s="94">
        <f t="shared" si="99"/>
        <v>0</v>
      </c>
      <c r="N380" s="79" t="str">
        <f t="shared" si="100"/>
        <v>-- Level1-0</v>
      </c>
      <c r="O380" s="80">
        <f t="shared" si="101"/>
        <v>0</v>
      </c>
      <c r="P380" s="80" t="str">
        <f t="shared" ca="1" si="102"/>
        <v>FAIL</v>
      </c>
      <c r="Q380" s="80">
        <f>Calcs!$I$2</f>
        <v>44255</v>
      </c>
      <c r="R380" s="80">
        <f>Calcs!$I$4</f>
        <v>44469</v>
      </c>
      <c r="S380" s="80">
        <f>Calcs!$I$6</f>
        <v>44681</v>
      </c>
      <c r="T380" s="79" t="e">
        <f>Calcs!$J$2</f>
        <v>#N/A</v>
      </c>
      <c r="U380" s="81">
        <f>Calcs!$K$2</f>
        <v>51564</v>
      </c>
      <c r="V380" s="79" t="str">
        <f t="shared" si="103"/>
        <v/>
      </c>
      <c r="W380" s="79" t="str">
        <f t="shared" si="104"/>
        <v/>
      </c>
      <c r="X380" s="82" t="str">
        <f>IFERROR(IF(E380="","",IFERROR((INDEX('Flat Rates'!$A$1:$I$5000,MATCH(N380,'Flat Rates'!$A$1:$A$5000,0),MATCH("Standing Charge",'Flat Rates'!$A$1:$I$1,0))*100),"")),"")</f>
        <v/>
      </c>
      <c r="Y380" s="82" t="str">
        <f>IFERROR(IF(X380="","",IFERROR((INDEX('Flat Rates'!$A$1:$I$5000,MATCH(N380,'Flat Rates'!$A$1:$A$5000,0),MATCH("Unit Rate",'Flat Rates'!$A$1:$I$1,0))*100)+(V380),"")),"")</f>
        <v/>
      </c>
      <c r="Z380" s="83" t="str">
        <f t="shared" si="105"/>
        <v/>
      </c>
      <c r="AA380" s="83" t="str">
        <f t="shared" si="106"/>
        <v/>
      </c>
      <c r="AB380" s="83" t="str">
        <f t="shared" si="107"/>
        <v/>
      </c>
      <c r="AC380" s="83" t="str">
        <f t="shared" si="108"/>
        <v/>
      </c>
      <c r="AD380" s="84" t="str">
        <f t="shared" ca="1" si="109"/>
        <v>FAIL</v>
      </c>
      <c r="AF380" s="88" t="str">
        <f t="shared" ca="1" si="110"/>
        <v/>
      </c>
      <c r="AG380" s="78" t="str">
        <f t="shared" ca="1" si="111"/>
        <v/>
      </c>
      <c r="AH380" s="89" t="str">
        <f t="shared" ca="1" si="112"/>
        <v/>
      </c>
      <c r="AI380" s="89" t="str">
        <f t="shared" ca="1" si="113"/>
        <v/>
      </c>
    </row>
    <row r="381" spans="2:35" ht="15.75" thickBot="1" x14ac:dyDescent="0.3">
      <c r="B381" s="85"/>
      <c r="C381" s="85"/>
      <c r="D381" s="86"/>
      <c r="E381" s="86"/>
      <c r="F381" s="87"/>
      <c r="G381" s="86"/>
      <c r="I381" s="79" t="str">
        <f t="shared" si="95"/>
        <v/>
      </c>
      <c r="J381" s="79" t="str">
        <f t="shared" si="96"/>
        <v/>
      </c>
      <c r="K381" s="79" t="str">
        <f t="shared" si="97"/>
        <v/>
      </c>
      <c r="L381" s="97" t="str">
        <f t="shared" si="98"/>
        <v>Level1</v>
      </c>
      <c r="M381" s="94">
        <f t="shared" si="99"/>
        <v>0</v>
      </c>
      <c r="N381" s="79" t="str">
        <f t="shared" si="100"/>
        <v>-- Level1-0</v>
      </c>
      <c r="O381" s="80">
        <f t="shared" si="101"/>
        <v>0</v>
      </c>
      <c r="P381" s="80" t="str">
        <f t="shared" ca="1" si="102"/>
        <v>FAIL</v>
      </c>
      <c r="Q381" s="80">
        <f>Calcs!$I$2</f>
        <v>44255</v>
      </c>
      <c r="R381" s="80">
        <f>Calcs!$I$4</f>
        <v>44469</v>
      </c>
      <c r="S381" s="80">
        <f>Calcs!$I$6</f>
        <v>44681</v>
      </c>
      <c r="T381" s="79" t="e">
        <f>Calcs!$J$2</f>
        <v>#N/A</v>
      </c>
      <c r="U381" s="81">
        <f>Calcs!$K$2</f>
        <v>51564</v>
      </c>
      <c r="V381" s="79" t="str">
        <f t="shared" si="103"/>
        <v/>
      </c>
      <c r="W381" s="79" t="str">
        <f t="shared" si="104"/>
        <v/>
      </c>
      <c r="X381" s="82" t="str">
        <f>IFERROR(IF(E381="","",IFERROR((INDEX('Flat Rates'!$A$1:$I$5000,MATCH(N381,'Flat Rates'!$A$1:$A$5000,0),MATCH("Standing Charge",'Flat Rates'!$A$1:$I$1,0))*100),"")),"")</f>
        <v/>
      </c>
      <c r="Y381" s="82" t="str">
        <f>IFERROR(IF(X381="","",IFERROR((INDEX('Flat Rates'!$A$1:$I$5000,MATCH(N381,'Flat Rates'!$A$1:$A$5000,0),MATCH("Unit Rate",'Flat Rates'!$A$1:$I$1,0))*100)+(V381),"")),"")</f>
        <v/>
      </c>
      <c r="Z381" s="83" t="str">
        <f t="shared" si="105"/>
        <v/>
      </c>
      <c r="AA381" s="83" t="str">
        <f t="shared" si="106"/>
        <v/>
      </c>
      <c r="AB381" s="83" t="str">
        <f t="shared" si="107"/>
        <v/>
      </c>
      <c r="AC381" s="83" t="str">
        <f t="shared" si="108"/>
        <v/>
      </c>
      <c r="AD381" s="84" t="str">
        <f t="shared" ca="1" si="109"/>
        <v>FAIL</v>
      </c>
      <c r="AF381" s="88" t="str">
        <f t="shared" ca="1" si="110"/>
        <v/>
      </c>
      <c r="AG381" s="78" t="str">
        <f t="shared" ca="1" si="111"/>
        <v/>
      </c>
      <c r="AH381" s="89" t="str">
        <f t="shared" ca="1" si="112"/>
        <v/>
      </c>
      <c r="AI381" s="89" t="str">
        <f t="shared" ca="1" si="113"/>
        <v/>
      </c>
    </row>
    <row r="382" spans="2:35" ht="15.75" thickBot="1" x14ac:dyDescent="0.3">
      <c r="B382" s="85"/>
      <c r="C382" s="85"/>
      <c r="D382" s="86"/>
      <c r="E382" s="86"/>
      <c r="F382" s="87"/>
      <c r="G382" s="86"/>
      <c r="I382" s="79" t="str">
        <f t="shared" si="95"/>
        <v/>
      </c>
      <c r="J382" s="79" t="str">
        <f t="shared" si="96"/>
        <v/>
      </c>
      <c r="K382" s="79" t="str">
        <f t="shared" si="97"/>
        <v/>
      </c>
      <c r="L382" s="97" t="str">
        <f t="shared" si="98"/>
        <v>Level1</v>
      </c>
      <c r="M382" s="94">
        <f t="shared" si="99"/>
        <v>0</v>
      </c>
      <c r="N382" s="79" t="str">
        <f t="shared" si="100"/>
        <v>-- Level1-0</v>
      </c>
      <c r="O382" s="80">
        <f t="shared" si="101"/>
        <v>0</v>
      </c>
      <c r="P382" s="80" t="str">
        <f t="shared" ca="1" si="102"/>
        <v>FAIL</v>
      </c>
      <c r="Q382" s="80">
        <f>Calcs!$I$2</f>
        <v>44255</v>
      </c>
      <c r="R382" s="80">
        <f>Calcs!$I$4</f>
        <v>44469</v>
      </c>
      <c r="S382" s="80">
        <f>Calcs!$I$6</f>
        <v>44681</v>
      </c>
      <c r="T382" s="79" t="e">
        <f>Calcs!$J$2</f>
        <v>#N/A</v>
      </c>
      <c r="U382" s="81">
        <f>Calcs!$K$2</f>
        <v>51564</v>
      </c>
      <c r="V382" s="79" t="str">
        <f t="shared" si="103"/>
        <v/>
      </c>
      <c r="W382" s="79" t="str">
        <f t="shared" si="104"/>
        <v/>
      </c>
      <c r="X382" s="82" t="str">
        <f>IFERROR(IF(E382="","",IFERROR((INDEX('Flat Rates'!$A$1:$I$5000,MATCH(N382,'Flat Rates'!$A$1:$A$5000,0),MATCH("Standing Charge",'Flat Rates'!$A$1:$I$1,0))*100),"")),"")</f>
        <v/>
      </c>
      <c r="Y382" s="82" t="str">
        <f>IFERROR(IF(X382="","",IFERROR((INDEX('Flat Rates'!$A$1:$I$5000,MATCH(N382,'Flat Rates'!$A$1:$A$5000,0),MATCH("Unit Rate",'Flat Rates'!$A$1:$I$1,0))*100)+(V382),"")),"")</f>
        <v/>
      </c>
      <c r="Z382" s="83" t="str">
        <f t="shared" si="105"/>
        <v/>
      </c>
      <c r="AA382" s="83" t="str">
        <f t="shared" si="106"/>
        <v/>
      </c>
      <c r="AB382" s="83" t="str">
        <f t="shared" si="107"/>
        <v/>
      </c>
      <c r="AC382" s="83" t="str">
        <f t="shared" si="108"/>
        <v/>
      </c>
      <c r="AD382" s="84" t="str">
        <f t="shared" ca="1" si="109"/>
        <v>FAIL</v>
      </c>
      <c r="AF382" s="88" t="str">
        <f t="shared" ca="1" si="110"/>
        <v/>
      </c>
      <c r="AG382" s="78" t="str">
        <f t="shared" ca="1" si="111"/>
        <v/>
      </c>
      <c r="AH382" s="89" t="str">
        <f t="shared" ca="1" si="112"/>
        <v/>
      </c>
      <c r="AI382" s="89" t="str">
        <f t="shared" ca="1" si="113"/>
        <v/>
      </c>
    </row>
    <row r="383" spans="2:35" ht="15.75" thickBot="1" x14ac:dyDescent="0.3">
      <c r="B383" s="85"/>
      <c r="C383" s="85"/>
      <c r="D383" s="86"/>
      <c r="E383" s="86"/>
      <c r="F383" s="87"/>
      <c r="G383" s="86"/>
      <c r="I383" s="79" t="str">
        <f t="shared" si="95"/>
        <v/>
      </c>
      <c r="J383" s="79" t="str">
        <f t="shared" si="96"/>
        <v/>
      </c>
      <c r="K383" s="79" t="str">
        <f t="shared" si="97"/>
        <v/>
      </c>
      <c r="L383" s="97" t="str">
        <f t="shared" si="98"/>
        <v>Level1</v>
      </c>
      <c r="M383" s="94">
        <f t="shared" si="99"/>
        <v>0</v>
      </c>
      <c r="N383" s="79" t="str">
        <f t="shared" si="100"/>
        <v>-- Level1-0</v>
      </c>
      <c r="O383" s="80">
        <f t="shared" si="101"/>
        <v>0</v>
      </c>
      <c r="P383" s="80" t="str">
        <f t="shared" ca="1" si="102"/>
        <v>FAIL</v>
      </c>
      <c r="Q383" s="80">
        <f>Calcs!$I$2</f>
        <v>44255</v>
      </c>
      <c r="R383" s="80">
        <f>Calcs!$I$4</f>
        <v>44469</v>
      </c>
      <c r="S383" s="80">
        <f>Calcs!$I$6</f>
        <v>44681</v>
      </c>
      <c r="T383" s="79" t="e">
        <f>Calcs!$J$2</f>
        <v>#N/A</v>
      </c>
      <c r="U383" s="81">
        <f>Calcs!$K$2</f>
        <v>51564</v>
      </c>
      <c r="V383" s="79" t="str">
        <f t="shared" si="103"/>
        <v/>
      </c>
      <c r="W383" s="79" t="str">
        <f t="shared" si="104"/>
        <v/>
      </c>
      <c r="X383" s="82" t="str">
        <f>IFERROR(IF(E383="","",IFERROR((INDEX('Flat Rates'!$A$1:$I$5000,MATCH(N383,'Flat Rates'!$A$1:$A$5000,0),MATCH("Standing Charge",'Flat Rates'!$A$1:$I$1,0))*100),"")),"")</f>
        <v/>
      </c>
      <c r="Y383" s="82" t="str">
        <f>IFERROR(IF(X383="","",IFERROR((INDEX('Flat Rates'!$A$1:$I$5000,MATCH(N383,'Flat Rates'!$A$1:$A$5000,0),MATCH("Unit Rate",'Flat Rates'!$A$1:$I$1,0))*100)+(V383),"")),"")</f>
        <v/>
      </c>
      <c r="Z383" s="83" t="str">
        <f t="shared" si="105"/>
        <v/>
      </c>
      <c r="AA383" s="83" t="str">
        <f t="shared" si="106"/>
        <v/>
      </c>
      <c r="AB383" s="83" t="str">
        <f t="shared" si="107"/>
        <v/>
      </c>
      <c r="AC383" s="83" t="str">
        <f t="shared" si="108"/>
        <v/>
      </c>
      <c r="AD383" s="84" t="str">
        <f t="shared" ca="1" si="109"/>
        <v>FAIL</v>
      </c>
      <c r="AF383" s="88" t="str">
        <f t="shared" ca="1" si="110"/>
        <v/>
      </c>
      <c r="AG383" s="78" t="str">
        <f t="shared" ca="1" si="111"/>
        <v/>
      </c>
      <c r="AH383" s="89" t="str">
        <f t="shared" ca="1" si="112"/>
        <v/>
      </c>
      <c r="AI383" s="89" t="str">
        <f t="shared" ca="1" si="113"/>
        <v/>
      </c>
    </row>
    <row r="384" spans="2:35" ht="15.75" thickBot="1" x14ac:dyDescent="0.3">
      <c r="B384" s="85"/>
      <c r="C384" s="85"/>
      <c r="D384" s="86"/>
      <c r="E384" s="86"/>
      <c r="F384" s="87"/>
      <c r="G384" s="86"/>
      <c r="I384" s="79" t="str">
        <f t="shared" si="95"/>
        <v/>
      </c>
      <c r="J384" s="79" t="str">
        <f t="shared" si="96"/>
        <v/>
      </c>
      <c r="K384" s="79" t="str">
        <f t="shared" si="97"/>
        <v/>
      </c>
      <c r="L384" s="97" t="str">
        <f t="shared" si="98"/>
        <v>Level1</v>
      </c>
      <c r="M384" s="94">
        <f t="shared" si="99"/>
        <v>0</v>
      </c>
      <c r="N384" s="79" t="str">
        <f t="shared" si="100"/>
        <v>-- Level1-0</v>
      </c>
      <c r="O384" s="80">
        <f t="shared" si="101"/>
        <v>0</v>
      </c>
      <c r="P384" s="80" t="str">
        <f t="shared" ca="1" si="102"/>
        <v>FAIL</v>
      </c>
      <c r="Q384" s="80">
        <f>Calcs!$I$2</f>
        <v>44255</v>
      </c>
      <c r="R384" s="80">
        <f>Calcs!$I$4</f>
        <v>44469</v>
      </c>
      <c r="S384" s="80">
        <f>Calcs!$I$6</f>
        <v>44681</v>
      </c>
      <c r="T384" s="79" t="e">
        <f>Calcs!$J$2</f>
        <v>#N/A</v>
      </c>
      <c r="U384" s="81">
        <f>Calcs!$K$2</f>
        <v>51564</v>
      </c>
      <c r="V384" s="79" t="str">
        <f t="shared" si="103"/>
        <v/>
      </c>
      <c r="W384" s="79" t="str">
        <f t="shared" si="104"/>
        <v/>
      </c>
      <c r="X384" s="82" t="str">
        <f>IFERROR(IF(E384="","",IFERROR((INDEX('Flat Rates'!$A$1:$I$5000,MATCH(N384,'Flat Rates'!$A$1:$A$5000,0),MATCH("Standing Charge",'Flat Rates'!$A$1:$I$1,0))*100),"")),"")</f>
        <v/>
      </c>
      <c r="Y384" s="82" t="str">
        <f>IFERROR(IF(X384="","",IFERROR((INDEX('Flat Rates'!$A$1:$I$5000,MATCH(N384,'Flat Rates'!$A$1:$A$5000,0),MATCH("Unit Rate",'Flat Rates'!$A$1:$I$1,0))*100)+(V384),"")),"")</f>
        <v/>
      </c>
      <c r="Z384" s="83" t="str">
        <f t="shared" si="105"/>
        <v/>
      </c>
      <c r="AA384" s="83" t="str">
        <f t="shared" si="106"/>
        <v/>
      </c>
      <c r="AB384" s="83" t="str">
        <f t="shared" si="107"/>
        <v/>
      </c>
      <c r="AC384" s="83" t="str">
        <f t="shared" si="108"/>
        <v/>
      </c>
      <c r="AD384" s="84" t="str">
        <f t="shared" ca="1" si="109"/>
        <v>FAIL</v>
      </c>
      <c r="AF384" s="88" t="str">
        <f t="shared" ca="1" si="110"/>
        <v/>
      </c>
      <c r="AG384" s="78" t="str">
        <f t="shared" ca="1" si="111"/>
        <v/>
      </c>
      <c r="AH384" s="89" t="str">
        <f t="shared" ca="1" si="112"/>
        <v/>
      </c>
      <c r="AI384" s="89" t="str">
        <f t="shared" ca="1" si="113"/>
        <v/>
      </c>
    </row>
    <row r="385" spans="2:35" ht="15.75" thickBot="1" x14ac:dyDescent="0.3">
      <c r="B385" s="85"/>
      <c r="C385" s="85"/>
      <c r="D385" s="86"/>
      <c r="E385" s="86"/>
      <c r="F385" s="87"/>
      <c r="G385" s="86"/>
      <c r="I385" s="79" t="str">
        <f t="shared" si="95"/>
        <v/>
      </c>
      <c r="J385" s="79" t="str">
        <f t="shared" si="96"/>
        <v/>
      </c>
      <c r="K385" s="79" t="str">
        <f t="shared" si="97"/>
        <v/>
      </c>
      <c r="L385" s="97" t="str">
        <f t="shared" si="98"/>
        <v>Level1</v>
      </c>
      <c r="M385" s="94">
        <f t="shared" si="99"/>
        <v>0</v>
      </c>
      <c r="N385" s="79" t="str">
        <f t="shared" si="100"/>
        <v>-- Level1-0</v>
      </c>
      <c r="O385" s="80">
        <f t="shared" si="101"/>
        <v>0</v>
      </c>
      <c r="P385" s="80" t="str">
        <f t="shared" ca="1" si="102"/>
        <v>FAIL</v>
      </c>
      <c r="Q385" s="80">
        <f>Calcs!$I$2</f>
        <v>44255</v>
      </c>
      <c r="R385" s="80">
        <f>Calcs!$I$4</f>
        <v>44469</v>
      </c>
      <c r="S385" s="80">
        <f>Calcs!$I$6</f>
        <v>44681</v>
      </c>
      <c r="T385" s="79" t="e">
        <f>Calcs!$J$2</f>
        <v>#N/A</v>
      </c>
      <c r="U385" s="81">
        <f>Calcs!$K$2</f>
        <v>51564</v>
      </c>
      <c r="V385" s="79" t="str">
        <f t="shared" si="103"/>
        <v/>
      </c>
      <c r="W385" s="79" t="str">
        <f t="shared" si="104"/>
        <v/>
      </c>
      <c r="X385" s="82" t="str">
        <f>IFERROR(IF(E385="","",IFERROR((INDEX('Flat Rates'!$A$1:$I$5000,MATCH(N385,'Flat Rates'!$A$1:$A$5000,0),MATCH("Standing Charge",'Flat Rates'!$A$1:$I$1,0))*100),"")),"")</f>
        <v/>
      </c>
      <c r="Y385" s="82" t="str">
        <f>IFERROR(IF(X385="","",IFERROR((INDEX('Flat Rates'!$A$1:$I$5000,MATCH(N385,'Flat Rates'!$A$1:$A$5000,0),MATCH("Unit Rate",'Flat Rates'!$A$1:$I$1,0))*100)+(V385),"")),"")</f>
        <v/>
      </c>
      <c r="Z385" s="83" t="str">
        <f t="shared" si="105"/>
        <v/>
      </c>
      <c r="AA385" s="83" t="str">
        <f t="shared" si="106"/>
        <v/>
      </c>
      <c r="AB385" s="83" t="str">
        <f t="shared" si="107"/>
        <v/>
      </c>
      <c r="AC385" s="83" t="str">
        <f t="shared" si="108"/>
        <v/>
      </c>
      <c r="AD385" s="84" t="str">
        <f t="shared" ca="1" si="109"/>
        <v>FAIL</v>
      </c>
      <c r="AF385" s="88" t="str">
        <f t="shared" ca="1" si="110"/>
        <v/>
      </c>
      <c r="AG385" s="78" t="str">
        <f t="shared" ca="1" si="111"/>
        <v/>
      </c>
      <c r="AH385" s="89" t="str">
        <f t="shared" ca="1" si="112"/>
        <v/>
      </c>
      <c r="AI385" s="89" t="str">
        <f t="shared" ca="1" si="113"/>
        <v/>
      </c>
    </row>
    <row r="386" spans="2:35" ht="15.75" thickBot="1" x14ac:dyDescent="0.3">
      <c r="B386" s="85"/>
      <c r="C386" s="85"/>
      <c r="D386" s="86"/>
      <c r="E386" s="86"/>
      <c r="F386" s="87"/>
      <c r="G386" s="86"/>
      <c r="I386" s="79" t="str">
        <f t="shared" si="95"/>
        <v/>
      </c>
      <c r="J386" s="79" t="str">
        <f t="shared" si="96"/>
        <v/>
      </c>
      <c r="K386" s="79" t="str">
        <f t="shared" si="97"/>
        <v/>
      </c>
      <c r="L386" s="97" t="str">
        <f t="shared" si="98"/>
        <v>Level1</v>
      </c>
      <c r="M386" s="94">
        <f t="shared" si="99"/>
        <v>0</v>
      </c>
      <c r="N386" s="79" t="str">
        <f t="shared" si="100"/>
        <v>-- Level1-0</v>
      </c>
      <c r="O386" s="80">
        <f t="shared" si="101"/>
        <v>0</v>
      </c>
      <c r="P386" s="80" t="str">
        <f t="shared" ca="1" si="102"/>
        <v>FAIL</v>
      </c>
      <c r="Q386" s="80">
        <f>Calcs!$I$2</f>
        <v>44255</v>
      </c>
      <c r="R386" s="80">
        <f>Calcs!$I$4</f>
        <v>44469</v>
      </c>
      <c r="S386" s="80">
        <f>Calcs!$I$6</f>
        <v>44681</v>
      </c>
      <c r="T386" s="79" t="e">
        <f>Calcs!$J$2</f>
        <v>#N/A</v>
      </c>
      <c r="U386" s="81">
        <f>Calcs!$K$2</f>
        <v>51564</v>
      </c>
      <c r="V386" s="79" t="str">
        <f t="shared" si="103"/>
        <v/>
      </c>
      <c r="W386" s="79" t="str">
        <f t="shared" si="104"/>
        <v/>
      </c>
      <c r="X386" s="82" t="str">
        <f>IFERROR(IF(E386="","",IFERROR((INDEX('Flat Rates'!$A$1:$I$5000,MATCH(N386,'Flat Rates'!$A$1:$A$5000,0),MATCH("Standing Charge",'Flat Rates'!$A$1:$I$1,0))*100),"")),"")</f>
        <v/>
      </c>
      <c r="Y386" s="82" t="str">
        <f>IFERROR(IF(X386="","",IFERROR((INDEX('Flat Rates'!$A$1:$I$5000,MATCH(N386,'Flat Rates'!$A$1:$A$5000,0),MATCH("Unit Rate",'Flat Rates'!$A$1:$I$1,0))*100)+(V386),"")),"")</f>
        <v/>
      </c>
      <c r="Z386" s="83" t="str">
        <f t="shared" si="105"/>
        <v/>
      </c>
      <c r="AA386" s="83" t="str">
        <f t="shared" si="106"/>
        <v/>
      </c>
      <c r="AB386" s="83" t="str">
        <f t="shared" si="107"/>
        <v/>
      </c>
      <c r="AC386" s="83" t="str">
        <f t="shared" si="108"/>
        <v/>
      </c>
      <c r="AD386" s="84" t="str">
        <f t="shared" ca="1" si="109"/>
        <v>FAIL</v>
      </c>
      <c r="AF386" s="88" t="str">
        <f t="shared" ca="1" si="110"/>
        <v/>
      </c>
      <c r="AG386" s="78" t="str">
        <f t="shared" ca="1" si="111"/>
        <v/>
      </c>
      <c r="AH386" s="89" t="str">
        <f t="shared" ca="1" si="112"/>
        <v/>
      </c>
      <c r="AI386" s="89" t="str">
        <f t="shared" ca="1" si="113"/>
        <v/>
      </c>
    </row>
    <row r="387" spans="2:35" ht="15.75" thickBot="1" x14ac:dyDescent="0.3">
      <c r="B387" s="85"/>
      <c r="C387" s="85"/>
      <c r="D387" s="86"/>
      <c r="E387" s="86"/>
      <c r="F387" s="87"/>
      <c r="G387" s="86"/>
      <c r="I387" s="79" t="str">
        <f t="shared" si="95"/>
        <v/>
      </c>
      <c r="J387" s="79" t="str">
        <f t="shared" si="96"/>
        <v/>
      </c>
      <c r="K387" s="79" t="str">
        <f t="shared" si="97"/>
        <v/>
      </c>
      <c r="L387" s="97" t="str">
        <f t="shared" si="98"/>
        <v>Level1</v>
      </c>
      <c r="M387" s="94">
        <f t="shared" si="99"/>
        <v>0</v>
      </c>
      <c r="N387" s="79" t="str">
        <f t="shared" si="100"/>
        <v>-- Level1-0</v>
      </c>
      <c r="O387" s="80">
        <f t="shared" si="101"/>
        <v>0</v>
      </c>
      <c r="P387" s="80" t="str">
        <f t="shared" ca="1" si="102"/>
        <v>FAIL</v>
      </c>
      <c r="Q387" s="80">
        <f>Calcs!$I$2</f>
        <v>44255</v>
      </c>
      <c r="R387" s="80">
        <f>Calcs!$I$4</f>
        <v>44469</v>
      </c>
      <c r="S387" s="80">
        <f>Calcs!$I$6</f>
        <v>44681</v>
      </c>
      <c r="T387" s="79" t="e">
        <f>Calcs!$J$2</f>
        <v>#N/A</v>
      </c>
      <c r="U387" s="81">
        <f>Calcs!$K$2</f>
        <v>51564</v>
      </c>
      <c r="V387" s="79" t="str">
        <f t="shared" si="103"/>
        <v/>
      </c>
      <c r="W387" s="79" t="str">
        <f t="shared" si="104"/>
        <v/>
      </c>
      <c r="X387" s="82" t="str">
        <f>IFERROR(IF(E387="","",IFERROR((INDEX('Flat Rates'!$A$1:$I$5000,MATCH(N387,'Flat Rates'!$A$1:$A$5000,0),MATCH("Standing Charge",'Flat Rates'!$A$1:$I$1,0))*100),"")),"")</f>
        <v/>
      </c>
      <c r="Y387" s="82" t="str">
        <f>IFERROR(IF(X387="","",IFERROR((INDEX('Flat Rates'!$A$1:$I$5000,MATCH(N387,'Flat Rates'!$A$1:$A$5000,0),MATCH("Unit Rate",'Flat Rates'!$A$1:$I$1,0))*100)+(V387),"")),"")</f>
        <v/>
      </c>
      <c r="Z387" s="83" t="str">
        <f t="shared" si="105"/>
        <v/>
      </c>
      <c r="AA387" s="83" t="str">
        <f t="shared" si="106"/>
        <v/>
      </c>
      <c r="AB387" s="83" t="str">
        <f t="shared" si="107"/>
        <v/>
      </c>
      <c r="AC387" s="83" t="str">
        <f t="shared" si="108"/>
        <v/>
      </c>
      <c r="AD387" s="84" t="str">
        <f t="shared" ca="1" si="109"/>
        <v>FAIL</v>
      </c>
      <c r="AF387" s="88" t="str">
        <f t="shared" ca="1" si="110"/>
        <v/>
      </c>
      <c r="AG387" s="78" t="str">
        <f t="shared" ca="1" si="111"/>
        <v/>
      </c>
      <c r="AH387" s="89" t="str">
        <f t="shared" ca="1" si="112"/>
        <v/>
      </c>
      <c r="AI387" s="89" t="str">
        <f t="shared" ca="1" si="113"/>
        <v/>
      </c>
    </row>
    <row r="388" spans="2:35" ht="15.75" thickBot="1" x14ac:dyDescent="0.3">
      <c r="B388" s="85"/>
      <c r="C388" s="85"/>
      <c r="D388" s="86"/>
      <c r="E388" s="86"/>
      <c r="F388" s="87"/>
      <c r="G388" s="86"/>
      <c r="I388" s="79" t="str">
        <f t="shared" si="95"/>
        <v/>
      </c>
      <c r="J388" s="79" t="str">
        <f t="shared" si="96"/>
        <v/>
      </c>
      <c r="K388" s="79" t="str">
        <f t="shared" si="97"/>
        <v/>
      </c>
      <c r="L388" s="97" t="str">
        <f t="shared" si="98"/>
        <v>Level1</v>
      </c>
      <c r="M388" s="94">
        <f t="shared" si="99"/>
        <v>0</v>
      </c>
      <c r="N388" s="79" t="str">
        <f t="shared" si="100"/>
        <v>-- Level1-0</v>
      </c>
      <c r="O388" s="80">
        <f t="shared" si="101"/>
        <v>0</v>
      </c>
      <c r="P388" s="80" t="str">
        <f t="shared" ca="1" si="102"/>
        <v>FAIL</v>
      </c>
      <c r="Q388" s="80">
        <f>Calcs!$I$2</f>
        <v>44255</v>
      </c>
      <c r="R388" s="80">
        <f>Calcs!$I$4</f>
        <v>44469</v>
      </c>
      <c r="S388" s="80">
        <f>Calcs!$I$6</f>
        <v>44681</v>
      </c>
      <c r="T388" s="79" t="e">
        <f>Calcs!$J$2</f>
        <v>#N/A</v>
      </c>
      <c r="U388" s="81">
        <f>Calcs!$K$2</f>
        <v>51564</v>
      </c>
      <c r="V388" s="79" t="str">
        <f t="shared" si="103"/>
        <v/>
      </c>
      <c r="W388" s="79" t="str">
        <f t="shared" si="104"/>
        <v/>
      </c>
      <c r="X388" s="82" t="str">
        <f>IFERROR(IF(E388="","",IFERROR((INDEX('Flat Rates'!$A$1:$I$5000,MATCH(N388,'Flat Rates'!$A$1:$A$5000,0),MATCH("Standing Charge",'Flat Rates'!$A$1:$I$1,0))*100),"")),"")</f>
        <v/>
      </c>
      <c r="Y388" s="82" t="str">
        <f>IFERROR(IF(X388="","",IFERROR((INDEX('Flat Rates'!$A$1:$I$5000,MATCH(N388,'Flat Rates'!$A$1:$A$5000,0),MATCH("Unit Rate",'Flat Rates'!$A$1:$I$1,0))*100)+(V388),"")),"")</f>
        <v/>
      </c>
      <c r="Z388" s="83" t="str">
        <f t="shared" si="105"/>
        <v/>
      </c>
      <c r="AA388" s="83" t="str">
        <f t="shared" si="106"/>
        <v/>
      </c>
      <c r="AB388" s="83" t="str">
        <f t="shared" si="107"/>
        <v/>
      </c>
      <c r="AC388" s="83" t="str">
        <f t="shared" si="108"/>
        <v/>
      </c>
      <c r="AD388" s="84" t="str">
        <f t="shared" ca="1" si="109"/>
        <v>FAIL</v>
      </c>
      <c r="AF388" s="88" t="str">
        <f t="shared" ca="1" si="110"/>
        <v/>
      </c>
      <c r="AG388" s="78" t="str">
        <f t="shared" ca="1" si="111"/>
        <v/>
      </c>
      <c r="AH388" s="89" t="str">
        <f t="shared" ca="1" si="112"/>
        <v/>
      </c>
      <c r="AI388" s="89" t="str">
        <f t="shared" ca="1" si="113"/>
        <v/>
      </c>
    </row>
    <row r="389" spans="2:35" ht="15.75" thickBot="1" x14ac:dyDescent="0.3">
      <c r="B389" s="85"/>
      <c r="C389" s="85"/>
      <c r="D389" s="86"/>
      <c r="E389" s="86"/>
      <c r="F389" s="87"/>
      <c r="G389" s="86"/>
      <c r="I389" s="79" t="str">
        <f t="shared" si="95"/>
        <v/>
      </c>
      <c r="J389" s="79" t="str">
        <f t="shared" si="96"/>
        <v/>
      </c>
      <c r="K389" s="79" t="str">
        <f t="shared" si="97"/>
        <v/>
      </c>
      <c r="L389" s="97" t="str">
        <f t="shared" si="98"/>
        <v>Level1</v>
      </c>
      <c r="M389" s="94">
        <f t="shared" si="99"/>
        <v>0</v>
      </c>
      <c r="N389" s="79" t="str">
        <f t="shared" si="100"/>
        <v>-- Level1-0</v>
      </c>
      <c r="O389" s="80">
        <f t="shared" si="101"/>
        <v>0</v>
      </c>
      <c r="P389" s="80" t="str">
        <f t="shared" ca="1" si="102"/>
        <v>FAIL</v>
      </c>
      <c r="Q389" s="80">
        <f>Calcs!$I$2</f>
        <v>44255</v>
      </c>
      <c r="R389" s="80">
        <f>Calcs!$I$4</f>
        <v>44469</v>
      </c>
      <c r="S389" s="80">
        <f>Calcs!$I$6</f>
        <v>44681</v>
      </c>
      <c r="T389" s="79" t="e">
        <f>Calcs!$J$2</f>
        <v>#N/A</v>
      </c>
      <c r="U389" s="81">
        <f>Calcs!$K$2</f>
        <v>51564</v>
      </c>
      <c r="V389" s="79" t="str">
        <f t="shared" si="103"/>
        <v/>
      </c>
      <c r="W389" s="79" t="str">
        <f t="shared" si="104"/>
        <v/>
      </c>
      <c r="X389" s="82" t="str">
        <f>IFERROR(IF(E389="","",IFERROR((INDEX('Flat Rates'!$A$1:$I$5000,MATCH(N389,'Flat Rates'!$A$1:$A$5000,0),MATCH("Standing Charge",'Flat Rates'!$A$1:$I$1,0))*100),"")),"")</f>
        <v/>
      </c>
      <c r="Y389" s="82" t="str">
        <f>IFERROR(IF(X389="","",IFERROR((INDEX('Flat Rates'!$A$1:$I$5000,MATCH(N389,'Flat Rates'!$A$1:$A$5000,0),MATCH("Unit Rate",'Flat Rates'!$A$1:$I$1,0))*100)+(V389),"")),"")</f>
        <v/>
      </c>
      <c r="Z389" s="83" t="str">
        <f t="shared" si="105"/>
        <v/>
      </c>
      <c r="AA389" s="83" t="str">
        <f t="shared" si="106"/>
        <v/>
      </c>
      <c r="AB389" s="83" t="str">
        <f t="shared" si="107"/>
        <v/>
      </c>
      <c r="AC389" s="83" t="str">
        <f t="shared" si="108"/>
        <v/>
      </c>
      <c r="AD389" s="84" t="str">
        <f t="shared" ca="1" si="109"/>
        <v>FAIL</v>
      </c>
      <c r="AF389" s="88" t="str">
        <f t="shared" ca="1" si="110"/>
        <v/>
      </c>
      <c r="AG389" s="78" t="str">
        <f t="shared" ca="1" si="111"/>
        <v/>
      </c>
      <c r="AH389" s="89" t="str">
        <f t="shared" ca="1" si="112"/>
        <v/>
      </c>
      <c r="AI389" s="89" t="str">
        <f t="shared" ca="1" si="113"/>
        <v/>
      </c>
    </row>
    <row r="390" spans="2:35" ht="15.75" thickBot="1" x14ac:dyDescent="0.3">
      <c r="B390" s="85"/>
      <c r="C390" s="85"/>
      <c r="D390" s="86"/>
      <c r="E390" s="86"/>
      <c r="F390" s="87"/>
      <c r="G390" s="86"/>
      <c r="I390" s="79" t="str">
        <f t="shared" si="95"/>
        <v/>
      </c>
      <c r="J390" s="79" t="str">
        <f t="shared" si="96"/>
        <v/>
      </c>
      <c r="K390" s="79" t="str">
        <f t="shared" si="97"/>
        <v/>
      </c>
      <c r="L390" s="97" t="str">
        <f t="shared" si="98"/>
        <v>Level1</v>
      </c>
      <c r="M390" s="94">
        <f t="shared" si="99"/>
        <v>0</v>
      </c>
      <c r="N390" s="79" t="str">
        <f t="shared" si="100"/>
        <v>-- Level1-0</v>
      </c>
      <c r="O390" s="80">
        <f t="shared" si="101"/>
        <v>0</v>
      </c>
      <c r="P390" s="80" t="str">
        <f t="shared" ca="1" si="102"/>
        <v>FAIL</v>
      </c>
      <c r="Q390" s="80">
        <f>Calcs!$I$2</f>
        <v>44255</v>
      </c>
      <c r="R390" s="80">
        <f>Calcs!$I$4</f>
        <v>44469</v>
      </c>
      <c r="S390" s="80">
        <f>Calcs!$I$6</f>
        <v>44681</v>
      </c>
      <c r="T390" s="79" t="e">
        <f>Calcs!$J$2</f>
        <v>#N/A</v>
      </c>
      <c r="U390" s="81">
        <f>Calcs!$K$2</f>
        <v>51564</v>
      </c>
      <c r="V390" s="79" t="str">
        <f t="shared" si="103"/>
        <v/>
      </c>
      <c r="W390" s="79" t="str">
        <f t="shared" si="104"/>
        <v/>
      </c>
      <c r="X390" s="82" t="str">
        <f>IFERROR(IF(E390="","",IFERROR((INDEX('Flat Rates'!$A$1:$I$5000,MATCH(N390,'Flat Rates'!$A$1:$A$5000,0),MATCH("Standing Charge",'Flat Rates'!$A$1:$I$1,0))*100),"")),"")</f>
        <v/>
      </c>
      <c r="Y390" s="82" t="str">
        <f>IFERROR(IF(X390="","",IFERROR((INDEX('Flat Rates'!$A$1:$I$5000,MATCH(N390,'Flat Rates'!$A$1:$A$5000,0),MATCH("Unit Rate",'Flat Rates'!$A$1:$I$1,0))*100)+(V390),"")),"")</f>
        <v/>
      </c>
      <c r="Z390" s="83" t="str">
        <f t="shared" si="105"/>
        <v/>
      </c>
      <c r="AA390" s="83" t="str">
        <f t="shared" si="106"/>
        <v/>
      </c>
      <c r="AB390" s="83" t="str">
        <f t="shared" si="107"/>
        <v/>
      </c>
      <c r="AC390" s="83" t="str">
        <f t="shared" si="108"/>
        <v/>
      </c>
      <c r="AD390" s="84" t="str">
        <f t="shared" ca="1" si="109"/>
        <v>FAIL</v>
      </c>
      <c r="AF390" s="88" t="str">
        <f t="shared" ca="1" si="110"/>
        <v/>
      </c>
      <c r="AG390" s="78" t="str">
        <f t="shared" ca="1" si="111"/>
        <v/>
      </c>
      <c r="AH390" s="89" t="str">
        <f t="shared" ca="1" si="112"/>
        <v/>
      </c>
      <c r="AI390" s="89" t="str">
        <f t="shared" ca="1" si="113"/>
        <v/>
      </c>
    </row>
    <row r="391" spans="2:35" ht="15.75" thickBot="1" x14ac:dyDescent="0.3">
      <c r="B391" s="85"/>
      <c r="C391" s="85"/>
      <c r="D391" s="86"/>
      <c r="E391" s="86"/>
      <c r="F391" s="87"/>
      <c r="G391" s="86"/>
      <c r="I391" s="79" t="str">
        <f t="shared" si="95"/>
        <v/>
      </c>
      <c r="J391" s="79" t="str">
        <f t="shared" si="96"/>
        <v/>
      </c>
      <c r="K391" s="79" t="str">
        <f t="shared" si="97"/>
        <v/>
      </c>
      <c r="L391" s="97" t="str">
        <f t="shared" si="98"/>
        <v>Level1</v>
      </c>
      <c r="M391" s="94">
        <f t="shared" si="99"/>
        <v>0</v>
      </c>
      <c r="N391" s="79" t="str">
        <f t="shared" si="100"/>
        <v>-- Level1-0</v>
      </c>
      <c r="O391" s="80">
        <f t="shared" si="101"/>
        <v>0</v>
      </c>
      <c r="P391" s="80" t="str">
        <f t="shared" ca="1" si="102"/>
        <v>FAIL</v>
      </c>
      <c r="Q391" s="80">
        <f>Calcs!$I$2</f>
        <v>44255</v>
      </c>
      <c r="R391" s="80">
        <f>Calcs!$I$4</f>
        <v>44469</v>
      </c>
      <c r="S391" s="80">
        <f>Calcs!$I$6</f>
        <v>44681</v>
      </c>
      <c r="T391" s="79" t="e">
        <f>Calcs!$J$2</f>
        <v>#N/A</v>
      </c>
      <c r="U391" s="81">
        <f>Calcs!$K$2</f>
        <v>51564</v>
      </c>
      <c r="V391" s="79" t="str">
        <f t="shared" si="103"/>
        <v/>
      </c>
      <c r="W391" s="79" t="str">
        <f t="shared" si="104"/>
        <v/>
      </c>
      <c r="X391" s="82" t="str">
        <f>IFERROR(IF(E391="","",IFERROR((INDEX('Flat Rates'!$A$1:$I$5000,MATCH(N391,'Flat Rates'!$A$1:$A$5000,0),MATCH("Standing Charge",'Flat Rates'!$A$1:$I$1,0))*100),"")),"")</f>
        <v/>
      </c>
      <c r="Y391" s="82" t="str">
        <f>IFERROR(IF(X391="","",IFERROR((INDEX('Flat Rates'!$A$1:$I$5000,MATCH(N391,'Flat Rates'!$A$1:$A$5000,0),MATCH("Unit Rate",'Flat Rates'!$A$1:$I$1,0))*100)+(V391),"")),"")</f>
        <v/>
      </c>
      <c r="Z391" s="83" t="str">
        <f t="shared" si="105"/>
        <v/>
      </c>
      <c r="AA391" s="83" t="str">
        <f t="shared" si="106"/>
        <v/>
      </c>
      <c r="AB391" s="83" t="str">
        <f t="shared" si="107"/>
        <v/>
      </c>
      <c r="AC391" s="83" t="str">
        <f t="shared" si="108"/>
        <v/>
      </c>
      <c r="AD391" s="84" t="str">
        <f t="shared" ca="1" si="109"/>
        <v>FAIL</v>
      </c>
      <c r="AF391" s="88" t="str">
        <f t="shared" ca="1" si="110"/>
        <v/>
      </c>
      <c r="AG391" s="78" t="str">
        <f t="shared" ca="1" si="111"/>
        <v/>
      </c>
      <c r="AH391" s="89" t="str">
        <f t="shared" ca="1" si="112"/>
        <v/>
      </c>
      <c r="AI391" s="89" t="str">
        <f t="shared" ca="1" si="113"/>
        <v/>
      </c>
    </row>
    <row r="392" spans="2:35" ht="15.75" thickBot="1" x14ac:dyDescent="0.3">
      <c r="B392" s="85"/>
      <c r="C392" s="85"/>
      <c r="D392" s="86"/>
      <c r="E392" s="86"/>
      <c r="F392" s="87"/>
      <c r="G392" s="86"/>
      <c r="I392" s="79" t="str">
        <f t="shared" si="95"/>
        <v/>
      </c>
      <c r="J392" s="79" t="str">
        <f t="shared" si="96"/>
        <v/>
      </c>
      <c r="K392" s="79" t="str">
        <f t="shared" si="97"/>
        <v/>
      </c>
      <c r="L392" s="97" t="str">
        <f t="shared" si="98"/>
        <v>Level1</v>
      </c>
      <c r="M392" s="94">
        <f t="shared" si="99"/>
        <v>0</v>
      </c>
      <c r="N392" s="79" t="str">
        <f t="shared" si="100"/>
        <v>-- Level1-0</v>
      </c>
      <c r="O392" s="80">
        <f t="shared" si="101"/>
        <v>0</v>
      </c>
      <c r="P392" s="80" t="str">
        <f t="shared" ca="1" si="102"/>
        <v>FAIL</v>
      </c>
      <c r="Q392" s="80">
        <f>Calcs!$I$2</f>
        <v>44255</v>
      </c>
      <c r="R392" s="80">
        <f>Calcs!$I$4</f>
        <v>44469</v>
      </c>
      <c r="S392" s="80">
        <f>Calcs!$I$6</f>
        <v>44681</v>
      </c>
      <c r="T392" s="79" t="e">
        <f>Calcs!$J$2</f>
        <v>#N/A</v>
      </c>
      <c r="U392" s="81">
        <f>Calcs!$K$2</f>
        <v>51564</v>
      </c>
      <c r="V392" s="79" t="str">
        <f t="shared" si="103"/>
        <v/>
      </c>
      <c r="W392" s="79" t="str">
        <f t="shared" si="104"/>
        <v/>
      </c>
      <c r="X392" s="82" t="str">
        <f>IFERROR(IF(E392="","",IFERROR((INDEX('Flat Rates'!$A$1:$I$5000,MATCH(N392,'Flat Rates'!$A$1:$A$5000,0),MATCH("Standing Charge",'Flat Rates'!$A$1:$I$1,0))*100),"")),"")</f>
        <v/>
      </c>
      <c r="Y392" s="82" t="str">
        <f>IFERROR(IF(X392="","",IFERROR((INDEX('Flat Rates'!$A$1:$I$5000,MATCH(N392,'Flat Rates'!$A$1:$A$5000,0),MATCH("Unit Rate",'Flat Rates'!$A$1:$I$1,0))*100)+(V392),"")),"")</f>
        <v/>
      </c>
      <c r="Z392" s="83" t="str">
        <f t="shared" si="105"/>
        <v/>
      </c>
      <c r="AA392" s="83" t="str">
        <f t="shared" si="106"/>
        <v/>
      </c>
      <c r="AB392" s="83" t="str">
        <f t="shared" si="107"/>
        <v/>
      </c>
      <c r="AC392" s="83" t="str">
        <f t="shared" si="108"/>
        <v/>
      </c>
      <c r="AD392" s="84" t="str">
        <f t="shared" ca="1" si="109"/>
        <v>FAIL</v>
      </c>
      <c r="AF392" s="88" t="str">
        <f t="shared" ca="1" si="110"/>
        <v/>
      </c>
      <c r="AG392" s="78" t="str">
        <f t="shared" ca="1" si="111"/>
        <v/>
      </c>
      <c r="AH392" s="89" t="str">
        <f t="shared" ca="1" si="112"/>
        <v/>
      </c>
      <c r="AI392" s="89" t="str">
        <f t="shared" ca="1" si="113"/>
        <v/>
      </c>
    </row>
    <row r="393" spans="2:35" ht="15.75" thickBot="1" x14ac:dyDescent="0.3">
      <c r="B393" s="85"/>
      <c r="C393" s="85"/>
      <c r="D393" s="86"/>
      <c r="E393" s="86"/>
      <c r="F393" s="87"/>
      <c r="G393" s="86"/>
      <c r="I393" s="79" t="str">
        <f t="shared" si="95"/>
        <v/>
      </c>
      <c r="J393" s="79" t="str">
        <f t="shared" si="96"/>
        <v/>
      </c>
      <c r="K393" s="79" t="str">
        <f t="shared" si="97"/>
        <v/>
      </c>
      <c r="L393" s="97" t="str">
        <f t="shared" si="98"/>
        <v>Level1</v>
      </c>
      <c r="M393" s="94">
        <f t="shared" si="99"/>
        <v>0</v>
      </c>
      <c r="N393" s="79" t="str">
        <f t="shared" si="100"/>
        <v>-- Level1-0</v>
      </c>
      <c r="O393" s="80">
        <f t="shared" si="101"/>
        <v>0</v>
      </c>
      <c r="P393" s="80" t="str">
        <f t="shared" ca="1" si="102"/>
        <v>FAIL</v>
      </c>
      <c r="Q393" s="80">
        <f>Calcs!$I$2</f>
        <v>44255</v>
      </c>
      <c r="R393" s="80">
        <f>Calcs!$I$4</f>
        <v>44469</v>
      </c>
      <c r="S393" s="80">
        <f>Calcs!$I$6</f>
        <v>44681</v>
      </c>
      <c r="T393" s="79" t="e">
        <f>Calcs!$J$2</f>
        <v>#N/A</v>
      </c>
      <c r="U393" s="81">
        <f>Calcs!$K$2</f>
        <v>51564</v>
      </c>
      <c r="V393" s="79" t="str">
        <f t="shared" si="103"/>
        <v/>
      </c>
      <c r="W393" s="79" t="str">
        <f t="shared" si="104"/>
        <v/>
      </c>
      <c r="X393" s="82" t="str">
        <f>IFERROR(IF(E393="","",IFERROR((INDEX('Flat Rates'!$A$1:$I$5000,MATCH(N393,'Flat Rates'!$A$1:$A$5000,0),MATCH("Standing Charge",'Flat Rates'!$A$1:$I$1,0))*100),"")),"")</f>
        <v/>
      </c>
      <c r="Y393" s="82" t="str">
        <f>IFERROR(IF(X393="","",IFERROR((INDEX('Flat Rates'!$A$1:$I$5000,MATCH(N393,'Flat Rates'!$A$1:$A$5000,0),MATCH("Unit Rate",'Flat Rates'!$A$1:$I$1,0))*100)+(V393),"")),"")</f>
        <v/>
      </c>
      <c r="Z393" s="83" t="str">
        <f t="shared" si="105"/>
        <v/>
      </c>
      <c r="AA393" s="83" t="str">
        <f t="shared" si="106"/>
        <v/>
      </c>
      <c r="AB393" s="83" t="str">
        <f t="shared" si="107"/>
        <v/>
      </c>
      <c r="AC393" s="83" t="str">
        <f t="shared" si="108"/>
        <v/>
      </c>
      <c r="AD393" s="84" t="str">
        <f t="shared" ca="1" si="109"/>
        <v>FAIL</v>
      </c>
      <c r="AF393" s="88" t="str">
        <f t="shared" ca="1" si="110"/>
        <v/>
      </c>
      <c r="AG393" s="78" t="str">
        <f t="shared" ca="1" si="111"/>
        <v/>
      </c>
      <c r="AH393" s="89" t="str">
        <f t="shared" ca="1" si="112"/>
        <v/>
      </c>
      <c r="AI393" s="89" t="str">
        <f t="shared" ca="1" si="113"/>
        <v/>
      </c>
    </row>
    <row r="394" spans="2:35" ht="15.75" thickBot="1" x14ac:dyDescent="0.3">
      <c r="B394" s="85"/>
      <c r="C394" s="85"/>
      <c r="D394" s="86"/>
      <c r="E394" s="86"/>
      <c r="F394" s="87"/>
      <c r="G394" s="86"/>
      <c r="I394" s="79" t="str">
        <f t="shared" si="95"/>
        <v/>
      </c>
      <c r="J394" s="79" t="str">
        <f t="shared" si="96"/>
        <v/>
      </c>
      <c r="K394" s="79" t="str">
        <f t="shared" si="97"/>
        <v/>
      </c>
      <c r="L394" s="97" t="str">
        <f t="shared" si="98"/>
        <v>Level1</v>
      </c>
      <c r="M394" s="94">
        <f t="shared" si="99"/>
        <v>0</v>
      </c>
      <c r="N394" s="79" t="str">
        <f t="shared" si="100"/>
        <v>-- Level1-0</v>
      </c>
      <c r="O394" s="80">
        <f t="shared" si="101"/>
        <v>0</v>
      </c>
      <c r="P394" s="80" t="str">
        <f t="shared" ca="1" si="102"/>
        <v>FAIL</v>
      </c>
      <c r="Q394" s="80">
        <f>Calcs!$I$2</f>
        <v>44255</v>
      </c>
      <c r="R394" s="80">
        <f>Calcs!$I$4</f>
        <v>44469</v>
      </c>
      <c r="S394" s="80">
        <f>Calcs!$I$6</f>
        <v>44681</v>
      </c>
      <c r="T394" s="79" t="e">
        <f>Calcs!$J$2</f>
        <v>#N/A</v>
      </c>
      <c r="U394" s="81">
        <f>Calcs!$K$2</f>
        <v>51564</v>
      </c>
      <c r="V394" s="79" t="str">
        <f t="shared" si="103"/>
        <v/>
      </c>
      <c r="W394" s="79" t="str">
        <f t="shared" si="104"/>
        <v/>
      </c>
      <c r="X394" s="82" t="str">
        <f>IFERROR(IF(E394="","",IFERROR((INDEX('Flat Rates'!$A$1:$I$5000,MATCH(N394,'Flat Rates'!$A$1:$A$5000,0),MATCH("Standing Charge",'Flat Rates'!$A$1:$I$1,0))*100),"")),"")</f>
        <v/>
      </c>
      <c r="Y394" s="82" t="str">
        <f>IFERROR(IF(X394="","",IFERROR((INDEX('Flat Rates'!$A$1:$I$5000,MATCH(N394,'Flat Rates'!$A$1:$A$5000,0),MATCH("Unit Rate",'Flat Rates'!$A$1:$I$1,0))*100)+(V394),"")),"")</f>
        <v/>
      </c>
      <c r="Z394" s="83" t="str">
        <f t="shared" si="105"/>
        <v/>
      </c>
      <c r="AA394" s="83" t="str">
        <f t="shared" si="106"/>
        <v/>
      </c>
      <c r="AB394" s="83" t="str">
        <f t="shared" si="107"/>
        <v/>
      </c>
      <c r="AC394" s="83" t="str">
        <f t="shared" si="108"/>
        <v/>
      </c>
      <c r="AD394" s="84" t="str">
        <f t="shared" ca="1" si="109"/>
        <v>FAIL</v>
      </c>
      <c r="AF394" s="88" t="str">
        <f t="shared" ca="1" si="110"/>
        <v/>
      </c>
      <c r="AG394" s="78" t="str">
        <f t="shared" ca="1" si="111"/>
        <v/>
      </c>
      <c r="AH394" s="89" t="str">
        <f t="shared" ca="1" si="112"/>
        <v/>
      </c>
      <c r="AI394" s="89" t="str">
        <f t="shared" ca="1" si="113"/>
        <v/>
      </c>
    </row>
    <row r="395" spans="2:35" ht="15.75" thickBot="1" x14ac:dyDescent="0.3">
      <c r="B395" s="85"/>
      <c r="C395" s="85"/>
      <c r="D395" s="86"/>
      <c r="E395" s="86"/>
      <c r="F395" s="87"/>
      <c r="G395" s="86"/>
      <c r="I395" s="79" t="str">
        <f t="shared" si="95"/>
        <v/>
      </c>
      <c r="J395" s="79" t="str">
        <f t="shared" si="96"/>
        <v/>
      </c>
      <c r="K395" s="79" t="str">
        <f t="shared" si="97"/>
        <v/>
      </c>
      <c r="L395" s="97" t="str">
        <f t="shared" si="98"/>
        <v>Level1</v>
      </c>
      <c r="M395" s="94">
        <f t="shared" si="99"/>
        <v>0</v>
      </c>
      <c r="N395" s="79" t="str">
        <f t="shared" si="100"/>
        <v>-- Level1-0</v>
      </c>
      <c r="O395" s="80">
        <f t="shared" si="101"/>
        <v>0</v>
      </c>
      <c r="P395" s="80" t="str">
        <f t="shared" ca="1" si="102"/>
        <v>FAIL</v>
      </c>
      <c r="Q395" s="80">
        <f>Calcs!$I$2</f>
        <v>44255</v>
      </c>
      <c r="R395" s="80">
        <f>Calcs!$I$4</f>
        <v>44469</v>
      </c>
      <c r="S395" s="80">
        <f>Calcs!$I$6</f>
        <v>44681</v>
      </c>
      <c r="T395" s="79" t="e">
        <f>Calcs!$J$2</f>
        <v>#N/A</v>
      </c>
      <c r="U395" s="81">
        <f>Calcs!$K$2</f>
        <v>51564</v>
      </c>
      <c r="V395" s="79" t="str">
        <f t="shared" si="103"/>
        <v/>
      </c>
      <c r="W395" s="79" t="str">
        <f t="shared" si="104"/>
        <v/>
      </c>
      <c r="X395" s="82" t="str">
        <f>IFERROR(IF(E395="","",IFERROR((INDEX('Flat Rates'!$A$1:$I$5000,MATCH(N395,'Flat Rates'!$A$1:$A$5000,0),MATCH("Standing Charge",'Flat Rates'!$A$1:$I$1,0))*100),"")),"")</f>
        <v/>
      </c>
      <c r="Y395" s="82" t="str">
        <f>IFERROR(IF(X395="","",IFERROR((INDEX('Flat Rates'!$A$1:$I$5000,MATCH(N395,'Flat Rates'!$A$1:$A$5000,0),MATCH("Unit Rate",'Flat Rates'!$A$1:$I$1,0))*100)+(V395),"")),"")</f>
        <v/>
      </c>
      <c r="Z395" s="83" t="str">
        <f t="shared" si="105"/>
        <v/>
      </c>
      <c r="AA395" s="83" t="str">
        <f t="shared" si="106"/>
        <v/>
      </c>
      <c r="AB395" s="83" t="str">
        <f t="shared" si="107"/>
        <v/>
      </c>
      <c r="AC395" s="83" t="str">
        <f t="shared" si="108"/>
        <v/>
      </c>
      <c r="AD395" s="84" t="str">
        <f t="shared" ca="1" si="109"/>
        <v>FAIL</v>
      </c>
      <c r="AF395" s="88" t="str">
        <f t="shared" ca="1" si="110"/>
        <v/>
      </c>
      <c r="AG395" s="78" t="str">
        <f t="shared" ca="1" si="111"/>
        <v/>
      </c>
      <c r="AH395" s="89" t="str">
        <f t="shared" ca="1" si="112"/>
        <v/>
      </c>
      <c r="AI395" s="89" t="str">
        <f t="shared" ca="1" si="113"/>
        <v/>
      </c>
    </row>
    <row r="396" spans="2:35" ht="15.75" thickBot="1" x14ac:dyDescent="0.3">
      <c r="B396" s="85"/>
      <c r="C396" s="85"/>
      <c r="D396" s="86"/>
      <c r="E396" s="86"/>
      <c r="F396" s="87"/>
      <c r="G396" s="86"/>
      <c r="I396" s="79" t="str">
        <f t="shared" si="95"/>
        <v/>
      </c>
      <c r="J396" s="79" t="str">
        <f t="shared" si="96"/>
        <v/>
      </c>
      <c r="K396" s="79" t="str">
        <f t="shared" si="97"/>
        <v/>
      </c>
      <c r="L396" s="97" t="str">
        <f t="shared" si="98"/>
        <v>Level1</v>
      </c>
      <c r="M396" s="94">
        <f t="shared" si="99"/>
        <v>0</v>
      </c>
      <c r="N396" s="79" t="str">
        <f t="shared" si="100"/>
        <v>-- Level1-0</v>
      </c>
      <c r="O396" s="80">
        <f t="shared" si="101"/>
        <v>0</v>
      </c>
      <c r="P396" s="80" t="str">
        <f t="shared" ca="1" si="102"/>
        <v>FAIL</v>
      </c>
      <c r="Q396" s="80">
        <f>Calcs!$I$2</f>
        <v>44255</v>
      </c>
      <c r="R396" s="80">
        <f>Calcs!$I$4</f>
        <v>44469</v>
      </c>
      <c r="S396" s="80">
        <f>Calcs!$I$6</f>
        <v>44681</v>
      </c>
      <c r="T396" s="79" t="e">
        <f>Calcs!$J$2</f>
        <v>#N/A</v>
      </c>
      <c r="U396" s="81">
        <f>Calcs!$K$2</f>
        <v>51564</v>
      </c>
      <c r="V396" s="79" t="str">
        <f t="shared" si="103"/>
        <v/>
      </c>
      <c r="W396" s="79" t="str">
        <f t="shared" si="104"/>
        <v/>
      </c>
      <c r="X396" s="82" t="str">
        <f>IFERROR(IF(E396="","",IFERROR((INDEX('Flat Rates'!$A$1:$I$5000,MATCH(N396,'Flat Rates'!$A$1:$A$5000,0),MATCH("Standing Charge",'Flat Rates'!$A$1:$I$1,0))*100),"")),"")</f>
        <v/>
      </c>
      <c r="Y396" s="82" t="str">
        <f>IFERROR(IF(X396="","",IFERROR((INDEX('Flat Rates'!$A$1:$I$5000,MATCH(N396,'Flat Rates'!$A$1:$A$5000,0),MATCH("Unit Rate",'Flat Rates'!$A$1:$I$1,0))*100)+(V396),"")),"")</f>
        <v/>
      </c>
      <c r="Z396" s="83" t="str">
        <f t="shared" si="105"/>
        <v/>
      </c>
      <c r="AA396" s="83" t="str">
        <f t="shared" si="106"/>
        <v/>
      </c>
      <c r="AB396" s="83" t="str">
        <f t="shared" si="107"/>
        <v/>
      </c>
      <c r="AC396" s="83" t="str">
        <f t="shared" si="108"/>
        <v/>
      </c>
      <c r="AD396" s="84" t="str">
        <f t="shared" ca="1" si="109"/>
        <v>FAIL</v>
      </c>
      <c r="AF396" s="88" t="str">
        <f t="shared" ca="1" si="110"/>
        <v/>
      </c>
      <c r="AG396" s="78" t="str">
        <f t="shared" ca="1" si="111"/>
        <v/>
      </c>
      <c r="AH396" s="89" t="str">
        <f t="shared" ca="1" si="112"/>
        <v/>
      </c>
      <c r="AI396" s="89" t="str">
        <f t="shared" ca="1" si="113"/>
        <v/>
      </c>
    </row>
    <row r="397" spans="2:35" ht="15.75" thickBot="1" x14ac:dyDescent="0.3">
      <c r="B397" s="85"/>
      <c r="C397" s="85"/>
      <c r="D397" s="86"/>
      <c r="E397" s="86"/>
      <c r="F397" s="87"/>
      <c r="G397" s="86"/>
      <c r="I397" s="79" t="str">
        <f t="shared" ref="I397:I460" si="114">IF(D397="","",E397)</f>
        <v/>
      </c>
      <c r="J397" s="79" t="str">
        <f t="shared" ref="J397:J460" si="115">IF(G397&gt;=293000,"",IF(G397&gt;=125000,"125000-292999",IF(G397&gt;=73200,"73200-124999",IF(G397&gt;=50000,"50000-73199",IF(G397&gt;=25000,"25000-49999",IF(G397&gt;=10000,"10000-24999",""))))))</f>
        <v/>
      </c>
      <c r="K397" s="79" t="str">
        <f t="shared" ref="K397:K460" si="116">IF(F397="","",D397)</f>
        <v/>
      </c>
      <c r="L397" s="97" t="str">
        <f t="shared" ref="L397:L460" si="117">IF(O397&lt;=Q397,"Level1",IF(O397&lt;=R397,"Level2",IF(O397&lt;=S397,"Level3","")))</f>
        <v>Level1</v>
      </c>
      <c r="M397" s="94">
        <f t="shared" ref="M397:M460" si="118">C397</f>
        <v>0</v>
      </c>
      <c r="N397" s="79" t="str">
        <f t="shared" ref="N397:N460" si="119">CONCATENATE(I397,"-",J397,"-",K397," ",L397,"-",M397)</f>
        <v>-- Level1-0</v>
      </c>
      <c r="O397" s="80">
        <f t="shared" ref="O397:O460" si="120">B397</f>
        <v>0</v>
      </c>
      <c r="P397" s="80" t="str">
        <f t="shared" ref="P397:P460" ca="1" si="121">IF(AND(O397&lt;R397,O397&gt;TODAY()+28),"OK","FAIL")</f>
        <v>FAIL</v>
      </c>
      <c r="Q397" s="80">
        <f>Calcs!$I$2</f>
        <v>44255</v>
      </c>
      <c r="R397" s="80">
        <f>Calcs!$I$4</f>
        <v>44469</v>
      </c>
      <c r="S397" s="80">
        <f>Calcs!$I$6</f>
        <v>44681</v>
      </c>
      <c r="T397" s="79" t="e">
        <f>Calcs!$J$2</f>
        <v>#N/A</v>
      </c>
      <c r="U397" s="81">
        <f>Calcs!$K$2</f>
        <v>51564</v>
      </c>
      <c r="V397" s="79" t="str">
        <f t="shared" ref="V397:V460" si="122">IF(F397="","",F397)</f>
        <v/>
      </c>
      <c r="W397" s="79" t="str">
        <f t="shared" ref="W397:W460" si="123">IF(V397="","",G397)</f>
        <v/>
      </c>
      <c r="X397" s="82" t="str">
        <f>IFERROR(IF(E397="","",IFERROR((INDEX('Flat Rates'!$A$1:$I$5000,MATCH(N397,'Flat Rates'!$A$1:$A$5000,0),MATCH("Standing Charge",'Flat Rates'!$A$1:$I$1,0))*100),"")),"")</f>
        <v/>
      </c>
      <c r="Y397" s="82" t="str">
        <f>IFERROR(IF(X397="","",IFERROR((INDEX('Flat Rates'!$A$1:$I$5000,MATCH(N397,'Flat Rates'!$A$1:$A$5000,0),MATCH("Unit Rate",'Flat Rates'!$A$1:$I$1,0))*100)+(V397),"")),"")</f>
        <v/>
      </c>
      <c r="Z397" s="83" t="str">
        <f t="shared" ref="Z397:Z460" si="124">IFERROR(((X397*365)/100),"")</f>
        <v/>
      </c>
      <c r="AA397" s="83" t="str">
        <f t="shared" ref="AA397:AA460" si="125">IFERROR(((Y397*W397)/100),"")</f>
        <v/>
      </c>
      <c r="AB397" s="83" t="str">
        <f t="shared" ref="AB397:AB460" si="126">IFERROR(IF(Z397="","",ROUND(SUM(Z397:AA397),2)),"")</f>
        <v/>
      </c>
      <c r="AC397" s="83" t="str">
        <f t="shared" ref="AC397:AC460" si="127">IFERROR(ROUND(IF(W397&lt;U397,(AB397*1.05)/12,(((T397*W397)+AB397)*1.2)/12),2),"")</f>
        <v/>
      </c>
      <c r="AD397" s="84" t="str">
        <f t="shared" ref="AD397:AD460" ca="1" si="128">IF(OR(B397="",D397="",E397="",F397="",G397="",P397="FAIL"),"FAIL","OK")</f>
        <v>FAIL</v>
      </c>
      <c r="AF397" s="88" t="str">
        <f t="shared" ref="AF397:AF460" ca="1" si="129">IF(AD397="FAIL","",X397)</f>
        <v/>
      </c>
      <c r="AG397" s="78" t="str">
        <f t="shared" ref="AG397:AG460" ca="1" si="130">IF(AD397="FAIL","",Y397)</f>
        <v/>
      </c>
      <c r="AH397" s="89" t="str">
        <f t="shared" ref="AH397:AH460" ca="1" si="131">IF(AD397="FAIL","",AB397)</f>
        <v/>
      </c>
      <c r="AI397" s="89" t="str">
        <f t="shared" ref="AI397:AI460" ca="1" si="132">IF(AD397="FAIL","",AC397)</f>
        <v/>
      </c>
    </row>
    <row r="398" spans="2:35" ht="15.75" thickBot="1" x14ac:dyDescent="0.3">
      <c r="B398" s="85"/>
      <c r="C398" s="85"/>
      <c r="D398" s="86"/>
      <c r="E398" s="86"/>
      <c r="F398" s="87"/>
      <c r="G398" s="86"/>
      <c r="I398" s="79" t="str">
        <f t="shared" si="114"/>
        <v/>
      </c>
      <c r="J398" s="79" t="str">
        <f t="shared" si="115"/>
        <v/>
      </c>
      <c r="K398" s="79" t="str">
        <f t="shared" si="116"/>
        <v/>
      </c>
      <c r="L398" s="97" t="str">
        <f t="shared" si="117"/>
        <v>Level1</v>
      </c>
      <c r="M398" s="94">
        <f t="shared" si="118"/>
        <v>0</v>
      </c>
      <c r="N398" s="79" t="str">
        <f t="shared" si="119"/>
        <v>-- Level1-0</v>
      </c>
      <c r="O398" s="80">
        <f t="shared" si="120"/>
        <v>0</v>
      </c>
      <c r="P398" s="80" t="str">
        <f t="shared" ca="1" si="121"/>
        <v>FAIL</v>
      </c>
      <c r="Q398" s="80">
        <f>Calcs!$I$2</f>
        <v>44255</v>
      </c>
      <c r="R398" s="80">
        <f>Calcs!$I$4</f>
        <v>44469</v>
      </c>
      <c r="S398" s="80">
        <f>Calcs!$I$6</f>
        <v>44681</v>
      </c>
      <c r="T398" s="79" t="e">
        <f>Calcs!$J$2</f>
        <v>#N/A</v>
      </c>
      <c r="U398" s="81">
        <f>Calcs!$K$2</f>
        <v>51564</v>
      </c>
      <c r="V398" s="79" t="str">
        <f t="shared" si="122"/>
        <v/>
      </c>
      <c r="W398" s="79" t="str">
        <f t="shared" si="123"/>
        <v/>
      </c>
      <c r="X398" s="82" t="str">
        <f>IFERROR(IF(E398="","",IFERROR((INDEX('Flat Rates'!$A$1:$I$5000,MATCH(N398,'Flat Rates'!$A$1:$A$5000,0),MATCH("Standing Charge",'Flat Rates'!$A$1:$I$1,0))*100),"")),"")</f>
        <v/>
      </c>
      <c r="Y398" s="82" t="str">
        <f>IFERROR(IF(X398="","",IFERROR((INDEX('Flat Rates'!$A$1:$I$5000,MATCH(N398,'Flat Rates'!$A$1:$A$5000,0),MATCH("Unit Rate",'Flat Rates'!$A$1:$I$1,0))*100)+(V398),"")),"")</f>
        <v/>
      </c>
      <c r="Z398" s="83" t="str">
        <f t="shared" si="124"/>
        <v/>
      </c>
      <c r="AA398" s="83" t="str">
        <f t="shared" si="125"/>
        <v/>
      </c>
      <c r="AB398" s="83" t="str">
        <f t="shared" si="126"/>
        <v/>
      </c>
      <c r="AC398" s="83" t="str">
        <f t="shared" si="127"/>
        <v/>
      </c>
      <c r="AD398" s="84" t="str">
        <f t="shared" ca="1" si="128"/>
        <v>FAIL</v>
      </c>
      <c r="AF398" s="88" t="str">
        <f t="shared" ca="1" si="129"/>
        <v/>
      </c>
      <c r="AG398" s="78" t="str">
        <f t="shared" ca="1" si="130"/>
        <v/>
      </c>
      <c r="AH398" s="89" t="str">
        <f t="shared" ca="1" si="131"/>
        <v/>
      </c>
      <c r="AI398" s="89" t="str">
        <f t="shared" ca="1" si="132"/>
        <v/>
      </c>
    </row>
    <row r="399" spans="2:35" ht="15.75" thickBot="1" x14ac:dyDescent="0.3">
      <c r="B399" s="85"/>
      <c r="C399" s="85"/>
      <c r="D399" s="86"/>
      <c r="E399" s="86"/>
      <c r="F399" s="87"/>
      <c r="G399" s="86"/>
      <c r="I399" s="79" t="str">
        <f t="shared" si="114"/>
        <v/>
      </c>
      <c r="J399" s="79" t="str">
        <f t="shared" si="115"/>
        <v/>
      </c>
      <c r="K399" s="79" t="str">
        <f t="shared" si="116"/>
        <v/>
      </c>
      <c r="L399" s="97" t="str">
        <f t="shared" si="117"/>
        <v>Level1</v>
      </c>
      <c r="M399" s="94">
        <f t="shared" si="118"/>
        <v>0</v>
      </c>
      <c r="N399" s="79" t="str">
        <f t="shared" si="119"/>
        <v>-- Level1-0</v>
      </c>
      <c r="O399" s="80">
        <f t="shared" si="120"/>
        <v>0</v>
      </c>
      <c r="P399" s="80" t="str">
        <f t="shared" ca="1" si="121"/>
        <v>FAIL</v>
      </c>
      <c r="Q399" s="80">
        <f>Calcs!$I$2</f>
        <v>44255</v>
      </c>
      <c r="R399" s="80">
        <f>Calcs!$I$4</f>
        <v>44469</v>
      </c>
      <c r="S399" s="80">
        <f>Calcs!$I$6</f>
        <v>44681</v>
      </c>
      <c r="T399" s="79" t="e">
        <f>Calcs!$J$2</f>
        <v>#N/A</v>
      </c>
      <c r="U399" s="81">
        <f>Calcs!$K$2</f>
        <v>51564</v>
      </c>
      <c r="V399" s="79" t="str">
        <f t="shared" si="122"/>
        <v/>
      </c>
      <c r="W399" s="79" t="str">
        <f t="shared" si="123"/>
        <v/>
      </c>
      <c r="X399" s="82" t="str">
        <f>IFERROR(IF(E399="","",IFERROR((INDEX('Flat Rates'!$A$1:$I$5000,MATCH(N399,'Flat Rates'!$A$1:$A$5000,0),MATCH("Standing Charge",'Flat Rates'!$A$1:$I$1,0))*100),"")),"")</f>
        <v/>
      </c>
      <c r="Y399" s="82" t="str">
        <f>IFERROR(IF(X399="","",IFERROR((INDEX('Flat Rates'!$A$1:$I$5000,MATCH(N399,'Flat Rates'!$A$1:$A$5000,0),MATCH("Unit Rate",'Flat Rates'!$A$1:$I$1,0))*100)+(V399),"")),"")</f>
        <v/>
      </c>
      <c r="Z399" s="83" t="str">
        <f t="shared" si="124"/>
        <v/>
      </c>
      <c r="AA399" s="83" t="str">
        <f t="shared" si="125"/>
        <v/>
      </c>
      <c r="AB399" s="83" t="str">
        <f t="shared" si="126"/>
        <v/>
      </c>
      <c r="AC399" s="83" t="str">
        <f t="shared" si="127"/>
        <v/>
      </c>
      <c r="AD399" s="84" t="str">
        <f t="shared" ca="1" si="128"/>
        <v>FAIL</v>
      </c>
      <c r="AF399" s="88" t="str">
        <f t="shared" ca="1" si="129"/>
        <v/>
      </c>
      <c r="AG399" s="78" t="str">
        <f t="shared" ca="1" si="130"/>
        <v/>
      </c>
      <c r="AH399" s="89" t="str">
        <f t="shared" ca="1" si="131"/>
        <v/>
      </c>
      <c r="AI399" s="89" t="str">
        <f t="shared" ca="1" si="132"/>
        <v/>
      </c>
    </row>
    <row r="400" spans="2:35" ht="15.75" thickBot="1" x14ac:dyDescent="0.3">
      <c r="B400" s="85"/>
      <c r="C400" s="85"/>
      <c r="D400" s="86"/>
      <c r="E400" s="86"/>
      <c r="F400" s="87"/>
      <c r="G400" s="86"/>
      <c r="I400" s="79" t="str">
        <f t="shared" si="114"/>
        <v/>
      </c>
      <c r="J400" s="79" t="str">
        <f t="shared" si="115"/>
        <v/>
      </c>
      <c r="K400" s="79" t="str">
        <f t="shared" si="116"/>
        <v/>
      </c>
      <c r="L400" s="97" t="str">
        <f t="shared" si="117"/>
        <v>Level1</v>
      </c>
      <c r="M400" s="94">
        <f t="shared" si="118"/>
        <v>0</v>
      </c>
      <c r="N400" s="79" t="str">
        <f t="shared" si="119"/>
        <v>-- Level1-0</v>
      </c>
      <c r="O400" s="80">
        <f t="shared" si="120"/>
        <v>0</v>
      </c>
      <c r="P400" s="80" t="str">
        <f t="shared" ca="1" si="121"/>
        <v>FAIL</v>
      </c>
      <c r="Q400" s="80">
        <f>Calcs!$I$2</f>
        <v>44255</v>
      </c>
      <c r="R400" s="80">
        <f>Calcs!$I$4</f>
        <v>44469</v>
      </c>
      <c r="S400" s="80">
        <f>Calcs!$I$6</f>
        <v>44681</v>
      </c>
      <c r="T400" s="79" t="e">
        <f>Calcs!$J$2</f>
        <v>#N/A</v>
      </c>
      <c r="U400" s="81">
        <f>Calcs!$K$2</f>
        <v>51564</v>
      </c>
      <c r="V400" s="79" t="str">
        <f t="shared" si="122"/>
        <v/>
      </c>
      <c r="W400" s="79" t="str">
        <f t="shared" si="123"/>
        <v/>
      </c>
      <c r="X400" s="82" t="str">
        <f>IFERROR(IF(E400="","",IFERROR((INDEX('Flat Rates'!$A$1:$I$5000,MATCH(N400,'Flat Rates'!$A$1:$A$5000,0),MATCH("Standing Charge",'Flat Rates'!$A$1:$I$1,0))*100),"")),"")</f>
        <v/>
      </c>
      <c r="Y400" s="82" t="str">
        <f>IFERROR(IF(X400="","",IFERROR((INDEX('Flat Rates'!$A$1:$I$5000,MATCH(N400,'Flat Rates'!$A$1:$A$5000,0),MATCH("Unit Rate",'Flat Rates'!$A$1:$I$1,0))*100)+(V400),"")),"")</f>
        <v/>
      </c>
      <c r="Z400" s="83" t="str">
        <f t="shared" si="124"/>
        <v/>
      </c>
      <c r="AA400" s="83" t="str">
        <f t="shared" si="125"/>
        <v/>
      </c>
      <c r="AB400" s="83" t="str">
        <f t="shared" si="126"/>
        <v/>
      </c>
      <c r="AC400" s="83" t="str">
        <f t="shared" si="127"/>
        <v/>
      </c>
      <c r="AD400" s="84" t="str">
        <f t="shared" ca="1" si="128"/>
        <v>FAIL</v>
      </c>
      <c r="AF400" s="88" t="str">
        <f t="shared" ca="1" si="129"/>
        <v/>
      </c>
      <c r="AG400" s="78" t="str">
        <f t="shared" ca="1" si="130"/>
        <v/>
      </c>
      <c r="AH400" s="89" t="str">
        <f t="shared" ca="1" si="131"/>
        <v/>
      </c>
      <c r="AI400" s="89" t="str">
        <f t="shared" ca="1" si="132"/>
        <v/>
      </c>
    </row>
    <row r="401" spans="2:35" ht="15.75" thickBot="1" x14ac:dyDescent="0.3">
      <c r="B401" s="85"/>
      <c r="C401" s="85"/>
      <c r="D401" s="86"/>
      <c r="E401" s="86"/>
      <c r="F401" s="87"/>
      <c r="G401" s="86"/>
      <c r="I401" s="79" t="str">
        <f t="shared" si="114"/>
        <v/>
      </c>
      <c r="J401" s="79" t="str">
        <f t="shared" si="115"/>
        <v/>
      </c>
      <c r="K401" s="79" t="str">
        <f t="shared" si="116"/>
        <v/>
      </c>
      <c r="L401" s="97" t="str">
        <f t="shared" si="117"/>
        <v>Level1</v>
      </c>
      <c r="M401" s="94">
        <f t="shared" si="118"/>
        <v>0</v>
      </c>
      <c r="N401" s="79" t="str">
        <f t="shared" si="119"/>
        <v>-- Level1-0</v>
      </c>
      <c r="O401" s="80">
        <f t="shared" si="120"/>
        <v>0</v>
      </c>
      <c r="P401" s="80" t="str">
        <f t="shared" ca="1" si="121"/>
        <v>FAIL</v>
      </c>
      <c r="Q401" s="80">
        <f>Calcs!$I$2</f>
        <v>44255</v>
      </c>
      <c r="R401" s="80">
        <f>Calcs!$I$4</f>
        <v>44469</v>
      </c>
      <c r="S401" s="80">
        <f>Calcs!$I$6</f>
        <v>44681</v>
      </c>
      <c r="T401" s="79" t="e">
        <f>Calcs!$J$2</f>
        <v>#N/A</v>
      </c>
      <c r="U401" s="81">
        <f>Calcs!$K$2</f>
        <v>51564</v>
      </c>
      <c r="V401" s="79" t="str">
        <f t="shared" si="122"/>
        <v/>
      </c>
      <c r="W401" s="79" t="str">
        <f t="shared" si="123"/>
        <v/>
      </c>
      <c r="X401" s="82" t="str">
        <f>IFERROR(IF(E401="","",IFERROR((INDEX('Flat Rates'!$A$1:$I$5000,MATCH(N401,'Flat Rates'!$A$1:$A$5000,0),MATCH("Standing Charge",'Flat Rates'!$A$1:$I$1,0))*100),"")),"")</f>
        <v/>
      </c>
      <c r="Y401" s="82" t="str">
        <f>IFERROR(IF(X401="","",IFERROR((INDEX('Flat Rates'!$A$1:$I$5000,MATCH(N401,'Flat Rates'!$A$1:$A$5000,0),MATCH("Unit Rate",'Flat Rates'!$A$1:$I$1,0))*100)+(V401),"")),"")</f>
        <v/>
      </c>
      <c r="Z401" s="83" t="str">
        <f t="shared" si="124"/>
        <v/>
      </c>
      <c r="AA401" s="83" t="str">
        <f t="shared" si="125"/>
        <v/>
      </c>
      <c r="AB401" s="83" t="str">
        <f t="shared" si="126"/>
        <v/>
      </c>
      <c r="AC401" s="83" t="str">
        <f t="shared" si="127"/>
        <v/>
      </c>
      <c r="AD401" s="84" t="str">
        <f t="shared" ca="1" si="128"/>
        <v>FAIL</v>
      </c>
      <c r="AF401" s="88" t="str">
        <f t="shared" ca="1" si="129"/>
        <v/>
      </c>
      <c r="AG401" s="78" t="str">
        <f t="shared" ca="1" si="130"/>
        <v/>
      </c>
      <c r="AH401" s="89" t="str">
        <f t="shared" ca="1" si="131"/>
        <v/>
      </c>
      <c r="AI401" s="89" t="str">
        <f t="shared" ca="1" si="132"/>
        <v/>
      </c>
    </row>
    <row r="402" spans="2:35" ht="15.75" thickBot="1" x14ac:dyDescent="0.3">
      <c r="B402" s="85"/>
      <c r="C402" s="85"/>
      <c r="D402" s="86"/>
      <c r="E402" s="86"/>
      <c r="F402" s="87"/>
      <c r="G402" s="86"/>
      <c r="I402" s="79" t="str">
        <f t="shared" si="114"/>
        <v/>
      </c>
      <c r="J402" s="79" t="str">
        <f t="shared" si="115"/>
        <v/>
      </c>
      <c r="K402" s="79" t="str">
        <f t="shared" si="116"/>
        <v/>
      </c>
      <c r="L402" s="97" t="str">
        <f t="shared" si="117"/>
        <v>Level1</v>
      </c>
      <c r="M402" s="94">
        <f t="shared" si="118"/>
        <v>0</v>
      </c>
      <c r="N402" s="79" t="str">
        <f t="shared" si="119"/>
        <v>-- Level1-0</v>
      </c>
      <c r="O402" s="80">
        <f t="shared" si="120"/>
        <v>0</v>
      </c>
      <c r="P402" s="80" t="str">
        <f t="shared" ca="1" si="121"/>
        <v>FAIL</v>
      </c>
      <c r="Q402" s="80">
        <f>Calcs!$I$2</f>
        <v>44255</v>
      </c>
      <c r="R402" s="80">
        <f>Calcs!$I$4</f>
        <v>44469</v>
      </c>
      <c r="S402" s="80">
        <f>Calcs!$I$6</f>
        <v>44681</v>
      </c>
      <c r="T402" s="79" t="e">
        <f>Calcs!$J$2</f>
        <v>#N/A</v>
      </c>
      <c r="U402" s="81">
        <f>Calcs!$K$2</f>
        <v>51564</v>
      </c>
      <c r="V402" s="79" t="str">
        <f t="shared" si="122"/>
        <v/>
      </c>
      <c r="W402" s="79" t="str">
        <f t="shared" si="123"/>
        <v/>
      </c>
      <c r="X402" s="82" t="str">
        <f>IFERROR(IF(E402="","",IFERROR((INDEX('Flat Rates'!$A$1:$I$5000,MATCH(N402,'Flat Rates'!$A$1:$A$5000,0),MATCH("Standing Charge",'Flat Rates'!$A$1:$I$1,0))*100),"")),"")</f>
        <v/>
      </c>
      <c r="Y402" s="82" t="str">
        <f>IFERROR(IF(X402="","",IFERROR((INDEX('Flat Rates'!$A$1:$I$5000,MATCH(N402,'Flat Rates'!$A$1:$A$5000,0),MATCH("Unit Rate",'Flat Rates'!$A$1:$I$1,0))*100)+(V402),"")),"")</f>
        <v/>
      </c>
      <c r="Z402" s="83" t="str">
        <f t="shared" si="124"/>
        <v/>
      </c>
      <c r="AA402" s="83" t="str">
        <f t="shared" si="125"/>
        <v/>
      </c>
      <c r="AB402" s="83" t="str">
        <f t="shared" si="126"/>
        <v/>
      </c>
      <c r="AC402" s="83" t="str">
        <f t="shared" si="127"/>
        <v/>
      </c>
      <c r="AD402" s="84" t="str">
        <f t="shared" ca="1" si="128"/>
        <v>FAIL</v>
      </c>
      <c r="AF402" s="88" t="str">
        <f t="shared" ca="1" si="129"/>
        <v/>
      </c>
      <c r="AG402" s="78" t="str">
        <f t="shared" ca="1" si="130"/>
        <v/>
      </c>
      <c r="AH402" s="89" t="str">
        <f t="shared" ca="1" si="131"/>
        <v/>
      </c>
      <c r="AI402" s="89" t="str">
        <f t="shared" ca="1" si="132"/>
        <v/>
      </c>
    </row>
    <row r="403" spans="2:35" ht="15.75" thickBot="1" x14ac:dyDescent="0.3">
      <c r="B403" s="85"/>
      <c r="C403" s="85"/>
      <c r="D403" s="86"/>
      <c r="E403" s="86"/>
      <c r="F403" s="87"/>
      <c r="G403" s="86"/>
      <c r="I403" s="79" t="str">
        <f t="shared" si="114"/>
        <v/>
      </c>
      <c r="J403" s="79" t="str">
        <f t="shared" si="115"/>
        <v/>
      </c>
      <c r="K403" s="79" t="str">
        <f t="shared" si="116"/>
        <v/>
      </c>
      <c r="L403" s="97" t="str">
        <f t="shared" si="117"/>
        <v>Level1</v>
      </c>
      <c r="M403" s="94">
        <f t="shared" si="118"/>
        <v>0</v>
      </c>
      <c r="N403" s="79" t="str">
        <f t="shared" si="119"/>
        <v>-- Level1-0</v>
      </c>
      <c r="O403" s="80">
        <f t="shared" si="120"/>
        <v>0</v>
      </c>
      <c r="P403" s="80" t="str">
        <f t="shared" ca="1" si="121"/>
        <v>FAIL</v>
      </c>
      <c r="Q403" s="80">
        <f>Calcs!$I$2</f>
        <v>44255</v>
      </c>
      <c r="R403" s="80">
        <f>Calcs!$I$4</f>
        <v>44469</v>
      </c>
      <c r="S403" s="80">
        <f>Calcs!$I$6</f>
        <v>44681</v>
      </c>
      <c r="T403" s="79" t="e">
        <f>Calcs!$J$2</f>
        <v>#N/A</v>
      </c>
      <c r="U403" s="81">
        <f>Calcs!$K$2</f>
        <v>51564</v>
      </c>
      <c r="V403" s="79" t="str">
        <f t="shared" si="122"/>
        <v/>
      </c>
      <c r="W403" s="79" t="str">
        <f t="shared" si="123"/>
        <v/>
      </c>
      <c r="X403" s="82" t="str">
        <f>IFERROR(IF(E403="","",IFERROR((INDEX('Flat Rates'!$A$1:$I$5000,MATCH(N403,'Flat Rates'!$A$1:$A$5000,0),MATCH("Standing Charge",'Flat Rates'!$A$1:$I$1,0))*100),"")),"")</f>
        <v/>
      </c>
      <c r="Y403" s="82" t="str">
        <f>IFERROR(IF(X403="","",IFERROR((INDEX('Flat Rates'!$A$1:$I$5000,MATCH(N403,'Flat Rates'!$A$1:$A$5000,0),MATCH("Unit Rate",'Flat Rates'!$A$1:$I$1,0))*100)+(V403),"")),"")</f>
        <v/>
      </c>
      <c r="Z403" s="83" t="str">
        <f t="shared" si="124"/>
        <v/>
      </c>
      <c r="AA403" s="83" t="str">
        <f t="shared" si="125"/>
        <v/>
      </c>
      <c r="AB403" s="83" t="str">
        <f t="shared" si="126"/>
        <v/>
      </c>
      <c r="AC403" s="83" t="str">
        <f t="shared" si="127"/>
        <v/>
      </c>
      <c r="AD403" s="84" t="str">
        <f t="shared" ca="1" si="128"/>
        <v>FAIL</v>
      </c>
      <c r="AF403" s="88" t="str">
        <f t="shared" ca="1" si="129"/>
        <v/>
      </c>
      <c r="AG403" s="78" t="str">
        <f t="shared" ca="1" si="130"/>
        <v/>
      </c>
      <c r="AH403" s="89" t="str">
        <f t="shared" ca="1" si="131"/>
        <v/>
      </c>
      <c r="AI403" s="89" t="str">
        <f t="shared" ca="1" si="132"/>
        <v/>
      </c>
    </row>
    <row r="404" spans="2:35" ht="15.75" thickBot="1" x14ac:dyDescent="0.3">
      <c r="B404" s="85"/>
      <c r="C404" s="85"/>
      <c r="D404" s="86"/>
      <c r="E404" s="86"/>
      <c r="F404" s="87"/>
      <c r="G404" s="86"/>
      <c r="I404" s="79" t="str">
        <f t="shared" si="114"/>
        <v/>
      </c>
      <c r="J404" s="79" t="str">
        <f t="shared" si="115"/>
        <v/>
      </c>
      <c r="K404" s="79" t="str">
        <f t="shared" si="116"/>
        <v/>
      </c>
      <c r="L404" s="97" t="str">
        <f t="shared" si="117"/>
        <v>Level1</v>
      </c>
      <c r="M404" s="94">
        <f t="shared" si="118"/>
        <v>0</v>
      </c>
      <c r="N404" s="79" t="str">
        <f t="shared" si="119"/>
        <v>-- Level1-0</v>
      </c>
      <c r="O404" s="80">
        <f t="shared" si="120"/>
        <v>0</v>
      </c>
      <c r="P404" s="80" t="str">
        <f t="shared" ca="1" si="121"/>
        <v>FAIL</v>
      </c>
      <c r="Q404" s="80">
        <f>Calcs!$I$2</f>
        <v>44255</v>
      </c>
      <c r="R404" s="80">
        <f>Calcs!$I$4</f>
        <v>44469</v>
      </c>
      <c r="S404" s="80">
        <f>Calcs!$I$6</f>
        <v>44681</v>
      </c>
      <c r="T404" s="79" t="e">
        <f>Calcs!$J$2</f>
        <v>#N/A</v>
      </c>
      <c r="U404" s="81">
        <f>Calcs!$K$2</f>
        <v>51564</v>
      </c>
      <c r="V404" s="79" t="str">
        <f t="shared" si="122"/>
        <v/>
      </c>
      <c r="W404" s="79" t="str">
        <f t="shared" si="123"/>
        <v/>
      </c>
      <c r="X404" s="82" t="str">
        <f>IFERROR(IF(E404="","",IFERROR((INDEX('Flat Rates'!$A$1:$I$5000,MATCH(N404,'Flat Rates'!$A$1:$A$5000,0),MATCH("Standing Charge",'Flat Rates'!$A$1:$I$1,0))*100),"")),"")</f>
        <v/>
      </c>
      <c r="Y404" s="82" t="str">
        <f>IFERROR(IF(X404="","",IFERROR((INDEX('Flat Rates'!$A$1:$I$5000,MATCH(N404,'Flat Rates'!$A$1:$A$5000,0),MATCH("Unit Rate",'Flat Rates'!$A$1:$I$1,0))*100)+(V404),"")),"")</f>
        <v/>
      </c>
      <c r="Z404" s="83" t="str">
        <f t="shared" si="124"/>
        <v/>
      </c>
      <c r="AA404" s="83" t="str">
        <f t="shared" si="125"/>
        <v/>
      </c>
      <c r="AB404" s="83" t="str">
        <f t="shared" si="126"/>
        <v/>
      </c>
      <c r="AC404" s="83" t="str">
        <f t="shared" si="127"/>
        <v/>
      </c>
      <c r="AD404" s="84" t="str">
        <f t="shared" ca="1" si="128"/>
        <v>FAIL</v>
      </c>
      <c r="AF404" s="88" t="str">
        <f t="shared" ca="1" si="129"/>
        <v/>
      </c>
      <c r="AG404" s="78" t="str">
        <f t="shared" ca="1" si="130"/>
        <v/>
      </c>
      <c r="AH404" s="89" t="str">
        <f t="shared" ca="1" si="131"/>
        <v/>
      </c>
      <c r="AI404" s="89" t="str">
        <f t="shared" ca="1" si="132"/>
        <v/>
      </c>
    </row>
    <row r="405" spans="2:35" ht="15.75" thickBot="1" x14ac:dyDescent="0.3">
      <c r="B405" s="85"/>
      <c r="C405" s="85"/>
      <c r="D405" s="86"/>
      <c r="E405" s="86"/>
      <c r="F405" s="87"/>
      <c r="G405" s="86"/>
      <c r="I405" s="79" t="str">
        <f t="shared" si="114"/>
        <v/>
      </c>
      <c r="J405" s="79" t="str">
        <f t="shared" si="115"/>
        <v/>
      </c>
      <c r="K405" s="79" t="str">
        <f t="shared" si="116"/>
        <v/>
      </c>
      <c r="L405" s="97" t="str">
        <f t="shared" si="117"/>
        <v>Level1</v>
      </c>
      <c r="M405" s="94">
        <f t="shared" si="118"/>
        <v>0</v>
      </c>
      <c r="N405" s="79" t="str">
        <f t="shared" si="119"/>
        <v>-- Level1-0</v>
      </c>
      <c r="O405" s="80">
        <f t="shared" si="120"/>
        <v>0</v>
      </c>
      <c r="P405" s="80" t="str">
        <f t="shared" ca="1" si="121"/>
        <v>FAIL</v>
      </c>
      <c r="Q405" s="80">
        <f>Calcs!$I$2</f>
        <v>44255</v>
      </c>
      <c r="R405" s="80">
        <f>Calcs!$I$4</f>
        <v>44469</v>
      </c>
      <c r="S405" s="80">
        <f>Calcs!$I$6</f>
        <v>44681</v>
      </c>
      <c r="T405" s="79" t="e">
        <f>Calcs!$J$2</f>
        <v>#N/A</v>
      </c>
      <c r="U405" s="81">
        <f>Calcs!$K$2</f>
        <v>51564</v>
      </c>
      <c r="V405" s="79" t="str">
        <f t="shared" si="122"/>
        <v/>
      </c>
      <c r="W405" s="79" t="str">
        <f t="shared" si="123"/>
        <v/>
      </c>
      <c r="X405" s="82" t="str">
        <f>IFERROR(IF(E405="","",IFERROR((INDEX('Flat Rates'!$A$1:$I$5000,MATCH(N405,'Flat Rates'!$A$1:$A$5000,0),MATCH("Standing Charge",'Flat Rates'!$A$1:$I$1,0))*100),"")),"")</f>
        <v/>
      </c>
      <c r="Y405" s="82" t="str">
        <f>IFERROR(IF(X405="","",IFERROR((INDEX('Flat Rates'!$A$1:$I$5000,MATCH(N405,'Flat Rates'!$A$1:$A$5000,0),MATCH("Unit Rate",'Flat Rates'!$A$1:$I$1,0))*100)+(V405),"")),"")</f>
        <v/>
      </c>
      <c r="Z405" s="83" t="str">
        <f t="shared" si="124"/>
        <v/>
      </c>
      <c r="AA405" s="83" t="str">
        <f t="shared" si="125"/>
        <v/>
      </c>
      <c r="AB405" s="83" t="str">
        <f t="shared" si="126"/>
        <v/>
      </c>
      <c r="AC405" s="83" t="str">
        <f t="shared" si="127"/>
        <v/>
      </c>
      <c r="AD405" s="84" t="str">
        <f t="shared" ca="1" si="128"/>
        <v>FAIL</v>
      </c>
      <c r="AF405" s="88" t="str">
        <f t="shared" ca="1" si="129"/>
        <v/>
      </c>
      <c r="AG405" s="78" t="str">
        <f t="shared" ca="1" si="130"/>
        <v/>
      </c>
      <c r="AH405" s="89" t="str">
        <f t="shared" ca="1" si="131"/>
        <v/>
      </c>
      <c r="AI405" s="89" t="str">
        <f t="shared" ca="1" si="132"/>
        <v/>
      </c>
    </row>
    <row r="406" spans="2:35" ht="15.75" thickBot="1" x14ac:dyDescent="0.3">
      <c r="B406" s="85"/>
      <c r="C406" s="85"/>
      <c r="D406" s="86"/>
      <c r="E406" s="86"/>
      <c r="F406" s="87"/>
      <c r="G406" s="86"/>
      <c r="I406" s="79" t="str">
        <f t="shared" si="114"/>
        <v/>
      </c>
      <c r="J406" s="79" t="str">
        <f t="shared" si="115"/>
        <v/>
      </c>
      <c r="K406" s="79" t="str">
        <f t="shared" si="116"/>
        <v/>
      </c>
      <c r="L406" s="97" t="str">
        <f t="shared" si="117"/>
        <v>Level1</v>
      </c>
      <c r="M406" s="94">
        <f t="shared" si="118"/>
        <v>0</v>
      </c>
      <c r="N406" s="79" t="str">
        <f t="shared" si="119"/>
        <v>-- Level1-0</v>
      </c>
      <c r="O406" s="80">
        <f t="shared" si="120"/>
        <v>0</v>
      </c>
      <c r="P406" s="80" t="str">
        <f t="shared" ca="1" si="121"/>
        <v>FAIL</v>
      </c>
      <c r="Q406" s="80">
        <f>Calcs!$I$2</f>
        <v>44255</v>
      </c>
      <c r="R406" s="80">
        <f>Calcs!$I$4</f>
        <v>44469</v>
      </c>
      <c r="S406" s="80">
        <f>Calcs!$I$6</f>
        <v>44681</v>
      </c>
      <c r="T406" s="79" t="e">
        <f>Calcs!$J$2</f>
        <v>#N/A</v>
      </c>
      <c r="U406" s="81">
        <f>Calcs!$K$2</f>
        <v>51564</v>
      </c>
      <c r="V406" s="79" t="str">
        <f t="shared" si="122"/>
        <v/>
      </c>
      <c r="W406" s="79" t="str">
        <f t="shared" si="123"/>
        <v/>
      </c>
      <c r="X406" s="82" t="str">
        <f>IFERROR(IF(E406="","",IFERROR((INDEX('Flat Rates'!$A$1:$I$5000,MATCH(N406,'Flat Rates'!$A$1:$A$5000,0),MATCH("Standing Charge",'Flat Rates'!$A$1:$I$1,0))*100),"")),"")</f>
        <v/>
      </c>
      <c r="Y406" s="82" t="str">
        <f>IFERROR(IF(X406="","",IFERROR((INDEX('Flat Rates'!$A$1:$I$5000,MATCH(N406,'Flat Rates'!$A$1:$A$5000,0),MATCH("Unit Rate",'Flat Rates'!$A$1:$I$1,0))*100)+(V406),"")),"")</f>
        <v/>
      </c>
      <c r="Z406" s="83" t="str">
        <f t="shared" si="124"/>
        <v/>
      </c>
      <c r="AA406" s="83" t="str">
        <f t="shared" si="125"/>
        <v/>
      </c>
      <c r="AB406" s="83" t="str">
        <f t="shared" si="126"/>
        <v/>
      </c>
      <c r="AC406" s="83" t="str">
        <f t="shared" si="127"/>
        <v/>
      </c>
      <c r="AD406" s="84" t="str">
        <f t="shared" ca="1" si="128"/>
        <v>FAIL</v>
      </c>
      <c r="AF406" s="88" t="str">
        <f t="shared" ca="1" si="129"/>
        <v/>
      </c>
      <c r="AG406" s="78" t="str">
        <f t="shared" ca="1" si="130"/>
        <v/>
      </c>
      <c r="AH406" s="89" t="str">
        <f t="shared" ca="1" si="131"/>
        <v/>
      </c>
      <c r="AI406" s="89" t="str">
        <f t="shared" ca="1" si="132"/>
        <v/>
      </c>
    </row>
    <row r="407" spans="2:35" ht="15.75" thickBot="1" x14ac:dyDescent="0.3">
      <c r="B407" s="85"/>
      <c r="C407" s="85"/>
      <c r="D407" s="86"/>
      <c r="E407" s="86"/>
      <c r="F407" s="87"/>
      <c r="G407" s="86"/>
      <c r="I407" s="79" t="str">
        <f t="shared" si="114"/>
        <v/>
      </c>
      <c r="J407" s="79" t="str">
        <f t="shared" si="115"/>
        <v/>
      </c>
      <c r="K407" s="79" t="str">
        <f t="shared" si="116"/>
        <v/>
      </c>
      <c r="L407" s="97" t="str">
        <f t="shared" si="117"/>
        <v>Level1</v>
      </c>
      <c r="M407" s="94">
        <f t="shared" si="118"/>
        <v>0</v>
      </c>
      <c r="N407" s="79" t="str">
        <f t="shared" si="119"/>
        <v>-- Level1-0</v>
      </c>
      <c r="O407" s="80">
        <f t="shared" si="120"/>
        <v>0</v>
      </c>
      <c r="P407" s="80" t="str">
        <f t="shared" ca="1" si="121"/>
        <v>FAIL</v>
      </c>
      <c r="Q407" s="80">
        <f>Calcs!$I$2</f>
        <v>44255</v>
      </c>
      <c r="R407" s="80">
        <f>Calcs!$I$4</f>
        <v>44469</v>
      </c>
      <c r="S407" s="80">
        <f>Calcs!$I$6</f>
        <v>44681</v>
      </c>
      <c r="T407" s="79" t="e">
        <f>Calcs!$J$2</f>
        <v>#N/A</v>
      </c>
      <c r="U407" s="81">
        <f>Calcs!$K$2</f>
        <v>51564</v>
      </c>
      <c r="V407" s="79" t="str">
        <f t="shared" si="122"/>
        <v/>
      </c>
      <c r="W407" s="79" t="str">
        <f t="shared" si="123"/>
        <v/>
      </c>
      <c r="X407" s="82" t="str">
        <f>IFERROR(IF(E407="","",IFERROR((INDEX('Flat Rates'!$A$1:$I$5000,MATCH(N407,'Flat Rates'!$A$1:$A$5000,0),MATCH("Standing Charge",'Flat Rates'!$A$1:$I$1,0))*100),"")),"")</f>
        <v/>
      </c>
      <c r="Y407" s="82" t="str">
        <f>IFERROR(IF(X407="","",IFERROR((INDEX('Flat Rates'!$A$1:$I$5000,MATCH(N407,'Flat Rates'!$A$1:$A$5000,0),MATCH("Unit Rate",'Flat Rates'!$A$1:$I$1,0))*100)+(V407),"")),"")</f>
        <v/>
      </c>
      <c r="Z407" s="83" t="str">
        <f t="shared" si="124"/>
        <v/>
      </c>
      <c r="AA407" s="83" t="str">
        <f t="shared" si="125"/>
        <v/>
      </c>
      <c r="AB407" s="83" t="str">
        <f t="shared" si="126"/>
        <v/>
      </c>
      <c r="AC407" s="83" t="str">
        <f t="shared" si="127"/>
        <v/>
      </c>
      <c r="AD407" s="84" t="str">
        <f t="shared" ca="1" si="128"/>
        <v>FAIL</v>
      </c>
      <c r="AF407" s="88" t="str">
        <f t="shared" ca="1" si="129"/>
        <v/>
      </c>
      <c r="AG407" s="78" t="str">
        <f t="shared" ca="1" si="130"/>
        <v/>
      </c>
      <c r="AH407" s="89" t="str">
        <f t="shared" ca="1" si="131"/>
        <v/>
      </c>
      <c r="AI407" s="89" t="str">
        <f t="shared" ca="1" si="132"/>
        <v/>
      </c>
    </row>
    <row r="408" spans="2:35" ht="15.75" thickBot="1" x14ac:dyDescent="0.3">
      <c r="B408" s="85"/>
      <c r="C408" s="85"/>
      <c r="D408" s="86"/>
      <c r="E408" s="86"/>
      <c r="F408" s="87"/>
      <c r="G408" s="86"/>
      <c r="I408" s="79" t="str">
        <f t="shared" si="114"/>
        <v/>
      </c>
      <c r="J408" s="79" t="str">
        <f t="shared" si="115"/>
        <v/>
      </c>
      <c r="K408" s="79" t="str">
        <f t="shared" si="116"/>
        <v/>
      </c>
      <c r="L408" s="97" t="str">
        <f t="shared" si="117"/>
        <v>Level1</v>
      </c>
      <c r="M408" s="94">
        <f t="shared" si="118"/>
        <v>0</v>
      </c>
      <c r="N408" s="79" t="str">
        <f t="shared" si="119"/>
        <v>-- Level1-0</v>
      </c>
      <c r="O408" s="80">
        <f t="shared" si="120"/>
        <v>0</v>
      </c>
      <c r="P408" s="80" t="str">
        <f t="shared" ca="1" si="121"/>
        <v>FAIL</v>
      </c>
      <c r="Q408" s="80">
        <f>Calcs!$I$2</f>
        <v>44255</v>
      </c>
      <c r="R408" s="80">
        <f>Calcs!$I$4</f>
        <v>44469</v>
      </c>
      <c r="S408" s="80">
        <f>Calcs!$I$6</f>
        <v>44681</v>
      </c>
      <c r="T408" s="79" t="e">
        <f>Calcs!$J$2</f>
        <v>#N/A</v>
      </c>
      <c r="U408" s="81">
        <f>Calcs!$K$2</f>
        <v>51564</v>
      </c>
      <c r="V408" s="79" t="str">
        <f t="shared" si="122"/>
        <v/>
      </c>
      <c r="W408" s="79" t="str">
        <f t="shared" si="123"/>
        <v/>
      </c>
      <c r="X408" s="82" t="str">
        <f>IFERROR(IF(E408="","",IFERROR((INDEX('Flat Rates'!$A$1:$I$5000,MATCH(N408,'Flat Rates'!$A$1:$A$5000,0),MATCH("Standing Charge",'Flat Rates'!$A$1:$I$1,0))*100),"")),"")</f>
        <v/>
      </c>
      <c r="Y408" s="82" t="str">
        <f>IFERROR(IF(X408="","",IFERROR((INDEX('Flat Rates'!$A$1:$I$5000,MATCH(N408,'Flat Rates'!$A$1:$A$5000,0),MATCH("Unit Rate",'Flat Rates'!$A$1:$I$1,0))*100)+(V408),"")),"")</f>
        <v/>
      </c>
      <c r="Z408" s="83" t="str">
        <f t="shared" si="124"/>
        <v/>
      </c>
      <c r="AA408" s="83" t="str">
        <f t="shared" si="125"/>
        <v/>
      </c>
      <c r="AB408" s="83" t="str">
        <f t="shared" si="126"/>
        <v/>
      </c>
      <c r="AC408" s="83" t="str">
        <f t="shared" si="127"/>
        <v/>
      </c>
      <c r="AD408" s="84" t="str">
        <f t="shared" ca="1" si="128"/>
        <v>FAIL</v>
      </c>
      <c r="AF408" s="88" t="str">
        <f t="shared" ca="1" si="129"/>
        <v/>
      </c>
      <c r="AG408" s="78" t="str">
        <f t="shared" ca="1" si="130"/>
        <v/>
      </c>
      <c r="AH408" s="89" t="str">
        <f t="shared" ca="1" si="131"/>
        <v/>
      </c>
      <c r="AI408" s="89" t="str">
        <f t="shared" ca="1" si="132"/>
        <v/>
      </c>
    </row>
    <row r="409" spans="2:35" ht="15.75" thickBot="1" x14ac:dyDescent="0.3">
      <c r="B409" s="85"/>
      <c r="C409" s="85"/>
      <c r="D409" s="86"/>
      <c r="E409" s="86"/>
      <c r="F409" s="87"/>
      <c r="G409" s="86"/>
      <c r="I409" s="79" t="str">
        <f t="shared" si="114"/>
        <v/>
      </c>
      <c r="J409" s="79" t="str">
        <f t="shared" si="115"/>
        <v/>
      </c>
      <c r="K409" s="79" t="str">
        <f t="shared" si="116"/>
        <v/>
      </c>
      <c r="L409" s="97" t="str">
        <f t="shared" si="117"/>
        <v>Level1</v>
      </c>
      <c r="M409" s="94">
        <f t="shared" si="118"/>
        <v>0</v>
      </c>
      <c r="N409" s="79" t="str">
        <f t="shared" si="119"/>
        <v>-- Level1-0</v>
      </c>
      <c r="O409" s="80">
        <f t="shared" si="120"/>
        <v>0</v>
      </c>
      <c r="P409" s="80" t="str">
        <f t="shared" ca="1" si="121"/>
        <v>FAIL</v>
      </c>
      <c r="Q409" s="80">
        <f>Calcs!$I$2</f>
        <v>44255</v>
      </c>
      <c r="R409" s="80">
        <f>Calcs!$I$4</f>
        <v>44469</v>
      </c>
      <c r="S409" s="80">
        <f>Calcs!$I$6</f>
        <v>44681</v>
      </c>
      <c r="T409" s="79" t="e">
        <f>Calcs!$J$2</f>
        <v>#N/A</v>
      </c>
      <c r="U409" s="81">
        <f>Calcs!$K$2</f>
        <v>51564</v>
      </c>
      <c r="V409" s="79" t="str">
        <f t="shared" si="122"/>
        <v/>
      </c>
      <c r="W409" s="79" t="str">
        <f t="shared" si="123"/>
        <v/>
      </c>
      <c r="X409" s="82" t="str">
        <f>IFERROR(IF(E409="","",IFERROR((INDEX('Flat Rates'!$A$1:$I$5000,MATCH(N409,'Flat Rates'!$A$1:$A$5000,0),MATCH("Standing Charge",'Flat Rates'!$A$1:$I$1,0))*100),"")),"")</f>
        <v/>
      </c>
      <c r="Y409" s="82" t="str">
        <f>IFERROR(IF(X409="","",IFERROR((INDEX('Flat Rates'!$A$1:$I$5000,MATCH(N409,'Flat Rates'!$A$1:$A$5000,0),MATCH("Unit Rate",'Flat Rates'!$A$1:$I$1,0))*100)+(V409),"")),"")</f>
        <v/>
      </c>
      <c r="Z409" s="83" t="str">
        <f t="shared" si="124"/>
        <v/>
      </c>
      <c r="AA409" s="83" t="str">
        <f t="shared" si="125"/>
        <v/>
      </c>
      <c r="AB409" s="83" t="str">
        <f t="shared" si="126"/>
        <v/>
      </c>
      <c r="AC409" s="83" t="str">
        <f t="shared" si="127"/>
        <v/>
      </c>
      <c r="AD409" s="84" t="str">
        <f t="shared" ca="1" si="128"/>
        <v>FAIL</v>
      </c>
      <c r="AF409" s="88" t="str">
        <f t="shared" ca="1" si="129"/>
        <v/>
      </c>
      <c r="AG409" s="78" t="str">
        <f t="shared" ca="1" si="130"/>
        <v/>
      </c>
      <c r="AH409" s="89" t="str">
        <f t="shared" ca="1" si="131"/>
        <v/>
      </c>
      <c r="AI409" s="89" t="str">
        <f t="shared" ca="1" si="132"/>
        <v/>
      </c>
    </row>
    <row r="410" spans="2:35" ht="15.75" thickBot="1" x14ac:dyDescent="0.3">
      <c r="B410" s="85"/>
      <c r="C410" s="85"/>
      <c r="D410" s="86"/>
      <c r="E410" s="86"/>
      <c r="F410" s="87"/>
      <c r="G410" s="86"/>
      <c r="I410" s="79" t="str">
        <f t="shared" si="114"/>
        <v/>
      </c>
      <c r="J410" s="79" t="str">
        <f t="shared" si="115"/>
        <v/>
      </c>
      <c r="K410" s="79" t="str">
        <f t="shared" si="116"/>
        <v/>
      </c>
      <c r="L410" s="97" t="str">
        <f t="shared" si="117"/>
        <v>Level1</v>
      </c>
      <c r="M410" s="94">
        <f t="shared" si="118"/>
        <v>0</v>
      </c>
      <c r="N410" s="79" t="str">
        <f t="shared" si="119"/>
        <v>-- Level1-0</v>
      </c>
      <c r="O410" s="80">
        <f t="shared" si="120"/>
        <v>0</v>
      </c>
      <c r="P410" s="80" t="str">
        <f t="shared" ca="1" si="121"/>
        <v>FAIL</v>
      </c>
      <c r="Q410" s="80">
        <f>Calcs!$I$2</f>
        <v>44255</v>
      </c>
      <c r="R410" s="80">
        <f>Calcs!$I$4</f>
        <v>44469</v>
      </c>
      <c r="S410" s="80">
        <f>Calcs!$I$6</f>
        <v>44681</v>
      </c>
      <c r="T410" s="79" t="e">
        <f>Calcs!$J$2</f>
        <v>#N/A</v>
      </c>
      <c r="U410" s="81">
        <f>Calcs!$K$2</f>
        <v>51564</v>
      </c>
      <c r="V410" s="79" t="str">
        <f t="shared" si="122"/>
        <v/>
      </c>
      <c r="W410" s="79" t="str">
        <f t="shared" si="123"/>
        <v/>
      </c>
      <c r="X410" s="82" t="str">
        <f>IFERROR(IF(E410="","",IFERROR((INDEX('Flat Rates'!$A$1:$I$5000,MATCH(N410,'Flat Rates'!$A$1:$A$5000,0),MATCH("Standing Charge",'Flat Rates'!$A$1:$I$1,0))*100),"")),"")</f>
        <v/>
      </c>
      <c r="Y410" s="82" t="str">
        <f>IFERROR(IF(X410="","",IFERROR((INDEX('Flat Rates'!$A$1:$I$5000,MATCH(N410,'Flat Rates'!$A$1:$A$5000,0),MATCH("Unit Rate",'Flat Rates'!$A$1:$I$1,0))*100)+(V410),"")),"")</f>
        <v/>
      </c>
      <c r="Z410" s="83" t="str">
        <f t="shared" si="124"/>
        <v/>
      </c>
      <c r="AA410" s="83" t="str">
        <f t="shared" si="125"/>
        <v/>
      </c>
      <c r="AB410" s="83" t="str">
        <f t="shared" si="126"/>
        <v/>
      </c>
      <c r="AC410" s="83" t="str">
        <f t="shared" si="127"/>
        <v/>
      </c>
      <c r="AD410" s="84" t="str">
        <f t="shared" ca="1" si="128"/>
        <v>FAIL</v>
      </c>
      <c r="AF410" s="88" t="str">
        <f t="shared" ca="1" si="129"/>
        <v/>
      </c>
      <c r="AG410" s="78" t="str">
        <f t="shared" ca="1" si="130"/>
        <v/>
      </c>
      <c r="AH410" s="89" t="str">
        <f t="shared" ca="1" si="131"/>
        <v/>
      </c>
      <c r="AI410" s="89" t="str">
        <f t="shared" ca="1" si="132"/>
        <v/>
      </c>
    </row>
    <row r="411" spans="2:35" ht="15.75" thickBot="1" x14ac:dyDescent="0.3">
      <c r="B411" s="85"/>
      <c r="C411" s="85"/>
      <c r="D411" s="86"/>
      <c r="E411" s="86"/>
      <c r="F411" s="87"/>
      <c r="G411" s="86"/>
      <c r="I411" s="79" t="str">
        <f t="shared" si="114"/>
        <v/>
      </c>
      <c r="J411" s="79" t="str">
        <f t="shared" si="115"/>
        <v/>
      </c>
      <c r="K411" s="79" t="str">
        <f t="shared" si="116"/>
        <v/>
      </c>
      <c r="L411" s="97" t="str">
        <f t="shared" si="117"/>
        <v>Level1</v>
      </c>
      <c r="M411" s="94">
        <f t="shared" si="118"/>
        <v>0</v>
      </c>
      <c r="N411" s="79" t="str">
        <f t="shared" si="119"/>
        <v>-- Level1-0</v>
      </c>
      <c r="O411" s="80">
        <f t="shared" si="120"/>
        <v>0</v>
      </c>
      <c r="P411" s="80" t="str">
        <f t="shared" ca="1" si="121"/>
        <v>FAIL</v>
      </c>
      <c r="Q411" s="80">
        <f>Calcs!$I$2</f>
        <v>44255</v>
      </c>
      <c r="R411" s="80">
        <f>Calcs!$I$4</f>
        <v>44469</v>
      </c>
      <c r="S411" s="80">
        <f>Calcs!$I$6</f>
        <v>44681</v>
      </c>
      <c r="T411" s="79" t="e">
        <f>Calcs!$J$2</f>
        <v>#N/A</v>
      </c>
      <c r="U411" s="81">
        <f>Calcs!$K$2</f>
        <v>51564</v>
      </c>
      <c r="V411" s="79" t="str">
        <f t="shared" si="122"/>
        <v/>
      </c>
      <c r="W411" s="79" t="str">
        <f t="shared" si="123"/>
        <v/>
      </c>
      <c r="X411" s="82" t="str">
        <f>IFERROR(IF(E411="","",IFERROR((INDEX('Flat Rates'!$A$1:$I$5000,MATCH(N411,'Flat Rates'!$A$1:$A$5000,0),MATCH("Standing Charge",'Flat Rates'!$A$1:$I$1,0))*100),"")),"")</f>
        <v/>
      </c>
      <c r="Y411" s="82" t="str">
        <f>IFERROR(IF(X411="","",IFERROR((INDEX('Flat Rates'!$A$1:$I$5000,MATCH(N411,'Flat Rates'!$A$1:$A$5000,0),MATCH("Unit Rate",'Flat Rates'!$A$1:$I$1,0))*100)+(V411),"")),"")</f>
        <v/>
      </c>
      <c r="Z411" s="83" t="str">
        <f t="shared" si="124"/>
        <v/>
      </c>
      <c r="AA411" s="83" t="str">
        <f t="shared" si="125"/>
        <v/>
      </c>
      <c r="AB411" s="83" t="str">
        <f t="shared" si="126"/>
        <v/>
      </c>
      <c r="AC411" s="83" t="str">
        <f t="shared" si="127"/>
        <v/>
      </c>
      <c r="AD411" s="84" t="str">
        <f t="shared" ca="1" si="128"/>
        <v>FAIL</v>
      </c>
      <c r="AF411" s="88" t="str">
        <f t="shared" ca="1" si="129"/>
        <v/>
      </c>
      <c r="AG411" s="78" t="str">
        <f t="shared" ca="1" si="130"/>
        <v/>
      </c>
      <c r="AH411" s="89" t="str">
        <f t="shared" ca="1" si="131"/>
        <v/>
      </c>
      <c r="AI411" s="89" t="str">
        <f t="shared" ca="1" si="132"/>
        <v/>
      </c>
    </row>
    <row r="412" spans="2:35" ht="15.75" thickBot="1" x14ac:dyDescent="0.3">
      <c r="B412" s="85"/>
      <c r="C412" s="85"/>
      <c r="D412" s="86"/>
      <c r="E412" s="86"/>
      <c r="F412" s="87"/>
      <c r="G412" s="86"/>
      <c r="I412" s="79" t="str">
        <f t="shared" si="114"/>
        <v/>
      </c>
      <c r="J412" s="79" t="str">
        <f t="shared" si="115"/>
        <v/>
      </c>
      <c r="K412" s="79" t="str">
        <f t="shared" si="116"/>
        <v/>
      </c>
      <c r="L412" s="97" t="str">
        <f t="shared" si="117"/>
        <v>Level1</v>
      </c>
      <c r="M412" s="94">
        <f t="shared" si="118"/>
        <v>0</v>
      </c>
      <c r="N412" s="79" t="str">
        <f t="shared" si="119"/>
        <v>-- Level1-0</v>
      </c>
      <c r="O412" s="80">
        <f t="shared" si="120"/>
        <v>0</v>
      </c>
      <c r="P412" s="80" t="str">
        <f t="shared" ca="1" si="121"/>
        <v>FAIL</v>
      </c>
      <c r="Q412" s="80">
        <f>Calcs!$I$2</f>
        <v>44255</v>
      </c>
      <c r="R412" s="80">
        <f>Calcs!$I$4</f>
        <v>44469</v>
      </c>
      <c r="S412" s="80">
        <f>Calcs!$I$6</f>
        <v>44681</v>
      </c>
      <c r="T412" s="79" t="e">
        <f>Calcs!$J$2</f>
        <v>#N/A</v>
      </c>
      <c r="U412" s="81">
        <f>Calcs!$K$2</f>
        <v>51564</v>
      </c>
      <c r="V412" s="79" t="str">
        <f t="shared" si="122"/>
        <v/>
      </c>
      <c r="W412" s="79" t="str">
        <f t="shared" si="123"/>
        <v/>
      </c>
      <c r="X412" s="82" t="str">
        <f>IFERROR(IF(E412="","",IFERROR((INDEX('Flat Rates'!$A$1:$I$5000,MATCH(N412,'Flat Rates'!$A$1:$A$5000,0),MATCH("Standing Charge",'Flat Rates'!$A$1:$I$1,0))*100),"")),"")</f>
        <v/>
      </c>
      <c r="Y412" s="82" t="str">
        <f>IFERROR(IF(X412="","",IFERROR((INDEX('Flat Rates'!$A$1:$I$5000,MATCH(N412,'Flat Rates'!$A$1:$A$5000,0),MATCH("Unit Rate",'Flat Rates'!$A$1:$I$1,0))*100)+(V412),"")),"")</f>
        <v/>
      </c>
      <c r="Z412" s="83" t="str">
        <f t="shared" si="124"/>
        <v/>
      </c>
      <c r="AA412" s="83" t="str">
        <f t="shared" si="125"/>
        <v/>
      </c>
      <c r="AB412" s="83" t="str">
        <f t="shared" si="126"/>
        <v/>
      </c>
      <c r="AC412" s="83" t="str">
        <f t="shared" si="127"/>
        <v/>
      </c>
      <c r="AD412" s="84" t="str">
        <f t="shared" ca="1" si="128"/>
        <v>FAIL</v>
      </c>
      <c r="AF412" s="88" t="str">
        <f t="shared" ca="1" si="129"/>
        <v/>
      </c>
      <c r="AG412" s="78" t="str">
        <f t="shared" ca="1" si="130"/>
        <v/>
      </c>
      <c r="AH412" s="89" t="str">
        <f t="shared" ca="1" si="131"/>
        <v/>
      </c>
      <c r="AI412" s="89" t="str">
        <f t="shared" ca="1" si="132"/>
        <v/>
      </c>
    </row>
    <row r="413" spans="2:35" ht="15.75" thickBot="1" x14ac:dyDescent="0.3">
      <c r="B413" s="85"/>
      <c r="C413" s="85"/>
      <c r="D413" s="86"/>
      <c r="E413" s="86"/>
      <c r="F413" s="87"/>
      <c r="G413" s="86"/>
      <c r="I413" s="79" t="str">
        <f t="shared" si="114"/>
        <v/>
      </c>
      <c r="J413" s="79" t="str">
        <f t="shared" si="115"/>
        <v/>
      </c>
      <c r="K413" s="79" t="str">
        <f t="shared" si="116"/>
        <v/>
      </c>
      <c r="L413" s="97" t="str">
        <f t="shared" si="117"/>
        <v>Level1</v>
      </c>
      <c r="M413" s="94">
        <f t="shared" si="118"/>
        <v>0</v>
      </c>
      <c r="N413" s="79" t="str">
        <f t="shared" si="119"/>
        <v>-- Level1-0</v>
      </c>
      <c r="O413" s="80">
        <f t="shared" si="120"/>
        <v>0</v>
      </c>
      <c r="P413" s="80" t="str">
        <f t="shared" ca="1" si="121"/>
        <v>FAIL</v>
      </c>
      <c r="Q413" s="80">
        <f>Calcs!$I$2</f>
        <v>44255</v>
      </c>
      <c r="R413" s="80">
        <f>Calcs!$I$4</f>
        <v>44469</v>
      </c>
      <c r="S413" s="80">
        <f>Calcs!$I$6</f>
        <v>44681</v>
      </c>
      <c r="T413" s="79" t="e">
        <f>Calcs!$J$2</f>
        <v>#N/A</v>
      </c>
      <c r="U413" s="81">
        <f>Calcs!$K$2</f>
        <v>51564</v>
      </c>
      <c r="V413" s="79" t="str">
        <f t="shared" si="122"/>
        <v/>
      </c>
      <c r="W413" s="79" t="str">
        <f t="shared" si="123"/>
        <v/>
      </c>
      <c r="X413" s="82" t="str">
        <f>IFERROR(IF(E413="","",IFERROR((INDEX('Flat Rates'!$A$1:$I$5000,MATCH(N413,'Flat Rates'!$A$1:$A$5000,0),MATCH("Standing Charge",'Flat Rates'!$A$1:$I$1,0))*100),"")),"")</f>
        <v/>
      </c>
      <c r="Y413" s="82" t="str">
        <f>IFERROR(IF(X413="","",IFERROR((INDEX('Flat Rates'!$A$1:$I$5000,MATCH(N413,'Flat Rates'!$A$1:$A$5000,0),MATCH("Unit Rate",'Flat Rates'!$A$1:$I$1,0))*100)+(V413),"")),"")</f>
        <v/>
      </c>
      <c r="Z413" s="83" t="str">
        <f t="shared" si="124"/>
        <v/>
      </c>
      <c r="AA413" s="83" t="str">
        <f t="shared" si="125"/>
        <v/>
      </c>
      <c r="AB413" s="83" t="str">
        <f t="shared" si="126"/>
        <v/>
      </c>
      <c r="AC413" s="83" t="str">
        <f t="shared" si="127"/>
        <v/>
      </c>
      <c r="AD413" s="84" t="str">
        <f t="shared" ca="1" si="128"/>
        <v>FAIL</v>
      </c>
      <c r="AF413" s="88" t="str">
        <f t="shared" ca="1" si="129"/>
        <v/>
      </c>
      <c r="AG413" s="78" t="str">
        <f t="shared" ca="1" si="130"/>
        <v/>
      </c>
      <c r="AH413" s="89" t="str">
        <f t="shared" ca="1" si="131"/>
        <v/>
      </c>
      <c r="AI413" s="89" t="str">
        <f t="shared" ca="1" si="132"/>
        <v/>
      </c>
    </row>
    <row r="414" spans="2:35" ht="15.75" thickBot="1" x14ac:dyDescent="0.3">
      <c r="B414" s="85"/>
      <c r="C414" s="85"/>
      <c r="D414" s="86"/>
      <c r="E414" s="86"/>
      <c r="F414" s="87"/>
      <c r="G414" s="86"/>
      <c r="I414" s="79" t="str">
        <f t="shared" si="114"/>
        <v/>
      </c>
      <c r="J414" s="79" t="str">
        <f t="shared" si="115"/>
        <v/>
      </c>
      <c r="K414" s="79" t="str">
        <f t="shared" si="116"/>
        <v/>
      </c>
      <c r="L414" s="97" t="str">
        <f t="shared" si="117"/>
        <v>Level1</v>
      </c>
      <c r="M414" s="94">
        <f t="shared" si="118"/>
        <v>0</v>
      </c>
      <c r="N414" s="79" t="str">
        <f t="shared" si="119"/>
        <v>-- Level1-0</v>
      </c>
      <c r="O414" s="80">
        <f t="shared" si="120"/>
        <v>0</v>
      </c>
      <c r="P414" s="80" t="str">
        <f t="shared" ca="1" si="121"/>
        <v>FAIL</v>
      </c>
      <c r="Q414" s="80">
        <f>Calcs!$I$2</f>
        <v>44255</v>
      </c>
      <c r="R414" s="80">
        <f>Calcs!$I$4</f>
        <v>44469</v>
      </c>
      <c r="S414" s="80">
        <f>Calcs!$I$6</f>
        <v>44681</v>
      </c>
      <c r="T414" s="79" t="e">
        <f>Calcs!$J$2</f>
        <v>#N/A</v>
      </c>
      <c r="U414" s="81">
        <f>Calcs!$K$2</f>
        <v>51564</v>
      </c>
      <c r="V414" s="79" t="str">
        <f t="shared" si="122"/>
        <v/>
      </c>
      <c r="W414" s="79" t="str">
        <f t="shared" si="123"/>
        <v/>
      </c>
      <c r="X414" s="82" t="str">
        <f>IFERROR(IF(E414="","",IFERROR((INDEX('Flat Rates'!$A$1:$I$5000,MATCH(N414,'Flat Rates'!$A$1:$A$5000,0),MATCH("Standing Charge",'Flat Rates'!$A$1:$I$1,0))*100),"")),"")</f>
        <v/>
      </c>
      <c r="Y414" s="82" t="str">
        <f>IFERROR(IF(X414="","",IFERROR((INDEX('Flat Rates'!$A$1:$I$5000,MATCH(N414,'Flat Rates'!$A$1:$A$5000,0),MATCH("Unit Rate",'Flat Rates'!$A$1:$I$1,0))*100)+(V414),"")),"")</f>
        <v/>
      </c>
      <c r="Z414" s="83" t="str">
        <f t="shared" si="124"/>
        <v/>
      </c>
      <c r="AA414" s="83" t="str">
        <f t="shared" si="125"/>
        <v/>
      </c>
      <c r="AB414" s="83" t="str">
        <f t="shared" si="126"/>
        <v/>
      </c>
      <c r="AC414" s="83" t="str">
        <f t="shared" si="127"/>
        <v/>
      </c>
      <c r="AD414" s="84" t="str">
        <f t="shared" ca="1" si="128"/>
        <v>FAIL</v>
      </c>
      <c r="AF414" s="88" t="str">
        <f t="shared" ca="1" si="129"/>
        <v/>
      </c>
      <c r="AG414" s="78" t="str">
        <f t="shared" ca="1" si="130"/>
        <v/>
      </c>
      <c r="AH414" s="89" t="str">
        <f t="shared" ca="1" si="131"/>
        <v/>
      </c>
      <c r="AI414" s="89" t="str">
        <f t="shared" ca="1" si="132"/>
        <v/>
      </c>
    </row>
    <row r="415" spans="2:35" ht="15.75" thickBot="1" x14ac:dyDescent="0.3">
      <c r="B415" s="85"/>
      <c r="C415" s="85"/>
      <c r="D415" s="86"/>
      <c r="E415" s="86"/>
      <c r="F415" s="87"/>
      <c r="G415" s="86"/>
      <c r="I415" s="79" t="str">
        <f t="shared" si="114"/>
        <v/>
      </c>
      <c r="J415" s="79" t="str">
        <f t="shared" si="115"/>
        <v/>
      </c>
      <c r="K415" s="79" t="str">
        <f t="shared" si="116"/>
        <v/>
      </c>
      <c r="L415" s="97" t="str">
        <f t="shared" si="117"/>
        <v>Level1</v>
      </c>
      <c r="M415" s="94">
        <f t="shared" si="118"/>
        <v>0</v>
      </c>
      <c r="N415" s="79" t="str">
        <f t="shared" si="119"/>
        <v>-- Level1-0</v>
      </c>
      <c r="O415" s="80">
        <f t="shared" si="120"/>
        <v>0</v>
      </c>
      <c r="P415" s="80" t="str">
        <f t="shared" ca="1" si="121"/>
        <v>FAIL</v>
      </c>
      <c r="Q415" s="80">
        <f>Calcs!$I$2</f>
        <v>44255</v>
      </c>
      <c r="R415" s="80">
        <f>Calcs!$I$4</f>
        <v>44469</v>
      </c>
      <c r="S415" s="80">
        <f>Calcs!$I$6</f>
        <v>44681</v>
      </c>
      <c r="T415" s="79" t="e">
        <f>Calcs!$J$2</f>
        <v>#N/A</v>
      </c>
      <c r="U415" s="81">
        <f>Calcs!$K$2</f>
        <v>51564</v>
      </c>
      <c r="V415" s="79" t="str">
        <f t="shared" si="122"/>
        <v/>
      </c>
      <c r="W415" s="79" t="str">
        <f t="shared" si="123"/>
        <v/>
      </c>
      <c r="X415" s="82" t="str">
        <f>IFERROR(IF(E415="","",IFERROR((INDEX('Flat Rates'!$A$1:$I$5000,MATCH(N415,'Flat Rates'!$A$1:$A$5000,0),MATCH("Standing Charge",'Flat Rates'!$A$1:$I$1,0))*100),"")),"")</f>
        <v/>
      </c>
      <c r="Y415" s="82" t="str">
        <f>IFERROR(IF(X415="","",IFERROR((INDEX('Flat Rates'!$A$1:$I$5000,MATCH(N415,'Flat Rates'!$A$1:$A$5000,0),MATCH("Unit Rate",'Flat Rates'!$A$1:$I$1,0))*100)+(V415),"")),"")</f>
        <v/>
      </c>
      <c r="Z415" s="83" t="str">
        <f t="shared" si="124"/>
        <v/>
      </c>
      <c r="AA415" s="83" t="str">
        <f t="shared" si="125"/>
        <v/>
      </c>
      <c r="AB415" s="83" t="str">
        <f t="shared" si="126"/>
        <v/>
      </c>
      <c r="AC415" s="83" t="str">
        <f t="shared" si="127"/>
        <v/>
      </c>
      <c r="AD415" s="84" t="str">
        <f t="shared" ca="1" si="128"/>
        <v>FAIL</v>
      </c>
      <c r="AF415" s="88" t="str">
        <f t="shared" ca="1" si="129"/>
        <v/>
      </c>
      <c r="AG415" s="78" t="str">
        <f t="shared" ca="1" si="130"/>
        <v/>
      </c>
      <c r="AH415" s="89" t="str">
        <f t="shared" ca="1" si="131"/>
        <v/>
      </c>
      <c r="AI415" s="89" t="str">
        <f t="shared" ca="1" si="132"/>
        <v/>
      </c>
    </row>
    <row r="416" spans="2:35" ht="15.75" thickBot="1" x14ac:dyDescent="0.3">
      <c r="B416" s="85"/>
      <c r="C416" s="85"/>
      <c r="D416" s="86"/>
      <c r="E416" s="86"/>
      <c r="F416" s="87"/>
      <c r="G416" s="86"/>
      <c r="I416" s="79" t="str">
        <f t="shared" si="114"/>
        <v/>
      </c>
      <c r="J416" s="79" t="str">
        <f t="shared" si="115"/>
        <v/>
      </c>
      <c r="K416" s="79" t="str">
        <f t="shared" si="116"/>
        <v/>
      </c>
      <c r="L416" s="97" t="str">
        <f t="shared" si="117"/>
        <v>Level1</v>
      </c>
      <c r="M416" s="94">
        <f t="shared" si="118"/>
        <v>0</v>
      </c>
      <c r="N416" s="79" t="str">
        <f t="shared" si="119"/>
        <v>-- Level1-0</v>
      </c>
      <c r="O416" s="80">
        <f t="shared" si="120"/>
        <v>0</v>
      </c>
      <c r="P416" s="80" t="str">
        <f t="shared" ca="1" si="121"/>
        <v>FAIL</v>
      </c>
      <c r="Q416" s="80">
        <f>Calcs!$I$2</f>
        <v>44255</v>
      </c>
      <c r="R416" s="80">
        <f>Calcs!$I$4</f>
        <v>44469</v>
      </c>
      <c r="S416" s="80">
        <f>Calcs!$I$6</f>
        <v>44681</v>
      </c>
      <c r="T416" s="79" t="e">
        <f>Calcs!$J$2</f>
        <v>#N/A</v>
      </c>
      <c r="U416" s="81">
        <f>Calcs!$K$2</f>
        <v>51564</v>
      </c>
      <c r="V416" s="79" t="str">
        <f t="shared" si="122"/>
        <v/>
      </c>
      <c r="W416" s="79" t="str">
        <f t="shared" si="123"/>
        <v/>
      </c>
      <c r="X416" s="82" t="str">
        <f>IFERROR(IF(E416="","",IFERROR((INDEX('Flat Rates'!$A$1:$I$5000,MATCH(N416,'Flat Rates'!$A$1:$A$5000,0),MATCH("Standing Charge",'Flat Rates'!$A$1:$I$1,0))*100),"")),"")</f>
        <v/>
      </c>
      <c r="Y416" s="82" t="str">
        <f>IFERROR(IF(X416="","",IFERROR((INDEX('Flat Rates'!$A$1:$I$5000,MATCH(N416,'Flat Rates'!$A$1:$A$5000,0),MATCH("Unit Rate",'Flat Rates'!$A$1:$I$1,0))*100)+(V416),"")),"")</f>
        <v/>
      </c>
      <c r="Z416" s="83" t="str">
        <f t="shared" si="124"/>
        <v/>
      </c>
      <c r="AA416" s="83" t="str">
        <f t="shared" si="125"/>
        <v/>
      </c>
      <c r="AB416" s="83" t="str">
        <f t="shared" si="126"/>
        <v/>
      </c>
      <c r="AC416" s="83" t="str">
        <f t="shared" si="127"/>
        <v/>
      </c>
      <c r="AD416" s="84" t="str">
        <f t="shared" ca="1" si="128"/>
        <v>FAIL</v>
      </c>
      <c r="AF416" s="88" t="str">
        <f t="shared" ca="1" si="129"/>
        <v/>
      </c>
      <c r="AG416" s="78" t="str">
        <f t="shared" ca="1" si="130"/>
        <v/>
      </c>
      <c r="AH416" s="89" t="str">
        <f t="shared" ca="1" si="131"/>
        <v/>
      </c>
      <c r="AI416" s="89" t="str">
        <f t="shared" ca="1" si="132"/>
        <v/>
      </c>
    </row>
    <row r="417" spans="2:35" ht="15.75" thickBot="1" x14ac:dyDescent="0.3">
      <c r="B417" s="85"/>
      <c r="C417" s="85"/>
      <c r="D417" s="86"/>
      <c r="E417" s="86"/>
      <c r="F417" s="87"/>
      <c r="G417" s="86"/>
      <c r="I417" s="79" t="str">
        <f t="shared" si="114"/>
        <v/>
      </c>
      <c r="J417" s="79" t="str">
        <f t="shared" si="115"/>
        <v/>
      </c>
      <c r="K417" s="79" t="str">
        <f t="shared" si="116"/>
        <v/>
      </c>
      <c r="L417" s="97" t="str">
        <f t="shared" si="117"/>
        <v>Level1</v>
      </c>
      <c r="M417" s="94">
        <f t="shared" si="118"/>
        <v>0</v>
      </c>
      <c r="N417" s="79" t="str">
        <f t="shared" si="119"/>
        <v>-- Level1-0</v>
      </c>
      <c r="O417" s="80">
        <f t="shared" si="120"/>
        <v>0</v>
      </c>
      <c r="P417" s="80" t="str">
        <f t="shared" ca="1" si="121"/>
        <v>FAIL</v>
      </c>
      <c r="Q417" s="80">
        <f>Calcs!$I$2</f>
        <v>44255</v>
      </c>
      <c r="R417" s="80">
        <f>Calcs!$I$4</f>
        <v>44469</v>
      </c>
      <c r="S417" s="80">
        <f>Calcs!$I$6</f>
        <v>44681</v>
      </c>
      <c r="T417" s="79" t="e">
        <f>Calcs!$J$2</f>
        <v>#N/A</v>
      </c>
      <c r="U417" s="81">
        <f>Calcs!$K$2</f>
        <v>51564</v>
      </c>
      <c r="V417" s="79" t="str">
        <f t="shared" si="122"/>
        <v/>
      </c>
      <c r="W417" s="79" t="str">
        <f t="shared" si="123"/>
        <v/>
      </c>
      <c r="X417" s="82" t="str">
        <f>IFERROR(IF(E417="","",IFERROR((INDEX('Flat Rates'!$A$1:$I$5000,MATCH(N417,'Flat Rates'!$A$1:$A$5000,0),MATCH("Standing Charge",'Flat Rates'!$A$1:$I$1,0))*100),"")),"")</f>
        <v/>
      </c>
      <c r="Y417" s="82" t="str">
        <f>IFERROR(IF(X417="","",IFERROR((INDEX('Flat Rates'!$A$1:$I$5000,MATCH(N417,'Flat Rates'!$A$1:$A$5000,0),MATCH("Unit Rate",'Flat Rates'!$A$1:$I$1,0))*100)+(V417),"")),"")</f>
        <v/>
      </c>
      <c r="Z417" s="83" t="str">
        <f t="shared" si="124"/>
        <v/>
      </c>
      <c r="AA417" s="83" t="str">
        <f t="shared" si="125"/>
        <v/>
      </c>
      <c r="AB417" s="83" t="str">
        <f t="shared" si="126"/>
        <v/>
      </c>
      <c r="AC417" s="83" t="str">
        <f t="shared" si="127"/>
        <v/>
      </c>
      <c r="AD417" s="84" t="str">
        <f t="shared" ca="1" si="128"/>
        <v>FAIL</v>
      </c>
      <c r="AF417" s="88" t="str">
        <f t="shared" ca="1" si="129"/>
        <v/>
      </c>
      <c r="AG417" s="78" t="str">
        <f t="shared" ca="1" si="130"/>
        <v/>
      </c>
      <c r="AH417" s="89" t="str">
        <f t="shared" ca="1" si="131"/>
        <v/>
      </c>
      <c r="AI417" s="89" t="str">
        <f t="shared" ca="1" si="132"/>
        <v/>
      </c>
    </row>
    <row r="418" spans="2:35" ht="15.75" thickBot="1" x14ac:dyDescent="0.3">
      <c r="B418" s="85"/>
      <c r="C418" s="85"/>
      <c r="D418" s="86"/>
      <c r="E418" s="86"/>
      <c r="F418" s="87"/>
      <c r="G418" s="86"/>
      <c r="I418" s="79" t="str">
        <f t="shared" si="114"/>
        <v/>
      </c>
      <c r="J418" s="79" t="str">
        <f t="shared" si="115"/>
        <v/>
      </c>
      <c r="K418" s="79" t="str">
        <f t="shared" si="116"/>
        <v/>
      </c>
      <c r="L418" s="97" t="str">
        <f t="shared" si="117"/>
        <v>Level1</v>
      </c>
      <c r="M418" s="94">
        <f t="shared" si="118"/>
        <v>0</v>
      </c>
      <c r="N418" s="79" t="str">
        <f t="shared" si="119"/>
        <v>-- Level1-0</v>
      </c>
      <c r="O418" s="80">
        <f t="shared" si="120"/>
        <v>0</v>
      </c>
      <c r="P418" s="80" t="str">
        <f t="shared" ca="1" si="121"/>
        <v>FAIL</v>
      </c>
      <c r="Q418" s="80">
        <f>Calcs!$I$2</f>
        <v>44255</v>
      </c>
      <c r="R418" s="80">
        <f>Calcs!$I$4</f>
        <v>44469</v>
      </c>
      <c r="S418" s="80">
        <f>Calcs!$I$6</f>
        <v>44681</v>
      </c>
      <c r="T418" s="79" t="e">
        <f>Calcs!$J$2</f>
        <v>#N/A</v>
      </c>
      <c r="U418" s="81">
        <f>Calcs!$K$2</f>
        <v>51564</v>
      </c>
      <c r="V418" s="79" t="str">
        <f t="shared" si="122"/>
        <v/>
      </c>
      <c r="W418" s="79" t="str">
        <f t="shared" si="123"/>
        <v/>
      </c>
      <c r="X418" s="82" t="str">
        <f>IFERROR(IF(E418="","",IFERROR((INDEX('Flat Rates'!$A$1:$I$5000,MATCH(N418,'Flat Rates'!$A$1:$A$5000,0),MATCH("Standing Charge",'Flat Rates'!$A$1:$I$1,0))*100),"")),"")</f>
        <v/>
      </c>
      <c r="Y418" s="82" t="str">
        <f>IFERROR(IF(X418="","",IFERROR((INDEX('Flat Rates'!$A$1:$I$5000,MATCH(N418,'Flat Rates'!$A$1:$A$5000,0),MATCH("Unit Rate",'Flat Rates'!$A$1:$I$1,0))*100)+(V418),"")),"")</f>
        <v/>
      </c>
      <c r="Z418" s="83" t="str">
        <f t="shared" si="124"/>
        <v/>
      </c>
      <c r="AA418" s="83" t="str">
        <f t="shared" si="125"/>
        <v/>
      </c>
      <c r="AB418" s="83" t="str">
        <f t="shared" si="126"/>
        <v/>
      </c>
      <c r="AC418" s="83" t="str">
        <f t="shared" si="127"/>
        <v/>
      </c>
      <c r="AD418" s="84" t="str">
        <f t="shared" ca="1" si="128"/>
        <v>FAIL</v>
      </c>
      <c r="AF418" s="88" t="str">
        <f t="shared" ca="1" si="129"/>
        <v/>
      </c>
      <c r="AG418" s="78" t="str">
        <f t="shared" ca="1" si="130"/>
        <v/>
      </c>
      <c r="AH418" s="89" t="str">
        <f t="shared" ca="1" si="131"/>
        <v/>
      </c>
      <c r="AI418" s="89" t="str">
        <f t="shared" ca="1" si="132"/>
        <v/>
      </c>
    </row>
    <row r="419" spans="2:35" ht="15.75" thickBot="1" x14ac:dyDescent="0.3">
      <c r="B419" s="85"/>
      <c r="C419" s="85"/>
      <c r="D419" s="86"/>
      <c r="E419" s="86"/>
      <c r="F419" s="87"/>
      <c r="G419" s="86"/>
      <c r="I419" s="79" t="str">
        <f t="shared" si="114"/>
        <v/>
      </c>
      <c r="J419" s="79" t="str">
        <f t="shared" si="115"/>
        <v/>
      </c>
      <c r="K419" s="79" t="str">
        <f t="shared" si="116"/>
        <v/>
      </c>
      <c r="L419" s="97" t="str">
        <f t="shared" si="117"/>
        <v>Level1</v>
      </c>
      <c r="M419" s="94">
        <f t="shared" si="118"/>
        <v>0</v>
      </c>
      <c r="N419" s="79" t="str">
        <f t="shared" si="119"/>
        <v>-- Level1-0</v>
      </c>
      <c r="O419" s="80">
        <f t="shared" si="120"/>
        <v>0</v>
      </c>
      <c r="P419" s="80" t="str">
        <f t="shared" ca="1" si="121"/>
        <v>FAIL</v>
      </c>
      <c r="Q419" s="80">
        <f>Calcs!$I$2</f>
        <v>44255</v>
      </c>
      <c r="R419" s="80">
        <f>Calcs!$I$4</f>
        <v>44469</v>
      </c>
      <c r="S419" s="80">
        <f>Calcs!$I$6</f>
        <v>44681</v>
      </c>
      <c r="T419" s="79" t="e">
        <f>Calcs!$J$2</f>
        <v>#N/A</v>
      </c>
      <c r="U419" s="81">
        <f>Calcs!$K$2</f>
        <v>51564</v>
      </c>
      <c r="V419" s="79" t="str">
        <f t="shared" si="122"/>
        <v/>
      </c>
      <c r="W419" s="79" t="str">
        <f t="shared" si="123"/>
        <v/>
      </c>
      <c r="X419" s="82" t="str">
        <f>IFERROR(IF(E419="","",IFERROR((INDEX('Flat Rates'!$A$1:$I$5000,MATCH(N419,'Flat Rates'!$A$1:$A$5000,0),MATCH("Standing Charge",'Flat Rates'!$A$1:$I$1,0))*100),"")),"")</f>
        <v/>
      </c>
      <c r="Y419" s="82" t="str">
        <f>IFERROR(IF(X419="","",IFERROR((INDEX('Flat Rates'!$A$1:$I$5000,MATCH(N419,'Flat Rates'!$A$1:$A$5000,0),MATCH("Unit Rate",'Flat Rates'!$A$1:$I$1,0))*100)+(V419),"")),"")</f>
        <v/>
      </c>
      <c r="Z419" s="83" t="str">
        <f t="shared" si="124"/>
        <v/>
      </c>
      <c r="AA419" s="83" t="str">
        <f t="shared" si="125"/>
        <v/>
      </c>
      <c r="AB419" s="83" t="str">
        <f t="shared" si="126"/>
        <v/>
      </c>
      <c r="AC419" s="83" t="str">
        <f t="shared" si="127"/>
        <v/>
      </c>
      <c r="AD419" s="84" t="str">
        <f t="shared" ca="1" si="128"/>
        <v>FAIL</v>
      </c>
      <c r="AF419" s="88" t="str">
        <f t="shared" ca="1" si="129"/>
        <v/>
      </c>
      <c r="AG419" s="78" t="str">
        <f t="shared" ca="1" si="130"/>
        <v/>
      </c>
      <c r="AH419" s="89" t="str">
        <f t="shared" ca="1" si="131"/>
        <v/>
      </c>
      <c r="AI419" s="89" t="str">
        <f t="shared" ca="1" si="132"/>
        <v/>
      </c>
    </row>
    <row r="420" spans="2:35" ht="15.75" thickBot="1" x14ac:dyDescent="0.3">
      <c r="B420" s="85"/>
      <c r="C420" s="85"/>
      <c r="D420" s="86"/>
      <c r="E420" s="86"/>
      <c r="F420" s="87"/>
      <c r="G420" s="86"/>
      <c r="I420" s="79" t="str">
        <f t="shared" si="114"/>
        <v/>
      </c>
      <c r="J420" s="79" t="str">
        <f t="shared" si="115"/>
        <v/>
      </c>
      <c r="K420" s="79" t="str">
        <f t="shared" si="116"/>
        <v/>
      </c>
      <c r="L420" s="97" t="str">
        <f t="shared" si="117"/>
        <v>Level1</v>
      </c>
      <c r="M420" s="94">
        <f t="shared" si="118"/>
        <v>0</v>
      </c>
      <c r="N420" s="79" t="str">
        <f t="shared" si="119"/>
        <v>-- Level1-0</v>
      </c>
      <c r="O420" s="80">
        <f t="shared" si="120"/>
        <v>0</v>
      </c>
      <c r="P420" s="80" t="str">
        <f t="shared" ca="1" si="121"/>
        <v>FAIL</v>
      </c>
      <c r="Q420" s="80">
        <f>Calcs!$I$2</f>
        <v>44255</v>
      </c>
      <c r="R420" s="80">
        <f>Calcs!$I$4</f>
        <v>44469</v>
      </c>
      <c r="S420" s="80">
        <f>Calcs!$I$6</f>
        <v>44681</v>
      </c>
      <c r="T420" s="79" t="e">
        <f>Calcs!$J$2</f>
        <v>#N/A</v>
      </c>
      <c r="U420" s="81">
        <f>Calcs!$K$2</f>
        <v>51564</v>
      </c>
      <c r="V420" s="79" t="str">
        <f t="shared" si="122"/>
        <v/>
      </c>
      <c r="W420" s="79" t="str">
        <f t="shared" si="123"/>
        <v/>
      </c>
      <c r="X420" s="82" t="str">
        <f>IFERROR(IF(E420="","",IFERROR((INDEX('Flat Rates'!$A$1:$I$5000,MATCH(N420,'Flat Rates'!$A$1:$A$5000,0),MATCH("Standing Charge",'Flat Rates'!$A$1:$I$1,0))*100),"")),"")</f>
        <v/>
      </c>
      <c r="Y420" s="82" t="str">
        <f>IFERROR(IF(X420="","",IFERROR((INDEX('Flat Rates'!$A$1:$I$5000,MATCH(N420,'Flat Rates'!$A$1:$A$5000,0),MATCH("Unit Rate",'Flat Rates'!$A$1:$I$1,0))*100)+(V420),"")),"")</f>
        <v/>
      </c>
      <c r="Z420" s="83" t="str">
        <f t="shared" si="124"/>
        <v/>
      </c>
      <c r="AA420" s="83" t="str">
        <f t="shared" si="125"/>
        <v/>
      </c>
      <c r="AB420" s="83" t="str">
        <f t="shared" si="126"/>
        <v/>
      </c>
      <c r="AC420" s="83" t="str">
        <f t="shared" si="127"/>
        <v/>
      </c>
      <c r="AD420" s="84" t="str">
        <f t="shared" ca="1" si="128"/>
        <v>FAIL</v>
      </c>
      <c r="AF420" s="88" t="str">
        <f t="shared" ca="1" si="129"/>
        <v/>
      </c>
      <c r="AG420" s="78" t="str">
        <f t="shared" ca="1" si="130"/>
        <v/>
      </c>
      <c r="AH420" s="89" t="str">
        <f t="shared" ca="1" si="131"/>
        <v/>
      </c>
      <c r="AI420" s="89" t="str">
        <f t="shared" ca="1" si="132"/>
        <v/>
      </c>
    </row>
    <row r="421" spans="2:35" ht="15.75" thickBot="1" x14ac:dyDescent="0.3">
      <c r="B421" s="85"/>
      <c r="C421" s="85"/>
      <c r="D421" s="86"/>
      <c r="E421" s="86"/>
      <c r="F421" s="87"/>
      <c r="G421" s="86"/>
      <c r="I421" s="79" t="str">
        <f t="shared" si="114"/>
        <v/>
      </c>
      <c r="J421" s="79" t="str">
        <f t="shared" si="115"/>
        <v/>
      </c>
      <c r="K421" s="79" t="str">
        <f t="shared" si="116"/>
        <v/>
      </c>
      <c r="L421" s="97" t="str">
        <f t="shared" si="117"/>
        <v>Level1</v>
      </c>
      <c r="M421" s="94">
        <f t="shared" si="118"/>
        <v>0</v>
      </c>
      <c r="N421" s="79" t="str">
        <f t="shared" si="119"/>
        <v>-- Level1-0</v>
      </c>
      <c r="O421" s="80">
        <f t="shared" si="120"/>
        <v>0</v>
      </c>
      <c r="P421" s="80" t="str">
        <f t="shared" ca="1" si="121"/>
        <v>FAIL</v>
      </c>
      <c r="Q421" s="80">
        <f>Calcs!$I$2</f>
        <v>44255</v>
      </c>
      <c r="R421" s="80">
        <f>Calcs!$I$4</f>
        <v>44469</v>
      </c>
      <c r="S421" s="80">
        <f>Calcs!$I$6</f>
        <v>44681</v>
      </c>
      <c r="T421" s="79" t="e">
        <f>Calcs!$J$2</f>
        <v>#N/A</v>
      </c>
      <c r="U421" s="81">
        <f>Calcs!$K$2</f>
        <v>51564</v>
      </c>
      <c r="V421" s="79" t="str">
        <f t="shared" si="122"/>
        <v/>
      </c>
      <c r="W421" s="79" t="str">
        <f t="shared" si="123"/>
        <v/>
      </c>
      <c r="X421" s="82" t="str">
        <f>IFERROR(IF(E421="","",IFERROR((INDEX('Flat Rates'!$A$1:$I$5000,MATCH(N421,'Flat Rates'!$A$1:$A$5000,0),MATCH("Standing Charge",'Flat Rates'!$A$1:$I$1,0))*100),"")),"")</f>
        <v/>
      </c>
      <c r="Y421" s="82" t="str">
        <f>IFERROR(IF(X421="","",IFERROR((INDEX('Flat Rates'!$A$1:$I$5000,MATCH(N421,'Flat Rates'!$A$1:$A$5000,0),MATCH("Unit Rate",'Flat Rates'!$A$1:$I$1,0))*100)+(V421),"")),"")</f>
        <v/>
      </c>
      <c r="Z421" s="83" t="str">
        <f t="shared" si="124"/>
        <v/>
      </c>
      <c r="AA421" s="83" t="str">
        <f t="shared" si="125"/>
        <v/>
      </c>
      <c r="AB421" s="83" t="str">
        <f t="shared" si="126"/>
        <v/>
      </c>
      <c r="AC421" s="83" t="str">
        <f t="shared" si="127"/>
        <v/>
      </c>
      <c r="AD421" s="84" t="str">
        <f t="shared" ca="1" si="128"/>
        <v>FAIL</v>
      </c>
      <c r="AF421" s="88" t="str">
        <f t="shared" ca="1" si="129"/>
        <v/>
      </c>
      <c r="AG421" s="78" t="str">
        <f t="shared" ca="1" si="130"/>
        <v/>
      </c>
      <c r="AH421" s="89" t="str">
        <f t="shared" ca="1" si="131"/>
        <v/>
      </c>
      <c r="AI421" s="89" t="str">
        <f t="shared" ca="1" si="132"/>
        <v/>
      </c>
    </row>
    <row r="422" spans="2:35" ht="15.75" thickBot="1" x14ac:dyDescent="0.3">
      <c r="B422" s="85"/>
      <c r="C422" s="85"/>
      <c r="D422" s="86"/>
      <c r="E422" s="86"/>
      <c r="F422" s="87"/>
      <c r="G422" s="86"/>
      <c r="I422" s="79" t="str">
        <f t="shared" si="114"/>
        <v/>
      </c>
      <c r="J422" s="79" t="str">
        <f t="shared" si="115"/>
        <v/>
      </c>
      <c r="K422" s="79" t="str">
        <f t="shared" si="116"/>
        <v/>
      </c>
      <c r="L422" s="97" t="str">
        <f t="shared" si="117"/>
        <v>Level1</v>
      </c>
      <c r="M422" s="94">
        <f t="shared" si="118"/>
        <v>0</v>
      </c>
      <c r="N422" s="79" t="str">
        <f t="shared" si="119"/>
        <v>-- Level1-0</v>
      </c>
      <c r="O422" s="80">
        <f t="shared" si="120"/>
        <v>0</v>
      </c>
      <c r="P422" s="80" t="str">
        <f t="shared" ca="1" si="121"/>
        <v>FAIL</v>
      </c>
      <c r="Q422" s="80">
        <f>Calcs!$I$2</f>
        <v>44255</v>
      </c>
      <c r="R422" s="80">
        <f>Calcs!$I$4</f>
        <v>44469</v>
      </c>
      <c r="S422" s="80">
        <f>Calcs!$I$6</f>
        <v>44681</v>
      </c>
      <c r="T422" s="79" t="e">
        <f>Calcs!$J$2</f>
        <v>#N/A</v>
      </c>
      <c r="U422" s="81">
        <f>Calcs!$K$2</f>
        <v>51564</v>
      </c>
      <c r="V422" s="79" t="str">
        <f t="shared" si="122"/>
        <v/>
      </c>
      <c r="W422" s="79" t="str">
        <f t="shared" si="123"/>
        <v/>
      </c>
      <c r="X422" s="82" t="str">
        <f>IFERROR(IF(E422="","",IFERROR((INDEX('Flat Rates'!$A$1:$I$5000,MATCH(N422,'Flat Rates'!$A$1:$A$5000,0),MATCH("Standing Charge",'Flat Rates'!$A$1:$I$1,0))*100),"")),"")</f>
        <v/>
      </c>
      <c r="Y422" s="82" t="str">
        <f>IFERROR(IF(X422="","",IFERROR((INDEX('Flat Rates'!$A$1:$I$5000,MATCH(N422,'Flat Rates'!$A$1:$A$5000,0),MATCH("Unit Rate",'Flat Rates'!$A$1:$I$1,0))*100)+(V422),"")),"")</f>
        <v/>
      </c>
      <c r="Z422" s="83" t="str">
        <f t="shared" si="124"/>
        <v/>
      </c>
      <c r="AA422" s="83" t="str">
        <f t="shared" si="125"/>
        <v/>
      </c>
      <c r="AB422" s="83" t="str">
        <f t="shared" si="126"/>
        <v/>
      </c>
      <c r="AC422" s="83" t="str">
        <f t="shared" si="127"/>
        <v/>
      </c>
      <c r="AD422" s="84" t="str">
        <f t="shared" ca="1" si="128"/>
        <v>FAIL</v>
      </c>
      <c r="AF422" s="88" t="str">
        <f t="shared" ca="1" si="129"/>
        <v/>
      </c>
      <c r="AG422" s="78" t="str">
        <f t="shared" ca="1" si="130"/>
        <v/>
      </c>
      <c r="AH422" s="89" t="str">
        <f t="shared" ca="1" si="131"/>
        <v/>
      </c>
      <c r="AI422" s="89" t="str">
        <f t="shared" ca="1" si="132"/>
        <v/>
      </c>
    </row>
    <row r="423" spans="2:35" ht="15.75" thickBot="1" x14ac:dyDescent="0.3">
      <c r="B423" s="85"/>
      <c r="C423" s="85"/>
      <c r="D423" s="86"/>
      <c r="E423" s="86"/>
      <c r="F423" s="87"/>
      <c r="G423" s="86"/>
      <c r="I423" s="79" t="str">
        <f t="shared" si="114"/>
        <v/>
      </c>
      <c r="J423" s="79" t="str">
        <f t="shared" si="115"/>
        <v/>
      </c>
      <c r="K423" s="79" t="str">
        <f t="shared" si="116"/>
        <v/>
      </c>
      <c r="L423" s="97" t="str">
        <f t="shared" si="117"/>
        <v>Level1</v>
      </c>
      <c r="M423" s="94">
        <f t="shared" si="118"/>
        <v>0</v>
      </c>
      <c r="N423" s="79" t="str">
        <f t="shared" si="119"/>
        <v>-- Level1-0</v>
      </c>
      <c r="O423" s="80">
        <f t="shared" si="120"/>
        <v>0</v>
      </c>
      <c r="P423" s="80" t="str">
        <f t="shared" ca="1" si="121"/>
        <v>FAIL</v>
      </c>
      <c r="Q423" s="80">
        <f>Calcs!$I$2</f>
        <v>44255</v>
      </c>
      <c r="R423" s="80">
        <f>Calcs!$I$4</f>
        <v>44469</v>
      </c>
      <c r="S423" s="80">
        <f>Calcs!$I$6</f>
        <v>44681</v>
      </c>
      <c r="T423" s="79" t="e">
        <f>Calcs!$J$2</f>
        <v>#N/A</v>
      </c>
      <c r="U423" s="81">
        <f>Calcs!$K$2</f>
        <v>51564</v>
      </c>
      <c r="V423" s="79" t="str">
        <f t="shared" si="122"/>
        <v/>
      </c>
      <c r="W423" s="79" t="str">
        <f t="shared" si="123"/>
        <v/>
      </c>
      <c r="X423" s="82" t="str">
        <f>IFERROR(IF(E423="","",IFERROR((INDEX('Flat Rates'!$A$1:$I$5000,MATCH(N423,'Flat Rates'!$A$1:$A$5000,0),MATCH("Standing Charge",'Flat Rates'!$A$1:$I$1,0))*100),"")),"")</f>
        <v/>
      </c>
      <c r="Y423" s="82" t="str">
        <f>IFERROR(IF(X423="","",IFERROR((INDEX('Flat Rates'!$A$1:$I$5000,MATCH(N423,'Flat Rates'!$A$1:$A$5000,0),MATCH("Unit Rate",'Flat Rates'!$A$1:$I$1,0))*100)+(V423),"")),"")</f>
        <v/>
      </c>
      <c r="Z423" s="83" t="str">
        <f t="shared" si="124"/>
        <v/>
      </c>
      <c r="AA423" s="83" t="str">
        <f t="shared" si="125"/>
        <v/>
      </c>
      <c r="AB423" s="83" t="str">
        <f t="shared" si="126"/>
        <v/>
      </c>
      <c r="AC423" s="83" t="str">
        <f t="shared" si="127"/>
        <v/>
      </c>
      <c r="AD423" s="84" t="str">
        <f t="shared" ca="1" si="128"/>
        <v>FAIL</v>
      </c>
      <c r="AF423" s="88" t="str">
        <f t="shared" ca="1" si="129"/>
        <v/>
      </c>
      <c r="AG423" s="78" t="str">
        <f t="shared" ca="1" si="130"/>
        <v/>
      </c>
      <c r="AH423" s="89" t="str">
        <f t="shared" ca="1" si="131"/>
        <v/>
      </c>
      <c r="AI423" s="89" t="str">
        <f t="shared" ca="1" si="132"/>
        <v/>
      </c>
    </row>
    <row r="424" spans="2:35" ht="15.75" thickBot="1" x14ac:dyDescent="0.3">
      <c r="B424" s="85"/>
      <c r="C424" s="85"/>
      <c r="D424" s="86"/>
      <c r="E424" s="86"/>
      <c r="F424" s="87"/>
      <c r="G424" s="86"/>
      <c r="I424" s="79" t="str">
        <f t="shared" si="114"/>
        <v/>
      </c>
      <c r="J424" s="79" t="str">
        <f t="shared" si="115"/>
        <v/>
      </c>
      <c r="K424" s="79" t="str">
        <f t="shared" si="116"/>
        <v/>
      </c>
      <c r="L424" s="97" t="str">
        <f t="shared" si="117"/>
        <v>Level1</v>
      </c>
      <c r="M424" s="94">
        <f t="shared" si="118"/>
        <v>0</v>
      </c>
      <c r="N424" s="79" t="str">
        <f t="shared" si="119"/>
        <v>-- Level1-0</v>
      </c>
      <c r="O424" s="80">
        <f t="shared" si="120"/>
        <v>0</v>
      </c>
      <c r="P424" s="80" t="str">
        <f t="shared" ca="1" si="121"/>
        <v>FAIL</v>
      </c>
      <c r="Q424" s="80">
        <f>Calcs!$I$2</f>
        <v>44255</v>
      </c>
      <c r="R424" s="80">
        <f>Calcs!$I$4</f>
        <v>44469</v>
      </c>
      <c r="S424" s="80">
        <f>Calcs!$I$6</f>
        <v>44681</v>
      </c>
      <c r="T424" s="79" t="e">
        <f>Calcs!$J$2</f>
        <v>#N/A</v>
      </c>
      <c r="U424" s="81">
        <f>Calcs!$K$2</f>
        <v>51564</v>
      </c>
      <c r="V424" s="79" t="str">
        <f t="shared" si="122"/>
        <v/>
      </c>
      <c r="W424" s="79" t="str">
        <f t="shared" si="123"/>
        <v/>
      </c>
      <c r="X424" s="82" t="str">
        <f>IFERROR(IF(E424="","",IFERROR((INDEX('Flat Rates'!$A$1:$I$5000,MATCH(N424,'Flat Rates'!$A$1:$A$5000,0),MATCH("Standing Charge",'Flat Rates'!$A$1:$I$1,0))*100),"")),"")</f>
        <v/>
      </c>
      <c r="Y424" s="82" t="str">
        <f>IFERROR(IF(X424="","",IFERROR((INDEX('Flat Rates'!$A$1:$I$5000,MATCH(N424,'Flat Rates'!$A$1:$A$5000,0),MATCH("Unit Rate",'Flat Rates'!$A$1:$I$1,0))*100)+(V424),"")),"")</f>
        <v/>
      </c>
      <c r="Z424" s="83" t="str">
        <f t="shared" si="124"/>
        <v/>
      </c>
      <c r="AA424" s="83" t="str">
        <f t="shared" si="125"/>
        <v/>
      </c>
      <c r="AB424" s="83" t="str">
        <f t="shared" si="126"/>
        <v/>
      </c>
      <c r="AC424" s="83" t="str">
        <f t="shared" si="127"/>
        <v/>
      </c>
      <c r="AD424" s="84" t="str">
        <f t="shared" ca="1" si="128"/>
        <v>FAIL</v>
      </c>
      <c r="AF424" s="88" t="str">
        <f t="shared" ca="1" si="129"/>
        <v/>
      </c>
      <c r="AG424" s="78" t="str">
        <f t="shared" ca="1" si="130"/>
        <v/>
      </c>
      <c r="AH424" s="89" t="str">
        <f t="shared" ca="1" si="131"/>
        <v/>
      </c>
      <c r="AI424" s="89" t="str">
        <f t="shared" ca="1" si="132"/>
        <v/>
      </c>
    </row>
    <row r="425" spans="2:35" ht="15.75" thickBot="1" x14ac:dyDescent="0.3">
      <c r="B425" s="85"/>
      <c r="C425" s="85"/>
      <c r="D425" s="86"/>
      <c r="E425" s="86"/>
      <c r="F425" s="87"/>
      <c r="G425" s="86"/>
      <c r="I425" s="79" t="str">
        <f t="shared" si="114"/>
        <v/>
      </c>
      <c r="J425" s="79" t="str">
        <f t="shared" si="115"/>
        <v/>
      </c>
      <c r="K425" s="79" t="str">
        <f t="shared" si="116"/>
        <v/>
      </c>
      <c r="L425" s="97" t="str">
        <f t="shared" si="117"/>
        <v>Level1</v>
      </c>
      <c r="M425" s="94">
        <f t="shared" si="118"/>
        <v>0</v>
      </c>
      <c r="N425" s="79" t="str">
        <f t="shared" si="119"/>
        <v>-- Level1-0</v>
      </c>
      <c r="O425" s="80">
        <f t="shared" si="120"/>
        <v>0</v>
      </c>
      <c r="P425" s="80" t="str">
        <f t="shared" ca="1" si="121"/>
        <v>FAIL</v>
      </c>
      <c r="Q425" s="80">
        <f>Calcs!$I$2</f>
        <v>44255</v>
      </c>
      <c r="R425" s="80">
        <f>Calcs!$I$4</f>
        <v>44469</v>
      </c>
      <c r="S425" s="80">
        <f>Calcs!$I$6</f>
        <v>44681</v>
      </c>
      <c r="T425" s="79" t="e">
        <f>Calcs!$J$2</f>
        <v>#N/A</v>
      </c>
      <c r="U425" s="81">
        <f>Calcs!$K$2</f>
        <v>51564</v>
      </c>
      <c r="V425" s="79" t="str">
        <f t="shared" si="122"/>
        <v/>
      </c>
      <c r="W425" s="79" t="str">
        <f t="shared" si="123"/>
        <v/>
      </c>
      <c r="X425" s="82" t="str">
        <f>IFERROR(IF(E425="","",IFERROR((INDEX('Flat Rates'!$A$1:$I$5000,MATCH(N425,'Flat Rates'!$A$1:$A$5000,0),MATCH("Standing Charge",'Flat Rates'!$A$1:$I$1,0))*100),"")),"")</f>
        <v/>
      </c>
      <c r="Y425" s="82" t="str">
        <f>IFERROR(IF(X425="","",IFERROR((INDEX('Flat Rates'!$A$1:$I$5000,MATCH(N425,'Flat Rates'!$A$1:$A$5000,0),MATCH("Unit Rate",'Flat Rates'!$A$1:$I$1,0))*100)+(V425),"")),"")</f>
        <v/>
      </c>
      <c r="Z425" s="83" t="str">
        <f t="shared" si="124"/>
        <v/>
      </c>
      <c r="AA425" s="83" t="str">
        <f t="shared" si="125"/>
        <v/>
      </c>
      <c r="AB425" s="83" t="str">
        <f t="shared" si="126"/>
        <v/>
      </c>
      <c r="AC425" s="83" t="str">
        <f t="shared" si="127"/>
        <v/>
      </c>
      <c r="AD425" s="84" t="str">
        <f t="shared" ca="1" si="128"/>
        <v>FAIL</v>
      </c>
      <c r="AF425" s="88" t="str">
        <f t="shared" ca="1" si="129"/>
        <v/>
      </c>
      <c r="AG425" s="78" t="str">
        <f t="shared" ca="1" si="130"/>
        <v/>
      </c>
      <c r="AH425" s="89" t="str">
        <f t="shared" ca="1" si="131"/>
        <v/>
      </c>
      <c r="AI425" s="89" t="str">
        <f t="shared" ca="1" si="132"/>
        <v/>
      </c>
    </row>
    <row r="426" spans="2:35" ht="15.75" thickBot="1" x14ac:dyDescent="0.3">
      <c r="B426" s="85"/>
      <c r="C426" s="85"/>
      <c r="D426" s="86"/>
      <c r="E426" s="86"/>
      <c r="F426" s="87"/>
      <c r="G426" s="86"/>
      <c r="I426" s="79" t="str">
        <f t="shared" si="114"/>
        <v/>
      </c>
      <c r="J426" s="79" t="str">
        <f t="shared" si="115"/>
        <v/>
      </c>
      <c r="K426" s="79" t="str">
        <f t="shared" si="116"/>
        <v/>
      </c>
      <c r="L426" s="97" t="str">
        <f t="shared" si="117"/>
        <v>Level1</v>
      </c>
      <c r="M426" s="94">
        <f t="shared" si="118"/>
        <v>0</v>
      </c>
      <c r="N426" s="79" t="str">
        <f t="shared" si="119"/>
        <v>-- Level1-0</v>
      </c>
      <c r="O426" s="80">
        <f t="shared" si="120"/>
        <v>0</v>
      </c>
      <c r="P426" s="80" t="str">
        <f t="shared" ca="1" si="121"/>
        <v>FAIL</v>
      </c>
      <c r="Q426" s="80">
        <f>Calcs!$I$2</f>
        <v>44255</v>
      </c>
      <c r="R426" s="80">
        <f>Calcs!$I$4</f>
        <v>44469</v>
      </c>
      <c r="S426" s="80">
        <f>Calcs!$I$6</f>
        <v>44681</v>
      </c>
      <c r="T426" s="79" t="e">
        <f>Calcs!$J$2</f>
        <v>#N/A</v>
      </c>
      <c r="U426" s="81">
        <f>Calcs!$K$2</f>
        <v>51564</v>
      </c>
      <c r="V426" s="79" t="str">
        <f t="shared" si="122"/>
        <v/>
      </c>
      <c r="W426" s="79" t="str">
        <f t="shared" si="123"/>
        <v/>
      </c>
      <c r="X426" s="82" t="str">
        <f>IFERROR(IF(E426="","",IFERROR((INDEX('Flat Rates'!$A$1:$I$5000,MATCH(N426,'Flat Rates'!$A$1:$A$5000,0),MATCH("Standing Charge",'Flat Rates'!$A$1:$I$1,0))*100),"")),"")</f>
        <v/>
      </c>
      <c r="Y426" s="82" t="str">
        <f>IFERROR(IF(X426="","",IFERROR((INDEX('Flat Rates'!$A$1:$I$5000,MATCH(N426,'Flat Rates'!$A$1:$A$5000,0),MATCH("Unit Rate",'Flat Rates'!$A$1:$I$1,0))*100)+(V426),"")),"")</f>
        <v/>
      </c>
      <c r="Z426" s="83" t="str">
        <f t="shared" si="124"/>
        <v/>
      </c>
      <c r="AA426" s="83" t="str">
        <f t="shared" si="125"/>
        <v/>
      </c>
      <c r="AB426" s="83" t="str">
        <f t="shared" si="126"/>
        <v/>
      </c>
      <c r="AC426" s="83" t="str">
        <f t="shared" si="127"/>
        <v/>
      </c>
      <c r="AD426" s="84" t="str">
        <f t="shared" ca="1" si="128"/>
        <v>FAIL</v>
      </c>
      <c r="AF426" s="88" t="str">
        <f t="shared" ca="1" si="129"/>
        <v/>
      </c>
      <c r="AG426" s="78" t="str">
        <f t="shared" ca="1" si="130"/>
        <v/>
      </c>
      <c r="AH426" s="89" t="str">
        <f t="shared" ca="1" si="131"/>
        <v/>
      </c>
      <c r="AI426" s="89" t="str">
        <f t="shared" ca="1" si="132"/>
        <v/>
      </c>
    </row>
    <row r="427" spans="2:35" ht="15.75" thickBot="1" x14ac:dyDescent="0.3">
      <c r="B427" s="85"/>
      <c r="C427" s="85"/>
      <c r="D427" s="86"/>
      <c r="E427" s="86"/>
      <c r="F427" s="87"/>
      <c r="G427" s="86"/>
      <c r="I427" s="79" t="str">
        <f t="shared" si="114"/>
        <v/>
      </c>
      <c r="J427" s="79" t="str">
        <f t="shared" si="115"/>
        <v/>
      </c>
      <c r="K427" s="79" t="str">
        <f t="shared" si="116"/>
        <v/>
      </c>
      <c r="L427" s="97" t="str">
        <f t="shared" si="117"/>
        <v>Level1</v>
      </c>
      <c r="M427" s="94">
        <f t="shared" si="118"/>
        <v>0</v>
      </c>
      <c r="N427" s="79" t="str">
        <f t="shared" si="119"/>
        <v>-- Level1-0</v>
      </c>
      <c r="O427" s="80">
        <f t="shared" si="120"/>
        <v>0</v>
      </c>
      <c r="P427" s="80" t="str">
        <f t="shared" ca="1" si="121"/>
        <v>FAIL</v>
      </c>
      <c r="Q427" s="80">
        <f>Calcs!$I$2</f>
        <v>44255</v>
      </c>
      <c r="R427" s="80">
        <f>Calcs!$I$4</f>
        <v>44469</v>
      </c>
      <c r="S427" s="80">
        <f>Calcs!$I$6</f>
        <v>44681</v>
      </c>
      <c r="T427" s="79" t="e">
        <f>Calcs!$J$2</f>
        <v>#N/A</v>
      </c>
      <c r="U427" s="81">
        <f>Calcs!$K$2</f>
        <v>51564</v>
      </c>
      <c r="V427" s="79" t="str">
        <f t="shared" si="122"/>
        <v/>
      </c>
      <c r="W427" s="79" t="str">
        <f t="shared" si="123"/>
        <v/>
      </c>
      <c r="X427" s="82" t="str">
        <f>IFERROR(IF(E427="","",IFERROR((INDEX('Flat Rates'!$A$1:$I$5000,MATCH(N427,'Flat Rates'!$A$1:$A$5000,0),MATCH("Standing Charge",'Flat Rates'!$A$1:$I$1,0))*100),"")),"")</f>
        <v/>
      </c>
      <c r="Y427" s="82" t="str">
        <f>IFERROR(IF(X427="","",IFERROR((INDEX('Flat Rates'!$A$1:$I$5000,MATCH(N427,'Flat Rates'!$A$1:$A$5000,0),MATCH("Unit Rate",'Flat Rates'!$A$1:$I$1,0))*100)+(V427),"")),"")</f>
        <v/>
      </c>
      <c r="Z427" s="83" t="str">
        <f t="shared" si="124"/>
        <v/>
      </c>
      <c r="AA427" s="83" t="str">
        <f t="shared" si="125"/>
        <v/>
      </c>
      <c r="AB427" s="83" t="str">
        <f t="shared" si="126"/>
        <v/>
      </c>
      <c r="AC427" s="83" t="str">
        <f t="shared" si="127"/>
        <v/>
      </c>
      <c r="AD427" s="84" t="str">
        <f t="shared" ca="1" si="128"/>
        <v>FAIL</v>
      </c>
      <c r="AF427" s="88" t="str">
        <f t="shared" ca="1" si="129"/>
        <v/>
      </c>
      <c r="AG427" s="78" t="str">
        <f t="shared" ca="1" si="130"/>
        <v/>
      </c>
      <c r="AH427" s="89" t="str">
        <f t="shared" ca="1" si="131"/>
        <v/>
      </c>
      <c r="AI427" s="89" t="str">
        <f t="shared" ca="1" si="132"/>
        <v/>
      </c>
    </row>
    <row r="428" spans="2:35" ht="15.75" thickBot="1" x14ac:dyDescent="0.3">
      <c r="B428" s="85"/>
      <c r="C428" s="85"/>
      <c r="D428" s="86"/>
      <c r="E428" s="86"/>
      <c r="F428" s="87"/>
      <c r="G428" s="86"/>
      <c r="I428" s="79" t="str">
        <f t="shared" si="114"/>
        <v/>
      </c>
      <c r="J428" s="79" t="str">
        <f t="shared" si="115"/>
        <v/>
      </c>
      <c r="K428" s="79" t="str">
        <f t="shared" si="116"/>
        <v/>
      </c>
      <c r="L428" s="97" t="str">
        <f t="shared" si="117"/>
        <v>Level1</v>
      </c>
      <c r="M428" s="94">
        <f t="shared" si="118"/>
        <v>0</v>
      </c>
      <c r="N428" s="79" t="str">
        <f t="shared" si="119"/>
        <v>-- Level1-0</v>
      </c>
      <c r="O428" s="80">
        <f t="shared" si="120"/>
        <v>0</v>
      </c>
      <c r="P428" s="80" t="str">
        <f t="shared" ca="1" si="121"/>
        <v>FAIL</v>
      </c>
      <c r="Q428" s="80">
        <f>Calcs!$I$2</f>
        <v>44255</v>
      </c>
      <c r="R428" s="80">
        <f>Calcs!$I$4</f>
        <v>44469</v>
      </c>
      <c r="S428" s="80">
        <f>Calcs!$I$6</f>
        <v>44681</v>
      </c>
      <c r="T428" s="79" t="e">
        <f>Calcs!$J$2</f>
        <v>#N/A</v>
      </c>
      <c r="U428" s="81">
        <f>Calcs!$K$2</f>
        <v>51564</v>
      </c>
      <c r="V428" s="79" t="str">
        <f t="shared" si="122"/>
        <v/>
      </c>
      <c r="W428" s="79" t="str">
        <f t="shared" si="123"/>
        <v/>
      </c>
      <c r="X428" s="82" t="str">
        <f>IFERROR(IF(E428="","",IFERROR((INDEX('Flat Rates'!$A$1:$I$5000,MATCH(N428,'Flat Rates'!$A$1:$A$5000,0),MATCH("Standing Charge",'Flat Rates'!$A$1:$I$1,0))*100),"")),"")</f>
        <v/>
      </c>
      <c r="Y428" s="82" t="str">
        <f>IFERROR(IF(X428="","",IFERROR((INDEX('Flat Rates'!$A$1:$I$5000,MATCH(N428,'Flat Rates'!$A$1:$A$5000,0),MATCH("Unit Rate",'Flat Rates'!$A$1:$I$1,0))*100)+(V428),"")),"")</f>
        <v/>
      </c>
      <c r="Z428" s="83" t="str">
        <f t="shared" si="124"/>
        <v/>
      </c>
      <c r="AA428" s="83" t="str">
        <f t="shared" si="125"/>
        <v/>
      </c>
      <c r="AB428" s="83" t="str">
        <f t="shared" si="126"/>
        <v/>
      </c>
      <c r="AC428" s="83" t="str">
        <f t="shared" si="127"/>
        <v/>
      </c>
      <c r="AD428" s="84" t="str">
        <f t="shared" ca="1" si="128"/>
        <v>FAIL</v>
      </c>
      <c r="AF428" s="88" t="str">
        <f t="shared" ca="1" si="129"/>
        <v/>
      </c>
      <c r="AG428" s="78" t="str">
        <f t="shared" ca="1" si="130"/>
        <v/>
      </c>
      <c r="AH428" s="89" t="str">
        <f t="shared" ca="1" si="131"/>
        <v/>
      </c>
      <c r="AI428" s="89" t="str">
        <f t="shared" ca="1" si="132"/>
        <v/>
      </c>
    </row>
    <row r="429" spans="2:35" ht="15.75" thickBot="1" x14ac:dyDescent="0.3">
      <c r="B429" s="85"/>
      <c r="C429" s="85"/>
      <c r="D429" s="86"/>
      <c r="E429" s="86"/>
      <c r="F429" s="87"/>
      <c r="G429" s="86"/>
      <c r="I429" s="79" t="str">
        <f t="shared" si="114"/>
        <v/>
      </c>
      <c r="J429" s="79" t="str">
        <f t="shared" si="115"/>
        <v/>
      </c>
      <c r="K429" s="79" t="str">
        <f t="shared" si="116"/>
        <v/>
      </c>
      <c r="L429" s="97" t="str">
        <f t="shared" si="117"/>
        <v>Level1</v>
      </c>
      <c r="M429" s="94">
        <f t="shared" si="118"/>
        <v>0</v>
      </c>
      <c r="N429" s="79" t="str">
        <f t="shared" si="119"/>
        <v>-- Level1-0</v>
      </c>
      <c r="O429" s="80">
        <f t="shared" si="120"/>
        <v>0</v>
      </c>
      <c r="P429" s="80" t="str">
        <f t="shared" ca="1" si="121"/>
        <v>FAIL</v>
      </c>
      <c r="Q429" s="80">
        <f>Calcs!$I$2</f>
        <v>44255</v>
      </c>
      <c r="R429" s="80">
        <f>Calcs!$I$4</f>
        <v>44469</v>
      </c>
      <c r="S429" s="80">
        <f>Calcs!$I$6</f>
        <v>44681</v>
      </c>
      <c r="T429" s="79" t="e">
        <f>Calcs!$J$2</f>
        <v>#N/A</v>
      </c>
      <c r="U429" s="81">
        <f>Calcs!$K$2</f>
        <v>51564</v>
      </c>
      <c r="V429" s="79" t="str">
        <f t="shared" si="122"/>
        <v/>
      </c>
      <c r="W429" s="79" t="str">
        <f t="shared" si="123"/>
        <v/>
      </c>
      <c r="X429" s="82" t="str">
        <f>IFERROR(IF(E429="","",IFERROR((INDEX('Flat Rates'!$A$1:$I$5000,MATCH(N429,'Flat Rates'!$A$1:$A$5000,0),MATCH("Standing Charge",'Flat Rates'!$A$1:$I$1,0))*100),"")),"")</f>
        <v/>
      </c>
      <c r="Y429" s="82" t="str">
        <f>IFERROR(IF(X429="","",IFERROR((INDEX('Flat Rates'!$A$1:$I$5000,MATCH(N429,'Flat Rates'!$A$1:$A$5000,0),MATCH("Unit Rate",'Flat Rates'!$A$1:$I$1,0))*100)+(V429),"")),"")</f>
        <v/>
      </c>
      <c r="Z429" s="83" t="str">
        <f t="shared" si="124"/>
        <v/>
      </c>
      <c r="AA429" s="83" t="str">
        <f t="shared" si="125"/>
        <v/>
      </c>
      <c r="AB429" s="83" t="str">
        <f t="shared" si="126"/>
        <v/>
      </c>
      <c r="AC429" s="83" t="str">
        <f t="shared" si="127"/>
        <v/>
      </c>
      <c r="AD429" s="84" t="str">
        <f t="shared" ca="1" si="128"/>
        <v>FAIL</v>
      </c>
      <c r="AF429" s="88" t="str">
        <f t="shared" ca="1" si="129"/>
        <v/>
      </c>
      <c r="AG429" s="78" t="str">
        <f t="shared" ca="1" si="130"/>
        <v/>
      </c>
      <c r="AH429" s="89" t="str">
        <f t="shared" ca="1" si="131"/>
        <v/>
      </c>
      <c r="AI429" s="89" t="str">
        <f t="shared" ca="1" si="132"/>
        <v/>
      </c>
    </row>
    <row r="430" spans="2:35" ht="15.75" thickBot="1" x14ac:dyDescent="0.3">
      <c r="B430" s="85"/>
      <c r="C430" s="85"/>
      <c r="D430" s="86"/>
      <c r="E430" s="86"/>
      <c r="F430" s="87"/>
      <c r="G430" s="86"/>
      <c r="I430" s="79" t="str">
        <f t="shared" si="114"/>
        <v/>
      </c>
      <c r="J430" s="79" t="str">
        <f t="shared" si="115"/>
        <v/>
      </c>
      <c r="K430" s="79" t="str">
        <f t="shared" si="116"/>
        <v/>
      </c>
      <c r="L430" s="97" t="str">
        <f t="shared" si="117"/>
        <v>Level1</v>
      </c>
      <c r="M430" s="94">
        <f t="shared" si="118"/>
        <v>0</v>
      </c>
      <c r="N430" s="79" t="str">
        <f t="shared" si="119"/>
        <v>-- Level1-0</v>
      </c>
      <c r="O430" s="80">
        <f t="shared" si="120"/>
        <v>0</v>
      </c>
      <c r="P430" s="80" t="str">
        <f t="shared" ca="1" si="121"/>
        <v>FAIL</v>
      </c>
      <c r="Q430" s="80">
        <f>Calcs!$I$2</f>
        <v>44255</v>
      </c>
      <c r="R430" s="80">
        <f>Calcs!$I$4</f>
        <v>44469</v>
      </c>
      <c r="S430" s="80">
        <f>Calcs!$I$6</f>
        <v>44681</v>
      </c>
      <c r="T430" s="79" t="e">
        <f>Calcs!$J$2</f>
        <v>#N/A</v>
      </c>
      <c r="U430" s="81">
        <f>Calcs!$K$2</f>
        <v>51564</v>
      </c>
      <c r="V430" s="79" t="str">
        <f t="shared" si="122"/>
        <v/>
      </c>
      <c r="W430" s="79" t="str">
        <f t="shared" si="123"/>
        <v/>
      </c>
      <c r="X430" s="82" t="str">
        <f>IFERROR(IF(E430="","",IFERROR((INDEX('Flat Rates'!$A$1:$I$5000,MATCH(N430,'Flat Rates'!$A$1:$A$5000,0),MATCH("Standing Charge",'Flat Rates'!$A$1:$I$1,0))*100),"")),"")</f>
        <v/>
      </c>
      <c r="Y430" s="82" t="str">
        <f>IFERROR(IF(X430="","",IFERROR((INDEX('Flat Rates'!$A$1:$I$5000,MATCH(N430,'Flat Rates'!$A$1:$A$5000,0),MATCH("Unit Rate",'Flat Rates'!$A$1:$I$1,0))*100)+(V430),"")),"")</f>
        <v/>
      </c>
      <c r="Z430" s="83" t="str">
        <f t="shared" si="124"/>
        <v/>
      </c>
      <c r="AA430" s="83" t="str">
        <f t="shared" si="125"/>
        <v/>
      </c>
      <c r="AB430" s="83" t="str">
        <f t="shared" si="126"/>
        <v/>
      </c>
      <c r="AC430" s="83" t="str">
        <f t="shared" si="127"/>
        <v/>
      </c>
      <c r="AD430" s="84" t="str">
        <f t="shared" ca="1" si="128"/>
        <v>FAIL</v>
      </c>
      <c r="AF430" s="88" t="str">
        <f t="shared" ca="1" si="129"/>
        <v/>
      </c>
      <c r="AG430" s="78" t="str">
        <f t="shared" ca="1" si="130"/>
        <v/>
      </c>
      <c r="AH430" s="89" t="str">
        <f t="shared" ca="1" si="131"/>
        <v/>
      </c>
      <c r="AI430" s="89" t="str">
        <f t="shared" ca="1" si="132"/>
        <v/>
      </c>
    </row>
    <row r="431" spans="2:35" ht="15.75" thickBot="1" x14ac:dyDescent="0.3">
      <c r="B431" s="85"/>
      <c r="C431" s="85"/>
      <c r="D431" s="86"/>
      <c r="E431" s="86"/>
      <c r="F431" s="87"/>
      <c r="G431" s="86"/>
      <c r="I431" s="79" t="str">
        <f t="shared" si="114"/>
        <v/>
      </c>
      <c r="J431" s="79" t="str">
        <f t="shared" si="115"/>
        <v/>
      </c>
      <c r="K431" s="79" t="str">
        <f t="shared" si="116"/>
        <v/>
      </c>
      <c r="L431" s="97" t="str">
        <f t="shared" si="117"/>
        <v>Level1</v>
      </c>
      <c r="M431" s="94">
        <f t="shared" si="118"/>
        <v>0</v>
      </c>
      <c r="N431" s="79" t="str">
        <f t="shared" si="119"/>
        <v>-- Level1-0</v>
      </c>
      <c r="O431" s="80">
        <f t="shared" si="120"/>
        <v>0</v>
      </c>
      <c r="P431" s="80" t="str">
        <f t="shared" ca="1" si="121"/>
        <v>FAIL</v>
      </c>
      <c r="Q431" s="80">
        <f>Calcs!$I$2</f>
        <v>44255</v>
      </c>
      <c r="R431" s="80">
        <f>Calcs!$I$4</f>
        <v>44469</v>
      </c>
      <c r="S431" s="80">
        <f>Calcs!$I$6</f>
        <v>44681</v>
      </c>
      <c r="T431" s="79" t="e">
        <f>Calcs!$J$2</f>
        <v>#N/A</v>
      </c>
      <c r="U431" s="81">
        <f>Calcs!$K$2</f>
        <v>51564</v>
      </c>
      <c r="V431" s="79" t="str">
        <f t="shared" si="122"/>
        <v/>
      </c>
      <c r="W431" s="79" t="str">
        <f t="shared" si="123"/>
        <v/>
      </c>
      <c r="X431" s="82" t="str">
        <f>IFERROR(IF(E431="","",IFERROR((INDEX('Flat Rates'!$A$1:$I$5000,MATCH(N431,'Flat Rates'!$A$1:$A$5000,0),MATCH("Standing Charge",'Flat Rates'!$A$1:$I$1,0))*100),"")),"")</f>
        <v/>
      </c>
      <c r="Y431" s="82" t="str">
        <f>IFERROR(IF(X431="","",IFERROR((INDEX('Flat Rates'!$A$1:$I$5000,MATCH(N431,'Flat Rates'!$A$1:$A$5000,0),MATCH("Unit Rate",'Flat Rates'!$A$1:$I$1,0))*100)+(V431),"")),"")</f>
        <v/>
      </c>
      <c r="Z431" s="83" t="str">
        <f t="shared" si="124"/>
        <v/>
      </c>
      <c r="AA431" s="83" t="str">
        <f t="shared" si="125"/>
        <v/>
      </c>
      <c r="AB431" s="83" t="str">
        <f t="shared" si="126"/>
        <v/>
      </c>
      <c r="AC431" s="83" t="str">
        <f t="shared" si="127"/>
        <v/>
      </c>
      <c r="AD431" s="84" t="str">
        <f t="shared" ca="1" si="128"/>
        <v>FAIL</v>
      </c>
      <c r="AF431" s="88" t="str">
        <f t="shared" ca="1" si="129"/>
        <v/>
      </c>
      <c r="AG431" s="78" t="str">
        <f t="shared" ca="1" si="130"/>
        <v/>
      </c>
      <c r="AH431" s="89" t="str">
        <f t="shared" ca="1" si="131"/>
        <v/>
      </c>
      <c r="AI431" s="89" t="str">
        <f t="shared" ca="1" si="132"/>
        <v/>
      </c>
    </row>
    <row r="432" spans="2:35" ht="15.75" thickBot="1" x14ac:dyDescent="0.3">
      <c r="B432" s="85"/>
      <c r="C432" s="85"/>
      <c r="D432" s="86"/>
      <c r="E432" s="86"/>
      <c r="F432" s="87"/>
      <c r="G432" s="86"/>
      <c r="I432" s="79" t="str">
        <f t="shared" si="114"/>
        <v/>
      </c>
      <c r="J432" s="79" t="str">
        <f t="shared" si="115"/>
        <v/>
      </c>
      <c r="K432" s="79" t="str">
        <f t="shared" si="116"/>
        <v/>
      </c>
      <c r="L432" s="97" t="str">
        <f t="shared" si="117"/>
        <v>Level1</v>
      </c>
      <c r="M432" s="94">
        <f t="shared" si="118"/>
        <v>0</v>
      </c>
      <c r="N432" s="79" t="str">
        <f t="shared" si="119"/>
        <v>-- Level1-0</v>
      </c>
      <c r="O432" s="80">
        <f t="shared" si="120"/>
        <v>0</v>
      </c>
      <c r="P432" s="80" t="str">
        <f t="shared" ca="1" si="121"/>
        <v>FAIL</v>
      </c>
      <c r="Q432" s="80">
        <f>Calcs!$I$2</f>
        <v>44255</v>
      </c>
      <c r="R432" s="80">
        <f>Calcs!$I$4</f>
        <v>44469</v>
      </c>
      <c r="S432" s="80">
        <f>Calcs!$I$6</f>
        <v>44681</v>
      </c>
      <c r="T432" s="79" t="e">
        <f>Calcs!$J$2</f>
        <v>#N/A</v>
      </c>
      <c r="U432" s="81">
        <f>Calcs!$K$2</f>
        <v>51564</v>
      </c>
      <c r="V432" s="79" t="str">
        <f t="shared" si="122"/>
        <v/>
      </c>
      <c r="W432" s="79" t="str">
        <f t="shared" si="123"/>
        <v/>
      </c>
      <c r="X432" s="82" t="str">
        <f>IFERROR(IF(E432="","",IFERROR((INDEX('Flat Rates'!$A$1:$I$5000,MATCH(N432,'Flat Rates'!$A$1:$A$5000,0),MATCH("Standing Charge",'Flat Rates'!$A$1:$I$1,0))*100),"")),"")</f>
        <v/>
      </c>
      <c r="Y432" s="82" t="str">
        <f>IFERROR(IF(X432="","",IFERROR((INDEX('Flat Rates'!$A$1:$I$5000,MATCH(N432,'Flat Rates'!$A$1:$A$5000,0),MATCH("Unit Rate",'Flat Rates'!$A$1:$I$1,0))*100)+(V432),"")),"")</f>
        <v/>
      </c>
      <c r="Z432" s="83" t="str">
        <f t="shared" si="124"/>
        <v/>
      </c>
      <c r="AA432" s="83" t="str">
        <f t="shared" si="125"/>
        <v/>
      </c>
      <c r="AB432" s="83" t="str">
        <f t="shared" si="126"/>
        <v/>
      </c>
      <c r="AC432" s="83" t="str">
        <f t="shared" si="127"/>
        <v/>
      </c>
      <c r="AD432" s="84" t="str">
        <f t="shared" ca="1" si="128"/>
        <v>FAIL</v>
      </c>
      <c r="AF432" s="88" t="str">
        <f t="shared" ca="1" si="129"/>
        <v/>
      </c>
      <c r="AG432" s="78" t="str">
        <f t="shared" ca="1" si="130"/>
        <v/>
      </c>
      <c r="AH432" s="89" t="str">
        <f t="shared" ca="1" si="131"/>
        <v/>
      </c>
      <c r="AI432" s="89" t="str">
        <f t="shared" ca="1" si="132"/>
        <v/>
      </c>
    </row>
    <row r="433" spans="2:35" ht="15.75" thickBot="1" x14ac:dyDescent="0.3">
      <c r="B433" s="85"/>
      <c r="C433" s="85"/>
      <c r="D433" s="86"/>
      <c r="E433" s="86"/>
      <c r="F433" s="87"/>
      <c r="G433" s="86"/>
      <c r="I433" s="79" t="str">
        <f t="shared" si="114"/>
        <v/>
      </c>
      <c r="J433" s="79" t="str">
        <f t="shared" si="115"/>
        <v/>
      </c>
      <c r="K433" s="79" t="str">
        <f t="shared" si="116"/>
        <v/>
      </c>
      <c r="L433" s="97" t="str">
        <f t="shared" si="117"/>
        <v>Level1</v>
      </c>
      <c r="M433" s="94">
        <f t="shared" si="118"/>
        <v>0</v>
      </c>
      <c r="N433" s="79" t="str">
        <f t="shared" si="119"/>
        <v>-- Level1-0</v>
      </c>
      <c r="O433" s="80">
        <f t="shared" si="120"/>
        <v>0</v>
      </c>
      <c r="P433" s="80" t="str">
        <f t="shared" ca="1" si="121"/>
        <v>FAIL</v>
      </c>
      <c r="Q433" s="80">
        <f>Calcs!$I$2</f>
        <v>44255</v>
      </c>
      <c r="R433" s="80">
        <f>Calcs!$I$4</f>
        <v>44469</v>
      </c>
      <c r="S433" s="80">
        <f>Calcs!$I$6</f>
        <v>44681</v>
      </c>
      <c r="T433" s="79" t="e">
        <f>Calcs!$J$2</f>
        <v>#N/A</v>
      </c>
      <c r="U433" s="81">
        <f>Calcs!$K$2</f>
        <v>51564</v>
      </c>
      <c r="V433" s="79" t="str">
        <f t="shared" si="122"/>
        <v/>
      </c>
      <c r="W433" s="79" t="str">
        <f t="shared" si="123"/>
        <v/>
      </c>
      <c r="X433" s="82" t="str">
        <f>IFERROR(IF(E433="","",IFERROR((INDEX('Flat Rates'!$A$1:$I$5000,MATCH(N433,'Flat Rates'!$A$1:$A$5000,0),MATCH("Standing Charge",'Flat Rates'!$A$1:$I$1,0))*100),"")),"")</f>
        <v/>
      </c>
      <c r="Y433" s="82" t="str">
        <f>IFERROR(IF(X433="","",IFERROR((INDEX('Flat Rates'!$A$1:$I$5000,MATCH(N433,'Flat Rates'!$A$1:$A$5000,0),MATCH("Unit Rate",'Flat Rates'!$A$1:$I$1,0))*100)+(V433),"")),"")</f>
        <v/>
      </c>
      <c r="Z433" s="83" t="str">
        <f t="shared" si="124"/>
        <v/>
      </c>
      <c r="AA433" s="83" t="str">
        <f t="shared" si="125"/>
        <v/>
      </c>
      <c r="AB433" s="83" t="str">
        <f t="shared" si="126"/>
        <v/>
      </c>
      <c r="AC433" s="83" t="str">
        <f t="shared" si="127"/>
        <v/>
      </c>
      <c r="AD433" s="84" t="str">
        <f t="shared" ca="1" si="128"/>
        <v>FAIL</v>
      </c>
      <c r="AF433" s="88" t="str">
        <f t="shared" ca="1" si="129"/>
        <v/>
      </c>
      <c r="AG433" s="78" t="str">
        <f t="shared" ca="1" si="130"/>
        <v/>
      </c>
      <c r="AH433" s="89" t="str">
        <f t="shared" ca="1" si="131"/>
        <v/>
      </c>
      <c r="AI433" s="89" t="str">
        <f t="shared" ca="1" si="132"/>
        <v/>
      </c>
    </row>
    <row r="434" spans="2:35" ht="15.75" thickBot="1" x14ac:dyDescent="0.3">
      <c r="B434" s="85"/>
      <c r="C434" s="85"/>
      <c r="D434" s="86"/>
      <c r="E434" s="86"/>
      <c r="F434" s="87"/>
      <c r="G434" s="86"/>
      <c r="I434" s="79" t="str">
        <f t="shared" si="114"/>
        <v/>
      </c>
      <c r="J434" s="79" t="str">
        <f t="shared" si="115"/>
        <v/>
      </c>
      <c r="K434" s="79" t="str">
        <f t="shared" si="116"/>
        <v/>
      </c>
      <c r="L434" s="97" t="str">
        <f t="shared" si="117"/>
        <v>Level1</v>
      </c>
      <c r="M434" s="94">
        <f t="shared" si="118"/>
        <v>0</v>
      </c>
      <c r="N434" s="79" t="str">
        <f t="shared" si="119"/>
        <v>-- Level1-0</v>
      </c>
      <c r="O434" s="80">
        <f t="shared" si="120"/>
        <v>0</v>
      </c>
      <c r="P434" s="80" t="str">
        <f t="shared" ca="1" si="121"/>
        <v>FAIL</v>
      </c>
      <c r="Q434" s="80">
        <f>Calcs!$I$2</f>
        <v>44255</v>
      </c>
      <c r="R434" s="80">
        <f>Calcs!$I$4</f>
        <v>44469</v>
      </c>
      <c r="S434" s="80">
        <f>Calcs!$I$6</f>
        <v>44681</v>
      </c>
      <c r="T434" s="79" t="e">
        <f>Calcs!$J$2</f>
        <v>#N/A</v>
      </c>
      <c r="U434" s="81">
        <f>Calcs!$K$2</f>
        <v>51564</v>
      </c>
      <c r="V434" s="79" t="str">
        <f t="shared" si="122"/>
        <v/>
      </c>
      <c r="W434" s="79" t="str">
        <f t="shared" si="123"/>
        <v/>
      </c>
      <c r="X434" s="82" t="str">
        <f>IFERROR(IF(E434="","",IFERROR((INDEX('Flat Rates'!$A$1:$I$5000,MATCH(N434,'Flat Rates'!$A$1:$A$5000,0),MATCH("Standing Charge",'Flat Rates'!$A$1:$I$1,0))*100),"")),"")</f>
        <v/>
      </c>
      <c r="Y434" s="82" t="str">
        <f>IFERROR(IF(X434="","",IFERROR((INDEX('Flat Rates'!$A$1:$I$5000,MATCH(N434,'Flat Rates'!$A$1:$A$5000,0),MATCH("Unit Rate",'Flat Rates'!$A$1:$I$1,0))*100)+(V434),"")),"")</f>
        <v/>
      </c>
      <c r="Z434" s="83" t="str">
        <f t="shared" si="124"/>
        <v/>
      </c>
      <c r="AA434" s="83" t="str">
        <f t="shared" si="125"/>
        <v/>
      </c>
      <c r="AB434" s="83" t="str">
        <f t="shared" si="126"/>
        <v/>
      </c>
      <c r="AC434" s="83" t="str">
        <f t="shared" si="127"/>
        <v/>
      </c>
      <c r="AD434" s="84" t="str">
        <f t="shared" ca="1" si="128"/>
        <v>FAIL</v>
      </c>
      <c r="AF434" s="88" t="str">
        <f t="shared" ca="1" si="129"/>
        <v/>
      </c>
      <c r="AG434" s="78" t="str">
        <f t="shared" ca="1" si="130"/>
        <v/>
      </c>
      <c r="AH434" s="89" t="str">
        <f t="shared" ca="1" si="131"/>
        <v/>
      </c>
      <c r="AI434" s="89" t="str">
        <f t="shared" ca="1" si="132"/>
        <v/>
      </c>
    </row>
    <row r="435" spans="2:35" ht="15.75" thickBot="1" x14ac:dyDescent="0.3">
      <c r="B435" s="85"/>
      <c r="C435" s="85"/>
      <c r="D435" s="86"/>
      <c r="E435" s="86"/>
      <c r="F435" s="87"/>
      <c r="G435" s="86"/>
      <c r="I435" s="79" t="str">
        <f t="shared" si="114"/>
        <v/>
      </c>
      <c r="J435" s="79" t="str">
        <f t="shared" si="115"/>
        <v/>
      </c>
      <c r="K435" s="79" t="str">
        <f t="shared" si="116"/>
        <v/>
      </c>
      <c r="L435" s="97" t="str">
        <f t="shared" si="117"/>
        <v>Level1</v>
      </c>
      <c r="M435" s="94">
        <f t="shared" si="118"/>
        <v>0</v>
      </c>
      <c r="N435" s="79" t="str">
        <f t="shared" si="119"/>
        <v>-- Level1-0</v>
      </c>
      <c r="O435" s="80">
        <f t="shared" si="120"/>
        <v>0</v>
      </c>
      <c r="P435" s="80" t="str">
        <f t="shared" ca="1" si="121"/>
        <v>FAIL</v>
      </c>
      <c r="Q435" s="80">
        <f>Calcs!$I$2</f>
        <v>44255</v>
      </c>
      <c r="R435" s="80">
        <f>Calcs!$I$4</f>
        <v>44469</v>
      </c>
      <c r="S435" s="80">
        <f>Calcs!$I$6</f>
        <v>44681</v>
      </c>
      <c r="T435" s="79" t="e">
        <f>Calcs!$J$2</f>
        <v>#N/A</v>
      </c>
      <c r="U435" s="81">
        <f>Calcs!$K$2</f>
        <v>51564</v>
      </c>
      <c r="V435" s="79" t="str">
        <f t="shared" si="122"/>
        <v/>
      </c>
      <c r="W435" s="79" t="str">
        <f t="shared" si="123"/>
        <v/>
      </c>
      <c r="X435" s="82" t="str">
        <f>IFERROR(IF(E435="","",IFERROR((INDEX('Flat Rates'!$A$1:$I$5000,MATCH(N435,'Flat Rates'!$A$1:$A$5000,0),MATCH("Standing Charge",'Flat Rates'!$A$1:$I$1,0))*100),"")),"")</f>
        <v/>
      </c>
      <c r="Y435" s="82" t="str">
        <f>IFERROR(IF(X435="","",IFERROR((INDEX('Flat Rates'!$A$1:$I$5000,MATCH(N435,'Flat Rates'!$A$1:$A$5000,0),MATCH("Unit Rate",'Flat Rates'!$A$1:$I$1,0))*100)+(V435),"")),"")</f>
        <v/>
      </c>
      <c r="Z435" s="83" t="str">
        <f t="shared" si="124"/>
        <v/>
      </c>
      <c r="AA435" s="83" t="str">
        <f t="shared" si="125"/>
        <v/>
      </c>
      <c r="AB435" s="83" t="str">
        <f t="shared" si="126"/>
        <v/>
      </c>
      <c r="AC435" s="83" t="str">
        <f t="shared" si="127"/>
        <v/>
      </c>
      <c r="AD435" s="84" t="str">
        <f t="shared" ca="1" si="128"/>
        <v>FAIL</v>
      </c>
      <c r="AF435" s="88" t="str">
        <f t="shared" ca="1" si="129"/>
        <v/>
      </c>
      <c r="AG435" s="78" t="str">
        <f t="shared" ca="1" si="130"/>
        <v/>
      </c>
      <c r="AH435" s="89" t="str">
        <f t="shared" ca="1" si="131"/>
        <v/>
      </c>
      <c r="AI435" s="89" t="str">
        <f t="shared" ca="1" si="132"/>
        <v/>
      </c>
    </row>
    <row r="436" spans="2:35" ht="15.75" thickBot="1" x14ac:dyDescent="0.3">
      <c r="B436" s="85"/>
      <c r="C436" s="85"/>
      <c r="D436" s="86"/>
      <c r="E436" s="86"/>
      <c r="F436" s="87"/>
      <c r="G436" s="86"/>
      <c r="I436" s="79" t="str">
        <f t="shared" si="114"/>
        <v/>
      </c>
      <c r="J436" s="79" t="str">
        <f t="shared" si="115"/>
        <v/>
      </c>
      <c r="K436" s="79" t="str">
        <f t="shared" si="116"/>
        <v/>
      </c>
      <c r="L436" s="97" t="str">
        <f t="shared" si="117"/>
        <v>Level1</v>
      </c>
      <c r="M436" s="94">
        <f t="shared" si="118"/>
        <v>0</v>
      </c>
      <c r="N436" s="79" t="str">
        <f t="shared" si="119"/>
        <v>-- Level1-0</v>
      </c>
      <c r="O436" s="80">
        <f t="shared" si="120"/>
        <v>0</v>
      </c>
      <c r="P436" s="80" t="str">
        <f t="shared" ca="1" si="121"/>
        <v>FAIL</v>
      </c>
      <c r="Q436" s="80">
        <f>Calcs!$I$2</f>
        <v>44255</v>
      </c>
      <c r="R436" s="80">
        <f>Calcs!$I$4</f>
        <v>44469</v>
      </c>
      <c r="S436" s="80">
        <f>Calcs!$I$6</f>
        <v>44681</v>
      </c>
      <c r="T436" s="79" t="e">
        <f>Calcs!$J$2</f>
        <v>#N/A</v>
      </c>
      <c r="U436" s="81">
        <f>Calcs!$K$2</f>
        <v>51564</v>
      </c>
      <c r="V436" s="79" t="str">
        <f t="shared" si="122"/>
        <v/>
      </c>
      <c r="W436" s="79" t="str">
        <f t="shared" si="123"/>
        <v/>
      </c>
      <c r="X436" s="82" t="str">
        <f>IFERROR(IF(E436="","",IFERROR((INDEX('Flat Rates'!$A$1:$I$5000,MATCH(N436,'Flat Rates'!$A$1:$A$5000,0),MATCH("Standing Charge",'Flat Rates'!$A$1:$I$1,0))*100),"")),"")</f>
        <v/>
      </c>
      <c r="Y436" s="82" t="str">
        <f>IFERROR(IF(X436="","",IFERROR((INDEX('Flat Rates'!$A$1:$I$5000,MATCH(N436,'Flat Rates'!$A$1:$A$5000,0),MATCH("Unit Rate",'Flat Rates'!$A$1:$I$1,0))*100)+(V436),"")),"")</f>
        <v/>
      </c>
      <c r="Z436" s="83" t="str">
        <f t="shared" si="124"/>
        <v/>
      </c>
      <c r="AA436" s="83" t="str">
        <f t="shared" si="125"/>
        <v/>
      </c>
      <c r="AB436" s="83" t="str">
        <f t="shared" si="126"/>
        <v/>
      </c>
      <c r="AC436" s="83" t="str">
        <f t="shared" si="127"/>
        <v/>
      </c>
      <c r="AD436" s="84" t="str">
        <f t="shared" ca="1" si="128"/>
        <v>FAIL</v>
      </c>
      <c r="AF436" s="88" t="str">
        <f t="shared" ca="1" si="129"/>
        <v/>
      </c>
      <c r="AG436" s="78" t="str">
        <f t="shared" ca="1" si="130"/>
        <v/>
      </c>
      <c r="AH436" s="89" t="str">
        <f t="shared" ca="1" si="131"/>
        <v/>
      </c>
      <c r="AI436" s="89" t="str">
        <f t="shared" ca="1" si="132"/>
        <v/>
      </c>
    </row>
    <row r="437" spans="2:35" ht="15.75" thickBot="1" x14ac:dyDescent="0.3">
      <c r="B437" s="85"/>
      <c r="C437" s="85"/>
      <c r="D437" s="86"/>
      <c r="E437" s="86"/>
      <c r="F437" s="87"/>
      <c r="G437" s="86"/>
      <c r="I437" s="79" t="str">
        <f t="shared" si="114"/>
        <v/>
      </c>
      <c r="J437" s="79" t="str">
        <f t="shared" si="115"/>
        <v/>
      </c>
      <c r="K437" s="79" t="str">
        <f t="shared" si="116"/>
        <v/>
      </c>
      <c r="L437" s="97" t="str">
        <f t="shared" si="117"/>
        <v>Level1</v>
      </c>
      <c r="M437" s="94">
        <f t="shared" si="118"/>
        <v>0</v>
      </c>
      <c r="N437" s="79" t="str">
        <f t="shared" si="119"/>
        <v>-- Level1-0</v>
      </c>
      <c r="O437" s="80">
        <f t="shared" si="120"/>
        <v>0</v>
      </c>
      <c r="P437" s="80" t="str">
        <f t="shared" ca="1" si="121"/>
        <v>FAIL</v>
      </c>
      <c r="Q437" s="80">
        <f>Calcs!$I$2</f>
        <v>44255</v>
      </c>
      <c r="R437" s="80">
        <f>Calcs!$I$4</f>
        <v>44469</v>
      </c>
      <c r="S437" s="80">
        <f>Calcs!$I$6</f>
        <v>44681</v>
      </c>
      <c r="T437" s="79" t="e">
        <f>Calcs!$J$2</f>
        <v>#N/A</v>
      </c>
      <c r="U437" s="81">
        <f>Calcs!$K$2</f>
        <v>51564</v>
      </c>
      <c r="V437" s="79" t="str">
        <f t="shared" si="122"/>
        <v/>
      </c>
      <c r="W437" s="79" t="str">
        <f t="shared" si="123"/>
        <v/>
      </c>
      <c r="X437" s="82" t="str">
        <f>IFERROR(IF(E437="","",IFERROR((INDEX('Flat Rates'!$A$1:$I$5000,MATCH(N437,'Flat Rates'!$A$1:$A$5000,0),MATCH("Standing Charge",'Flat Rates'!$A$1:$I$1,0))*100),"")),"")</f>
        <v/>
      </c>
      <c r="Y437" s="82" t="str">
        <f>IFERROR(IF(X437="","",IFERROR((INDEX('Flat Rates'!$A$1:$I$5000,MATCH(N437,'Flat Rates'!$A$1:$A$5000,0),MATCH("Unit Rate",'Flat Rates'!$A$1:$I$1,0))*100)+(V437),"")),"")</f>
        <v/>
      </c>
      <c r="Z437" s="83" t="str">
        <f t="shared" si="124"/>
        <v/>
      </c>
      <c r="AA437" s="83" t="str">
        <f t="shared" si="125"/>
        <v/>
      </c>
      <c r="AB437" s="83" t="str">
        <f t="shared" si="126"/>
        <v/>
      </c>
      <c r="AC437" s="83" t="str">
        <f t="shared" si="127"/>
        <v/>
      </c>
      <c r="AD437" s="84" t="str">
        <f t="shared" ca="1" si="128"/>
        <v>FAIL</v>
      </c>
      <c r="AF437" s="88" t="str">
        <f t="shared" ca="1" si="129"/>
        <v/>
      </c>
      <c r="AG437" s="78" t="str">
        <f t="shared" ca="1" si="130"/>
        <v/>
      </c>
      <c r="AH437" s="89" t="str">
        <f t="shared" ca="1" si="131"/>
        <v/>
      </c>
      <c r="AI437" s="89" t="str">
        <f t="shared" ca="1" si="132"/>
        <v/>
      </c>
    </row>
    <row r="438" spans="2:35" ht="15.75" thickBot="1" x14ac:dyDescent="0.3">
      <c r="B438" s="85"/>
      <c r="C438" s="85"/>
      <c r="D438" s="86"/>
      <c r="E438" s="86"/>
      <c r="F438" s="87"/>
      <c r="G438" s="86"/>
      <c r="I438" s="79" t="str">
        <f t="shared" si="114"/>
        <v/>
      </c>
      <c r="J438" s="79" t="str">
        <f t="shared" si="115"/>
        <v/>
      </c>
      <c r="K438" s="79" t="str">
        <f t="shared" si="116"/>
        <v/>
      </c>
      <c r="L438" s="97" t="str">
        <f t="shared" si="117"/>
        <v>Level1</v>
      </c>
      <c r="M438" s="94">
        <f t="shared" si="118"/>
        <v>0</v>
      </c>
      <c r="N438" s="79" t="str">
        <f t="shared" si="119"/>
        <v>-- Level1-0</v>
      </c>
      <c r="O438" s="80">
        <f t="shared" si="120"/>
        <v>0</v>
      </c>
      <c r="P438" s="80" t="str">
        <f t="shared" ca="1" si="121"/>
        <v>FAIL</v>
      </c>
      <c r="Q438" s="80">
        <f>Calcs!$I$2</f>
        <v>44255</v>
      </c>
      <c r="R438" s="80">
        <f>Calcs!$I$4</f>
        <v>44469</v>
      </c>
      <c r="S438" s="80">
        <f>Calcs!$I$6</f>
        <v>44681</v>
      </c>
      <c r="T438" s="79" t="e">
        <f>Calcs!$J$2</f>
        <v>#N/A</v>
      </c>
      <c r="U438" s="81">
        <f>Calcs!$K$2</f>
        <v>51564</v>
      </c>
      <c r="V438" s="79" t="str">
        <f t="shared" si="122"/>
        <v/>
      </c>
      <c r="W438" s="79" t="str">
        <f t="shared" si="123"/>
        <v/>
      </c>
      <c r="X438" s="82" t="str">
        <f>IFERROR(IF(E438="","",IFERROR((INDEX('Flat Rates'!$A$1:$I$5000,MATCH(N438,'Flat Rates'!$A$1:$A$5000,0),MATCH("Standing Charge",'Flat Rates'!$A$1:$I$1,0))*100),"")),"")</f>
        <v/>
      </c>
      <c r="Y438" s="82" t="str">
        <f>IFERROR(IF(X438="","",IFERROR((INDEX('Flat Rates'!$A$1:$I$5000,MATCH(N438,'Flat Rates'!$A$1:$A$5000,0),MATCH("Unit Rate",'Flat Rates'!$A$1:$I$1,0))*100)+(V438),"")),"")</f>
        <v/>
      </c>
      <c r="Z438" s="83" t="str">
        <f t="shared" si="124"/>
        <v/>
      </c>
      <c r="AA438" s="83" t="str">
        <f t="shared" si="125"/>
        <v/>
      </c>
      <c r="AB438" s="83" t="str">
        <f t="shared" si="126"/>
        <v/>
      </c>
      <c r="AC438" s="83" t="str">
        <f t="shared" si="127"/>
        <v/>
      </c>
      <c r="AD438" s="84" t="str">
        <f t="shared" ca="1" si="128"/>
        <v>FAIL</v>
      </c>
      <c r="AF438" s="88" t="str">
        <f t="shared" ca="1" si="129"/>
        <v/>
      </c>
      <c r="AG438" s="78" t="str">
        <f t="shared" ca="1" si="130"/>
        <v/>
      </c>
      <c r="AH438" s="89" t="str">
        <f t="shared" ca="1" si="131"/>
        <v/>
      </c>
      <c r="AI438" s="89" t="str">
        <f t="shared" ca="1" si="132"/>
        <v/>
      </c>
    </row>
    <row r="439" spans="2:35" ht="15.75" thickBot="1" x14ac:dyDescent="0.3">
      <c r="B439" s="85"/>
      <c r="C439" s="85"/>
      <c r="D439" s="86"/>
      <c r="E439" s="86"/>
      <c r="F439" s="87"/>
      <c r="G439" s="86"/>
      <c r="I439" s="79" t="str">
        <f t="shared" si="114"/>
        <v/>
      </c>
      <c r="J439" s="79" t="str">
        <f t="shared" si="115"/>
        <v/>
      </c>
      <c r="K439" s="79" t="str">
        <f t="shared" si="116"/>
        <v/>
      </c>
      <c r="L439" s="97" t="str">
        <f t="shared" si="117"/>
        <v>Level1</v>
      </c>
      <c r="M439" s="94">
        <f t="shared" si="118"/>
        <v>0</v>
      </c>
      <c r="N439" s="79" t="str">
        <f t="shared" si="119"/>
        <v>-- Level1-0</v>
      </c>
      <c r="O439" s="80">
        <f t="shared" si="120"/>
        <v>0</v>
      </c>
      <c r="P439" s="80" t="str">
        <f t="shared" ca="1" si="121"/>
        <v>FAIL</v>
      </c>
      <c r="Q439" s="80">
        <f>Calcs!$I$2</f>
        <v>44255</v>
      </c>
      <c r="R439" s="80">
        <f>Calcs!$I$4</f>
        <v>44469</v>
      </c>
      <c r="S439" s="80">
        <f>Calcs!$I$6</f>
        <v>44681</v>
      </c>
      <c r="T439" s="79" t="e">
        <f>Calcs!$J$2</f>
        <v>#N/A</v>
      </c>
      <c r="U439" s="81">
        <f>Calcs!$K$2</f>
        <v>51564</v>
      </c>
      <c r="V439" s="79" t="str">
        <f t="shared" si="122"/>
        <v/>
      </c>
      <c r="W439" s="79" t="str">
        <f t="shared" si="123"/>
        <v/>
      </c>
      <c r="X439" s="82" t="str">
        <f>IFERROR(IF(E439="","",IFERROR((INDEX('Flat Rates'!$A$1:$I$5000,MATCH(N439,'Flat Rates'!$A$1:$A$5000,0),MATCH("Standing Charge",'Flat Rates'!$A$1:$I$1,0))*100),"")),"")</f>
        <v/>
      </c>
      <c r="Y439" s="82" t="str">
        <f>IFERROR(IF(X439="","",IFERROR((INDEX('Flat Rates'!$A$1:$I$5000,MATCH(N439,'Flat Rates'!$A$1:$A$5000,0),MATCH("Unit Rate",'Flat Rates'!$A$1:$I$1,0))*100)+(V439),"")),"")</f>
        <v/>
      </c>
      <c r="Z439" s="83" t="str">
        <f t="shared" si="124"/>
        <v/>
      </c>
      <c r="AA439" s="83" t="str">
        <f t="shared" si="125"/>
        <v/>
      </c>
      <c r="AB439" s="83" t="str">
        <f t="shared" si="126"/>
        <v/>
      </c>
      <c r="AC439" s="83" t="str">
        <f t="shared" si="127"/>
        <v/>
      </c>
      <c r="AD439" s="84" t="str">
        <f t="shared" ca="1" si="128"/>
        <v>FAIL</v>
      </c>
      <c r="AF439" s="88" t="str">
        <f t="shared" ca="1" si="129"/>
        <v/>
      </c>
      <c r="AG439" s="78" t="str">
        <f t="shared" ca="1" si="130"/>
        <v/>
      </c>
      <c r="AH439" s="89" t="str">
        <f t="shared" ca="1" si="131"/>
        <v/>
      </c>
      <c r="AI439" s="89" t="str">
        <f t="shared" ca="1" si="132"/>
        <v/>
      </c>
    </row>
    <row r="440" spans="2:35" ht="15.75" thickBot="1" x14ac:dyDescent="0.3">
      <c r="B440" s="85"/>
      <c r="C440" s="85"/>
      <c r="D440" s="86"/>
      <c r="E440" s="86"/>
      <c r="F440" s="87"/>
      <c r="G440" s="86"/>
      <c r="I440" s="79" t="str">
        <f t="shared" si="114"/>
        <v/>
      </c>
      <c r="J440" s="79" t="str">
        <f t="shared" si="115"/>
        <v/>
      </c>
      <c r="K440" s="79" t="str">
        <f t="shared" si="116"/>
        <v/>
      </c>
      <c r="L440" s="97" t="str">
        <f t="shared" si="117"/>
        <v>Level1</v>
      </c>
      <c r="M440" s="94">
        <f t="shared" si="118"/>
        <v>0</v>
      </c>
      <c r="N440" s="79" t="str">
        <f t="shared" si="119"/>
        <v>-- Level1-0</v>
      </c>
      <c r="O440" s="80">
        <f t="shared" si="120"/>
        <v>0</v>
      </c>
      <c r="P440" s="80" t="str">
        <f t="shared" ca="1" si="121"/>
        <v>FAIL</v>
      </c>
      <c r="Q440" s="80">
        <f>Calcs!$I$2</f>
        <v>44255</v>
      </c>
      <c r="R440" s="80">
        <f>Calcs!$I$4</f>
        <v>44469</v>
      </c>
      <c r="S440" s="80">
        <f>Calcs!$I$6</f>
        <v>44681</v>
      </c>
      <c r="T440" s="79" t="e">
        <f>Calcs!$J$2</f>
        <v>#N/A</v>
      </c>
      <c r="U440" s="81">
        <f>Calcs!$K$2</f>
        <v>51564</v>
      </c>
      <c r="V440" s="79" t="str">
        <f t="shared" si="122"/>
        <v/>
      </c>
      <c r="W440" s="79" t="str">
        <f t="shared" si="123"/>
        <v/>
      </c>
      <c r="X440" s="82" t="str">
        <f>IFERROR(IF(E440="","",IFERROR((INDEX('Flat Rates'!$A$1:$I$5000,MATCH(N440,'Flat Rates'!$A$1:$A$5000,0),MATCH("Standing Charge",'Flat Rates'!$A$1:$I$1,0))*100),"")),"")</f>
        <v/>
      </c>
      <c r="Y440" s="82" t="str">
        <f>IFERROR(IF(X440="","",IFERROR((INDEX('Flat Rates'!$A$1:$I$5000,MATCH(N440,'Flat Rates'!$A$1:$A$5000,0),MATCH("Unit Rate",'Flat Rates'!$A$1:$I$1,0))*100)+(V440),"")),"")</f>
        <v/>
      </c>
      <c r="Z440" s="83" t="str">
        <f t="shared" si="124"/>
        <v/>
      </c>
      <c r="AA440" s="83" t="str">
        <f t="shared" si="125"/>
        <v/>
      </c>
      <c r="AB440" s="83" t="str">
        <f t="shared" si="126"/>
        <v/>
      </c>
      <c r="AC440" s="83" t="str">
        <f t="shared" si="127"/>
        <v/>
      </c>
      <c r="AD440" s="84" t="str">
        <f t="shared" ca="1" si="128"/>
        <v>FAIL</v>
      </c>
      <c r="AF440" s="88" t="str">
        <f t="shared" ca="1" si="129"/>
        <v/>
      </c>
      <c r="AG440" s="78" t="str">
        <f t="shared" ca="1" si="130"/>
        <v/>
      </c>
      <c r="AH440" s="89" t="str">
        <f t="shared" ca="1" si="131"/>
        <v/>
      </c>
      <c r="AI440" s="89" t="str">
        <f t="shared" ca="1" si="132"/>
        <v/>
      </c>
    </row>
    <row r="441" spans="2:35" ht="15.75" thickBot="1" x14ac:dyDescent="0.3">
      <c r="B441" s="85"/>
      <c r="C441" s="85"/>
      <c r="D441" s="86"/>
      <c r="E441" s="86"/>
      <c r="F441" s="87"/>
      <c r="G441" s="86"/>
      <c r="I441" s="79" t="str">
        <f t="shared" si="114"/>
        <v/>
      </c>
      <c r="J441" s="79" t="str">
        <f t="shared" si="115"/>
        <v/>
      </c>
      <c r="K441" s="79" t="str">
        <f t="shared" si="116"/>
        <v/>
      </c>
      <c r="L441" s="97" t="str">
        <f t="shared" si="117"/>
        <v>Level1</v>
      </c>
      <c r="M441" s="94">
        <f t="shared" si="118"/>
        <v>0</v>
      </c>
      <c r="N441" s="79" t="str">
        <f t="shared" si="119"/>
        <v>-- Level1-0</v>
      </c>
      <c r="O441" s="80">
        <f t="shared" si="120"/>
        <v>0</v>
      </c>
      <c r="P441" s="80" t="str">
        <f t="shared" ca="1" si="121"/>
        <v>FAIL</v>
      </c>
      <c r="Q441" s="80">
        <f>Calcs!$I$2</f>
        <v>44255</v>
      </c>
      <c r="R441" s="80">
        <f>Calcs!$I$4</f>
        <v>44469</v>
      </c>
      <c r="S441" s="80">
        <f>Calcs!$I$6</f>
        <v>44681</v>
      </c>
      <c r="T441" s="79" t="e">
        <f>Calcs!$J$2</f>
        <v>#N/A</v>
      </c>
      <c r="U441" s="81">
        <f>Calcs!$K$2</f>
        <v>51564</v>
      </c>
      <c r="V441" s="79" t="str">
        <f t="shared" si="122"/>
        <v/>
      </c>
      <c r="W441" s="79" t="str">
        <f t="shared" si="123"/>
        <v/>
      </c>
      <c r="X441" s="82" t="str">
        <f>IFERROR(IF(E441="","",IFERROR((INDEX('Flat Rates'!$A$1:$I$5000,MATCH(N441,'Flat Rates'!$A$1:$A$5000,0),MATCH("Standing Charge",'Flat Rates'!$A$1:$I$1,0))*100),"")),"")</f>
        <v/>
      </c>
      <c r="Y441" s="82" t="str">
        <f>IFERROR(IF(X441="","",IFERROR((INDEX('Flat Rates'!$A$1:$I$5000,MATCH(N441,'Flat Rates'!$A$1:$A$5000,0),MATCH("Unit Rate",'Flat Rates'!$A$1:$I$1,0))*100)+(V441),"")),"")</f>
        <v/>
      </c>
      <c r="Z441" s="83" t="str">
        <f t="shared" si="124"/>
        <v/>
      </c>
      <c r="AA441" s="83" t="str">
        <f t="shared" si="125"/>
        <v/>
      </c>
      <c r="AB441" s="83" t="str">
        <f t="shared" si="126"/>
        <v/>
      </c>
      <c r="AC441" s="83" t="str">
        <f t="shared" si="127"/>
        <v/>
      </c>
      <c r="AD441" s="84" t="str">
        <f t="shared" ca="1" si="128"/>
        <v>FAIL</v>
      </c>
      <c r="AF441" s="88" t="str">
        <f t="shared" ca="1" si="129"/>
        <v/>
      </c>
      <c r="AG441" s="78" t="str">
        <f t="shared" ca="1" si="130"/>
        <v/>
      </c>
      <c r="AH441" s="89" t="str">
        <f t="shared" ca="1" si="131"/>
        <v/>
      </c>
      <c r="AI441" s="89" t="str">
        <f t="shared" ca="1" si="132"/>
        <v/>
      </c>
    </row>
    <row r="442" spans="2:35" ht="15.75" thickBot="1" x14ac:dyDescent="0.3">
      <c r="B442" s="85"/>
      <c r="C442" s="85"/>
      <c r="D442" s="86"/>
      <c r="E442" s="86"/>
      <c r="F442" s="87"/>
      <c r="G442" s="86"/>
      <c r="I442" s="79" t="str">
        <f t="shared" si="114"/>
        <v/>
      </c>
      <c r="J442" s="79" t="str">
        <f t="shared" si="115"/>
        <v/>
      </c>
      <c r="K442" s="79" t="str">
        <f t="shared" si="116"/>
        <v/>
      </c>
      <c r="L442" s="97" t="str">
        <f t="shared" si="117"/>
        <v>Level1</v>
      </c>
      <c r="M442" s="94">
        <f t="shared" si="118"/>
        <v>0</v>
      </c>
      <c r="N442" s="79" t="str">
        <f t="shared" si="119"/>
        <v>-- Level1-0</v>
      </c>
      <c r="O442" s="80">
        <f t="shared" si="120"/>
        <v>0</v>
      </c>
      <c r="P442" s="80" t="str">
        <f t="shared" ca="1" si="121"/>
        <v>FAIL</v>
      </c>
      <c r="Q442" s="80">
        <f>Calcs!$I$2</f>
        <v>44255</v>
      </c>
      <c r="R442" s="80">
        <f>Calcs!$I$4</f>
        <v>44469</v>
      </c>
      <c r="S442" s="80">
        <f>Calcs!$I$6</f>
        <v>44681</v>
      </c>
      <c r="T442" s="79" t="e">
        <f>Calcs!$J$2</f>
        <v>#N/A</v>
      </c>
      <c r="U442" s="81">
        <f>Calcs!$K$2</f>
        <v>51564</v>
      </c>
      <c r="V442" s="79" t="str">
        <f t="shared" si="122"/>
        <v/>
      </c>
      <c r="W442" s="79" t="str">
        <f t="shared" si="123"/>
        <v/>
      </c>
      <c r="X442" s="82" t="str">
        <f>IFERROR(IF(E442="","",IFERROR((INDEX('Flat Rates'!$A$1:$I$5000,MATCH(N442,'Flat Rates'!$A$1:$A$5000,0),MATCH("Standing Charge",'Flat Rates'!$A$1:$I$1,0))*100),"")),"")</f>
        <v/>
      </c>
      <c r="Y442" s="82" t="str">
        <f>IFERROR(IF(X442="","",IFERROR((INDEX('Flat Rates'!$A$1:$I$5000,MATCH(N442,'Flat Rates'!$A$1:$A$5000,0),MATCH("Unit Rate",'Flat Rates'!$A$1:$I$1,0))*100)+(V442),"")),"")</f>
        <v/>
      </c>
      <c r="Z442" s="83" t="str">
        <f t="shared" si="124"/>
        <v/>
      </c>
      <c r="AA442" s="83" t="str">
        <f t="shared" si="125"/>
        <v/>
      </c>
      <c r="AB442" s="83" t="str">
        <f t="shared" si="126"/>
        <v/>
      </c>
      <c r="AC442" s="83" t="str">
        <f t="shared" si="127"/>
        <v/>
      </c>
      <c r="AD442" s="84" t="str">
        <f t="shared" ca="1" si="128"/>
        <v>FAIL</v>
      </c>
      <c r="AF442" s="88" t="str">
        <f t="shared" ca="1" si="129"/>
        <v/>
      </c>
      <c r="AG442" s="78" t="str">
        <f t="shared" ca="1" si="130"/>
        <v/>
      </c>
      <c r="AH442" s="89" t="str">
        <f t="shared" ca="1" si="131"/>
        <v/>
      </c>
      <c r="AI442" s="89" t="str">
        <f t="shared" ca="1" si="132"/>
        <v/>
      </c>
    </row>
    <row r="443" spans="2:35" ht="15.75" thickBot="1" x14ac:dyDescent="0.3">
      <c r="B443" s="85"/>
      <c r="C443" s="85"/>
      <c r="D443" s="86"/>
      <c r="E443" s="86"/>
      <c r="F443" s="87"/>
      <c r="G443" s="86"/>
      <c r="I443" s="79" t="str">
        <f t="shared" si="114"/>
        <v/>
      </c>
      <c r="J443" s="79" t="str">
        <f t="shared" si="115"/>
        <v/>
      </c>
      <c r="K443" s="79" t="str">
        <f t="shared" si="116"/>
        <v/>
      </c>
      <c r="L443" s="97" t="str">
        <f t="shared" si="117"/>
        <v>Level1</v>
      </c>
      <c r="M443" s="94">
        <f t="shared" si="118"/>
        <v>0</v>
      </c>
      <c r="N443" s="79" t="str">
        <f t="shared" si="119"/>
        <v>-- Level1-0</v>
      </c>
      <c r="O443" s="80">
        <f t="shared" si="120"/>
        <v>0</v>
      </c>
      <c r="P443" s="80" t="str">
        <f t="shared" ca="1" si="121"/>
        <v>FAIL</v>
      </c>
      <c r="Q443" s="80">
        <f>Calcs!$I$2</f>
        <v>44255</v>
      </c>
      <c r="R443" s="80">
        <f>Calcs!$I$4</f>
        <v>44469</v>
      </c>
      <c r="S443" s="80">
        <f>Calcs!$I$6</f>
        <v>44681</v>
      </c>
      <c r="T443" s="79" t="e">
        <f>Calcs!$J$2</f>
        <v>#N/A</v>
      </c>
      <c r="U443" s="81">
        <f>Calcs!$K$2</f>
        <v>51564</v>
      </c>
      <c r="V443" s="79" t="str">
        <f t="shared" si="122"/>
        <v/>
      </c>
      <c r="W443" s="79" t="str">
        <f t="shared" si="123"/>
        <v/>
      </c>
      <c r="X443" s="82" t="str">
        <f>IFERROR(IF(E443="","",IFERROR((INDEX('Flat Rates'!$A$1:$I$5000,MATCH(N443,'Flat Rates'!$A$1:$A$5000,0),MATCH("Standing Charge",'Flat Rates'!$A$1:$I$1,0))*100),"")),"")</f>
        <v/>
      </c>
      <c r="Y443" s="82" t="str">
        <f>IFERROR(IF(X443="","",IFERROR((INDEX('Flat Rates'!$A$1:$I$5000,MATCH(N443,'Flat Rates'!$A$1:$A$5000,0),MATCH("Unit Rate",'Flat Rates'!$A$1:$I$1,0))*100)+(V443),"")),"")</f>
        <v/>
      </c>
      <c r="Z443" s="83" t="str">
        <f t="shared" si="124"/>
        <v/>
      </c>
      <c r="AA443" s="83" t="str">
        <f t="shared" si="125"/>
        <v/>
      </c>
      <c r="AB443" s="83" t="str">
        <f t="shared" si="126"/>
        <v/>
      </c>
      <c r="AC443" s="83" t="str">
        <f t="shared" si="127"/>
        <v/>
      </c>
      <c r="AD443" s="84" t="str">
        <f t="shared" ca="1" si="128"/>
        <v>FAIL</v>
      </c>
      <c r="AF443" s="88" t="str">
        <f t="shared" ca="1" si="129"/>
        <v/>
      </c>
      <c r="AG443" s="78" t="str">
        <f t="shared" ca="1" si="130"/>
        <v/>
      </c>
      <c r="AH443" s="89" t="str">
        <f t="shared" ca="1" si="131"/>
        <v/>
      </c>
      <c r="AI443" s="89" t="str">
        <f t="shared" ca="1" si="132"/>
        <v/>
      </c>
    </row>
    <row r="444" spans="2:35" ht="15.75" thickBot="1" x14ac:dyDescent="0.3">
      <c r="B444" s="85"/>
      <c r="C444" s="85"/>
      <c r="D444" s="86"/>
      <c r="E444" s="86"/>
      <c r="F444" s="87"/>
      <c r="G444" s="86"/>
      <c r="I444" s="79" t="str">
        <f t="shared" si="114"/>
        <v/>
      </c>
      <c r="J444" s="79" t="str">
        <f t="shared" si="115"/>
        <v/>
      </c>
      <c r="K444" s="79" t="str">
        <f t="shared" si="116"/>
        <v/>
      </c>
      <c r="L444" s="97" t="str">
        <f t="shared" si="117"/>
        <v>Level1</v>
      </c>
      <c r="M444" s="94">
        <f t="shared" si="118"/>
        <v>0</v>
      </c>
      <c r="N444" s="79" t="str">
        <f t="shared" si="119"/>
        <v>-- Level1-0</v>
      </c>
      <c r="O444" s="80">
        <f t="shared" si="120"/>
        <v>0</v>
      </c>
      <c r="P444" s="80" t="str">
        <f t="shared" ca="1" si="121"/>
        <v>FAIL</v>
      </c>
      <c r="Q444" s="80">
        <f>Calcs!$I$2</f>
        <v>44255</v>
      </c>
      <c r="R444" s="80">
        <f>Calcs!$I$4</f>
        <v>44469</v>
      </c>
      <c r="S444" s="80">
        <f>Calcs!$I$6</f>
        <v>44681</v>
      </c>
      <c r="T444" s="79" t="e">
        <f>Calcs!$J$2</f>
        <v>#N/A</v>
      </c>
      <c r="U444" s="81">
        <f>Calcs!$K$2</f>
        <v>51564</v>
      </c>
      <c r="V444" s="79" t="str">
        <f t="shared" si="122"/>
        <v/>
      </c>
      <c r="W444" s="79" t="str">
        <f t="shared" si="123"/>
        <v/>
      </c>
      <c r="X444" s="82" t="str">
        <f>IFERROR(IF(E444="","",IFERROR((INDEX('Flat Rates'!$A$1:$I$5000,MATCH(N444,'Flat Rates'!$A$1:$A$5000,0),MATCH("Standing Charge",'Flat Rates'!$A$1:$I$1,0))*100),"")),"")</f>
        <v/>
      </c>
      <c r="Y444" s="82" t="str">
        <f>IFERROR(IF(X444="","",IFERROR((INDEX('Flat Rates'!$A$1:$I$5000,MATCH(N444,'Flat Rates'!$A$1:$A$5000,0),MATCH("Unit Rate",'Flat Rates'!$A$1:$I$1,0))*100)+(V444),"")),"")</f>
        <v/>
      </c>
      <c r="Z444" s="83" t="str">
        <f t="shared" si="124"/>
        <v/>
      </c>
      <c r="AA444" s="83" t="str">
        <f t="shared" si="125"/>
        <v/>
      </c>
      <c r="AB444" s="83" t="str">
        <f t="shared" si="126"/>
        <v/>
      </c>
      <c r="AC444" s="83" t="str">
        <f t="shared" si="127"/>
        <v/>
      </c>
      <c r="AD444" s="84" t="str">
        <f t="shared" ca="1" si="128"/>
        <v>FAIL</v>
      </c>
      <c r="AF444" s="88" t="str">
        <f t="shared" ca="1" si="129"/>
        <v/>
      </c>
      <c r="AG444" s="78" t="str">
        <f t="shared" ca="1" si="130"/>
        <v/>
      </c>
      <c r="AH444" s="89" t="str">
        <f t="shared" ca="1" si="131"/>
        <v/>
      </c>
      <c r="AI444" s="89" t="str">
        <f t="shared" ca="1" si="132"/>
        <v/>
      </c>
    </row>
    <row r="445" spans="2:35" ht="15.75" thickBot="1" x14ac:dyDescent="0.3">
      <c r="B445" s="85"/>
      <c r="C445" s="85"/>
      <c r="D445" s="86"/>
      <c r="E445" s="86"/>
      <c r="F445" s="87"/>
      <c r="G445" s="86"/>
      <c r="I445" s="79" t="str">
        <f t="shared" si="114"/>
        <v/>
      </c>
      <c r="J445" s="79" t="str">
        <f t="shared" si="115"/>
        <v/>
      </c>
      <c r="K445" s="79" t="str">
        <f t="shared" si="116"/>
        <v/>
      </c>
      <c r="L445" s="97" t="str">
        <f t="shared" si="117"/>
        <v>Level1</v>
      </c>
      <c r="M445" s="94">
        <f t="shared" si="118"/>
        <v>0</v>
      </c>
      <c r="N445" s="79" t="str">
        <f t="shared" si="119"/>
        <v>-- Level1-0</v>
      </c>
      <c r="O445" s="80">
        <f t="shared" si="120"/>
        <v>0</v>
      </c>
      <c r="P445" s="80" t="str">
        <f t="shared" ca="1" si="121"/>
        <v>FAIL</v>
      </c>
      <c r="Q445" s="80">
        <f>Calcs!$I$2</f>
        <v>44255</v>
      </c>
      <c r="R445" s="80">
        <f>Calcs!$I$4</f>
        <v>44469</v>
      </c>
      <c r="S445" s="80">
        <f>Calcs!$I$6</f>
        <v>44681</v>
      </c>
      <c r="T445" s="79" t="e">
        <f>Calcs!$J$2</f>
        <v>#N/A</v>
      </c>
      <c r="U445" s="81">
        <f>Calcs!$K$2</f>
        <v>51564</v>
      </c>
      <c r="V445" s="79" t="str">
        <f t="shared" si="122"/>
        <v/>
      </c>
      <c r="W445" s="79" t="str">
        <f t="shared" si="123"/>
        <v/>
      </c>
      <c r="X445" s="82" t="str">
        <f>IFERROR(IF(E445="","",IFERROR((INDEX('Flat Rates'!$A$1:$I$5000,MATCH(N445,'Flat Rates'!$A$1:$A$5000,0),MATCH("Standing Charge",'Flat Rates'!$A$1:$I$1,0))*100),"")),"")</f>
        <v/>
      </c>
      <c r="Y445" s="82" t="str">
        <f>IFERROR(IF(X445="","",IFERROR((INDEX('Flat Rates'!$A$1:$I$5000,MATCH(N445,'Flat Rates'!$A$1:$A$5000,0),MATCH("Unit Rate",'Flat Rates'!$A$1:$I$1,0))*100)+(V445),"")),"")</f>
        <v/>
      </c>
      <c r="Z445" s="83" t="str">
        <f t="shared" si="124"/>
        <v/>
      </c>
      <c r="AA445" s="83" t="str">
        <f t="shared" si="125"/>
        <v/>
      </c>
      <c r="AB445" s="83" t="str">
        <f t="shared" si="126"/>
        <v/>
      </c>
      <c r="AC445" s="83" t="str">
        <f t="shared" si="127"/>
        <v/>
      </c>
      <c r="AD445" s="84" t="str">
        <f t="shared" ca="1" si="128"/>
        <v>FAIL</v>
      </c>
      <c r="AF445" s="88" t="str">
        <f t="shared" ca="1" si="129"/>
        <v/>
      </c>
      <c r="AG445" s="78" t="str">
        <f t="shared" ca="1" si="130"/>
        <v/>
      </c>
      <c r="AH445" s="89" t="str">
        <f t="shared" ca="1" si="131"/>
        <v/>
      </c>
      <c r="AI445" s="89" t="str">
        <f t="shared" ca="1" si="132"/>
        <v/>
      </c>
    </row>
    <row r="446" spans="2:35" ht="15.75" thickBot="1" x14ac:dyDescent="0.3">
      <c r="B446" s="85"/>
      <c r="C446" s="85"/>
      <c r="D446" s="86"/>
      <c r="E446" s="86"/>
      <c r="F446" s="87"/>
      <c r="G446" s="86"/>
      <c r="I446" s="79" t="str">
        <f t="shared" si="114"/>
        <v/>
      </c>
      <c r="J446" s="79" t="str">
        <f t="shared" si="115"/>
        <v/>
      </c>
      <c r="K446" s="79" t="str">
        <f t="shared" si="116"/>
        <v/>
      </c>
      <c r="L446" s="97" t="str">
        <f t="shared" si="117"/>
        <v>Level1</v>
      </c>
      <c r="M446" s="94">
        <f t="shared" si="118"/>
        <v>0</v>
      </c>
      <c r="N446" s="79" t="str">
        <f t="shared" si="119"/>
        <v>-- Level1-0</v>
      </c>
      <c r="O446" s="80">
        <f t="shared" si="120"/>
        <v>0</v>
      </c>
      <c r="P446" s="80" t="str">
        <f t="shared" ca="1" si="121"/>
        <v>FAIL</v>
      </c>
      <c r="Q446" s="80">
        <f>Calcs!$I$2</f>
        <v>44255</v>
      </c>
      <c r="R446" s="80">
        <f>Calcs!$I$4</f>
        <v>44469</v>
      </c>
      <c r="S446" s="80">
        <f>Calcs!$I$6</f>
        <v>44681</v>
      </c>
      <c r="T446" s="79" t="e">
        <f>Calcs!$J$2</f>
        <v>#N/A</v>
      </c>
      <c r="U446" s="81">
        <f>Calcs!$K$2</f>
        <v>51564</v>
      </c>
      <c r="V446" s="79" t="str">
        <f t="shared" si="122"/>
        <v/>
      </c>
      <c r="W446" s="79" t="str">
        <f t="shared" si="123"/>
        <v/>
      </c>
      <c r="X446" s="82" t="str">
        <f>IFERROR(IF(E446="","",IFERROR((INDEX('Flat Rates'!$A$1:$I$5000,MATCH(N446,'Flat Rates'!$A$1:$A$5000,0),MATCH("Standing Charge",'Flat Rates'!$A$1:$I$1,0))*100),"")),"")</f>
        <v/>
      </c>
      <c r="Y446" s="82" t="str">
        <f>IFERROR(IF(X446="","",IFERROR((INDEX('Flat Rates'!$A$1:$I$5000,MATCH(N446,'Flat Rates'!$A$1:$A$5000,0),MATCH("Unit Rate",'Flat Rates'!$A$1:$I$1,0))*100)+(V446),"")),"")</f>
        <v/>
      </c>
      <c r="Z446" s="83" t="str">
        <f t="shared" si="124"/>
        <v/>
      </c>
      <c r="AA446" s="83" t="str">
        <f t="shared" si="125"/>
        <v/>
      </c>
      <c r="AB446" s="83" t="str">
        <f t="shared" si="126"/>
        <v/>
      </c>
      <c r="AC446" s="83" t="str">
        <f t="shared" si="127"/>
        <v/>
      </c>
      <c r="AD446" s="84" t="str">
        <f t="shared" ca="1" si="128"/>
        <v>FAIL</v>
      </c>
      <c r="AF446" s="88" t="str">
        <f t="shared" ca="1" si="129"/>
        <v/>
      </c>
      <c r="AG446" s="78" t="str">
        <f t="shared" ca="1" si="130"/>
        <v/>
      </c>
      <c r="AH446" s="89" t="str">
        <f t="shared" ca="1" si="131"/>
        <v/>
      </c>
      <c r="AI446" s="89" t="str">
        <f t="shared" ca="1" si="132"/>
        <v/>
      </c>
    </row>
    <row r="447" spans="2:35" ht="15.75" thickBot="1" x14ac:dyDescent="0.3">
      <c r="B447" s="85"/>
      <c r="C447" s="85"/>
      <c r="D447" s="86"/>
      <c r="E447" s="86"/>
      <c r="F447" s="87"/>
      <c r="G447" s="86"/>
      <c r="I447" s="79" t="str">
        <f t="shared" si="114"/>
        <v/>
      </c>
      <c r="J447" s="79" t="str">
        <f t="shared" si="115"/>
        <v/>
      </c>
      <c r="K447" s="79" t="str">
        <f t="shared" si="116"/>
        <v/>
      </c>
      <c r="L447" s="97" t="str">
        <f t="shared" si="117"/>
        <v>Level1</v>
      </c>
      <c r="M447" s="94">
        <f t="shared" si="118"/>
        <v>0</v>
      </c>
      <c r="N447" s="79" t="str">
        <f t="shared" si="119"/>
        <v>-- Level1-0</v>
      </c>
      <c r="O447" s="80">
        <f t="shared" si="120"/>
        <v>0</v>
      </c>
      <c r="P447" s="80" t="str">
        <f t="shared" ca="1" si="121"/>
        <v>FAIL</v>
      </c>
      <c r="Q447" s="80">
        <f>Calcs!$I$2</f>
        <v>44255</v>
      </c>
      <c r="R447" s="80">
        <f>Calcs!$I$4</f>
        <v>44469</v>
      </c>
      <c r="S447" s="80">
        <f>Calcs!$I$6</f>
        <v>44681</v>
      </c>
      <c r="T447" s="79" t="e">
        <f>Calcs!$J$2</f>
        <v>#N/A</v>
      </c>
      <c r="U447" s="81">
        <f>Calcs!$K$2</f>
        <v>51564</v>
      </c>
      <c r="V447" s="79" t="str">
        <f t="shared" si="122"/>
        <v/>
      </c>
      <c r="W447" s="79" t="str">
        <f t="shared" si="123"/>
        <v/>
      </c>
      <c r="X447" s="82" t="str">
        <f>IFERROR(IF(E447="","",IFERROR((INDEX('Flat Rates'!$A$1:$I$5000,MATCH(N447,'Flat Rates'!$A$1:$A$5000,0),MATCH("Standing Charge",'Flat Rates'!$A$1:$I$1,0))*100),"")),"")</f>
        <v/>
      </c>
      <c r="Y447" s="82" t="str">
        <f>IFERROR(IF(X447="","",IFERROR((INDEX('Flat Rates'!$A$1:$I$5000,MATCH(N447,'Flat Rates'!$A$1:$A$5000,0),MATCH("Unit Rate",'Flat Rates'!$A$1:$I$1,0))*100)+(V447),"")),"")</f>
        <v/>
      </c>
      <c r="Z447" s="83" t="str">
        <f t="shared" si="124"/>
        <v/>
      </c>
      <c r="AA447" s="83" t="str">
        <f t="shared" si="125"/>
        <v/>
      </c>
      <c r="AB447" s="83" t="str">
        <f t="shared" si="126"/>
        <v/>
      </c>
      <c r="AC447" s="83" t="str">
        <f t="shared" si="127"/>
        <v/>
      </c>
      <c r="AD447" s="84" t="str">
        <f t="shared" ca="1" si="128"/>
        <v>FAIL</v>
      </c>
      <c r="AF447" s="88" t="str">
        <f t="shared" ca="1" si="129"/>
        <v/>
      </c>
      <c r="AG447" s="78" t="str">
        <f t="shared" ca="1" si="130"/>
        <v/>
      </c>
      <c r="AH447" s="89" t="str">
        <f t="shared" ca="1" si="131"/>
        <v/>
      </c>
      <c r="AI447" s="89" t="str">
        <f t="shared" ca="1" si="132"/>
        <v/>
      </c>
    </row>
    <row r="448" spans="2:35" ht="15.75" thickBot="1" x14ac:dyDescent="0.3">
      <c r="B448" s="85"/>
      <c r="C448" s="85"/>
      <c r="D448" s="86"/>
      <c r="E448" s="86"/>
      <c r="F448" s="87"/>
      <c r="G448" s="86"/>
      <c r="I448" s="79" t="str">
        <f t="shared" si="114"/>
        <v/>
      </c>
      <c r="J448" s="79" t="str">
        <f t="shared" si="115"/>
        <v/>
      </c>
      <c r="K448" s="79" t="str">
        <f t="shared" si="116"/>
        <v/>
      </c>
      <c r="L448" s="97" t="str">
        <f t="shared" si="117"/>
        <v>Level1</v>
      </c>
      <c r="M448" s="94">
        <f t="shared" si="118"/>
        <v>0</v>
      </c>
      <c r="N448" s="79" t="str">
        <f t="shared" si="119"/>
        <v>-- Level1-0</v>
      </c>
      <c r="O448" s="80">
        <f t="shared" si="120"/>
        <v>0</v>
      </c>
      <c r="P448" s="80" t="str">
        <f t="shared" ca="1" si="121"/>
        <v>FAIL</v>
      </c>
      <c r="Q448" s="80">
        <f>Calcs!$I$2</f>
        <v>44255</v>
      </c>
      <c r="R448" s="80">
        <f>Calcs!$I$4</f>
        <v>44469</v>
      </c>
      <c r="S448" s="80">
        <f>Calcs!$I$6</f>
        <v>44681</v>
      </c>
      <c r="T448" s="79" t="e">
        <f>Calcs!$J$2</f>
        <v>#N/A</v>
      </c>
      <c r="U448" s="81">
        <f>Calcs!$K$2</f>
        <v>51564</v>
      </c>
      <c r="V448" s="79" t="str">
        <f t="shared" si="122"/>
        <v/>
      </c>
      <c r="W448" s="79" t="str">
        <f t="shared" si="123"/>
        <v/>
      </c>
      <c r="X448" s="82" t="str">
        <f>IFERROR(IF(E448="","",IFERROR((INDEX('Flat Rates'!$A$1:$I$5000,MATCH(N448,'Flat Rates'!$A$1:$A$5000,0),MATCH("Standing Charge",'Flat Rates'!$A$1:$I$1,0))*100),"")),"")</f>
        <v/>
      </c>
      <c r="Y448" s="82" t="str">
        <f>IFERROR(IF(X448="","",IFERROR((INDEX('Flat Rates'!$A$1:$I$5000,MATCH(N448,'Flat Rates'!$A$1:$A$5000,0),MATCH("Unit Rate",'Flat Rates'!$A$1:$I$1,0))*100)+(V448),"")),"")</f>
        <v/>
      </c>
      <c r="Z448" s="83" t="str">
        <f t="shared" si="124"/>
        <v/>
      </c>
      <c r="AA448" s="83" t="str">
        <f t="shared" si="125"/>
        <v/>
      </c>
      <c r="AB448" s="83" t="str">
        <f t="shared" si="126"/>
        <v/>
      </c>
      <c r="AC448" s="83" t="str">
        <f t="shared" si="127"/>
        <v/>
      </c>
      <c r="AD448" s="84" t="str">
        <f t="shared" ca="1" si="128"/>
        <v>FAIL</v>
      </c>
      <c r="AF448" s="88" t="str">
        <f t="shared" ca="1" si="129"/>
        <v/>
      </c>
      <c r="AG448" s="78" t="str">
        <f t="shared" ca="1" si="130"/>
        <v/>
      </c>
      <c r="AH448" s="89" t="str">
        <f t="shared" ca="1" si="131"/>
        <v/>
      </c>
      <c r="AI448" s="89" t="str">
        <f t="shared" ca="1" si="132"/>
        <v/>
      </c>
    </row>
    <row r="449" spans="2:35" ht="15.75" thickBot="1" x14ac:dyDescent="0.3">
      <c r="B449" s="85"/>
      <c r="C449" s="85"/>
      <c r="D449" s="86"/>
      <c r="E449" s="86"/>
      <c r="F449" s="87"/>
      <c r="G449" s="86"/>
      <c r="I449" s="79" t="str">
        <f t="shared" si="114"/>
        <v/>
      </c>
      <c r="J449" s="79" t="str">
        <f t="shared" si="115"/>
        <v/>
      </c>
      <c r="K449" s="79" t="str">
        <f t="shared" si="116"/>
        <v/>
      </c>
      <c r="L449" s="97" t="str">
        <f t="shared" si="117"/>
        <v>Level1</v>
      </c>
      <c r="M449" s="94">
        <f t="shared" si="118"/>
        <v>0</v>
      </c>
      <c r="N449" s="79" t="str">
        <f t="shared" si="119"/>
        <v>-- Level1-0</v>
      </c>
      <c r="O449" s="80">
        <f t="shared" si="120"/>
        <v>0</v>
      </c>
      <c r="P449" s="80" t="str">
        <f t="shared" ca="1" si="121"/>
        <v>FAIL</v>
      </c>
      <c r="Q449" s="80">
        <f>Calcs!$I$2</f>
        <v>44255</v>
      </c>
      <c r="R449" s="80">
        <f>Calcs!$I$4</f>
        <v>44469</v>
      </c>
      <c r="S449" s="80">
        <f>Calcs!$I$6</f>
        <v>44681</v>
      </c>
      <c r="T449" s="79" t="e">
        <f>Calcs!$J$2</f>
        <v>#N/A</v>
      </c>
      <c r="U449" s="81">
        <f>Calcs!$K$2</f>
        <v>51564</v>
      </c>
      <c r="V449" s="79" t="str">
        <f t="shared" si="122"/>
        <v/>
      </c>
      <c r="W449" s="79" t="str">
        <f t="shared" si="123"/>
        <v/>
      </c>
      <c r="X449" s="82" t="str">
        <f>IFERROR(IF(E449="","",IFERROR((INDEX('Flat Rates'!$A$1:$I$5000,MATCH(N449,'Flat Rates'!$A$1:$A$5000,0),MATCH("Standing Charge",'Flat Rates'!$A$1:$I$1,0))*100),"")),"")</f>
        <v/>
      </c>
      <c r="Y449" s="82" t="str">
        <f>IFERROR(IF(X449="","",IFERROR((INDEX('Flat Rates'!$A$1:$I$5000,MATCH(N449,'Flat Rates'!$A$1:$A$5000,0),MATCH("Unit Rate",'Flat Rates'!$A$1:$I$1,0))*100)+(V449),"")),"")</f>
        <v/>
      </c>
      <c r="Z449" s="83" t="str">
        <f t="shared" si="124"/>
        <v/>
      </c>
      <c r="AA449" s="83" t="str">
        <f t="shared" si="125"/>
        <v/>
      </c>
      <c r="AB449" s="83" t="str">
        <f t="shared" si="126"/>
        <v/>
      </c>
      <c r="AC449" s="83" t="str">
        <f t="shared" si="127"/>
        <v/>
      </c>
      <c r="AD449" s="84" t="str">
        <f t="shared" ca="1" si="128"/>
        <v>FAIL</v>
      </c>
      <c r="AF449" s="88" t="str">
        <f t="shared" ca="1" si="129"/>
        <v/>
      </c>
      <c r="AG449" s="78" t="str">
        <f t="shared" ca="1" si="130"/>
        <v/>
      </c>
      <c r="AH449" s="89" t="str">
        <f t="shared" ca="1" si="131"/>
        <v/>
      </c>
      <c r="AI449" s="89" t="str">
        <f t="shared" ca="1" si="132"/>
        <v/>
      </c>
    </row>
    <row r="450" spans="2:35" ht="15.75" thickBot="1" x14ac:dyDescent="0.3">
      <c r="B450" s="85"/>
      <c r="C450" s="85"/>
      <c r="D450" s="86"/>
      <c r="E450" s="86"/>
      <c r="F450" s="87"/>
      <c r="G450" s="86"/>
      <c r="I450" s="79" t="str">
        <f t="shared" si="114"/>
        <v/>
      </c>
      <c r="J450" s="79" t="str">
        <f t="shared" si="115"/>
        <v/>
      </c>
      <c r="K450" s="79" t="str">
        <f t="shared" si="116"/>
        <v/>
      </c>
      <c r="L450" s="97" t="str">
        <f t="shared" si="117"/>
        <v>Level1</v>
      </c>
      <c r="M450" s="94">
        <f t="shared" si="118"/>
        <v>0</v>
      </c>
      <c r="N450" s="79" t="str">
        <f t="shared" si="119"/>
        <v>-- Level1-0</v>
      </c>
      <c r="O450" s="80">
        <f t="shared" si="120"/>
        <v>0</v>
      </c>
      <c r="P450" s="80" t="str">
        <f t="shared" ca="1" si="121"/>
        <v>FAIL</v>
      </c>
      <c r="Q450" s="80">
        <f>Calcs!$I$2</f>
        <v>44255</v>
      </c>
      <c r="R450" s="80">
        <f>Calcs!$I$4</f>
        <v>44469</v>
      </c>
      <c r="S450" s="80">
        <f>Calcs!$I$6</f>
        <v>44681</v>
      </c>
      <c r="T450" s="79" t="e">
        <f>Calcs!$J$2</f>
        <v>#N/A</v>
      </c>
      <c r="U450" s="81">
        <f>Calcs!$K$2</f>
        <v>51564</v>
      </c>
      <c r="V450" s="79" t="str">
        <f t="shared" si="122"/>
        <v/>
      </c>
      <c r="W450" s="79" t="str">
        <f t="shared" si="123"/>
        <v/>
      </c>
      <c r="X450" s="82" t="str">
        <f>IFERROR(IF(E450="","",IFERROR((INDEX('Flat Rates'!$A$1:$I$5000,MATCH(N450,'Flat Rates'!$A$1:$A$5000,0),MATCH("Standing Charge",'Flat Rates'!$A$1:$I$1,0))*100),"")),"")</f>
        <v/>
      </c>
      <c r="Y450" s="82" t="str">
        <f>IFERROR(IF(X450="","",IFERROR((INDEX('Flat Rates'!$A$1:$I$5000,MATCH(N450,'Flat Rates'!$A$1:$A$5000,0),MATCH("Unit Rate",'Flat Rates'!$A$1:$I$1,0))*100)+(V450),"")),"")</f>
        <v/>
      </c>
      <c r="Z450" s="83" t="str">
        <f t="shared" si="124"/>
        <v/>
      </c>
      <c r="AA450" s="83" t="str">
        <f t="shared" si="125"/>
        <v/>
      </c>
      <c r="AB450" s="83" t="str">
        <f t="shared" si="126"/>
        <v/>
      </c>
      <c r="AC450" s="83" t="str">
        <f t="shared" si="127"/>
        <v/>
      </c>
      <c r="AD450" s="84" t="str">
        <f t="shared" ca="1" si="128"/>
        <v>FAIL</v>
      </c>
      <c r="AF450" s="88" t="str">
        <f t="shared" ca="1" si="129"/>
        <v/>
      </c>
      <c r="AG450" s="78" t="str">
        <f t="shared" ca="1" si="130"/>
        <v/>
      </c>
      <c r="AH450" s="89" t="str">
        <f t="shared" ca="1" si="131"/>
        <v/>
      </c>
      <c r="AI450" s="89" t="str">
        <f t="shared" ca="1" si="132"/>
        <v/>
      </c>
    </row>
    <row r="451" spans="2:35" ht="15.75" thickBot="1" x14ac:dyDescent="0.3">
      <c r="B451" s="85"/>
      <c r="C451" s="85"/>
      <c r="D451" s="86"/>
      <c r="E451" s="86"/>
      <c r="F451" s="87"/>
      <c r="G451" s="86"/>
      <c r="I451" s="79" t="str">
        <f t="shared" si="114"/>
        <v/>
      </c>
      <c r="J451" s="79" t="str">
        <f t="shared" si="115"/>
        <v/>
      </c>
      <c r="K451" s="79" t="str">
        <f t="shared" si="116"/>
        <v/>
      </c>
      <c r="L451" s="97" t="str">
        <f t="shared" si="117"/>
        <v>Level1</v>
      </c>
      <c r="M451" s="94">
        <f t="shared" si="118"/>
        <v>0</v>
      </c>
      <c r="N451" s="79" t="str">
        <f t="shared" si="119"/>
        <v>-- Level1-0</v>
      </c>
      <c r="O451" s="80">
        <f t="shared" si="120"/>
        <v>0</v>
      </c>
      <c r="P451" s="80" t="str">
        <f t="shared" ca="1" si="121"/>
        <v>FAIL</v>
      </c>
      <c r="Q451" s="80">
        <f>Calcs!$I$2</f>
        <v>44255</v>
      </c>
      <c r="R451" s="80">
        <f>Calcs!$I$4</f>
        <v>44469</v>
      </c>
      <c r="S451" s="80">
        <f>Calcs!$I$6</f>
        <v>44681</v>
      </c>
      <c r="T451" s="79" t="e">
        <f>Calcs!$J$2</f>
        <v>#N/A</v>
      </c>
      <c r="U451" s="81">
        <f>Calcs!$K$2</f>
        <v>51564</v>
      </c>
      <c r="V451" s="79" t="str">
        <f t="shared" si="122"/>
        <v/>
      </c>
      <c r="W451" s="79" t="str">
        <f t="shared" si="123"/>
        <v/>
      </c>
      <c r="X451" s="82" t="str">
        <f>IFERROR(IF(E451="","",IFERROR((INDEX('Flat Rates'!$A$1:$I$5000,MATCH(N451,'Flat Rates'!$A$1:$A$5000,0),MATCH("Standing Charge",'Flat Rates'!$A$1:$I$1,0))*100),"")),"")</f>
        <v/>
      </c>
      <c r="Y451" s="82" t="str">
        <f>IFERROR(IF(X451="","",IFERROR((INDEX('Flat Rates'!$A$1:$I$5000,MATCH(N451,'Flat Rates'!$A$1:$A$5000,0),MATCH("Unit Rate",'Flat Rates'!$A$1:$I$1,0))*100)+(V451),"")),"")</f>
        <v/>
      </c>
      <c r="Z451" s="83" t="str">
        <f t="shared" si="124"/>
        <v/>
      </c>
      <c r="AA451" s="83" t="str">
        <f t="shared" si="125"/>
        <v/>
      </c>
      <c r="AB451" s="83" t="str">
        <f t="shared" si="126"/>
        <v/>
      </c>
      <c r="AC451" s="83" t="str">
        <f t="shared" si="127"/>
        <v/>
      </c>
      <c r="AD451" s="84" t="str">
        <f t="shared" ca="1" si="128"/>
        <v>FAIL</v>
      </c>
      <c r="AF451" s="88" t="str">
        <f t="shared" ca="1" si="129"/>
        <v/>
      </c>
      <c r="AG451" s="78" t="str">
        <f t="shared" ca="1" si="130"/>
        <v/>
      </c>
      <c r="AH451" s="89" t="str">
        <f t="shared" ca="1" si="131"/>
        <v/>
      </c>
      <c r="AI451" s="89" t="str">
        <f t="shared" ca="1" si="132"/>
        <v/>
      </c>
    </row>
    <row r="452" spans="2:35" ht="15.75" thickBot="1" x14ac:dyDescent="0.3">
      <c r="B452" s="85"/>
      <c r="C452" s="85"/>
      <c r="D452" s="86"/>
      <c r="E452" s="86"/>
      <c r="F452" s="87"/>
      <c r="G452" s="86"/>
      <c r="I452" s="79" t="str">
        <f t="shared" si="114"/>
        <v/>
      </c>
      <c r="J452" s="79" t="str">
        <f t="shared" si="115"/>
        <v/>
      </c>
      <c r="K452" s="79" t="str">
        <f t="shared" si="116"/>
        <v/>
      </c>
      <c r="L452" s="97" t="str">
        <f t="shared" si="117"/>
        <v>Level1</v>
      </c>
      <c r="M452" s="94">
        <f t="shared" si="118"/>
        <v>0</v>
      </c>
      <c r="N452" s="79" t="str">
        <f t="shared" si="119"/>
        <v>-- Level1-0</v>
      </c>
      <c r="O452" s="80">
        <f t="shared" si="120"/>
        <v>0</v>
      </c>
      <c r="P452" s="80" t="str">
        <f t="shared" ca="1" si="121"/>
        <v>FAIL</v>
      </c>
      <c r="Q452" s="80">
        <f>Calcs!$I$2</f>
        <v>44255</v>
      </c>
      <c r="R452" s="80">
        <f>Calcs!$I$4</f>
        <v>44469</v>
      </c>
      <c r="S452" s="80">
        <f>Calcs!$I$6</f>
        <v>44681</v>
      </c>
      <c r="T452" s="79" t="e">
        <f>Calcs!$J$2</f>
        <v>#N/A</v>
      </c>
      <c r="U452" s="81">
        <f>Calcs!$K$2</f>
        <v>51564</v>
      </c>
      <c r="V452" s="79" t="str">
        <f t="shared" si="122"/>
        <v/>
      </c>
      <c r="W452" s="79" t="str">
        <f t="shared" si="123"/>
        <v/>
      </c>
      <c r="X452" s="82" t="str">
        <f>IFERROR(IF(E452="","",IFERROR((INDEX('Flat Rates'!$A$1:$I$5000,MATCH(N452,'Flat Rates'!$A$1:$A$5000,0),MATCH("Standing Charge",'Flat Rates'!$A$1:$I$1,0))*100),"")),"")</f>
        <v/>
      </c>
      <c r="Y452" s="82" t="str">
        <f>IFERROR(IF(X452="","",IFERROR((INDEX('Flat Rates'!$A$1:$I$5000,MATCH(N452,'Flat Rates'!$A$1:$A$5000,0),MATCH("Unit Rate",'Flat Rates'!$A$1:$I$1,0))*100)+(V452),"")),"")</f>
        <v/>
      </c>
      <c r="Z452" s="83" t="str">
        <f t="shared" si="124"/>
        <v/>
      </c>
      <c r="AA452" s="83" t="str">
        <f t="shared" si="125"/>
        <v/>
      </c>
      <c r="AB452" s="83" t="str">
        <f t="shared" si="126"/>
        <v/>
      </c>
      <c r="AC452" s="83" t="str">
        <f t="shared" si="127"/>
        <v/>
      </c>
      <c r="AD452" s="84" t="str">
        <f t="shared" ca="1" si="128"/>
        <v>FAIL</v>
      </c>
      <c r="AF452" s="88" t="str">
        <f t="shared" ca="1" si="129"/>
        <v/>
      </c>
      <c r="AG452" s="78" t="str">
        <f t="shared" ca="1" si="130"/>
        <v/>
      </c>
      <c r="AH452" s="89" t="str">
        <f t="shared" ca="1" si="131"/>
        <v/>
      </c>
      <c r="AI452" s="89" t="str">
        <f t="shared" ca="1" si="132"/>
        <v/>
      </c>
    </row>
    <row r="453" spans="2:35" ht="15.75" thickBot="1" x14ac:dyDescent="0.3">
      <c r="B453" s="85"/>
      <c r="C453" s="85"/>
      <c r="D453" s="86"/>
      <c r="E453" s="86"/>
      <c r="F453" s="87"/>
      <c r="G453" s="86"/>
      <c r="I453" s="79" t="str">
        <f t="shared" si="114"/>
        <v/>
      </c>
      <c r="J453" s="79" t="str">
        <f t="shared" si="115"/>
        <v/>
      </c>
      <c r="K453" s="79" t="str">
        <f t="shared" si="116"/>
        <v/>
      </c>
      <c r="L453" s="97" t="str">
        <f t="shared" si="117"/>
        <v>Level1</v>
      </c>
      <c r="M453" s="94">
        <f t="shared" si="118"/>
        <v>0</v>
      </c>
      <c r="N453" s="79" t="str">
        <f t="shared" si="119"/>
        <v>-- Level1-0</v>
      </c>
      <c r="O453" s="80">
        <f t="shared" si="120"/>
        <v>0</v>
      </c>
      <c r="P453" s="80" t="str">
        <f t="shared" ca="1" si="121"/>
        <v>FAIL</v>
      </c>
      <c r="Q453" s="80">
        <f>Calcs!$I$2</f>
        <v>44255</v>
      </c>
      <c r="R453" s="80">
        <f>Calcs!$I$4</f>
        <v>44469</v>
      </c>
      <c r="S453" s="80">
        <f>Calcs!$I$6</f>
        <v>44681</v>
      </c>
      <c r="T453" s="79" t="e">
        <f>Calcs!$J$2</f>
        <v>#N/A</v>
      </c>
      <c r="U453" s="81">
        <f>Calcs!$K$2</f>
        <v>51564</v>
      </c>
      <c r="V453" s="79" t="str">
        <f t="shared" si="122"/>
        <v/>
      </c>
      <c r="W453" s="79" t="str">
        <f t="shared" si="123"/>
        <v/>
      </c>
      <c r="X453" s="82" t="str">
        <f>IFERROR(IF(E453="","",IFERROR((INDEX('Flat Rates'!$A$1:$I$5000,MATCH(N453,'Flat Rates'!$A$1:$A$5000,0),MATCH("Standing Charge",'Flat Rates'!$A$1:$I$1,0))*100),"")),"")</f>
        <v/>
      </c>
      <c r="Y453" s="82" t="str">
        <f>IFERROR(IF(X453="","",IFERROR((INDEX('Flat Rates'!$A$1:$I$5000,MATCH(N453,'Flat Rates'!$A$1:$A$5000,0),MATCH("Unit Rate",'Flat Rates'!$A$1:$I$1,0))*100)+(V453),"")),"")</f>
        <v/>
      </c>
      <c r="Z453" s="83" t="str">
        <f t="shared" si="124"/>
        <v/>
      </c>
      <c r="AA453" s="83" t="str">
        <f t="shared" si="125"/>
        <v/>
      </c>
      <c r="AB453" s="83" t="str">
        <f t="shared" si="126"/>
        <v/>
      </c>
      <c r="AC453" s="83" t="str">
        <f t="shared" si="127"/>
        <v/>
      </c>
      <c r="AD453" s="84" t="str">
        <f t="shared" ca="1" si="128"/>
        <v>FAIL</v>
      </c>
      <c r="AF453" s="88" t="str">
        <f t="shared" ca="1" si="129"/>
        <v/>
      </c>
      <c r="AG453" s="78" t="str">
        <f t="shared" ca="1" si="130"/>
        <v/>
      </c>
      <c r="AH453" s="89" t="str">
        <f t="shared" ca="1" si="131"/>
        <v/>
      </c>
      <c r="AI453" s="89" t="str">
        <f t="shared" ca="1" si="132"/>
        <v/>
      </c>
    </row>
    <row r="454" spans="2:35" ht="15.75" thickBot="1" x14ac:dyDescent="0.3">
      <c r="B454" s="85"/>
      <c r="C454" s="85"/>
      <c r="D454" s="86"/>
      <c r="E454" s="86"/>
      <c r="F454" s="87"/>
      <c r="G454" s="86"/>
      <c r="I454" s="79" t="str">
        <f t="shared" si="114"/>
        <v/>
      </c>
      <c r="J454" s="79" t="str">
        <f t="shared" si="115"/>
        <v/>
      </c>
      <c r="K454" s="79" t="str">
        <f t="shared" si="116"/>
        <v/>
      </c>
      <c r="L454" s="97" t="str">
        <f t="shared" si="117"/>
        <v>Level1</v>
      </c>
      <c r="M454" s="94">
        <f t="shared" si="118"/>
        <v>0</v>
      </c>
      <c r="N454" s="79" t="str">
        <f t="shared" si="119"/>
        <v>-- Level1-0</v>
      </c>
      <c r="O454" s="80">
        <f t="shared" si="120"/>
        <v>0</v>
      </c>
      <c r="P454" s="80" t="str">
        <f t="shared" ca="1" si="121"/>
        <v>FAIL</v>
      </c>
      <c r="Q454" s="80">
        <f>Calcs!$I$2</f>
        <v>44255</v>
      </c>
      <c r="R454" s="80">
        <f>Calcs!$I$4</f>
        <v>44469</v>
      </c>
      <c r="S454" s="80">
        <f>Calcs!$I$6</f>
        <v>44681</v>
      </c>
      <c r="T454" s="79" t="e">
        <f>Calcs!$J$2</f>
        <v>#N/A</v>
      </c>
      <c r="U454" s="81">
        <f>Calcs!$K$2</f>
        <v>51564</v>
      </c>
      <c r="V454" s="79" t="str">
        <f t="shared" si="122"/>
        <v/>
      </c>
      <c r="W454" s="79" t="str">
        <f t="shared" si="123"/>
        <v/>
      </c>
      <c r="X454" s="82" t="str">
        <f>IFERROR(IF(E454="","",IFERROR((INDEX('Flat Rates'!$A$1:$I$5000,MATCH(N454,'Flat Rates'!$A$1:$A$5000,0),MATCH("Standing Charge",'Flat Rates'!$A$1:$I$1,0))*100),"")),"")</f>
        <v/>
      </c>
      <c r="Y454" s="82" t="str">
        <f>IFERROR(IF(X454="","",IFERROR((INDEX('Flat Rates'!$A$1:$I$5000,MATCH(N454,'Flat Rates'!$A$1:$A$5000,0),MATCH("Unit Rate",'Flat Rates'!$A$1:$I$1,0))*100)+(V454),"")),"")</f>
        <v/>
      </c>
      <c r="Z454" s="83" t="str">
        <f t="shared" si="124"/>
        <v/>
      </c>
      <c r="AA454" s="83" t="str">
        <f t="shared" si="125"/>
        <v/>
      </c>
      <c r="AB454" s="83" t="str">
        <f t="shared" si="126"/>
        <v/>
      </c>
      <c r="AC454" s="83" t="str">
        <f t="shared" si="127"/>
        <v/>
      </c>
      <c r="AD454" s="84" t="str">
        <f t="shared" ca="1" si="128"/>
        <v>FAIL</v>
      </c>
      <c r="AF454" s="88" t="str">
        <f t="shared" ca="1" si="129"/>
        <v/>
      </c>
      <c r="AG454" s="78" t="str">
        <f t="shared" ca="1" si="130"/>
        <v/>
      </c>
      <c r="AH454" s="89" t="str">
        <f t="shared" ca="1" si="131"/>
        <v/>
      </c>
      <c r="AI454" s="89" t="str">
        <f t="shared" ca="1" si="132"/>
        <v/>
      </c>
    </row>
    <row r="455" spans="2:35" ht="15.75" thickBot="1" x14ac:dyDescent="0.3">
      <c r="B455" s="85"/>
      <c r="C455" s="85"/>
      <c r="D455" s="86"/>
      <c r="E455" s="86"/>
      <c r="F455" s="87"/>
      <c r="G455" s="86"/>
      <c r="I455" s="79" t="str">
        <f t="shared" si="114"/>
        <v/>
      </c>
      <c r="J455" s="79" t="str">
        <f t="shared" si="115"/>
        <v/>
      </c>
      <c r="K455" s="79" t="str">
        <f t="shared" si="116"/>
        <v/>
      </c>
      <c r="L455" s="97" t="str">
        <f t="shared" si="117"/>
        <v>Level1</v>
      </c>
      <c r="M455" s="94">
        <f t="shared" si="118"/>
        <v>0</v>
      </c>
      <c r="N455" s="79" t="str">
        <f t="shared" si="119"/>
        <v>-- Level1-0</v>
      </c>
      <c r="O455" s="80">
        <f t="shared" si="120"/>
        <v>0</v>
      </c>
      <c r="P455" s="80" t="str">
        <f t="shared" ca="1" si="121"/>
        <v>FAIL</v>
      </c>
      <c r="Q455" s="80">
        <f>Calcs!$I$2</f>
        <v>44255</v>
      </c>
      <c r="R455" s="80">
        <f>Calcs!$I$4</f>
        <v>44469</v>
      </c>
      <c r="S455" s="80">
        <f>Calcs!$I$6</f>
        <v>44681</v>
      </c>
      <c r="T455" s="79" t="e">
        <f>Calcs!$J$2</f>
        <v>#N/A</v>
      </c>
      <c r="U455" s="81">
        <f>Calcs!$K$2</f>
        <v>51564</v>
      </c>
      <c r="V455" s="79" t="str">
        <f t="shared" si="122"/>
        <v/>
      </c>
      <c r="W455" s="79" t="str">
        <f t="shared" si="123"/>
        <v/>
      </c>
      <c r="X455" s="82" t="str">
        <f>IFERROR(IF(E455="","",IFERROR((INDEX('Flat Rates'!$A$1:$I$5000,MATCH(N455,'Flat Rates'!$A$1:$A$5000,0),MATCH("Standing Charge",'Flat Rates'!$A$1:$I$1,0))*100),"")),"")</f>
        <v/>
      </c>
      <c r="Y455" s="82" t="str">
        <f>IFERROR(IF(X455="","",IFERROR((INDEX('Flat Rates'!$A$1:$I$5000,MATCH(N455,'Flat Rates'!$A$1:$A$5000,0),MATCH("Unit Rate",'Flat Rates'!$A$1:$I$1,0))*100)+(V455),"")),"")</f>
        <v/>
      </c>
      <c r="Z455" s="83" t="str">
        <f t="shared" si="124"/>
        <v/>
      </c>
      <c r="AA455" s="83" t="str">
        <f t="shared" si="125"/>
        <v/>
      </c>
      <c r="AB455" s="83" t="str">
        <f t="shared" si="126"/>
        <v/>
      </c>
      <c r="AC455" s="83" t="str">
        <f t="shared" si="127"/>
        <v/>
      </c>
      <c r="AD455" s="84" t="str">
        <f t="shared" ca="1" si="128"/>
        <v>FAIL</v>
      </c>
      <c r="AF455" s="88" t="str">
        <f t="shared" ca="1" si="129"/>
        <v/>
      </c>
      <c r="AG455" s="78" t="str">
        <f t="shared" ca="1" si="130"/>
        <v/>
      </c>
      <c r="AH455" s="89" t="str">
        <f t="shared" ca="1" si="131"/>
        <v/>
      </c>
      <c r="AI455" s="89" t="str">
        <f t="shared" ca="1" si="132"/>
        <v/>
      </c>
    </row>
    <row r="456" spans="2:35" ht="15.75" thickBot="1" x14ac:dyDescent="0.3">
      <c r="B456" s="85"/>
      <c r="C456" s="85"/>
      <c r="D456" s="86"/>
      <c r="E456" s="86"/>
      <c r="F456" s="87"/>
      <c r="G456" s="86"/>
      <c r="I456" s="79" t="str">
        <f t="shared" si="114"/>
        <v/>
      </c>
      <c r="J456" s="79" t="str">
        <f t="shared" si="115"/>
        <v/>
      </c>
      <c r="K456" s="79" t="str">
        <f t="shared" si="116"/>
        <v/>
      </c>
      <c r="L456" s="97" t="str">
        <f t="shared" si="117"/>
        <v>Level1</v>
      </c>
      <c r="M456" s="94">
        <f t="shared" si="118"/>
        <v>0</v>
      </c>
      <c r="N456" s="79" t="str">
        <f t="shared" si="119"/>
        <v>-- Level1-0</v>
      </c>
      <c r="O456" s="80">
        <f t="shared" si="120"/>
        <v>0</v>
      </c>
      <c r="P456" s="80" t="str">
        <f t="shared" ca="1" si="121"/>
        <v>FAIL</v>
      </c>
      <c r="Q456" s="80">
        <f>Calcs!$I$2</f>
        <v>44255</v>
      </c>
      <c r="R456" s="80">
        <f>Calcs!$I$4</f>
        <v>44469</v>
      </c>
      <c r="S456" s="80">
        <f>Calcs!$I$6</f>
        <v>44681</v>
      </c>
      <c r="T456" s="79" t="e">
        <f>Calcs!$J$2</f>
        <v>#N/A</v>
      </c>
      <c r="U456" s="81">
        <f>Calcs!$K$2</f>
        <v>51564</v>
      </c>
      <c r="V456" s="79" t="str">
        <f t="shared" si="122"/>
        <v/>
      </c>
      <c r="W456" s="79" t="str">
        <f t="shared" si="123"/>
        <v/>
      </c>
      <c r="X456" s="82" t="str">
        <f>IFERROR(IF(E456="","",IFERROR((INDEX('Flat Rates'!$A$1:$I$5000,MATCH(N456,'Flat Rates'!$A$1:$A$5000,0),MATCH("Standing Charge",'Flat Rates'!$A$1:$I$1,0))*100),"")),"")</f>
        <v/>
      </c>
      <c r="Y456" s="82" t="str">
        <f>IFERROR(IF(X456="","",IFERROR((INDEX('Flat Rates'!$A$1:$I$5000,MATCH(N456,'Flat Rates'!$A$1:$A$5000,0),MATCH("Unit Rate",'Flat Rates'!$A$1:$I$1,0))*100)+(V456),"")),"")</f>
        <v/>
      </c>
      <c r="Z456" s="83" t="str">
        <f t="shared" si="124"/>
        <v/>
      </c>
      <c r="AA456" s="83" t="str">
        <f t="shared" si="125"/>
        <v/>
      </c>
      <c r="AB456" s="83" t="str">
        <f t="shared" si="126"/>
        <v/>
      </c>
      <c r="AC456" s="83" t="str">
        <f t="shared" si="127"/>
        <v/>
      </c>
      <c r="AD456" s="84" t="str">
        <f t="shared" ca="1" si="128"/>
        <v>FAIL</v>
      </c>
      <c r="AF456" s="88" t="str">
        <f t="shared" ca="1" si="129"/>
        <v/>
      </c>
      <c r="AG456" s="78" t="str">
        <f t="shared" ca="1" si="130"/>
        <v/>
      </c>
      <c r="AH456" s="89" t="str">
        <f t="shared" ca="1" si="131"/>
        <v/>
      </c>
      <c r="AI456" s="89" t="str">
        <f t="shared" ca="1" si="132"/>
        <v/>
      </c>
    </row>
    <row r="457" spans="2:35" ht="15.75" thickBot="1" x14ac:dyDescent="0.3">
      <c r="B457" s="85"/>
      <c r="C457" s="85"/>
      <c r="D457" s="86"/>
      <c r="E457" s="86"/>
      <c r="F457" s="87"/>
      <c r="G457" s="86"/>
      <c r="I457" s="79" t="str">
        <f t="shared" si="114"/>
        <v/>
      </c>
      <c r="J457" s="79" t="str">
        <f t="shared" si="115"/>
        <v/>
      </c>
      <c r="K457" s="79" t="str">
        <f t="shared" si="116"/>
        <v/>
      </c>
      <c r="L457" s="97" t="str">
        <f t="shared" si="117"/>
        <v>Level1</v>
      </c>
      <c r="M457" s="94">
        <f t="shared" si="118"/>
        <v>0</v>
      </c>
      <c r="N457" s="79" t="str">
        <f t="shared" si="119"/>
        <v>-- Level1-0</v>
      </c>
      <c r="O457" s="80">
        <f t="shared" si="120"/>
        <v>0</v>
      </c>
      <c r="P457" s="80" t="str">
        <f t="shared" ca="1" si="121"/>
        <v>FAIL</v>
      </c>
      <c r="Q457" s="80">
        <f>Calcs!$I$2</f>
        <v>44255</v>
      </c>
      <c r="R457" s="80">
        <f>Calcs!$I$4</f>
        <v>44469</v>
      </c>
      <c r="S457" s="80">
        <f>Calcs!$I$6</f>
        <v>44681</v>
      </c>
      <c r="T457" s="79" t="e">
        <f>Calcs!$J$2</f>
        <v>#N/A</v>
      </c>
      <c r="U457" s="81">
        <f>Calcs!$K$2</f>
        <v>51564</v>
      </c>
      <c r="V457" s="79" t="str">
        <f t="shared" si="122"/>
        <v/>
      </c>
      <c r="W457" s="79" t="str">
        <f t="shared" si="123"/>
        <v/>
      </c>
      <c r="X457" s="82" t="str">
        <f>IFERROR(IF(E457="","",IFERROR((INDEX('Flat Rates'!$A$1:$I$5000,MATCH(N457,'Flat Rates'!$A$1:$A$5000,0),MATCH("Standing Charge",'Flat Rates'!$A$1:$I$1,0))*100),"")),"")</f>
        <v/>
      </c>
      <c r="Y457" s="82" t="str">
        <f>IFERROR(IF(X457="","",IFERROR((INDEX('Flat Rates'!$A$1:$I$5000,MATCH(N457,'Flat Rates'!$A$1:$A$5000,0),MATCH("Unit Rate",'Flat Rates'!$A$1:$I$1,0))*100)+(V457),"")),"")</f>
        <v/>
      </c>
      <c r="Z457" s="83" t="str">
        <f t="shared" si="124"/>
        <v/>
      </c>
      <c r="AA457" s="83" t="str">
        <f t="shared" si="125"/>
        <v/>
      </c>
      <c r="AB457" s="83" t="str">
        <f t="shared" si="126"/>
        <v/>
      </c>
      <c r="AC457" s="83" t="str">
        <f t="shared" si="127"/>
        <v/>
      </c>
      <c r="AD457" s="84" t="str">
        <f t="shared" ca="1" si="128"/>
        <v>FAIL</v>
      </c>
      <c r="AF457" s="88" t="str">
        <f t="shared" ca="1" si="129"/>
        <v/>
      </c>
      <c r="AG457" s="78" t="str">
        <f t="shared" ca="1" si="130"/>
        <v/>
      </c>
      <c r="AH457" s="89" t="str">
        <f t="shared" ca="1" si="131"/>
        <v/>
      </c>
      <c r="AI457" s="89" t="str">
        <f t="shared" ca="1" si="132"/>
        <v/>
      </c>
    </row>
    <row r="458" spans="2:35" ht="15.75" thickBot="1" x14ac:dyDescent="0.3">
      <c r="B458" s="85"/>
      <c r="C458" s="85"/>
      <c r="D458" s="86"/>
      <c r="E458" s="86"/>
      <c r="F458" s="87"/>
      <c r="G458" s="86"/>
      <c r="I458" s="79" t="str">
        <f t="shared" si="114"/>
        <v/>
      </c>
      <c r="J458" s="79" t="str">
        <f t="shared" si="115"/>
        <v/>
      </c>
      <c r="K458" s="79" t="str">
        <f t="shared" si="116"/>
        <v/>
      </c>
      <c r="L458" s="97" t="str">
        <f t="shared" si="117"/>
        <v>Level1</v>
      </c>
      <c r="M458" s="94">
        <f t="shared" si="118"/>
        <v>0</v>
      </c>
      <c r="N458" s="79" t="str">
        <f t="shared" si="119"/>
        <v>-- Level1-0</v>
      </c>
      <c r="O458" s="80">
        <f t="shared" si="120"/>
        <v>0</v>
      </c>
      <c r="P458" s="80" t="str">
        <f t="shared" ca="1" si="121"/>
        <v>FAIL</v>
      </c>
      <c r="Q458" s="80">
        <f>Calcs!$I$2</f>
        <v>44255</v>
      </c>
      <c r="R458" s="80">
        <f>Calcs!$I$4</f>
        <v>44469</v>
      </c>
      <c r="S458" s="80">
        <f>Calcs!$I$6</f>
        <v>44681</v>
      </c>
      <c r="T458" s="79" t="e">
        <f>Calcs!$J$2</f>
        <v>#N/A</v>
      </c>
      <c r="U458" s="81">
        <f>Calcs!$K$2</f>
        <v>51564</v>
      </c>
      <c r="V458" s="79" t="str">
        <f t="shared" si="122"/>
        <v/>
      </c>
      <c r="W458" s="79" t="str">
        <f t="shared" si="123"/>
        <v/>
      </c>
      <c r="X458" s="82" t="str">
        <f>IFERROR(IF(E458="","",IFERROR((INDEX('Flat Rates'!$A$1:$I$5000,MATCH(N458,'Flat Rates'!$A$1:$A$5000,0),MATCH("Standing Charge",'Flat Rates'!$A$1:$I$1,0))*100),"")),"")</f>
        <v/>
      </c>
      <c r="Y458" s="82" t="str">
        <f>IFERROR(IF(X458="","",IFERROR((INDEX('Flat Rates'!$A$1:$I$5000,MATCH(N458,'Flat Rates'!$A$1:$A$5000,0),MATCH("Unit Rate",'Flat Rates'!$A$1:$I$1,0))*100)+(V458),"")),"")</f>
        <v/>
      </c>
      <c r="Z458" s="83" t="str">
        <f t="shared" si="124"/>
        <v/>
      </c>
      <c r="AA458" s="83" t="str">
        <f t="shared" si="125"/>
        <v/>
      </c>
      <c r="AB458" s="83" t="str">
        <f t="shared" si="126"/>
        <v/>
      </c>
      <c r="AC458" s="83" t="str">
        <f t="shared" si="127"/>
        <v/>
      </c>
      <c r="AD458" s="84" t="str">
        <f t="shared" ca="1" si="128"/>
        <v>FAIL</v>
      </c>
      <c r="AF458" s="88" t="str">
        <f t="shared" ca="1" si="129"/>
        <v/>
      </c>
      <c r="AG458" s="78" t="str">
        <f t="shared" ca="1" si="130"/>
        <v/>
      </c>
      <c r="AH458" s="89" t="str">
        <f t="shared" ca="1" si="131"/>
        <v/>
      </c>
      <c r="AI458" s="89" t="str">
        <f t="shared" ca="1" si="132"/>
        <v/>
      </c>
    </row>
    <row r="459" spans="2:35" ht="15.75" thickBot="1" x14ac:dyDescent="0.3">
      <c r="B459" s="85"/>
      <c r="C459" s="85"/>
      <c r="D459" s="86"/>
      <c r="E459" s="86"/>
      <c r="F459" s="87"/>
      <c r="G459" s="86"/>
      <c r="I459" s="79" t="str">
        <f t="shared" si="114"/>
        <v/>
      </c>
      <c r="J459" s="79" t="str">
        <f t="shared" si="115"/>
        <v/>
      </c>
      <c r="K459" s="79" t="str">
        <f t="shared" si="116"/>
        <v/>
      </c>
      <c r="L459" s="97" t="str">
        <f t="shared" si="117"/>
        <v>Level1</v>
      </c>
      <c r="M459" s="94">
        <f t="shared" si="118"/>
        <v>0</v>
      </c>
      <c r="N459" s="79" t="str">
        <f t="shared" si="119"/>
        <v>-- Level1-0</v>
      </c>
      <c r="O459" s="80">
        <f t="shared" si="120"/>
        <v>0</v>
      </c>
      <c r="P459" s="80" t="str">
        <f t="shared" ca="1" si="121"/>
        <v>FAIL</v>
      </c>
      <c r="Q459" s="80">
        <f>Calcs!$I$2</f>
        <v>44255</v>
      </c>
      <c r="R459" s="80">
        <f>Calcs!$I$4</f>
        <v>44469</v>
      </c>
      <c r="S459" s="80">
        <f>Calcs!$I$6</f>
        <v>44681</v>
      </c>
      <c r="T459" s="79" t="e">
        <f>Calcs!$J$2</f>
        <v>#N/A</v>
      </c>
      <c r="U459" s="81">
        <f>Calcs!$K$2</f>
        <v>51564</v>
      </c>
      <c r="V459" s="79" t="str">
        <f t="shared" si="122"/>
        <v/>
      </c>
      <c r="W459" s="79" t="str">
        <f t="shared" si="123"/>
        <v/>
      </c>
      <c r="X459" s="82" t="str">
        <f>IFERROR(IF(E459="","",IFERROR((INDEX('Flat Rates'!$A$1:$I$5000,MATCH(N459,'Flat Rates'!$A$1:$A$5000,0),MATCH("Standing Charge",'Flat Rates'!$A$1:$I$1,0))*100),"")),"")</f>
        <v/>
      </c>
      <c r="Y459" s="82" t="str">
        <f>IFERROR(IF(X459="","",IFERROR((INDEX('Flat Rates'!$A$1:$I$5000,MATCH(N459,'Flat Rates'!$A$1:$A$5000,0),MATCH("Unit Rate",'Flat Rates'!$A$1:$I$1,0))*100)+(V459),"")),"")</f>
        <v/>
      </c>
      <c r="Z459" s="83" t="str">
        <f t="shared" si="124"/>
        <v/>
      </c>
      <c r="AA459" s="83" t="str">
        <f t="shared" si="125"/>
        <v/>
      </c>
      <c r="AB459" s="83" t="str">
        <f t="shared" si="126"/>
        <v/>
      </c>
      <c r="AC459" s="83" t="str">
        <f t="shared" si="127"/>
        <v/>
      </c>
      <c r="AD459" s="84" t="str">
        <f t="shared" ca="1" si="128"/>
        <v>FAIL</v>
      </c>
      <c r="AF459" s="88" t="str">
        <f t="shared" ca="1" si="129"/>
        <v/>
      </c>
      <c r="AG459" s="78" t="str">
        <f t="shared" ca="1" si="130"/>
        <v/>
      </c>
      <c r="AH459" s="89" t="str">
        <f t="shared" ca="1" si="131"/>
        <v/>
      </c>
      <c r="AI459" s="89" t="str">
        <f t="shared" ca="1" si="132"/>
        <v/>
      </c>
    </row>
    <row r="460" spans="2:35" ht="15.75" thickBot="1" x14ac:dyDescent="0.3">
      <c r="B460" s="85"/>
      <c r="C460" s="85"/>
      <c r="D460" s="86"/>
      <c r="E460" s="86"/>
      <c r="F460" s="87"/>
      <c r="G460" s="86"/>
      <c r="I460" s="79" t="str">
        <f t="shared" si="114"/>
        <v/>
      </c>
      <c r="J460" s="79" t="str">
        <f t="shared" si="115"/>
        <v/>
      </c>
      <c r="K460" s="79" t="str">
        <f t="shared" si="116"/>
        <v/>
      </c>
      <c r="L460" s="97" t="str">
        <f t="shared" si="117"/>
        <v>Level1</v>
      </c>
      <c r="M460" s="94">
        <f t="shared" si="118"/>
        <v>0</v>
      </c>
      <c r="N460" s="79" t="str">
        <f t="shared" si="119"/>
        <v>-- Level1-0</v>
      </c>
      <c r="O460" s="80">
        <f t="shared" si="120"/>
        <v>0</v>
      </c>
      <c r="P460" s="80" t="str">
        <f t="shared" ca="1" si="121"/>
        <v>FAIL</v>
      </c>
      <c r="Q460" s="80">
        <f>Calcs!$I$2</f>
        <v>44255</v>
      </c>
      <c r="R460" s="80">
        <f>Calcs!$I$4</f>
        <v>44469</v>
      </c>
      <c r="S460" s="80">
        <f>Calcs!$I$6</f>
        <v>44681</v>
      </c>
      <c r="T460" s="79" t="e">
        <f>Calcs!$J$2</f>
        <v>#N/A</v>
      </c>
      <c r="U460" s="81">
        <f>Calcs!$K$2</f>
        <v>51564</v>
      </c>
      <c r="V460" s="79" t="str">
        <f t="shared" si="122"/>
        <v/>
      </c>
      <c r="W460" s="79" t="str">
        <f t="shared" si="123"/>
        <v/>
      </c>
      <c r="X460" s="82" t="str">
        <f>IFERROR(IF(E460="","",IFERROR((INDEX('Flat Rates'!$A$1:$I$5000,MATCH(N460,'Flat Rates'!$A$1:$A$5000,0),MATCH("Standing Charge",'Flat Rates'!$A$1:$I$1,0))*100),"")),"")</f>
        <v/>
      </c>
      <c r="Y460" s="82" t="str">
        <f>IFERROR(IF(X460="","",IFERROR((INDEX('Flat Rates'!$A$1:$I$5000,MATCH(N460,'Flat Rates'!$A$1:$A$5000,0),MATCH("Unit Rate",'Flat Rates'!$A$1:$I$1,0))*100)+(V460),"")),"")</f>
        <v/>
      </c>
      <c r="Z460" s="83" t="str">
        <f t="shared" si="124"/>
        <v/>
      </c>
      <c r="AA460" s="83" t="str">
        <f t="shared" si="125"/>
        <v/>
      </c>
      <c r="AB460" s="83" t="str">
        <f t="shared" si="126"/>
        <v/>
      </c>
      <c r="AC460" s="83" t="str">
        <f t="shared" si="127"/>
        <v/>
      </c>
      <c r="AD460" s="84" t="str">
        <f t="shared" ca="1" si="128"/>
        <v>FAIL</v>
      </c>
      <c r="AF460" s="88" t="str">
        <f t="shared" ca="1" si="129"/>
        <v/>
      </c>
      <c r="AG460" s="78" t="str">
        <f t="shared" ca="1" si="130"/>
        <v/>
      </c>
      <c r="AH460" s="89" t="str">
        <f t="shared" ca="1" si="131"/>
        <v/>
      </c>
      <c r="AI460" s="89" t="str">
        <f t="shared" ca="1" si="132"/>
        <v/>
      </c>
    </row>
    <row r="461" spans="2:35" ht="15.75" thickBot="1" x14ac:dyDescent="0.3">
      <c r="B461" s="85"/>
      <c r="C461" s="85"/>
      <c r="D461" s="86"/>
      <c r="E461" s="86"/>
      <c r="F461" s="87"/>
      <c r="G461" s="86"/>
      <c r="I461" s="79" t="str">
        <f t="shared" ref="I461:I511" si="133">IF(D461="","",E461)</f>
        <v/>
      </c>
      <c r="J461" s="79" t="str">
        <f t="shared" ref="J461:J511" si="134">IF(G461&gt;=293000,"",IF(G461&gt;=125000,"125000-292999",IF(G461&gt;=73200,"73200-124999",IF(G461&gt;=50000,"50000-73199",IF(G461&gt;=25000,"25000-49999",IF(G461&gt;=10000,"10000-24999",""))))))</f>
        <v/>
      </c>
      <c r="K461" s="79" t="str">
        <f t="shared" ref="K461:K511" si="135">IF(F461="","",D461)</f>
        <v/>
      </c>
      <c r="L461" s="97" t="str">
        <f t="shared" ref="L461:L511" si="136">IF(O461&lt;=Q461,"Level1",IF(O461&lt;=R461,"Level2",IF(O461&lt;=S461,"Level3","")))</f>
        <v>Level1</v>
      </c>
      <c r="M461" s="94">
        <f t="shared" ref="M461:M511" si="137">C461</f>
        <v>0</v>
      </c>
      <c r="N461" s="79" t="str">
        <f t="shared" ref="N461:N511" si="138">CONCATENATE(I461,"-",J461,"-",K461," ",L461,"-",M461)</f>
        <v>-- Level1-0</v>
      </c>
      <c r="O461" s="80">
        <f t="shared" ref="O461:O511" si="139">B461</f>
        <v>0</v>
      </c>
      <c r="P461" s="80" t="str">
        <f t="shared" ref="P461:P511" ca="1" si="140">IF(AND(O461&lt;R461,O461&gt;TODAY()+28),"OK","FAIL")</f>
        <v>FAIL</v>
      </c>
      <c r="Q461" s="80">
        <f>Calcs!$I$2</f>
        <v>44255</v>
      </c>
      <c r="R461" s="80">
        <f>Calcs!$I$4</f>
        <v>44469</v>
      </c>
      <c r="S461" s="80">
        <f>Calcs!$I$6</f>
        <v>44681</v>
      </c>
      <c r="T461" s="79" t="e">
        <f>Calcs!$J$2</f>
        <v>#N/A</v>
      </c>
      <c r="U461" s="81">
        <f>Calcs!$K$2</f>
        <v>51564</v>
      </c>
      <c r="V461" s="79" t="str">
        <f t="shared" ref="V461:V511" si="141">IF(F461="","",F461)</f>
        <v/>
      </c>
      <c r="W461" s="79" t="str">
        <f t="shared" ref="W461:W511" si="142">IF(V461="","",G461)</f>
        <v/>
      </c>
      <c r="X461" s="82" t="str">
        <f>IFERROR(IF(E461="","",IFERROR((INDEX('Flat Rates'!$A$1:$I$5000,MATCH(N461,'Flat Rates'!$A$1:$A$5000,0),MATCH("Standing Charge",'Flat Rates'!$A$1:$I$1,0))*100),"")),"")</f>
        <v/>
      </c>
      <c r="Y461" s="82" t="str">
        <f>IFERROR(IF(X461="","",IFERROR((INDEX('Flat Rates'!$A$1:$I$5000,MATCH(N461,'Flat Rates'!$A$1:$A$5000,0),MATCH("Unit Rate",'Flat Rates'!$A$1:$I$1,0))*100)+(V461),"")),"")</f>
        <v/>
      </c>
      <c r="Z461" s="83" t="str">
        <f t="shared" ref="Z461:Z511" si="143">IFERROR(((X461*365)/100),"")</f>
        <v/>
      </c>
      <c r="AA461" s="83" t="str">
        <f t="shared" ref="AA461:AA511" si="144">IFERROR(((Y461*W461)/100),"")</f>
        <v/>
      </c>
      <c r="AB461" s="83" t="str">
        <f t="shared" ref="AB461:AB511" si="145">IFERROR(IF(Z461="","",ROUND(SUM(Z461:AA461),2)),"")</f>
        <v/>
      </c>
      <c r="AC461" s="83" t="str">
        <f t="shared" ref="AC461:AC511" si="146">IFERROR(ROUND(IF(W461&lt;U461,(AB461*1.05)/12,(((T461*W461)+AB461)*1.2)/12),2),"")</f>
        <v/>
      </c>
      <c r="AD461" s="84" t="str">
        <f t="shared" ref="AD461:AD511" ca="1" si="147">IF(OR(B461="",D461="",E461="",F461="",G461="",P461="FAIL"),"FAIL","OK")</f>
        <v>FAIL</v>
      </c>
      <c r="AF461" s="88" t="str">
        <f t="shared" ref="AF461:AF511" ca="1" si="148">IF(AD461="FAIL","",X461)</f>
        <v/>
      </c>
      <c r="AG461" s="78" t="str">
        <f t="shared" ref="AG461:AG511" ca="1" si="149">IF(AD461="FAIL","",Y461)</f>
        <v/>
      </c>
      <c r="AH461" s="89" t="str">
        <f t="shared" ref="AH461:AH511" ca="1" si="150">IF(AD461="FAIL","",AB461)</f>
        <v/>
      </c>
      <c r="AI461" s="89" t="str">
        <f t="shared" ref="AI461:AI511" ca="1" si="151">IF(AD461="FAIL","",AC461)</f>
        <v/>
      </c>
    </row>
    <row r="462" spans="2:35" ht="15.75" thickBot="1" x14ac:dyDescent="0.3">
      <c r="B462" s="85"/>
      <c r="C462" s="85"/>
      <c r="D462" s="86"/>
      <c r="E462" s="86"/>
      <c r="F462" s="87"/>
      <c r="G462" s="86"/>
      <c r="I462" s="79" t="str">
        <f t="shared" si="133"/>
        <v/>
      </c>
      <c r="J462" s="79" t="str">
        <f t="shared" si="134"/>
        <v/>
      </c>
      <c r="K462" s="79" t="str">
        <f t="shared" si="135"/>
        <v/>
      </c>
      <c r="L462" s="97" t="str">
        <f t="shared" si="136"/>
        <v>Level1</v>
      </c>
      <c r="M462" s="94">
        <f t="shared" si="137"/>
        <v>0</v>
      </c>
      <c r="N462" s="79" t="str">
        <f t="shared" si="138"/>
        <v>-- Level1-0</v>
      </c>
      <c r="O462" s="80">
        <f t="shared" si="139"/>
        <v>0</v>
      </c>
      <c r="P462" s="80" t="str">
        <f t="shared" ca="1" si="140"/>
        <v>FAIL</v>
      </c>
      <c r="Q462" s="80">
        <f>Calcs!$I$2</f>
        <v>44255</v>
      </c>
      <c r="R462" s="80">
        <f>Calcs!$I$4</f>
        <v>44469</v>
      </c>
      <c r="S462" s="80">
        <f>Calcs!$I$6</f>
        <v>44681</v>
      </c>
      <c r="T462" s="79" t="e">
        <f>Calcs!$J$2</f>
        <v>#N/A</v>
      </c>
      <c r="U462" s="81">
        <f>Calcs!$K$2</f>
        <v>51564</v>
      </c>
      <c r="V462" s="79" t="str">
        <f t="shared" si="141"/>
        <v/>
      </c>
      <c r="W462" s="79" t="str">
        <f t="shared" si="142"/>
        <v/>
      </c>
      <c r="X462" s="82" t="str">
        <f>IFERROR(IF(E462="","",IFERROR((INDEX('Flat Rates'!$A$1:$I$5000,MATCH(N462,'Flat Rates'!$A$1:$A$5000,0),MATCH("Standing Charge",'Flat Rates'!$A$1:$I$1,0))*100),"")),"")</f>
        <v/>
      </c>
      <c r="Y462" s="82" t="str">
        <f>IFERROR(IF(X462="","",IFERROR((INDEX('Flat Rates'!$A$1:$I$5000,MATCH(N462,'Flat Rates'!$A$1:$A$5000,0),MATCH("Unit Rate",'Flat Rates'!$A$1:$I$1,0))*100)+(V462),"")),"")</f>
        <v/>
      </c>
      <c r="Z462" s="83" t="str">
        <f t="shared" si="143"/>
        <v/>
      </c>
      <c r="AA462" s="83" t="str">
        <f t="shared" si="144"/>
        <v/>
      </c>
      <c r="AB462" s="83" t="str">
        <f t="shared" si="145"/>
        <v/>
      </c>
      <c r="AC462" s="83" t="str">
        <f t="shared" si="146"/>
        <v/>
      </c>
      <c r="AD462" s="84" t="str">
        <f t="shared" ca="1" si="147"/>
        <v>FAIL</v>
      </c>
      <c r="AF462" s="88" t="str">
        <f t="shared" ca="1" si="148"/>
        <v/>
      </c>
      <c r="AG462" s="78" t="str">
        <f t="shared" ca="1" si="149"/>
        <v/>
      </c>
      <c r="AH462" s="89" t="str">
        <f t="shared" ca="1" si="150"/>
        <v/>
      </c>
      <c r="AI462" s="89" t="str">
        <f t="shared" ca="1" si="151"/>
        <v/>
      </c>
    </row>
    <row r="463" spans="2:35" ht="15.75" thickBot="1" x14ac:dyDescent="0.3">
      <c r="B463" s="85"/>
      <c r="C463" s="85"/>
      <c r="D463" s="86"/>
      <c r="E463" s="86"/>
      <c r="F463" s="87"/>
      <c r="G463" s="86"/>
      <c r="I463" s="79" t="str">
        <f t="shared" si="133"/>
        <v/>
      </c>
      <c r="J463" s="79" t="str">
        <f t="shared" si="134"/>
        <v/>
      </c>
      <c r="K463" s="79" t="str">
        <f t="shared" si="135"/>
        <v/>
      </c>
      <c r="L463" s="97" t="str">
        <f t="shared" si="136"/>
        <v>Level1</v>
      </c>
      <c r="M463" s="94">
        <f t="shared" si="137"/>
        <v>0</v>
      </c>
      <c r="N463" s="79" t="str">
        <f t="shared" si="138"/>
        <v>-- Level1-0</v>
      </c>
      <c r="O463" s="80">
        <f t="shared" si="139"/>
        <v>0</v>
      </c>
      <c r="P463" s="80" t="str">
        <f t="shared" ca="1" si="140"/>
        <v>FAIL</v>
      </c>
      <c r="Q463" s="80">
        <f>Calcs!$I$2</f>
        <v>44255</v>
      </c>
      <c r="R463" s="80">
        <f>Calcs!$I$4</f>
        <v>44469</v>
      </c>
      <c r="S463" s="80">
        <f>Calcs!$I$6</f>
        <v>44681</v>
      </c>
      <c r="T463" s="79" t="e">
        <f>Calcs!$J$2</f>
        <v>#N/A</v>
      </c>
      <c r="U463" s="81">
        <f>Calcs!$K$2</f>
        <v>51564</v>
      </c>
      <c r="V463" s="79" t="str">
        <f t="shared" si="141"/>
        <v/>
      </c>
      <c r="W463" s="79" t="str">
        <f t="shared" si="142"/>
        <v/>
      </c>
      <c r="X463" s="82" t="str">
        <f>IFERROR(IF(E463="","",IFERROR((INDEX('Flat Rates'!$A$1:$I$5000,MATCH(N463,'Flat Rates'!$A$1:$A$5000,0),MATCH("Standing Charge",'Flat Rates'!$A$1:$I$1,0))*100),"")),"")</f>
        <v/>
      </c>
      <c r="Y463" s="82" t="str">
        <f>IFERROR(IF(X463="","",IFERROR((INDEX('Flat Rates'!$A$1:$I$5000,MATCH(N463,'Flat Rates'!$A$1:$A$5000,0),MATCH("Unit Rate",'Flat Rates'!$A$1:$I$1,0))*100)+(V463),"")),"")</f>
        <v/>
      </c>
      <c r="Z463" s="83" t="str">
        <f t="shared" si="143"/>
        <v/>
      </c>
      <c r="AA463" s="83" t="str">
        <f t="shared" si="144"/>
        <v/>
      </c>
      <c r="AB463" s="83" t="str">
        <f t="shared" si="145"/>
        <v/>
      </c>
      <c r="AC463" s="83" t="str">
        <f t="shared" si="146"/>
        <v/>
      </c>
      <c r="AD463" s="84" t="str">
        <f t="shared" ca="1" si="147"/>
        <v>FAIL</v>
      </c>
      <c r="AF463" s="88" t="str">
        <f t="shared" ca="1" si="148"/>
        <v/>
      </c>
      <c r="AG463" s="78" t="str">
        <f t="shared" ca="1" si="149"/>
        <v/>
      </c>
      <c r="AH463" s="89" t="str">
        <f t="shared" ca="1" si="150"/>
        <v/>
      </c>
      <c r="AI463" s="89" t="str">
        <f t="shared" ca="1" si="151"/>
        <v/>
      </c>
    </row>
    <row r="464" spans="2:35" ht="15.75" thickBot="1" x14ac:dyDescent="0.3">
      <c r="B464" s="85"/>
      <c r="C464" s="85"/>
      <c r="D464" s="86"/>
      <c r="E464" s="86"/>
      <c r="F464" s="87"/>
      <c r="G464" s="86"/>
      <c r="I464" s="79" t="str">
        <f t="shared" si="133"/>
        <v/>
      </c>
      <c r="J464" s="79" t="str">
        <f t="shared" si="134"/>
        <v/>
      </c>
      <c r="K464" s="79" t="str">
        <f t="shared" si="135"/>
        <v/>
      </c>
      <c r="L464" s="97" t="str">
        <f t="shared" si="136"/>
        <v>Level1</v>
      </c>
      <c r="M464" s="94">
        <f t="shared" si="137"/>
        <v>0</v>
      </c>
      <c r="N464" s="79" t="str">
        <f t="shared" si="138"/>
        <v>-- Level1-0</v>
      </c>
      <c r="O464" s="80">
        <f t="shared" si="139"/>
        <v>0</v>
      </c>
      <c r="P464" s="80" t="str">
        <f t="shared" ca="1" si="140"/>
        <v>FAIL</v>
      </c>
      <c r="Q464" s="80">
        <f>Calcs!$I$2</f>
        <v>44255</v>
      </c>
      <c r="R464" s="80">
        <f>Calcs!$I$4</f>
        <v>44469</v>
      </c>
      <c r="S464" s="80">
        <f>Calcs!$I$6</f>
        <v>44681</v>
      </c>
      <c r="T464" s="79" t="e">
        <f>Calcs!$J$2</f>
        <v>#N/A</v>
      </c>
      <c r="U464" s="81">
        <f>Calcs!$K$2</f>
        <v>51564</v>
      </c>
      <c r="V464" s="79" t="str">
        <f t="shared" si="141"/>
        <v/>
      </c>
      <c r="W464" s="79" t="str">
        <f t="shared" si="142"/>
        <v/>
      </c>
      <c r="X464" s="82" t="str">
        <f>IFERROR(IF(E464="","",IFERROR((INDEX('Flat Rates'!$A$1:$I$5000,MATCH(N464,'Flat Rates'!$A$1:$A$5000,0),MATCH("Standing Charge",'Flat Rates'!$A$1:$I$1,0))*100),"")),"")</f>
        <v/>
      </c>
      <c r="Y464" s="82" t="str">
        <f>IFERROR(IF(X464="","",IFERROR((INDEX('Flat Rates'!$A$1:$I$5000,MATCH(N464,'Flat Rates'!$A$1:$A$5000,0),MATCH("Unit Rate",'Flat Rates'!$A$1:$I$1,0))*100)+(V464),"")),"")</f>
        <v/>
      </c>
      <c r="Z464" s="83" t="str">
        <f t="shared" si="143"/>
        <v/>
      </c>
      <c r="AA464" s="83" t="str">
        <f t="shared" si="144"/>
        <v/>
      </c>
      <c r="AB464" s="83" t="str">
        <f t="shared" si="145"/>
        <v/>
      </c>
      <c r="AC464" s="83" t="str">
        <f t="shared" si="146"/>
        <v/>
      </c>
      <c r="AD464" s="84" t="str">
        <f t="shared" ca="1" si="147"/>
        <v>FAIL</v>
      </c>
      <c r="AF464" s="88" t="str">
        <f t="shared" ca="1" si="148"/>
        <v/>
      </c>
      <c r="AG464" s="78" t="str">
        <f t="shared" ca="1" si="149"/>
        <v/>
      </c>
      <c r="AH464" s="89" t="str">
        <f t="shared" ca="1" si="150"/>
        <v/>
      </c>
      <c r="AI464" s="89" t="str">
        <f t="shared" ca="1" si="151"/>
        <v/>
      </c>
    </row>
    <row r="465" spans="2:35" ht="15.75" thickBot="1" x14ac:dyDescent="0.3">
      <c r="B465" s="85"/>
      <c r="C465" s="85"/>
      <c r="D465" s="86"/>
      <c r="E465" s="86"/>
      <c r="F465" s="87"/>
      <c r="G465" s="86"/>
      <c r="I465" s="79" t="str">
        <f t="shared" si="133"/>
        <v/>
      </c>
      <c r="J465" s="79" t="str">
        <f t="shared" si="134"/>
        <v/>
      </c>
      <c r="K465" s="79" t="str">
        <f t="shared" si="135"/>
        <v/>
      </c>
      <c r="L465" s="97" t="str">
        <f t="shared" si="136"/>
        <v>Level1</v>
      </c>
      <c r="M465" s="94">
        <f t="shared" si="137"/>
        <v>0</v>
      </c>
      <c r="N465" s="79" t="str">
        <f t="shared" si="138"/>
        <v>-- Level1-0</v>
      </c>
      <c r="O465" s="80">
        <f t="shared" si="139"/>
        <v>0</v>
      </c>
      <c r="P465" s="80" t="str">
        <f t="shared" ca="1" si="140"/>
        <v>FAIL</v>
      </c>
      <c r="Q465" s="80">
        <f>Calcs!$I$2</f>
        <v>44255</v>
      </c>
      <c r="R465" s="80">
        <f>Calcs!$I$4</f>
        <v>44469</v>
      </c>
      <c r="S465" s="80">
        <f>Calcs!$I$6</f>
        <v>44681</v>
      </c>
      <c r="T465" s="79" t="e">
        <f>Calcs!$J$2</f>
        <v>#N/A</v>
      </c>
      <c r="U465" s="81">
        <f>Calcs!$K$2</f>
        <v>51564</v>
      </c>
      <c r="V465" s="79" t="str">
        <f t="shared" si="141"/>
        <v/>
      </c>
      <c r="W465" s="79" t="str">
        <f t="shared" si="142"/>
        <v/>
      </c>
      <c r="X465" s="82" t="str">
        <f>IFERROR(IF(E465="","",IFERROR((INDEX('Flat Rates'!$A$1:$I$5000,MATCH(N465,'Flat Rates'!$A$1:$A$5000,0),MATCH("Standing Charge",'Flat Rates'!$A$1:$I$1,0))*100),"")),"")</f>
        <v/>
      </c>
      <c r="Y465" s="82" t="str">
        <f>IFERROR(IF(X465="","",IFERROR((INDEX('Flat Rates'!$A$1:$I$5000,MATCH(N465,'Flat Rates'!$A$1:$A$5000,0),MATCH("Unit Rate",'Flat Rates'!$A$1:$I$1,0))*100)+(V465),"")),"")</f>
        <v/>
      </c>
      <c r="Z465" s="83" t="str">
        <f t="shared" si="143"/>
        <v/>
      </c>
      <c r="AA465" s="83" t="str">
        <f t="shared" si="144"/>
        <v/>
      </c>
      <c r="AB465" s="83" t="str">
        <f t="shared" si="145"/>
        <v/>
      </c>
      <c r="AC465" s="83" t="str">
        <f t="shared" si="146"/>
        <v/>
      </c>
      <c r="AD465" s="84" t="str">
        <f t="shared" ca="1" si="147"/>
        <v>FAIL</v>
      </c>
      <c r="AF465" s="88" t="str">
        <f t="shared" ca="1" si="148"/>
        <v/>
      </c>
      <c r="AG465" s="78" t="str">
        <f t="shared" ca="1" si="149"/>
        <v/>
      </c>
      <c r="AH465" s="89" t="str">
        <f t="shared" ca="1" si="150"/>
        <v/>
      </c>
      <c r="AI465" s="89" t="str">
        <f t="shared" ca="1" si="151"/>
        <v/>
      </c>
    </row>
    <row r="466" spans="2:35" ht="15.75" thickBot="1" x14ac:dyDescent="0.3">
      <c r="B466" s="85"/>
      <c r="C466" s="85"/>
      <c r="D466" s="86"/>
      <c r="E466" s="86"/>
      <c r="F466" s="87"/>
      <c r="G466" s="86"/>
      <c r="I466" s="79" t="str">
        <f t="shared" si="133"/>
        <v/>
      </c>
      <c r="J466" s="79" t="str">
        <f t="shared" si="134"/>
        <v/>
      </c>
      <c r="K466" s="79" t="str">
        <f t="shared" si="135"/>
        <v/>
      </c>
      <c r="L466" s="97" t="str">
        <f t="shared" si="136"/>
        <v>Level1</v>
      </c>
      <c r="M466" s="94">
        <f t="shared" si="137"/>
        <v>0</v>
      </c>
      <c r="N466" s="79" t="str">
        <f t="shared" si="138"/>
        <v>-- Level1-0</v>
      </c>
      <c r="O466" s="80">
        <f t="shared" si="139"/>
        <v>0</v>
      </c>
      <c r="P466" s="80" t="str">
        <f t="shared" ca="1" si="140"/>
        <v>FAIL</v>
      </c>
      <c r="Q466" s="80">
        <f>Calcs!$I$2</f>
        <v>44255</v>
      </c>
      <c r="R466" s="80">
        <f>Calcs!$I$4</f>
        <v>44469</v>
      </c>
      <c r="S466" s="80">
        <f>Calcs!$I$6</f>
        <v>44681</v>
      </c>
      <c r="T466" s="79" t="e">
        <f>Calcs!$J$2</f>
        <v>#N/A</v>
      </c>
      <c r="U466" s="81">
        <f>Calcs!$K$2</f>
        <v>51564</v>
      </c>
      <c r="V466" s="79" t="str">
        <f t="shared" si="141"/>
        <v/>
      </c>
      <c r="W466" s="79" t="str">
        <f t="shared" si="142"/>
        <v/>
      </c>
      <c r="X466" s="82" t="str">
        <f>IFERROR(IF(E466="","",IFERROR((INDEX('Flat Rates'!$A$1:$I$5000,MATCH(N466,'Flat Rates'!$A$1:$A$5000,0),MATCH("Standing Charge",'Flat Rates'!$A$1:$I$1,0))*100),"")),"")</f>
        <v/>
      </c>
      <c r="Y466" s="82" t="str">
        <f>IFERROR(IF(X466="","",IFERROR((INDEX('Flat Rates'!$A$1:$I$5000,MATCH(N466,'Flat Rates'!$A$1:$A$5000,0),MATCH("Unit Rate",'Flat Rates'!$A$1:$I$1,0))*100)+(V466),"")),"")</f>
        <v/>
      </c>
      <c r="Z466" s="83" t="str">
        <f t="shared" si="143"/>
        <v/>
      </c>
      <c r="AA466" s="83" t="str">
        <f t="shared" si="144"/>
        <v/>
      </c>
      <c r="AB466" s="83" t="str">
        <f t="shared" si="145"/>
        <v/>
      </c>
      <c r="AC466" s="83" t="str">
        <f t="shared" si="146"/>
        <v/>
      </c>
      <c r="AD466" s="84" t="str">
        <f t="shared" ca="1" si="147"/>
        <v>FAIL</v>
      </c>
      <c r="AF466" s="88" t="str">
        <f t="shared" ca="1" si="148"/>
        <v/>
      </c>
      <c r="AG466" s="78" t="str">
        <f t="shared" ca="1" si="149"/>
        <v/>
      </c>
      <c r="AH466" s="89" t="str">
        <f t="shared" ca="1" si="150"/>
        <v/>
      </c>
      <c r="AI466" s="89" t="str">
        <f t="shared" ca="1" si="151"/>
        <v/>
      </c>
    </row>
    <row r="467" spans="2:35" ht="15.75" thickBot="1" x14ac:dyDescent="0.3">
      <c r="B467" s="85"/>
      <c r="C467" s="85"/>
      <c r="D467" s="86"/>
      <c r="E467" s="86"/>
      <c r="F467" s="87"/>
      <c r="G467" s="86"/>
      <c r="I467" s="79" t="str">
        <f t="shared" si="133"/>
        <v/>
      </c>
      <c r="J467" s="79" t="str">
        <f t="shared" si="134"/>
        <v/>
      </c>
      <c r="K467" s="79" t="str">
        <f t="shared" si="135"/>
        <v/>
      </c>
      <c r="L467" s="97" t="str">
        <f t="shared" si="136"/>
        <v>Level1</v>
      </c>
      <c r="M467" s="94">
        <f t="shared" si="137"/>
        <v>0</v>
      </c>
      <c r="N467" s="79" t="str">
        <f t="shared" si="138"/>
        <v>-- Level1-0</v>
      </c>
      <c r="O467" s="80">
        <f t="shared" si="139"/>
        <v>0</v>
      </c>
      <c r="P467" s="80" t="str">
        <f t="shared" ca="1" si="140"/>
        <v>FAIL</v>
      </c>
      <c r="Q467" s="80">
        <f>Calcs!$I$2</f>
        <v>44255</v>
      </c>
      <c r="R467" s="80">
        <f>Calcs!$I$4</f>
        <v>44469</v>
      </c>
      <c r="S467" s="80">
        <f>Calcs!$I$6</f>
        <v>44681</v>
      </c>
      <c r="T467" s="79" t="e">
        <f>Calcs!$J$2</f>
        <v>#N/A</v>
      </c>
      <c r="U467" s="81">
        <f>Calcs!$K$2</f>
        <v>51564</v>
      </c>
      <c r="V467" s="79" t="str">
        <f t="shared" si="141"/>
        <v/>
      </c>
      <c r="W467" s="79" t="str">
        <f t="shared" si="142"/>
        <v/>
      </c>
      <c r="X467" s="82" t="str">
        <f>IFERROR(IF(E467="","",IFERROR((INDEX('Flat Rates'!$A$1:$I$5000,MATCH(N467,'Flat Rates'!$A$1:$A$5000,0),MATCH("Standing Charge",'Flat Rates'!$A$1:$I$1,0))*100),"")),"")</f>
        <v/>
      </c>
      <c r="Y467" s="82" t="str">
        <f>IFERROR(IF(X467="","",IFERROR((INDEX('Flat Rates'!$A$1:$I$5000,MATCH(N467,'Flat Rates'!$A$1:$A$5000,0),MATCH("Unit Rate",'Flat Rates'!$A$1:$I$1,0))*100)+(V467),"")),"")</f>
        <v/>
      </c>
      <c r="Z467" s="83" t="str">
        <f t="shared" si="143"/>
        <v/>
      </c>
      <c r="AA467" s="83" t="str">
        <f t="shared" si="144"/>
        <v/>
      </c>
      <c r="AB467" s="83" t="str">
        <f t="shared" si="145"/>
        <v/>
      </c>
      <c r="AC467" s="83" t="str">
        <f t="shared" si="146"/>
        <v/>
      </c>
      <c r="AD467" s="84" t="str">
        <f t="shared" ca="1" si="147"/>
        <v>FAIL</v>
      </c>
      <c r="AF467" s="88" t="str">
        <f t="shared" ca="1" si="148"/>
        <v/>
      </c>
      <c r="AG467" s="78" t="str">
        <f t="shared" ca="1" si="149"/>
        <v/>
      </c>
      <c r="AH467" s="89" t="str">
        <f t="shared" ca="1" si="150"/>
        <v/>
      </c>
      <c r="AI467" s="89" t="str">
        <f t="shared" ca="1" si="151"/>
        <v/>
      </c>
    </row>
    <row r="468" spans="2:35" ht="15.75" thickBot="1" x14ac:dyDescent="0.3">
      <c r="B468" s="85"/>
      <c r="C468" s="85"/>
      <c r="D468" s="86"/>
      <c r="E468" s="86"/>
      <c r="F468" s="87"/>
      <c r="G468" s="86"/>
      <c r="I468" s="79" t="str">
        <f t="shared" si="133"/>
        <v/>
      </c>
      <c r="J468" s="79" t="str">
        <f t="shared" si="134"/>
        <v/>
      </c>
      <c r="K468" s="79" t="str">
        <f t="shared" si="135"/>
        <v/>
      </c>
      <c r="L468" s="97" t="str">
        <f t="shared" si="136"/>
        <v>Level1</v>
      </c>
      <c r="M468" s="94">
        <f t="shared" si="137"/>
        <v>0</v>
      </c>
      <c r="N468" s="79" t="str">
        <f t="shared" si="138"/>
        <v>-- Level1-0</v>
      </c>
      <c r="O468" s="80">
        <f t="shared" si="139"/>
        <v>0</v>
      </c>
      <c r="P468" s="80" t="str">
        <f t="shared" ca="1" si="140"/>
        <v>FAIL</v>
      </c>
      <c r="Q468" s="80">
        <f>Calcs!$I$2</f>
        <v>44255</v>
      </c>
      <c r="R468" s="80">
        <f>Calcs!$I$4</f>
        <v>44469</v>
      </c>
      <c r="S468" s="80">
        <f>Calcs!$I$6</f>
        <v>44681</v>
      </c>
      <c r="T468" s="79" t="e">
        <f>Calcs!$J$2</f>
        <v>#N/A</v>
      </c>
      <c r="U468" s="81">
        <f>Calcs!$K$2</f>
        <v>51564</v>
      </c>
      <c r="V468" s="79" t="str">
        <f t="shared" si="141"/>
        <v/>
      </c>
      <c r="W468" s="79" t="str">
        <f t="shared" si="142"/>
        <v/>
      </c>
      <c r="X468" s="82" t="str">
        <f>IFERROR(IF(E468="","",IFERROR((INDEX('Flat Rates'!$A$1:$I$5000,MATCH(N468,'Flat Rates'!$A$1:$A$5000,0),MATCH("Standing Charge",'Flat Rates'!$A$1:$I$1,0))*100),"")),"")</f>
        <v/>
      </c>
      <c r="Y468" s="82" t="str">
        <f>IFERROR(IF(X468="","",IFERROR((INDEX('Flat Rates'!$A$1:$I$5000,MATCH(N468,'Flat Rates'!$A$1:$A$5000,0),MATCH("Unit Rate",'Flat Rates'!$A$1:$I$1,0))*100)+(V468),"")),"")</f>
        <v/>
      </c>
      <c r="Z468" s="83" t="str">
        <f t="shared" si="143"/>
        <v/>
      </c>
      <c r="AA468" s="83" t="str">
        <f t="shared" si="144"/>
        <v/>
      </c>
      <c r="AB468" s="83" t="str">
        <f t="shared" si="145"/>
        <v/>
      </c>
      <c r="AC468" s="83" t="str">
        <f t="shared" si="146"/>
        <v/>
      </c>
      <c r="AD468" s="84" t="str">
        <f t="shared" ca="1" si="147"/>
        <v>FAIL</v>
      </c>
      <c r="AF468" s="88" t="str">
        <f t="shared" ca="1" si="148"/>
        <v/>
      </c>
      <c r="AG468" s="78" t="str">
        <f t="shared" ca="1" si="149"/>
        <v/>
      </c>
      <c r="AH468" s="89" t="str">
        <f t="shared" ca="1" si="150"/>
        <v/>
      </c>
      <c r="AI468" s="89" t="str">
        <f t="shared" ca="1" si="151"/>
        <v/>
      </c>
    </row>
    <row r="469" spans="2:35" ht="15.75" thickBot="1" x14ac:dyDescent="0.3">
      <c r="B469" s="85"/>
      <c r="C469" s="85"/>
      <c r="D469" s="86"/>
      <c r="E469" s="86"/>
      <c r="F469" s="87"/>
      <c r="G469" s="86"/>
      <c r="I469" s="79" t="str">
        <f t="shared" si="133"/>
        <v/>
      </c>
      <c r="J469" s="79" t="str">
        <f t="shared" si="134"/>
        <v/>
      </c>
      <c r="K469" s="79" t="str">
        <f t="shared" si="135"/>
        <v/>
      </c>
      <c r="L469" s="97" t="str">
        <f t="shared" si="136"/>
        <v>Level1</v>
      </c>
      <c r="M469" s="94">
        <f t="shared" si="137"/>
        <v>0</v>
      </c>
      <c r="N469" s="79" t="str">
        <f t="shared" si="138"/>
        <v>-- Level1-0</v>
      </c>
      <c r="O469" s="80">
        <f t="shared" si="139"/>
        <v>0</v>
      </c>
      <c r="P469" s="80" t="str">
        <f t="shared" ca="1" si="140"/>
        <v>FAIL</v>
      </c>
      <c r="Q469" s="80">
        <f>Calcs!$I$2</f>
        <v>44255</v>
      </c>
      <c r="R469" s="80">
        <f>Calcs!$I$4</f>
        <v>44469</v>
      </c>
      <c r="S469" s="80">
        <f>Calcs!$I$6</f>
        <v>44681</v>
      </c>
      <c r="T469" s="79" t="e">
        <f>Calcs!$J$2</f>
        <v>#N/A</v>
      </c>
      <c r="U469" s="81">
        <f>Calcs!$K$2</f>
        <v>51564</v>
      </c>
      <c r="V469" s="79" t="str">
        <f t="shared" si="141"/>
        <v/>
      </c>
      <c r="W469" s="79" t="str">
        <f t="shared" si="142"/>
        <v/>
      </c>
      <c r="X469" s="82" t="str">
        <f>IFERROR(IF(E469="","",IFERROR((INDEX('Flat Rates'!$A$1:$I$5000,MATCH(N469,'Flat Rates'!$A$1:$A$5000,0),MATCH("Standing Charge",'Flat Rates'!$A$1:$I$1,0))*100),"")),"")</f>
        <v/>
      </c>
      <c r="Y469" s="82" t="str">
        <f>IFERROR(IF(X469="","",IFERROR((INDEX('Flat Rates'!$A$1:$I$5000,MATCH(N469,'Flat Rates'!$A$1:$A$5000,0),MATCH("Unit Rate",'Flat Rates'!$A$1:$I$1,0))*100)+(V469),"")),"")</f>
        <v/>
      </c>
      <c r="Z469" s="83" t="str">
        <f t="shared" si="143"/>
        <v/>
      </c>
      <c r="AA469" s="83" t="str">
        <f t="shared" si="144"/>
        <v/>
      </c>
      <c r="AB469" s="83" t="str">
        <f t="shared" si="145"/>
        <v/>
      </c>
      <c r="AC469" s="83" t="str">
        <f t="shared" si="146"/>
        <v/>
      </c>
      <c r="AD469" s="84" t="str">
        <f t="shared" ca="1" si="147"/>
        <v>FAIL</v>
      </c>
      <c r="AF469" s="88" t="str">
        <f t="shared" ca="1" si="148"/>
        <v/>
      </c>
      <c r="AG469" s="78" t="str">
        <f t="shared" ca="1" si="149"/>
        <v/>
      </c>
      <c r="AH469" s="89" t="str">
        <f t="shared" ca="1" si="150"/>
        <v/>
      </c>
      <c r="AI469" s="89" t="str">
        <f t="shared" ca="1" si="151"/>
        <v/>
      </c>
    </row>
    <row r="470" spans="2:35" ht="15.75" thickBot="1" x14ac:dyDescent="0.3">
      <c r="B470" s="85"/>
      <c r="C470" s="85"/>
      <c r="D470" s="86"/>
      <c r="E470" s="86"/>
      <c r="F470" s="87"/>
      <c r="G470" s="86"/>
      <c r="I470" s="79" t="str">
        <f t="shared" si="133"/>
        <v/>
      </c>
      <c r="J470" s="79" t="str">
        <f t="shared" si="134"/>
        <v/>
      </c>
      <c r="K470" s="79" t="str">
        <f t="shared" si="135"/>
        <v/>
      </c>
      <c r="L470" s="97" t="str">
        <f t="shared" si="136"/>
        <v>Level1</v>
      </c>
      <c r="M470" s="94">
        <f t="shared" si="137"/>
        <v>0</v>
      </c>
      <c r="N470" s="79" t="str">
        <f t="shared" si="138"/>
        <v>-- Level1-0</v>
      </c>
      <c r="O470" s="80">
        <f t="shared" si="139"/>
        <v>0</v>
      </c>
      <c r="P470" s="80" t="str">
        <f t="shared" ca="1" si="140"/>
        <v>FAIL</v>
      </c>
      <c r="Q470" s="80">
        <f>Calcs!$I$2</f>
        <v>44255</v>
      </c>
      <c r="R470" s="80">
        <f>Calcs!$I$4</f>
        <v>44469</v>
      </c>
      <c r="S470" s="80">
        <f>Calcs!$I$6</f>
        <v>44681</v>
      </c>
      <c r="T470" s="79" t="e">
        <f>Calcs!$J$2</f>
        <v>#N/A</v>
      </c>
      <c r="U470" s="81">
        <f>Calcs!$K$2</f>
        <v>51564</v>
      </c>
      <c r="V470" s="79" t="str">
        <f t="shared" si="141"/>
        <v/>
      </c>
      <c r="W470" s="79" t="str">
        <f t="shared" si="142"/>
        <v/>
      </c>
      <c r="X470" s="82" t="str">
        <f>IFERROR(IF(E470="","",IFERROR((INDEX('Flat Rates'!$A$1:$I$5000,MATCH(N470,'Flat Rates'!$A$1:$A$5000,0),MATCH("Standing Charge",'Flat Rates'!$A$1:$I$1,0))*100),"")),"")</f>
        <v/>
      </c>
      <c r="Y470" s="82" t="str">
        <f>IFERROR(IF(X470="","",IFERROR((INDEX('Flat Rates'!$A$1:$I$5000,MATCH(N470,'Flat Rates'!$A$1:$A$5000,0),MATCH("Unit Rate",'Flat Rates'!$A$1:$I$1,0))*100)+(V470),"")),"")</f>
        <v/>
      </c>
      <c r="Z470" s="83" t="str">
        <f t="shared" si="143"/>
        <v/>
      </c>
      <c r="AA470" s="83" t="str">
        <f t="shared" si="144"/>
        <v/>
      </c>
      <c r="AB470" s="83" t="str">
        <f t="shared" si="145"/>
        <v/>
      </c>
      <c r="AC470" s="83" t="str">
        <f t="shared" si="146"/>
        <v/>
      </c>
      <c r="AD470" s="84" t="str">
        <f t="shared" ca="1" si="147"/>
        <v>FAIL</v>
      </c>
      <c r="AF470" s="88" t="str">
        <f t="shared" ca="1" si="148"/>
        <v/>
      </c>
      <c r="AG470" s="78" t="str">
        <f t="shared" ca="1" si="149"/>
        <v/>
      </c>
      <c r="AH470" s="89" t="str">
        <f t="shared" ca="1" si="150"/>
        <v/>
      </c>
      <c r="AI470" s="89" t="str">
        <f t="shared" ca="1" si="151"/>
        <v/>
      </c>
    </row>
    <row r="471" spans="2:35" ht="15.75" thickBot="1" x14ac:dyDescent="0.3">
      <c r="B471" s="85"/>
      <c r="C471" s="85"/>
      <c r="D471" s="86"/>
      <c r="E471" s="86"/>
      <c r="F471" s="87"/>
      <c r="G471" s="86"/>
      <c r="I471" s="79" t="str">
        <f t="shared" si="133"/>
        <v/>
      </c>
      <c r="J471" s="79" t="str">
        <f t="shared" si="134"/>
        <v/>
      </c>
      <c r="K471" s="79" t="str">
        <f t="shared" si="135"/>
        <v/>
      </c>
      <c r="L471" s="97" t="str">
        <f t="shared" si="136"/>
        <v>Level1</v>
      </c>
      <c r="M471" s="94">
        <f t="shared" si="137"/>
        <v>0</v>
      </c>
      <c r="N471" s="79" t="str">
        <f t="shared" si="138"/>
        <v>-- Level1-0</v>
      </c>
      <c r="O471" s="80">
        <f t="shared" si="139"/>
        <v>0</v>
      </c>
      <c r="P471" s="80" t="str">
        <f t="shared" ca="1" si="140"/>
        <v>FAIL</v>
      </c>
      <c r="Q471" s="80">
        <f>Calcs!$I$2</f>
        <v>44255</v>
      </c>
      <c r="R471" s="80">
        <f>Calcs!$I$4</f>
        <v>44469</v>
      </c>
      <c r="S471" s="80">
        <f>Calcs!$I$6</f>
        <v>44681</v>
      </c>
      <c r="T471" s="79" t="e">
        <f>Calcs!$J$2</f>
        <v>#N/A</v>
      </c>
      <c r="U471" s="81">
        <f>Calcs!$K$2</f>
        <v>51564</v>
      </c>
      <c r="V471" s="79" t="str">
        <f t="shared" si="141"/>
        <v/>
      </c>
      <c r="W471" s="79" t="str">
        <f t="shared" si="142"/>
        <v/>
      </c>
      <c r="X471" s="82" t="str">
        <f>IFERROR(IF(E471="","",IFERROR((INDEX('Flat Rates'!$A$1:$I$5000,MATCH(N471,'Flat Rates'!$A$1:$A$5000,0),MATCH("Standing Charge",'Flat Rates'!$A$1:$I$1,0))*100),"")),"")</f>
        <v/>
      </c>
      <c r="Y471" s="82" t="str">
        <f>IFERROR(IF(X471="","",IFERROR((INDEX('Flat Rates'!$A$1:$I$5000,MATCH(N471,'Flat Rates'!$A$1:$A$5000,0),MATCH("Unit Rate",'Flat Rates'!$A$1:$I$1,0))*100)+(V471),"")),"")</f>
        <v/>
      </c>
      <c r="Z471" s="83" t="str">
        <f t="shared" si="143"/>
        <v/>
      </c>
      <c r="AA471" s="83" t="str">
        <f t="shared" si="144"/>
        <v/>
      </c>
      <c r="AB471" s="83" t="str">
        <f t="shared" si="145"/>
        <v/>
      </c>
      <c r="AC471" s="83" t="str">
        <f t="shared" si="146"/>
        <v/>
      </c>
      <c r="AD471" s="84" t="str">
        <f t="shared" ca="1" si="147"/>
        <v>FAIL</v>
      </c>
      <c r="AF471" s="88" t="str">
        <f t="shared" ca="1" si="148"/>
        <v/>
      </c>
      <c r="AG471" s="78" t="str">
        <f t="shared" ca="1" si="149"/>
        <v/>
      </c>
      <c r="AH471" s="89" t="str">
        <f t="shared" ca="1" si="150"/>
        <v/>
      </c>
      <c r="AI471" s="89" t="str">
        <f t="shared" ca="1" si="151"/>
        <v/>
      </c>
    </row>
    <row r="472" spans="2:35" ht="15.75" thickBot="1" x14ac:dyDescent="0.3">
      <c r="B472" s="85"/>
      <c r="C472" s="85"/>
      <c r="D472" s="86"/>
      <c r="E472" s="86"/>
      <c r="F472" s="87"/>
      <c r="G472" s="86"/>
      <c r="I472" s="79" t="str">
        <f t="shared" si="133"/>
        <v/>
      </c>
      <c r="J472" s="79" t="str">
        <f t="shared" si="134"/>
        <v/>
      </c>
      <c r="K472" s="79" t="str">
        <f t="shared" si="135"/>
        <v/>
      </c>
      <c r="L472" s="97" t="str">
        <f t="shared" si="136"/>
        <v>Level1</v>
      </c>
      <c r="M472" s="94">
        <f t="shared" si="137"/>
        <v>0</v>
      </c>
      <c r="N472" s="79" t="str">
        <f t="shared" si="138"/>
        <v>-- Level1-0</v>
      </c>
      <c r="O472" s="80">
        <f t="shared" si="139"/>
        <v>0</v>
      </c>
      <c r="P472" s="80" t="str">
        <f t="shared" ca="1" si="140"/>
        <v>FAIL</v>
      </c>
      <c r="Q472" s="80">
        <f>Calcs!$I$2</f>
        <v>44255</v>
      </c>
      <c r="R472" s="80">
        <f>Calcs!$I$4</f>
        <v>44469</v>
      </c>
      <c r="S472" s="80">
        <f>Calcs!$I$6</f>
        <v>44681</v>
      </c>
      <c r="T472" s="79" t="e">
        <f>Calcs!$J$2</f>
        <v>#N/A</v>
      </c>
      <c r="U472" s="81">
        <f>Calcs!$K$2</f>
        <v>51564</v>
      </c>
      <c r="V472" s="79" t="str">
        <f t="shared" si="141"/>
        <v/>
      </c>
      <c r="W472" s="79" t="str">
        <f t="shared" si="142"/>
        <v/>
      </c>
      <c r="X472" s="82" t="str">
        <f>IFERROR(IF(E472="","",IFERROR((INDEX('Flat Rates'!$A$1:$I$5000,MATCH(N472,'Flat Rates'!$A$1:$A$5000,0),MATCH("Standing Charge",'Flat Rates'!$A$1:$I$1,0))*100),"")),"")</f>
        <v/>
      </c>
      <c r="Y472" s="82" t="str">
        <f>IFERROR(IF(X472="","",IFERROR((INDEX('Flat Rates'!$A$1:$I$5000,MATCH(N472,'Flat Rates'!$A$1:$A$5000,0),MATCH("Unit Rate",'Flat Rates'!$A$1:$I$1,0))*100)+(V472),"")),"")</f>
        <v/>
      </c>
      <c r="Z472" s="83" t="str">
        <f t="shared" si="143"/>
        <v/>
      </c>
      <c r="AA472" s="83" t="str">
        <f t="shared" si="144"/>
        <v/>
      </c>
      <c r="AB472" s="83" t="str">
        <f t="shared" si="145"/>
        <v/>
      </c>
      <c r="AC472" s="83" t="str">
        <f t="shared" si="146"/>
        <v/>
      </c>
      <c r="AD472" s="84" t="str">
        <f t="shared" ca="1" si="147"/>
        <v>FAIL</v>
      </c>
      <c r="AF472" s="88" t="str">
        <f t="shared" ca="1" si="148"/>
        <v/>
      </c>
      <c r="AG472" s="78" t="str">
        <f t="shared" ca="1" si="149"/>
        <v/>
      </c>
      <c r="AH472" s="89" t="str">
        <f t="shared" ca="1" si="150"/>
        <v/>
      </c>
      <c r="AI472" s="89" t="str">
        <f t="shared" ca="1" si="151"/>
        <v/>
      </c>
    </row>
    <row r="473" spans="2:35" ht="15.75" thickBot="1" x14ac:dyDescent="0.3">
      <c r="B473" s="85"/>
      <c r="C473" s="85"/>
      <c r="D473" s="86"/>
      <c r="E473" s="86"/>
      <c r="F473" s="87"/>
      <c r="G473" s="86"/>
      <c r="I473" s="79" t="str">
        <f t="shared" si="133"/>
        <v/>
      </c>
      <c r="J473" s="79" t="str">
        <f t="shared" si="134"/>
        <v/>
      </c>
      <c r="K473" s="79" t="str">
        <f t="shared" si="135"/>
        <v/>
      </c>
      <c r="L473" s="97" t="str">
        <f t="shared" si="136"/>
        <v>Level1</v>
      </c>
      <c r="M473" s="94">
        <f t="shared" si="137"/>
        <v>0</v>
      </c>
      <c r="N473" s="79" t="str">
        <f t="shared" si="138"/>
        <v>-- Level1-0</v>
      </c>
      <c r="O473" s="80">
        <f t="shared" si="139"/>
        <v>0</v>
      </c>
      <c r="P473" s="80" t="str">
        <f t="shared" ca="1" si="140"/>
        <v>FAIL</v>
      </c>
      <c r="Q473" s="80">
        <f>Calcs!$I$2</f>
        <v>44255</v>
      </c>
      <c r="R473" s="80">
        <f>Calcs!$I$4</f>
        <v>44469</v>
      </c>
      <c r="S473" s="80">
        <f>Calcs!$I$6</f>
        <v>44681</v>
      </c>
      <c r="T473" s="79" t="e">
        <f>Calcs!$J$2</f>
        <v>#N/A</v>
      </c>
      <c r="U473" s="81">
        <f>Calcs!$K$2</f>
        <v>51564</v>
      </c>
      <c r="V473" s="79" t="str">
        <f t="shared" si="141"/>
        <v/>
      </c>
      <c r="W473" s="79" t="str">
        <f t="shared" si="142"/>
        <v/>
      </c>
      <c r="X473" s="82" t="str">
        <f>IFERROR(IF(E473="","",IFERROR((INDEX('Flat Rates'!$A$1:$I$5000,MATCH(N473,'Flat Rates'!$A$1:$A$5000,0),MATCH("Standing Charge",'Flat Rates'!$A$1:$I$1,0))*100),"")),"")</f>
        <v/>
      </c>
      <c r="Y473" s="82" t="str">
        <f>IFERROR(IF(X473="","",IFERROR((INDEX('Flat Rates'!$A$1:$I$5000,MATCH(N473,'Flat Rates'!$A$1:$A$5000,0),MATCH("Unit Rate",'Flat Rates'!$A$1:$I$1,0))*100)+(V473),"")),"")</f>
        <v/>
      </c>
      <c r="Z473" s="83" t="str">
        <f t="shared" si="143"/>
        <v/>
      </c>
      <c r="AA473" s="83" t="str">
        <f t="shared" si="144"/>
        <v/>
      </c>
      <c r="AB473" s="83" t="str">
        <f t="shared" si="145"/>
        <v/>
      </c>
      <c r="AC473" s="83" t="str">
        <f t="shared" si="146"/>
        <v/>
      </c>
      <c r="AD473" s="84" t="str">
        <f t="shared" ca="1" si="147"/>
        <v>FAIL</v>
      </c>
      <c r="AF473" s="88" t="str">
        <f t="shared" ca="1" si="148"/>
        <v/>
      </c>
      <c r="AG473" s="78" t="str">
        <f t="shared" ca="1" si="149"/>
        <v/>
      </c>
      <c r="AH473" s="89" t="str">
        <f t="shared" ca="1" si="150"/>
        <v/>
      </c>
      <c r="AI473" s="89" t="str">
        <f t="shared" ca="1" si="151"/>
        <v/>
      </c>
    </row>
    <row r="474" spans="2:35" ht="15.75" thickBot="1" x14ac:dyDescent="0.3">
      <c r="B474" s="85"/>
      <c r="C474" s="85"/>
      <c r="D474" s="86"/>
      <c r="E474" s="86"/>
      <c r="F474" s="87"/>
      <c r="G474" s="86"/>
      <c r="I474" s="79" t="str">
        <f t="shared" si="133"/>
        <v/>
      </c>
      <c r="J474" s="79" t="str">
        <f t="shared" si="134"/>
        <v/>
      </c>
      <c r="K474" s="79" t="str">
        <f t="shared" si="135"/>
        <v/>
      </c>
      <c r="L474" s="97" t="str">
        <f t="shared" si="136"/>
        <v>Level1</v>
      </c>
      <c r="M474" s="94">
        <f t="shared" si="137"/>
        <v>0</v>
      </c>
      <c r="N474" s="79" t="str">
        <f t="shared" si="138"/>
        <v>-- Level1-0</v>
      </c>
      <c r="O474" s="80">
        <f t="shared" si="139"/>
        <v>0</v>
      </c>
      <c r="P474" s="80" t="str">
        <f t="shared" ca="1" si="140"/>
        <v>FAIL</v>
      </c>
      <c r="Q474" s="80">
        <f>Calcs!$I$2</f>
        <v>44255</v>
      </c>
      <c r="R474" s="80">
        <f>Calcs!$I$4</f>
        <v>44469</v>
      </c>
      <c r="S474" s="80">
        <f>Calcs!$I$6</f>
        <v>44681</v>
      </c>
      <c r="T474" s="79" t="e">
        <f>Calcs!$J$2</f>
        <v>#N/A</v>
      </c>
      <c r="U474" s="81">
        <f>Calcs!$K$2</f>
        <v>51564</v>
      </c>
      <c r="V474" s="79" t="str">
        <f t="shared" si="141"/>
        <v/>
      </c>
      <c r="W474" s="79" t="str">
        <f t="shared" si="142"/>
        <v/>
      </c>
      <c r="X474" s="82" t="str">
        <f>IFERROR(IF(E474="","",IFERROR((INDEX('Flat Rates'!$A$1:$I$5000,MATCH(N474,'Flat Rates'!$A$1:$A$5000,0),MATCH("Standing Charge",'Flat Rates'!$A$1:$I$1,0))*100),"")),"")</f>
        <v/>
      </c>
      <c r="Y474" s="82" t="str">
        <f>IFERROR(IF(X474="","",IFERROR((INDEX('Flat Rates'!$A$1:$I$5000,MATCH(N474,'Flat Rates'!$A$1:$A$5000,0),MATCH("Unit Rate",'Flat Rates'!$A$1:$I$1,0))*100)+(V474),"")),"")</f>
        <v/>
      </c>
      <c r="Z474" s="83" t="str">
        <f t="shared" si="143"/>
        <v/>
      </c>
      <c r="AA474" s="83" t="str">
        <f t="shared" si="144"/>
        <v/>
      </c>
      <c r="AB474" s="83" t="str">
        <f t="shared" si="145"/>
        <v/>
      </c>
      <c r="AC474" s="83" t="str">
        <f t="shared" si="146"/>
        <v/>
      </c>
      <c r="AD474" s="84" t="str">
        <f t="shared" ca="1" si="147"/>
        <v>FAIL</v>
      </c>
      <c r="AF474" s="88" t="str">
        <f t="shared" ca="1" si="148"/>
        <v/>
      </c>
      <c r="AG474" s="78" t="str">
        <f t="shared" ca="1" si="149"/>
        <v/>
      </c>
      <c r="AH474" s="89" t="str">
        <f t="shared" ca="1" si="150"/>
        <v/>
      </c>
      <c r="AI474" s="89" t="str">
        <f t="shared" ca="1" si="151"/>
        <v/>
      </c>
    </row>
    <row r="475" spans="2:35" ht="15.75" thickBot="1" x14ac:dyDescent="0.3">
      <c r="B475" s="85"/>
      <c r="C475" s="85"/>
      <c r="D475" s="86"/>
      <c r="E475" s="86"/>
      <c r="F475" s="87"/>
      <c r="G475" s="86"/>
      <c r="I475" s="79" t="str">
        <f t="shared" si="133"/>
        <v/>
      </c>
      <c r="J475" s="79" t="str">
        <f t="shared" si="134"/>
        <v/>
      </c>
      <c r="K475" s="79" t="str">
        <f t="shared" si="135"/>
        <v/>
      </c>
      <c r="L475" s="97" t="str">
        <f t="shared" si="136"/>
        <v>Level1</v>
      </c>
      <c r="M475" s="94">
        <f t="shared" si="137"/>
        <v>0</v>
      </c>
      <c r="N475" s="79" t="str">
        <f t="shared" si="138"/>
        <v>-- Level1-0</v>
      </c>
      <c r="O475" s="80">
        <f t="shared" si="139"/>
        <v>0</v>
      </c>
      <c r="P475" s="80" t="str">
        <f t="shared" ca="1" si="140"/>
        <v>FAIL</v>
      </c>
      <c r="Q475" s="80">
        <f>Calcs!$I$2</f>
        <v>44255</v>
      </c>
      <c r="R475" s="80">
        <f>Calcs!$I$4</f>
        <v>44469</v>
      </c>
      <c r="S475" s="80">
        <f>Calcs!$I$6</f>
        <v>44681</v>
      </c>
      <c r="T475" s="79" t="e">
        <f>Calcs!$J$2</f>
        <v>#N/A</v>
      </c>
      <c r="U475" s="81">
        <f>Calcs!$K$2</f>
        <v>51564</v>
      </c>
      <c r="V475" s="79" t="str">
        <f t="shared" si="141"/>
        <v/>
      </c>
      <c r="W475" s="79" t="str">
        <f t="shared" si="142"/>
        <v/>
      </c>
      <c r="X475" s="82" t="str">
        <f>IFERROR(IF(E475="","",IFERROR((INDEX('Flat Rates'!$A$1:$I$5000,MATCH(N475,'Flat Rates'!$A$1:$A$5000,0),MATCH("Standing Charge",'Flat Rates'!$A$1:$I$1,0))*100),"")),"")</f>
        <v/>
      </c>
      <c r="Y475" s="82" t="str">
        <f>IFERROR(IF(X475="","",IFERROR((INDEX('Flat Rates'!$A$1:$I$5000,MATCH(N475,'Flat Rates'!$A$1:$A$5000,0),MATCH("Unit Rate",'Flat Rates'!$A$1:$I$1,0))*100)+(V475),"")),"")</f>
        <v/>
      </c>
      <c r="Z475" s="83" t="str">
        <f t="shared" si="143"/>
        <v/>
      </c>
      <c r="AA475" s="83" t="str">
        <f t="shared" si="144"/>
        <v/>
      </c>
      <c r="AB475" s="83" t="str">
        <f t="shared" si="145"/>
        <v/>
      </c>
      <c r="AC475" s="83" t="str">
        <f t="shared" si="146"/>
        <v/>
      </c>
      <c r="AD475" s="84" t="str">
        <f t="shared" ca="1" si="147"/>
        <v>FAIL</v>
      </c>
      <c r="AF475" s="88" t="str">
        <f t="shared" ca="1" si="148"/>
        <v/>
      </c>
      <c r="AG475" s="78" t="str">
        <f t="shared" ca="1" si="149"/>
        <v/>
      </c>
      <c r="AH475" s="89" t="str">
        <f t="shared" ca="1" si="150"/>
        <v/>
      </c>
      <c r="AI475" s="89" t="str">
        <f t="shared" ca="1" si="151"/>
        <v/>
      </c>
    </row>
    <row r="476" spans="2:35" ht="15.75" thickBot="1" x14ac:dyDescent="0.3">
      <c r="B476" s="85"/>
      <c r="C476" s="85"/>
      <c r="D476" s="86"/>
      <c r="E476" s="86"/>
      <c r="F476" s="87"/>
      <c r="G476" s="86"/>
      <c r="I476" s="79" t="str">
        <f t="shared" si="133"/>
        <v/>
      </c>
      <c r="J476" s="79" t="str">
        <f t="shared" si="134"/>
        <v/>
      </c>
      <c r="K476" s="79" t="str">
        <f t="shared" si="135"/>
        <v/>
      </c>
      <c r="L476" s="97" t="str">
        <f t="shared" si="136"/>
        <v>Level1</v>
      </c>
      <c r="M476" s="94">
        <f t="shared" si="137"/>
        <v>0</v>
      </c>
      <c r="N476" s="79" t="str">
        <f t="shared" si="138"/>
        <v>-- Level1-0</v>
      </c>
      <c r="O476" s="80">
        <f t="shared" si="139"/>
        <v>0</v>
      </c>
      <c r="P476" s="80" t="str">
        <f t="shared" ca="1" si="140"/>
        <v>FAIL</v>
      </c>
      <c r="Q476" s="80">
        <f>Calcs!$I$2</f>
        <v>44255</v>
      </c>
      <c r="R476" s="80">
        <f>Calcs!$I$4</f>
        <v>44469</v>
      </c>
      <c r="S476" s="80">
        <f>Calcs!$I$6</f>
        <v>44681</v>
      </c>
      <c r="T476" s="79" t="e">
        <f>Calcs!$J$2</f>
        <v>#N/A</v>
      </c>
      <c r="U476" s="81">
        <f>Calcs!$K$2</f>
        <v>51564</v>
      </c>
      <c r="V476" s="79" t="str">
        <f t="shared" si="141"/>
        <v/>
      </c>
      <c r="W476" s="79" t="str">
        <f t="shared" si="142"/>
        <v/>
      </c>
      <c r="X476" s="82" t="str">
        <f>IFERROR(IF(E476="","",IFERROR((INDEX('Flat Rates'!$A$1:$I$5000,MATCH(N476,'Flat Rates'!$A$1:$A$5000,0),MATCH("Standing Charge",'Flat Rates'!$A$1:$I$1,0))*100),"")),"")</f>
        <v/>
      </c>
      <c r="Y476" s="82" t="str">
        <f>IFERROR(IF(X476="","",IFERROR((INDEX('Flat Rates'!$A$1:$I$5000,MATCH(N476,'Flat Rates'!$A$1:$A$5000,0),MATCH("Unit Rate",'Flat Rates'!$A$1:$I$1,0))*100)+(V476),"")),"")</f>
        <v/>
      </c>
      <c r="Z476" s="83" t="str">
        <f t="shared" si="143"/>
        <v/>
      </c>
      <c r="AA476" s="83" t="str">
        <f t="shared" si="144"/>
        <v/>
      </c>
      <c r="AB476" s="83" t="str">
        <f t="shared" si="145"/>
        <v/>
      </c>
      <c r="AC476" s="83" t="str">
        <f t="shared" si="146"/>
        <v/>
      </c>
      <c r="AD476" s="84" t="str">
        <f t="shared" ca="1" si="147"/>
        <v>FAIL</v>
      </c>
      <c r="AF476" s="88" t="str">
        <f t="shared" ca="1" si="148"/>
        <v/>
      </c>
      <c r="AG476" s="78" t="str">
        <f t="shared" ca="1" si="149"/>
        <v/>
      </c>
      <c r="AH476" s="89" t="str">
        <f t="shared" ca="1" si="150"/>
        <v/>
      </c>
      <c r="AI476" s="89" t="str">
        <f t="shared" ca="1" si="151"/>
        <v/>
      </c>
    </row>
    <row r="477" spans="2:35" ht="15.75" thickBot="1" x14ac:dyDescent="0.3">
      <c r="B477" s="85"/>
      <c r="C477" s="85"/>
      <c r="D477" s="86"/>
      <c r="E477" s="86"/>
      <c r="F477" s="87"/>
      <c r="G477" s="86"/>
      <c r="I477" s="79" t="str">
        <f t="shared" si="133"/>
        <v/>
      </c>
      <c r="J477" s="79" t="str">
        <f t="shared" si="134"/>
        <v/>
      </c>
      <c r="K477" s="79" t="str">
        <f t="shared" si="135"/>
        <v/>
      </c>
      <c r="L477" s="97" t="str">
        <f t="shared" si="136"/>
        <v>Level1</v>
      </c>
      <c r="M477" s="94">
        <f t="shared" si="137"/>
        <v>0</v>
      </c>
      <c r="N477" s="79" t="str">
        <f t="shared" si="138"/>
        <v>-- Level1-0</v>
      </c>
      <c r="O477" s="80">
        <f t="shared" si="139"/>
        <v>0</v>
      </c>
      <c r="P477" s="80" t="str">
        <f t="shared" ca="1" si="140"/>
        <v>FAIL</v>
      </c>
      <c r="Q477" s="80">
        <f>Calcs!$I$2</f>
        <v>44255</v>
      </c>
      <c r="R477" s="80">
        <f>Calcs!$I$4</f>
        <v>44469</v>
      </c>
      <c r="S477" s="80">
        <f>Calcs!$I$6</f>
        <v>44681</v>
      </c>
      <c r="T477" s="79" t="e">
        <f>Calcs!$J$2</f>
        <v>#N/A</v>
      </c>
      <c r="U477" s="81">
        <f>Calcs!$K$2</f>
        <v>51564</v>
      </c>
      <c r="V477" s="79" t="str">
        <f t="shared" si="141"/>
        <v/>
      </c>
      <c r="W477" s="79" t="str">
        <f t="shared" si="142"/>
        <v/>
      </c>
      <c r="X477" s="82" t="str">
        <f>IFERROR(IF(E477="","",IFERROR((INDEX('Flat Rates'!$A$1:$I$5000,MATCH(N477,'Flat Rates'!$A$1:$A$5000,0),MATCH("Standing Charge",'Flat Rates'!$A$1:$I$1,0))*100),"")),"")</f>
        <v/>
      </c>
      <c r="Y477" s="82" t="str">
        <f>IFERROR(IF(X477="","",IFERROR((INDEX('Flat Rates'!$A$1:$I$5000,MATCH(N477,'Flat Rates'!$A$1:$A$5000,0),MATCH("Unit Rate",'Flat Rates'!$A$1:$I$1,0))*100)+(V477),"")),"")</f>
        <v/>
      </c>
      <c r="Z477" s="83" t="str">
        <f t="shared" si="143"/>
        <v/>
      </c>
      <c r="AA477" s="83" t="str">
        <f t="shared" si="144"/>
        <v/>
      </c>
      <c r="AB477" s="83" t="str">
        <f t="shared" si="145"/>
        <v/>
      </c>
      <c r="AC477" s="83" t="str">
        <f t="shared" si="146"/>
        <v/>
      </c>
      <c r="AD477" s="84" t="str">
        <f t="shared" ca="1" si="147"/>
        <v>FAIL</v>
      </c>
      <c r="AF477" s="88" t="str">
        <f t="shared" ca="1" si="148"/>
        <v/>
      </c>
      <c r="AG477" s="78" t="str">
        <f t="shared" ca="1" si="149"/>
        <v/>
      </c>
      <c r="AH477" s="89" t="str">
        <f t="shared" ca="1" si="150"/>
        <v/>
      </c>
      <c r="AI477" s="89" t="str">
        <f t="shared" ca="1" si="151"/>
        <v/>
      </c>
    </row>
    <row r="478" spans="2:35" ht="15.75" thickBot="1" x14ac:dyDescent="0.3">
      <c r="B478" s="85"/>
      <c r="C478" s="85"/>
      <c r="D478" s="86"/>
      <c r="E478" s="86"/>
      <c r="F478" s="87"/>
      <c r="G478" s="86"/>
      <c r="I478" s="79" t="str">
        <f t="shared" si="133"/>
        <v/>
      </c>
      <c r="J478" s="79" t="str">
        <f t="shared" si="134"/>
        <v/>
      </c>
      <c r="K478" s="79" t="str">
        <f t="shared" si="135"/>
        <v/>
      </c>
      <c r="L478" s="97" t="str">
        <f t="shared" si="136"/>
        <v>Level1</v>
      </c>
      <c r="M478" s="94">
        <f t="shared" si="137"/>
        <v>0</v>
      </c>
      <c r="N478" s="79" t="str">
        <f t="shared" si="138"/>
        <v>-- Level1-0</v>
      </c>
      <c r="O478" s="80">
        <f t="shared" si="139"/>
        <v>0</v>
      </c>
      <c r="P478" s="80" t="str">
        <f t="shared" ca="1" si="140"/>
        <v>FAIL</v>
      </c>
      <c r="Q478" s="80">
        <f>Calcs!$I$2</f>
        <v>44255</v>
      </c>
      <c r="R478" s="80">
        <f>Calcs!$I$4</f>
        <v>44469</v>
      </c>
      <c r="S478" s="80">
        <f>Calcs!$I$6</f>
        <v>44681</v>
      </c>
      <c r="T478" s="79" t="e">
        <f>Calcs!$J$2</f>
        <v>#N/A</v>
      </c>
      <c r="U478" s="81">
        <f>Calcs!$K$2</f>
        <v>51564</v>
      </c>
      <c r="V478" s="79" t="str">
        <f t="shared" si="141"/>
        <v/>
      </c>
      <c r="W478" s="79" t="str">
        <f t="shared" si="142"/>
        <v/>
      </c>
      <c r="X478" s="82" t="str">
        <f>IFERROR(IF(E478="","",IFERROR((INDEX('Flat Rates'!$A$1:$I$5000,MATCH(N478,'Flat Rates'!$A$1:$A$5000,0),MATCH("Standing Charge",'Flat Rates'!$A$1:$I$1,0))*100),"")),"")</f>
        <v/>
      </c>
      <c r="Y478" s="82" t="str">
        <f>IFERROR(IF(X478="","",IFERROR((INDEX('Flat Rates'!$A$1:$I$5000,MATCH(N478,'Flat Rates'!$A$1:$A$5000,0),MATCH("Unit Rate",'Flat Rates'!$A$1:$I$1,0))*100)+(V478),"")),"")</f>
        <v/>
      </c>
      <c r="Z478" s="83" t="str">
        <f t="shared" si="143"/>
        <v/>
      </c>
      <c r="AA478" s="83" t="str">
        <f t="shared" si="144"/>
        <v/>
      </c>
      <c r="AB478" s="83" t="str">
        <f t="shared" si="145"/>
        <v/>
      </c>
      <c r="AC478" s="83" t="str">
        <f t="shared" si="146"/>
        <v/>
      </c>
      <c r="AD478" s="84" t="str">
        <f t="shared" ca="1" si="147"/>
        <v>FAIL</v>
      </c>
      <c r="AF478" s="88" t="str">
        <f t="shared" ca="1" si="148"/>
        <v/>
      </c>
      <c r="AG478" s="78" t="str">
        <f t="shared" ca="1" si="149"/>
        <v/>
      </c>
      <c r="AH478" s="89" t="str">
        <f t="shared" ca="1" si="150"/>
        <v/>
      </c>
      <c r="AI478" s="89" t="str">
        <f t="shared" ca="1" si="151"/>
        <v/>
      </c>
    </row>
    <row r="479" spans="2:35" ht="15.75" thickBot="1" x14ac:dyDescent="0.3">
      <c r="B479" s="85"/>
      <c r="C479" s="85"/>
      <c r="D479" s="86"/>
      <c r="E479" s="86"/>
      <c r="F479" s="87"/>
      <c r="G479" s="86"/>
      <c r="I479" s="79" t="str">
        <f t="shared" si="133"/>
        <v/>
      </c>
      <c r="J479" s="79" t="str">
        <f t="shared" si="134"/>
        <v/>
      </c>
      <c r="K479" s="79" t="str">
        <f t="shared" si="135"/>
        <v/>
      </c>
      <c r="L479" s="97" t="str">
        <f t="shared" si="136"/>
        <v>Level1</v>
      </c>
      <c r="M479" s="94">
        <f t="shared" si="137"/>
        <v>0</v>
      </c>
      <c r="N479" s="79" t="str">
        <f t="shared" si="138"/>
        <v>-- Level1-0</v>
      </c>
      <c r="O479" s="80">
        <f t="shared" si="139"/>
        <v>0</v>
      </c>
      <c r="P479" s="80" t="str">
        <f t="shared" ca="1" si="140"/>
        <v>FAIL</v>
      </c>
      <c r="Q479" s="80">
        <f>Calcs!$I$2</f>
        <v>44255</v>
      </c>
      <c r="R479" s="80">
        <f>Calcs!$I$4</f>
        <v>44469</v>
      </c>
      <c r="S479" s="80">
        <f>Calcs!$I$6</f>
        <v>44681</v>
      </c>
      <c r="T479" s="79" t="e">
        <f>Calcs!$J$2</f>
        <v>#N/A</v>
      </c>
      <c r="U479" s="81">
        <f>Calcs!$K$2</f>
        <v>51564</v>
      </c>
      <c r="V479" s="79" t="str">
        <f t="shared" si="141"/>
        <v/>
      </c>
      <c r="W479" s="79" t="str">
        <f t="shared" si="142"/>
        <v/>
      </c>
      <c r="X479" s="82" t="str">
        <f>IFERROR(IF(E479="","",IFERROR((INDEX('Flat Rates'!$A$1:$I$5000,MATCH(N479,'Flat Rates'!$A$1:$A$5000,0),MATCH("Standing Charge",'Flat Rates'!$A$1:$I$1,0))*100),"")),"")</f>
        <v/>
      </c>
      <c r="Y479" s="82" t="str">
        <f>IFERROR(IF(X479="","",IFERROR((INDEX('Flat Rates'!$A$1:$I$5000,MATCH(N479,'Flat Rates'!$A$1:$A$5000,0),MATCH("Unit Rate",'Flat Rates'!$A$1:$I$1,0))*100)+(V479),"")),"")</f>
        <v/>
      </c>
      <c r="Z479" s="83" t="str">
        <f t="shared" si="143"/>
        <v/>
      </c>
      <c r="AA479" s="83" t="str">
        <f t="shared" si="144"/>
        <v/>
      </c>
      <c r="AB479" s="83" t="str">
        <f t="shared" si="145"/>
        <v/>
      </c>
      <c r="AC479" s="83" t="str">
        <f t="shared" si="146"/>
        <v/>
      </c>
      <c r="AD479" s="84" t="str">
        <f t="shared" ca="1" si="147"/>
        <v>FAIL</v>
      </c>
      <c r="AF479" s="88" t="str">
        <f t="shared" ca="1" si="148"/>
        <v/>
      </c>
      <c r="AG479" s="78" t="str">
        <f t="shared" ca="1" si="149"/>
        <v/>
      </c>
      <c r="AH479" s="89" t="str">
        <f t="shared" ca="1" si="150"/>
        <v/>
      </c>
      <c r="AI479" s="89" t="str">
        <f t="shared" ca="1" si="151"/>
        <v/>
      </c>
    </row>
    <row r="480" spans="2:35" ht="15.75" thickBot="1" x14ac:dyDescent="0.3">
      <c r="B480" s="85"/>
      <c r="C480" s="85"/>
      <c r="D480" s="86"/>
      <c r="E480" s="86"/>
      <c r="F480" s="87"/>
      <c r="G480" s="86"/>
      <c r="I480" s="79" t="str">
        <f t="shared" si="133"/>
        <v/>
      </c>
      <c r="J480" s="79" t="str">
        <f t="shared" si="134"/>
        <v/>
      </c>
      <c r="K480" s="79" t="str">
        <f t="shared" si="135"/>
        <v/>
      </c>
      <c r="L480" s="97" t="str">
        <f t="shared" si="136"/>
        <v>Level1</v>
      </c>
      <c r="M480" s="94">
        <f t="shared" si="137"/>
        <v>0</v>
      </c>
      <c r="N480" s="79" t="str">
        <f t="shared" si="138"/>
        <v>-- Level1-0</v>
      </c>
      <c r="O480" s="80">
        <f t="shared" si="139"/>
        <v>0</v>
      </c>
      <c r="P480" s="80" t="str">
        <f t="shared" ca="1" si="140"/>
        <v>FAIL</v>
      </c>
      <c r="Q480" s="80">
        <f>Calcs!$I$2</f>
        <v>44255</v>
      </c>
      <c r="R480" s="80">
        <f>Calcs!$I$4</f>
        <v>44469</v>
      </c>
      <c r="S480" s="80">
        <f>Calcs!$I$6</f>
        <v>44681</v>
      </c>
      <c r="T480" s="79" t="e">
        <f>Calcs!$J$2</f>
        <v>#N/A</v>
      </c>
      <c r="U480" s="81">
        <f>Calcs!$K$2</f>
        <v>51564</v>
      </c>
      <c r="V480" s="79" t="str">
        <f t="shared" si="141"/>
        <v/>
      </c>
      <c r="W480" s="79" t="str">
        <f t="shared" si="142"/>
        <v/>
      </c>
      <c r="X480" s="82" t="str">
        <f>IFERROR(IF(E480="","",IFERROR((INDEX('Flat Rates'!$A$1:$I$5000,MATCH(N480,'Flat Rates'!$A$1:$A$5000,0),MATCH("Standing Charge",'Flat Rates'!$A$1:$I$1,0))*100),"")),"")</f>
        <v/>
      </c>
      <c r="Y480" s="82" t="str">
        <f>IFERROR(IF(X480="","",IFERROR((INDEX('Flat Rates'!$A$1:$I$5000,MATCH(N480,'Flat Rates'!$A$1:$A$5000,0),MATCH("Unit Rate",'Flat Rates'!$A$1:$I$1,0))*100)+(V480),"")),"")</f>
        <v/>
      </c>
      <c r="Z480" s="83" t="str">
        <f t="shared" si="143"/>
        <v/>
      </c>
      <c r="AA480" s="83" t="str">
        <f t="shared" si="144"/>
        <v/>
      </c>
      <c r="AB480" s="83" t="str">
        <f t="shared" si="145"/>
        <v/>
      </c>
      <c r="AC480" s="83" t="str">
        <f t="shared" si="146"/>
        <v/>
      </c>
      <c r="AD480" s="84" t="str">
        <f t="shared" ca="1" si="147"/>
        <v>FAIL</v>
      </c>
      <c r="AF480" s="88" t="str">
        <f t="shared" ca="1" si="148"/>
        <v/>
      </c>
      <c r="AG480" s="78" t="str">
        <f t="shared" ca="1" si="149"/>
        <v/>
      </c>
      <c r="AH480" s="89" t="str">
        <f t="shared" ca="1" si="150"/>
        <v/>
      </c>
      <c r="AI480" s="89" t="str">
        <f t="shared" ca="1" si="151"/>
        <v/>
      </c>
    </row>
    <row r="481" spans="2:35" ht="15.75" thickBot="1" x14ac:dyDescent="0.3">
      <c r="B481" s="85"/>
      <c r="C481" s="85"/>
      <c r="D481" s="86"/>
      <c r="E481" s="86"/>
      <c r="F481" s="87"/>
      <c r="G481" s="86"/>
      <c r="I481" s="79" t="str">
        <f t="shared" si="133"/>
        <v/>
      </c>
      <c r="J481" s="79" t="str">
        <f t="shared" si="134"/>
        <v/>
      </c>
      <c r="K481" s="79" t="str">
        <f t="shared" si="135"/>
        <v/>
      </c>
      <c r="L481" s="97" t="str">
        <f t="shared" si="136"/>
        <v>Level1</v>
      </c>
      <c r="M481" s="94">
        <f t="shared" si="137"/>
        <v>0</v>
      </c>
      <c r="N481" s="79" t="str">
        <f t="shared" si="138"/>
        <v>-- Level1-0</v>
      </c>
      <c r="O481" s="80">
        <f t="shared" si="139"/>
        <v>0</v>
      </c>
      <c r="P481" s="80" t="str">
        <f t="shared" ca="1" si="140"/>
        <v>FAIL</v>
      </c>
      <c r="Q481" s="80">
        <f>Calcs!$I$2</f>
        <v>44255</v>
      </c>
      <c r="R481" s="80">
        <f>Calcs!$I$4</f>
        <v>44469</v>
      </c>
      <c r="S481" s="80">
        <f>Calcs!$I$6</f>
        <v>44681</v>
      </c>
      <c r="T481" s="79" t="e">
        <f>Calcs!$J$2</f>
        <v>#N/A</v>
      </c>
      <c r="U481" s="81">
        <f>Calcs!$K$2</f>
        <v>51564</v>
      </c>
      <c r="V481" s="79" t="str">
        <f t="shared" si="141"/>
        <v/>
      </c>
      <c r="W481" s="79" t="str">
        <f t="shared" si="142"/>
        <v/>
      </c>
      <c r="X481" s="82" t="str">
        <f>IFERROR(IF(E481="","",IFERROR((INDEX('Flat Rates'!$A$1:$I$5000,MATCH(N481,'Flat Rates'!$A$1:$A$5000,0),MATCH("Standing Charge",'Flat Rates'!$A$1:$I$1,0))*100),"")),"")</f>
        <v/>
      </c>
      <c r="Y481" s="82" t="str">
        <f>IFERROR(IF(X481="","",IFERROR((INDEX('Flat Rates'!$A$1:$I$5000,MATCH(N481,'Flat Rates'!$A$1:$A$5000,0),MATCH("Unit Rate",'Flat Rates'!$A$1:$I$1,0))*100)+(V481),"")),"")</f>
        <v/>
      </c>
      <c r="Z481" s="83" t="str">
        <f t="shared" si="143"/>
        <v/>
      </c>
      <c r="AA481" s="83" t="str">
        <f t="shared" si="144"/>
        <v/>
      </c>
      <c r="AB481" s="83" t="str">
        <f t="shared" si="145"/>
        <v/>
      </c>
      <c r="AC481" s="83" t="str">
        <f t="shared" si="146"/>
        <v/>
      </c>
      <c r="AD481" s="84" t="str">
        <f t="shared" ca="1" si="147"/>
        <v>FAIL</v>
      </c>
      <c r="AF481" s="88" t="str">
        <f t="shared" ca="1" si="148"/>
        <v/>
      </c>
      <c r="AG481" s="78" t="str">
        <f t="shared" ca="1" si="149"/>
        <v/>
      </c>
      <c r="AH481" s="89" t="str">
        <f t="shared" ca="1" si="150"/>
        <v/>
      </c>
      <c r="AI481" s="89" t="str">
        <f t="shared" ca="1" si="151"/>
        <v/>
      </c>
    </row>
    <row r="482" spans="2:35" ht="15.75" thickBot="1" x14ac:dyDescent="0.3">
      <c r="B482" s="85"/>
      <c r="C482" s="85"/>
      <c r="D482" s="86"/>
      <c r="E482" s="86"/>
      <c r="F482" s="87"/>
      <c r="G482" s="86"/>
      <c r="I482" s="79" t="str">
        <f t="shared" si="133"/>
        <v/>
      </c>
      <c r="J482" s="79" t="str">
        <f t="shared" si="134"/>
        <v/>
      </c>
      <c r="K482" s="79" t="str">
        <f t="shared" si="135"/>
        <v/>
      </c>
      <c r="L482" s="97" t="str">
        <f t="shared" si="136"/>
        <v>Level1</v>
      </c>
      <c r="M482" s="94">
        <f t="shared" si="137"/>
        <v>0</v>
      </c>
      <c r="N482" s="79" t="str">
        <f t="shared" si="138"/>
        <v>-- Level1-0</v>
      </c>
      <c r="O482" s="80">
        <f t="shared" si="139"/>
        <v>0</v>
      </c>
      <c r="P482" s="80" t="str">
        <f t="shared" ca="1" si="140"/>
        <v>FAIL</v>
      </c>
      <c r="Q482" s="80">
        <f>Calcs!$I$2</f>
        <v>44255</v>
      </c>
      <c r="R482" s="80">
        <f>Calcs!$I$4</f>
        <v>44469</v>
      </c>
      <c r="S482" s="80">
        <f>Calcs!$I$6</f>
        <v>44681</v>
      </c>
      <c r="T482" s="79" t="e">
        <f>Calcs!$J$2</f>
        <v>#N/A</v>
      </c>
      <c r="U482" s="81">
        <f>Calcs!$K$2</f>
        <v>51564</v>
      </c>
      <c r="V482" s="79" t="str">
        <f t="shared" si="141"/>
        <v/>
      </c>
      <c r="W482" s="79" t="str">
        <f t="shared" si="142"/>
        <v/>
      </c>
      <c r="X482" s="82" t="str">
        <f>IFERROR(IF(E482="","",IFERROR((INDEX('Flat Rates'!$A$1:$I$5000,MATCH(N482,'Flat Rates'!$A$1:$A$5000,0),MATCH("Standing Charge",'Flat Rates'!$A$1:$I$1,0))*100),"")),"")</f>
        <v/>
      </c>
      <c r="Y482" s="82" t="str">
        <f>IFERROR(IF(X482="","",IFERROR((INDEX('Flat Rates'!$A$1:$I$5000,MATCH(N482,'Flat Rates'!$A$1:$A$5000,0),MATCH("Unit Rate",'Flat Rates'!$A$1:$I$1,0))*100)+(V482),"")),"")</f>
        <v/>
      </c>
      <c r="Z482" s="83" t="str">
        <f t="shared" si="143"/>
        <v/>
      </c>
      <c r="AA482" s="83" t="str">
        <f t="shared" si="144"/>
        <v/>
      </c>
      <c r="AB482" s="83" t="str">
        <f t="shared" si="145"/>
        <v/>
      </c>
      <c r="AC482" s="83" t="str">
        <f t="shared" si="146"/>
        <v/>
      </c>
      <c r="AD482" s="84" t="str">
        <f t="shared" ca="1" si="147"/>
        <v>FAIL</v>
      </c>
      <c r="AF482" s="88" t="str">
        <f t="shared" ca="1" si="148"/>
        <v/>
      </c>
      <c r="AG482" s="78" t="str">
        <f t="shared" ca="1" si="149"/>
        <v/>
      </c>
      <c r="AH482" s="89" t="str">
        <f t="shared" ca="1" si="150"/>
        <v/>
      </c>
      <c r="AI482" s="89" t="str">
        <f t="shared" ca="1" si="151"/>
        <v/>
      </c>
    </row>
    <row r="483" spans="2:35" ht="15.75" thickBot="1" x14ac:dyDescent="0.3">
      <c r="B483" s="85"/>
      <c r="C483" s="85"/>
      <c r="D483" s="86"/>
      <c r="E483" s="86"/>
      <c r="F483" s="87"/>
      <c r="G483" s="86"/>
      <c r="I483" s="79" t="str">
        <f t="shared" si="133"/>
        <v/>
      </c>
      <c r="J483" s="79" t="str">
        <f t="shared" si="134"/>
        <v/>
      </c>
      <c r="K483" s="79" t="str">
        <f t="shared" si="135"/>
        <v/>
      </c>
      <c r="L483" s="97" t="str">
        <f t="shared" si="136"/>
        <v>Level1</v>
      </c>
      <c r="M483" s="94">
        <f t="shared" si="137"/>
        <v>0</v>
      </c>
      <c r="N483" s="79" t="str">
        <f t="shared" si="138"/>
        <v>-- Level1-0</v>
      </c>
      <c r="O483" s="80">
        <f t="shared" si="139"/>
        <v>0</v>
      </c>
      <c r="P483" s="80" t="str">
        <f t="shared" ca="1" si="140"/>
        <v>FAIL</v>
      </c>
      <c r="Q483" s="80">
        <f>Calcs!$I$2</f>
        <v>44255</v>
      </c>
      <c r="R483" s="80">
        <f>Calcs!$I$4</f>
        <v>44469</v>
      </c>
      <c r="S483" s="80">
        <f>Calcs!$I$6</f>
        <v>44681</v>
      </c>
      <c r="T483" s="79" t="e">
        <f>Calcs!$J$2</f>
        <v>#N/A</v>
      </c>
      <c r="U483" s="81">
        <f>Calcs!$K$2</f>
        <v>51564</v>
      </c>
      <c r="V483" s="79" t="str">
        <f t="shared" si="141"/>
        <v/>
      </c>
      <c r="W483" s="79" t="str">
        <f t="shared" si="142"/>
        <v/>
      </c>
      <c r="X483" s="82" t="str">
        <f>IFERROR(IF(E483="","",IFERROR((INDEX('Flat Rates'!$A$1:$I$5000,MATCH(N483,'Flat Rates'!$A$1:$A$5000,0),MATCH("Standing Charge",'Flat Rates'!$A$1:$I$1,0))*100),"")),"")</f>
        <v/>
      </c>
      <c r="Y483" s="82" t="str">
        <f>IFERROR(IF(X483="","",IFERROR((INDEX('Flat Rates'!$A$1:$I$5000,MATCH(N483,'Flat Rates'!$A$1:$A$5000,0),MATCH("Unit Rate",'Flat Rates'!$A$1:$I$1,0))*100)+(V483),"")),"")</f>
        <v/>
      </c>
      <c r="Z483" s="83" t="str">
        <f t="shared" si="143"/>
        <v/>
      </c>
      <c r="AA483" s="83" t="str">
        <f t="shared" si="144"/>
        <v/>
      </c>
      <c r="AB483" s="83" t="str">
        <f t="shared" si="145"/>
        <v/>
      </c>
      <c r="AC483" s="83" t="str">
        <f t="shared" si="146"/>
        <v/>
      </c>
      <c r="AD483" s="84" t="str">
        <f t="shared" ca="1" si="147"/>
        <v>FAIL</v>
      </c>
      <c r="AF483" s="88" t="str">
        <f t="shared" ca="1" si="148"/>
        <v/>
      </c>
      <c r="AG483" s="78" t="str">
        <f t="shared" ca="1" si="149"/>
        <v/>
      </c>
      <c r="AH483" s="89" t="str">
        <f t="shared" ca="1" si="150"/>
        <v/>
      </c>
      <c r="AI483" s="89" t="str">
        <f t="shared" ca="1" si="151"/>
        <v/>
      </c>
    </row>
    <row r="484" spans="2:35" ht="15.75" thickBot="1" x14ac:dyDescent="0.3">
      <c r="B484" s="85"/>
      <c r="C484" s="85"/>
      <c r="D484" s="86"/>
      <c r="E484" s="86"/>
      <c r="F484" s="87"/>
      <c r="G484" s="86"/>
      <c r="I484" s="79" t="str">
        <f t="shared" si="133"/>
        <v/>
      </c>
      <c r="J484" s="79" t="str">
        <f t="shared" si="134"/>
        <v/>
      </c>
      <c r="K484" s="79" t="str">
        <f t="shared" si="135"/>
        <v/>
      </c>
      <c r="L484" s="97" t="str">
        <f t="shared" si="136"/>
        <v>Level1</v>
      </c>
      <c r="M484" s="94">
        <f t="shared" si="137"/>
        <v>0</v>
      </c>
      <c r="N484" s="79" t="str">
        <f t="shared" si="138"/>
        <v>-- Level1-0</v>
      </c>
      <c r="O484" s="80">
        <f t="shared" si="139"/>
        <v>0</v>
      </c>
      <c r="P484" s="80" t="str">
        <f t="shared" ca="1" si="140"/>
        <v>FAIL</v>
      </c>
      <c r="Q484" s="80">
        <f>Calcs!$I$2</f>
        <v>44255</v>
      </c>
      <c r="R484" s="80">
        <f>Calcs!$I$4</f>
        <v>44469</v>
      </c>
      <c r="S484" s="80">
        <f>Calcs!$I$6</f>
        <v>44681</v>
      </c>
      <c r="T484" s="79" t="e">
        <f>Calcs!$J$2</f>
        <v>#N/A</v>
      </c>
      <c r="U484" s="81">
        <f>Calcs!$K$2</f>
        <v>51564</v>
      </c>
      <c r="V484" s="79" t="str">
        <f t="shared" si="141"/>
        <v/>
      </c>
      <c r="W484" s="79" t="str">
        <f t="shared" si="142"/>
        <v/>
      </c>
      <c r="X484" s="82" t="str">
        <f>IFERROR(IF(E484="","",IFERROR((INDEX('Flat Rates'!$A$1:$I$5000,MATCH(N484,'Flat Rates'!$A$1:$A$5000,0),MATCH("Standing Charge",'Flat Rates'!$A$1:$I$1,0))*100),"")),"")</f>
        <v/>
      </c>
      <c r="Y484" s="82" t="str">
        <f>IFERROR(IF(X484="","",IFERROR((INDEX('Flat Rates'!$A$1:$I$5000,MATCH(N484,'Flat Rates'!$A$1:$A$5000,0),MATCH("Unit Rate",'Flat Rates'!$A$1:$I$1,0))*100)+(V484),"")),"")</f>
        <v/>
      </c>
      <c r="Z484" s="83" t="str">
        <f t="shared" si="143"/>
        <v/>
      </c>
      <c r="AA484" s="83" t="str">
        <f t="shared" si="144"/>
        <v/>
      </c>
      <c r="AB484" s="83" t="str">
        <f t="shared" si="145"/>
        <v/>
      </c>
      <c r="AC484" s="83" t="str">
        <f t="shared" si="146"/>
        <v/>
      </c>
      <c r="AD484" s="84" t="str">
        <f t="shared" ca="1" si="147"/>
        <v>FAIL</v>
      </c>
      <c r="AF484" s="88" t="str">
        <f t="shared" ca="1" si="148"/>
        <v/>
      </c>
      <c r="AG484" s="78" t="str">
        <f t="shared" ca="1" si="149"/>
        <v/>
      </c>
      <c r="AH484" s="89" t="str">
        <f t="shared" ca="1" si="150"/>
        <v/>
      </c>
      <c r="AI484" s="89" t="str">
        <f t="shared" ca="1" si="151"/>
        <v/>
      </c>
    </row>
    <row r="485" spans="2:35" ht="15.75" thickBot="1" x14ac:dyDescent="0.3">
      <c r="B485" s="85"/>
      <c r="C485" s="85"/>
      <c r="D485" s="86"/>
      <c r="E485" s="86"/>
      <c r="F485" s="87"/>
      <c r="G485" s="86"/>
      <c r="I485" s="79" t="str">
        <f t="shared" si="133"/>
        <v/>
      </c>
      <c r="J485" s="79" t="str">
        <f t="shared" si="134"/>
        <v/>
      </c>
      <c r="K485" s="79" t="str">
        <f t="shared" si="135"/>
        <v/>
      </c>
      <c r="L485" s="97" t="str">
        <f t="shared" si="136"/>
        <v>Level1</v>
      </c>
      <c r="M485" s="94">
        <f t="shared" si="137"/>
        <v>0</v>
      </c>
      <c r="N485" s="79" t="str">
        <f t="shared" si="138"/>
        <v>-- Level1-0</v>
      </c>
      <c r="O485" s="80">
        <f t="shared" si="139"/>
        <v>0</v>
      </c>
      <c r="P485" s="80" t="str">
        <f t="shared" ca="1" si="140"/>
        <v>FAIL</v>
      </c>
      <c r="Q485" s="80">
        <f>Calcs!$I$2</f>
        <v>44255</v>
      </c>
      <c r="R485" s="80">
        <f>Calcs!$I$4</f>
        <v>44469</v>
      </c>
      <c r="S485" s="80">
        <f>Calcs!$I$6</f>
        <v>44681</v>
      </c>
      <c r="T485" s="79" t="e">
        <f>Calcs!$J$2</f>
        <v>#N/A</v>
      </c>
      <c r="U485" s="81">
        <f>Calcs!$K$2</f>
        <v>51564</v>
      </c>
      <c r="V485" s="79" t="str">
        <f t="shared" si="141"/>
        <v/>
      </c>
      <c r="W485" s="79" t="str">
        <f t="shared" si="142"/>
        <v/>
      </c>
      <c r="X485" s="82" t="str">
        <f>IFERROR(IF(E485="","",IFERROR((INDEX('Flat Rates'!$A$1:$I$5000,MATCH(N485,'Flat Rates'!$A$1:$A$5000,0),MATCH("Standing Charge",'Flat Rates'!$A$1:$I$1,0))*100),"")),"")</f>
        <v/>
      </c>
      <c r="Y485" s="82" t="str">
        <f>IFERROR(IF(X485="","",IFERROR((INDEX('Flat Rates'!$A$1:$I$5000,MATCH(N485,'Flat Rates'!$A$1:$A$5000,0),MATCH("Unit Rate",'Flat Rates'!$A$1:$I$1,0))*100)+(V485),"")),"")</f>
        <v/>
      </c>
      <c r="Z485" s="83" t="str">
        <f t="shared" si="143"/>
        <v/>
      </c>
      <c r="AA485" s="83" t="str">
        <f t="shared" si="144"/>
        <v/>
      </c>
      <c r="AB485" s="83" t="str">
        <f t="shared" si="145"/>
        <v/>
      </c>
      <c r="AC485" s="83" t="str">
        <f t="shared" si="146"/>
        <v/>
      </c>
      <c r="AD485" s="84" t="str">
        <f t="shared" ca="1" si="147"/>
        <v>FAIL</v>
      </c>
      <c r="AF485" s="88" t="str">
        <f t="shared" ca="1" si="148"/>
        <v/>
      </c>
      <c r="AG485" s="78" t="str">
        <f t="shared" ca="1" si="149"/>
        <v/>
      </c>
      <c r="AH485" s="89" t="str">
        <f t="shared" ca="1" si="150"/>
        <v/>
      </c>
      <c r="AI485" s="89" t="str">
        <f t="shared" ca="1" si="151"/>
        <v/>
      </c>
    </row>
    <row r="486" spans="2:35" ht="15.75" thickBot="1" x14ac:dyDescent="0.3">
      <c r="B486" s="85"/>
      <c r="C486" s="85"/>
      <c r="D486" s="86"/>
      <c r="E486" s="86"/>
      <c r="F486" s="87"/>
      <c r="G486" s="86"/>
      <c r="I486" s="79" t="str">
        <f t="shared" si="133"/>
        <v/>
      </c>
      <c r="J486" s="79" t="str">
        <f t="shared" si="134"/>
        <v/>
      </c>
      <c r="K486" s="79" t="str">
        <f t="shared" si="135"/>
        <v/>
      </c>
      <c r="L486" s="97" t="str">
        <f t="shared" si="136"/>
        <v>Level1</v>
      </c>
      <c r="M486" s="94">
        <f t="shared" si="137"/>
        <v>0</v>
      </c>
      <c r="N486" s="79" t="str">
        <f t="shared" si="138"/>
        <v>-- Level1-0</v>
      </c>
      <c r="O486" s="80">
        <f t="shared" si="139"/>
        <v>0</v>
      </c>
      <c r="P486" s="80" t="str">
        <f t="shared" ca="1" si="140"/>
        <v>FAIL</v>
      </c>
      <c r="Q486" s="80">
        <f>Calcs!$I$2</f>
        <v>44255</v>
      </c>
      <c r="R486" s="80">
        <f>Calcs!$I$4</f>
        <v>44469</v>
      </c>
      <c r="S486" s="80">
        <f>Calcs!$I$6</f>
        <v>44681</v>
      </c>
      <c r="T486" s="79" t="e">
        <f>Calcs!$J$2</f>
        <v>#N/A</v>
      </c>
      <c r="U486" s="81">
        <f>Calcs!$K$2</f>
        <v>51564</v>
      </c>
      <c r="V486" s="79" t="str">
        <f t="shared" si="141"/>
        <v/>
      </c>
      <c r="W486" s="79" t="str">
        <f t="shared" si="142"/>
        <v/>
      </c>
      <c r="X486" s="82" t="str">
        <f>IFERROR(IF(E486="","",IFERROR((INDEX('Flat Rates'!$A$1:$I$5000,MATCH(N486,'Flat Rates'!$A$1:$A$5000,0),MATCH("Standing Charge",'Flat Rates'!$A$1:$I$1,0))*100),"")),"")</f>
        <v/>
      </c>
      <c r="Y486" s="82" t="str">
        <f>IFERROR(IF(X486="","",IFERROR((INDEX('Flat Rates'!$A$1:$I$5000,MATCH(N486,'Flat Rates'!$A$1:$A$5000,0),MATCH("Unit Rate",'Flat Rates'!$A$1:$I$1,0))*100)+(V486),"")),"")</f>
        <v/>
      </c>
      <c r="Z486" s="83" t="str">
        <f t="shared" si="143"/>
        <v/>
      </c>
      <c r="AA486" s="83" t="str">
        <f t="shared" si="144"/>
        <v/>
      </c>
      <c r="AB486" s="83" t="str">
        <f t="shared" si="145"/>
        <v/>
      </c>
      <c r="AC486" s="83" t="str">
        <f t="shared" si="146"/>
        <v/>
      </c>
      <c r="AD486" s="84" t="str">
        <f t="shared" ca="1" si="147"/>
        <v>FAIL</v>
      </c>
      <c r="AF486" s="88" t="str">
        <f t="shared" ca="1" si="148"/>
        <v/>
      </c>
      <c r="AG486" s="78" t="str">
        <f t="shared" ca="1" si="149"/>
        <v/>
      </c>
      <c r="AH486" s="89" t="str">
        <f t="shared" ca="1" si="150"/>
        <v/>
      </c>
      <c r="AI486" s="89" t="str">
        <f t="shared" ca="1" si="151"/>
        <v/>
      </c>
    </row>
    <row r="487" spans="2:35" ht="15.75" thickBot="1" x14ac:dyDescent="0.3">
      <c r="B487" s="85"/>
      <c r="C487" s="85"/>
      <c r="D487" s="86"/>
      <c r="E487" s="86"/>
      <c r="F487" s="87"/>
      <c r="G487" s="86"/>
      <c r="I487" s="79" t="str">
        <f t="shared" si="133"/>
        <v/>
      </c>
      <c r="J487" s="79" t="str">
        <f t="shared" si="134"/>
        <v/>
      </c>
      <c r="K487" s="79" t="str">
        <f t="shared" si="135"/>
        <v/>
      </c>
      <c r="L487" s="97" t="str">
        <f t="shared" si="136"/>
        <v>Level1</v>
      </c>
      <c r="M487" s="94">
        <f t="shared" si="137"/>
        <v>0</v>
      </c>
      <c r="N487" s="79" t="str">
        <f t="shared" si="138"/>
        <v>-- Level1-0</v>
      </c>
      <c r="O487" s="80">
        <f t="shared" si="139"/>
        <v>0</v>
      </c>
      <c r="P487" s="80" t="str">
        <f t="shared" ca="1" si="140"/>
        <v>FAIL</v>
      </c>
      <c r="Q487" s="80">
        <f>Calcs!$I$2</f>
        <v>44255</v>
      </c>
      <c r="R487" s="80">
        <f>Calcs!$I$4</f>
        <v>44469</v>
      </c>
      <c r="S487" s="80">
        <f>Calcs!$I$6</f>
        <v>44681</v>
      </c>
      <c r="T487" s="79" t="e">
        <f>Calcs!$J$2</f>
        <v>#N/A</v>
      </c>
      <c r="U487" s="81">
        <f>Calcs!$K$2</f>
        <v>51564</v>
      </c>
      <c r="V487" s="79" t="str">
        <f t="shared" si="141"/>
        <v/>
      </c>
      <c r="W487" s="79" t="str">
        <f t="shared" si="142"/>
        <v/>
      </c>
      <c r="X487" s="82" t="str">
        <f>IFERROR(IF(E487="","",IFERROR((INDEX('Flat Rates'!$A$1:$I$5000,MATCH(N487,'Flat Rates'!$A$1:$A$5000,0),MATCH("Standing Charge",'Flat Rates'!$A$1:$I$1,0))*100),"")),"")</f>
        <v/>
      </c>
      <c r="Y487" s="82" t="str">
        <f>IFERROR(IF(X487="","",IFERROR((INDEX('Flat Rates'!$A$1:$I$5000,MATCH(N487,'Flat Rates'!$A$1:$A$5000,0),MATCH("Unit Rate",'Flat Rates'!$A$1:$I$1,0))*100)+(V487),"")),"")</f>
        <v/>
      </c>
      <c r="Z487" s="83" t="str">
        <f t="shared" si="143"/>
        <v/>
      </c>
      <c r="AA487" s="83" t="str">
        <f t="shared" si="144"/>
        <v/>
      </c>
      <c r="AB487" s="83" t="str">
        <f t="shared" si="145"/>
        <v/>
      </c>
      <c r="AC487" s="83" t="str">
        <f t="shared" si="146"/>
        <v/>
      </c>
      <c r="AD487" s="84" t="str">
        <f t="shared" ca="1" si="147"/>
        <v>FAIL</v>
      </c>
      <c r="AF487" s="88" t="str">
        <f t="shared" ca="1" si="148"/>
        <v/>
      </c>
      <c r="AG487" s="78" t="str">
        <f t="shared" ca="1" si="149"/>
        <v/>
      </c>
      <c r="AH487" s="89" t="str">
        <f t="shared" ca="1" si="150"/>
        <v/>
      </c>
      <c r="AI487" s="89" t="str">
        <f t="shared" ca="1" si="151"/>
        <v/>
      </c>
    </row>
    <row r="488" spans="2:35" ht="15.75" thickBot="1" x14ac:dyDescent="0.3">
      <c r="B488" s="85"/>
      <c r="C488" s="85"/>
      <c r="D488" s="86"/>
      <c r="E488" s="86"/>
      <c r="F488" s="87"/>
      <c r="G488" s="86"/>
      <c r="I488" s="79" t="str">
        <f t="shared" si="133"/>
        <v/>
      </c>
      <c r="J488" s="79" t="str">
        <f t="shared" si="134"/>
        <v/>
      </c>
      <c r="K488" s="79" t="str">
        <f t="shared" si="135"/>
        <v/>
      </c>
      <c r="L488" s="97" t="str">
        <f t="shared" si="136"/>
        <v>Level1</v>
      </c>
      <c r="M488" s="94">
        <f t="shared" si="137"/>
        <v>0</v>
      </c>
      <c r="N488" s="79" t="str">
        <f t="shared" si="138"/>
        <v>-- Level1-0</v>
      </c>
      <c r="O488" s="80">
        <f t="shared" si="139"/>
        <v>0</v>
      </c>
      <c r="P488" s="80" t="str">
        <f t="shared" ca="1" si="140"/>
        <v>FAIL</v>
      </c>
      <c r="Q488" s="80">
        <f>Calcs!$I$2</f>
        <v>44255</v>
      </c>
      <c r="R488" s="80">
        <f>Calcs!$I$4</f>
        <v>44469</v>
      </c>
      <c r="S488" s="80">
        <f>Calcs!$I$6</f>
        <v>44681</v>
      </c>
      <c r="T488" s="79" t="e">
        <f>Calcs!$J$2</f>
        <v>#N/A</v>
      </c>
      <c r="U488" s="81">
        <f>Calcs!$K$2</f>
        <v>51564</v>
      </c>
      <c r="V488" s="79" t="str">
        <f t="shared" si="141"/>
        <v/>
      </c>
      <c r="W488" s="79" t="str">
        <f t="shared" si="142"/>
        <v/>
      </c>
      <c r="X488" s="82" t="str">
        <f>IFERROR(IF(E488="","",IFERROR((INDEX('Flat Rates'!$A$1:$I$5000,MATCH(N488,'Flat Rates'!$A$1:$A$5000,0),MATCH("Standing Charge",'Flat Rates'!$A$1:$I$1,0))*100),"")),"")</f>
        <v/>
      </c>
      <c r="Y488" s="82" t="str">
        <f>IFERROR(IF(X488="","",IFERROR((INDEX('Flat Rates'!$A$1:$I$5000,MATCH(N488,'Flat Rates'!$A$1:$A$5000,0),MATCH("Unit Rate",'Flat Rates'!$A$1:$I$1,0))*100)+(V488),"")),"")</f>
        <v/>
      </c>
      <c r="Z488" s="83" t="str">
        <f t="shared" si="143"/>
        <v/>
      </c>
      <c r="AA488" s="83" t="str">
        <f t="shared" si="144"/>
        <v/>
      </c>
      <c r="AB488" s="83" t="str">
        <f t="shared" si="145"/>
        <v/>
      </c>
      <c r="AC488" s="83" t="str">
        <f t="shared" si="146"/>
        <v/>
      </c>
      <c r="AD488" s="84" t="str">
        <f t="shared" ca="1" si="147"/>
        <v>FAIL</v>
      </c>
      <c r="AF488" s="88" t="str">
        <f t="shared" ca="1" si="148"/>
        <v/>
      </c>
      <c r="AG488" s="78" t="str">
        <f t="shared" ca="1" si="149"/>
        <v/>
      </c>
      <c r="AH488" s="89" t="str">
        <f t="shared" ca="1" si="150"/>
        <v/>
      </c>
      <c r="AI488" s="89" t="str">
        <f t="shared" ca="1" si="151"/>
        <v/>
      </c>
    </row>
    <row r="489" spans="2:35" ht="15.75" thickBot="1" x14ac:dyDescent="0.3">
      <c r="B489" s="85"/>
      <c r="C489" s="85"/>
      <c r="D489" s="86"/>
      <c r="E489" s="86"/>
      <c r="F489" s="87"/>
      <c r="G489" s="86"/>
      <c r="I489" s="79" t="str">
        <f t="shared" si="133"/>
        <v/>
      </c>
      <c r="J489" s="79" t="str">
        <f t="shared" si="134"/>
        <v/>
      </c>
      <c r="K489" s="79" t="str">
        <f t="shared" si="135"/>
        <v/>
      </c>
      <c r="L489" s="97" t="str">
        <f t="shared" si="136"/>
        <v>Level1</v>
      </c>
      <c r="M489" s="94">
        <f t="shared" si="137"/>
        <v>0</v>
      </c>
      <c r="N489" s="79" t="str">
        <f t="shared" si="138"/>
        <v>-- Level1-0</v>
      </c>
      <c r="O489" s="80">
        <f t="shared" si="139"/>
        <v>0</v>
      </c>
      <c r="P489" s="80" t="str">
        <f t="shared" ca="1" si="140"/>
        <v>FAIL</v>
      </c>
      <c r="Q489" s="80">
        <f>Calcs!$I$2</f>
        <v>44255</v>
      </c>
      <c r="R489" s="80">
        <f>Calcs!$I$4</f>
        <v>44469</v>
      </c>
      <c r="S489" s="80">
        <f>Calcs!$I$6</f>
        <v>44681</v>
      </c>
      <c r="T489" s="79" t="e">
        <f>Calcs!$J$2</f>
        <v>#N/A</v>
      </c>
      <c r="U489" s="81">
        <f>Calcs!$K$2</f>
        <v>51564</v>
      </c>
      <c r="V489" s="79" t="str">
        <f t="shared" si="141"/>
        <v/>
      </c>
      <c r="W489" s="79" t="str">
        <f t="shared" si="142"/>
        <v/>
      </c>
      <c r="X489" s="82" t="str">
        <f>IFERROR(IF(E489="","",IFERROR((INDEX('Flat Rates'!$A$1:$I$5000,MATCH(N489,'Flat Rates'!$A$1:$A$5000,0),MATCH("Standing Charge",'Flat Rates'!$A$1:$I$1,0))*100),"")),"")</f>
        <v/>
      </c>
      <c r="Y489" s="82" t="str">
        <f>IFERROR(IF(X489="","",IFERROR((INDEX('Flat Rates'!$A$1:$I$5000,MATCH(N489,'Flat Rates'!$A$1:$A$5000,0),MATCH("Unit Rate",'Flat Rates'!$A$1:$I$1,0))*100)+(V489),"")),"")</f>
        <v/>
      </c>
      <c r="Z489" s="83" t="str">
        <f t="shared" si="143"/>
        <v/>
      </c>
      <c r="AA489" s="83" t="str">
        <f t="shared" si="144"/>
        <v/>
      </c>
      <c r="AB489" s="83" t="str">
        <f t="shared" si="145"/>
        <v/>
      </c>
      <c r="AC489" s="83" t="str">
        <f t="shared" si="146"/>
        <v/>
      </c>
      <c r="AD489" s="84" t="str">
        <f t="shared" ca="1" si="147"/>
        <v>FAIL</v>
      </c>
      <c r="AF489" s="88" t="str">
        <f t="shared" ca="1" si="148"/>
        <v/>
      </c>
      <c r="AG489" s="78" t="str">
        <f t="shared" ca="1" si="149"/>
        <v/>
      </c>
      <c r="AH489" s="89" t="str">
        <f t="shared" ca="1" si="150"/>
        <v/>
      </c>
      <c r="AI489" s="89" t="str">
        <f t="shared" ca="1" si="151"/>
        <v/>
      </c>
    </row>
    <row r="490" spans="2:35" ht="15.75" thickBot="1" x14ac:dyDescent="0.3">
      <c r="B490" s="85"/>
      <c r="C490" s="85"/>
      <c r="D490" s="86"/>
      <c r="E490" s="86"/>
      <c r="F490" s="87"/>
      <c r="G490" s="86"/>
      <c r="I490" s="79" t="str">
        <f t="shared" si="133"/>
        <v/>
      </c>
      <c r="J490" s="79" t="str">
        <f t="shared" si="134"/>
        <v/>
      </c>
      <c r="K490" s="79" t="str">
        <f t="shared" si="135"/>
        <v/>
      </c>
      <c r="L490" s="97" t="str">
        <f t="shared" si="136"/>
        <v>Level1</v>
      </c>
      <c r="M490" s="94">
        <f t="shared" si="137"/>
        <v>0</v>
      </c>
      <c r="N490" s="79" t="str">
        <f t="shared" si="138"/>
        <v>-- Level1-0</v>
      </c>
      <c r="O490" s="80">
        <f t="shared" si="139"/>
        <v>0</v>
      </c>
      <c r="P490" s="80" t="str">
        <f t="shared" ca="1" si="140"/>
        <v>FAIL</v>
      </c>
      <c r="Q490" s="80">
        <f>Calcs!$I$2</f>
        <v>44255</v>
      </c>
      <c r="R490" s="80">
        <f>Calcs!$I$4</f>
        <v>44469</v>
      </c>
      <c r="S490" s="80">
        <f>Calcs!$I$6</f>
        <v>44681</v>
      </c>
      <c r="T490" s="79" t="e">
        <f>Calcs!$J$2</f>
        <v>#N/A</v>
      </c>
      <c r="U490" s="81">
        <f>Calcs!$K$2</f>
        <v>51564</v>
      </c>
      <c r="V490" s="79" t="str">
        <f t="shared" si="141"/>
        <v/>
      </c>
      <c r="W490" s="79" t="str">
        <f t="shared" si="142"/>
        <v/>
      </c>
      <c r="X490" s="82" t="str">
        <f>IFERROR(IF(E490="","",IFERROR((INDEX('Flat Rates'!$A$1:$I$5000,MATCH(N490,'Flat Rates'!$A$1:$A$5000,0),MATCH("Standing Charge",'Flat Rates'!$A$1:$I$1,0))*100),"")),"")</f>
        <v/>
      </c>
      <c r="Y490" s="82" t="str">
        <f>IFERROR(IF(X490="","",IFERROR((INDEX('Flat Rates'!$A$1:$I$5000,MATCH(N490,'Flat Rates'!$A$1:$A$5000,0),MATCH("Unit Rate",'Flat Rates'!$A$1:$I$1,0))*100)+(V490),"")),"")</f>
        <v/>
      </c>
      <c r="Z490" s="83" t="str">
        <f t="shared" si="143"/>
        <v/>
      </c>
      <c r="AA490" s="83" t="str">
        <f t="shared" si="144"/>
        <v/>
      </c>
      <c r="AB490" s="83" t="str">
        <f t="shared" si="145"/>
        <v/>
      </c>
      <c r="AC490" s="83" t="str">
        <f t="shared" si="146"/>
        <v/>
      </c>
      <c r="AD490" s="84" t="str">
        <f t="shared" ca="1" si="147"/>
        <v>FAIL</v>
      </c>
      <c r="AF490" s="88" t="str">
        <f t="shared" ca="1" si="148"/>
        <v/>
      </c>
      <c r="AG490" s="78" t="str">
        <f t="shared" ca="1" si="149"/>
        <v/>
      </c>
      <c r="AH490" s="89" t="str">
        <f t="shared" ca="1" si="150"/>
        <v/>
      </c>
      <c r="AI490" s="89" t="str">
        <f t="shared" ca="1" si="151"/>
        <v/>
      </c>
    </row>
    <row r="491" spans="2:35" ht="15.75" thickBot="1" x14ac:dyDescent="0.3">
      <c r="B491" s="85"/>
      <c r="C491" s="85"/>
      <c r="D491" s="86"/>
      <c r="E491" s="86"/>
      <c r="F491" s="87"/>
      <c r="G491" s="86"/>
      <c r="I491" s="79" t="str">
        <f t="shared" si="133"/>
        <v/>
      </c>
      <c r="J491" s="79" t="str">
        <f t="shared" si="134"/>
        <v/>
      </c>
      <c r="K491" s="79" t="str">
        <f t="shared" si="135"/>
        <v/>
      </c>
      <c r="L491" s="97" t="str">
        <f t="shared" si="136"/>
        <v>Level1</v>
      </c>
      <c r="M491" s="94">
        <f t="shared" si="137"/>
        <v>0</v>
      </c>
      <c r="N491" s="79" t="str">
        <f t="shared" si="138"/>
        <v>-- Level1-0</v>
      </c>
      <c r="O491" s="80">
        <f t="shared" si="139"/>
        <v>0</v>
      </c>
      <c r="P491" s="80" t="str">
        <f t="shared" ca="1" si="140"/>
        <v>FAIL</v>
      </c>
      <c r="Q491" s="80">
        <f>Calcs!$I$2</f>
        <v>44255</v>
      </c>
      <c r="R491" s="80">
        <f>Calcs!$I$4</f>
        <v>44469</v>
      </c>
      <c r="S491" s="80">
        <f>Calcs!$I$6</f>
        <v>44681</v>
      </c>
      <c r="T491" s="79" t="e">
        <f>Calcs!$J$2</f>
        <v>#N/A</v>
      </c>
      <c r="U491" s="81">
        <f>Calcs!$K$2</f>
        <v>51564</v>
      </c>
      <c r="V491" s="79" t="str">
        <f t="shared" si="141"/>
        <v/>
      </c>
      <c r="W491" s="79" t="str">
        <f t="shared" si="142"/>
        <v/>
      </c>
      <c r="X491" s="82" t="str">
        <f>IFERROR(IF(E491="","",IFERROR((INDEX('Flat Rates'!$A$1:$I$5000,MATCH(N491,'Flat Rates'!$A$1:$A$5000,0),MATCH("Standing Charge",'Flat Rates'!$A$1:$I$1,0))*100),"")),"")</f>
        <v/>
      </c>
      <c r="Y491" s="82" t="str">
        <f>IFERROR(IF(X491="","",IFERROR((INDEX('Flat Rates'!$A$1:$I$5000,MATCH(N491,'Flat Rates'!$A$1:$A$5000,0),MATCH("Unit Rate",'Flat Rates'!$A$1:$I$1,0))*100)+(V491),"")),"")</f>
        <v/>
      </c>
      <c r="Z491" s="83" t="str">
        <f t="shared" si="143"/>
        <v/>
      </c>
      <c r="AA491" s="83" t="str">
        <f t="shared" si="144"/>
        <v/>
      </c>
      <c r="AB491" s="83" t="str">
        <f t="shared" si="145"/>
        <v/>
      </c>
      <c r="AC491" s="83" t="str">
        <f t="shared" si="146"/>
        <v/>
      </c>
      <c r="AD491" s="84" t="str">
        <f t="shared" ca="1" si="147"/>
        <v>FAIL</v>
      </c>
      <c r="AF491" s="88" t="str">
        <f t="shared" ca="1" si="148"/>
        <v/>
      </c>
      <c r="AG491" s="78" t="str">
        <f t="shared" ca="1" si="149"/>
        <v/>
      </c>
      <c r="AH491" s="89" t="str">
        <f t="shared" ca="1" si="150"/>
        <v/>
      </c>
      <c r="AI491" s="89" t="str">
        <f t="shared" ca="1" si="151"/>
        <v/>
      </c>
    </row>
    <row r="492" spans="2:35" ht="15.75" thickBot="1" x14ac:dyDescent="0.3">
      <c r="B492" s="85"/>
      <c r="C492" s="85"/>
      <c r="D492" s="86"/>
      <c r="E492" s="86"/>
      <c r="F492" s="87"/>
      <c r="G492" s="86"/>
      <c r="I492" s="79" t="str">
        <f t="shared" si="133"/>
        <v/>
      </c>
      <c r="J492" s="79" t="str">
        <f t="shared" si="134"/>
        <v/>
      </c>
      <c r="K492" s="79" t="str">
        <f t="shared" si="135"/>
        <v/>
      </c>
      <c r="L492" s="97" t="str">
        <f t="shared" si="136"/>
        <v>Level1</v>
      </c>
      <c r="M492" s="94">
        <f t="shared" si="137"/>
        <v>0</v>
      </c>
      <c r="N492" s="79" t="str">
        <f t="shared" si="138"/>
        <v>-- Level1-0</v>
      </c>
      <c r="O492" s="80">
        <f t="shared" si="139"/>
        <v>0</v>
      </c>
      <c r="P492" s="80" t="str">
        <f t="shared" ca="1" si="140"/>
        <v>FAIL</v>
      </c>
      <c r="Q492" s="80">
        <f>Calcs!$I$2</f>
        <v>44255</v>
      </c>
      <c r="R492" s="80">
        <f>Calcs!$I$4</f>
        <v>44469</v>
      </c>
      <c r="S492" s="80">
        <f>Calcs!$I$6</f>
        <v>44681</v>
      </c>
      <c r="T492" s="79" t="e">
        <f>Calcs!$J$2</f>
        <v>#N/A</v>
      </c>
      <c r="U492" s="81">
        <f>Calcs!$K$2</f>
        <v>51564</v>
      </c>
      <c r="V492" s="79" t="str">
        <f t="shared" si="141"/>
        <v/>
      </c>
      <c r="W492" s="79" t="str">
        <f t="shared" si="142"/>
        <v/>
      </c>
      <c r="X492" s="82" t="str">
        <f>IFERROR(IF(E492="","",IFERROR((INDEX('Flat Rates'!$A$1:$I$5000,MATCH(N492,'Flat Rates'!$A$1:$A$5000,0),MATCH("Standing Charge",'Flat Rates'!$A$1:$I$1,0))*100),"")),"")</f>
        <v/>
      </c>
      <c r="Y492" s="82" t="str">
        <f>IFERROR(IF(X492="","",IFERROR((INDEX('Flat Rates'!$A$1:$I$5000,MATCH(N492,'Flat Rates'!$A$1:$A$5000,0),MATCH("Unit Rate",'Flat Rates'!$A$1:$I$1,0))*100)+(V492),"")),"")</f>
        <v/>
      </c>
      <c r="Z492" s="83" t="str">
        <f t="shared" si="143"/>
        <v/>
      </c>
      <c r="AA492" s="83" t="str">
        <f t="shared" si="144"/>
        <v/>
      </c>
      <c r="AB492" s="83" t="str">
        <f t="shared" si="145"/>
        <v/>
      </c>
      <c r="AC492" s="83" t="str">
        <f t="shared" si="146"/>
        <v/>
      </c>
      <c r="AD492" s="84" t="str">
        <f t="shared" ca="1" si="147"/>
        <v>FAIL</v>
      </c>
      <c r="AF492" s="88" t="str">
        <f t="shared" ca="1" si="148"/>
        <v/>
      </c>
      <c r="AG492" s="78" t="str">
        <f t="shared" ca="1" si="149"/>
        <v/>
      </c>
      <c r="AH492" s="89" t="str">
        <f t="shared" ca="1" si="150"/>
        <v/>
      </c>
      <c r="AI492" s="89" t="str">
        <f t="shared" ca="1" si="151"/>
        <v/>
      </c>
    </row>
    <row r="493" spans="2:35" ht="15.75" thickBot="1" x14ac:dyDescent="0.3">
      <c r="B493" s="85"/>
      <c r="C493" s="85"/>
      <c r="D493" s="86"/>
      <c r="E493" s="86"/>
      <c r="F493" s="87"/>
      <c r="G493" s="86"/>
      <c r="I493" s="79" t="str">
        <f t="shared" si="133"/>
        <v/>
      </c>
      <c r="J493" s="79" t="str">
        <f t="shared" si="134"/>
        <v/>
      </c>
      <c r="K493" s="79" t="str">
        <f t="shared" si="135"/>
        <v/>
      </c>
      <c r="L493" s="97" t="str">
        <f t="shared" si="136"/>
        <v>Level1</v>
      </c>
      <c r="M493" s="94">
        <f t="shared" si="137"/>
        <v>0</v>
      </c>
      <c r="N493" s="79" t="str">
        <f t="shared" si="138"/>
        <v>-- Level1-0</v>
      </c>
      <c r="O493" s="80">
        <f t="shared" si="139"/>
        <v>0</v>
      </c>
      <c r="P493" s="80" t="str">
        <f t="shared" ca="1" si="140"/>
        <v>FAIL</v>
      </c>
      <c r="Q493" s="80">
        <f>Calcs!$I$2</f>
        <v>44255</v>
      </c>
      <c r="R493" s="80">
        <f>Calcs!$I$4</f>
        <v>44469</v>
      </c>
      <c r="S493" s="80">
        <f>Calcs!$I$6</f>
        <v>44681</v>
      </c>
      <c r="T493" s="79" t="e">
        <f>Calcs!$J$2</f>
        <v>#N/A</v>
      </c>
      <c r="U493" s="81">
        <f>Calcs!$K$2</f>
        <v>51564</v>
      </c>
      <c r="V493" s="79" t="str">
        <f t="shared" si="141"/>
        <v/>
      </c>
      <c r="W493" s="79" t="str">
        <f t="shared" si="142"/>
        <v/>
      </c>
      <c r="X493" s="82" t="str">
        <f>IFERROR(IF(E493="","",IFERROR((INDEX('Flat Rates'!$A$1:$I$5000,MATCH(N493,'Flat Rates'!$A$1:$A$5000,0),MATCH("Standing Charge",'Flat Rates'!$A$1:$I$1,0))*100),"")),"")</f>
        <v/>
      </c>
      <c r="Y493" s="82" t="str">
        <f>IFERROR(IF(X493="","",IFERROR((INDEX('Flat Rates'!$A$1:$I$5000,MATCH(N493,'Flat Rates'!$A$1:$A$5000,0),MATCH("Unit Rate",'Flat Rates'!$A$1:$I$1,0))*100)+(V493),"")),"")</f>
        <v/>
      </c>
      <c r="Z493" s="83" t="str">
        <f t="shared" si="143"/>
        <v/>
      </c>
      <c r="AA493" s="83" t="str">
        <f t="shared" si="144"/>
        <v/>
      </c>
      <c r="AB493" s="83" t="str">
        <f t="shared" si="145"/>
        <v/>
      </c>
      <c r="AC493" s="83" t="str">
        <f t="shared" si="146"/>
        <v/>
      </c>
      <c r="AD493" s="84" t="str">
        <f t="shared" ca="1" si="147"/>
        <v>FAIL</v>
      </c>
      <c r="AF493" s="88" t="str">
        <f t="shared" ca="1" si="148"/>
        <v/>
      </c>
      <c r="AG493" s="78" t="str">
        <f t="shared" ca="1" si="149"/>
        <v/>
      </c>
      <c r="AH493" s="89" t="str">
        <f t="shared" ca="1" si="150"/>
        <v/>
      </c>
      <c r="AI493" s="89" t="str">
        <f t="shared" ca="1" si="151"/>
        <v/>
      </c>
    </row>
    <row r="494" spans="2:35" ht="15.75" thickBot="1" x14ac:dyDescent="0.3">
      <c r="B494" s="85"/>
      <c r="C494" s="85"/>
      <c r="D494" s="86"/>
      <c r="E494" s="86"/>
      <c r="F494" s="87"/>
      <c r="G494" s="86"/>
      <c r="I494" s="79" t="str">
        <f t="shared" si="133"/>
        <v/>
      </c>
      <c r="J494" s="79" t="str">
        <f t="shared" si="134"/>
        <v/>
      </c>
      <c r="K494" s="79" t="str">
        <f t="shared" si="135"/>
        <v/>
      </c>
      <c r="L494" s="97" t="str">
        <f t="shared" si="136"/>
        <v>Level1</v>
      </c>
      <c r="M494" s="94">
        <f t="shared" si="137"/>
        <v>0</v>
      </c>
      <c r="N494" s="79" t="str">
        <f t="shared" si="138"/>
        <v>-- Level1-0</v>
      </c>
      <c r="O494" s="80">
        <f t="shared" si="139"/>
        <v>0</v>
      </c>
      <c r="P494" s="80" t="str">
        <f t="shared" ca="1" si="140"/>
        <v>FAIL</v>
      </c>
      <c r="Q494" s="80">
        <f>Calcs!$I$2</f>
        <v>44255</v>
      </c>
      <c r="R494" s="80">
        <f>Calcs!$I$4</f>
        <v>44469</v>
      </c>
      <c r="S494" s="80">
        <f>Calcs!$I$6</f>
        <v>44681</v>
      </c>
      <c r="T494" s="79" t="e">
        <f>Calcs!$J$2</f>
        <v>#N/A</v>
      </c>
      <c r="U494" s="81">
        <f>Calcs!$K$2</f>
        <v>51564</v>
      </c>
      <c r="V494" s="79" t="str">
        <f t="shared" si="141"/>
        <v/>
      </c>
      <c r="W494" s="79" t="str">
        <f t="shared" si="142"/>
        <v/>
      </c>
      <c r="X494" s="82" t="str">
        <f>IFERROR(IF(E494="","",IFERROR((INDEX('Flat Rates'!$A$1:$I$5000,MATCH(N494,'Flat Rates'!$A$1:$A$5000,0),MATCH("Standing Charge",'Flat Rates'!$A$1:$I$1,0))*100),"")),"")</f>
        <v/>
      </c>
      <c r="Y494" s="82" t="str">
        <f>IFERROR(IF(X494="","",IFERROR((INDEX('Flat Rates'!$A$1:$I$5000,MATCH(N494,'Flat Rates'!$A$1:$A$5000,0),MATCH("Unit Rate",'Flat Rates'!$A$1:$I$1,0))*100)+(V494),"")),"")</f>
        <v/>
      </c>
      <c r="Z494" s="83" t="str">
        <f t="shared" si="143"/>
        <v/>
      </c>
      <c r="AA494" s="83" t="str">
        <f t="shared" si="144"/>
        <v/>
      </c>
      <c r="AB494" s="83" t="str">
        <f t="shared" si="145"/>
        <v/>
      </c>
      <c r="AC494" s="83" t="str">
        <f t="shared" si="146"/>
        <v/>
      </c>
      <c r="AD494" s="84" t="str">
        <f t="shared" ca="1" si="147"/>
        <v>FAIL</v>
      </c>
      <c r="AF494" s="88" t="str">
        <f t="shared" ca="1" si="148"/>
        <v/>
      </c>
      <c r="AG494" s="78" t="str">
        <f t="shared" ca="1" si="149"/>
        <v/>
      </c>
      <c r="AH494" s="89" t="str">
        <f t="shared" ca="1" si="150"/>
        <v/>
      </c>
      <c r="AI494" s="89" t="str">
        <f t="shared" ca="1" si="151"/>
        <v/>
      </c>
    </row>
    <row r="495" spans="2:35" ht="15.75" thickBot="1" x14ac:dyDescent="0.3">
      <c r="B495" s="85"/>
      <c r="C495" s="85"/>
      <c r="D495" s="86"/>
      <c r="E495" s="86"/>
      <c r="F495" s="87"/>
      <c r="G495" s="86"/>
      <c r="I495" s="79" t="str">
        <f t="shared" si="133"/>
        <v/>
      </c>
      <c r="J495" s="79" t="str">
        <f t="shared" si="134"/>
        <v/>
      </c>
      <c r="K495" s="79" t="str">
        <f t="shared" si="135"/>
        <v/>
      </c>
      <c r="L495" s="97" t="str">
        <f t="shared" si="136"/>
        <v>Level1</v>
      </c>
      <c r="M495" s="94">
        <f t="shared" si="137"/>
        <v>0</v>
      </c>
      <c r="N495" s="79" t="str">
        <f t="shared" si="138"/>
        <v>-- Level1-0</v>
      </c>
      <c r="O495" s="80">
        <f t="shared" si="139"/>
        <v>0</v>
      </c>
      <c r="P495" s="80" t="str">
        <f t="shared" ca="1" si="140"/>
        <v>FAIL</v>
      </c>
      <c r="Q495" s="80">
        <f>Calcs!$I$2</f>
        <v>44255</v>
      </c>
      <c r="R495" s="80">
        <f>Calcs!$I$4</f>
        <v>44469</v>
      </c>
      <c r="S495" s="80">
        <f>Calcs!$I$6</f>
        <v>44681</v>
      </c>
      <c r="T495" s="79" t="e">
        <f>Calcs!$J$2</f>
        <v>#N/A</v>
      </c>
      <c r="U495" s="81">
        <f>Calcs!$K$2</f>
        <v>51564</v>
      </c>
      <c r="V495" s="79" t="str">
        <f t="shared" si="141"/>
        <v/>
      </c>
      <c r="W495" s="79" t="str">
        <f t="shared" si="142"/>
        <v/>
      </c>
      <c r="X495" s="82" t="str">
        <f>IFERROR(IF(E495="","",IFERROR((INDEX('Flat Rates'!$A$1:$I$5000,MATCH(N495,'Flat Rates'!$A$1:$A$5000,0),MATCH("Standing Charge",'Flat Rates'!$A$1:$I$1,0))*100),"")),"")</f>
        <v/>
      </c>
      <c r="Y495" s="82" t="str">
        <f>IFERROR(IF(X495="","",IFERROR((INDEX('Flat Rates'!$A$1:$I$5000,MATCH(N495,'Flat Rates'!$A$1:$A$5000,0),MATCH("Unit Rate",'Flat Rates'!$A$1:$I$1,0))*100)+(V495),"")),"")</f>
        <v/>
      </c>
      <c r="Z495" s="83" t="str">
        <f t="shared" si="143"/>
        <v/>
      </c>
      <c r="AA495" s="83" t="str">
        <f t="shared" si="144"/>
        <v/>
      </c>
      <c r="AB495" s="83" t="str">
        <f t="shared" si="145"/>
        <v/>
      </c>
      <c r="AC495" s="83" t="str">
        <f t="shared" si="146"/>
        <v/>
      </c>
      <c r="AD495" s="84" t="str">
        <f t="shared" ca="1" si="147"/>
        <v>FAIL</v>
      </c>
      <c r="AF495" s="88" t="str">
        <f t="shared" ca="1" si="148"/>
        <v/>
      </c>
      <c r="AG495" s="78" t="str">
        <f t="shared" ca="1" si="149"/>
        <v/>
      </c>
      <c r="AH495" s="89" t="str">
        <f t="shared" ca="1" si="150"/>
        <v/>
      </c>
      <c r="AI495" s="89" t="str">
        <f t="shared" ca="1" si="151"/>
        <v/>
      </c>
    </row>
    <row r="496" spans="2:35" ht="15.75" thickBot="1" x14ac:dyDescent="0.3">
      <c r="B496" s="85"/>
      <c r="C496" s="85"/>
      <c r="D496" s="86"/>
      <c r="E496" s="86"/>
      <c r="F496" s="87"/>
      <c r="G496" s="86"/>
      <c r="I496" s="79" t="str">
        <f t="shared" si="133"/>
        <v/>
      </c>
      <c r="J496" s="79" t="str">
        <f t="shared" si="134"/>
        <v/>
      </c>
      <c r="K496" s="79" t="str">
        <f t="shared" si="135"/>
        <v/>
      </c>
      <c r="L496" s="97" t="str">
        <f t="shared" si="136"/>
        <v>Level1</v>
      </c>
      <c r="M496" s="94">
        <f t="shared" si="137"/>
        <v>0</v>
      </c>
      <c r="N496" s="79" t="str">
        <f t="shared" si="138"/>
        <v>-- Level1-0</v>
      </c>
      <c r="O496" s="80">
        <f t="shared" si="139"/>
        <v>0</v>
      </c>
      <c r="P496" s="80" t="str">
        <f t="shared" ca="1" si="140"/>
        <v>FAIL</v>
      </c>
      <c r="Q496" s="80">
        <f>Calcs!$I$2</f>
        <v>44255</v>
      </c>
      <c r="R496" s="80">
        <f>Calcs!$I$4</f>
        <v>44469</v>
      </c>
      <c r="S496" s="80">
        <f>Calcs!$I$6</f>
        <v>44681</v>
      </c>
      <c r="T496" s="79" t="e">
        <f>Calcs!$J$2</f>
        <v>#N/A</v>
      </c>
      <c r="U496" s="81">
        <f>Calcs!$K$2</f>
        <v>51564</v>
      </c>
      <c r="V496" s="79" t="str">
        <f t="shared" si="141"/>
        <v/>
      </c>
      <c r="W496" s="79" t="str">
        <f t="shared" si="142"/>
        <v/>
      </c>
      <c r="X496" s="82" t="str">
        <f>IFERROR(IF(E496="","",IFERROR((INDEX('Flat Rates'!$A$1:$I$5000,MATCH(N496,'Flat Rates'!$A$1:$A$5000,0),MATCH("Standing Charge",'Flat Rates'!$A$1:$I$1,0))*100),"")),"")</f>
        <v/>
      </c>
      <c r="Y496" s="82" t="str">
        <f>IFERROR(IF(X496="","",IFERROR((INDEX('Flat Rates'!$A$1:$I$5000,MATCH(N496,'Flat Rates'!$A$1:$A$5000,0),MATCH("Unit Rate",'Flat Rates'!$A$1:$I$1,0))*100)+(V496),"")),"")</f>
        <v/>
      </c>
      <c r="Z496" s="83" t="str">
        <f t="shared" si="143"/>
        <v/>
      </c>
      <c r="AA496" s="83" t="str">
        <f t="shared" si="144"/>
        <v/>
      </c>
      <c r="AB496" s="83" t="str">
        <f t="shared" si="145"/>
        <v/>
      </c>
      <c r="AC496" s="83" t="str">
        <f t="shared" si="146"/>
        <v/>
      </c>
      <c r="AD496" s="84" t="str">
        <f t="shared" ca="1" si="147"/>
        <v>FAIL</v>
      </c>
      <c r="AF496" s="88" t="str">
        <f t="shared" ca="1" si="148"/>
        <v/>
      </c>
      <c r="AG496" s="78" t="str">
        <f t="shared" ca="1" si="149"/>
        <v/>
      </c>
      <c r="AH496" s="89" t="str">
        <f t="shared" ca="1" si="150"/>
        <v/>
      </c>
      <c r="AI496" s="89" t="str">
        <f t="shared" ca="1" si="151"/>
        <v/>
      </c>
    </row>
    <row r="497" spans="2:35" ht="15.75" thickBot="1" x14ac:dyDescent="0.3">
      <c r="B497" s="85"/>
      <c r="C497" s="85"/>
      <c r="D497" s="86"/>
      <c r="E497" s="86"/>
      <c r="F497" s="87"/>
      <c r="G497" s="86"/>
      <c r="I497" s="79" t="str">
        <f t="shared" si="133"/>
        <v/>
      </c>
      <c r="J497" s="79" t="str">
        <f t="shared" si="134"/>
        <v/>
      </c>
      <c r="K497" s="79" t="str">
        <f t="shared" si="135"/>
        <v/>
      </c>
      <c r="L497" s="97" t="str">
        <f t="shared" si="136"/>
        <v>Level1</v>
      </c>
      <c r="M497" s="94">
        <f t="shared" si="137"/>
        <v>0</v>
      </c>
      <c r="N497" s="79" t="str">
        <f t="shared" si="138"/>
        <v>-- Level1-0</v>
      </c>
      <c r="O497" s="80">
        <f t="shared" si="139"/>
        <v>0</v>
      </c>
      <c r="P497" s="80" t="str">
        <f t="shared" ca="1" si="140"/>
        <v>FAIL</v>
      </c>
      <c r="Q497" s="80">
        <f>Calcs!$I$2</f>
        <v>44255</v>
      </c>
      <c r="R497" s="80">
        <f>Calcs!$I$4</f>
        <v>44469</v>
      </c>
      <c r="S497" s="80">
        <f>Calcs!$I$6</f>
        <v>44681</v>
      </c>
      <c r="T497" s="79" t="e">
        <f>Calcs!$J$2</f>
        <v>#N/A</v>
      </c>
      <c r="U497" s="81">
        <f>Calcs!$K$2</f>
        <v>51564</v>
      </c>
      <c r="V497" s="79" t="str">
        <f t="shared" si="141"/>
        <v/>
      </c>
      <c r="W497" s="79" t="str">
        <f t="shared" si="142"/>
        <v/>
      </c>
      <c r="X497" s="82" t="str">
        <f>IFERROR(IF(E497="","",IFERROR((INDEX('Flat Rates'!$A$1:$I$5000,MATCH(N497,'Flat Rates'!$A$1:$A$5000,0),MATCH("Standing Charge",'Flat Rates'!$A$1:$I$1,0))*100),"")),"")</f>
        <v/>
      </c>
      <c r="Y497" s="82" t="str">
        <f>IFERROR(IF(X497="","",IFERROR((INDEX('Flat Rates'!$A$1:$I$5000,MATCH(N497,'Flat Rates'!$A$1:$A$5000,0),MATCH("Unit Rate",'Flat Rates'!$A$1:$I$1,0))*100)+(V497),"")),"")</f>
        <v/>
      </c>
      <c r="Z497" s="83" t="str">
        <f t="shared" si="143"/>
        <v/>
      </c>
      <c r="AA497" s="83" t="str">
        <f t="shared" si="144"/>
        <v/>
      </c>
      <c r="AB497" s="83" t="str">
        <f t="shared" si="145"/>
        <v/>
      </c>
      <c r="AC497" s="83" t="str">
        <f t="shared" si="146"/>
        <v/>
      </c>
      <c r="AD497" s="84" t="str">
        <f t="shared" ca="1" si="147"/>
        <v>FAIL</v>
      </c>
      <c r="AF497" s="88" t="str">
        <f t="shared" ca="1" si="148"/>
        <v/>
      </c>
      <c r="AG497" s="78" t="str">
        <f t="shared" ca="1" si="149"/>
        <v/>
      </c>
      <c r="AH497" s="89" t="str">
        <f t="shared" ca="1" si="150"/>
        <v/>
      </c>
      <c r="AI497" s="89" t="str">
        <f t="shared" ca="1" si="151"/>
        <v/>
      </c>
    </row>
    <row r="498" spans="2:35" ht="15.75" thickBot="1" x14ac:dyDescent="0.3">
      <c r="B498" s="85"/>
      <c r="C498" s="85"/>
      <c r="D498" s="86"/>
      <c r="E498" s="86"/>
      <c r="F498" s="87"/>
      <c r="G498" s="86"/>
      <c r="I498" s="79" t="str">
        <f t="shared" si="133"/>
        <v/>
      </c>
      <c r="J498" s="79" t="str">
        <f t="shared" si="134"/>
        <v/>
      </c>
      <c r="K498" s="79" t="str">
        <f t="shared" si="135"/>
        <v/>
      </c>
      <c r="L498" s="97" t="str">
        <f t="shared" si="136"/>
        <v>Level1</v>
      </c>
      <c r="M498" s="94">
        <f t="shared" si="137"/>
        <v>0</v>
      </c>
      <c r="N498" s="79" t="str">
        <f t="shared" si="138"/>
        <v>-- Level1-0</v>
      </c>
      <c r="O498" s="80">
        <f t="shared" si="139"/>
        <v>0</v>
      </c>
      <c r="P498" s="80" t="str">
        <f t="shared" ca="1" si="140"/>
        <v>FAIL</v>
      </c>
      <c r="Q498" s="80">
        <f>Calcs!$I$2</f>
        <v>44255</v>
      </c>
      <c r="R498" s="80">
        <f>Calcs!$I$4</f>
        <v>44469</v>
      </c>
      <c r="S498" s="80">
        <f>Calcs!$I$6</f>
        <v>44681</v>
      </c>
      <c r="T498" s="79" t="e">
        <f>Calcs!$J$2</f>
        <v>#N/A</v>
      </c>
      <c r="U498" s="81">
        <f>Calcs!$K$2</f>
        <v>51564</v>
      </c>
      <c r="V498" s="79" t="str">
        <f t="shared" si="141"/>
        <v/>
      </c>
      <c r="W498" s="79" t="str">
        <f t="shared" si="142"/>
        <v/>
      </c>
      <c r="X498" s="82" t="str">
        <f>IFERROR(IF(E498="","",IFERROR((INDEX('Flat Rates'!$A$1:$I$5000,MATCH(N498,'Flat Rates'!$A$1:$A$5000,0),MATCH("Standing Charge",'Flat Rates'!$A$1:$I$1,0))*100),"")),"")</f>
        <v/>
      </c>
      <c r="Y498" s="82" t="str">
        <f>IFERROR(IF(X498="","",IFERROR((INDEX('Flat Rates'!$A$1:$I$5000,MATCH(N498,'Flat Rates'!$A$1:$A$5000,0),MATCH("Unit Rate",'Flat Rates'!$A$1:$I$1,0))*100)+(V498),"")),"")</f>
        <v/>
      </c>
      <c r="Z498" s="83" t="str">
        <f t="shared" si="143"/>
        <v/>
      </c>
      <c r="AA498" s="83" t="str">
        <f t="shared" si="144"/>
        <v/>
      </c>
      <c r="AB498" s="83" t="str">
        <f t="shared" si="145"/>
        <v/>
      </c>
      <c r="AC498" s="83" t="str">
        <f t="shared" si="146"/>
        <v/>
      </c>
      <c r="AD498" s="84" t="str">
        <f t="shared" ca="1" si="147"/>
        <v>FAIL</v>
      </c>
      <c r="AF498" s="88" t="str">
        <f t="shared" ca="1" si="148"/>
        <v/>
      </c>
      <c r="AG498" s="78" t="str">
        <f t="shared" ca="1" si="149"/>
        <v/>
      </c>
      <c r="AH498" s="89" t="str">
        <f t="shared" ca="1" si="150"/>
        <v/>
      </c>
      <c r="AI498" s="89" t="str">
        <f t="shared" ca="1" si="151"/>
        <v/>
      </c>
    </row>
    <row r="499" spans="2:35" ht="15.75" thickBot="1" x14ac:dyDescent="0.3">
      <c r="B499" s="85"/>
      <c r="C499" s="85"/>
      <c r="D499" s="86"/>
      <c r="E499" s="86"/>
      <c r="F499" s="87"/>
      <c r="G499" s="86"/>
      <c r="I499" s="79" t="str">
        <f t="shared" si="133"/>
        <v/>
      </c>
      <c r="J499" s="79" t="str">
        <f t="shared" si="134"/>
        <v/>
      </c>
      <c r="K499" s="79" t="str">
        <f t="shared" si="135"/>
        <v/>
      </c>
      <c r="L499" s="97" t="str">
        <f t="shared" si="136"/>
        <v>Level1</v>
      </c>
      <c r="M499" s="94">
        <f t="shared" si="137"/>
        <v>0</v>
      </c>
      <c r="N499" s="79" t="str">
        <f t="shared" si="138"/>
        <v>-- Level1-0</v>
      </c>
      <c r="O499" s="80">
        <f t="shared" si="139"/>
        <v>0</v>
      </c>
      <c r="P499" s="80" t="str">
        <f t="shared" ca="1" si="140"/>
        <v>FAIL</v>
      </c>
      <c r="Q499" s="80">
        <f>Calcs!$I$2</f>
        <v>44255</v>
      </c>
      <c r="R499" s="80">
        <f>Calcs!$I$4</f>
        <v>44469</v>
      </c>
      <c r="S499" s="80">
        <f>Calcs!$I$6</f>
        <v>44681</v>
      </c>
      <c r="T499" s="79" t="e">
        <f>Calcs!$J$2</f>
        <v>#N/A</v>
      </c>
      <c r="U499" s="81">
        <f>Calcs!$K$2</f>
        <v>51564</v>
      </c>
      <c r="V499" s="79" t="str">
        <f t="shared" si="141"/>
        <v/>
      </c>
      <c r="W499" s="79" t="str">
        <f t="shared" si="142"/>
        <v/>
      </c>
      <c r="X499" s="82" t="str">
        <f>IFERROR(IF(E499="","",IFERROR((INDEX('Flat Rates'!$A$1:$I$5000,MATCH(N499,'Flat Rates'!$A$1:$A$5000,0),MATCH("Standing Charge",'Flat Rates'!$A$1:$I$1,0))*100),"")),"")</f>
        <v/>
      </c>
      <c r="Y499" s="82" t="str">
        <f>IFERROR(IF(X499="","",IFERROR((INDEX('Flat Rates'!$A$1:$I$5000,MATCH(N499,'Flat Rates'!$A$1:$A$5000,0),MATCH("Unit Rate",'Flat Rates'!$A$1:$I$1,0))*100)+(V499),"")),"")</f>
        <v/>
      </c>
      <c r="Z499" s="83" t="str">
        <f t="shared" si="143"/>
        <v/>
      </c>
      <c r="AA499" s="83" t="str">
        <f t="shared" si="144"/>
        <v/>
      </c>
      <c r="AB499" s="83" t="str">
        <f t="shared" si="145"/>
        <v/>
      </c>
      <c r="AC499" s="83" t="str">
        <f t="shared" si="146"/>
        <v/>
      </c>
      <c r="AD499" s="84" t="str">
        <f t="shared" ca="1" si="147"/>
        <v>FAIL</v>
      </c>
      <c r="AF499" s="88" t="str">
        <f t="shared" ca="1" si="148"/>
        <v/>
      </c>
      <c r="AG499" s="78" t="str">
        <f t="shared" ca="1" si="149"/>
        <v/>
      </c>
      <c r="AH499" s="89" t="str">
        <f t="shared" ca="1" si="150"/>
        <v/>
      </c>
      <c r="AI499" s="89" t="str">
        <f t="shared" ca="1" si="151"/>
        <v/>
      </c>
    </row>
    <row r="500" spans="2:35" ht="15.75" thickBot="1" x14ac:dyDescent="0.3">
      <c r="B500" s="85"/>
      <c r="C500" s="85"/>
      <c r="D500" s="86"/>
      <c r="E500" s="86"/>
      <c r="F500" s="87"/>
      <c r="G500" s="86"/>
      <c r="I500" s="79" t="str">
        <f t="shared" si="133"/>
        <v/>
      </c>
      <c r="J500" s="79" t="str">
        <f t="shared" si="134"/>
        <v/>
      </c>
      <c r="K500" s="79" t="str">
        <f t="shared" si="135"/>
        <v/>
      </c>
      <c r="L500" s="97" t="str">
        <f t="shared" si="136"/>
        <v>Level1</v>
      </c>
      <c r="M500" s="94">
        <f t="shared" si="137"/>
        <v>0</v>
      </c>
      <c r="N500" s="79" t="str">
        <f t="shared" si="138"/>
        <v>-- Level1-0</v>
      </c>
      <c r="O500" s="80">
        <f t="shared" si="139"/>
        <v>0</v>
      </c>
      <c r="P500" s="80" t="str">
        <f t="shared" ca="1" si="140"/>
        <v>FAIL</v>
      </c>
      <c r="Q500" s="80">
        <f>Calcs!$I$2</f>
        <v>44255</v>
      </c>
      <c r="R500" s="80">
        <f>Calcs!$I$4</f>
        <v>44469</v>
      </c>
      <c r="S500" s="80">
        <f>Calcs!$I$6</f>
        <v>44681</v>
      </c>
      <c r="T500" s="79" t="e">
        <f>Calcs!$J$2</f>
        <v>#N/A</v>
      </c>
      <c r="U500" s="81">
        <f>Calcs!$K$2</f>
        <v>51564</v>
      </c>
      <c r="V500" s="79" t="str">
        <f t="shared" si="141"/>
        <v/>
      </c>
      <c r="W500" s="79" t="str">
        <f t="shared" si="142"/>
        <v/>
      </c>
      <c r="X500" s="82" t="str">
        <f>IFERROR(IF(E500="","",IFERROR((INDEX('Flat Rates'!$A$1:$I$5000,MATCH(N500,'Flat Rates'!$A$1:$A$5000,0),MATCH("Standing Charge",'Flat Rates'!$A$1:$I$1,0))*100),"")),"")</f>
        <v/>
      </c>
      <c r="Y500" s="82" t="str">
        <f>IFERROR(IF(X500="","",IFERROR((INDEX('Flat Rates'!$A$1:$I$5000,MATCH(N500,'Flat Rates'!$A$1:$A$5000,0),MATCH("Unit Rate",'Flat Rates'!$A$1:$I$1,0))*100)+(V500),"")),"")</f>
        <v/>
      </c>
      <c r="Z500" s="83" t="str">
        <f t="shared" si="143"/>
        <v/>
      </c>
      <c r="AA500" s="83" t="str">
        <f t="shared" si="144"/>
        <v/>
      </c>
      <c r="AB500" s="83" t="str">
        <f t="shared" si="145"/>
        <v/>
      </c>
      <c r="AC500" s="83" t="str">
        <f t="shared" si="146"/>
        <v/>
      </c>
      <c r="AD500" s="84" t="str">
        <f t="shared" ca="1" si="147"/>
        <v>FAIL</v>
      </c>
      <c r="AF500" s="88" t="str">
        <f t="shared" ca="1" si="148"/>
        <v/>
      </c>
      <c r="AG500" s="78" t="str">
        <f t="shared" ca="1" si="149"/>
        <v/>
      </c>
      <c r="AH500" s="89" t="str">
        <f t="shared" ca="1" si="150"/>
        <v/>
      </c>
      <c r="AI500" s="89" t="str">
        <f t="shared" ca="1" si="151"/>
        <v/>
      </c>
    </row>
    <row r="501" spans="2:35" ht="15.75" thickBot="1" x14ac:dyDescent="0.3">
      <c r="B501" s="85"/>
      <c r="C501" s="85"/>
      <c r="D501" s="86"/>
      <c r="E501" s="86"/>
      <c r="F501" s="87"/>
      <c r="G501" s="86"/>
      <c r="I501" s="79" t="str">
        <f t="shared" si="133"/>
        <v/>
      </c>
      <c r="J501" s="79" t="str">
        <f t="shared" si="134"/>
        <v/>
      </c>
      <c r="K501" s="79" t="str">
        <f t="shared" si="135"/>
        <v/>
      </c>
      <c r="L501" s="97" t="str">
        <f t="shared" si="136"/>
        <v>Level1</v>
      </c>
      <c r="M501" s="94">
        <f t="shared" si="137"/>
        <v>0</v>
      </c>
      <c r="N501" s="79" t="str">
        <f t="shared" si="138"/>
        <v>-- Level1-0</v>
      </c>
      <c r="O501" s="80">
        <f t="shared" si="139"/>
        <v>0</v>
      </c>
      <c r="P501" s="80" t="str">
        <f t="shared" ca="1" si="140"/>
        <v>FAIL</v>
      </c>
      <c r="Q501" s="80">
        <f>Calcs!$I$2</f>
        <v>44255</v>
      </c>
      <c r="R501" s="80">
        <f>Calcs!$I$4</f>
        <v>44469</v>
      </c>
      <c r="S501" s="80">
        <f>Calcs!$I$6</f>
        <v>44681</v>
      </c>
      <c r="T501" s="79" t="e">
        <f>Calcs!$J$2</f>
        <v>#N/A</v>
      </c>
      <c r="U501" s="81">
        <f>Calcs!$K$2</f>
        <v>51564</v>
      </c>
      <c r="V501" s="79" t="str">
        <f t="shared" si="141"/>
        <v/>
      </c>
      <c r="W501" s="79" t="str">
        <f t="shared" si="142"/>
        <v/>
      </c>
      <c r="X501" s="82" t="str">
        <f>IFERROR(IF(E501="","",IFERROR((INDEX('Flat Rates'!$A$1:$I$5000,MATCH(N501,'Flat Rates'!$A$1:$A$5000,0),MATCH("Standing Charge",'Flat Rates'!$A$1:$I$1,0))*100),"")),"")</f>
        <v/>
      </c>
      <c r="Y501" s="82" t="str">
        <f>IFERROR(IF(X501="","",IFERROR((INDEX('Flat Rates'!$A$1:$I$5000,MATCH(N501,'Flat Rates'!$A$1:$A$5000,0),MATCH("Unit Rate",'Flat Rates'!$A$1:$I$1,0))*100)+(V501),"")),"")</f>
        <v/>
      </c>
      <c r="Z501" s="83" t="str">
        <f t="shared" si="143"/>
        <v/>
      </c>
      <c r="AA501" s="83" t="str">
        <f t="shared" si="144"/>
        <v/>
      </c>
      <c r="AB501" s="83" t="str">
        <f t="shared" si="145"/>
        <v/>
      </c>
      <c r="AC501" s="83" t="str">
        <f t="shared" si="146"/>
        <v/>
      </c>
      <c r="AD501" s="84" t="str">
        <f t="shared" ca="1" si="147"/>
        <v>FAIL</v>
      </c>
      <c r="AF501" s="88" t="str">
        <f t="shared" ca="1" si="148"/>
        <v/>
      </c>
      <c r="AG501" s="78" t="str">
        <f t="shared" ca="1" si="149"/>
        <v/>
      </c>
      <c r="AH501" s="89" t="str">
        <f t="shared" ca="1" si="150"/>
        <v/>
      </c>
      <c r="AI501" s="89" t="str">
        <f t="shared" ca="1" si="151"/>
        <v/>
      </c>
    </row>
    <row r="502" spans="2:35" ht="15.75" thickBot="1" x14ac:dyDescent="0.3">
      <c r="B502" s="85"/>
      <c r="C502" s="85"/>
      <c r="D502" s="86"/>
      <c r="E502" s="86"/>
      <c r="F502" s="87"/>
      <c r="G502" s="86"/>
      <c r="I502" s="79" t="str">
        <f t="shared" si="133"/>
        <v/>
      </c>
      <c r="J502" s="79" t="str">
        <f t="shared" si="134"/>
        <v/>
      </c>
      <c r="K502" s="79" t="str">
        <f t="shared" si="135"/>
        <v/>
      </c>
      <c r="L502" s="97" t="str">
        <f t="shared" si="136"/>
        <v>Level1</v>
      </c>
      <c r="M502" s="94">
        <f t="shared" si="137"/>
        <v>0</v>
      </c>
      <c r="N502" s="79" t="str">
        <f t="shared" si="138"/>
        <v>-- Level1-0</v>
      </c>
      <c r="O502" s="80">
        <f t="shared" si="139"/>
        <v>0</v>
      </c>
      <c r="P502" s="80" t="str">
        <f t="shared" ca="1" si="140"/>
        <v>FAIL</v>
      </c>
      <c r="Q502" s="80">
        <f>Calcs!$I$2</f>
        <v>44255</v>
      </c>
      <c r="R502" s="80">
        <f>Calcs!$I$4</f>
        <v>44469</v>
      </c>
      <c r="S502" s="80">
        <f>Calcs!$I$6</f>
        <v>44681</v>
      </c>
      <c r="T502" s="79" t="e">
        <f>Calcs!$J$2</f>
        <v>#N/A</v>
      </c>
      <c r="U502" s="81">
        <f>Calcs!$K$2</f>
        <v>51564</v>
      </c>
      <c r="V502" s="79" t="str">
        <f t="shared" si="141"/>
        <v/>
      </c>
      <c r="W502" s="79" t="str">
        <f t="shared" si="142"/>
        <v/>
      </c>
      <c r="X502" s="82" t="str">
        <f>IFERROR(IF(E502="","",IFERROR((INDEX('Flat Rates'!$A$1:$I$5000,MATCH(N502,'Flat Rates'!$A$1:$A$5000,0),MATCH("Standing Charge",'Flat Rates'!$A$1:$I$1,0))*100),"")),"")</f>
        <v/>
      </c>
      <c r="Y502" s="82" t="str">
        <f>IFERROR(IF(X502="","",IFERROR((INDEX('Flat Rates'!$A$1:$I$5000,MATCH(N502,'Flat Rates'!$A$1:$A$5000,0),MATCH("Unit Rate",'Flat Rates'!$A$1:$I$1,0))*100)+(V502),"")),"")</f>
        <v/>
      </c>
      <c r="Z502" s="83" t="str">
        <f t="shared" si="143"/>
        <v/>
      </c>
      <c r="AA502" s="83" t="str">
        <f t="shared" si="144"/>
        <v/>
      </c>
      <c r="AB502" s="83" t="str">
        <f t="shared" si="145"/>
        <v/>
      </c>
      <c r="AC502" s="83" t="str">
        <f t="shared" si="146"/>
        <v/>
      </c>
      <c r="AD502" s="84" t="str">
        <f t="shared" ca="1" si="147"/>
        <v>FAIL</v>
      </c>
      <c r="AF502" s="88" t="str">
        <f t="shared" ca="1" si="148"/>
        <v/>
      </c>
      <c r="AG502" s="78" t="str">
        <f t="shared" ca="1" si="149"/>
        <v/>
      </c>
      <c r="AH502" s="89" t="str">
        <f t="shared" ca="1" si="150"/>
        <v/>
      </c>
      <c r="AI502" s="89" t="str">
        <f t="shared" ca="1" si="151"/>
        <v/>
      </c>
    </row>
    <row r="503" spans="2:35" ht="15.75" thickBot="1" x14ac:dyDescent="0.3">
      <c r="B503" s="85"/>
      <c r="C503" s="85"/>
      <c r="D503" s="86"/>
      <c r="E503" s="86"/>
      <c r="F503" s="87"/>
      <c r="G503" s="86"/>
      <c r="I503" s="79" t="str">
        <f t="shared" si="133"/>
        <v/>
      </c>
      <c r="J503" s="79" t="str">
        <f t="shared" si="134"/>
        <v/>
      </c>
      <c r="K503" s="79" t="str">
        <f t="shared" si="135"/>
        <v/>
      </c>
      <c r="L503" s="97" t="str">
        <f t="shared" si="136"/>
        <v>Level1</v>
      </c>
      <c r="M503" s="94">
        <f t="shared" si="137"/>
        <v>0</v>
      </c>
      <c r="N503" s="79" t="str">
        <f t="shared" si="138"/>
        <v>-- Level1-0</v>
      </c>
      <c r="O503" s="80">
        <f t="shared" si="139"/>
        <v>0</v>
      </c>
      <c r="P503" s="80" t="str">
        <f t="shared" ca="1" si="140"/>
        <v>FAIL</v>
      </c>
      <c r="Q503" s="80">
        <f>Calcs!$I$2</f>
        <v>44255</v>
      </c>
      <c r="R503" s="80">
        <f>Calcs!$I$4</f>
        <v>44469</v>
      </c>
      <c r="S503" s="80">
        <f>Calcs!$I$6</f>
        <v>44681</v>
      </c>
      <c r="T503" s="79" t="e">
        <f>Calcs!$J$2</f>
        <v>#N/A</v>
      </c>
      <c r="U503" s="81">
        <f>Calcs!$K$2</f>
        <v>51564</v>
      </c>
      <c r="V503" s="79" t="str">
        <f t="shared" si="141"/>
        <v/>
      </c>
      <c r="W503" s="79" t="str">
        <f t="shared" si="142"/>
        <v/>
      </c>
      <c r="X503" s="82" t="str">
        <f>IFERROR(IF(E503="","",IFERROR((INDEX('Flat Rates'!$A$1:$I$5000,MATCH(N503,'Flat Rates'!$A$1:$A$5000,0),MATCH("Standing Charge",'Flat Rates'!$A$1:$I$1,0))*100),"")),"")</f>
        <v/>
      </c>
      <c r="Y503" s="82" t="str">
        <f>IFERROR(IF(X503="","",IFERROR((INDEX('Flat Rates'!$A$1:$I$5000,MATCH(N503,'Flat Rates'!$A$1:$A$5000,0),MATCH("Unit Rate",'Flat Rates'!$A$1:$I$1,0))*100)+(V503),"")),"")</f>
        <v/>
      </c>
      <c r="Z503" s="83" t="str">
        <f t="shared" si="143"/>
        <v/>
      </c>
      <c r="AA503" s="83" t="str">
        <f t="shared" si="144"/>
        <v/>
      </c>
      <c r="AB503" s="83" t="str">
        <f t="shared" si="145"/>
        <v/>
      </c>
      <c r="AC503" s="83" t="str">
        <f t="shared" si="146"/>
        <v/>
      </c>
      <c r="AD503" s="84" t="str">
        <f t="shared" ca="1" si="147"/>
        <v>FAIL</v>
      </c>
      <c r="AF503" s="88" t="str">
        <f t="shared" ca="1" si="148"/>
        <v/>
      </c>
      <c r="AG503" s="78" t="str">
        <f t="shared" ca="1" si="149"/>
        <v/>
      </c>
      <c r="AH503" s="89" t="str">
        <f t="shared" ca="1" si="150"/>
        <v/>
      </c>
      <c r="AI503" s="89" t="str">
        <f t="shared" ca="1" si="151"/>
        <v/>
      </c>
    </row>
    <row r="504" spans="2:35" ht="15.75" thickBot="1" x14ac:dyDescent="0.3">
      <c r="B504" s="85"/>
      <c r="C504" s="85"/>
      <c r="D504" s="86"/>
      <c r="E504" s="86"/>
      <c r="F504" s="87"/>
      <c r="G504" s="86"/>
      <c r="I504" s="79" t="str">
        <f t="shared" si="133"/>
        <v/>
      </c>
      <c r="J504" s="79" t="str">
        <f t="shared" si="134"/>
        <v/>
      </c>
      <c r="K504" s="79" t="str">
        <f t="shared" si="135"/>
        <v/>
      </c>
      <c r="L504" s="97" t="str">
        <f t="shared" si="136"/>
        <v>Level1</v>
      </c>
      <c r="M504" s="94">
        <f t="shared" si="137"/>
        <v>0</v>
      </c>
      <c r="N504" s="79" t="str">
        <f t="shared" si="138"/>
        <v>-- Level1-0</v>
      </c>
      <c r="O504" s="80">
        <f t="shared" si="139"/>
        <v>0</v>
      </c>
      <c r="P504" s="80" t="str">
        <f t="shared" ca="1" si="140"/>
        <v>FAIL</v>
      </c>
      <c r="Q504" s="80">
        <f>Calcs!$I$2</f>
        <v>44255</v>
      </c>
      <c r="R504" s="80">
        <f>Calcs!$I$4</f>
        <v>44469</v>
      </c>
      <c r="S504" s="80">
        <f>Calcs!$I$6</f>
        <v>44681</v>
      </c>
      <c r="T504" s="79" t="e">
        <f>Calcs!$J$2</f>
        <v>#N/A</v>
      </c>
      <c r="U504" s="81">
        <f>Calcs!$K$2</f>
        <v>51564</v>
      </c>
      <c r="V504" s="79" t="str">
        <f t="shared" si="141"/>
        <v/>
      </c>
      <c r="W504" s="79" t="str">
        <f t="shared" si="142"/>
        <v/>
      </c>
      <c r="X504" s="82" t="str">
        <f>IFERROR(IF(E504="","",IFERROR((INDEX('Flat Rates'!$A$1:$I$5000,MATCH(N504,'Flat Rates'!$A$1:$A$5000,0),MATCH("Standing Charge",'Flat Rates'!$A$1:$I$1,0))*100),"")),"")</f>
        <v/>
      </c>
      <c r="Y504" s="82" t="str">
        <f>IFERROR(IF(X504="","",IFERROR((INDEX('Flat Rates'!$A$1:$I$5000,MATCH(N504,'Flat Rates'!$A$1:$A$5000,0),MATCH("Unit Rate",'Flat Rates'!$A$1:$I$1,0))*100)+(V504),"")),"")</f>
        <v/>
      </c>
      <c r="Z504" s="83" t="str">
        <f t="shared" si="143"/>
        <v/>
      </c>
      <c r="AA504" s="83" t="str">
        <f t="shared" si="144"/>
        <v/>
      </c>
      <c r="AB504" s="83" t="str">
        <f t="shared" si="145"/>
        <v/>
      </c>
      <c r="AC504" s="83" t="str">
        <f t="shared" si="146"/>
        <v/>
      </c>
      <c r="AD504" s="84" t="str">
        <f t="shared" ca="1" si="147"/>
        <v>FAIL</v>
      </c>
      <c r="AF504" s="88" t="str">
        <f t="shared" ca="1" si="148"/>
        <v/>
      </c>
      <c r="AG504" s="78" t="str">
        <f t="shared" ca="1" si="149"/>
        <v/>
      </c>
      <c r="AH504" s="89" t="str">
        <f t="shared" ca="1" si="150"/>
        <v/>
      </c>
      <c r="AI504" s="89" t="str">
        <f t="shared" ca="1" si="151"/>
        <v/>
      </c>
    </row>
    <row r="505" spans="2:35" ht="15.75" thickBot="1" x14ac:dyDescent="0.3">
      <c r="B505" s="85"/>
      <c r="C505" s="85"/>
      <c r="D505" s="86"/>
      <c r="E505" s="86"/>
      <c r="F505" s="87"/>
      <c r="G505" s="86"/>
      <c r="I505" s="79" t="str">
        <f t="shared" si="133"/>
        <v/>
      </c>
      <c r="J505" s="79" t="str">
        <f t="shared" si="134"/>
        <v/>
      </c>
      <c r="K505" s="79" t="str">
        <f t="shared" si="135"/>
        <v/>
      </c>
      <c r="L505" s="97" t="str">
        <f t="shared" si="136"/>
        <v>Level1</v>
      </c>
      <c r="M505" s="94">
        <f t="shared" si="137"/>
        <v>0</v>
      </c>
      <c r="N505" s="79" t="str">
        <f t="shared" si="138"/>
        <v>-- Level1-0</v>
      </c>
      <c r="O505" s="80">
        <f t="shared" si="139"/>
        <v>0</v>
      </c>
      <c r="P505" s="80" t="str">
        <f t="shared" ca="1" si="140"/>
        <v>FAIL</v>
      </c>
      <c r="Q505" s="80">
        <f>Calcs!$I$2</f>
        <v>44255</v>
      </c>
      <c r="R505" s="80">
        <f>Calcs!$I$4</f>
        <v>44469</v>
      </c>
      <c r="S505" s="80">
        <f>Calcs!$I$6</f>
        <v>44681</v>
      </c>
      <c r="T505" s="79" t="e">
        <f>Calcs!$J$2</f>
        <v>#N/A</v>
      </c>
      <c r="U505" s="81">
        <f>Calcs!$K$2</f>
        <v>51564</v>
      </c>
      <c r="V505" s="79" t="str">
        <f t="shared" si="141"/>
        <v/>
      </c>
      <c r="W505" s="79" t="str">
        <f t="shared" si="142"/>
        <v/>
      </c>
      <c r="X505" s="82" t="str">
        <f>IFERROR(IF(E505="","",IFERROR((INDEX('Flat Rates'!$A$1:$I$5000,MATCH(N505,'Flat Rates'!$A$1:$A$5000,0),MATCH("Standing Charge",'Flat Rates'!$A$1:$I$1,0))*100),"")),"")</f>
        <v/>
      </c>
      <c r="Y505" s="82" t="str">
        <f>IFERROR(IF(X505="","",IFERROR((INDEX('Flat Rates'!$A$1:$I$5000,MATCH(N505,'Flat Rates'!$A$1:$A$5000,0),MATCH("Unit Rate",'Flat Rates'!$A$1:$I$1,0))*100)+(V505),"")),"")</f>
        <v/>
      </c>
      <c r="Z505" s="83" t="str">
        <f t="shared" si="143"/>
        <v/>
      </c>
      <c r="AA505" s="83" t="str">
        <f t="shared" si="144"/>
        <v/>
      </c>
      <c r="AB505" s="83" t="str">
        <f t="shared" si="145"/>
        <v/>
      </c>
      <c r="AC505" s="83" t="str">
        <f t="shared" si="146"/>
        <v/>
      </c>
      <c r="AD505" s="84" t="str">
        <f t="shared" ca="1" si="147"/>
        <v>FAIL</v>
      </c>
      <c r="AF505" s="88" t="str">
        <f t="shared" ca="1" si="148"/>
        <v/>
      </c>
      <c r="AG505" s="78" t="str">
        <f t="shared" ca="1" si="149"/>
        <v/>
      </c>
      <c r="AH505" s="89" t="str">
        <f t="shared" ca="1" si="150"/>
        <v/>
      </c>
      <c r="AI505" s="89" t="str">
        <f t="shared" ca="1" si="151"/>
        <v/>
      </c>
    </row>
    <row r="506" spans="2:35" ht="15.75" thickBot="1" x14ac:dyDescent="0.3">
      <c r="B506" s="85"/>
      <c r="C506" s="85"/>
      <c r="D506" s="86"/>
      <c r="E506" s="86"/>
      <c r="F506" s="87"/>
      <c r="G506" s="86"/>
      <c r="I506" s="79" t="str">
        <f t="shared" si="133"/>
        <v/>
      </c>
      <c r="J506" s="79" t="str">
        <f t="shared" si="134"/>
        <v/>
      </c>
      <c r="K506" s="79" t="str">
        <f t="shared" si="135"/>
        <v/>
      </c>
      <c r="L506" s="97" t="str">
        <f t="shared" si="136"/>
        <v>Level1</v>
      </c>
      <c r="M506" s="94">
        <f t="shared" si="137"/>
        <v>0</v>
      </c>
      <c r="N506" s="79" t="str">
        <f t="shared" si="138"/>
        <v>-- Level1-0</v>
      </c>
      <c r="O506" s="80">
        <f t="shared" si="139"/>
        <v>0</v>
      </c>
      <c r="P506" s="80" t="str">
        <f t="shared" ca="1" si="140"/>
        <v>FAIL</v>
      </c>
      <c r="Q506" s="80">
        <f>Calcs!$I$2</f>
        <v>44255</v>
      </c>
      <c r="R506" s="80">
        <f>Calcs!$I$4</f>
        <v>44469</v>
      </c>
      <c r="S506" s="80">
        <f>Calcs!$I$6</f>
        <v>44681</v>
      </c>
      <c r="T506" s="79" t="e">
        <f>Calcs!$J$2</f>
        <v>#N/A</v>
      </c>
      <c r="U506" s="81">
        <f>Calcs!$K$2</f>
        <v>51564</v>
      </c>
      <c r="V506" s="79" t="str">
        <f t="shared" si="141"/>
        <v/>
      </c>
      <c r="W506" s="79" t="str">
        <f t="shared" si="142"/>
        <v/>
      </c>
      <c r="X506" s="82" t="str">
        <f>IFERROR(IF(E506="","",IFERROR((INDEX('Flat Rates'!$A$1:$I$5000,MATCH(N506,'Flat Rates'!$A$1:$A$5000,0),MATCH("Standing Charge",'Flat Rates'!$A$1:$I$1,0))*100),"")),"")</f>
        <v/>
      </c>
      <c r="Y506" s="82" t="str">
        <f>IFERROR(IF(X506="","",IFERROR((INDEX('Flat Rates'!$A$1:$I$5000,MATCH(N506,'Flat Rates'!$A$1:$A$5000,0),MATCH("Unit Rate",'Flat Rates'!$A$1:$I$1,0))*100)+(V506),"")),"")</f>
        <v/>
      </c>
      <c r="Z506" s="83" t="str">
        <f t="shared" si="143"/>
        <v/>
      </c>
      <c r="AA506" s="83" t="str">
        <f t="shared" si="144"/>
        <v/>
      </c>
      <c r="AB506" s="83" t="str">
        <f t="shared" si="145"/>
        <v/>
      </c>
      <c r="AC506" s="83" t="str">
        <f t="shared" si="146"/>
        <v/>
      </c>
      <c r="AD506" s="84" t="str">
        <f t="shared" ca="1" si="147"/>
        <v>FAIL</v>
      </c>
      <c r="AF506" s="88" t="str">
        <f t="shared" ca="1" si="148"/>
        <v/>
      </c>
      <c r="AG506" s="78" t="str">
        <f t="shared" ca="1" si="149"/>
        <v/>
      </c>
      <c r="AH506" s="89" t="str">
        <f t="shared" ca="1" si="150"/>
        <v/>
      </c>
      <c r="AI506" s="89" t="str">
        <f t="shared" ca="1" si="151"/>
        <v/>
      </c>
    </row>
    <row r="507" spans="2:35" ht="15.75" thickBot="1" x14ac:dyDescent="0.3">
      <c r="B507" s="85"/>
      <c r="C507" s="85"/>
      <c r="D507" s="86"/>
      <c r="E507" s="86"/>
      <c r="F507" s="87"/>
      <c r="G507" s="86"/>
      <c r="I507" s="79" t="str">
        <f t="shared" si="133"/>
        <v/>
      </c>
      <c r="J507" s="79" t="str">
        <f t="shared" si="134"/>
        <v/>
      </c>
      <c r="K507" s="79" t="str">
        <f t="shared" si="135"/>
        <v/>
      </c>
      <c r="L507" s="97" t="str">
        <f t="shared" si="136"/>
        <v>Level1</v>
      </c>
      <c r="M507" s="94">
        <f t="shared" si="137"/>
        <v>0</v>
      </c>
      <c r="N507" s="79" t="str">
        <f t="shared" si="138"/>
        <v>-- Level1-0</v>
      </c>
      <c r="O507" s="80">
        <f t="shared" si="139"/>
        <v>0</v>
      </c>
      <c r="P507" s="80" t="str">
        <f t="shared" ca="1" si="140"/>
        <v>FAIL</v>
      </c>
      <c r="Q507" s="80">
        <f>Calcs!$I$2</f>
        <v>44255</v>
      </c>
      <c r="R507" s="80">
        <f>Calcs!$I$4</f>
        <v>44469</v>
      </c>
      <c r="S507" s="80">
        <f>Calcs!$I$6</f>
        <v>44681</v>
      </c>
      <c r="T507" s="79" t="e">
        <f>Calcs!$J$2</f>
        <v>#N/A</v>
      </c>
      <c r="U507" s="81">
        <f>Calcs!$K$2</f>
        <v>51564</v>
      </c>
      <c r="V507" s="79" t="str">
        <f t="shared" si="141"/>
        <v/>
      </c>
      <c r="W507" s="79" t="str">
        <f t="shared" si="142"/>
        <v/>
      </c>
      <c r="X507" s="82" t="str">
        <f>IFERROR(IF(E507="","",IFERROR((INDEX('Flat Rates'!$A$1:$I$5000,MATCH(N507,'Flat Rates'!$A$1:$A$5000,0),MATCH("Standing Charge",'Flat Rates'!$A$1:$I$1,0))*100),"")),"")</f>
        <v/>
      </c>
      <c r="Y507" s="82" t="str">
        <f>IFERROR(IF(X507="","",IFERROR((INDEX('Flat Rates'!$A$1:$I$5000,MATCH(N507,'Flat Rates'!$A$1:$A$5000,0),MATCH("Unit Rate",'Flat Rates'!$A$1:$I$1,0))*100)+(V507),"")),"")</f>
        <v/>
      </c>
      <c r="Z507" s="83" t="str">
        <f t="shared" si="143"/>
        <v/>
      </c>
      <c r="AA507" s="83" t="str">
        <f t="shared" si="144"/>
        <v/>
      </c>
      <c r="AB507" s="83" t="str">
        <f t="shared" si="145"/>
        <v/>
      </c>
      <c r="AC507" s="83" t="str">
        <f t="shared" si="146"/>
        <v/>
      </c>
      <c r="AD507" s="84" t="str">
        <f t="shared" ca="1" si="147"/>
        <v>FAIL</v>
      </c>
      <c r="AF507" s="88" t="str">
        <f t="shared" ca="1" si="148"/>
        <v/>
      </c>
      <c r="AG507" s="78" t="str">
        <f t="shared" ca="1" si="149"/>
        <v/>
      </c>
      <c r="AH507" s="89" t="str">
        <f t="shared" ca="1" si="150"/>
        <v/>
      </c>
      <c r="AI507" s="89" t="str">
        <f t="shared" ca="1" si="151"/>
        <v/>
      </c>
    </row>
    <row r="508" spans="2:35" ht="15.75" thickBot="1" x14ac:dyDescent="0.3">
      <c r="B508" s="85"/>
      <c r="C508" s="85"/>
      <c r="D508" s="86"/>
      <c r="E508" s="86"/>
      <c r="F508" s="87"/>
      <c r="G508" s="86"/>
      <c r="I508" s="79" t="str">
        <f t="shared" si="133"/>
        <v/>
      </c>
      <c r="J508" s="79" t="str">
        <f t="shared" si="134"/>
        <v/>
      </c>
      <c r="K508" s="79" t="str">
        <f t="shared" si="135"/>
        <v/>
      </c>
      <c r="L508" s="97" t="str">
        <f t="shared" si="136"/>
        <v>Level1</v>
      </c>
      <c r="M508" s="94">
        <f t="shared" si="137"/>
        <v>0</v>
      </c>
      <c r="N508" s="79" t="str">
        <f t="shared" si="138"/>
        <v>-- Level1-0</v>
      </c>
      <c r="O508" s="80">
        <f t="shared" si="139"/>
        <v>0</v>
      </c>
      <c r="P508" s="80" t="str">
        <f t="shared" ca="1" si="140"/>
        <v>FAIL</v>
      </c>
      <c r="Q508" s="80">
        <f>Calcs!$I$2</f>
        <v>44255</v>
      </c>
      <c r="R508" s="80">
        <f>Calcs!$I$4</f>
        <v>44469</v>
      </c>
      <c r="S508" s="80">
        <f>Calcs!$I$6</f>
        <v>44681</v>
      </c>
      <c r="T508" s="79" t="e">
        <f>Calcs!$J$2</f>
        <v>#N/A</v>
      </c>
      <c r="U508" s="81">
        <f>Calcs!$K$2</f>
        <v>51564</v>
      </c>
      <c r="V508" s="79" t="str">
        <f t="shared" si="141"/>
        <v/>
      </c>
      <c r="W508" s="79" t="str">
        <f t="shared" si="142"/>
        <v/>
      </c>
      <c r="X508" s="82" t="str">
        <f>IFERROR(IF(E508="","",IFERROR((INDEX('Flat Rates'!$A$1:$I$5000,MATCH(N508,'Flat Rates'!$A$1:$A$5000,0),MATCH("Standing Charge",'Flat Rates'!$A$1:$I$1,0))*100),"")),"")</f>
        <v/>
      </c>
      <c r="Y508" s="82" t="str">
        <f>IFERROR(IF(X508="","",IFERROR((INDEX('Flat Rates'!$A$1:$I$5000,MATCH(N508,'Flat Rates'!$A$1:$A$5000,0),MATCH("Unit Rate",'Flat Rates'!$A$1:$I$1,0))*100)+(V508),"")),"")</f>
        <v/>
      </c>
      <c r="Z508" s="83" t="str">
        <f t="shared" si="143"/>
        <v/>
      </c>
      <c r="AA508" s="83" t="str">
        <f t="shared" si="144"/>
        <v/>
      </c>
      <c r="AB508" s="83" t="str">
        <f t="shared" si="145"/>
        <v/>
      </c>
      <c r="AC508" s="83" t="str">
        <f t="shared" si="146"/>
        <v/>
      </c>
      <c r="AD508" s="84" t="str">
        <f t="shared" ca="1" si="147"/>
        <v>FAIL</v>
      </c>
      <c r="AF508" s="88" t="str">
        <f t="shared" ca="1" si="148"/>
        <v/>
      </c>
      <c r="AG508" s="78" t="str">
        <f t="shared" ca="1" si="149"/>
        <v/>
      </c>
      <c r="AH508" s="89" t="str">
        <f t="shared" ca="1" si="150"/>
        <v/>
      </c>
      <c r="AI508" s="89" t="str">
        <f t="shared" ca="1" si="151"/>
        <v/>
      </c>
    </row>
    <row r="509" spans="2:35" ht="15.75" thickBot="1" x14ac:dyDescent="0.3">
      <c r="B509" s="85"/>
      <c r="C509" s="85"/>
      <c r="D509" s="86"/>
      <c r="E509" s="86"/>
      <c r="F509" s="87"/>
      <c r="G509" s="86"/>
      <c r="I509" s="79" t="str">
        <f t="shared" si="133"/>
        <v/>
      </c>
      <c r="J509" s="79" t="str">
        <f t="shared" si="134"/>
        <v/>
      </c>
      <c r="K509" s="79" t="str">
        <f t="shared" si="135"/>
        <v/>
      </c>
      <c r="L509" s="97" t="str">
        <f t="shared" si="136"/>
        <v>Level1</v>
      </c>
      <c r="M509" s="94">
        <f t="shared" si="137"/>
        <v>0</v>
      </c>
      <c r="N509" s="79" t="str">
        <f t="shared" si="138"/>
        <v>-- Level1-0</v>
      </c>
      <c r="O509" s="80">
        <f t="shared" si="139"/>
        <v>0</v>
      </c>
      <c r="P509" s="80" t="str">
        <f t="shared" ca="1" si="140"/>
        <v>FAIL</v>
      </c>
      <c r="Q509" s="80">
        <f>Calcs!$I$2</f>
        <v>44255</v>
      </c>
      <c r="R509" s="80">
        <f>Calcs!$I$4</f>
        <v>44469</v>
      </c>
      <c r="S509" s="80">
        <f>Calcs!$I$6</f>
        <v>44681</v>
      </c>
      <c r="T509" s="79" t="e">
        <f>Calcs!$J$2</f>
        <v>#N/A</v>
      </c>
      <c r="U509" s="81">
        <f>Calcs!$K$2</f>
        <v>51564</v>
      </c>
      <c r="V509" s="79" t="str">
        <f t="shared" si="141"/>
        <v/>
      </c>
      <c r="W509" s="79" t="str">
        <f t="shared" si="142"/>
        <v/>
      </c>
      <c r="X509" s="82" t="str">
        <f>IFERROR(IF(E509="","",IFERROR((INDEX('Flat Rates'!$A$1:$I$5000,MATCH(N509,'Flat Rates'!$A$1:$A$5000,0),MATCH("Standing Charge",'Flat Rates'!$A$1:$I$1,0))*100),"")),"")</f>
        <v/>
      </c>
      <c r="Y509" s="82" t="str">
        <f>IFERROR(IF(X509="","",IFERROR((INDEX('Flat Rates'!$A$1:$I$5000,MATCH(N509,'Flat Rates'!$A$1:$A$5000,0),MATCH("Unit Rate",'Flat Rates'!$A$1:$I$1,0))*100)+(V509),"")),"")</f>
        <v/>
      </c>
      <c r="Z509" s="83" t="str">
        <f t="shared" si="143"/>
        <v/>
      </c>
      <c r="AA509" s="83" t="str">
        <f t="shared" si="144"/>
        <v/>
      </c>
      <c r="AB509" s="83" t="str">
        <f t="shared" si="145"/>
        <v/>
      </c>
      <c r="AC509" s="83" t="str">
        <f t="shared" si="146"/>
        <v/>
      </c>
      <c r="AD509" s="84" t="str">
        <f t="shared" ca="1" si="147"/>
        <v>FAIL</v>
      </c>
      <c r="AF509" s="88" t="str">
        <f t="shared" ca="1" si="148"/>
        <v/>
      </c>
      <c r="AG509" s="78" t="str">
        <f t="shared" ca="1" si="149"/>
        <v/>
      </c>
      <c r="AH509" s="89" t="str">
        <f t="shared" ca="1" si="150"/>
        <v/>
      </c>
      <c r="AI509" s="89" t="str">
        <f t="shared" ca="1" si="151"/>
        <v/>
      </c>
    </row>
    <row r="510" spans="2:35" ht="15.75" thickBot="1" x14ac:dyDescent="0.3">
      <c r="B510" s="85"/>
      <c r="C510" s="85"/>
      <c r="D510" s="86"/>
      <c r="E510" s="86"/>
      <c r="F510" s="87"/>
      <c r="G510" s="86"/>
      <c r="I510" s="79" t="str">
        <f t="shared" si="133"/>
        <v/>
      </c>
      <c r="J510" s="79" t="str">
        <f t="shared" si="134"/>
        <v/>
      </c>
      <c r="K510" s="79" t="str">
        <f t="shared" si="135"/>
        <v/>
      </c>
      <c r="L510" s="97" t="str">
        <f t="shared" si="136"/>
        <v>Level1</v>
      </c>
      <c r="M510" s="94">
        <f t="shared" si="137"/>
        <v>0</v>
      </c>
      <c r="N510" s="79" t="str">
        <f t="shared" si="138"/>
        <v>-- Level1-0</v>
      </c>
      <c r="O510" s="80">
        <f t="shared" si="139"/>
        <v>0</v>
      </c>
      <c r="P510" s="80" t="str">
        <f t="shared" ca="1" si="140"/>
        <v>FAIL</v>
      </c>
      <c r="Q510" s="80">
        <f>Calcs!$I$2</f>
        <v>44255</v>
      </c>
      <c r="R510" s="80">
        <f>Calcs!$I$4</f>
        <v>44469</v>
      </c>
      <c r="S510" s="80">
        <f>Calcs!$I$6</f>
        <v>44681</v>
      </c>
      <c r="T510" s="79" t="e">
        <f>Calcs!$J$2</f>
        <v>#N/A</v>
      </c>
      <c r="U510" s="81">
        <f>Calcs!$K$2</f>
        <v>51564</v>
      </c>
      <c r="V510" s="79" t="str">
        <f t="shared" si="141"/>
        <v/>
      </c>
      <c r="W510" s="79" t="str">
        <f t="shared" si="142"/>
        <v/>
      </c>
      <c r="X510" s="82" t="str">
        <f>IFERROR(IF(E510="","",IFERROR((INDEX('Flat Rates'!$A$1:$I$5000,MATCH(N510,'Flat Rates'!$A$1:$A$5000,0),MATCH("Standing Charge",'Flat Rates'!$A$1:$I$1,0))*100),"")),"")</f>
        <v/>
      </c>
      <c r="Y510" s="82" t="str">
        <f>IFERROR(IF(X510="","",IFERROR((INDEX('Flat Rates'!$A$1:$I$5000,MATCH(N510,'Flat Rates'!$A$1:$A$5000,0),MATCH("Unit Rate",'Flat Rates'!$A$1:$I$1,0))*100)+(V510),"")),"")</f>
        <v/>
      </c>
      <c r="Z510" s="83" t="str">
        <f t="shared" si="143"/>
        <v/>
      </c>
      <c r="AA510" s="83" t="str">
        <f t="shared" si="144"/>
        <v/>
      </c>
      <c r="AB510" s="83" t="str">
        <f t="shared" si="145"/>
        <v/>
      </c>
      <c r="AC510" s="83" t="str">
        <f t="shared" si="146"/>
        <v/>
      </c>
      <c r="AD510" s="84" t="str">
        <f t="shared" ca="1" si="147"/>
        <v>FAIL</v>
      </c>
      <c r="AF510" s="88" t="str">
        <f t="shared" ca="1" si="148"/>
        <v/>
      </c>
      <c r="AG510" s="78" t="str">
        <f t="shared" ca="1" si="149"/>
        <v/>
      </c>
      <c r="AH510" s="89" t="str">
        <f t="shared" ca="1" si="150"/>
        <v/>
      </c>
      <c r="AI510" s="89" t="str">
        <f t="shared" ca="1" si="151"/>
        <v/>
      </c>
    </row>
    <row r="511" spans="2:35" ht="15.75" thickBot="1" x14ac:dyDescent="0.3">
      <c r="B511" s="85"/>
      <c r="C511" s="85"/>
      <c r="D511" s="86"/>
      <c r="E511" s="86"/>
      <c r="F511" s="87"/>
      <c r="G511" s="86"/>
      <c r="I511" s="79" t="str">
        <f t="shared" si="133"/>
        <v/>
      </c>
      <c r="J511" s="79" t="str">
        <f t="shared" si="134"/>
        <v/>
      </c>
      <c r="K511" s="79" t="str">
        <f t="shared" si="135"/>
        <v/>
      </c>
      <c r="L511" s="97" t="str">
        <f t="shared" si="136"/>
        <v>Level1</v>
      </c>
      <c r="M511" s="94">
        <f t="shared" si="137"/>
        <v>0</v>
      </c>
      <c r="N511" s="79" t="str">
        <f t="shared" si="138"/>
        <v>-- Level1-0</v>
      </c>
      <c r="O511" s="80">
        <f t="shared" si="139"/>
        <v>0</v>
      </c>
      <c r="P511" s="80" t="str">
        <f t="shared" ca="1" si="140"/>
        <v>FAIL</v>
      </c>
      <c r="Q511" s="80">
        <f>Calcs!$I$2</f>
        <v>44255</v>
      </c>
      <c r="R511" s="80">
        <f>Calcs!$I$4</f>
        <v>44469</v>
      </c>
      <c r="S511" s="80">
        <f>Calcs!$I$6</f>
        <v>44681</v>
      </c>
      <c r="T511" s="79" t="e">
        <f>Calcs!$J$2</f>
        <v>#N/A</v>
      </c>
      <c r="U511" s="81">
        <f>Calcs!$K$2</f>
        <v>51564</v>
      </c>
      <c r="V511" s="79" t="str">
        <f t="shared" si="141"/>
        <v/>
      </c>
      <c r="W511" s="79" t="str">
        <f t="shared" si="142"/>
        <v/>
      </c>
      <c r="X511" s="82" t="str">
        <f>IFERROR(IF(E511="","",IFERROR((INDEX('Flat Rates'!$A$1:$I$5000,MATCH(N511,'Flat Rates'!$A$1:$A$5000,0),MATCH("Standing Charge",'Flat Rates'!$A$1:$I$1,0))*100),"")),"")</f>
        <v/>
      </c>
      <c r="Y511" s="82" t="str">
        <f>IFERROR(IF(X511="","",IFERROR((INDEX('Flat Rates'!$A$1:$I$5000,MATCH(N511,'Flat Rates'!$A$1:$A$5000,0),MATCH("Unit Rate",'Flat Rates'!$A$1:$I$1,0))*100)+(V511),"")),"")</f>
        <v/>
      </c>
      <c r="Z511" s="83" t="str">
        <f t="shared" si="143"/>
        <v/>
      </c>
      <c r="AA511" s="83" t="str">
        <f t="shared" si="144"/>
        <v/>
      </c>
      <c r="AB511" s="83" t="str">
        <f t="shared" si="145"/>
        <v/>
      </c>
      <c r="AC511" s="83" t="str">
        <f t="shared" si="146"/>
        <v/>
      </c>
      <c r="AD511" s="84" t="str">
        <f t="shared" ca="1" si="147"/>
        <v>FAIL</v>
      </c>
      <c r="AF511" s="88" t="str">
        <f t="shared" ca="1" si="148"/>
        <v/>
      </c>
      <c r="AG511" s="78" t="str">
        <f t="shared" ca="1" si="149"/>
        <v/>
      </c>
      <c r="AH511" s="89" t="str">
        <f t="shared" ca="1" si="150"/>
        <v/>
      </c>
      <c r="AI511" s="89" t="str">
        <f t="shared" ca="1" si="151"/>
        <v/>
      </c>
    </row>
  </sheetData>
  <dataValidations count="3">
    <dataValidation type="list" allowBlank="1" showInputMessage="1" showErrorMessage="1" sqref="D12:D511" xr:uid="{9D053989-56B9-4E14-B954-2B66DB3A35E9}">
      <formula1>"SmartTRACKER,SmartFIX – 1 Year,SmartFIX – 2 Year,SmartFIX – 3 Year"</formula1>
    </dataValidation>
    <dataValidation type="list" allowBlank="1" showInputMessage="1" showErrorMessage="1" sqref="E12:E511" xr:uid="{7E489C12-68A8-4ADA-8FE3-DA83D2DB31F5}">
      <formula1>"EA,EM,NE,NO,NT,NW,SC,SE,SO,SW,WM,WN,WS"</formula1>
    </dataValidation>
    <dataValidation type="list" allowBlank="1" showInputMessage="1" showErrorMessage="1" sqref="C12:C511" xr:uid="{31675C64-049B-4B18-B23D-E5F5337AB986}">
      <formula1>"Acquisition,Renewal"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AE720C-98E8-4DE1-864A-426973E7ED58}">
          <x14:formula1>
            <xm:f>Calcs!$N$2:$N$17</xm:f>
          </x14:formula1>
          <xm:sqref>F12:F511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:M33"/>
  <sheetViews>
    <sheetView showGridLines="0" showRowColHeaders="0" tabSelected="1" zoomScaleNormal="100" workbookViewId="0">
      <selection activeCell="C10" sqref="C10"/>
    </sheetView>
  </sheetViews>
  <sheetFormatPr defaultColWidth="0" defaultRowHeight="15" zeroHeight="1" x14ac:dyDescent="0.25"/>
  <cols>
    <col min="1" max="1" width="9.140625" customWidth="1"/>
    <col min="2" max="2" width="22.42578125" customWidth="1"/>
    <col min="3" max="3" width="21.5703125" customWidth="1"/>
    <col min="4" max="4" width="16.85546875" customWidth="1"/>
    <col min="5" max="5" width="21.28515625" customWidth="1"/>
    <col min="6" max="6" width="9.140625" customWidth="1"/>
    <col min="7" max="7" width="21.28515625" customWidth="1"/>
    <col min="8" max="13" width="9.140625" customWidth="1"/>
    <col min="14" max="16384" width="9.140625" hidden="1"/>
  </cols>
  <sheetData>
    <row r="1" spans="2:13" x14ac:dyDescent="0.25"/>
    <row r="2" spans="2:13" x14ac:dyDescent="0.25"/>
    <row r="3" spans="2:13" x14ac:dyDescent="0.25"/>
    <row r="4" spans="2:13" x14ac:dyDescent="0.25"/>
    <row r="5" spans="2:13" x14ac:dyDescent="0.25"/>
    <row r="6" spans="2:13" x14ac:dyDescent="0.25"/>
    <row r="7" spans="2:13" x14ac:dyDescent="0.25"/>
    <row r="8" spans="2:13" x14ac:dyDescent="0.25">
      <c r="B8" s="25" t="s">
        <v>14076</v>
      </c>
      <c r="C8" s="66" t="s">
        <v>20173</v>
      </c>
    </row>
    <row r="9" spans="2:13" ht="26.25" x14ac:dyDescent="0.4">
      <c r="B9" s="27" t="s">
        <v>14053</v>
      </c>
      <c r="E9" s="24" t="s">
        <v>14054</v>
      </c>
    </row>
    <row r="10" spans="2:13" x14ac:dyDescent="0.25"/>
    <row r="11" spans="2:13" x14ac:dyDescent="0.25">
      <c r="B11" s="25" t="s">
        <v>0</v>
      </c>
      <c r="C11" s="32"/>
      <c r="E11" s="112" t="s">
        <v>14057</v>
      </c>
      <c r="G11" s="112" t="s">
        <v>14058</v>
      </c>
    </row>
    <row r="12" spans="2:13" x14ac:dyDescent="0.25">
      <c r="C12" s="33"/>
      <c r="E12" s="112"/>
      <c r="G12" s="112"/>
    </row>
    <row r="13" spans="2:13" x14ac:dyDescent="0.25">
      <c r="B13" s="25" t="s">
        <v>1</v>
      </c>
      <c r="C13" s="34"/>
      <c r="E13" s="113" t="str">
        <f>Calcs!B8</f>
        <v/>
      </c>
      <c r="G13" s="113" t="str">
        <f>Calcs!C8</f>
        <v/>
      </c>
    </row>
    <row r="14" spans="2:13" x14ac:dyDescent="0.25">
      <c r="C14" s="33"/>
      <c r="E14" s="113"/>
      <c r="G14" s="113"/>
      <c r="K14" s="30"/>
      <c r="L14" s="31"/>
      <c r="M14" s="31"/>
    </row>
    <row r="15" spans="2:13" x14ac:dyDescent="0.25">
      <c r="B15" s="25" t="s">
        <v>2</v>
      </c>
      <c r="C15" s="34"/>
    </row>
    <row r="16" spans="2:13" x14ac:dyDescent="0.25">
      <c r="C16" s="33"/>
    </row>
    <row r="17" spans="2:11" x14ac:dyDescent="0.25">
      <c r="B17" s="25" t="s">
        <v>3</v>
      </c>
      <c r="C17" s="34"/>
      <c r="E17" s="112" t="s">
        <v>14056</v>
      </c>
      <c r="G17" s="112" t="s">
        <v>14055</v>
      </c>
    </row>
    <row r="18" spans="2:11" x14ac:dyDescent="0.25">
      <c r="C18" s="33"/>
      <c r="E18" s="112"/>
      <c r="G18" s="112"/>
    </row>
    <row r="19" spans="2:11" x14ac:dyDescent="0.25">
      <c r="B19" s="25" t="s">
        <v>26</v>
      </c>
      <c r="C19" s="34"/>
      <c r="E19" s="109" t="str">
        <f>Calcs!D12</f>
        <v/>
      </c>
      <c r="G19" s="109" t="str">
        <f>Calcs!G12</f>
        <v/>
      </c>
    </row>
    <row r="20" spans="2:11" x14ac:dyDescent="0.25">
      <c r="C20" s="33"/>
      <c r="E20" s="109"/>
      <c r="G20" s="109"/>
    </row>
    <row r="21" spans="2:11" x14ac:dyDescent="0.25">
      <c r="B21" s="25" t="s">
        <v>4</v>
      </c>
      <c r="C21" s="35"/>
    </row>
    <row r="22" spans="2:11" x14ac:dyDescent="0.25">
      <c r="C22" s="18"/>
    </row>
    <row r="23" spans="2:11" ht="15" customHeight="1" x14ac:dyDescent="0.25">
      <c r="B23" s="28" t="s">
        <v>20129</v>
      </c>
      <c r="C23" s="29"/>
      <c r="E23" s="110" t="s">
        <v>14034</v>
      </c>
      <c r="F23" s="111" t="str">
        <f ca="1">IFERROR(OFFSET(Errors!B2,MATCH(TRUE,Errors!$C$3:$C$36,0),0),"")</f>
        <v>Please enter the System Start Date</v>
      </c>
      <c r="G23" s="111"/>
      <c r="H23" s="111"/>
      <c r="I23" s="111"/>
      <c r="J23" s="111"/>
      <c r="K23" s="111"/>
    </row>
    <row r="24" spans="2:11" x14ac:dyDescent="0.25">
      <c r="E24" s="110"/>
      <c r="F24" s="111"/>
      <c r="G24" s="111"/>
      <c r="H24" s="111"/>
      <c r="I24" s="111"/>
      <c r="J24" s="111"/>
      <c r="K24" s="111"/>
    </row>
    <row r="25" spans="2:11" x14ac:dyDescent="0.25">
      <c r="B25" s="26" t="s">
        <v>39</v>
      </c>
      <c r="C25" s="26" t="s">
        <v>3</v>
      </c>
    </row>
    <row r="26" spans="2:11" x14ac:dyDescent="0.25">
      <c r="B26" s="37"/>
      <c r="C26" s="36" t="str">
        <f>IFERROR(IFERROR(IFERROR(IFERROR(IFERROR(IFERROR(IFERROR(IFERROR(IFERROR(IFERROR(VLOOKUP($B$26,'LDZ Lookup'!$B$3:$D$17609,3,FALSE),VLOOKUP(LEFT($B$26,9),'LDZ Lookup'!$B$3:$D$17609,3,FALSE)),VLOOKUP(LEFT($B$26,8),'LDZ Lookup'!$B$3:$D$17609,3,FALSE)),VLOOKUP(LEFT($B$26,7),'LDZ Lookup'!$B$3:$D$17609,3,FALSE)),VLOOKUP(LEFT($B$26,6),'LDZ Lookup'!$B$3:$D$17609,3,FALSE)),VLOOKUP(LEFT($B$26,5),'LDZ Lookup'!$B$3:$D$17609,3,FALSE)),VLOOKUP(LEFT($B$26,4),'LDZ Lookup'!$B$3:$D$17609,3,FALSE)),VLOOKUP(LEFT($B$26,3),'LDZ Lookup'!$B$3:$D$17609,3,FALSE)),VLOOKUP(LEFT($B$26,2),'LDZ Lookup'!$B$3:$D$17609,3,FALSE)),VLOOKUP(LEFT($B$26,1),'LDZ Lookup'!$B$3:$D$17609,3,FALSE)),"")</f>
        <v/>
      </c>
    </row>
    <row r="27" spans="2:11" x14ac:dyDescent="0.25"/>
    <row r="28" spans="2:11" x14ac:dyDescent="0.25"/>
    <row r="29" spans="2:11" x14ac:dyDescent="0.25"/>
    <row r="30" spans="2:11" x14ac:dyDescent="0.25"/>
    <row r="31" spans="2:11" x14ac:dyDescent="0.25"/>
    <row r="32" spans="2:11" x14ac:dyDescent="0.25"/>
    <row r="33" x14ac:dyDescent="0.25"/>
  </sheetData>
  <sheetProtection algorithmName="SHA-512" hashValue="evFf0Thneo87mW/2bj9oo4+ap0XudPmE8qhOv+z9Kn0d8TXtAoMKMPN5GwXz3ddjaQ1+olyeqQibNdyPKV/mAw==" saltValue="ndVufMKTnV+8sT5K02m0LA==" spinCount="100000" sheet="1" objects="1" scenarios="1"/>
  <mergeCells count="10">
    <mergeCell ref="G19:G20"/>
    <mergeCell ref="E19:E20"/>
    <mergeCell ref="E23:E24"/>
    <mergeCell ref="F23:K24"/>
    <mergeCell ref="E11:E12"/>
    <mergeCell ref="G11:G12"/>
    <mergeCell ref="E13:E14"/>
    <mergeCell ref="G13:G14"/>
    <mergeCell ref="E17:E18"/>
    <mergeCell ref="G17:G18"/>
  </mergeCells>
  <dataValidations count="4">
    <dataValidation type="date" errorStyle="warning" allowBlank="1" showInputMessage="1" showErrorMessage="1" errorTitle="Incorrect Date Entered" error="Please enter SSD/CRD Date in an DD/MM/YYYY format." sqref="C11" xr:uid="{00000000-0002-0000-0100-000000000000}">
      <formula1>40179</formula1>
      <formula2>73051</formula2>
    </dataValidation>
    <dataValidation type="list" allowBlank="1" showInputMessage="1" showErrorMessage="1" sqref="C13" xr:uid="{00000000-0002-0000-0100-000001000000}">
      <formula1>"Acquisition,Renewal"</formula1>
    </dataValidation>
    <dataValidation type="list" allowBlank="1" showInputMessage="1" showErrorMessage="1" sqref="C15" xr:uid="{00000000-0002-0000-0100-000002000000}">
      <formula1>"SmartTRACKER,SmartFIX – 1 Year,SmartFIX – 2 Year,SmartFIX – 3 Year"</formula1>
    </dataValidation>
    <dataValidation type="list" allowBlank="1" showInputMessage="1" showErrorMessage="1" sqref="C17" xr:uid="{00000000-0002-0000-0100-000003000000}">
      <formula1>"EA,EM,NE,NO,NT,NW,SC,SE,SO,SW,WM,WN,WS"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B2:C19"/>
  <sheetViews>
    <sheetView workbookViewId="0">
      <selection activeCell="C16" sqref="C16"/>
    </sheetView>
  </sheetViews>
  <sheetFormatPr defaultRowHeight="15" x14ac:dyDescent="0.25"/>
  <cols>
    <col min="2" max="2" width="102" bestFit="1" customWidth="1"/>
  </cols>
  <sheetData>
    <row r="2" spans="2:3" x14ac:dyDescent="0.25">
      <c r="B2" t="s">
        <v>14035</v>
      </c>
      <c r="C2" s="1" t="s">
        <v>14036</v>
      </c>
    </row>
    <row r="3" spans="2:3" x14ac:dyDescent="0.25">
      <c r="B3" t="s">
        <v>14044</v>
      </c>
      <c r="C3" t="b">
        <f>IF(Tool!C11="",TRUE,FALSE)</f>
        <v>1</v>
      </c>
    </row>
    <row r="4" spans="2:3" x14ac:dyDescent="0.25">
      <c r="B4" t="s">
        <v>14045</v>
      </c>
      <c r="C4" t="b">
        <f>IF(Tool!C13="",TRUE,FALSE)</f>
        <v>1</v>
      </c>
    </row>
    <row r="5" spans="2:3" x14ac:dyDescent="0.25">
      <c r="B5" t="s">
        <v>14046</v>
      </c>
      <c r="C5" t="b">
        <f>IF(Tool!C15="",TRUE,FALSE)</f>
        <v>1</v>
      </c>
    </row>
    <row r="6" spans="2:3" x14ac:dyDescent="0.25">
      <c r="B6" t="s">
        <v>14047</v>
      </c>
      <c r="C6" t="b">
        <f>IF(Tool!C17="",TRUE,FALSE)</f>
        <v>1</v>
      </c>
    </row>
    <row r="7" spans="2:3" x14ac:dyDescent="0.25">
      <c r="B7" t="s">
        <v>14059</v>
      </c>
      <c r="C7" t="b">
        <f>IF(Tool!C19="",TRUE,FALSE)</f>
        <v>1</v>
      </c>
    </row>
    <row r="8" spans="2:3" x14ac:dyDescent="0.25">
      <c r="B8" t="s">
        <v>14048</v>
      </c>
      <c r="C8" t="b">
        <f>IF(Tool!C21="",TRUE,FALSE)</f>
        <v>1</v>
      </c>
    </row>
    <row r="9" spans="2:3" x14ac:dyDescent="0.25">
      <c r="B9" t="s">
        <v>14037</v>
      </c>
      <c r="C9" t="b">
        <f>IF(Tool!C21&lt;0,TRUE,FALSE)</f>
        <v>0</v>
      </c>
    </row>
    <row r="10" spans="2:3" x14ac:dyDescent="0.25">
      <c r="B10" t="s">
        <v>14050</v>
      </c>
      <c r="C10" t="b">
        <f>IF($C$18=TRUE,FALSE,IF(Tool!C19&gt;292999,TRUE,FALSE))</f>
        <v>0</v>
      </c>
    </row>
    <row r="11" spans="2:3" x14ac:dyDescent="0.25">
      <c r="B11" t="s">
        <v>14060</v>
      </c>
      <c r="C11" t="b">
        <f>IF(Tool!C19&lt;10000,TRUE,FALSE)</f>
        <v>1</v>
      </c>
    </row>
    <row r="12" spans="2:3" x14ac:dyDescent="0.25">
      <c r="B12" s="2" t="s">
        <v>14075</v>
      </c>
      <c r="C12" t="b">
        <f>IF(Tool!C21&gt;1.5,TRUE,FALSE)</f>
        <v>0</v>
      </c>
    </row>
    <row r="13" spans="2:3" x14ac:dyDescent="0.25">
      <c r="B13" t="s">
        <v>14038</v>
      </c>
      <c r="C13" t="b">
        <f>IF(Tool!C21&lt;&gt;ROUND(Tool!C21,1),TRUE,FALSE)</f>
        <v>0</v>
      </c>
    </row>
    <row r="14" spans="2:3" x14ac:dyDescent="0.25">
      <c r="B14" t="s">
        <v>14042</v>
      </c>
      <c r="C14" t="b">
        <f ca="1">IF(Tool!$C$11&lt;TODAY(),FALSE,IF(Tool!C11-TODAY()&lt;28,TRUE,FALSE))</f>
        <v>0</v>
      </c>
    </row>
    <row r="15" spans="2:3" x14ac:dyDescent="0.25">
      <c r="B15" t="str">
        <f>CONCATENATE("ERROR - Latest Service Start Date currently accepted is ",TEXT(Calcs!$I$6,"dd/mm/yyyy"))</f>
        <v>ERROR - Latest Service Start Date currently accepted is 30/04/2022</v>
      </c>
      <c r="C15" t="b">
        <f>IF(C17=TRUE,FALSE,IF(Tool!$C$11&gt;Calcs!$I$6,TRUE,FALSE))</f>
        <v>0</v>
      </c>
    </row>
    <row r="16" spans="2:3" x14ac:dyDescent="0.25">
      <c r="B16" t="s">
        <v>14039</v>
      </c>
      <c r="C16" t="b">
        <f ca="1">IF(Tool!C11&lt;TODAY(),TRUE,FALSE)</f>
        <v>1</v>
      </c>
    </row>
    <row r="17" spans="2:3" x14ac:dyDescent="0.25">
      <c r="B17" t="s">
        <v>14040</v>
      </c>
      <c r="C17" t="b">
        <f>ISERROR(Tool!$C11+1)</f>
        <v>0</v>
      </c>
    </row>
    <row r="18" spans="2:3" x14ac:dyDescent="0.25">
      <c r="B18" t="s">
        <v>14043</v>
      </c>
      <c r="C18" t="b">
        <f>ISERROR(Tool!$C$19+1)</f>
        <v>0</v>
      </c>
    </row>
    <row r="19" spans="2:3" x14ac:dyDescent="0.25">
      <c r="B19" t="s">
        <v>14041</v>
      </c>
      <c r="C19" t="b">
        <f>ISERROR(Tool!$C$21+1)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17609"/>
  <sheetViews>
    <sheetView workbookViewId="0">
      <selection activeCell="E6" sqref="E6"/>
    </sheetView>
  </sheetViews>
  <sheetFormatPr defaultRowHeight="15" x14ac:dyDescent="0.25"/>
  <sheetData>
    <row r="2" spans="2:4" x14ac:dyDescent="0.25">
      <c r="B2" s="19" t="s">
        <v>40</v>
      </c>
      <c r="C2" s="19" t="s">
        <v>41</v>
      </c>
      <c r="D2" s="19" t="s">
        <v>42</v>
      </c>
    </row>
    <row r="3" spans="2:4" x14ac:dyDescent="0.25">
      <c r="B3" s="20" t="s">
        <v>43</v>
      </c>
      <c r="C3" s="20" t="s">
        <v>43</v>
      </c>
      <c r="D3" s="20" t="s">
        <v>18</v>
      </c>
    </row>
    <row r="4" spans="2:4" x14ac:dyDescent="0.25">
      <c r="B4" s="20" t="s">
        <v>14078</v>
      </c>
      <c r="C4" s="20" t="s">
        <v>44</v>
      </c>
      <c r="D4" s="20" t="s">
        <v>12</v>
      </c>
    </row>
    <row r="5" spans="2:4" x14ac:dyDescent="0.25">
      <c r="B5" s="20" t="s">
        <v>14079</v>
      </c>
      <c r="C5" s="20" t="s">
        <v>45</v>
      </c>
      <c r="D5" s="20" t="s">
        <v>15</v>
      </c>
    </row>
    <row r="6" spans="2:4" x14ac:dyDescent="0.25">
      <c r="B6" s="20" t="s">
        <v>14080</v>
      </c>
      <c r="C6" s="20" t="s">
        <v>46</v>
      </c>
      <c r="D6" s="20" t="s">
        <v>13</v>
      </c>
    </row>
    <row r="7" spans="2:4" x14ac:dyDescent="0.25">
      <c r="B7" s="20" t="s">
        <v>14081</v>
      </c>
      <c r="C7" s="20" t="s">
        <v>47</v>
      </c>
      <c r="D7" s="20" t="s">
        <v>15</v>
      </c>
    </row>
    <row r="8" spans="2:4" x14ac:dyDescent="0.25">
      <c r="B8" s="20" t="s">
        <v>14082</v>
      </c>
      <c r="C8" s="20" t="s">
        <v>48</v>
      </c>
      <c r="D8" s="20" t="s">
        <v>12</v>
      </c>
    </row>
    <row r="9" spans="2:4" x14ac:dyDescent="0.25">
      <c r="B9" s="20" t="s">
        <v>14083</v>
      </c>
      <c r="C9" s="20" t="s">
        <v>49</v>
      </c>
      <c r="D9" s="20" t="s">
        <v>19</v>
      </c>
    </row>
    <row r="10" spans="2:4" x14ac:dyDescent="0.25">
      <c r="B10" s="20" t="s">
        <v>14084</v>
      </c>
      <c r="C10" s="20" t="s">
        <v>50</v>
      </c>
      <c r="D10" s="20" t="s">
        <v>17</v>
      </c>
    </row>
    <row r="11" spans="2:4" x14ac:dyDescent="0.25">
      <c r="B11" s="20" t="s">
        <v>14085</v>
      </c>
      <c r="C11" s="20" t="s">
        <v>51</v>
      </c>
      <c r="D11" s="20" t="s">
        <v>20</v>
      </c>
    </row>
    <row r="12" spans="2:4" x14ac:dyDescent="0.25">
      <c r="B12" s="20" t="s">
        <v>14086</v>
      </c>
      <c r="C12" s="20" t="s">
        <v>52</v>
      </c>
      <c r="D12" s="20" t="s">
        <v>17</v>
      </c>
    </row>
    <row r="13" spans="2:4" x14ac:dyDescent="0.25">
      <c r="B13" s="20" t="s">
        <v>14087</v>
      </c>
      <c r="C13" s="20" t="s">
        <v>53</v>
      </c>
      <c r="D13" s="20" t="s">
        <v>21</v>
      </c>
    </row>
    <row r="14" spans="2:4" x14ac:dyDescent="0.25">
      <c r="B14" s="20" t="s">
        <v>14088</v>
      </c>
      <c r="C14" s="20" t="s">
        <v>54</v>
      </c>
      <c r="D14" s="20" t="s">
        <v>12</v>
      </c>
    </row>
    <row r="15" spans="2:4" x14ac:dyDescent="0.25">
      <c r="B15" s="20" t="s">
        <v>14089</v>
      </c>
      <c r="C15" s="20" t="s">
        <v>55</v>
      </c>
      <c r="D15" s="20" t="s">
        <v>15</v>
      </c>
    </row>
    <row r="16" spans="2:4" x14ac:dyDescent="0.25">
      <c r="B16" s="20" t="s">
        <v>14090</v>
      </c>
      <c r="C16" s="20" t="s">
        <v>56</v>
      </c>
      <c r="D16" s="20" t="s">
        <v>22</v>
      </c>
    </row>
    <row r="17" spans="2:4" x14ac:dyDescent="0.25">
      <c r="B17" s="20" t="s">
        <v>14091</v>
      </c>
      <c r="C17" s="20" t="s">
        <v>57</v>
      </c>
      <c r="D17" s="20" t="s">
        <v>22</v>
      </c>
    </row>
    <row r="18" spans="2:4" x14ac:dyDescent="0.25">
      <c r="B18" s="20" t="s">
        <v>14092</v>
      </c>
      <c r="C18" s="20" t="s">
        <v>58</v>
      </c>
      <c r="D18" s="20" t="s">
        <v>19</v>
      </c>
    </row>
    <row r="19" spans="2:4" x14ac:dyDescent="0.25">
      <c r="B19" s="20" t="s">
        <v>14093</v>
      </c>
      <c r="C19" s="20" t="s">
        <v>59</v>
      </c>
      <c r="D19" s="20" t="s">
        <v>15</v>
      </c>
    </row>
    <row r="20" spans="2:4" x14ac:dyDescent="0.25">
      <c r="B20" s="20" t="s">
        <v>14094</v>
      </c>
      <c r="C20" s="20" t="s">
        <v>60</v>
      </c>
      <c r="D20" s="20" t="s">
        <v>22</v>
      </c>
    </row>
    <row r="21" spans="2:4" x14ac:dyDescent="0.25">
      <c r="B21" s="20" t="s">
        <v>14095</v>
      </c>
      <c r="C21" s="20" t="s">
        <v>61</v>
      </c>
      <c r="D21" s="20" t="s">
        <v>14</v>
      </c>
    </row>
    <row r="22" spans="2:4" x14ac:dyDescent="0.25">
      <c r="B22" s="20" t="s">
        <v>14096</v>
      </c>
      <c r="C22" s="20" t="s">
        <v>62</v>
      </c>
      <c r="D22" s="20" t="s">
        <v>22</v>
      </c>
    </row>
    <row r="23" spans="2:4" x14ac:dyDescent="0.25">
      <c r="B23" s="20" t="s">
        <v>14097</v>
      </c>
      <c r="C23" s="20" t="s">
        <v>63</v>
      </c>
      <c r="D23" s="20" t="s">
        <v>19</v>
      </c>
    </row>
    <row r="24" spans="2:4" x14ac:dyDescent="0.25">
      <c r="B24" s="20" t="s">
        <v>14098</v>
      </c>
      <c r="C24" s="20" t="s">
        <v>64</v>
      </c>
      <c r="D24" s="20" t="s">
        <v>19</v>
      </c>
    </row>
    <row r="25" spans="2:4" x14ac:dyDescent="0.25">
      <c r="B25" s="20" t="s">
        <v>14099</v>
      </c>
      <c r="C25" s="20" t="s">
        <v>65</v>
      </c>
      <c r="D25" s="20" t="s">
        <v>24</v>
      </c>
    </row>
    <row r="26" spans="2:4" x14ac:dyDescent="0.25">
      <c r="B26" s="20" t="s">
        <v>14100</v>
      </c>
      <c r="C26" s="20" t="s">
        <v>66</v>
      </c>
      <c r="D26" s="20" t="s">
        <v>24</v>
      </c>
    </row>
    <row r="27" spans="2:4" x14ac:dyDescent="0.25">
      <c r="B27" s="20" t="s">
        <v>14101</v>
      </c>
      <c r="C27" s="20" t="s">
        <v>67</v>
      </c>
      <c r="D27" s="20" t="s">
        <v>24</v>
      </c>
    </row>
    <row r="28" spans="2:4" x14ac:dyDescent="0.25">
      <c r="B28" s="20" t="s">
        <v>14102</v>
      </c>
      <c r="C28" s="20" t="s">
        <v>68</v>
      </c>
      <c r="D28" s="20" t="s">
        <v>19</v>
      </c>
    </row>
    <row r="29" spans="2:4" x14ac:dyDescent="0.25">
      <c r="B29" s="20" t="s">
        <v>14103</v>
      </c>
      <c r="C29" s="20" t="s">
        <v>69</v>
      </c>
      <c r="D29" s="20" t="s">
        <v>12</v>
      </c>
    </row>
    <row r="30" spans="2:4" x14ac:dyDescent="0.25">
      <c r="B30" s="20" t="s">
        <v>14104</v>
      </c>
      <c r="C30" s="20" t="s">
        <v>70</v>
      </c>
      <c r="D30" s="20" t="s">
        <v>20</v>
      </c>
    </row>
    <row r="31" spans="2:4" x14ac:dyDescent="0.25">
      <c r="B31" s="20" t="s">
        <v>71</v>
      </c>
      <c r="C31" s="20" t="s">
        <v>72</v>
      </c>
      <c r="D31" s="20" t="s">
        <v>18</v>
      </c>
    </row>
    <row r="32" spans="2:4" x14ac:dyDescent="0.25">
      <c r="B32" s="20" t="s">
        <v>73</v>
      </c>
      <c r="C32" s="20" t="s">
        <v>72</v>
      </c>
      <c r="D32" s="20" t="s">
        <v>18</v>
      </c>
    </row>
    <row r="33" spans="2:4" x14ac:dyDescent="0.25">
      <c r="B33" s="20" t="s">
        <v>74</v>
      </c>
      <c r="C33" s="20" t="s">
        <v>75</v>
      </c>
      <c r="D33" s="20" t="s">
        <v>18</v>
      </c>
    </row>
    <row r="34" spans="2:4" x14ac:dyDescent="0.25">
      <c r="B34" s="20" t="s">
        <v>76</v>
      </c>
      <c r="C34" s="20" t="s">
        <v>75</v>
      </c>
      <c r="D34" s="20" t="s">
        <v>18</v>
      </c>
    </row>
    <row r="35" spans="2:4" x14ac:dyDescent="0.25">
      <c r="B35" s="20" t="s">
        <v>77</v>
      </c>
      <c r="C35" s="20" t="s">
        <v>78</v>
      </c>
      <c r="D35" s="20" t="s">
        <v>18</v>
      </c>
    </row>
    <row r="36" spans="2:4" x14ac:dyDescent="0.25">
      <c r="B36" s="20" t="s">
        <v>79</v>
      </c>
      <c r="C36" s="20" t="s">
        <v>80</v>
      </c>
      <c r="D36" s="20" t="s">
        <v>18</v>
      </c>
    </row>
    <row r="37" spans="2:4" x14ac:dyDescent="0.25">
      <c r="B37" s="20" t="s">
        <v>81</v>
      </c>
      <c r="C37" s="20" t="s">
        <v>80</v>
      </c>
      <c r="D37" s="20" t="s">
        <v>18</v>
      </c>
    </row>
    <row r="38" spans="2:4" x14ac:dyDescent="0.25">
      <c r="B38" s="20" t="s">
        <v>82</v>
      </c>
      <c r="C38" s="20" t="s">
        <v>80</v>
      </c>
      <c r="D38" s="20" t="s">
        <v>18</v>
      </c>
    </row>
    <row r="39" spans="2:4" x14ac:dyDescent="0.25">
      <c r="B39" s="20" t="s">
        <v>83</v>
      </c>
      <c r="C39" s="20" t="s">
        <v>80</v>
      </c>
      <c r="D39" s="20" t="s">
        <v>18</v>
      </c>
    </row>
    <row r="40" spans="2:4" x14ac:dyDescent="0.25">
      <c r="B40" s="20" t="s">
        <v>84</v>
      </c>
      <c r="C40" s="20" t="s">
        <v>80</v>
      </c>
      <c r="D40" s="20" t="s">
        <v>18</v>
      </c>
    </row>
    <row r="41" spans="2:4" x14ac:dyDescent="0.25">
      <c r="B41" s="20" t="s">
        <v>85</v>
      </c>
      <c r="C41" s="20" t="s">
        <v>80</v>
      </c>
      <c r="D41" s="20" t="s">
        <v>18</v>
      </c>
    </row>
    <row r="42" spans="2:4" x14ac:dyDescent="0.25">
      <c r="B42" s="20" t="s">
        <v>86</v>
      </c>
      <c r="C42" s="20" t="s">
        <v>80</v>
      </c>
      <c r="D42" s="20" t="s">
        <v>18</v>
      </c>
    </row>
    <row r="43" spans="2:4" x14ac:dyDescent="0.25">
      <c r="B43" s="20" t="s">
        <v>87</v>
      </c>
      <c r="C43" s="20" t="s">
        <v>80</v>
      </c>
      <c r="D43" s="20" t="s">
        <v>18</v>
      </c>
    </row>
    <row r="44" spans="2:4" x14ac:dyDescent="0.25">
      <c r="B44" s="20" t="s">
        <v>88</v>
      </c>
      <c r="C44" s="20" t="s">
        <v>80</v>
      </c>
      <c r="D44" s="20" t="s">
        <v>18</v>
      </c>
    </row>
    <row r="45" spans="2:4" x14ac:dyDescent="0.25">
      <c r="B45" s="20" t="s">
        <v>89</v>
      </c>
      <c r="C45" s="20" t="s">
        <v>80</v>
      </c>
      <c r="D45" s="20" t="s">
        <v>18</v>
      </c>
    </row>
    <row r="46" spans="2:4" x14ac:dyDescent="0.25">
      <c r="B46" s="20" t="s">
        <v>90</v>
      </c>
      <c r="C46" s="20" t="s">
        <v>91</v>
      </c>
      <c r="D46" s="20" t="s">
        <v>18</v>
      </c>
    </row>
    <row r="47" spans="2:4" x14ac:dyDescent="0.25">
      <c r="B47" s="20" t="s">
        <v>92</v>
      </c>
      <c r="C47" s="20" t="s">
        <v>91</v>
      </c>
      <c r="D47" s="20" t="s">
        <v>18</v>
      </c>
    </row>
    <row r="48" spans="2:4" x14ac:dyDescent="0.25">
      <c r="B48" s="20" t="s">
        <v>93</v>
      </c>
      <c r="C48" s="20" t="s">
        <v>91</v>
      </c>
      <c r="D48" s="20" t="s">
        <v>18</v>
      </c>
    </row>
    <row r="49" spans="2:4" x14ac:dyDescent="0.25">
      <c r="B49" s="20" t="s">
        <v>94</v>
      </c>
      <c r="C49" s="20" t="s">
        <v>95</v>
      </c>
      <c r="D49" s="20" t="s">
        <v>18</v>
      </c>
    </row>
    <row r="50" spans="2:4" x14ac:dyDescent="0.25">
      <c r="B50" s="20" t="s">
        <v>96</v>
      </c>
      <c r="C50" s="20" t="s">
        <v>95</v>
      </c>
      <c r="D50" s="20" t="s">
        <v>18</v>
      </c>
    </row>
    <row r="51" spans="2:4" x14ac:dyDescent="0.25">
      <c r="B51" s="20" t="s">
        <v>97</v>
      </c>
      <c r="C51" s="20" t="s">
        <v>95</v>
      </c>
      <c r="D51" s="20" t="s">
        <v>12</v>
      </c>
    </row>
    <row r="52" spans="2:4" x14ac:dyDescent="0.25">
      <c r="B52" s="20" t="s">
        <v>98</v>
      </c>
      <c r="C52" s="20" t="s">
        <v>95</v>
      </c>
      <c r="D52" s="20" t="s">
        <v>18</v>
      </c>
    </row>
    <row r="53" spans="2:4" x14ac:dyDescent="0.25">
      <c r="B53" s="20" t="s">
        <v>99</v>
      </c>
      <c r="C53" s="20" t="s">
        <v>95</v>
      </c>
      <c r="D53" s="20" t="s">
        <v>18</v>
      </c>
    </row>
    <row r="54" spans="2:4" x14ac:dyDescent="0.25">
      <c r="B54" s="20" t="s">
        <v>100</v>
      </c>
      <c r="C54" s="20" t="s">
        <v>95</v>
      </c>
      <c r="D54" s="20" t="s">
        <v>18</v>
      </c>
    </row>
    <row r="55" spans="2:4" x14ac:dyDescent="0.25">
      <c r="B55" s="20" t="s">
        <v>101</v>
      </c>
      <c r="C55" s="20" t="s">
        <v>102</v>
      </c>
      <c r="D55" s="20" t="s">
        <v>18</v>
      </c>
    </row>
    <row r="56" spans="2:4" x14ac:dyDescent="0.25">
      <c r="B56" s="20" t="s">
        <v>103</v>
      </c>
      <c r="C56" s="20" t="s">
        <v>102</v>
      </c>
      <c r="D56" s="20" t="s">
        <v>18</v>
      </c>
    </row>
    <row r="57" spans="2:4" x14ac:dyDescent="0.25">
      <c r="B57" s="20" t="s">
        <v>104</v>
      </c>
      <c r="C57" s="20" t="s">
        <v>102</v>
      </c>
      <c r="D57" s="20" t="s">
        <v>18</v>
      </c>
    </row>
    <row r="58" spans="2:4" x14ac:dyDescent="0.25">
      <c r="B58" s="20" t="s">
        <v>105</v>
      </c>
      <c r="C58" s="20" t="s">
        <v>102</v>
      </c>
      <c r="D58" s="20" t="s">
        <v>18</v>
      </c>
    </row>
    <row r="59" spans="2:4" x14ac:dyDescent="0.25">
      <c r="B59" s="20" t="s">
        <v>106</v>
      </c>
      <c r="C59" s="20" t="s">
        <v>102</v>
      </c>
      <c r="D59" s="20" t="s">
        <v>18</v>
      </c>
    </row>
    <row r="60" spans="2:4" x14ac:dyDescent="0.25">
      <c r="B60" s="20" t="s">
        <v>107</v>
      </c>
      <c r="C60" s="20" t="s">
        <v>108</v>
      </c>
      <c r="D60" s="20" t="s">
        <v>18</v>
      </c>
    </row>
    <row r="61" spans="2:4" x14ac:dyDescent="0.25">
      <c r="B61" s="20" t="s">
        <v>109</v>
      </c>
      <c r="C61" s="20" t="s">
        <v>110</v>
      </c>
      <c r="D61" s="20" t="s">
        <v>18</v>
      </c>
    </row>
    <row r="62" spans="2:4" x14ac:dyDescent="0.25">
      <c r="B62" s="20" t="s">
        <v>111</v>
      </c>
      <c r="C62" s="20" t="s">
        <v>112</v>
      </c>
      <c r="D62" s="20" t="s">
        <v>18</v>
      </c>
    </row>
    <row r="63" spans="2:4" x14ac:dyDescent="0.25">
      <c r="B63" s="20" t="s">
        <v>113</v>
      </c>
      <c r="C63" s="20" t="s">
        <v>112</v>
      </c>
      <c r="D63" s="20" t="s">
        <v>18</v>
      </c>
    </row>
    <row r="64" spans="2:4" x14ac:dyDescent="0.25">
      <c r="B64" s="20" t="s">
        <v>114</v>
      </c>
      <c r="C64" s="20" t="s">
        <v>112</v>
      </c>
      <c r="D64" s="20" t="s">
        <v>18</v>
      </c>
    </row>
    <row r="65" spans="2:4" x14ac:dyDescent="0.25">
      <c r="B65" s="20" t="s">
        <v>115</v>
      </c>
      <c r="C65" s="20" t="s">
        <v>112</v>
      </c>
      <c r="D65" s="20" t="s">
        <v>18</v>
      </c>
    </row>
    <row r="66" spans="2:4" x14ac:dyDescent="0.25">
      <c r="B66" s="20" t="s">
        <v>116</v>
      </c>
      <c r="C66" s="20" t="s">
        <v>112</v>
      </c>
      <c r="D66" s="20" t="s">
        <v>18</v>
      </c>
    </row>
    <row r="67" spans="2:4" x14ac:dyDescent="0.25">
      <c r="B67" s="20" t="s">
        <v>117</v>
      </c>
      <c r="C67" s="20" t="s">
        <v>112</v>
      </c>
      <c r="D67" s="20" t="s">
        <v>18</v>
      </c>
    </row>
    <row r="68" spans="2:4" x14ac:dyDescent="0.25">
      <c r="B68" s="20" t="s">
        <v>118</v>
      </c>
      <c r="C68" s="20" t="s">
        <v>112</v>
      </c>
      <c r="D68" s="20" t="s">
        <v>18</v>
      </c>
    </row>
    <row r="69" spans="2:4" x14ac:dyDescent="0.25">
      <c r="B69" s="20" t="s">
        <v>119</v>
      </c>
      <c r="C69" s="20" t="s">
        <v>120</v>
      </c>
      <c r="D69" s="20" t="s">
        <v>18</v>
      </c>
    </row>
    <row r="70" spans="2:4" x14ac:dyDescent="0.25">
      <c r="B70" s="20" t="s">
        <v>121</v>
      </c>
      <c r="C70" s="20" t="s">
        <v>120</v>
      </c>
      <c r="D70" s="20" t="s">
        <v>18</v>
      </c>
    </row>
    <row r="71" spans="2:4" x14ac:dyDescent="0.25">
      <c r="B71" s="20" t="s">
        <v>122</v>
      </c>
      <c r="C71" s="20" t="s">
        <v>120</v>
      </c>
      <c r="D71" s="20" t="s">
        <v>18</v>
      </c>
    </row>
    <row r="72" spans="2:4" x14ac:dyDescent="0.25">
      <c r="B72" s="20" t="s">
        <v>123</v>
      </c>
      <c r="C72" s="20" t="s">
        <v>124</v>
      </c>
      <c r="D72" s="20" t="s">
        <v>18</v>
      </c>
    </row>
    <row r="73" spans="2:4" x14ac:dyDescent="0.25">
      <c r="B73" s="20" t="s">
        <v>125</v>
      </c>
      <c r="C73" s="20" t="s">
        <v>124</v>
      </c>
      <c r="D73" s="20" t="s">
        <v>18</v>
      </c>
    </row>
    <row r="74" spans="2:4" x14ac:dyDescent="0.25">
      <c r="B74" s="20" t="s">
        <v>126</v>
      </c>
      <c r="C74" s="20" t="s">
        <v>124</v>
      </c>
      <c r="D74" s="20" t="s">
        <v>18</v>
      </c>
    </row>
    <row r="75" spans="2:4" x14ac:dyDescent="0.25">
      <c r="B75" s="20" t="s">
        <v>127</v>
      </c>
      <c r="C75" s="20" t="s">
        <v>124</v>
      </c>
      <c r="D75" s="20" t="s">
        <v>18</v>
      </c>
    </row>
    <row r="76" spans="2:4" x14ac:dyDescent="0.25">
      <c r="B76" s="20" t="s">
        <v>128</v>
      </c>
      <c r="C76" s="20" t="s">
        <v>124</v>
      </c>
      <c r="D76" s="20" t="s">
        <v>18</v>
      </c>
    </row>
    <row r="77" spans="2:4" x14ac:dyDescent="0.25">
      <c r="B77" s="20" t="s">
        <v>129</v>
      </c>
      <c r="C77" s="20" t="s">
        <v>124</v>
      </c>
      <c r="D77" s="20" t="s">
        <v>18</v>
      </c>
    </row>
    <row r="78" spans="2:4" x14ac:dyDescent="0.25">
      <c r="B78" s="20" t="s">
        <v>130</v>
      </c>
      <c r="C78" s="20" t="s">
        <v>124</v>
      </c>
      <c r="D78" s="20" t="s">
        <v>18</v>
      </c>
    </row>
    <row r="79" spans="2:4" x14ac:dyDescent="0.25">
      <c r="B79" s="20" t="s">
        <v>131</v>
      </c>
      <c r="C79" s="20" t="s">
        <v>124</v>
      </c>
      <c r="D79" s="20" t="s">
        <v>18</v>
      </c>
    </row>
    <row r="80" spans="2:4" x14ac:dyDescent="0.25">
      <c r="B80" s="20" t="s">
        <v>132</v>
      </c>
      <c r="C80" s="20" t="s">
        <v>124</v>
      </c>
      <c r="D80" s="20" t="s">
        <v>18</v>
      </c>
    </row>
    <row r="81" spans="2:4" x14ac:dyDescent="0.25">
      <c r="B81" s="20" t="s">
        <v>133</v>
      </c>
      <c r="C81" s="20" t="s">
        <v>124</v>
      </c>
      <c r="D81" s="20" t="s">
        <v>18</v>
      </c>
    </row>
    <row r="82" spans="2:4" x14ac:dyDescent="0.25">
      <c r="B82" s="20" t="s">
        <v>134</v>
      </c>
      <c r="C82" s="20" t="s">
        <v>135</v>
      </c>
      <c r="D82" s="20" t="s">
        <v>18</v>
      </c>
    </row>
    <row r="83" spans="2:4" x14ac:dyDescent="0.25">
      <c r="B83" s="20" t="s">
        <v>136</v>
      </c>
      <c r="C83" s="20" t="s">
        <v>135</v>
      </c>
      <c r="D83" s="20" t="s">
        <v>18</v>
      </c>
    </row>
    <row r="84" spans="2:4" x14ac:dyDescent="0.25">
      <c r="B84" s="20" t="s">
        <v>137</v>
      </c>
      <c r="C84" s="20" t="s">
        <v>135</v>
      </c>
      <c r="D84" s="20" t="s">
        <v>18</v>
      </c>
    </row>
    <row r="85" spans="2:4" x14ac:dyDescent="0.25">
      <c r="B85" s="20" t="s">
        <v>138</v>
      </c>
      <c r="C85" s="20" t="s">
        <v>135</v>
      </c>
      <c r="D85" s="20" t="s">
        <v>18</v>
      </c>
    </row>
    <row r="86" spans="2:4" x14ac:dyDescent="0.25">
      <c r="B86" s="20" t="s">
        <v>139</v>
      </c>
      <c r="C86" s="20" t="s">
        <v>135</v>
      </c>
      <c r="D86" s="20" t="s">
        <v>18</v>
      </c>
    </row>
    <row r="87" spans="2:4" x14ac:dyDescent="0.25">
      <c r="B87" s="20" t="s">
        <v>140</v>
      </c>
      <c r="C87" s="20" t="s">
        <v>135</v>
      </c>
      <c r="D87" s="20" t="s">
        <v>18</v>
      </c>
    </row>
    <row r="88" spans="2:4" x14ac:dyDescent="0.25">
      <c r="B88" s="20" t="s">
        <v>141</v>
      </c>
      <c r="C88" s="20" t="s">
        <v>142</v>
      </c>
      <c r="D88" s="20" t="s">
        <v>18</v>
      </c>
    </row>
    <row r="89" spans="2:4" x14ac:dyDescent="0.25">
      <c r="B89" s="20" t="s">
        <v>143</v>
      </c>
      <c r="C89" s="20" t="s">
        <v>144</v>
      </c>
      <c r="D89" s="20" t="s">
        <v>18</v>
      </c>
    </row>
    <row r="90" spans="2:4" x14ac:dyDescent="0.25">
      <c r="B90" s="20" t="s">
        <v>145</v>
      </c>
      <c r="C90" s="20" t="s">
        <v>144</v>
      </c>
      <c r="D90" s="20" t="s">
        <v>18</v>
      </c>
    </row>
    <row r="91" spans="2:4" x14ac:dyDescent="0.25">
      <c r="B91" s="20" t="s">
        <v>146</v>
      </c>
      <c r="C91" s="20" t="s">
        <v>144</v>
      </c>
      <c r="D91" s="20" t="s">
        <v>18</v>
      </c>
    </row>
    <row r="92" spans="2:4" x14ac:dyDescent="0.25">
      <c r="B92" s="20" t="s">
        <v>147</v>
      </c>
      <c r="C92" s="20" t="s">
        <v>148</v>
      </c>
      <c r="D92" s="20" t="s">
        <v>18</v>
      </c>
    </row>
    <row r="93" spans="2:4" x14ac:dyDescent="0.25">
      <c r="B93" s="20" t="s">
        <v>149</v>
      </c>
      <c r="C93" s="20" t="s">
        <v>148</v>
      </c>
      <c r="D93" s="20" t="s">
        <v>14</v>
      </c>
    </row>
    <row r="94" spans="2:4" x14ac:dyDescent="0.25">
      <c r="B94" s="20" t="s">
        <v>150</v>
      </c>
      <c r="C94" s="20" t="s">
        <v>148</v>
      </c>
      <c r="D94" s="20" t="s">
        <v>18</v>
      </c>
    </row>
    <row r="95" spans="2:4" x14ac:dyDescent="0.25">
      <c r="B95" s="20" t="s">
        <v>151</v>
      </c>
      <c r="C95" s="20" t="s">
        <v>148</v>
      </c>
      <c r="D95" s="20" t="s">
        <v>18</v>
      </c>
    </row>
    <row r="96" spans="2:4" x14ac:dyDescent="0.25">
      <c r="B96" s="20" t="s">
        <v>152</v>
      </c>
      <c r="C96" s="20" t="s">
        <v>148</v>
      </c>
      <c r="D96" s="20" t="s">
        <v>18</v>
      </c>
    </row>
    <row r="97" spans="2:4" x14ac:dyDescent="0.25">
      <c r="B97" s="20" t="s">
        <v>153</v>
      </c>
      <c r="C97" s="20" t="s">
        <v>154</v>
      </c>
      <c r="D97" s="20" t="s">
        <v>18</v>
      </c>
    </row>
    <row r="98" spans="2:4" x14ac:dyDescent="0.25">
      <c r="B98" s="20" t="s">
        <v>155</v>
      </c>
      <c r="C98" s="20" t="s">
        <v>154</v>
      </c>
      <c r="D98" s="20" t="s">
        <v>18</v>
      </c>
    </row>
    <row r="99" spans="2:4" x14ac:dyDescent="0.25">
      <c r="B99" s="20" t="s">
        <v>156</v>
      </c>
      <c r="C99" s="20" t="s">
        <v>154</v>
      </c>
      <c r="D99" s="20" t="s">
        <v>18</v>
      </c>
    </row>
    <row r="100" spans="2:4" x14ac:dyDescent="0.25">
      <c r="B100" s="20" t="s">
        <v>157</v>
      </c>
      <c r="C100" s="20" t="s">
        <v>154</v>
      </c>
      <c r="D100" s="20" t="s">
        <v>18</v>
      </c>
    </row>
    <row r="101" spans="2:4" x14ac:dyDescent="0.25">
      <c r="B101" s="20" t="s">
        <v>158</v>
      </c>
      <c r="C101" s="20" t="s">
        <v>159</v>
      </c>
      <c r="D101" s="20" t="s">
        <v>18</v>
      </c>
    </row>
    <row r="102" spans="2:4" x14ac:dyDescent="0.25">
      <c r="B102" s="20" t="s">
        <v>160</v>
      </c>
      <c r="C102" s="20" t="s">
        <v>161</v>
      </c>
      <c r="D102" s="20" t="s">
        <v>18</v>
      </c>
    </row>
    <row r="103" spans="2:4" x14ac:dyDescent="0.25">
      <c r="B103" s="20" t="s">
        <v>162</v>
      </c>
      <c r="C103" s="20" t="s">
        <v>163</v>
      </c>
      <c r="D103" s="20" t="s">
        <v>18</v>
      </c>
    </row>
    <row r="104" spans="2:4" x14ac:dyDescent="0.25">
      <c r="B104" s="20" t="s">
        <v>164</v>
      </c>
      <c r="C104" s="20" t="s">
        <v>165</v>
      </c>
      <c r="D104" s="20" t="s">
        <v>18</v>
      </c>
    </row>
    <row r="105" spans="2:4" x14ac:dyDescent="0.25">
      <c r="B105" s="20" t="s">
        <v>166</v>
      </c>
      <c r="C105" s="20" t="s">
        <v>165</v>
      </c>
      <c r="D105" s="20" t="s">
        <v>18</v>
      </c>
    </row>
    <row r="106" spans="2:4" x14ac:dyDescent="0.25">
      <c r="B106" s="20" t="s">
        <v>167</v>
      </c>
      <c r="C106" s="20" t="s">
        <v>165</v>
      </c>
      <c r="D106" s="20" t="s">
        <v>18</v>
      </c>
    </row>
    <row r="107" spans="2:4" x14ac:dyDescent="0.25">
      <c r="B107" s="20" t="s">
        <v>168</v>
      </c>
      <c r="C107" s="20" t="s">
        <v>165</v>
      </c>
      <c r="D107" s="20" t="s">
        <v>18</v>
      </c>
    </row>
    <row r="108" spans="2:4" x14ac:dyDescent="0.25">
      <c r="B108" s="20" t="s">
        <v>169</v>
      </c>
      <c r="C108" s="20" t="s">
        <v>165</v>
      </c>
      <c r="D108" s="20" t="s">
        <v>18</v>
      </c>
    </row>
    <row r="109" spans="2:4" x14ac:dyDescent="0.25">
      <c r="B109" s="20" t="s">
        <v>170</v>
      </c>
      <c r="C109" s="20" t="s">
        <v>171</v>
      </c>
      <c r="D109" s="20" t="s">
        <v>18</v>
      </c>
    </row>
    <row r="110" spans="2:4" x14ac:dyDescent="0.25">
      <c r="B110" s="20" t="s">
        <v>172</v>
      </c>
      <c r="C110" s="20" t="s">
        <v>173</v>
      </c>
      <c r="D110" s="20" t="s">
        <v>18</v>
      </c>
    </row>
    <row r="111" spans="2:4" x14ac:dyDescent="0.25">
      <c r="B111" s="20" t="s">
        <v>174</v>
      </c>
      <c r="C111" s="20" t="s">
        <v>175</v>
      </c>
      <c r="D111" s="20" t="s">
        <v>18</v>
      </c>
    </row>
    <row r="112" spans="2:4" x14ac:dyDescent="0.25">
      <c r="B112" s="20" t="s">
        <v>176</v>
      </c>
      <c r="C112" s="20" t="s">
        <v>175</v>
      </c>
      <c r="D112" s="20" t="s">
        <v>18</v>
      </c>
    </row>
    <row r="113" spans="2:4" x14ac:dyDescent="0.25">
      <c r="B113" s="20" t="s">
        <v>177</v>
      </c>
      <c r="C113" s="20" t="s">
        <v>175</v>
      </c>
      <c r="D113" s="20" t="s">
        <v>18</v>
      </c>
    </row>
    <row r="114" spans="2:4" x14ac:dyDescent="0.25">
      <c r="B114" s="20" t="s">
        <v>178</v>
      </c>
      <c r="C114" s="20" t="s">
        <v>179</v>
      </c>
      <c r="D114" s="20" t="s">
        <v>18</v>
      </c>
    </row>
    <row r="115" spans="2:4" x14ac:dyDescent="0.25">
      <c r="B115" s="20" t="s">
        <v>180</v>
      </c>
      <c r="C115" s="20" t="s">
        <v>179</v>
      </c>
      <c r="D115" s="20" t="s">
        <v>18</v>
      </c>
    </row>
    <row r="116" spans="2:4" x14ac:dyDescent="0.25">
      <c r="B116" s="20" t="s">
        <v>181</v>
      </c>
      <c r="C116" s="20" t="s">
        <v>182</v>
      </c>
      <c r="D116" s="20" t="s">
        <v>18</v>
      </c>
    </row>
    <row r="117" spans="2:4" x14ac:dyDescent="0.25">
      <c r="B117" s="20" t="s">
        <v>183</v>
      </c>
      <c r="C117" s="20" t="s">
        <v>184</v>
      </c>
      <c r="D117" s="20" t="s">
        <v>18</v>
      </c>
    </row>
    <row r="118" spans="2:4" x14ac:dyDescent="0.25">
      <c r="B118" s="20" t="s">
        <v>185</v>
      </c>
      <c r="C118" s="20" t="s">
        <v>184</v>
      </c>
      <c r="D118" s="20" t="s">
        <v>18</v>
      </c>
    </row>
    <row r="119" spans="2:4" x14ac:dyDescent="0.25">
      <c r="B119" s="20" t="s">
        <v>186</v>
      </c>
      <c r="C119" s="20" t="s">
        <v>184</v>
      </c>
      <c r="D119" s="20" t="s">
        <v>18</v>
      </c>
    </row>
    <row r="120" spans="2:4" x14ac:dyDescent="0.25">
      <c r="B120" s="20" t="s">
        <v>187</v>
      </c>
      <c r="C120" s="20" t="s">
        <v>184</v>
      </c>
      <c r="D120" s="20" t="s">
        <v>18</v>
      </c>
    </row>
    <row r="121" spans="2:4" x14ac:dyDescent="0.25">
      <c r="B121" s="20" t="s">
        <v>188</v>
      </c>
      <c r="C121" s="20" t="s">
        <v>184</v>
      </c>
      <c r="D121" s="20" t="s">
        <v>18</v>
      </c>
    </row>
    <row r="122" spans="2:4" x14ac:dyDescent="0.25">
      <c r="B122" s="20" t="s">
        <v>189</v>
      </c>
      <c r="C122" s="20" t="s">
        <v>190</v>
      </c>
      <c r="D122" s="20" t="s">
        <v>18</v>
      </c>
    </row>
    <row r="123" spans="2:4" x14ac:dyDescent="0.25">
      <c r="B123" s="20" t="s">
        <v>191</v>
      </c>
      <c r="C123" s="20" t="s">
        <v>190</v>
      </c>
      <c r="D123" s="20" t="s">
        <v>18</v>
      </c>
    </row>
    <row r="124" spans="2:4" x14ac:dyDescent="0.25">
      <c r="B124" s="20" t="s">
        <v>192</v>
      </c>
      <c r="C124" s="20" t="s">
        <v>190</v>
      </c>
      <c r="D124" s="20" t="s">
        <v>18</v>
      </c>
    </row>
    <row r="125" spans="2:4" x14ac:dyDescent="0.25">
      <c r="B125" s="20" t="s">
        <v>193</v>
      </c>
      <c r="C125" s="20" t="s">
        <v>190</v>
      </c>
      <c r="D125" s="20" t="s">
        <v>18</v>
      </c>
    </row>
    <row r="126" spans="2:4" x14ac:dyDescent="0.25">
      <c r="B126" s="20" t="s">
        <v>194</v>
      </c>
      <c r="C126" s="20" t="s">
        <v>190</v>
      </c>
      <c r="D126" s="20" t="s">
        <v>18</v>
      </c>
    </row>
    <row r="127" spans="2:4" x14ac:dyDescent="0.25">
      <c r="B127" s="20" t="s">
        <v>195</v>
      </c>
      <c r="C127" s="20" t="s">
        <v>190</v>
      </c>
      <c r="D127" s="20" t="s">
        <v>18</v>
      </c>
    </row>
    <row r="128" spans="2:4" x14ac:dyDescent="0.25">
      <c r="B128" s="20" t="s">
        <v>196</v>
      </c>
      <c r="C128" s="20" t="s">
        <v>190</v>
      </c>
      <c r="D128" s="20" t="s">
        <v>18</v>
      </c>
    </row>
    <row r="129" spans="2:4" x14ac:dyDescent="0.25">
      <c r="B129" s="20" t="s">
        <v>197</v>
      </c>
      <c r="C129" s="20" t="s">
        <v>190</v>
      </c>
      <c r="D129" s="20" t="s">
        <v>18</v>
      </c>
    </row>
    <row r="130" spans="2:4" x14ac:dyDescent="0.25">
      <c r="B130" s="20" t="s">
        <v>198</v>
      </c>
      <c r="C130" s="20" t="s">
        <v>190</v>
      </c>
      <c r="D130" s="20" t="s">
        <v>18</v>
      </c>
    </row>
    <row r="131" spans="2:4" x14ac:dyDescent="0.25">
      <c r="B131" s="20" t="s">
        <v>199</v>
      </c>
      <c r="C131" s="20" t="s">
        <v>200</v>
      </c>
      <c r="D131" s="20" t="s">
        <v>18</v>
      </c>
    </row>
    <row r="132" spans="2:4" x14ac:dyDescent="0.25">
      <c r="B132" s="20" t="s">
        <v>201</v>
      </c>
      <c r="C132" s="20" t="s">
        <v>200</v>
      </c>
      <c r="D132" s="20" t="s">
        <v>18</v>
      </c>
    </row>
    <row r="133" spans="2:4" x14ac:dyDescent="0.25">
      <c r="B133" s="20" t="s">
        <v>202</v>
      </c>
      <c r="C133" s="20" t="s">
        <v>200</v>
      </c>
      <c r="D133" s="20" t="s">
        <v>18</v>
      </c>
    </row>
    <row r="134" spans="2:4" x14ac:dyDescent="0.25">
      <c r="B134" s="20" t="s">
        <v>203</v>
      </c>
      <c r="C134" s="20" t="s">
        <v>200</v>
      </c>
      <c r="D134" s="20" t="s">
        <v>18</v>
      </c>
    </row>
    <row r="135" spans="2:4" x14ac:dyDescent="0.25">
      <c r="B135" s="20" t="s">
        <v>204</v>
      </c>
      <c r="C135" s="20" t="s">
        <v>200</v>
      </c>
      <c r="D135" s="20" t="s">
        <v>18</v>
      </c>
    </row>
    <row r="136" spans="2:4" x14ac:dyDescent="0.25">
      <c r="B136" s="20" t="s">
        <v>205</v>
      </c>
      <c r="C136" s="20" t="s">
        <v>200</v>
      </c>
      <c r="D136" s="20" t="s">
        <v>18</v>
      </c>
    </row>
    <row r="137" spans="2:4" x14ac:dyDescent="0.25">
      <c r="B137" s="20" t="s">
        <v>206</v>
      </c>
      <c r="C137" s="20" t="s">
        <v>200</v>
      </c>
      <c r="D137" s="20" t="s">
        <v>18</v>
      </c>
    </row>
    <row r="138" spans="2:4" x14ac:dyDescent="0.25">
      <c r="B138" s="20" t="s">
        <v>207</v>
      </c>
      <c r="C138" s="20" t="s">
        <v>208</v>
      </c>
      <c r="D138" s="20" t="s">
        <v>18</v>
      </c>
    </row>
    <row r="139" spans="2:4" x14ac:dyDescent="0.25">
      <c r="B139" s="20" t="s">
        <v>209</v>
      </c>
      <c r="C139" s="20" t="s">
        <v>210</v>
      </c>
      <c r="D139" s="20" t="s">
        <v>18</v>
      </c>
    </row>
    <row r="140" spans="2:4" x14ac:dyDescent="0.25">
      <c r="B140" s="20" t="s">
        <v>211</v>
      </c>
      <c r="C140" s="20" t="s">
        <v>210</v>
      </c>
      <c r="D140" s="20" t="s">
        <v>18</v>
      </c>
    </row>
    <row r="141" spans="2:4" x14ac:dyDescent="0.25">
      <c r="B141" s="20" t="s">
        <v>212</v>
      </c>
      <c r="C141" s="20" t="s">
        <v>210</v>
      </c>
      <c r="D141" s="20" t="s">
        <v>18</v>
      </c>
    </row>
    <row r="142" spans="2:4" x14ac:dyDescent="0.25">
      <c r="B142" s="20" t="s">
        <v>213</v>
      </c>
      <c r="C142" s="20" t="s">
        <v>214</v>
      </c>
      <c r="D142" s="20" t="s">
        <v>18</v>
      </c>
    </row>
    <row r="143" spans="2:4" x14ac:dyDescent="0.25">
      <c r="B143" s="20" t="s">
        <v>215</v>
      </c>
      <c r="C143" s="20" t="s">
        <v>214</v>
      </c>
      <c r="D143" s="20" t="s">
        <v>18</v>
      </c>
    </row>
    <row r="144" spans="2:4" x14ac:dyDescent="0.25">
      <c r="B144" s="20" t="s">
        <v>216</v>
      </c>
      <c r="C144" s="20" t="s">
        <v>214</v>
      </c>
      <c r="D144" s="20" t="s">
        <v>18</v>
      </c>
    </row>
    <row r="145" spans="2:4" x14ac:dyDescent="0.25">
      <c r="B145" s="20" t="s">
        <v>217</v>
      </c>
      <c r="C145" s="20" t="s">
        <v>214</v>
      </c>
      <c r="D145" s="20" t="s">
        <v>18</v>
      </c>
    </row>
    <row r="146" spans="2:4" x14ac:dyDescent="0.25">
      <c r="B146" s="20" t="s">
        <v>218</v>
      </c>
      <c r="C146" s="20" t="s">
        <v>214</v>
      </c>
      <c r="D146" s="20" t="s">
        <v>18</v>
      </c>
    </row>
    <row r="147" spans="2:4" x14ac:dyDescent="0.25">
      <c r="B147" s="20" t="s">
        <v>219</v>
      </c>
      <c r="C147" s="20" t="s">
        <v>214</v>
      </c>
      <c r="D147" s="20" t="s">
        <v>18</v>
      </c>
    </row>
    <row r="148" spans="2:4" x14ac:dyDescent="0.25">
      <c r="B148" s="20" t="s">
        <v>220</v>
      </c>
      <c r="C148" s="20" t="s">
        <v>214</v>
      </c>
      <c r="D148" s="20" t="s">
        <v>18</v>
      </c>
    </row>
    <row r="149" spans="2:4" x14ac:dyDescent="0.25">
      <c r="B149" s="20" t="s">
        <v>221</v>
      </c>
      <c r="C149" s="20" t="s">
        <v>214</v>
      </c>
      <c r="D149" s="20" t="s">
        <v>18</v>
      </c>
    </row>
    <row r="150" spans="2:4" x14ac:dyDescent="0.25">
      <c r="B150" s="20" t="s">
        <v>222</v>
      </c>
      <c r="C150" s="20" t="s">
        <v>223</v>
      </c>
      <c r="D150" s="20" t="s">
        <v>18</v>
      </c>
    </row>
    <row r="151" spans="2:4" x14ac:dyDescent="0.25">
      <c r="B151" s="20" t="s">
        <v>224</v>
      </c>
      <c r="C151" s="20" t="s">
        <v>225</v>
      </c>
      <c r="D151" s="20" t="s">
        <v>18</v>
      </c>
    </row>
    <row r="152" spans="2:4" x14ac:dyDescent="0.25">
      <c r="B152" s="20" t="s">
        <v>226</v>
      </c>
      <c r="C152" s="20" t="s">
        <v>225</v>
      </c>
      <c r="D152" s="20" t="s">
        <v>18</v>
      </c>
    </row>
    <row r="153" spans="2:4" x14ac:dyDescent="0.25">
      <c r="B153" s="20" t="s">
        <v>227</v>
      </c>
      <c r="C153" s="20" t="s">
        <v>225</v>
      </c>
      <c r="D153" s="20" t="s">
        <v>18</v>
      </c>
    </row>
    <row r="154" spans="2:4" x14ac:dyDescent="0.25">
      <c r="B154" s="20" t="s">
        <v>228</v>
      </c>
      <c r="C154" s="20" t="s">
        <v>225</v>
      </c>
      <c r="D154" s="20" t="s">
        <v>18</v>
      </c>
    </row>
    <row r="155" spans="2:4" x14ac:dyDescent="0.25">
      <c r="B155" s="20" t="s">
        <v>229</v>
      </c>
      <c r="C155" s="20" t="s">
        <v>225</v>
      </c>
      <c r="D155" s="20" t="s">
        <v>18</v>
      </c>
    </row>
    <row r="156" spans="2:4" x14ac:dyDescent="0.25">
      <c r="B156" s="20" t="s">
        <v>230</v>
      </c>
      <c r="C156" s="20" t="s">
        <v>225</v>
      </c>
      <c r="D156" s="20" t="s">
        <v>18</v>
      </c>
    </row>
    <row r="157" spans="2:4" x14ac:dyDescent="0.25">
      <c r="B157" s="20" t="s">
        <v>231</v>
      </c>
      <c r="C157" s="20" t="s">
        <v>232</v>
      </c>
      <c r="D157" s="20" t="s">
        <v>18</v>
      </c>
    </row>
    <row r="158" spans="2:4" x14ac:dyDescent="0.25">
      <c r="B158" s="20" t="s">
        <v>233</v>
      </c>
      <c r="C158" s="20" t="s">
        <v>232</v>
      </c>
      <c r="D158" s="20" t="s">
        <v>18</v>
      </c>
    </row>
    <row r="159" spans="2:4" x14ac:dyDescent="0.25">
      <c r="B159" s="20" t="s">
        <v>234</v>
      </c>
      <c r="C159" s="20" t="s">
        <v>232</v>
      </c>
      <c r="D159" s="20" t="s">
        <v>18</v>
      </c>
    </row>
    <row r="160" spans="2:4" x14ac:dyDescent="0.25">
      <c r="B160" s="20" t="s">
        <v>235</v>
      </c>
      <c r="C160" s="20" t="s">
        <v>232</v>
      </c>
      <c r="D160" s="20" t="s">
        <v>18</v>
      </c>
    </row>
    <row r="161" spans="2:4" x14ac:dyDescent="0.25">
      <c r="B161" s="20" t="s">
        <v>236</v>
      </c>
      <c r="C161" s="20" t="s">
        <v>237</v>
      </c>
      <c r="D161" s="20" t="s">
        <v>18</v>
      </c>
    </row>
    <row r="162" spans="2:4" x14ac:dyDescent="0.25">
      <c r="B162" s="20" t="s">
        <v>238</v>
      </c>
      <c r="C162" s="20" t="s">
        <v>237</v>
      </c>
      <c r="D162" s="20" t="s">
        <v>18</v>
      </c>
    </row>
    <row r="163" spans="2:4" x14ac:dyDescent="0.25">
      <c r="B163" s="20" t="s">
        <v>239</v>
      </c>
      <c r="C163" s="20" t="s">
        <v>237</v>
      </c>
      <c r="D163" s="20" t="s">
        <v>18</v>
      </c>
    </row>
    <row r="164" spans="2:4" x14ac:dyDescent="0.25">
      <c r="B164" s="20" t="s">
        <v>240</v>
      </c>
      <c r="C164" s="20" t="s">
        <v>237</v>
      </c>
      <c r="D164" s="20" t="s">
        <v>18</v>
      </c>
    </row>
    <row r="165" spans="2:4" x14ac:dyDescent="0.25">
      <c r="B165" s="20" t="s">
        <v>241</v>
      </c>
      <c r="C165" s="20" t="s">
        <v>242</v>
      </c>
      <c r="D165" s="20" t="s">
        <v>18</v>
      </c>
    </row>
    <row r="166" spans="2:4" x14ac:dyDescent="0.25">
      <c r="B166" s="20" t="s">
        <v>243</v>
      </c>
      <c r="C166" s="20" t="s">
        <v>242</v>
      </c>
      <c r="D166" s="20" t="s">
        <v>18</v>
      </c>
    </row>
    <row r="167" spans="2:4" x14ac:dyDescent="0.25">
      <c r="B167" s="20" t="s">
        <v>244</v>
      </c>
      <c r="C167" s="20" t="s">
        <v>242</v>
      </c>
      <c r="D167" s="20" t="s">
        <v>18</v>
      </c>
    </row>
    <row r="168" spans="2:4" x14ac:dyDescent="0.25">
      <c r="B168" s="20" t="s">
        <v>245</v>
      </c>
      <c r="C168" s="20" t="s">
        <v>242</v>
      </c>
      <c r="D168" s="20" t="s">
        <v>18</v>
      </c>
    </row>
    <row r="169" spans="2:4" x14ac:dyDescent="0.25">
      <c r="B169" s="20" t="s">
        <v>246</v>
      </c>
      <c r="C169" s="20" t="s">
        <v>247</v>
      </c>
      <c r="D169" s="20" t="s">
        <v>18</v>
      </c>
    </row>
    <row r="170" spans="2:4" x14ac:dyDescent="0.25">
      <c r="B170" s="20" t="s">
        <v>248</v>
      </c>
      <c r="C170" s="20" t="s">
        <v>247</v>
      </c>
      <c r="D170" s="20" t="s">
        <v>18</v>
      </c>
    </row>
    <row r="171" spans="2:4" x14ac:dyDescent="0.25">
      <c r="B171" s="20" t="s">
        <v>249</v>
      </c>
      <c r="C171" s="20" t="s">
        <v>247</v>
      </c>
      <c r="D171" s="20" t="s">
        <v>18</v>
      </c>
    </row>
    <row r="172" spans="2:4" x14ac:dyDescent="0.25">
      <c r="B172" s="20" t="s">
        <v>250</v>
      </c>
      <c r="C172" s="20" t="s">
        <v>250</v>
      </c>
      <c r="D172" s="20" t="s">
        <v>12</v>
      </c>
    </row>
    <row r="173" spans="2:4" x14ac:dyDescent="0.25">
      <c r="B173" s="20" t="s">
        <v>251</v>
      </c>
      <c r="C173" s="20" t="s">
        <v>252</v>
      </c>
      <c r="D173" s="20" t="s">
        <v>12</v>
      </c>
    </row>
    <row r="174" spans="2:4" x14ac:dyDescent="0.25">
      <c r="B174" s="20" t="s">
        <v>253</v>
      </c>
      <c r="C174" s="20" t="s">
        <v>252</v>
      </c>
      <c r="D174" s="20" t="s">
        <v>12</v>
      </c>
    </row>
    <row r="175" spans="2:4" x14ac:dyDescent="0.25">
      <c r="B175" s="20" t="s">
        <v>254</v>
      </c>
      <c r="C175" s="20" t="s">
        <v>252</v>
      </c>
      <c r="D175" s="20" t="s">
        <v>12</v>
      </c>
    </row>
    <row r="176" spans="2:4" x14ac:dyDescent="0.25">
      <c r="B176" s="20" t="s">
        <v>255</v>
      </c>
      <c r="C176" s="20" t="s">
        <v>252</v>
      </c>
      <c r="D176" s="20" t="s">
        <v>12</v>
      </c>
    </row>
    <row r="177" spans="2:4" x14ac:dyDescent="0.25">
      <c r="B177" s="20" t="s">
        <v>256</v>
      </c>
      <c r="C177" s="20" t="s">
        <v>252</v>
      </c>
      <c r="D177" s="20" t="s">
        <v>12</v>
      </c>
    </row>
    <row r="178" spans="2:4" x14ac:dyDescent="0.25">
      <c r="B178" s="20" t="s">
        <v>257</v>
      </c>
      <c r="C178" s="20" t="s">
        <v>258</v>
      </c>
      <c r="D178" s="20" t="s">
        <v>12</v>
      </c>
    </row>
    <row r="179" spans="2:4" x14ac:dyDescent="0.25">
      <c r="B179" s="20" t="s">
        <v>259</v>
      </c>
      <c r="C179" s="20" t="s">
        <v>258</v>
      </c>
      <c r="D179" s="20" t="s">
        <v>12</v>
      </c>
    </row>
    <row r="180" spans="2:4" x14ac:dyDescent="0.25">
      <c r="B180" s="20" t="s">
        <v>260</v>
      </c>
      <c r="C180" s="20" t="s">
        <v>258</v>
      </c>
      <c r="D180" s="20" t="s">
        <v>12</v>
      </c>
    </row>
    <row r="181" spans="2:4" x14ac:dyDescent="0.25">
      <c r="B181" s="20" t="s">
        <v>261</v>
      </c>
      <c r="C181" s="20" t="s">
        <v>258</v>
      </c>
      <c r="D181" s="20" t="s">
        <v>12</v>
      </c>
    </row>
    <row r="182" spans="2:4" x14ac:dyDescent="0.25">
      <c r="B182" s="20" t="s">
        <v>262</v>
      </c>
      <c r="C182" s="20" t="s">
        <v>258</v>
      </c>
      <c r="D182" s="20" t="s">
        <v>12</v>
      </c>
    </row>
    <row r="183" spans="2:4" x14ac:dyDescent="0.25">
      <c r="B183" s="20" t="s">
        <v>263</v>
      </c>
      <c r="C183" s="20" t="s">
        <v>264</v>
      </c>
      <c r="D183" s="20" t="s">
        <v>12</v>
      </c>
    </row>
    <row r="184" spans="2:4" x14ac:dyDescent="0.25">
      <c r="B184" s="20" t="s">
        <v>265</v>
      </c>
      <c r="C184" s="20" t="s">
        <v>264</v>
      </c>
      <c r="D184" s="20" t="s">
        <v>12</v>
      </c>
    </row>
    <row r="185" spans="2:4" x14ac:dyDescent="0.25">
      <c r="B185" s="20" t="s">
        <v>266</v>
      </c>
      <c r="C185" s="20" t="s">
        <v>264</v>
      </c>
      <c r="D185" s="20" t="s">
        <v>12</v>
      </c>
    </row>
    <row r="186" spans="2:4" x14ac:dyDescent="0.25">
      <c r="B186" s="20" t="s">
        <v>267</v>
      </c>
      <c r="C186" s="20" t="s">
        <v>268</v>
      </c>
      <c r="D186" s="20" t="s">
        <v>12</v>
      </c>
    </row>
    <row r="187" spans="2:4" x14ac:dyDescent="0.25">
      <c r="B187" s="20" t="s">
        <v>269</v>
      </c>
      <c r="C187" s="20" t="s">
        <v>268</v>
      </c>
      <c r="D187" s="20" t="s">
        <v>12</v>
      </c>
    </row>
    <row r="188" spans="2:4" x14ac:dyDescent="0.25">
      <c r="B188" s="20" t="s">
        <v>270</v>
      </c>
      <c r="C188" s="20" t="s">
        <v>268</v>
      </c>
      <c r="D188" s="20" t="s">
        <v>12</v>
      </c>
    </row>
    <row r="189" spans="2:4" x14ac:dyDescent="0.25">
      <c r="B189" s="20" t="s">
        <v>271</v>
      </c>
      <c r="C189" s="20" t="s">
        <v>268</v>
      </c>
      <c r="D189" s="20" t="s">
        <v>12</v>
      </c>
    </row>
    <row r="190" spans="2:4" x14ac:dyDescent="0.25">
      <c r="B190" s="20" t="s">
        <v>272</v>
      </c>
      <c r="C190" s="20" t="s">
        <v>268</v>
      </c>
      <c r="D190" s="20" t="s">
        <v>12</v>
      </c>
    </row>
    <row r="191" spans="2:4" x14ac:dyDescent="0.25">
      <c r="B191" s="20" t="s">
        <v>273</v>
      </c>
      <c r="C191" s="20" t="s">
        <v>268</v>
      </c>
      <c r="D191" s="20" t="s">
        <v>12</v>
      </c>
    </row>
    <row r="192" spans="2:4" x14ac:dyDescent="0.25">
      <c r="B192" s="20" t="s">
        <v>274</v>
      </c>
      <c r="C192" s="20" t="s">
        <v>275</v>
      </c>
      <c r="D192" s="20" t="s">
        <v>12</v>
      </c>
    </row>
    <row r="193" spans="2:4" x14ac:dyDescent="0.25">
      <c r="B193" s="20" t="s">
        <v>276</v>
      </c>
      <c r="C193" s="20" t="s">
        <v>275</v>
      </c>
      <c r="D193" s="20" t="s">
        <v>12</v>
      </c>
    </row>
    <row r="194" spans="2:4" x14ac:dyDescent="0.25">
      <c r="B194" s="20" t="s">
        <v>277</v>
      </c>
      <c r="C194" s="20" t="s">
        <v>275</v>
      </c>
      <c r="D194" s="20" t="s">
        <v>12</v>
      </c>
    </row>
    <row r="195" spans="2:4" x14ac:dyDescent="0.25">
      <c r="B195" s="20" t="s">
        <v>278</v>
      </c>
      <c r="C195" s="20" t="s">
        <v>275</v>
      </c>
      <c r="D195" s="20" t="s">
        <v>12</v>
      </c>
    </row>
    <row r="196" spans="2:4" x14ac:dyDescent="0.25">
      <c r="B196" s="20" t="s">
        <v>279</v>
      </c>
      <c r="C196" s="20" t="s">
        <v>280</v>
      </c>
      <c r="D196" s="20" t="s">
        <v>12</v>
      </c>
    </row>
    <row r="197" spans="2:4" x14ac:dyDescent="0.25">
      <c r="B197" s="20" t="s">
        <v>281</v>
      </c>
      <c r="C197" s="20" t="s">
        <v>280</v>
      </c>
      <c r="D197" s="20" t="s">
        <v>12</v>
      </c>
    </row>
    <row r="198" spans="2:4" x14ac:dyDescent="0.25">
      <c r="B198" s="20" t="s">
        <v>282</v>
      </c>
      <c r="C198" s="20" t="s">
        <v>280</v>
      </c>
      <c r="D198" s="20" t="s">
        <v>12</v>
      </c>
    </row>
    <row r="199" spans="2:4" x14ac:dyDescent="0.25">
      <c r="B199" s="20" t="s">
        <v>283</v>
      </c>
      <c r="C199" s="20" t="s">
        <v>280</v>
      </c>
      <c r="D199" s="20" t="s">
        <v>12</v>
      </c>
    </row>
    <row r="200" spans="2:4" x14ac:dyDescent="0.25">
      <c r="B200" s="20" t="s">
        <v>284</v>
      </c>
      <c r="C200" s="20" t="s">
        <v>280</v>
      </c>
      <c r="D200" s="20" t="s">
        <v>12</v>
      </c>
    </row>
    <row r="201" spans="2:4" x14ac:dyDescent="0.25">
      <c r="B201" s="20" t="s">
        <v>285</v>
      </c>
      <c r="C201" s="20" t="s">
        <v>286</v>
      </c>
      <c r="D201" s="20" t="s">
        <v>12</v>
      </c>
    </row>
    <row r="202" spans="2:4" x14ac:dyDescent="0.25">
      <c r="B202" s="20" t="s">
        <v>287</v>
      </c>
      <c r="C202" s="20" t="s">
        <v>286</v>
      </c>
      <c r="D202" s="20" t="s">
        <v>12</v>
      </c>
    </row>
    <row r="203" spans="2:4" x14ac:dyDescent="0.25">
      <c r="B203" s="20" t="s">
        <v>288</v>
      </c>
      <c r="C203" s="20" t="s">
        <v>289</v>
      </c>
      <c r="D203" s="20" t="s">
        <v>12</v>
      </c>
    </row>
    <row r="204" spans="2:4" x14ac:dyDescent="0.25">
      <c r="B204" s="20" t="s">
        <v>290</v>
      </c>
      <c r="C204" s="20" t="s">
        <v>289</v>
      </c>
      <c r="D204" s="20" t="s">
        <v>12</v>
      </c>
    </row>
    <row r="205" spans="2:4" x14ac:dyDescent="0.25">
      <c r="B205" s="20" t="s">
        <v>291</v>
      </c>
      <c r="C205" s="20" t="s">
        <v>289</v>
      </c>
      <c r="D205" s="20" t="s">
        <v>12</v>
      </c>
    </row>
    <row r="206" spans="2:4" x14ac:dyDescent="0.25">
      <c r="B206" s="20" t="s">
        <v>292</v>
      </c>
      <c r="C206" s="20" t="s">
        <v>289</v>
      </c>
      <c r="D206" s="20" t="s">
        <v>12</v>
      </c>
    </row>
    <row r="207" spans="2:4" x14ac:dyDescent="0.25">
      <c r="B207" s="20" t="s">
        <v>293</v>
      </c>
      <c r="C207" s="20" t="s">
        <v>289</v>
      </c>
      <c r="D207" s="20" t="s">
        <v>12</v>
      </c>
    </row>
    <row r="208" spans="2:4" x14ac:dyDescent="0.25">
      <c r="B208" s="20" t="s">
        <v>294</v>
      </c>
      <c r="C208" s="20" t="s">
        <v>295</v>
      </c>
      <c r="D208" s="20" t="s">
        <v>12</v>
      </c>
    </row>
    <row r="209" spans="2:4" x14ac:dyDescent="0.25">
      <c r="B209" s="20" t="s">
        <v>296</v>
      </c>
      <c r="C209" s="20" t="s">
        <v>295</v>
      </c>
      <c r="D209" s="20" t="s">
        <v>12</v>
      </c>
    </row>
    <row r="210" spans="2:4" x14ac:dyDescent="0.25">
      <c r="B210" s="20" t="s">
        <v>297</v>
      </c>
      <c r="C210" s="20" t="s">
        <v>298</v>
      </c>
      <c r="D210" s="20" t="s">
        <v>12</v>
      </c>
    </row>
    <row r="211" spans="2:4" x14ac:dyDescent="0.25">
      <c r="B211" s="20" t="s">
        <v>299</v>
      </c>
      <c r="C211" s="20" t="s">
        <v>298</v>
      </c>
      <c r="D211" s="20" t="s">
        <v>12</v>
      </c>
    </row>
    <row r="212" spans="2:4" x14ac:dyDescent="0.25">
      <c r="B212" s="20" t="s">
        <v>300</v>
      </c>
      <c r="C212" s="20" t="s">
        <v>298</v>
      </c>
      <c r="D212" s="20" t="s">
        <v>12</v>
      </c>
    </row>
    <row r="213" spans="2:4" x14ac:dyDescent="0.25">
      <c r="B213" s="20" t="s">
        <v>301</v>
      </c>
      <c r="C213" s="20" t="s">
        <v>301</v>
      </c>
      <c r="D213" s="20" t="s">
        <v>21</v>
      </c>
    </row>
    <row r="214" spans="2:4" x14ac:dyDescent="0.25">
      <c r="B214" s="20" t="s">
        <v>302</v>
      </c>
      <c r="C214" s="20" t="s">
        <v>302</v>
      </c>
      <c r="D214" s="20" t="s">
        <v>22</v>
      </c>
    </row>
    <row r="215" spans="2:4" x14ac:dyDescent="0.25">
      <c r="B215" s="20" t="s">
        <v>303</v>
      </c>
      <c r="C215" s="20" t="s">
        <v>303</v>
      </c>
      <c r="D215" s="20" t="s">
        <v>22</v>
      </c>
    </row>
    <row r="216" spans="2:4" x14ac:dyDescent="0.25">
      <c r="B216" s="20" t="s">
        <v>304</v>
      </c>
      <c r="C216" s="20" t="s">
        <v>304</v>
      </c>
      <c r="D216" s="20" t="s">
        <v>22</v>
      </c>
    </row>
    <row r="217" spans="2:4" x14ac:dyDescent="0.25">
      <c r="B217" s="20" t="s">
        <v>305</v>
      </c>
      <c r="C217" s="20" t="s">
        <v>305</v>
      </c>
      <c r="D217" s="20" t="s">
        <v>22</v>
      </c>
    </row>
    <row r="218" spans="2:4" x14ac:dyDescent="0.25">
      <c r="B218" s="20" t="s">
        <v>306</v>
      </c>
      <c r="C218" s="20" t="s">
        <v>307</v>
      </c>
      <c r="D218" s="20" t="s">
        <v>22</v>
      </c>
    </row>
    <row r="219" spans="2:4" x14ac:dyDescent="0.25">
      <c r="B219" s="20" t="s">
        <v>308</v>
      </c>
      <c r="C219" s="20" t="s">
        <v>307</v>
      </c>
      <c r="D219" s="20" t="s">
        <v>22</v>
      </c>
    </row>
    <row r="220" spans="2:4" x14ac:dyDescent="0.25">
      <c r="B220" s="20" t="s">
        <v>309</v>
      </c>
      <c r="C220" s="20" t="s">
        <v>307</v>
      </c>
      <c r="D220" s="20" t="s">
        <v>22</v>
      </c>
    </row>
    <row r="221" spans="2:4" x14ac:dyDescent="0.25">
      <c r="B221" s="20" t="s">
        <v>310</v>
      </c>
      <c r="C221" s="20" t="s">
        <v>307</v>
      </c>
      <c r="D221" s="20" t="s">
        <v>22</v>
      </c>
    </row>
    <row r="222" spans="2:4" x14ac:dyDescent="0.25">
      <c r="B222" s="20" t="s">
        <v>311</v>
      </c>
      <c r="C222" s="20" t="s">
        <v>312</v>
      </c>
      <c r="D222" s="20" t="s">
        <v>22</v>
      </c>
    </row>
    <row r="223" spans="2:4" x14ac:dyDescent="0.25">
      <c r="B223" s="20" t="s">
        <v>313</v>
      </c>
      <c r="C223" s="20" t="s">
        <v>312</v>
      </c>
      <c r="D223" s="20" t="s">
        <v>22</v>
      </c>
    </row>
    <row r="224" spans="2:4" x14ac:dyDescent="0.25">
      <c r="B224" s="20" t="s">
        <v>314</v>
      </c>
      <c r="C224" s="20" t="s">
        <v>312</v>
      </c>
      <c r="D224" s="20" t="s">
        <v>22</v>
      </c>
    </row>
    <row r="225" spans="2:4" x14ac:dyDescent="0.25">
      <c r="B225" s="20" t="s">
        <v>315</v>
      </c>
      <c r="C225" s="20" t="s">
        <v>312</v>
      </c>
      <c r="D225" s="20" t="s">
        <v>22</v>
      </c>
    </row>
    <row r="226" spans="2:4" x14ac:dyDescent="0.25">
      <c r="B226" s="20" t="s">
        <v>316</v>
      </c>
      <c r="C226" s="20" t="s">
        <v>312</v>
      </c>
      <c r="D226" s="20" t="s">
        <v>22</v>
      </c>
    </row>
    <row r="227" spans="2:4" x14ac:dyDescent="0.25">
      <c r="B227" s="20" t="s">
        <v>317</v>
      </c>
      <c r="C227" s="20" t="s">
        <v>318</v>
      </c>
      <c r="D227" s="20" t="s">
        <v>22</v>
      </c>
    </row>
    <row r="228" spans="2:4" x14ac:dyDescent="0.25">
      <c r="B228" s="20" t="s">
        <v>319</v>
      </c>
      <c r="C228" s="20" t="s">
        <v>318</v>
      </c>
      <c r="D228" s="20" t="s">
        <v>22</v>
      </c>
    </row>
    <row r="229" spans="2:4" x14ac:dyDescent="0.25">
      <c r="B229" s="20" t="s">
        <v>320</v>
      </c>
      <c r="C229" s="20" t="s">
        <v>318</v>
      </c>
      <c r="D229" s="20" t="s">
        <v>22</v>
      </c>
    </row>
    <row r="230" spans="2:4" x14ac:dyDescent="0.25">
      <c r="B230" s="20" t="s">
        <v>321</v>
      </c>
      <c r="C230" s="20" t="s">
        <v>318</v>
      </c>
      <c r="D230" s="20" t="s">
        <v>22</v>
      </c>
    </row>
    <row r="231" spans="2:4" x14ac:dyDescent="0.25">
      <c r="B231" s="20" t="s">
        <v>322</v>
      </c>
      <c r="C231" s="20" t="s">
        <v>323</v>
      </c>
      <c r="D231" s="20" t="s">
        <v>22</v>
      </c>
    </row>
    <row r="232" spans="2:4" x14ac:dyDescent="0.25">
      <c r="B232" s="20" t="s">
        <v>324</v>
      </c>
      <c r="C232" s="20" t="s">
        <v>323</v>
      </c>
      <c r="D232" s="20" t="s">
        <v>22</v>
      </c>
    </row>
    <row r="233" spans="2:4" x14ac:dyDescent="0.25">
      <c r="B233" s="20" t="s">
        <v>325</v>
      </c>
      <c r="C233" s="20" t="s">
        <v>323</v>
      </c>
      <c r="D233" s="20" t="s">
        <v>22</v>
      </c>
    </row>
    <row r="234" spans="2:4" x14ac:dyDescent="0.25">
      <c r="B234" s="20" t="s">
        <v>326</v>
      </c>
      <c r="C234" s="20" t="s">
        <v>323</v>
      </c>
      <c r="D234" s="20" t="s">
        <v>22</v>
      </c>
    </row>
    <row r="235" spans="2:4" x14ac:dyDescent="0.25">
      <c r="B235" s="20" t="s">
        <v>327</v>
      </c>
      <c r="C235" s="20" t="s">
        <v>323</v>
      </c>
      <c r="D235" s="20" t="s">
        <v>22</v>
      </c>
    </row>
    <row r="236" spans="2:4" x14ac:dyDescent="0.25">
      <c r="B236" s="20" t="s">
        <v>328</v>
      </c>
      <c r="C236" s="20" t="s">
        <v>329</v>
      </c>
      <c r="D236" s="20" t="s">
        <v>22</v>
      </c>
    </row>
    <row r="237" spans="2:4" x14ac:dyDescent="0.25">
      <c r="B237" s="20" t="s">
        <v>330</v>
      </c>
      <c r="C237" s="20" t="s">
        <v>329</v>
      </c>
      <c r="D237" s="20" t="s">
        <v>22</v>
      </c>
    </row>
    <row r="238" spans="2:4" x14ac:dyDescent="0.25">
      <c r="B238" s="20" t="s">
        <v>331</v>
      </c>
      <c r="C238" s="20" t="s">
        <v>329</v>
      </c>
      <c r="D238" s="20" t="s">
        <v>22</v>
      </c>
    </row>
    <row r="239" spans="2:4" x14ac:dyDescent="0.25">
      <c r="B239" s="20" t="s">
        <v>332</v>
      </c>
      <c r="C239" s="20" t="s">
        <v>329</v>
      </c>
      <c r="D239" s="20" t="s">
        <v>22</v>
      </c>
    </row>
    <row r="240" spans="2:4" x14ac:dyDescent="0.25">
      <c r="B240" s="20" t="s">
        <v>333</v>
      </c>
      <c r="C240" s="20" t="s">
        <v>329</v>
      </c>
      <c r="D240" s="20" t="s">
        <v>22</v>
      </c>
    </row>
    <row r="241" spans="2:4" x14ac:dyDescent="0.25">
      <c r="B241" s="20" t="s">
        <v>334</v>
      </c>
      <c r="C241" s="20" t="s">
        <v>335</v>
      </c>
      <c r="D241" s="20" t="s">
        <v>22</v>
      </c>
    </row>
    <row r="242" spans="2:4" x14ac:dyDescent="0.25">
      <c r="B242" s="20" t="s">
        <v>336</v>
      </c>
      <c r="C242" s="20" t="s">
        <v>335</v>
      </c>
      <c r="D242" s="20" t="s">
        <v>22</v>
      </c>
    </row>
    <row r="243" spans="2:4" x14ac:dyDescent="0.25">
      <c r="B243" s="20" t="s">
        <v>14105</v>
      </c>
      <c r="C243" s="20" t="s">
        <v>335</v>
      </c>
      <c r="D243" s="20" t="s">
        <v>22</v>
      </c>
    </row>
    <row r="244" spans="2:4" x14ac:dyDescent="0.25">
      <c r="B244" s="20" t="s">
        <v>337</v>
      </c>
      <c r="C244" s="20" t="s">
        <v>335</v>
      </c>
      <c r="D244" s="20" t="s">
        <v>22</v>
      </c>
    </row>
    <row r="245" spans="2:4" x14ac:dyDescent="0.25">
      <c r="B245" s="20" t="s">
        <v>338</v>
      </c>
      <c r="C245" s="20" t="s">
        <v>339</v>
      </c>
      <c r="D245" s="20" t="s">
        <v>22</v>
      </c>
    </row>
    <row r="246" spans="2:4" x14ac:dyDescent="0.25">
      <c r="B246" s="20" t="s">
        <v>340</v>
      </c>
      <c r="C246" s="20" t="s">
        <v>339</v>
      </c>
      <c r="D246" s="20" t="s">
        <v>22</v>
      </c>
    </row>
    <row r="247" spans="2:4" x14ac:dyDescent="0.25">
      <c r="B247" s="20" t="s">
        <v>341</v>
      </c>
      <c r="C247" s="20" t="s">
        <v>339</v>
      </c>
      <c r="D247" s="20" t="s">
        <v>22</v>
      </c>
    </row>
    <row r="248" spans="2:4" x14ac:dyDescent="0.25">
      <c r="B248" s="20" t="s">
        <v>342</v>
      </c>
      <c r="C248" s="20" t="s">
        <v>339</v>
      </c>
      <c r="D248" s="20" t="s">
        <v>22</v>
      </c>
    </row>
    <row r="249" spans="2:4" x14ac:dyDescent="0.25">
      <c r="B249" s="20" t="s">
        <v>343</v>
      </c>
      <c r="C249" s="20" t="s">
        <v>344</v>
      </c>
      <c r="D249" s="20" t="s">
        <v>22</v>
      </c>
    </row>
    <row r="250" spans="2:4" x14ac:dyDescent="0.25">
      <c r="B250" s="20" t="s">
        <v>345</v>
      </c>
      <c r="C250" s="20" t="s">
        <v>344</v>
      </c>
      <c r="D250" s="20" t="s">
        <v>22</v>
      </c>
    </row>
    <row r="251" spans="2:4" x14ac:dyDescent="0.25">
      <c r="B251" s="20" t="s">
        <v>346</v>
      </c>
      <c r="C251" s="20" t="s">
        <v>344</v>
      </c>
      <c r="D251" s="20" t="s">
        <v>22</v>
      </c>
    </row>
    <row r="252" spans="2:4" x14ac:dyDescent="0.25">
      <c r="B252" s="20" t="s">
        <v>347</v>
      </c>
      <c r="C252" s="20" t="s">
        <v>344</v>
      </c>
      <c r="D252" s="20" t="s">
        <v>22</v>
      </c>
    </row>
    <row r="253" spans="2:4" x14ac:dyDescent="0.25">
      <c r="B253" s="20" t="s">
        <v>348</v>
      </c>
      <c r="C253" s="20" t="s">
        <v>349</v>
      </c>
      <c r="D253" s="20" t="s">
        <v>22</v>
      </c>
    </row>
    <row r="254" spans="2:4" x14ac:dyDescent="0.25">
      <c r="B254" s="20" t="s">
        <v>350</v>
      </c>
      <c r="C254" s="20" t="s">
        <v>349</v>
      </c>
      <c r="D254" s="20" t="s">
        <v>22</v>
      </c>
    </row>
    <row r="255" spans="2:4" x14ac:dyDescent="0.25">
      <c r="B255" s="20" t="s">
        <v>351</v>
      </c>
      <c r="C255" s="20" t="s">
        <v>349</v>
      </c>
      <c r="D255" s="20" t="s">
        <v>22</v>
      </c>
    </row>
    <row r="256" spans="2:4" x14ac:dyDescent="0.25">
      <c r="B256" s="20" t="s">
        <v>352</v>
      </c>
      <c r="C256" s="20" t="s">
        <v>349</v>
      </c>
      <c r="D256" s="20" t="s">
        <v>22</v>
      </c>
    </row>
    <row r="257" spans="2:4" x14ac:dyDescent="0.25">
      <c r="B257" s="20" t="s">
        <v>353</v>
      </c>
      <c r="C257" s="20" t="s">
        <v>354</v>
      </c>
      <c r="D257" s="20" t="s">
        <v>22</v>
      </c>
    </row>
    <row r="258" spans="2:4" x14ac:dyDescent="0.25">
      <c r="B258" s="20" t="s">
        <v>355</v>
      </c>
      <c r="C258" s="20" t="s">
        <v>354</v>
      </c>
      <c r="D258" s="20" t="s">
        <v>22</v>
      </c>
    </row>
    <row r="259" spans="2:4" x14ac:dyDescent="0.25">
      <c r="B259" s="20" t="s">
        <v>356</v>
      </c>
      <c r="C259" s="20" t="s">
        <v>354</v>
      </c>
      <c r="D259" s="20" t="s">
        <v>22</v>
      </c>
    </row>
    <row r="260" spans="2:4" x14ac:dyDescent="0.25">
      <c r="B260" s="20" t="s">
        <v>357</v>
      </c>
      <c r="C260" s="20" t="s">
        <v>357</v>
      </c>
      <c r="D260" s="20" t="s">
        <v>22</v>
      </c>
    </row>
    <row r="261" spans="2:4" x14ac:dyDescent="0.25">
      <c r="B261" s="20" t="s">
        <v>358</v>
      </c>
      <c r="C261" s="20" t="s">
        <v>358</v>
      </c>
      <c r="D261" s="20" t="s">
        <v>22</v>
      </c>
    </row>
    <row r="262" spans="2:4" x14ac:dyDescent="0.25">
      <c r="B262" s="20" t="s">
        <v>359</v>
      </c>
      <c r="C262" s="20" t="s">
        <v>359</v>
      </c>
      <c r="D262" s="20" t="s">
        <v>22</v>
      </c>
    </row>
    <row r="263" spans="2:4" x14ac:dyDescent="0.25">
      <c r="B263" s="20" t="s">
        <v>360</v>
      </c>
      <c r="C263" s="20" t="s">
        <v>360</v>
      </c>
      <c r="D263" s="20" t="s">
        <v>22</v>
      </c>
    </row>
    <row r="264" spans="2:4" x14ac:dyDescent="0.25">
      <c r="B264" s="20" t="s">
        <v>361</v>
      </c>
      <c r="C264" s="20" t="s">
        <v>361</v>
      </c>
      <c r="D264" s="20" t="s">
        <v>22</v>
      </c>
    </row>
    <row r="265" spans="2:4" x14ac:dyDescent="0.25">
      <c r="B265" s="20" t="s">
        <v>362</v>
      </c>
      <c r="C265" s="20" t="s">
        <v>363</v>
      </c>
      <c r="D265" s="20" t="s">
        <v>22</v>
      </c>
    </row>
    <row r="266" spans="2:4" x14ac:dyDescent="0.25">
      <c r="B266" s="20" t="s">
        <v>364</v>
      </c>
      <c r="C266" s="20" t="s">
        <v>363</v>
      </c>
      <c r="D266" s="20" t="s">
        <v>22</v>
      </c>
    </row>
    <row r="267" spans="2:4" x14ac:dyDescent="0.25">
      <c r="B267" s="20" t="s">
        <v>365</v>
      </c>
      <c r="C267" s="20" t="s">
        <v>363</v>
      </c>
      <c r="D267" s="20" t="s">
        <v>22</v>
      </c>
    </row>
    <row r="268" spans="2:4" x14ac:dyDescent="0.25">
      <c r="B268" s="20" t="s">
        <v>366</v>
      </c>
      <c r="C268" s="20" t="s">
        <v>367</v>
      </c>
      <c r="D268" s="20" t="s">
        <v>22</v>
      </c>
    </row>
    <row r="269" spans="2:4" x14ac:dyDescent="0.25">
      <c r="B269" s="20" t="s">
        <v>368</v>
      </c>
      <c r="C269" s="20" t="s">
        <v>367</v>
      </c>
      <c r="D269" s="20" t="s">
        <v>22</v>
      </c>
    </row>
    <row r="270" spans="2:4" x14ac:dyDescent="0.25">
      <c r="B270" s="20" t="s">
        <v>369</v>
      </c>
      <c r="C270" s="20" t="s">
        <v>367</v>
      </c>
      <c r="D270" s="20" t="s">
        <v>22</v>
      </c>
    </row>
    <row r="271" spans="2:4" x14ac:dyDescent="0.25">
      <c r="B271" s="20" t="s">
        <v>370</v>
      </c>
      <c r="C271" s="20" t="s">
        <v>367</v>
      </c>
      <c r="D271" s="20" t="s">
        <v>22</v>
      </c>
    </row>
    <row r="272" spans="2:4" x14ac:dyDescent="0.25">
      <c r="B272" s="20" t="s">
        <v>371</v>
      </c>
      <c r="C272" s="20" t="s">
        <v>372</v>
      </c>
      <c r="D272" s="20" t="s">
        <v>22</v>
      </c>
    </row>
    <row r="273" spans="2:4" x14ac:dyDescent="0.25">
      <c r="B273" s="20" t="s">
        <v>373</v>
      </c>
      <c r="C273" s="20" t="s">
        <v>372</v>
      </c>
      <c r="D273" s="20" t="s">
        <v>22</v>
      </c>
    </row>
    <row r="274" spans="2:4" x14ac:dyDescent="0.25">
      <c r="B274" s="20" t="s">
        <v>374</v>
      </c>
      <c r="C274" s="20" t="s">
        <v>372</v>
      </c>
      <c r="D274" s="20" t="s">
        <v>22</v>
      </c>
    </row>
    <row r="275" spans="2:4" x14ac:dyDescent="0.25">
      <c r="B275" s="20" t="s">
        <v>375</v>
      </c>
      <c r="C275" s="20" t="s">
        <v>376</v>
      </c>
      <c r="D275" s="20" t="s">
        <v>22</v>
      </c>
    </row>
    <row r="276" spans="2:4" x14ac:dyDescent="0.25">
      <c r="B276" s="20" t="s">
        <v>377</v>
      </c>
      <c r="C276" s="20" t="s">
        <v>376</v>
      </c>
      <c r="D276" s="20" t="s">
        <v>22</v>
      </c>
    </row>
    <row r="277" spans="2:4" x14ac:dyDescent="0.25">
      <c r="B277" s="20" t="s">
        <v>378</v>
      </c>
      <c r="C277" s="20" t="s">
        <v>376</v>
      </c>
      <c r="D277" s="20" t="s">
        <v>22</v>
      </c>
    </row>
    <row r="278" spans="2:4" x14ac:dyDescent="0.25">
      <c r="B278" s="20" t="s">
        <v>379</v>
      </c>
      <c r="C278" s="20" t="s">
        <v>380</v>
      </c>
      <c r="D278" s="20" t="s">
        <v>22</v>
      </c>
    </row>
    <row r="279" spans="2:4" x14ac:dyDescent="0.25">
      <c r="B279" s="20" t="s">
        <v>381</v>
      </c>
      <c r="C279" s="20" t="s">
        <v>382</v>
      </c>
      <c r="D279" s="20" t="s">
        <v>21</v>
      </c>
    </row>
    <row r="280" spans="2:4" x14ac:dyDescent="0.25">
      <c r="B280" s="20" t="s">
        <v>383</v>
      </c>
      <c r="C280" s="20" t="s">
        <v>382</v>
      </c>
      <c r="D280" s="20" t="s">
        <v>22</v>
      </c>
    </row>
    <row r="281" spans="2:4" x14ac:dyDescent="0.25">
      <c r="B281" s="20" t="s">
        <v>384</v>
      </c>
      <c r="C281" s="20" t="s">
        <v>382</v>
      </c>
      <c r="D281" s="20" t="s">
        <v>22</v>
      </c>
    </row>
    <row r="282" spans="2:4" x14ac:dyDescent="0.25">
      <c r="B282" s="20" t="s">
        <v>385</v>
      </c>
      <c r="C282" s="20" t="s">
        <v>382</v>
      </c>
      <c r="D282" s="20" t="s">
        <v>22</v>
      </c>
    </row>
    <row r="283" spans="2:4" x14ac:dyDescent="0.25">
      <c r="B283" s="20" t="s">
        <v>386</v>
      </c>
      <c r="C283" s="20" t="s">
        <v>387</v>
      </c>
      <c r="D283" s="20" t="s">
        <v>22</v>
      </c>
    </row>
    <row r="284" spans="2:4" x14ac:dyDescent="0.25">
      <c r="B284" s="20" t="s">
        <v>388</v>
      </c>
      <c r="C284" s="20" t="s">
        <v>387</v>
      </c>
      <c r="D284" s="20" t="s">
        <v>22</v>
      </c>
    </row>
    <row r="285" spans="2:4" x14ac:dyDescent="0.25">
      <c r="B285" s="20" t="s">
        <v>389</v>
      </c>
      <c r="C285" s="20" t="s">
        <v>387</v>
      </c>
      <c r="D285" s="20" t="s">
        <v>22</v>
      </c>
    </row>
    <row r="286" spans="2:4" x14ac:dyDescent="0.25">
      <c r="B286" s="20" t="s">
        <v>390</v>
      </c>
      <c r="C286" s="20" t="s">
        <v>391</v>
      </c>
      <c r="D286" s="20" t="s">
        <v>22</v>
      </c>
    </row>
    <row r="287" spans="2:4" x14ac:dyDescent="0.25">
      <c r="B287" s="20" t="s">
        <v>392</v>
      </c>
      <c r="C287" s="20" t="s">
        <v>391</v>
      </c>
      <c r="D287" s="20" t="s">
        <v>22</v>
      </c>
    </row>
    <row r="288" spans="2:4" x14ac:dyDescent="0.25">
      <c r="B288" s="20" t="s">
        <v>393</v>
      </c>
      <c r="C288" s="20" t="s">
        <v>391</v>
      </c>
      <c r="D288" s="20" t="s">
        <v>22</v>
      </c>
    </row>
    <row r="289" spans="2:4" x14ac:dyDescent="0.25">
      <c r="B289" s="20" t="s">
        <v>394</v>
      </c>
      <c r="C289" s="20" t="s">
        <v>395</v>
      </c>
      <c r="D289" s="20" t="s">
        <v>22</v>
      </c>
    </row>
    <row r="290" spans="2:4" x14ac:dyDescent="0.25">
      <c r="B290" s="20" t="s">
        <v>396</v>
      </c>
      <c r="C290" s="20" t="s">
        <v>395</v>
      </c>
      <c r="D290" s="20" t="s">
        <v>22</v>
      </c>
    </row>
    <row r="291" spans="2:4" x14ac:dyDescent="0.25">
      <c r="B291" s="20" t="s">
        <v>397</v>
      </c>
      <c r="C291" s="20" t="s">
        <v>395</v>
      </c>
      <c r="D291" s="20" t="s">
        <v>22</v>
      </c>
    </row>
    <row r="292" spans="2:4" x14ac:dyDescent="0.25">
      <c r="B292" s="20" t="s">
        <v>398</v>
      </c>
      <c r="C292" s="20" t="s">
        <v>395</v>
      </c>
      <c r="D292" s="20" t="s">
        <v>16</v>
      </c>
    </row>
    <row r="293" spans="2:4" x14ac:dyDescent="0.25">
      <c r="B293" s="20" t="s">
        <v>399</v>
      </c>
      <c r="C293" s="20" t="s">
        <v>395</v>
      </c>
      <c r="D293" s="20" t="s">
        <v>22</v>
      </c>
    </row>
    <row r="294" spans="2:4" x14ac:dyDescent="0.25">
      <c r="B294" s="20" t="s">
        <v>400</v>
      </c>
      <c r="C294" s="20" t="s">
        <v>400</v>
      </c>
      <c r="D294" s="20" t="s">
        <v>22</v>
      </c>
    </row>
    <row r="295" spans="2:4" x14ac:dyDescent="0.25">
      <c r="B295" s="20" t="s">
        <v>401</v>
      </c>
      <c r="C295" s="20" t="s">
        <v>401</v>
      </c>
      <c r="D295" s="20" t="s">
        <v>22</v>
      </c>
    </row>
    <row r="296" spans="2:4" x14ac:dyDescent="0.25">
      <c r="B296" s="20" t="s">
        <v>402</v>
      </c>
      <c r="C296" s="20" t="s">
        <v>402</v>
      </c>
      <c r="D296" s="20" t="s">
        <v>22</v>
      </c>
    </row>
    <row r="297" spans="2:4" x14ac:dyDescent="0.25">
      <c r="B297" s="20" t="s">
        <v>403</v>
      </c>
      <c r="C297" s="20" t="s">
        <v>403</v>
      </c>
      <c r="D297" s="20" t="s">
        <v>22</v>
      </c>
    </row>
    <row r="298" spans="2:4" x14ac:dyDescent="0.25">
      <c r="B298" s="20" t="s">
        <v>404</v>
      </c>
      <c r="C298" s="20" t="s">
        <v>405</v>
      </c>
      <c r="D298" s="20" t="s">
        <v>22</v>
      </c>
    </row>
    <row r="299" spans="2:4" x14ac:dyDescent="0.25">
      <c r="B299" s="20" t="s">
        <v>406</v>
      </c>
      <c r="C299" s="20" t="s">
        <v>405</v>
      </c>
      <c r="D299" s="20" t="s">
        <v>22</v>
      </c>
    </row>
    <row r="300" spans="2:4" x14ac:dyDescent="0.25">
      <c r="B300" s="20" t="s">
        <v>407</v>
      </c>
      <c r="C300" s="20" t="s">
        <v>405</v>
      </c>
      <c r="D300" s="20" t="s">
        <v>22</v>
      </c>
    </row>
    <row r="301" spans="2:4" x14ac:dyDescent="0.25">
      <c r="B301" s="20" t="s">
        <v>408</v>
      </c>
      <c r="C301" s="20" t="s">
        <v>409</v>
      </c>
      <c r="D301" s="20" t="s">
        <v>22</v>
      </c>
    </row>
    <row r="302" spans="2:4" x14ac:dyDescent="0.25">
      <c r="B302" s="20" t="s">
        <v>410</v>
      </c>
      <c r="C302" s="20" t="s">
        <v>409</v>
      </c>
      <c r="D302" s="20" t="s">
        <v>22</v>
      </c>
    </row>
    <row r="303" spans="2:4" x14ac:dyDescent="0.25">
      <c r="B303" s="20" t="s">
        <v>411</v>
      </c>
      <c r="C303" s="20" t="s">
        <v>409</v>
      </c>
      <c r="D303" s="20" t="s">
        <v>22</v>
      </c>
    </row>
    <row r="304" spans="2:4" x14ac:dyDescent="0.25">
      <c r="B304" s="20" t="s">
        <v>412</v>
      </c>
      <c r="C304" s="20" t="s">
        <v>409</v>
      </c>
      <c r="D304" s="20" t="s">
        <v>22</v>
      </c>
    </row>
    <row r="305" spans="2:4" x14ac:dyDescent="0.25">
      <c r="B305" s="20" t="s">
        <v>413</v>
      </c>
      <c r="C305" s="20" t="s">
        <v>409</v>
      </c>
      <c r="D305" s="20" t="s">
        <v>22</v>
      </c>
    </row>
    <row r="306" spans="2:4" x14ac:dyDescent="0.25">
      <c r="B306" s="20" t="s">
        <v>414</v>
      </c>
      <c r="C306" s="20" t="s">
        <v>409</v>
      </c>
      <c r="D306" s="20" t="s">
        <v>22</v>
      </c>
    </row>
    <row r="307" spans="2:4" x14ac:dyDescent="0.25">
      <c r="B307" s="20" t="s">
        <v>415</v>
      </c>
      <c r="C307" s="20" t="s">
        <v>416</v>
      </c>
      <c r="D307" s="20" t="s">
        <v>22</v>
      </c>
    </row>
    <row r="308" spans="2:4" x14ac:dyDescent="0.25">
      <c r="B308" s="20" t="s">
        <v>417</v>
      </c>
      <c r="C308" s="20" t="s">
        <v>416</v>
      </c>
      <c r="D308" s="20" t="s">
        <v>22</v>
      </c>
    </row>
    <row r="309" spans="2:4" x14ac:dyDescent="0.25">
      <c r="B309" s="20" t="s">
        <v>418</v>
      </c>
      <c r="C309" s="20" t="s">
        <v>416</v>
      </c>
      <c r="D309" s="20" t="s">
        <v>22</v>
      </c>
    </row>
    <row r="310" spans="2:4" x14ac:dyDescent="0.25">
      <c r="B310" s="20" t="s">
        <v>419</v>
      </c>
      <c r="C310" s="20" t="s">
        <v>416</v>
      </c>
      <c r="D310" s="20" t="s">
        <v>22</v>
      </c>
    </row>
    <row r="311" spans="2:4" x14ac:dyDescent="0.25">
      <c r="B311" s="20" t="s">
        <v>420</v>
      </c>
      <c r="C311" s="20" t="s">
        <v>416</v>
      </c>
      <c r="D311" s="20" t="s">
        <v>22</v>
      </c>
    </row>
    <row r="312" spans="2:4" x14ac:dyDescent="0.25">
      <c r="B312" s="20" t="s">
        <v>421</v>
      </c>
      <c r="C312" s="20" t="s">
        <v>422</v>
      </c>
      <c r="D312" s="20" t="s">
        <v>22</v>
      </c>
    </row>
    <row r="313" spans="2:4" x14ac:dyDescent="0.25">
      <c r="B313" s="20" t="s">
        <v>423</v>
      </c>
      <c r="C313" s="20" t="s">
        <v>422</v>
      </c>
      <c r="D313" s="20" t="s">
        <v>22</v>
      </c>
    </row>
    <row r="314" spans="2:4" x14ac:dyDescent="0.25">
      <c r="B314" s="20" t="s">
        <v>424</v>
      </c>
      <c r="C314" s="20" t="s">
        <v>422</v>
      </c>
      <c r="D314" s="20" t="s">
        <v>22</v>
      </c>
    </row>
    <row r="315" spans="2:4" x14ac:dyDescent="0.25">
      <c r="B315" s="20" t="s">
        <v>425</v>
      </c>
      <c r="C315" s="20" t="s">
        <v>426</v>
      </c>
      <c r="D315" s="20" t="s">
        <v>22</v>
      </c>
    </row>
    <row r="316" spans="2:4" x14ac:dyDescent="0.25">
      <c r="B316" s="20" t="s">
        <v>427</v>
      </c>
      <c r="C316" s="20" t="s">
        <v>426</v>
      </c>
      <c r="D316" s="20" t="s">
        <v>22</v>
      </c>
    </row>
    <row r="317" spans="2:4" x14ac:dyDescent="0.25">
      <c r="B317" s="20" t="s">
        <v>428</v>
      </c>
      <c r="C317" s="20" t="s">
        <v>429</v>
      </c>
      <c r="D317" s="20" t="s">
        <v>22</v>
      </c>
    </row>
    <row r="318" spans="2:4" x14ac:dyDescent="0.25">
      <c r="B318" s="20" t="s">
        <v>430</v>
      </c>
      <c r="C318" s="20" t="s">
        <v>429</v>
      </c>
      <c r="D318" s="20" t="s">
        <v>22</v>
      </c>
    </row>
    <row r="319" spans="2:4" x14ac:dyDescent="0.25">
      <c r="B319" s="20" t="s">
        <v>431</v>
      </c>
      <c r="C319" s="20" t="s">
        <v>429</v>
      </c>
      <c r="D319" s="20" t="s">
        <v>22</v>
      </c>
    </row>
    <row r="320" spans="2:4" x14ac:dyDescent="0.25">
      <c r="B320" s="20" t="s">
        <v>432</v>
      </c>
      <c r="C320" s="20" t="s">
        <v>433</v>
      </c>
      <c r="D320" s="20" t="s">
        <v>22</v>
      </c>
    </row>
    <row r="321" spans="2:4" x14ac:dyDescent="0.25">
      <c r="B321" s="20" t="s">
        <v>434</v>
      </c>
      <c r="C321" s="20" t="s">
        <v>433</v>
      </c>
      <c r="D321" s="20" t="s">
        <v>22</v>
      </c>
    </row>
    <row r="322" spans="2:4" x14ac:dyDescent="0.25">
      <c r="B322" s="20" t="s">
        <v>435</v>
      </c>
      <c r="C322" s="20" t="s">
        <v>433</v>
      </c>
      <c r="D322" s="20" t="s">
        <v>22</v>
      </c>
    </row>
    <row r="323" spans="2:4" x14ac:dyDescent="0.25">
      <c r="B323" s="20" t="s">
        <v>436</v>
      </c>
      <c r="C323" s="20" t="s">
        <v>433</v>
      </c>
      <c r="D323" s="20" t="s">
        <v>22</v>
      </c>
    </row>
    <row r="324" spans="2:4" x14ac:dyDescent="0.25">
      <c r="B324" s="20" t="s">
        <v>437</v>
      </c>
      <c r="C324" s="20" t="s">
        <v>438</v>
      </c>
      <c r="D324" s="20" t="s">
        <v>22</v>
      </c>
    </row>
    <row r="325" spans="2:4" x14ac:dyDescent="0.25">
      <c r="B325" s="20" t="s">
        <v>439</v>
      </c>
      <c r="C325" s="20" t="s">
        <v>438</v>
      </c>
      <c r="D325" s="20" t="s">
        <v>22</v>
      </c>
    </row>
    <row r="326" spans="2:4" x14ac:dyDescent="0.25">
      <c r="B326" s="20" t="s">
        <v>440</v>
      </c>
      <c r="C326" s="20" t="s">
        <v>438</v>
      </c>
      <c r="D326" s="20" t="s">
        <v>22</v>
      </c>
    </row>
    <row r="327" spans="2:4" x14ac:dyDescent="0.25">
      <c r="B327" s="20" t="s">
        <v>441</v>
      </c>
      <c r="C327" s="20" t="s">
        <v>438</v>
      </c>
      <c r="D327" s="20" t="s">
        <v>22</v>
      </c>
    </row>
    <row r="328" spans="2:4" x14ac:dyDescent="0.25">
      <c r="B328" s="20" t="s">
        <v>442</v>
      </c>
      <c r="C328" s="20" t="s">
        <v>443</v>
      </c>
      <c r="D328" s="20" t="s">
        <v>22</v>
      </c>
    </row>
    <row r="329" spans="2:4" x14ac:dyDescent="0.25">
      <c r="B329" s="20" t="s">
        <v>444</v>
      </c>
      <c r="C329" s="20" t="s">
        <v>443</v>
      </c>
      <c r="D329" s="20" t="s">
        <v>22</v>
      </c>
    </row>
    <row r="330" spans="2:4" x14ac:dyDescent="0.25">
      <c r="B330" s="20" t="s">
        <v>445</v>
      </c>
      <c r="C330" s="20" t="s">
        <v>443</v>
      </c>
      <c r="D330" s="20" t="s">
        <v>22</v>
      </c>
    </row>
    <row r="331" spans="2:4" x14ac:dyDescent="0.25">
      <c r="B331" s="20" t="s">
        <v>14106</v>
      </c>
      <c r="C331" s="20" t="s">
        <v>443</v>
      </c>
      <c r="D331" s="20" t="s">
        <v>22</v>
      </c>
    </row>
    <row r="332" spans="2:4" x14ac:dyDescent="0.25">
      <c r="B332" s="20" t="s">
        <v>446</v>
      </c>
      <c r="C332" s="20" t="s">
        <v>443</v>
      </c>
      <c r="D332" s="20" t="s">
        <v>22</v>
      </c>
    </row>
    <row r="333" spans="2:4" x14ac:dyDescent="0.25">
      <c r="B333" s="20" t="s">
        <v>447</v>
      </c>
      <c r="C333" s="20" t="s">
        <v>447</v>
      </c>
      <c r="D333" s="20" t="s">
        <v>22</v>
      </c>
    </row>
    <row r="334" spans="2:4" x14ac:dyDescent="0.25">
      <c r="B334" s="20" t="s">
        <v>448</v>
      </c>
      <c r="C334" s="20" t="s">
        <v>448</v>
      </c>
      <c r="D334" s="20" t="s">
        <v>22</v>
      </c>
    </row>
    <row r="335" spans="2:4" x14ac:dyDescent="0.25">
      <c r="B335" s="20" t="s">
        <v>449</v>
      </c>
      <c r="C335" s="20" t="s">
        <v>449</v>
      </c>
      <c r="D335" s="20" t="s">
        <v>22</v>
      </c>
    </row>
    <row r="336" spans="2:4" x14ac:dyDescent="0.25">
      <c r="B336" s="20" t="s">
        <v>450</v>
      </c>
      <c r="C336" s="20" t="s">
        <v>450</v>
      </c>
      <c r="D336" s="20" t="s">
        <v>22</v>
      </c>
    </row>
    <row r="337" spans="2:4" x14ac:dyDescent="0.25">
      <c r="B337" s="20" t="s">
        <v>451</v>
      </c>
      <c r="C337" s="20" t="s">
        <v>452</v>
      </c>
      <c r="D337" s="20" t="s">
        <v>22</v>
      </c>
    </row>
    <row r="338" spans="2:4" x14ac:dyDescent="0.25">
      <c r="B338" s="20" t="s">
        <v>453</v>
      </c>
      <c r="C338" s="20" t="s">
        <v>454</v>
      </c>
      <c r="D338" s="20" t="s">
        <v>22</v>
      </c>
    </row>
    <row r="339" spans="2:4" x14ac:dyDescent="0.25">
      <c r="B339" s="20" t="s">
        <v>455</v>
      </c>
      <c r="C339" s="20" t="s">
        <v>454</v>
      </c>
      <c r="D339" s="20" t="s">
        <v>22</v>
      </c>
    </row>
    <row r="340" spans="2:4" x14ac:dyDescent="0.25">
      <c r="B340" s="20" t="s">
        <v>456</v>
      </c>
      <c r="C340" s="20" t="s">
        <v>457</v>
      </c>
      <c r="D340" s="20" t="s">
        <v>22</v>
      </c>
    </row>
    <row r="341" spans="2:4" x14ac:dyDescent="0.25">
      <c r="B341" s="20" t="s">
        <v>458</v>
      </c>
      <c r="C341" s="20" t="s">
        <v>457</v>
      </c>
      <c r="D341" s="20" t="s">
        <v>22</v>
      </c>
    </row>
    <row r="342" spans="2:4" x14ac:dyDescent="0.25">
      <c r="B342" s="20" t="s">
        <v>459</v>
      </c>
      <c r="C342" s="20" t="s">
        <v>457</v>
      </c>
      <c r="D342" s="20" t="s">
        <v>22</v>
      </c>
    </row>
    <row r="343" spans="2:4" x14ac:dyDescent="0.25">
      <c r="B343" s="20" t="s">
        <v>460</v>
      </c>
      <c r="C343" s="20" t="s">
        <v>461</v>
      </c>
      <c r="D343" s="20" t="s">
        <v>22</v>
      </c>
    </row>
    <row r="344" spans="2:4" x14ac:dyDescent="0.25">
      <c r="B344" s="20" t="s">
        <v>462</v>
      </c>
      <c r="C344" s="20" t="s">
        <v>461</v>
      </c>
      <c r="D344" s="20" t="s">
        <v>22</v>
      </c>
    </row>
    <row r="345" spans="2:4" x14ac:dyDescent="0.25">
      <c r="B345" s="20" t="s">
        <v>463</v>
      </c>
      <c r="C345" s="20" t="s">
        <v>461</v>
      </c>
      <c r="D345" s="20" t="s">
        <v>22</v>
      </c>
    </row>
    <row r="346" spans="2:4" x14ac:dyDescent="0.25">
      <c r="B346" s="20" t="s">
        <v>464</v>
      </c>
      <c r="C346" s="20" t="s">
        <v>461</v>
      </c>
      <c r="D346" s="20" t="s">
        <v>22</v>
      </c>
    </row>
    <row r="347" spans="2:4" x14ac:dyDescent="0.25">
      <c r="B347" s="20" t="s">
        <v>465</v>
      </c>
      <c r="C347" s="20" t="s">
        <v>466</v>
      </c>
      <c r="D347" s="20" t="s">
        <v>22</v>
      </c>
    </row>
    <row r="348" spans="2:4" x14ac:dyDescent="0.25">
      <c r="B348" s="20" t="s">
        <v>467</v>
      </c>
      <c r="C348" s="20" t="s">
        <v>466</v>
      </c>
      <c r="D348" s="20" t="s">
        <v>22</v>
      </c>
    </row>
    <row r="349" spans="2:4" x14ac:dyDescent="0.25">
      <c r="B349" s="20" t="s">
        <v>468</v>
      </c>
      <c r="C349" s="20" t="s">
        <v>466</v>
      </c>
      <c r="D349" s="20" t="s">
        <v>22</v>
      </c>
    </row>
    <row r="350" spans="2:4" x14ac:dyDescent="0.25">
      <c r="B350" s="20" t="s">
        <v>14107</v>
      </c>
      <c r="C350" s="20" t="s">
        <v>466</v>
      </c>
      <c r="D350" s="20" t="s">
        <v>22</v>
      </c>
    </row>
    <row r="351" spans="2:4" x14ac:dyDescent="0.25">
      <c r="B351" s="20" t="s">
        <v>469</v>
      </c>
      <c r="C351" s="20" t="s">
        <v>466</v>
      </c>
      <c r="D351" s="20" t="s">
        <v>22</v>
      </c>
    </row>
    <row r="352" spans="2:4" x14ac:dyDescent="0.25">
      <c r="B352" s="20" t="s">
        <v>470</v>
      </c>
      <c r="C352" s="20" t="s">
        <v>471</v>
      </c>
      <c r="D352" s="20" t="s">
        <v>22</v>
      </c>
    </row>
    <row r="353" spans="2:4" x14ac:dyDescent="0.25">
      <c r="B353" s="20" t="s">
        <v>472</v>
      </c>
      <c r="C353" s="20" t="s">
        <v>471</v>
      </c>
      <c r="D353" s="20" t="s">
        <v>22</v>
      </c>
    </row>
    <row r="354" spans="2:4" x14ac:dyDescent="0.25">
      <c r="B354" s="20" t="s">
        <v>14108</v>
      </c>
      <c r="C354" s="20" t="s">
        <v>471</v>
      </c>
      <c r="D354" s="20" t="s">
        <v>22</v>
      </c>
    </row>
    <row r="355" spans="2:4" x14ac:dyDescent="0.25">
      <c r="B355" s="20" t="s">
        <v>14109</v>
      </c>
      <c r="C355" s="20" t="s">
        <v>471</v>
      </c>
      <c r="D355" s="20" t="s">
        <v>22</v>
      </c>
    </row>
    <row r="356" spans="2:4" x14ac:dyDescent="0.25">
      <c r="B356" s="20" t="s">
        <v>14110</v>
      </c>
      <c r="C356" s="20" t="s">
        <v>471</v>
      </c>
      <c r="D356" s="20" t="s">
        <v>22</v>
      </c>
    </row>
    <row r="357" spans="2:4" x14ac:dyDescent="0.25">
      <c r="B357" s="20" t="s">
        <v>14111</v>
      </c>
      <c r="C357" s="20" t="s">
        <v>471</v>
      </c>
      <c r="D357" s="20" t="s">
        <v>22</v>
      </c>
    </row>
    <row r="358" spans="2:4" x14ac:dyDescent="0.25">
      <c r="B358" s="20" t="s">
        <v>14112</v>
      </c>
      <c r="C358" s="20" t="s">
        <v>471</v>
      </c>
      <c r="D358" s="20" t="s">
        <v>22</v>
      </c>
    </row>
    <row r="359" spans="2:4" x14ac:dyDescent="0.25">
      <c r="B359" s="20" t="s">
        <v>14113</v>
      </c>
      <c r="C359" s="20" t="s">
        <v>471</v>
      </c>
      <c r="D359" s="20" t="s">
        <v>22</v>
      </c>
    </row>
    <row r="360" spans="2:4" x14ac:dyDescent="0.25">
      <c r="B360" s="20" t="s">
        <v>14114</v>
      </c>
      <c r="C360" s="20" t="s">
        <v>471</v>
      </c>
      <c r="D360" s="20" t="s">
        <v>22</v>
      </c>
    </row>
    <row r="361" spans="2:4" x14ac:dyDescent="0.25">
      <c r="B361" s="20" t="s">
        <v>14115</v>
      </c>
      <c r="C361" s="20" t="s">
        <v>471</v>
      </c>
      <c r="D361" s="20" t="s">
        <v>22</v>
      </c>
    </row>
    <row r="362" spans="2:4" x14ac:dyDescent="0.25">
      <c r="B362" s="20" t="s">
        <v>14116</v>
      </c>
      <c r="C362" s="20" t="s">
        <v>471</v>
      </c>
      <c r="D362" s="20" t="s">
        <v>22</v>
      </c>
    </row>
    <row r="363" spans="2:4" x14ac:dyDescent="0.25">
      <c r="B363" s="20" t="s">
        <v>14117</v>
      </c>
      <c r="C363" s="20" t="s">
        <v>471</v>
      </c>
      <c r="D363" s="20" t="s">
        <v>22</v>
      </c>
    </row>
    <row r="364" spans="2:4" x14ac:dyDescent="0.25">
      <c r="B364" s="20" t="s">
        <v>14118</v>
      </c>
      <c r="C364" s="20" t="s">
        <v>471</v>
      </c>
      <c r="D364" s="20" t="s">
        <v>22</v>
      </c>
    </row>
    <row r="365" spans="2:4" x14ac:dyDescent="0.25">
      <c r="B365" s="20" t="s">
        <v>14119</v>
      </c>
      <c r="C365" s="20" t="s">
        <v>471</v>
      </c>
      <c r="D365" s="20" t="s">
        <v>22</v>
      </c>
    </row>
    <row r="366" spans="2:4" x14ac:dyDescent="0.25">
      <c r="B366" s="20" t="s">
        <v>14120</v>
      </c>
      <c r="C366" s="20" t="s">
        <v>471</v>
      </c>
      <c r="D366" s="20" t="s">
        <v>22</v>
      </c>
    </row>
    <row r="367" spans="2:4" x14ac:dyDescent="0.25">
      <c r="B367" s="20" t="s">
        <v>14121</v>
      </c>
      <c r="C367" s="20" t="s">
        <v>471</v>
      </c>
      <c r="D367" s="20" t="s">
        <v>22</v>
      </c>
    </row>
    <row r="368" spans="2:4" x14ac:dyDescent="0.25">
      <c r="B368" s="20" t="s">
        <v>14122</v>
      </c>
      <c r="C368" s="20" t="s">
        <v>471</v>
      </c>
      <c r="D368" s="20" t="s">
        <v>22</v>
      </c>
    </row>
    <row r="369" spans="2:4" x14ac:dyDescent="0.25">
      <c r="B369" s="20" t="s">
        <v>14123</v>
      </c>
      <c r="C369" s="20" t="s">
        <v>471</v>
      </c>
      <c r="D369" s="20" t="s">
        <v>22</v>
      </c>
    </row>
    <row r="370" spans="2:4" x14ac:dyDescent="0.25">
      <c r="B370" s="20" t="s">
        <v>14124</v>
      </c>
      <c r="C370" s="20" t="s">
        <v>471</v>
      </c>
      <c r="D370" s="20" t="s">
        <v>22</v>
      </c>
    </row>
    <row r="371" spans="2:4" x14ac:dyDescent="0.25">
      <c r="B371" s="20" t="s">
        <v>14125</v>
      </c>
      <c r="C371" s="20" t="s">
        <v>471</v>
      </c>
      <c r="D371" s="20" t="s">
        <v>22</v>
      </c>
    </row>
    <row r="372" spans="2:4" x14ac:dyDescent="0.25">
      <c r="B372" s="20" t="s">
        <v>14126</v>
      </c>
      <c r="C372" s="20" t="s">
        <v>471</v>
      </c>
      <c r="D372" s="20" t="s">
        <v>22</v>
      </c>
    </row>
    <row r="373" spans="2:4" x14ac:dyDescent="0.25">
      <c r="B373" s="20" t="s">
        <v>473</v>
      </c>
      <c r="C373" s="20" t="s">
        <v>471</v>
      </c>
      <c r="D373" s="20" t="s">
        <v>22</v>
      </c>
    </row>
    <row r="374" spans="2:4" x14ac:dyDescent="0.25">
      <c r="B374" s="20" t="s">
        <v>474</v>
      </c>
      <c r="C374" s="20" t="s">
        <v>471</v>
      </c>
      <c r="D374" s="20" t="s">
        <v>22</v>
      </c>
    </row>
    <row r="375" spans="2:4" x14ac:dyDescent="0.25">
      <c r="B375" s="20" t="s">
        <v>475</v>
      </c>
      <c r="C375" s="20" t="s">
        <v>476</v>
      </c>
      <c r="D375" s="20" t="s">
        <v>22</v>
      </c>
    </row>
    <row r="376" spans="2:4" x14ac:dyDescent="0.25">
      <c r="B376" s="20" t="s">
        <v>477</v>
      </c>
      <c r="C376" s="20" t="s">
        <v>476</v>
      </c>
      <c r="D376" s="20" t="s">
        <v>22</v>
      </c>
    </row>
    <row r="377" spans="2:4" x14ac:dyDescent="0.25">
      <c r="B377" s="20" t="s">
        <v>478</v>
      </c>
      <c r="C377" s="20" t="s">
        <v>478</v>
      </c>
      <c r="D377" s="20" t="s">
        <v>22</v>
      </c>
    </row>
    <row r="378" spans="2:4" x14ac:dyDescent="0.25">
      <c r="B378" s="20" t="s">
        <v>479</v>
      </c>
      <c r="C378" s="20" t="s">
        <v>478</v>
      </c>
      <c r="D378" s="20" t="s">
        <v>22</v>
      </c>
    </row>
    <row r="379" spans="2:4" x14ac:dyDescent="0.25">
      <c r="B379" s="20" t="s">
        <v>14127</v>
      </c>
      <c r="C379" s="20" t="s">
        <v>478</v>
      </c>
      <c r="D379" s="20" t="s">
        <v>22</v>
      </c>
    </row>
    <row r="380" spans="2:4" x14ac:dyDescent="0.25">
      <c r="B380" s="20" t="s">
        <v>14128</v>
      </c>
      <c r="C380" s="20" t="s">
        <v>478</v>
      </c>
      <c r="D380" s="20" t="s">
        <v>22</v>
      </c>
    </row>
    <row r="381" spans="2:4" x14ac:dyDescent="0.25">
      <c r="B381" s="20" t="s">
        <v>14129</v>
      </c>
      <c r="C381" s="20" t="s">
        <v>478</v>
      </c>
      <c r="D381" s="20" t="s">
        <v>22</v>
      </c>
    </row>
    <row r="382" spans="2:4" x14ac:dyDescent="0.25">
      <c r="B382" s="20" t="s">
        <v>14130</v>
      </c>
      <c r="C382" s="20" t="s">
        <v>478</v>
      </c>
      <c r="D382" s="20" t="s">
        <v>22</v>
      </c>
    </row>
    <row r="383" spans="2:4" x14ac:dyDescent="0.25">
      <c r="B383" s="20" t="s">
        <v>14131</v>
      </c>
      <c r="C383" s="20" t="s">
        <v>478</v>
      </c>
      <c r="D383" s="20" t="s">
        <v>22</v>
      </c>
    </row>
    <row r="384" spans="2:4" x14ac:dyDescent="0.25">
      <c r="B384" s="20" t="s">
        <v>14132</v>
      </c>
      <c r="C384" s="20" t="s">
        <v>478</v>
      </c>
      <c r="D384" s="20" t="s">
        <v>22</v>
      </c>
    </row>
    <row r="385" spans="2:4" x14ac:dyDescent="0.25">
      <c r="B385" s="20" t="s">
        <v>14133</v>
      </c>
      <c r="C385" s="20" t="s">
        <v>478</v>
      </c>
      <c r="D385" s="20" t="s">
        <v>22</v>
      </c>
    </row>
    <row r="386" spans="2:4" x14ac:dyDescent="0.25">
      <c r="B386" s="20" t="s">
        <v>14134</v>
      </c>
      <c r="C386" s="20" t="s">
        <v>478</v>
      </c>
      <c r="D386" s="20" t="s">
        <v>22</v>
      </c>
    </row>
    <row r="387" spans="2:4" x14ac:dyDescent="0.25">
      <c r="B387" s="20" t="s">
        <v>14135</v>
      </c>
      <c r="C387" s="20" t="s">
        <v>478</v>
      </c>
      <c r="D387" s="20" t="s">
        <v>22</v>
      </c>
    </row>
    <row r="388" spans="2:4" x14ac:dyDescent="0.25">
      <c r="B388" s="20" t="s">
        <v>14136</v>
      </c>
      <c r="C388" s="20" t="s">
        <v>478</v>
      </c>
      <c r="D388" s="20" t="s">
        <v>22</v>
      </c>
    </row>
    <row r="389" spans="2:4" x14ac:dyDescent="0.25">
      <c r="B389" s="20" t="s">
        <v>14137</v>
      </c>
      <c r="C389" s="20" t="s">
        <v>478</v>
      </c>
      <c r="D389" s="20" t="s">
        <v>22</v>
      </c>
    </row>
    <row r="390" spans="2:4" x14ac:dyDescent="0.25">
      <c r="B390" s="20" t="s">
        <v>14138</v>
      </c>
      <c r="C390" s="20" t="s">
        <v>478</v>
      </c>
      <c r="D390" s="20" t="s">
        <v>22</v>
      </c>
    </row>
    <row r="391" spans="2:4" x14ac:dyDescent="0.25">
      <c r="B391" s="20" t="s">
        <v>14139</v>
      </c>
      <c r="C391" s="20" t="s">
        <v>478</v>
      </c>
      <c r="D391" s="20" t="s">
        <v>22</v>
      </c>
    </row>
    <row r="392" spans="2:4" x14ac:dyDescent="0.25">
      <c r="B392" s="20" t="s">
        <v>14140</v>
      </c>
      <c r="C392" s="20" t="s">
        <v>478</v>
      </c>
      <c r="D392" s="20" t="s">
        <v>22</v>
      </c>
    </row>
    <row r="393" spans="2:4" x14ac:dyDescent="0.25">
      <c r="B393" s="20" t="s">
        <v>14141</v>
      </c>
      <c r="C393" s="20" t="s">
        <v>478</v>
      </c>
      <c r="D393" s="20" t="s">
        <v>22</v>
      </c>
    </row>
    <row r="394" spans="2:4" x14ac:dyDescent="0.25">
      <c r="B394" s="20" t="s">
        <v>14142</v>
      </c>
      <c r="C394" s="20" t="s">
        <v>478</v>
      </c>
      <c r="D394" s="20" t="s">
        <v>22</v>
      </c>
    </row>
    <row r="395" spans="2:4" x14ac:dyDescent="0.25">
      <c r="B395" s="20" t="s">
        <v>14143</v>
      </c>
      <c r="C395" s="20" t="s">
        <v>478</v>
      </c>
      <c r="D395" s="20" t="s">
        <v>22</v>
      </c>
    </row>
    <row r="396" spans="2:4" x14ac:dyDescent="0.25">
      <c r="B396" s="20" t="s">
        <v>14144</v>
      </c>
      <c r="C396" s="20" t="s">
        <v>478</v>
      </c>
      <c r="D396" s="20" t="s">
        <v>22</v>
      </c>
    </row>
    <row r="397" spans="2:4" x14ac:dyDescent="0.25">
      <c r="B397" s="20" t="s">
        <v>14145</v>
      </c>
      <c r="C397" s="20" t="s">
        <v>478</v>
      </c>
      <c r="D397" s="20" t="s">
        <v>22</v>
      </c>
    </row>
    <row r="398" spans="2:4" x14ac:dyDescent="0.25">
      <c r="B398" s="20" t="s">
        <v>480</v>
      </c>
      <c r="C398" s="20" t="s">
        <v>480</v>
      </c>
      <c r="D398" s="20" t="s">
        <v>22</v>
      </c>
    </row>
    <row r="399" spans="2:4" x14ac:dyDescent="0.25">
      <c r="B399" s="20" t="s">
        <v>481</v>
      </c>
      <c r="C399" s="20" t="s">
        <v>480</v>
      </c>
      <c r="D399" s="20" t="s">
        <v>22</v>
      </c>
    </row>
    <row r="400" spans="2:4" x14ac:dyDescent="0.25">
      <c r="B400" s="20" t="s">
        <v>482</v>
      </c>
      <c r="C400" s="20" t="s">
        <v>480</v>
      </c>
      <c r="D400" s="20" t="s">
        <v>22</v>
      </c>
    </row>
    <row r="401" spans="2:4" x14ac:dyDescent="0.25">
      <c r="B401" s="20" t="s">
        <v>14146</v>
      </c>
      <c r="C401" s="20" t="s">
        <v>480</v>
      </c>
      <c r="D401" s="20" t="s">
        <v>22</v>
      </c>
    </row>
    <row r="402" spans="2:4" x14ac:dyDescent="0.25">
      <c r="B402" s="20" t="s">
        <v>14147</v>
      </c>
      <c r="C402" s="20" t="s">
        <v>480</v>
      </c>
      <c r="D402" s="20" t="s">
        <v>21</v>
      </c>
    </row>
    <row r="403" spans="2:4" x14ac:dyDescent="0.25">
      <c r="B403" s="20" t="s">
        <v>14148</v>
      </c>
      <c r="C403" s="20" t="s">
        <v>480</v>
      </c>
      <c r="D403" s="20" t="s">
        <v>22</v>
      </c>
    </row>
    <row r="404" spans="2:4" x14ac:dyDescent="0.25">
      <c r="B404" s="20" t="s">
        <v>14149</v>
      </c>
      <c r="C404" s="20" t="s">
        <v>480</v>
      </c>
      <c r="D404" s="20" t="s">
        <v>22</v>
      </c>
    </row>
    <row r="405" spans="2:4" x14ac:dyDescent="0.25">
      <c r="B405" s="20" t="s">
        <v>14150</v>
      </c>
      <c r="C405" s="20" t="s">
        <v>480</v>
      </c>
      <c r="D405" s="20" t="s">
        <v>21</v>
      </c>
    </row>
    <row r="406" spans="2:4" x14ac:dyDescent="0.25">
      <c r="B406" s="20" t="s">
        <v>14151</v>
      </c>
      <c r="C406" s="20" t="s">
        <v>480</v>
      </c>
      <c r="D406" s="20" t="s">
        <v>22</v>
      </c>
    </row>
    <row r="407" spans="2:4" x14ac:dyDescent="0.25">
      <c r="B407" s="20" t="s">
        <v>14152</v>
      </c>
      <c r="C407" s="20" t="s">
        <v>480</v>
      </c>
      <c r="D407" s="20" t="s">
        <v>22</v>
      </c>
    </row>
    <row r="408" spans="2:4" x14ac:dyDescent="0.25">
      <c r="B408" s="20" t="s">
        <v>14153</v>
      </c>
      <c r="C408" s="20" t="s">
        <v>480</v>
      </c>
      <c r="D408" s="20" t="s">
        <v>22</v>
      </c>
    </row>
    <row r="409" spans="2:4" x14ac:dyDescent="0.25">
      <c r="B409" s="20" t="s">
        <v>14154</v>
      </c>
      <c r="C409" s="20" t="s">
        <v>480</v>
      </c>
      <c r="D409" s="20" t="s">
        <v>22</v>
      </c>
    </row>
    <row r="410" spans="2:4" x14ac:dyDescent="0.25">
      <c r="B410" s="20" t="s">
        <v>14155</v>
      </c>
      <c r="C410" s="20" t="s">
        <v>480</v>
      </c>
      <c r="D410" s="20" t="s">
        <v>22</v>
      </c>
    </row>
    <row r="411" spans="2:4" x14ac:dyDescent="0.25">
      <c r="B411" s="20" t="s">
        <v>14156</v>
      </c>
      <c r="C411" s="20" t="s">
        <v>480</v>
      </c>
      <c r="D411" s="20" t="s">
        <v>21</v>
      </c>
    </row>
    <row r="412" spans="2:4" x14ac:dyDescent="0.25">
      <c r="B412" s="20" t="s">
        <v>14157</v>
      </c>
      <c r="C412" s="20" t="s">
        <v>480</v>
      </c>
      <c r="D412" s="20" t="s">
        <v>21</v>
      </c>
    </row>
    <row r="413" spans="2:4" x14ac:dyDescent="0.25">
      <c r="B413" s="20" t="s">
        <v>14158</v>
      </c>
      <c r="C413" s="20" t="s">
        <v>480</v>
      </c>
      <c r="D413" s="20" t="s">
        <v>21</v>
      </c>
    </row>
    <row r="414" spans="2:4" x14ac:dyDescent="0.25">
      <c r="B414" s="20" t="s">
        <v>14159</v>
      </c>
      <c r="C414" s="20" t="s">
        <v>480</v>
      </c>
      <c r="D414" s="20" t="s">
        <v>21</v>
      </c>
    </row>
    <row r="415" spans="2:4" x14ac:dyDescent="0.25">
      <c r="B415" s="20" t="s">
        <v>14160</v>
      </c>
      <c r="C415" s="20" t="s">
        <v>480</v>
      </c>
      <c r="D415" s="20" t="s">
        <v>21</v>
      </c>
    </row>
    <row r="416" spans="2:4" x14ac:dyDescent="0.25">
      <c r="B416" s="20" t="s">
        <v>14161</v>
      </c>
      <c r="C416" s="20" t="s">
        <v>480</v>
      </c>
      <c r="D416" s="20" t="s">
        <v>21</v>
      </c>
    </row>
    <row r="417" spans="2:4" x14ac:dyDescent="0.25">
      <c r="B417" s="20" t="s">
        <v>14162</v>
      </c>
      <c r="C417" s="20" t="s">
        <v>480</v>
      </c>
      <c r="D417" s="20" t="s">
        <v>21</v>
      </c>
    </row>
    <row r="418" spans="2:4" x14ac:dyDescent="0.25">
      <c r="B418" s="20" t="s">
        <v>14163</v>
      </c>
      <c r="C418" s="20" t="s">
        <v>480</v>
      </c>
      <c r="D418" s="20" t="s">
        <v>21</v>
      </c>
    </row>
    <row r="419" spans="2:4" x14ac:dyDescent="0.25">
      <c r="B419" s="20" t="s">
        <v>483</v>
      </c>
      <c r="C419" s="20" t="s">
        <v>480</v>
      </c>
      <c r="D419" s="20" t="s">
        <v>22</v>
      </c>
    </row>
    <row r="420" spans="2:4" x14ac:dyDescent="0.25">
      <c r="B420" s="20" t="s">
        <v>14164</v>
      </c>
      <c r="C420" s="20" t="s">
        <v>480</v>
      </c>
      <c r="D420" s="20" t="s">
        <v>21</v>
      </c>
    </row>
    <row r="421" spans="2:4" x14ac:dyDescent="0.25">
      <c r="B421" s="20" t="s">
        <v>14165</v>
      </c>
      <c r="C421" s="20" t="s">
        <v>480</v>
      </c>
      <c r="D421" s="20" t="s">
        <v>21</v>
      </c>
    </row>
    <row r="422" spans="2:4" x14ac:dyDescent="0.25">
      <c r="B422" s="20" t="s">
        <v>14166</v>
      </c>
      <c r="C422" s="20" t="s">
        <v>480</v>
      </c>
      <c r="D422" s="20" t="s">
        <v>21</v>
      </c>
    </row>
    <row r="423" spans="2:4" x14ac:dyDescent="0.25">
      <c r="B423" s="20" t="s">
        <v>14167</v>
      </c>
      <c r="C423" s="20" t="s">
        <v>480</v>
      </c>
      <c r="D423" s="20" t="s">
        <v>21</v>
      </c>
    </row>
    <row r="424" spans="2:4" x14ac:dyDescent="0.25">
      <c r="B424" s="20" t="s">
        <v>14168</v>
      </c>
      <c r="C424" s="20" t="s">
        <v>480</v>
      </c>
      <c r="D424" s="20" t="s">
        <v>21</v>
      </c>
    </row>
    <row r="425" spans="2:4" x14ac:dyDescent="0.25">
      <c r="B425" s="20" t="s">
        <v>14169</v>
      </c>
      <c r="C425" s="20" t="s">
        <v>480</v>
      </c>
      <c r="D425" s="20" t="s">
        <v>21</v>
      </c>
    </row>
    <row r="426" spans="2:4" x14ac:dyDescent="0.25">
      <c r="B426" s="20" t="s">
        <v>484</v>
      </c>
      <c r="C426" s="20" t="s">
        <v>484</v>
      </c>
      <c r="D426" s="20" t="s">
        <v>22</v>
      </c>
    </row>
    <row r="427" spans="2:4" x14ac:dyDescent="0.25">
      <c r="B427" s="20" t="s">
        <v>485</v>
      </c>
      <c r="C427" s="20" t="s">
        <v>485</v>
      </c>
      <c r="D427" s="20" t="s">
        <v>22</v>
      </c>
    </row>
    <row r="428" spans="2:4" x14ac:dyDescent="0.25">
      <c r="B428" s="20" t="s">
        <v>486</v>
      </c>
      <c r="C428" s="20" t="s">
        <v>486</v>
      </c>
      <c r="D428" s="20" t="s">
        <v>22</v>
      </c>
    </row>
    <row r="429" spans="2:4" x14ac:dyDescent="0.25">
      <c r="B429" s="20" t="s">
        <v>487</v>
      </c>
      <c r="C429" s="20" t="s">
        <v>487</v>
      </c>
      <c r="D429" s="20" t="s">
        <v>22</v>
      </c>
    </row>
    <row r="430" spans="2:4" x14ac:dyDescent="0.25">
      <c r="B430" s="20" t="s">
        <v>488</v>
      </c>
      <c r="C430" s="20" t="s">
        <v>488</v>
      </c>
      <c r="D430" s="20" t="s">
        <v>22</v>
      </c>
    </row>
    <row r="431" spans="2:4" x14ac:dyDescent="0.25">
      <c r="B431" s="20" t="s">
        <v>489</v>
      </c>
      <c r="C431" s="20" t="s">
        <v>489</v>
      </c>
      <c r="D431" s="20" t="s">
        <v>22</v>
      </c>
    </row>
    <row r="432" spans="2:4" x14ac:dyDescent="0.25">
      <c r="B432" s="20" t="s">
        <v>490</v>
      </c>
      <c r="C432" s="20" t="s">
        <v>490</v>
      </c>
      <c r="D432" s="20" t="s">
        <v>21</v>
      </c>
    </row>
    <row r="433" spans="2:4" x14ac:dyDescent="0.25">
      <c r="B433" s="20" t="s">
        <v>491</v>
      </c>
      <c r="C433" s="20" t="s">
        <v>490</v>
      </c>
      <c r="D433" s="20" t="s">
        <v>21</v>
      </c>
    </row>
    <row r="434" spans="2:4" x14ac:dyDescent="0.25">
      <c r="B434" s="20" t="s">
        <v>14170</v>
      </c>
      <c r="C434" s="20" t="s">
        <v>490</v>
      </c>
      <c r="D434" s="20" t="s">
        <v>22</v>
      </c>
    </row>
    <row r="435" spans="2:4" x14ac:dyDescent="0.25">
      <c r="B435" s="20" t="s">
        <v>14171</v>
      </c>
      <c r="C435" s="20" t="s">
        <v>490</v>
      </c>
      <c r="D435" s="20" t="s">
        <v>22</v>
      </c>
    </row>
    <row r="436" spans="2:4" x14ac:dyDescent="0.25">
      <c r="B436" s="20" t="s">
        <v>14172</v>
      </c>
      <c r="C436" s="20" t="s">
        <v>490</v>
      </c>
      <c r="D436" s="20" t="s">
        <v>22</v>
      </c>
    </row>
    <row r="437" spans="2:4" x14ac:dyDescent="0.25">
      <c r="B437" s="20" t="s">
        <v>14173</v>
      </c>
      <c r="C437" s="20" t="s">
        <v>490</v>
      </c>
      <c r="D437" s="20" t="s">
        <v>22</v>
      </c>
    </row>
    <row r="438" spans="2:4" x14ac:dyDescent="0.25">
      <c r="B438" s="20" t="s">
        <v>14174</v>
      </c>
      <c r="C438" s="20" t="s">
        <v>490</v>
      </c>
      <c r="D438" s="20" t="s">
        <v>22</v>
      </c>
    </row>
    <row r="439" spans="2:4" x14ac:dyDescent="0.25">
      <c r="B439" s="20" t="s">
        <v>14175</v>
      </c>
      <c r="C439" s="20" t="s">
        <v>490</v>
      </c>
      <c r="D439" s="20" t="s">
        <v>22</v>
      </c>
    </row>
    <row r="440" spans="2:4" x14ac:dyDescent="0.25">
      <c r="B440" s="20" t="s">
        <v>14176</v>
      </c>
      <c r="C440" s="20" t="s">
        <v>490</v>
      </c>
      <c r="D440" s="20" t="s">
        <v>22</v>
      </c>
    </row>
    <row r="441" spans="2:4" x14ac:dyDescent="0.25">
      <c r="B441" s="20" t="s">
        <v>492</v>
      </c>
      <c r="C441" s="20" t="s">
        <v>492</v>
      </c>
      <c r="D441" s="20" t="s">
        <v>22</v>
      </c>
    </row>
    <row r="442" spans="2:4" x14ac:dyDescent="0.25">
      <c r="B442" s="20" t="s">
        <v>493</v>
      </c>
      <c r="C442" s="20" t="s">
        <v>493</v>
      </c>
      <c r="D442" s="20" t="s">
        <v>22</v>
      </c>
    </row>
    <row r="443" spans="2:4" x14ac:dyDescent="0.25">
      <c r="B443" s="20" t="s">
        <v>494</v>
      </c>
      <c r="C443" s="20" t="s">
        <v>494</v>
      </c>
      <c r="D443" s="20" t="s">
        <v>22</v>
      </c>
    </row>
    <row r="444" spans="2:4" x14ac:dyDescent="0.25">
      <c r="B444" s="20" t="s">
        <v>495</v>
      </c>
      <c r="C444" s="20" t="s">
        <v>495</v>
      </c>
      <c r="D444" s="20" t="s">
        <v>22</v>
      </c>
    </row>
    <row r="445" spans="2:4" x14ac:dyDescent="0.25">
      <c r="B445" s="20" t="s">
        <v>496</v>
      </c>
      <c r="C445" s="20" t="s">
        <v>496</v>
      </c>
      <c r="D445" s="20" t="s">
        <v>22</v>
      </c>
    </row>
    <row r="446" spans="2:4" x14ac:dyDescent="0.25">
      <c r="B446" s="20" t="s">
        <v>497</v>
      </c>
      <c r="C446" s="20" t="s">
        <v>497</v>
      </c>
      <c r="D446" s="20" t="s">
        <v>22</v>
      </c>
    </row>
    <row r="447" spans="2:4" x14ac:dyDescent="0.25">
      <c r="B447" s="20" t="s">
        <v>498</v>
      </c>
      <c r="C447" s="20" t="s">
        <v>499</v>
      </c>
      <c r="D447" s="20" t="s">
        <v>22</v>
      </c>
    </row>
    <row r="448" spans="2:4" x14ac:dyDescent="0.25">
      <c r="B448" s="20" t="s">
        <v>500</v>
      </c>
      <c r="C448" s="20" t="s">
        <v>499</v>
      </c>
      <c r="D448" s="20" t="s">
        <v>22</v>
      </c>
    </row>
    <row r="449" spans="2:4" x14ac:dyDescent="0.25">
      <c r="B449" s="20" t="s">
        <v>501</v>
      </c>
      <c r="C449" s="20" t="s">
        <v>499</v>
      </c>
      <c r="D449" s="20" t="s">
        <v>22</v>
      </c>
    </row>
    <row r="450" spans="2:4" x14ac:dyDescent="0.25">
      <c r="B450" s="20" t="s">
        <v>502</v>
      </c>
      <c r="C450" s="20" t="s">
        <v>499</v>
      </c>
      <c r="D450" s="20" t="s">
        <v>22</v>
      </c>
    </row>
    <row r="451" spans="2:4" x14ac:dyDescent="0.25">
      <c r="B451" s="20" t="s">
        <v>14177</v>
      </c>
      <c r="C451" s="20" t="s">
        <v>499</v>
      </c>
      <c r="D451" s="20" t="s">
        <v>22</v>
      </c>
    </row>
    <row r="452" spans="2:4" x14ac:dyDescent="0.25">
      <c r="B452" s="20" t="s">
        <v>503</v>
      </c>
      <c r="C452" s="20" t="s">
        <v>504</v>
      </c>
      <c r="D452" s="20" t="s">
        <v>16</v>
      </c>
    </row>
    <row r="453" spans="2:4" x14ac:dyDescent="0.25">
      <c r="B453" s="20" t="s">
        <v>505</v>
      </c>
      <c r="C453" s="20" t="s">
        <v>504</v>
      </c>
      <c r="D453" s="20" t="s">
        <v>22</v>
      </c>
    </row>
    <row r="454" spans="2:4" x14ac:dyDescent="0.25">
      <c r="B454" s="20" t="s">
        <v>506</v>
      </c>
      <c r="C454" s="20" t="s">
        <v>504</v>
      </c>
      <c r="D454" s="20" t="s">
        <v>22</v>
      </c>
    </row>
    <row r="455" spans="2:4" x14ac:dyDescent="0.25">
      <c r="B455" s="20" t="s">
        <v>507</v>
      </c>
      <c r="C455" s="20" t="s">
        <v>504</v>
      </c>
      <c r="D455" s="20" t="s">
        <v>22</v>
      </c>
    </row>
    <row r="456" spans="2:4" x14ac:dyDescent="0.25">
      <c r="B456" s="20" t="s">
        <v>508</v>
      </c>
      <c r="C456" s="20" t="s">
        <v>504</v>
      </c>
      <c r="D456" s="20" t="s">
        <v>22</v>
      </c>
    </row>
    <row r="457" spans="2:4" x14ac:dyDescent="0.25">
      <c r="B457" s="20" t="s">
        <v>509</v>
      </c>
      <c r="C457" s="20" t="s">
        <v>504</v>
      </c>
      <c r="D457" s="20" t="s">
        <v>22</v>
      </c>
    </row>
    <row r="458" spans="2:4" x14ac:dyDescent="0.25">
      <c r="B458" s="20" t="s">
        <v>510</v>
      </c>
      <c r="C458" s="20" t="s">
        <v>511</v>
      </c>
      <c r="D458" s="20" t="s">
        <v>22</v>
      </c>
    </row>
    <row r="459" spans="2:4" x14ac:dyDescent="0.25">
      <c r="B459" s="20" t="s">
        <v>512</v>
      </c>
      <c r="C459" s="20" t="s">
        <v>511</v>
      </c>
      <c r="D459" s="20" t="s">
        <v>22</v>
      </c>
    </row>
    <row r="460" spans="2:4" x14ac:dyDescent="0.25">
      <c r="B460" s="20" t="s">
        <v>513</v>
      </c>
      <c r="C460" s="20" t="s">
        <v>511</v>
      </c>
      <c r="D460" s="20" t="s">
        <v>22</v>
      </c>
    </row>
    <row r="461" spans="2:4" x14ac:dyDescent="0.25">
      <c r="B461" s="20" t="s">
        <v>514</v>
      </c>
      <c r="C461" s="20" t="s">
        <v>511</v>
      </c>
      <c r="D461" s="20" t="s">
        <v>22</v>
      </c>
    </row>
    <row r="462" spans="2:4" x14ac:dyDescent="0.25">
      <c r="B462" s="20" t="s">
        <v>515</v>
      </c>
      <c r="C462" s="20" t="s">
        <v>516</v>
      </c>
      <c r="D462" s="20" t="s">
        <v>22</v>
      </c>
    </row>
    <row r="463" spans="2:4" x14ac:dyDescent="0.25">
      <c r="B463" s="20" t="s">
        <v>517</v>
      </c>
      <c r="C463" s="20" t="s">
        <v>516</v>
      </c>
      <c r="D463" s="20" t="s">
        <v>22</v>
      </c>
    </row>
    <row r="464" spans="2:4" x14ac:dyDescent="0.25">
      <c r="B464" s="20" t="s">
        <v>518</v>
      </c>
      <c r="C464" s="20" t="s">
        <v>516</v>
      </c>
      <c r="D464" s="20" t="s">
        <v>22</v>
      </c>
    </row>
    <row r="465" spans="2:4" x14ac:dyDescent="0.25">
      <c r="B465" s="20" t="s">
        <v>519</v>
      </c>
      <c r="C465" s="20" t="s">
        <v>516</v>
      </c>
      <c r="D465" s="20" t="s">
        <v>22</v>
      </c>
    </row>
    <row r="466" spans="2:4" x14ac:dyDescent="0.25">
      <c r="B466" s="20" t="s">
        <v>520</v>
      </c>
      <c r="C466" s="20" t="s">
        <v>521</v>
      </c>
      <c r="D466" s="20" t="s">
        <v>22</v>
      </c>
    </row>
    <row r="467" spans="2:4" x14ac:dyDescent="0.25">
      <c r="B467" s="20" t="s">
        <v>522</v>
      </c>
      <c r="C467" s="20" t="s">
        <v>521</v>
      </c>
      <c r="D467" s="20" t="s">
        <v>22</v>
      </c>
    </row>
    <row r="468" spans="2:4" x14ac:dyDescent="0.25">
      <c r="B468" s="20" t="s">
        <v>523</v>
      </c>
      <c r="C468" s="20" t="s">
        <v>521</v>
      </c>
      <c r="D468" s="20" t="s">
        <v>22</v>
      </c>
    </row>
    <row r="469" spans="2:4" x14ac:dyDescent="0.25">
      <c r="B469" s="20" t="s">
        <v>524</v>
      </c>
      <c r="C469" s="20" t="s">
        <v>521</v>
      </c>
      <c r="D469" s="20" t="s">
        <v>22</v>
      </c>
    </row>
    <row r="470" spans="2:4" x14ac:dyDescent="0.25">
      <c r="B470" s="20" t="s">
        <v>525</v>
      </c>
      <c r="C470" s="20" t="s">
        <v>526</v>
      </c>
      <c r="D470" s="20" t="s">
        <v>22</v>
      </c>
    </row>
    <row r="471" spans="2:4" x14ac:dyDescent="0.25">
      <c r="B471" s="20" t="s">
        <v>527</v>
      </c>
      <c r="C471" s="20" t="s">
        <v>526</v>
      </c>
      <c r="D471" s="20" t="s">
        <v>22</v>
      </c>
    </row>
    <row r="472" spans="2:4" x14ac:dyDescent="0.25">
      <c r="B472" s="20" t="s">
        <v>528</v>
      </c>
      <c r="C472" s="20" t="s">
        <v>526</v>
      </c>
      <c r="D472" s="20" t="s">
        <v>22</v>
      </c>
    </row>
    <row r="473" spans="2:4" x14ac:dyDescent="0.25">
      <c r="B473" s="20" t="s">
        <v>529</v>
      </c>
      <c r="C473" s="20" t="s">
        <v>526</v>
      </c>
      <c r="D473" s="20" t="s">
        <v>22</v>
      </c>
    </row>
    <row r="474" spans="2:4" x14ac:dyDescent="0.25">
      <c r="B474" s="20" t="s">
        <v>530</v>
      </c>
      <c r="C474" s="20" t="s">
        <v>526</v>
      </c>
      <c r="D474" s="20" t="s">
        <v>22</v>
      </c>
    </row>
    <row r="475" spans="2:4" x14ac:dyDescent="0.25">
      <c r="B475" s="20" t="s">
        <v>531</v>
      </c>
      <c r="C475" s="20" t="s">
        <v>532</v>
      </c>
      <c r="D475" s="20" t="s">
        <v>22</v>
      </c>
    </row>
    <row r="476" spans="2:4" x14ac:dyDescent="0.25">
      <c r="B476" s="20" t="s">
        <v>533</v>
      </c>
      <c r="C476" s="20" t="s">
        <v>532</v>
      </c>
      <c r="D476" s="20" t="s">
        <v>22</v>
      </c>
    </row>
    <row r="477" spans="2:4" x14ac:dyDescent="0.25">
      <c r="B477" s="20" t="s">
        <v>534</v>
      </c>
      <c r="C477" s="20" t="s">
        <v>532</v>
      </c>
      <c r="D477" s="20" t="s">
        <v>22</v>
      </c>
    </row>
    <row r="478" spans="2:4" x14ac:dyDescent="0.25">
      <c r="B478" s="20" t="s">
        <v>535</v>
      </c>
      <c r="C478" s="20" t="s">
        <v>532</v>
      </c>
      <c r="D478" s="20" t="s">
        <v>22</v>
      </c>
    </row>
    <row r="479" spans="2:4" x14ac:dyDescent="0.25">
      <c r="B479" s="20" t="s">
        <v>536</v>
      </c>
      <c r="C479" s="20" t="s">
        <v>537</v>
      </c>
      <c r="D479" s="20" t="s">
        <v>22</v>
      </c>
    </row>
    <row r="480" spans="2:4" x14ac:dyDescent="0.25">
      <c r="B480" s="20" t="s">
        <v>538</v>
      </c>
      <c r="C480" s="20" t="s">
        <v>537</v>
      </c>
      <c r="D480" s="20" t="s">
        <v>22</v>
      </c>
    </row>
    <row r="481" spans="2:4" x14ac:dyDescent="0.25">
      <c r="B481" s="20" t="s">
        <v>539</v>
      </c>
      <c r="C481" s="20" t="s">
        <v>537</v>
      </c>
      <c r="D481" s="20" t="s">
        <v>21</v>
      </c>
    </row>
    <row r="482" spans="2:4" x14ac:dyDescent="0.25">
      <c r="B482" s="20" t="s">
        <v>540</v>
      </c>
      <c r="C482" s="20" t="s">
        <v>541</v>
      </c>
      <c r="D482" s="20" t="s">
        <v>22</v>
      </c>
    </row>
    <row r="483" spans="2:4" x14ac:dyDescent="0.25">
      <c r="B483" s="20" t="s">
        <v>542</v>
      </c>
      <c r="C483" s="20" t="s">
        <v>541</v>
      </c>
      <c r="D483" s="20" t="s">
        <v>22</v>
      </c>
    </row>
    <row r="484" spans="2:4" x14ac:dyDescent="0.25">
      <c r="B484" s="20" t="s">
        <v>543</v>
      </c>
      <c r="C484" s="20" t="s">
        <v>541</v>
      </c>
      <c r="D484" s="20" t="s">
        <v>22</v>
      </c>
    </row>
    <row r="485" spans="2:4" x14ac:dyDescent="0.25">
      <c r="B485" s="20" t="s">
        <v>544</v>
      </c>
      <c r="C485" s="20" t="s">
        <v>541</v>
      </c>
      <c r="D485" s="20" t="s">
        <v>22</v>
      </c>
    </row>
    <row r="486" spans="2:4" x14ac:dyDescent="0.25">
      <c r="B486" s="20" t="s">
        <v>545</v>
      </c>
      <c r="C486" s="20" t="s">
        <v>541</v>
      </c>
      <c r="D486" s="20" t="s">
        <v>22</v>
      </c>
    </row>
    <row r="487" spans="2:4" x14ac:dyDescent="0.25">
      <c r="B487" s="20" t="s">
        <v>546</v>
      </c>
      <c r="C487" s="20" t="s">
        <v>547</v>
      </c>
      <c r="D487" s="20" t="s">
        <v>22</v>
      </c>
    </row>
    <row r="488" spans="2:4" x14ac:dyDescent="0.25">
      <c r="B488" s="20" t="s">
        <v>548</v>
      </c>
      <c r="C488" s="20" t="s">
        <v>547</v>
      </c>
      <c r="D488" s="20" t="s">
        <v>22</v>
      </c>
    </row>
    <row r="489" spans="2:4" x14ac:dyDescent="0.25">
      <c r="B489" s="20" t="s">
        <v>549</v>
      </c>
      <c r="C489" s="20" t="s">
        <v>547</v>
      </c>
      <c r="D489" s="20" t="s">
        <v>22</v>
      </c>
    </row>
    <row r="490" spans="2:4" x14ac:dyDescent="0.25">
      <c r="B490" s="20" t="s">
        <v>550</v>
      </c>
      <c r="C490" s="20" t="s">
        <v>547</v>
      </c>
      <c r="D490" s="20" t="s">
        <v>22</v>
      </c>
    </row>
    <row r="491" spans="2:4" x14ac:dyDescent="0.25">
      <c r="B491" s="20" t="s">
        <v>551</v>
      </c>
      <c r="C491" s="20" t="s">
        <v>547</v>
      </c>
      <c r="D491" s="20" t="s">
        <v>22</v>
      </c>
    </row>
    <row r="492" spans="2:4" x14ac:dyDescent="0.25">
      <c r="B492" s="20" t="s">
        <v>552</v>
      </c>
      <c r="C492" s="20" t="s">
        <v>552</v>
      </c>
      <c r="D492" s="20" t="s">
        <v>22</v>
      </c>
    </row>
    <row r="493" spans="2:4" x14ac:dyDescent="0.25">
      <c r="B493" s="20" t="s">
        <v>553</v>
      </c>
      <c r="C493" s="20" t="s">
        <v>553</v>
      </c>
      <c r="D493" s="20" t="s">
        <v>22</v>
      </c>
    </row>
    <row r="494" spans="2:4" x14ac:dyDescent="0.25">
      <c r="B494" s="20" t="s">
        <v>554</v>
      </c>
      <c r="C494" s="20" t="s">
        <v>554</v>
      </c>
      <c r="D494" s="20" t="s">
        <v>16</v>
      </c>
    </row>
    <row r="495" spans="2:4" x14ac:dyDescent="0.25">
      <c r="B495" s="20" t="s">
        <v>555</v>
      </c>
      <c r="C495" s="20" t="s">
        <v>555</v>
      </c>
      <c r="D495" s="20" t="s">
        <v>22</v>
      </c>
    </row>
    <row r="496" spans="2:4" x14ac:dyDescent="0.25">
      <c r="B496" s="20" t="s">
        <v>556</v>
      </c>
      <c r="C496" s="20" t="s">
        <v>557</v>
      </c>
      <c r="D496" s="20" t="s">
        <v>22</v>
      </c>
    </row>
    <row r="497" spans="2:4" x14ac:dyDescent="0.25">
      <c r="B497" s="20" t="s">
        <v>14178</v>
      </c>
      <c r="C497" s="20" t="s">
        <v>557</v>
      </c>
      <c r="D497" s="20" t="s">
        <v>12</v>
      </c>
    </row>
    <row r="498" spans="2:4" x14ac:dyDescent="0.25">
      <c r="B498" s="20" t="s">
        <v>558</v>
      </c>
      <c r="C498" s="20" t="s">
        <v>557</v>
      </c>
      <c r="D498" s="20" t="s">
        <v>22</v>
      </c>
    </row>
    <row r="499" spans="2:4" x14ac:dyDescent="0.25">
      <c r="B499" s="20" t="s">
        <v>559</v>
      </c>
      <c r="C499" s="20" t="s">
        <v>557</v>
      </c>
      <c r="D499" s="20" t="s">
        <v>22</v>
      </c>
    </row>
    <row r="500" spans="2:4" x14ac:dyDescent="0.25">
      <c r="B500" s="20" t="s">
        <v>560</v>
      </c>
      <c r="C500" s="20" t="s">
        <v>557</v>
      </c>
      <c r="D500" s="20" t="s">
        <v>22</v>
      </c>
    </row>
    <row r="501" spans="2:4" x14ac:dyDescent="0.25">
      <c r="B501" s="20" t="s">
        <v>561</v>
      </c>
      <c r="C501" s="20" t="s">
        <v>557</v>
      </c>
      <c r="D501" s="20" t="s">
        <v>22</v>
      </c>
    </row>
    <row r="502" spans="2:4" x14ac:dyDescent="0.25">
      <c r="B502" s="20" t="s">
        <v>562</v>
      </c>
      <c r="C502" s="20" t="s">
        <v>557</v>
      </c>
      <c r="D502" s="20" t="s">
        <v>22</v>
      </c>
    </row>
    <row r="503" spans="2:4" x14ac:dyDescent="0.25">
      <c r="B503" s="20" t="s">
        <v>563</v>
      </c>
      <c r="C503" s="20" t="s">
        <v>564</v>
      </c>
      <c r="D503" s="20" t="s">
        <v>22</v>
      </c>
    </row>
    <row r="504" spans="2:4" x14ac:dyDescent="0.25">
      <c r="B504" s="20" t="s">
        <v>565</v>
      </c>
      <c r="C504" s="20" t="s">
        <v>564</v>
      </c>
      <c r="D504" s="20" t="s">
        <v>22</v>
      </c>
    </row>
    <row r="505" spans="2:4" x14ac:dyDescent="0.25">
      <c r="B505" s="20" t="s">
        <v>566</v>
      </c>
      <c r="C505" s="20" t="s">
        <v>564</v>
      </c>
      <c r="D505" s="20" t="s">
        <v>22</v>
      </c>
    </row>
    <row r="506" spans="2:4" x14ac:dyDescent="0.25">
      <c r="B506" s="20" t="s">
        <v>567</v>
      </c>
      <c r="C506" s="20" t="s">
        <v>564</v>
      </c>
      <c r="D506" s="20" t="s">
        <v>22</v>
      </c>
    </row>
    <row r="507" spans="2:4" x14ac:dyDescent="0.25">
      <c r="B507" s="20" t="s">
        <v>568</v>
      </c>
      <c r="C507" s="20" t="s">
        <v>569</v>
      </c>
      <c r="D507" s="20" t="s">
        <v>22</v>
      </c>
    </row>
    <row r="508" spans="2:4" x14ac:dyDescent="0.25">
      <c r="B508" s="20" t="s">
        <v>570</v>
      </c>
      <c r="C508" s="20" t="s">
        <v>571</v>
      </c>
      <c r="D508" s="20" t="s">
        <v>22</v>
      </c>
    </row>
    <row r="509" spans="2:4" x14ac:dyDescent="0.25">
      <c r="B509" s="20" t="s">
        <v>572</v>
      </c>
      <c r="C509" s="20" t="s">
        <v>571</v>
      </c>
      <c r="D509" s="20" t="s">
        <v>22</v>
      </c>
    </row>
    <row r="510" spans="2:4" x14ac:dyDescent="0.25">
      <c r="B510" s="20" t="s">
        <v>573</v>
      </c>
      <c r="C510" s="20" t="s">
        <v>571</v>
      </c>
      <c r="D510" s="20" t="s">
        <v>22</v>
      </c>
    </row>
    <row r="511" spans="2:4" x14ac:dyDescent="0.25">
      <c r="B511" s="20" t="s">
        <v>574</v>
      </c>
      <c r="C511" s="20" t="s">
        <v>575</v>
      </c>
      <c r="D511" s="20" t="s">
        <v>22</v>
      </c>
    </row>
    <row r="512" spans="2:4" x14ac:dyDescent="0.25">
      <c r="B512" s="20" t="s">
        <v>576</v>
      </c>
      <c r="C512" s="20" t="s">
        <v>575</v>
      </c>
      <c r="D512" s="20" t="s">
        <v>22</v>
      </c>
    </row>
    <row r="513" spans="2:4" x14ac:dyDescent="0.25">
      <c r="B513" s="20" t="s">
        <v>577</v>
      </c>
      <c r="C513" s="20" t="s">
        <v>575</v>
      </c>
      <c r="D513" s="20" t="s">
        <v>22</v>
      </c>
    </row>
    <row r="514" spans="2:4" x14ac:dyDescent="0.25">
      <c r="B514" s="20" t="s">
        <v>578</v>
      </c>
      <c r="C514" s="20" t="s">
        <v>575</v>
      </c>
      <c r="D514" s="20" t="s">
        <v>22</v>
      </c>
    </row>
    <row r="515" spans="2:4" x14ac:dyDescent="0.25">
      <c r="B515" s="20" t="s">
        <v>579</v>
      </c>
      <c r="C515" s="20" t="s">
        <v>575</v>
      </c>
      <c r="D515" s="20" t="s">
        <v>22</v>
      </c>
    </row>
    <row r="516" spans="2:4" x14ac:dyDescent="0.25">
      <c r="B516" s="20" t="s">
        <v>580</v>
      </c>
      <c r="C516" s="20" t="s">
        <v>581</v>
      </c>
      <c r="D516" s="20" t="s">
        <v>22</v>
      </c>
    </row>
    <row r="517" spans="2:4" x14ac:dyDescent="0.25">
      <c r="B517" s="20" t="s">
        <v>582</v>
      </c>
      <c r="C517" s="20" t="s">
        <v>581</v>
      </c>
      <c r="D517" s="20" t="s">
        <v>22</v>
      </c>
    </row>
    <row r="518" spans="2:4" x14ac:dyDescent="0.25">
      <c r="B518" s="20" t="s">
        <v>583</v>
      </c>
      <c r="C518" s="20" t="s">
        <v>581</v>
      </c>
      <c r="D518" s="20" t="s">
        <v>22</v>
      </c>
    </row>
    <row r="519" spans="2:4" x14ac:dyDescent="0.25">
      <c r="B519" s="20" t="s">
        <v>584</v>
      </c>
      <c r="C519" s="20" t="s">
        <v>581</v>
      </c>
      <c r="D519" s="20" t="s">
        <v>22</v>
      </c>
    </row>
    <row r="520" spans="2:4" x14ac:dyDescent="0.25">
      <c r="B520" s="20" t="s">
        <v>585</v>
      </c>
      <c r="C520" s="20" t="s">
        <v>586</v>
      </c>
      <c r="D520" s="20" t="s">
        <v>22</v>
      </c>
    </row>
    <row r="521" spans="2:4" x14ac:dyDescent="0.25">
      <c r="B521" s="20" t="s">
        <v>587</v>
      </c>
      <c r="C521" s="20" t="s">
        <v>586</v>
      </c>
      <c r="D521" s="20" t="s">
        <v>22</v>
      </c>
    </row>
    <row r="522" spans="2:4" x14ac:dyDescent="0.25">
      <c r="B522" s="20" t="s">
        <v>588</v>
      </c>
      <c r="C522" s="20" t="s">
        <v>586</v>
      </c>
      <c r="D522" s="20" t="s">
        <v>22</v>
      </c>
    </row>
    <row r="523" spans="2:4" x14ac:dyDescent="0.25">
      <c r="B523" s="20" t="s">
        <v>589</v>
      </c>
      <c r="C523" s="20" t="s">
        <v>586</v>
      </c>
      <c r="D523" s="20" t="s">
        <v>22</v>
      </c>
    </row>
    <row r="524" spans="2:4" x14ac:dyDescent="0.25">
      <c r="B524" s="20" t="s">
        <v>590</v>
      </c>
      <c r="C524" s="20" t="s">
        <v>586</v>
      </c>
      <c r="D524" s="20" t="s">
        <v>22</v>
      </c>
    </row>
    <row r="525" spans="2:4" x14ac:dyDescent="0.25">
      <c r="B525" s="20" t="s">
        <v>591</v>
      </c>
      <c r="C525" s="20" t="s">
        <v>586</v>
      </c>
      <c r="D525" s="20" t="s">
        <v>22</v>
      </c>
    </row>
    <row r="526" spans="2:4" x14ac:dyDescent="0.25">
      <c r="B526" s="20" t="s">
        <v>592</v>
      </c>
      <c r="C526" s="20" t="s">
        <v>593</v>
      </c>
      <c r="D526" s="20" t="s">
        <v>22</v>
      </c>
    </row>
    <row r="527" spans="2:4" x14ac:dyDescent="0.25">
      <c r="B527" s="20" t="s">
        <v>594</v>
      </c>
      <c r="C527" s="20" t="s">
        <v>593</v>
      </c>
      <c r="D527" s="20" t="s">
        <v>22</v>
      </c>
    </row>
    <row r="528" spans="2:4" x14ac:dyDescent="0.25">
      <c r="B528" s="20" t="s">
        <v>595</v>
      </c>
      <c r="C528" s="20" t="s">
        <v>593</v>
      </c>
      <c r="D528" s="20" t="s">
        <v>22</v>
      </c>
    </row>
    <row r="529" spans="2:4" x14ac:dyDescent="0.25">
      <c r="B529" s="20" t="s">
        <v>596</v>
      </c>
      <c r="C529" s="20" t="s">
        <v>593</v>
      </c>
      <c r="D529" s="20" t="s">
        <v>22</v>
      </c>
    </row>
    <row r="530" spans="2:4" x14ac:dyDescent="0.25">
      <c r="B530" s="20" t="s">
        <v>597</v>
      </c>
      <c r="C530" s="20" t="s">
        <v>593</v>
      </c>
      <c r="D530" s="20" t="s">
        <v>22</v>
      </c>
    </row>
    <row r="531" spans="2:4" x14ac:dyDescent="0.25">
      <c r="B531" s="20" t="s">
        <v>598</v>
      </c>
      <c r="C531" s="20" t="s">
        <v>599</v>
      </c>
      <c r="D531" s="20" t="s">
        <v>22</v>
      </c>
    </row>
    <row r="532" spans="2:4" x14ac:dyDescent="0.25">
      <c r="B532" s="20" t="s">
        <v>600</v>
      </c>
      <c r="C532" s="20" t="s">
        <v>599</v>
      </c>
      <c r="D532" s="20" t="s">
        <v>22</v>
      </c>
    </row>
    <row r="533" spans="2:4" x14ac:dyDescent="0.25">
      <c r="B533" s="20" t="s">
        <v>601</v>
      </c>
      <c r="C533" s="20" t="s">
        <v>599</v>
      </c>
      <c r="D533" s="20" t="s">
        <v>22</v>
      </c>
    </row>
    <row r="534" spans="2:4" x14ac:dyDescent="0.25">
      <c r="B534" s="20" t="s">
        <v>602</v>
      </c>
      <c r="C534" s="20" t="s">
        <v>603</v>
      </c>
      <c r="D534" s="20" t="s">
        <v>22</v>
      </c>
    </row>
    <row r="535" spans="2:4" x14ac:dyDescent="0.25">
      <c r="B535" s="20" t="s">
        <v>14179</v>
      </c>
      <c r="C535" s="20" t="s">
        <v>603</v>
      </c>
      <c r="D535" s="20" t="s">
        <v>13</v>
      </c>
    </row>
    <row r="536" spans="2:4" x14ac:dyDescent="0.25">
      <c r="B536" s="20" t="s">
        <v>14180</v>
      </c>
      <c r="C536" s="20" t="s">
        <v>603</v>
      </c>
      <c r="D536" s="20" t="s">
        <v>22</v>
      </c>
    </row>
    <row r="537" spans="2:4" x14ac:dyDescent="0.25">
      <c r="B537" s="20" t="s">
        <v>14181</v>
      </c>
      <c r="C537" s="20" t="s">
        <v>603</v>
      </c>
      <c r="D537" s="20" t="s">
        <v>13</v>
      </c>
    </row>
    <row r="538" spans="2:4" x14ac:dyDescent="0.25">
      <c r="B538" s="20" t="s">
        <v>604</v>
      </c>
      <c r="C538" s="20" t="s">
        <v>603</v>
      </c>
      <c r="D538" s="20" t="s">
        <v>22</v>
      </c>
    </row>
    <row r="539" spans="2:4" x14ac:dyDescent="0.25">
      <c r="B539" s="20" t="s">
        <v>605</v>
      </c>
      <c r="C539" s="20" t="s">
        <v>603</v>
      </c>
      <c r="D539" s="20" t="s">
        <v>22</v>
      </c>
    </row>
    <row r="540" spans="2:4" x14ac:dyDescent="0.25">
      <c r="B540" s="20" t="s">
        <v>606</v>
      </c>
      <c r="C540" s="20" t="s">
        <v>603</v>
      </c>
      <c r="D540" s="20" t="s">
        <v>22</v>
      </c>
    </row>
    <row r="541" spans="2:4" x14ac:dyDescent="0.25">
      <c r="B541" s="20" t="s">
        <v>607</v>
      </c>
      <c r="C541" s="20" t="s">
        <v>603</v>
      </c>
      <c r="D541" s="20" t="s">
        <v>22</v>
      </c>
    </row>
    <row r="542" spans="2:4" x14ac:dyDescent="0.25">
      <c r="B542" s="20" t="s">
        <v>608</v>
      </c>
      <c r="C542" s="20" t="s">
        <v>608</v>
      </c>
      <c r="D542" s="20" t="s">
        <v>22</v>
      </c>
    </row>
    <row r="543" spans="2:4" x14ac:dyDescent="0.25">
      <c r="B543" s="20" t="s">
        <v>609</v>
      </c>
      <c r="C543" s="20" t="s">
        <v>609</v>
      </c>
      <c r="D543" s="20" t="s">
        <v>22</v>
      </c>
    </row>
    <row r="544" spans="2:4" x14ac:dyDescent="0.25">
      <c r="B544" s="20" t="s">
        <v>610</v>
      </c>
      <c r="C544" s="20" t="s">
        <v>610</v>
      </c>
      <c r="D544" s="20" t="s">
        <v>22</v>
      </c>
    </row>
    <row r="545" spans="2:4" x14ac:dyDescent="0.25">
      <c r="B545" s="20" t="s">
        <v>611</v>
      </c>
      <c r="C545" s="20" t="s">
        <v>611</v>
      </c>
      <c r="D545" s="20" t="s">
        <v>22</v>
      </c>
    </row>
    <row r="546" spans="2:4" x14ac:dyDescent="0.25">
      <c r="B546" s="20" t="s">
        <v>612</v>
      </c>
      <c r="C546" s="20" t="s">
        <v>612</v>
      </c>
      <c r="D546" s="20" t="s">
        <v>22</v>
      </c>
    </row>
    <row r="547" spans="2:4" x14ac:dyDescent="0.25">
      <c r="B547" s="20" t="s">
        <v>613</v>
      </c>
      <c r="C547" s="20" t="s">
        <v>612</v>
      </c>
      <c r="D547" s="20" t="s">
        <v>22</v>
      </c>
    </row>
    <row r="548" spans="2:4" x14ac:dyDescent="0.25">
      <c r="B548" s="20" t="s">
        <v>14182</v>
      </c>
      <c r="C548" s="20" t="s">
        <v>612</v>
      </c>
      <c r="D548" s="20" t="s">
        <v>22</v>
      </c>
    </row>
    <row r="549" spans="2:4" x14ac:dyDescent="0.25">
      <c r="B549" s="20" t="s">
        <v>614</v>
      </c>
      <c r="C549" s="20" t="s">
        <v>614</v>
      </c>
      <c r="D549" s="20" t="s">
        <v>22</v>
      </c>
    </row>
    <row r="550" spans="2:4" x14ac:dyDescent="0.25">
      <c r="B550" s="20" t="s">
        <v>615</v>
      </c>
      <c r="C550" s="20" t="s">
        <v>615</v>
      </c>
      <c r="D550" s="20" t="s">
        <v>22</v>
      </c>
    </row>
    <row r="551" spans="2:4" x14ac:dyDescent="0.25">
      <c r="B551" s="20" t="s">
        <v>616</v>
      </c>
      <c r="C551" s="20" t="s">
        <v>616</v>
      </c>
      <c r="D551" s="20" t="s">
        <v>22</v>
      </c>
    </row>
    <row r="552" spans="2:4" x14ac:dyDescent="0.25">
      <c r="B552" s="20" t="s">
        <v>617</v>
      </c>
      <c r="C552" s="20" t="s">
        <v>617</v>
      </c>
      <c r="D552" s="20" t="s">
        <v>22</v>
      </c>
    </row>
    <row r="553" spans="2:4" x14ac:dyDescent="0.25">
      <c r="B553" s="20" t="s">
        <v>618</v>
      </c>
      <c r="C553" s="20" t="s">
        <v>619</v>
      </c>
      <c r="D553" s="20" t="s">
        <v>22</v>
      </c>
    </row>
    <row r="554" spans="2:4" x14ac:dyDescent="0.25">
      <c r="B554" s="20" t="s">
        <v>620</v>
      </c>
      <c r="C554" s="20" t="s">
        <v>619</v>
      </c>
      <c r="D554" s="20" t="s">
        <v>22</v>
      </c>
    </row>
    <row r="555" spans="2:4" x14ac:dyDescent="0.25">
      <c r="B555" s="20" t="s">
        <v>621</v>
      </c>
      <c r="C555" s="20" t="s">
        <v>619</v>
      </c>
      <c r="D555" s="20" t="s">
        <v>22</v>
      </c>
    </row>
    <row r="556" spans="2:4" x14ac:dyDescent="0.25">
      <c r="B556" s="20" t="s">
        <v>622</v>
      </c>
      <c r="C556" s="20" t="s">
        <v>619</v>
      </c>
      <c r="D556" s="20" t="s">
        <v>22</v>
      </c>
    </row>
    <row r="557" spans="2:4" x14ac:dyDescent="0.25">
      <c r="B557" s="20" t="s">
        <v>623</v>
      </c>
      <c r="C557" s="20" t="s">
        <v>619</v>
      </c>
      <c r="D557" s="20" t="s">
        <v>22</v>
      </c>
    </row>
    <row r="558" spans="2:4" x14ac:dyDescent="0.25">
      <c r="B558" s="20" t="s">
        <v>624</v>
      </c>
      <c r="C558" s="20" t="s">
        <v>625</v>
      </c>
      <c r="D558" s="20" t="s">
        <v>22</v>
      </c>
    </row>
    <row r="559" spans="2:4" x14ac:dyDescent="0.25">
      <c r="B559" s="20" t="s">
        <v>626</v>
      </c>
      <c r="C559" s="20" t="s">
        <v>625</v>
      </c>
      <c r="D559" s="20" t="s">
        <v>22</v>
      </c>
    </row>
    <row r="560" spans="2:4" x14ac:dyDescent="0.25">
      <c r="B560" s="20" t="s">
        <v>627</v>
      </c>
      <c r="C560" s="20" t="s">
        <v>625</v>
      </c>
      <c r="D560" s="20" t="s">
        <v>22</v>
      </c>
    </row>
    <row r="561" spans="2:4" x14ac:dyDescent="0.25">
      <c r="B561" s="20" t="s">
        <v>628</v>
      </c>
      <c r="C561" s="20" t="s">
        <v>625</v>
      </c>
      <c r="D561" s="20" t="s">
        <v>22</v>
      </c>
    </row>
    <row r="562" spans="2:4" x14ac:dyDescent="0.25">
      <c r="B562" s="20" t="s">
        <v>629</v>
      </c>
      <c r="C562" s="20" t="s">
        <v>630</v>
      </c>
      <c r="D562" s="20" t="s">
        <v>22</v>
      </c>
    </row>
    <row r="563" spans="2:4" x14ac:dyDescent="0.25">
      <c r="B563" s="20" t="s">
        <v>14183</v>
      </c>
      <c r="C563" s="20" t="s">
        <v>630</v>
      </c>
      <c r="D563" s="20" t="s">
        <v>22</v>
      </c>
    </row>
    <row r="564" spans="2:4" x14ac:dyDescent="0.25">
      <c r="B564" s="20" t="s">
        <v>14184</v>
      </c>
      <c r="C564" s="20" t="s">
        <v>630</v>
      </c>
      <c r="D564" s="20" t="s">
        <v>22</v>
      </c>
    </row>
    <row r="565" spans="2:4" x14ac:dyDescent="0.25">
      <c r="B565" s="20" t="s">
        <v>14185</v>
      </c>
      <c r="C565" s="20" t="s">
        <v>630</v>
      </c>
      <c r="D565" s="20" t="s">
        <v>22</v>
      </c>
    </row>
    <row r="566" spans="2:4" x14ac:dyDescent="0.25">
      <c r="B566" s="20" t="s">
        <v>14186</v>
      </c>
      <c r="C566" s="20" t="s">
        <v>630</v>
      </c>
      <c r="D566" s="20" t="s">
        <v>22</v>
      </c>
    </row>
    <row r="567" spans="2:4" x14ac:dyDescent="0.25">
      <c r="B567" s="20" t="s">
        <v>14187</v>
      </c>
      <c r="C567" s="20" t="s">
        <v>630</v>
      </c>
      <c r="D567" s="20" t="s">
        <v>22</v>
      </c>
    </row>
    <row r="568" spans="2:4" x14ac:dyDescent="0.25">
      <c r="B568" s="20" t="s">
        <v>631</v>
      </c>
      <c r="C568" s="20" t="s">
        <v>630</v>
      </c>
      <c r="D568" s="20" t="s">
        <v>22</v>
      </c>
    </row>
    <row r="569" spans="2:4" x14ac:dyDescent="0.25">
      <c r="B569" s="20" t="s">
        <v>632</v>
      </c>
      <c r="C569" s="20" t="s">
        <v>630</v>
      </c>
      <c r="D569" s="20" t="s">
        <v>22</v>
      </c>
    </row>
    <row r="570" spans="2:4" x14ac:dyDescent="0.25">
      <c r="B570" s="20" t="s">
        <v>633</v>
      </c>
      <c r="C570" s="20" t="s">
        <v>630</v>
      </c>
      <c r="D570" s="20" t="s">
        <v>22</v>
      </c>
    </row>
    <row r="571" spans="2:4" x14ac:dyDescent="0.25">
      <c r="B571" s="20" t="s">
        <v>634</v>
      </c>
      <c r="C571" s="20" t="s">
        <v>630</v>
      </c>
      <c r="D571" s="20" t="s">
        <v>22</v>
      </c>
    </row>
    <row r="572" spans="2:4" x14ac:dyDescent="0.25">
      <c r="B572" s="20" t="s">
        <v>635</v>
      </c>
      <c r="C572" s="20" t="s">
        <v>636</v>
      </c>
      <c r="D572" s="20" t="s">
        <v>22</v>
      </c>
    </row>
    <row r="573" spans="2:4" x14ac:dyDescent="0.25">
      <c r="B573" s="20" t="s">
        <v>14188</v>
      </c>
      <c r="C573" s="20" t="s">
        <v>636</v>
      </c>
      <c r="D573" s="20" t="s">
        <v>22</v>
      </c>
    </row>
    <row r="574" spans="2:4" x14ac:dyDescent="0.25">
      <c r="B574" s="20" t="s">
        <v>14189</v>
      </c>
      <c r="C574" s="20" t="s">
        <v>636</v>
      </c>
      <c r="D574" s="20" t="s">
        <v>22</v>
      </c>
    </row>
    <row r="575" spans="2:4" x14ac:dyDescent="0.25">
      <c r="B575" s="20" t="s">
        <v>637</v>
      </c>
      <c r="C575" s="20" t="s">
        <v>636</v>
      </c>
      <c r="D575" s="20" t="s">
        <v>22</v>
      </c>
    </row>
    <row r="576" spans="2:4" x14ac:dyDescent="0.25">
      <c r="B576" s="20" t="s">
        <v>638</v>
      </c>
      <c r="C576" s="20" t="s">
        <v>636</v>
      </c>
      <c r="D576" s="20" t="s">
        <v>21</v>
      </c>
    </row>
    <row r="577" spans="2:4" x14ac:dyDescent="0.25">
      <c r="B577" s="20" t="s">
        <v>639</v>
      </c>
      <c r="C577" s="20" t="s">
        <v>640</v>
      </c>
      <c r="D577" s="20" t="s">
        <v>22</v>
      </c>
    </row>
    <row r="578" spans="2:4" x14ac:dyDescent="0.25">
      <c r="B578" s="20" t="s">
        <v>641</v>
      </c>
      <c r="C578" s="20" t="s">
        <v>640</v>
      </c>
      <c r="D578" s="20" t="s">
        <v>22</v>
      </c>
    </row>
    <row r="579" spans="2:4" x14ac:dyDescent="0.25">
      <c r="B579" s="20" t="s">
        <v>642</v>
      </c>
      <c r="C579" s="20" t="s">
        <v>640</v>
      </c>
      <c r="D579" s="20" t="s">
        <v>22</v>
      </c>
    </row>
    <row r="580" spans="2:4" x14ac:dyDescent="0.25">
      <c r="B580" s="20" t="s">
        <v>643</v>
      </c>
      <c r="C580" s="20" t="s">
        <v>644</v>
      </c>
      <c r="D580" s="20" t="s">
        <v>22</v>
      </c>
    </row>
    <row r="581" spans="2:4" x14ac:dyDescent="0.25">
      <c r="B581" s="20" t="s">
        <v>645</v>
      </c>
      <c r="C581" s="20" t="s">
        <v>644</v>
      </c>
      <c r="D581" s="20" t="s">
        <v>22</v>
      </c>
    </row>
    <row r="582" spans="2:4" x14ac:dyDescent="0.25">
      <c r="B582" s="20" t="s">
        <v>14190</v>
      </c>
      <c r="C582" s="20" t="s">
        <v>644</v>
      </c>
      <c r="D582" s="20" t="s">
        <v>22</v>
      </c>
    </row>
    <row r="583" spans="2:4" x14ac:dyDescent="0.25">
      <c r="B583" s="20" t="s">
        <v>14191</v>
      </c>
      <c r="C583" s="20" t="s">
        <v>644</v>
      </c>
      <c r="D583" s="20" t="s">
        <v>22</v>
      </c>
    </row>
    <row r="584" spans="2:4" x14ac:dyDescent="0.25">
      <c r="B584" s="20" t="s">
        <v>14192</v>
      </c>
      <c r="C584" s="20" t="s">
        <v>644</v>
      </c>
      <c r="D584" s="20" t="s">
        <v>22</v>
      </c>
    </row>
    <row r="585" spans="2:4" x14ac:dyDescent="0.25">
      <c r="B585" s="20" t="s">
        <v>14193</v>
      </c>
      <c r="C585" s="20" t="s">
        <v>644</v>
      </c>
      <c r="D585" s="20" t="s">
        <v>22</v>
      </c>
    </row>
    <row r="586" spans="2:4" x14ac:dyDescent="0.25">
      <c r="B586" s="20" t="s">
        <v>14194</v>
      </c>
      <c r="C586" s="20" t="s">
        <v>644</v>
      </c>
      <c r="D586" s="20" t="s">
        <v>22</v>
      </c>
    </row>
    <row r="587" spans="2:4" x14ac:dyDescent="0.25">
      <c r="B587" s="20" t="s">
        <v>14195</v>
      </c>
      <c r="C587" s="20" t="s">
        <v>644</v>
      </c>
      <c r="D587" s="20" t="s">
        <v>22</v>
      </c>
    </row>
    <row r="588" spans="2:4" x14ac:dyDescent="0.25">
      <c r="B588" s="20" t="s">
        <v>646</v>
      </c>
      <c r="C588" s="20" t="s">
        <v>644</v>
      </c>
      <c r="D588" s="20" t="s">
        <v>22</v>
      </c>
    </row>
    <row r="589" spans="2:4" x14ac:dyDescent="0.25">
      <c r="B589" s="20" t="s">
        <v>14196</v>
      </c>
      <c r="C589" s="20" t="s">
        <v>644</v>
      </c>
      <c r="D589" s="20" t="s">
        <v>22</v>
      </c>
    </row>
    <row r="590" spans="2:4" x14ac:dyDescent="0.25">
      <c r="B590" s="20" t="s">
        <v>14197</v>
      </c>
      <c r="C590" s="20" t="s">
        <v>644</v>
      </c>
      <c r="D590" s="20" t="s">
        <v>22</v>
      </c>
    </row>
    <row r="591" spans="2:4" x14ac:dyDescent="0.25">
      <c r="B591" s="20" t="s">
        <v>14198</v>
      </c>
      <c r="C591" s="20" t="s">
        <v>644</v>
      </c>
      <c r="D591" s="20" t="s">
        <v>22</v>
      </c>
    </row>
    <row r="592" spans="2:4" x14ac:dyDescent="0.25">
      <c r="B592" s="20" t="s">
        <v>14199</v>
      </c>
      <c r="C592" s="20" t="s">
        <v>644</v>
      </c>
      <c r="D592" s="20" t="s">
        <v>22</v>
      </c>
    </row>
    <row r="593" spans="2:4" x14ac:dyDescent="0.25">
      <c r="B593" s="20" t="s">
        <v>14200</v>
      </c>
      <c r="C593" s="20" t="s">
        <v>644</v>
      </c>
      <c r="D593" s="20" t="s">
        <v>22</v>
      </c>
    </row>
    <row r="594" spans="2:4" x14ac:dyDescent="0.25">
      <c r="B594" s="20" t="s">
        <v>14201</v>
      </c>
      <c r="C594" s="20" t="s">
        <v>644</v>
      </c>
      <c r="D594" s="20" t="s">
        <v>22</v>
      </c>
    </row>
    <row r="595" spans="2:4" x14ac:dyDescent="0.25">
      <c r="B595" s="20" t="s">
        <v>14202</v>
      </c>
      <c r="C595" s="20" t="s">
        <v>644</v>
      </c>
      <c r="D595" s="20" t="s">
        <v>22</v>
      </c>
    </row>
    <row r="596" spans="2:4" x14ac:dyDescent="0.25">
      <c r="B596" s="20" t="s">
        <v>14203</v>
      </c>
      <c r="C596" s="20" t="s">
        <v>644</v>
      </c>
      <c r="D596" s="20" t="s">
        <v>22</v>
      </c>
    </row>
    <row r="597" spans="2:4" x14ac:dyDescent="0.25">
      <c r="B597" s="20" t="s">
        <v>14204</v>
      </c>
      <c r="C597" s="20" t="s">
        <v>644</v>
      </c>
      <c r="D597" s="20" t="s">
        <v>22</v>
      </c>
    </row>
    <row r="598" spans="2:4" x14ac:dyDescent="0.25">
      <c r="B598" s="20" t="s">
        <v>14205</v>
      </c>
      <c r="C598" s="20" t="s">
        <v>644</v>
      </c>
      <c r="D598" s="20" t="s">
        <v>22</v>
      </c>
    </row>
    <row r="599" spans="2:4" x14ac:dyDescent="0.25">
      <c r="B599" s="20" t="s">
        <v>14206</v>
      </c>
      <c r="C599" s="20" t="s">
        <v>644</v>
      </c>
      <c r="D599" s="20" t="s">
        <v>22</v>
      </c>
    </row>
    <row r="600" spans="2:4" x14ac:dyDescent="0.25">
      <c r="B600" s="20" t="s">
        <v>14207</v>
      </c>
      <c r="C600" s="20" t="s">
        <v>644</v>
      </c>
      <c r="D600" s="20" t="s">
        <v>22</v>
      </c>
    </row>
    <row r="601" spans="2:4" x14ac:dyDescent="0.25">
      <c r="B601" s="20" t="s">
        <v>14208</v>
      </c>
      <c r="C601" s="20" t="s">
        <v>644</v>
      </c>
      <c r="D601" s="20" t="s">
        <v>22</v>
      </c>
    </row>
    <row r="602" spans="2:4" x14ac:dyDescent="0.25">
      <c r="B602" s="20" t="s">
        <v>14209</v>
      </c>
      <c r="C602" s="20" t="s">
        <v>644</v>
      </c>
      <c r="D602" s="20" t="s">
        <v>22</v>
      </c>
    </row>
    <row r="603" spans="2:4" x14ac:dyDescent="0.25">
      <c r="B603" s="20" t="s">
        <v>14210</v>
      </c>
      <c r="C603" s="20" t="s">
        <v>644</v>
      </c>
      <c r="D603" s="20" t="s">
        <v>22</v>
      </c>
    </row>
    <row r="604" spans="2:4" x14ac:dyDescent="0.25">
      <c r="B604" s="20" t="s">
        <v>14211</v>
      </c>
      <c r="C604" s="20" t="s">
        <v>644</v>
      </c>
      <c r="D604" s="20" t="s">
        <v>22</v>
      </c>
    </row>
    <row r="605" spans="2:4" x14ac:dyDescent="0.25">
      <c r="B605" s="20" t="s">
        <v>14212</v>
      </c>
      <c r="C605" s="20" t="s">
        <v>644</v>
      </c>
      <c r="D605" s="20" t="s">
        <v>22</v>
      </c>
    </row>
    <row r="606" spans="2:4" x14ac:dyDescent="0.25">
      <c r="B606" s="20" t="s">
        <v>647</v>
      </c>
      <c r="C606" s="20" t="s">
        <v>648</v>
      </c>
      <c r="D606" s="20" t="s">
        <v>22</v>
      </c>
    </row>
    <row r="607" spans="2:4" x14ac:dyDescent="0.25">
      <c r="B607" s="20" t="s">
        <v>14213</v>
      </c>
      <c r="C607" s="20" t="s">
        <v>648</v>
      </c>
      <c r="D607" s="20" t="s">
        <v>22</v>
      </c>
    </row>
    <row r="608" spans="2:4" x14ac:dyDescent="0.25">
      <c r="B608" s="20" t="s">
        <v>14214</v>
      </c>
      <c r="C608" s="20" t="s">
        <v>648</v>
      </c>
      <c r="D608" s="20" t="s">
        <v>22</v>
      </c>
    </row>
    <row r="609" spans="2:4" x14ac:dyDescent="0.25">
      <c r="B609" s="20" t="s">
        <v>14215</v>
      </c>
      <c r="C609" s="20" t="s">
        <v>648</v>
      </c>
      <c r="D609" s="20" t="s">
        <v>22</v>
      </c>
    </row>
    <row r="610" spans="2:4" x14ac:dyDescent="0.25">
      <c r="B610" s="20" t="s">
        <v>14216</v>
      </c>
      <c r="C610" s="20" t="s">
        <v>648</v>
      </c>
      <c r="D610" s="20" t="s">
        <v>22</v>
      </c>
    </row>
    <row r="611" spans="2:4" x14ac:dyDescent="0.25">
      <c r="B611" s="20" t="s">
        <v>14217</v>
      </c>
      <c r="C611" s="20" t="s">
        <v>648</v>
      </c>
      <c r="D611" s="20" t="s">
        <v>22</v>
      </c>
    </row>
    <row r="612" spans="2:4" x14ac:dyDescent="0.25">
      <c r="B612" s="20" t="s">
        <v>14218</v>
      </c>
      <c r="C612" s="20" t="s">
        <v>648</v>
      </c>
      <c r="D612" s="20" t="s">
        <v>22</v>
      </c>
    </row>
    <row r="613" spans="2:4" x14ac:dyDescent="0.25">
      <c r="B613" s="20" t="s">
        <v>14219</v>
      </c>
      <c r="C613" s="20" t="s">
        <v>648</v>
      </c>
      <c r="D613" s="20" t="s">
        <v>22</v>
      </c>
    </row>
    <row r="614" spans="2:4" x14ac:dyDescent="0.25">
      <c r="B614" s="20" t="s">
        <v>14220</v>
      </c>
      <c r="C614" s="20" t="s">
        <v>648</v>
      </c>
      <c r="D614" s="20" t="s">
        <v>22</v>
      </c>
    </row>
    <row r="615" spans="2:4" x14ac:dyDescent="0.25">
      <c r="B615" s="20" t="s">
        <v>14221</v>
      </c>
      <c r="C615" s="20" t="s">
        <v>648</v>
      </c>
      <c r="D615" s="20" t="s">
        <v>22</v>
      </c>
    </row>
    <row r="616" spans="2:4" x14ac:dyDescent="0.25">
      <c r="B616" s="20" t="s">
        <v>14222</v>
      </c>
      <c r="C616" s="20" t="s">
        <v>648</v>
      </c>
      <c r="D616" s="20" t="s">
        <v>22</v>
      </c>
    </row>
    <row r="617" spans="2:4" x14ac:dyDescent="0.25">
      <c r="B617" s="20" t="s">
        <v>14223</v>
      </c>
      <c r="C617" s="20" t="s">
        <v>648</v>
      </c>
      <c r="D617" s="20" t="s">
        <v>22</v>
      </c>
    </row>
    <row r="618" spans="2:4" x14ac:dyDescent="0.25">
      <c r="B618" s="20" t="s">
        <v>14224</v>
      </c>
      <c r="C618" s="20" t="s">
        <v>648</v>
      </c>
      <c r="D618" s="20" t="s">
        <v>22</v>
      </c>
    </row>
    <row r="619" spans="2:4" x14ac:dyDescent="0.25">
      <c r="B619" s="20" t="s">
        <v>14225</v>
      </c>
      <c r="C619" s="20" t="s">
        <v>648</v>
      </c>
      <c r="D619" s="20" t="s">
        <v>22</v>
      </c>
    </row>
    <row r="620" spans="2:4" x14ac:dyDescent="0.25">
      <c r="B620" s="20" t="s">
        <v>14226</v>
      </c>
      <c r="C620" s="20" t="s">
        <v>648</v>
      </c>
      <c r="D620" s="20" t="s">
        <v>22</v>
      </c>
    </row>
    <row r="621" spans="2:4" x14ac:dyDescent="0.25">
      <c r="B621" s="20" t="s">
        <v>649</v>
      </c>
      <c r="C621" s="20" t="s">
        <v>649</v>
      </c>
      <c r="D621" s="20" t="s">
        <v>22</v>
      </c>
    </row>
    <row r="622" spans="2:4" x14ac:dyDescent="0.25">
      <c r="B622" s="20" t="s">
        <v>650</v>
      </c>
      <c r="C622" s="20" t="s">
        <v>649</v>
      </c>
      <c r="D622" s="20" t="s">
        <v>22</v>
      </c>
    </row>
    <row r="623" spans="2:4" x14ac:dyDescent="0.25">
      <c r="B623" s="20" t="s">
        <v>651</v>
      </c>
      <c r="C623" s="20" t="s">
        <v>649</v>
      </c>
      <c r="D623" s="20" t="s">
        <v>22</v>
      </c>
    </row>
    <row r="624" spans="2:4" x14ac:dyDescent="0.25">
      <c r="B624" s="20" t="s">
        <v>14227</v>
      </c>
      <c r="C624" s="20" t="s">
        <v>649</v>
      </c>
      <c r="D624" s="20" t="s">
        <v>22</v>
      </c>
    </row>
    <row r="625" spans="2:4" x14ac:dyDescent="0.25">
      <c r="B625" s="20" t="s">
        <v>652</v>
      </c>
      <c r="C625" s="20" t="s">
        <v>649</v>
      </c>
      <c r="D625" s="20" t="s">
        <v>22</v>
      </c>
    </row>
    <row r="626" spans="2:4" x14ac:dyDescent="0.25">
      <c r="B626" s="20" t="s">
        <v>14228</v>
      </c>
      <c r="C626" s="20" t="s">
        <v>649</v>
      </c>
      <c r="D626" s="20" t="s">
        <v>22</v>
      </c>
    </row>
    <row r="627" spans="2:4" x14ac:dyDescent="0.25">
      <c r="B627" s="20" t="s">
        <v>14229</v>
      </c>
      <c r="C627" s="20" t="s">
        <v>649</v>
      </c>
      <c r="D627" s="20" t="s">
        <v>22</v>
      </c>
    </row>
    <row r="628" spans="2:4" x14ac:dyDescent="0.25">
      <c r="B628" s="20" t="s">
        <v>14230</v>
      </c>
      <c r="C628" s="20" t="s">
        <v>649</v>
      </c>
      <c r="D628" s="20" t="s">
        <v>22</v>
      </c>
    </row>
    <row r="629" spans="2:4" x14ac:dyDescent="0.25">
      <c r="B629" s="20" t="s">
        <v>14231</v>
      </c>
      <c r="C629" s="20" t="s">
        <v>649</v>
      </c>
      <c r="D629" s="20" t="s">
        <v>22</v>
      </c>
    </row>
    <row r="630" spans="2:4" x14ac:dyDescent="0.25">
      <c r="B630" s="20" t="s">
        <v>14232</v>
      </c>
      <c r="C630" s="20" t="s">
        <v>649</v>
      </c>
      <c r="D630" s="20" t="s">
        <v>22</v>
      </c>
    </row>
    <row r="631" spans="2:4" x14ac:dyDescent="0.25">
      <c r="B631" s="20" t="s">
        <v>14233</v>
      </c>
      <c r="C631" s="20" t="s">
        <v>649</v>
      </c>
      <c r="D631" s="20" t="s">
        <v>22</v>
      </c>
    </row>
    <row r="632" spans="2:4" x14ac:dyDescent="0.25">
      <c r="B632" s="20" t="s">
        <v>14234</v>
      </c>
      <c r="C632" s="20" t="s">
        <v>649</v>
      </c>
      <c r="D632" s="20" t="s">
        <v>22</v>
      </c>
    </row>
    <row r="633" spans="2:4" x14ac:dyDescent="0.25">
      <c r="B633" s="20" t="s">
        <v>14235</v>
      </c>
      <c r="C633" s="20" t="s">
        <v>649</v>
      </c>
      <c r="D633" s="20" t="s">
        <v>22</v>
      </c>
    </row>
    <row r="634" spans="2:4" x14ac:dyDescent="0.25">
      <c r="B634" s="20" t="s">
        <v>14236</v>
      </c>
      <c r="C634" s="20" t="s">
        <v>649</v>
      </c>
      <c r="D634" s="20" t="s">
        <v>22</v>
      </c>
    </row>
    <row r="635" spans="2:4" x14ac:dyDescent="0.25">
      <c r="B635" s="20" t="s">
        <v>14237</v>
      </c>
      <c r="C635" s="20" t="s">
        <v>649</v>
      </c>
      <c r="D635" s="20" t="s">
        <v>22</v>
      </c>
    </row>
    <row r="636" spans="2:4" x14ac:dyDescent="0.25">
      <c r="B636" s="20" t="s">
        <v>14238</v>
      </c>
      <c r="C636" s="20" t="s">
        <v>649</v>
      </c>
      <c r="D636" s="20" t="s">
        <v>22</v>
      </c>
    </row>
    <row r="637" spans="2:4" x14ac:dyDescent="0.25">
      <c r="B637" s="20" t="s">
        <v>14239</v>
      </c>
      <c r="C637" s="20" t="s">
        <v>649</v>
      </c>
      <c r="D637" s="20" t="s">
        <v>22</v>
      </c>
    </row>
    <row r="638" spans="2:4" x14ac:dyDescent="0.25">
      <c r="B638" s="20" t="s">
        <v>14240</v>
      </c>
      <c r="C638" s="20" t="s">
        <v>649</v>
      </c>
      <c r="D638" s="20" t="s">
        <v>22</v>
      </c>
    </row>
    <row r="639" spans="2:4" x14ac:dyDescent="0.25">
      <c r="B639" s="20" t="s">
        <v>14241</v>
      </c>
      <c r="C639" s="20" t="s">
        <v>649</v>
      </c>
      <c r="D639" s="20" t="s">
        <v>22</v>
      </c>
    </row>
    <row r="640" spans="2:4" x14ac:dyDescent="0.25">
      <c r="B640" s="20" t="s">
        <v>14242</v>
      </c>
      <c r="C640" s="20" t="s">
        <v>649</v>
      </c>
      <c r="D640" s="20" t="s">
        <v>22</v>
      </c>
    </row>
    <row r="641" spans="2:4" x14ac:dyDescent="0.25">
      <c r="B641" s="20" t="s">
        <v>14243</v>
      </c>
      <c r="C641" s="20" t="s">
        <v>649</v>
      </c>
      <c r="D641" s="20" t="s">
        <v>22</v>
      </c>
    </row>
    <row r="642" spans="2:4" x14ac:dyDescent="0.25">
      <c r="B642" s="20" t="s">
        <v>14244</v>
      </c>
      <c r="C642" s="20" t="s">
        <v>649</v>
      </c>
      <c r="D642" s="20" t="s">
        <v>22</v>
      </c>
    </row>
    <row r="643" spans="2:4" x14ac:dyDescent="0.25">
      <c r="B643" s="20" t="s">
        <v>14245</v>
      </c>
      <c r="C643" s="20" t="s">
        <v>649</v>
      </c>
      <c r="D643" s="20" t="s">
        <v>22</v>
      </c>
    </row>
    <row r="644" spans="2:4" x14ac:dyDescent="0.25">
      <c r="B644" s="20" t="s">
        <v>653</v>
      </c>
      <c r="C644" s="20" t="s">
        <v>649</v>
      </c>
      <c r="D644" s="20" t="s">
        <v>22</v>
      </c>
    </row>
    <row r="645" spans="2:4" x14ac:dyDescent="0.25">
      <c r="B645" s="20" t="s">
        <v>14246</v>
      </c>
      <c r="C645" s="20" t="s">
        <v>649</v>
      </c>
      <c r="D645" s="20" t="s">
        <v>22</v>
      </c>
    </row>
    <row r="646" spans="2:4" x14ac:dyDescent="0.25">
      <c r="B646" s="20" t="s">
        <v>654</v>
      </c>
      <c r="C646" s="20" t="s">
        <v>649</v>
      </c>
      <c r="D646" s="20" t="s">
        <v>22</v>
      </c>
    </row>
    <row r="647" spans="2:4" x14ac:dyDescent="0.25">
      <c r="B647" s="20" t="s">
        <v>655</v>
      </c>
      <c r="C647" s="20" t="s">
        <v>649</v>
      </c>
      <c r="D647" s="20" t="s">
        <v>22</v>
      </c>
    </row>
    <row r="648" spans="2:4" x14ac:dyDescent="0.25">
      <c r="B648" s="20" t="s">
        <v>656</v>
      </c>
      <c r="C648" s="20" t="s">
        <v>657</v>
      </c>
      <c r="D648" s="20" t="s">
        <v>22</v>
      </c>
    </row>
    <row r="649" spans="2:4" x14ac:dyDescent="0.25">
      <c r="B649" s="20" t="s">
        <v>658</v>
      </c>
      <c r="C649" s="20" t="s">
        <v>657</v>
      </c>
      <c r="D649" s="20" t="s">
        <v>22</v>
      </c>
    </row>
    <row r="650" spans="2:4" x14ac:dyDescent="0.25">
      <c r="B650" s="20" t="s">
        <v>659</v>
      </c>
      <c r="C650" s="20" t="s">
        <v>657</v>
      </c>
      <c r="D650" s="20" t="s">
        <v>22</v>
      </c>
    </row>
    <row r="651" spans="2:4" x14ac:dyDescent="0.25">
      <c r="B651" s="20" t="s">
        <v>660</v>
      </c>
      <c r="C651" s="20" t="s">
        <v>657</v>
      </c>
      <c r="D651" s="20" t="s">
        <v>22</v>
      </c>
    </row>
    <row r="652" spans="2:4" x14ac:dyDescent="0.25">
      <c r="B652" s="20" t="s">
        <v>14247</v>
      </c>
      <c r="C652" s="20" t="s">
        <v>657</v>
      </c>
      <c r="D652" s="20" t="s">
        <v>22</v>
      </c>
    </row>
    <row r="653" spans="2:4" x14ac:dyDescent="0.25">
      <c r="B653" s="20" t="s">
        <v>661</v>
      </c>
      <c r="C653" s="20" t="s">
        <v>657</v>
      </c>
      <c r="D653" s="20" t="s">
        <v>22</v>
      </c>
    </row>
    <row r="654" spans="2:4" x14ac:dyDescent="0.25">
      <c r="B654" s="20" t="s">
        <v>14248</v>
      </c>
      <c r="C654" s="20" t="s">
        <v>662</v>
      </c>
      <c r="D654" s="20" t="s">
        <v>17</v>
      </c>
    </row>
    <row r="655" spans="2:4" x14ac:dyDescent="0.25">
      <c r="B655" s="20" t="s">
        <v>663</v>
      </c>
      <c r="C655" s="20" t="s">
        <v>664</v>
      </c>
      <c r="D655" s="20" t="s">
        <v>21</v>
      </c>
    </row>
    <row r="656" spans="2:4" x14ac:dyDescent="0.25">
      <c r="B656" s="20" t="s">
        <v>665</v>
      </c>
      <c r="C656" s="20" t="s">
        <v>664</v>
      </c>
      <c r="D656" s="20" t="s">
        <v>21</v>
      </c>
    </row>
    <row r="657" spans="2:4" x14ac:dyDescent="0.25">
      <c r="B657" s="20" t="s">
        <v>666</v>
      </c>
      <c r="C657" s="20" t="s">
        <v>664</v>
      </c>
      <c r="D657" s="20" t="s">
        <v>21</v>
      </c>
    </row>
    <row r="658" spans="2:4" x14ac:dyDescent="0.25">
      <c r="B658" s="20" t="s">
        <v>667</v>
      </c>
      <c r="C658" s="20" t="s">
        <v>664</v>
      </c>
      <c r="D658" s="20" t="s">
        <v>21</v>
      </c>
    </row>
    <row r="659" spans="2:4" x14ac:dyDescent="0.25">
      <c r="B659" s="20" t="s">
        <v>668</v>
      </c>
      <c r="C659" s="20" t="s">
        <v>664</v>
      </c>
      <c r="D659" s="20" t="s">
        <v>21</v>
      </c>
    </row>
    <row r="660" spans="2:4" x14ac:dyDescent="0.25">
      <c r="B660" s="20" t="s">
        <v>669</v>
      </c>
      <c r="C660" s="20" t="s">
        <v>664</v>
      </c>
      <c r="D660" s="20" t="s">
        <v>21</v>
      </c>
    </row>
    <row r="661" spans="2:4" x14ac:dyDescent="0.25">
      <c r="B661" s="20" t="s">
        <v>670</v>
      </c>
      <c r="C661" s="20" t="s">
        <v>664</v>
      </c>
      <c r="D661" s="20" t="s">
        <v>21</v>
      </c>
    </row>
    <row r="662" spans="2:4" x14ac:dyDescent="0.25">
      <c r="B662" s="20" t="s">
        <v>671</v>
      </c>
      <c r="C662" s="20" t="s">
        <v>664</v>
      </c>
      <c r="D662" s="20" t="s">
        <v>21</v>
      </c>
    </row>
    <row r="663" spans="2:4" x14ac:dyDescent="0.25">
      <c r="B663" s="20" t="s">
        <v>672</v>
      </c>
      <c r="C663" s="20" t="s">
        <v>664</v>
      </c>
      <c r="D663" s="20" t="s">
        <v>18</v>
      </c>
    </row>
    <row r="664" spans="2:4" x14ac:dyDescent="0.25">
      <c r="B664" s="20" t="s">
        <v>673</v>
      </c>
      <c r="C664" s="20" t="s">
        <v>674</v>
      </c>
      <c r="D664" s="20" t="s">
        <v>21</v>
      </c>
    </row>
    <row r="665" spans="2:4" x14ac:dyDescent="0.25">
      <c r="B665" s="20" t="s">
        <v>675</v>
      </c>
      <c r="C665" s="20" t="s">
        <v>674</v>
      </c>
      <c r="D665" s="20" t="s">
        <v>21</v>
      </c>
    </row>
    <row r="666" spans="2:4" x14ac:dyDescent="0.25">
      <c r="B666" s="20" t="s">
        <v>676</v>
      </c>
      <c r="C666" s="20" t="s">
        <v>677</v>
      </c>
      <c r="D666" s="20" t="s">
        <v>21</v>
      </c>
    </row>
    <row r="667" spans="2:4" x14ac:dyDescent="0.25">
      <c r="B667" s="20" t="s">
        <v>678</v>
      </c>
      <c r="C667" s="20" t="s">
        <v>677</v>
      </c>
      <c r="D667" s="20" t="s">
        <v>21</v>
      </c>
    </row>
    <row r="668" spans="2:4" x14ac:dyDescent="0.25">
      <c r="B668" s="20" t="s">
        <v>679</v>
      </c>
      <c r="C668" s="20" t="s">
        <v>677</v>
      </c>
      <c r="D668" s="20" t="s">
        <v>21</v>
      </c>
    </row>
    <row r="669" spans="2:4" x14ac:dyDescent="0.25">
      <c r="B669" s="20" t="s">
        <v>680</v>
      </c>
      <c r="C669" s="20" t="s">
        <v>677</v>
      </c>
      <c r="D669" s="20" t="s">
        <v>21</v>
      </c>
    </row>
    <row r="670" spans="2:4" x14ac:dyDescent="0.25">
      <c r="B670" s="20" t="s">
        <v>681</v>
      </c>
      <c r="C670" s="20" t="s">
        <v>677</v>
      </c>
      <c r="D670" s="20" t="s">
        <v>21</v>
      </c>
    </row>
    <row r="671" spans="2:4" x14ac:dyDescent="0.25">
      <c r="B671" s="20" t="s">
        <v>14249</v>
      </c>
      <c r="C671" s="20" t="s">
        <v>677</v>
      </c>
      <c r="D671" s="20" t="s">
        <v>20</v>
      </c>
    </row>
    <row r="672" spans="2:4" x14ac:dyDescent="0.25">
      <c r="B672" s="20" t="s">
        <v>682</v>
      </c>
      <c r="C672" s="20" t="s">
        <v>677</v>
      </c>
      <c r="D672" s="20" t="s">
        <v>21</v>
      </c>
    </row>
    <row r="673" spans="2:4" x14ac:dyDescent="0.25">
      <c r="B673" s="20" t="s">
        <v>683</v>
      </c>
      <c r="C673" s="20" t="s">
        <v>684</v>
      </c>
      <c r="D673" s="20" t="s">
        <v>21</v>
      </c>
    </row>
    <row r="674" spans="2:4" x14ac:dyDescent="0.25">
      <c r="B674" s="20" t="s">
        <v>14250</v>
      </c>
      <c r="C674" s="20" t="s">
        <v>684</v>
      </c>
      <c r="D674" s="20" t="s">
        <v>20</v>
      </c>
    </row>
    <row r="675" spans="2:4" x14ac:dyDescent="0.25">
      <c r="B675" s="20" t="s">
        <v>14251</v>
      </c>
      <c r="C675" s="20" t="s">
        <v>684</v>
      </c>
      <c r="D675" s="20" t="s">
        <v>20</v>
      </c>
    </row>
    <row r="676" spans="2:4" x14ac:dyDescent="0.25">
      <c r="B676" s="20" t="s">
        <v>14252</v>
      </c>
      <c r="C676" s="20" t="s">
        <v>684</v>
      </c>
      <c r="D676" s="20" t="s">
        <v>20</v>
      </c>
    </row>
    <row r="677" spans="2:4" x14ac:dyDescent="0.25">
      <c r="B677" s="20" t="s">
        <v>14253</v>
      </c>
      <c r="C677" s="20" t="s">
        <v>684</v>
      </c>
      <c r="D677" s="20" t="s">
        <v>20</v>
      </c>
    </row>
    <row r="678" spans="2:4" x14ac:dyDescent="0.25">
      <c r="B678" s="20" t="s">
        <v>14254</v>
      </c>
      <c r="C678" s="20" t="s">
        <v>684</v>
      </c>
      <c r="D678" s="20" t="s">
        <v>20</v>
      </c>
    </row>
    <row r="679" spans="2:4" x14ac:dyDescent="0.25">
      <c r="B679" s="20" t="s">
        <v>685</v>
      </c>
      <c r="C679" s="20" t="s">
        <v>684</v>
      </c>
      <c r="D679" s="20" t="s">
        <v>21</v>
      </c>
    </row>
    <row r="680" spans="2:4" x14ac:dyDescent="0.25">
      <c r="B680" s="20" t="s">
        <v>686</v>
      </c>
      <c r="C680" s="20" t="s">
        <v>684</v>
      </c>
      <c r="D680" s="20" t="s">
        <v>20</v>
      </c>
    </row>
    <row r="681" spans="2:4" x14ac:dyDescent="0.25">
      <c r="B681" s="20" t="s">
        <v>687</v>
      </c>
      <c r="C681" s="20" t="s">
        <v>684</v>
      </c>
      <c r="D681" s="20" t="s">
        <v>21</v>
      </c>
    </row>
    <row r="682" spans="2:4" x14ac:dyDescent="0.25">
      <c r="B682" s="20" t="s">
        <v>14255</v>
      </c>
      <c r="C682" s="20" t="s">
        <v>684</v>
      </c>
      <c r="D682" s="20" t="s">
        <v>20</v>
      </c>
    </row>
    <row r="683" spans="2:4" x14ac:dyDescent="0.25">
      <c r="B683" s="20" t="s">
        <v>14256</v>
      </c>
      <c r="C683" s="20" t="s">
        <v>684</v>
      </c>
      <c r="D683" s="20" t="s">
        <v>21</v>
      </c>
    </row>
    <row r="684" spans="2:4" x14ac:dyDescent="0.25">
      <c r="B684" s="20" t="s">
        <v>14257</v>
      </c>
      <c r="C684" s="20" t="s">
        <v>684</v>
      </c>
      <c r="D684" s="20" t="s">
        <v>21</v>
      </c>
    </row>
    <row r="685" spans="2:4" x14ac:dyDescent="0.25">
      <c r="B685" s="20" t="s">
        <v>14258</v>
      </c>
      <c r="C685" s="20" t="s">
        <v>684</v>
      </c>
      <c r="D685" s="20" t="s">
        <v>21</v>
      </c>
    </row>
    <row r="686" spans="2:4" x14ac:dyDescent="0.25">
      <c r="B686" s="20" t="s">
        <v>14259</v>
      </c>
      <c r="C686" s="20" t="s">
        <v>684</v>
      </c>
      <c r="D686" s="20" t="s">
        <v>21</v>
      </c>
    </row>
    <row r="687" spans="2:4" x14ac:dyDescent="0.25">
      <c r="B687" s="20" t="s">
        <v>14260</v>
      </c>
      <c r="C687" s="20" t="s">
        <v>684</v>
      </c>
      <c r="D687" s="20" t="s">
        <v>21</v>
      </c>
    </row>
    <row r="688" spans="2:4" x14ac:dyDescent="0.25">
      <c r="B688" s="20" t="s">
        <v>14261</v>
      </c>
      <c r="C688" s="20" t="s">
        <v>684</v>
      </c>
      <c r="D688" s="20" t="s">
        <v>21</v>
      </c>
    </row>
    <row r="689" spans="2:4" x14ac:dyDescent="0.25">
      <c r="B689" s="20" t="s">
        <v>14262</v>
      </c>
      <c r="C689" s="20" t="s">
        <v>684</v>
      </c>
      <c r="D689" s="20" t="s">
        <v>21</v>
      </c>
    </row>
    <row r="690" spans="2:4" x14ac:dyDescent="0.25">
      <c r="B690" s="20" t="s">
        <v>14263</v>
      </c>
      <c r="C690" s="20" t="s">
        <v>684</v>
      </c>
      <c r="D690" s="20" t="s">
        <v>21</v>
      </c>
    </row>
    <row r="691" spans="2:4" x14ac:dyDescent="0.25">
      <c r="B691" s="20" t="s">
        <v>14264</v>
      </c>
      <c r="C691" s="20" t="s">
        <v>684</v>
      </c>
      <c r="D691" s="20" t="s">
        <v>20</v>
      </c>
    </row>
    <row r="692" spans="2:4" x14ac:dyDescent="0.25">
      <c r="B692" s="20" t="s">
        <v>14265</v>
      </c>
      <c r="C692" s="20" t="s">
        <v>684</v>
      </c>
      <c r="D692" s="20" t="s">
        <v>20</v>
      </c>
    </row>
    <row r="693" spans="2:4" x14ac:dyDescent="0.25">
      <c r="B693" s="20" t="s">
        <v>14266</v>
      </c>
      <c r="C693" s="20" t="s">
        <v>684</v>
      </c>
      <c r="D693" s="20" t="s">
        <v>20</v>
      </c>
    </row>
    <row r="694" spans="2:4" x14ac:dyDescent="0.25">
      <c r="B694" s="20" t="s">
        <v>14267</v>
      </c>
      <c r="C694" s="20" t="s">
        <v>684</v>
      </c>
      <c r="D694" s="20" t="s">
        <v>20</v>
      </c>
    </row>
    <row r="695" spans="2:4" x14ac:dyDescent="0.25">
      <c r="B695" s="20" t="s">
        <v>14268</v>
      </c>
      <c r="C695" s="20" t="s">
        <v>684</v>
      </c>
      <c r="D695" s="20" t="s">
        <v>20</v>
      </c>
    </row>
    <row r="696" spans="2:4" x14ac:dyDescent="0.25">
      <c r="B696" s="20" t="s">
        <v>14269</v>
      </c>
      <c r="C696" s="20" t="s">
        <v>684</v>
      </c>
      <c r="D696" s="20" t="s">
        <v>20</v>
      </c>
    </row>
    <row r="697" spans="2:4" x14ac:dyDescent="0.25">
      <c r="B697" s="20" t="s">
        <v>14270</v>
      </c>
      <c r="C697" s="20" t="s">
        <v>684</v>
      </c>
      <c r="D697" s="20" t="s">
        <v>21</v>
      </c>
    </row>
    <row r="698" spans="2:4" x14ac:dyDescent="0.25">
      <c r="B698" s="20" t="s">
        <v>14271</v>
      </c>
      <c r="C698" s="20" t="s">
        <v>684</v>
      </c>
      <c r="D698" s="20" t="s">
        <v>21</v>
      </c>
    </row>
    <row r="699" spans="2:4" x14ac:dyDescent="0.25">
      <c r="B699" s="20" t="s">
        <v>14272</v>
      </c>
      <c r="C699" s="20" t="s">
        <v>684</v>
      </c>
      <c r="D699" s="20" t="s">
        <v>21</v>
      </c>
    </row>
    <row r="700" spans="2:4" x14ac:dyDescent="0.25">
      <c r="B700" s="20" t="s">
        <v>14273</v>
      </c>
      <c r="C700" s="20" t="s">
        <v>684</v>
      </c>
      <c r="D700" s="20" t="s">
        <v>21</v>
      </c>
    </row>
    <row r="701" spans="2:4" x14ac:dyDescent="0.25">
      <c r="B701" s="20" t="s">
        <v>14274</v>
      </c>
      <c r="C701" s="20" t="s">
        <v>684</v>
      </c>
      <c r="D701" s="20" t="s">
        <v>21</v>
      </c>
    </row>
    <row r="702" spans="2:4" x14ac:dyDescent="0.25">
      <c r="B702" s="20" t="s">
        <v>14275</v>
      </c>
      <c r="C702" s="20" t="s">
        <v>684</v>
      </c>
      <c r="D702" s="20" t="s">
        <v>20</v>
      </c>
    </row>
    <row r="703" spans="2:4" x14ac:dyDescent="0.25">
      <c r="B703" s="20" t="s">
        <v>14276</v>
      </c>
      <c r="C703" s="20" t="s">
        <v>684</v>
      </c>
      <c r="D703" s="20" t="s">
        <v>20</v>
      </c>
    </row>
    <row r="704" spans="2:4" x14ac:dyDescent="0.25">
      <c r="B704" s="20" t="s">
        <v>14277</v>
      </c>
      <c r="C704" s="20" t="s">
        <v>684</v>
      </c>
      <c r="D704" s="20" t="s">
        <v>21</v>
      </c>
    </row>
    <row r="705" spans="2:4" x14ac:dyDescent="0.25">
      <c r="B705" s="20" t="s">
        <v>14278</v>
      </c>
      <c r="C705" s="20" t="s">
        <v>684</v>
      </c>
      <c r="D705" s="20" t="s">
        <v>21</v>
      </c>
    </row>
    <row r="706" spans="2:4" x14ac:dyDescent="0.25">
      <c r="B706" s="20" t="s">
        <v>14279</v>
      </c>
      <c r="C706" s="20" t="s">
        <v>684</v>
      </c>
      <c r="D706" s="20" t="s">
        <v>21</v>
      </c>
    </row>
    <row r="707" spans="2:4" x14ac:dyDescent="0.25">
      <c r="B707" s="20" t="s">
        <v>688</v>
      </c>
      <c r="C707" s="20" t="s">
        <v>684</v>
      </c>
      <c r="D707" s="20" t="s">
        <v>21</v>
      </c>
    </row>
    <row r="708" spans="2:4" x14ac:dyDescent="0.25">
      <c r="B708" s="20" t="s">
        <v>689</v>
      </c>
      <c r="C708" s="20" t="s">
        <v>684</v>
      </c>
      <c r="D708" s="20" t="s">
        <v>21</v>
      </c>
    </row>
    <row r="709" spans="2:4" x14ac:dyDescent="0.25">
      <c r="B709" s="20" t="s">
        <v>690</v>
      </c>
      <c r="C709" s="20" t="s">
        <v>691</v>
      </c>
      <c r="D709" s="20" t="s">
        <v>21</v>
      </c>
    </row>
    <row r="710" spans="2:4" x14ac:dyDescent="0.25">
      <c r="B710" s="20" t="s">
        <v>692</v>
      </c>
      <c r="C710" s="20" t="s">
        <v>691</v>
      </c>
      <c r="D710" s="20" t="s">
        <v>21</v>
      </c>
    </row>
    <row r="711" spans="2:4" x14ac:dyDescent="0.25">
      <c r="B711" s="20" t="s">
        <v>693</v>
      </c>
      <c r="C711" s="20" t="s">
        <v>691</v>
      </c>
      <c r="D711" s="20" t="s">
        <v>21</v>
      </c>
    </row>
    <row r="712" spans="2:4" x14ac:dyDescent="0.25">
      <c r="B712" s="20" t="s">
        <v>694</v>
      </c>
      <c r="C712" s="20" t="s">
        <v>695</v>
      </c>
      <c r="D712" s="20" t="s">
        <v>21</v>
      </c>
    </row>
    <row r="713" spans="2:4" x14ac:dyDescent="0.25">
      <c r="B713" s="20" t="s">
        <v>696</v>
      </c>
      <c r="C713" s="20" t="s">
        <v>695</v>
      </c>
      <c r="D713" s="20" t="s">
        <v>21</v>
      </c>
    </row>
    <row r="714" spans="2:4" x14ac:dyDescent="0.25">
      <c r="B714" s="20" t="s">
        <v>697</v>
      </c>
      <c r="C714" s="20" t="s">
        <v>695</v>
      </c>
      <c r="D714" s="20" t="s">
        <v>21</v>
      </c>
    </row>
    <row r="715" spans="2:4" x14ac:dyDescent="0.25">
      <c r="B715" s="20" t="s">
        <v>698</v>
      </c>
      <c r="C715" s="20" t="s">
        <v>695</v>
      </c>
      <c r="D715" s="20" t="s">
        <v>21</v>
      </c>
    </row>
    <row r="716" spans="2:4" x14ac:dyDescent="0.25">
      <c r="B716" s="20" t="s">
        <v>699</v>
      </c>
      <c r="C716" s="20" t="s">
        <v>695</v>
      </c>
      <c r="D716" s="20" t="s">
        <v>21</v>
      </c>
    </row>
    <row r="717" spans="2:4" x14ac:dyDescent="0.25">
      <c r="B717" s="20" t="s">
        <v>700</v>
      </c>
      <c r="C717" s="20" t="s">
        <v>695</v>
      </c>
      <c r="D717" s="20" t="s">
        <v>21</v>
      </c>
    </row>
    <row r="718" spans="2:4" x14ac:dyDescent="0.25">
      <c r="B718" s="20" t="s">
        <v>701</v>
      </c>
      <c r="C718" s="20" t="s">
        <v>702</v>
      </c>
      <c r="D718" s="20" t="s">
        <v>21</v>
      </c>
    </row>
    <row r="719" spans="2:4" x14ac:dyDescent="0.25">
      <c r="B719" s="20" t="s">
        <v>703</v>
      </c>
      <c r="C719" s="20" t="s">
        <v>702</v>
      </c>
      <c r="D719" s="20" t="s">
        <v>21</v>
      </c>
    </row>
    <row r="720" spans="2:4" x14ac:dyDescent="0.25">
      <c r="B720" s="20" t="s">
        <v>704</v>
      </c>
      <c r="C720" s="20" t="s">
        <v>705</v>
      </c>
      <c r="D720" s="20" t="s">
        <v>21</v>
      </c>
    </row>
    <row r="721" spans="2:4" x14ac:dyDescent="0.25">
      <c r="B721" s="20" t="s">
        <v>706</v>
      </c>
      <c r="C721" s="20" t="s">
        <v>705</v>
      </c>
      <c r="D721" s="20" t="s">
        <v>21</v>
      </c>
    </row>
    <row r="722" spans="2:4" x14ac:dyDescent="0.25">
      <c r="B722" s="20" t="s">
        <v>707</v>
      </c>
      <c r="C722" s="20" t="s">
        <v>705</v>
      </c>
      <c r="D722" s="20" t="s">
        <v>21</v>
      </c>
    </row>
    <row r="723" spans="2:4" x14ac:dyDescent="0.25">
      <c r="B723" s="20" t="s">
        <v>14280</v>
      </c>
      <c r="C723" s="20" t="s">
        <v>705</v>
      </c>
      <c r="D723" s="20" t="s">
        <v>21</v>
      </c>
    </row>
    <row r="724" spans="2:4" x14ac:dyDescent="0.25">
      <c r="B724" s="20" t="s">
        <v>708</v>
      </c>
      <c r="C724" s="20" t="s">
        <v>709</v>
      </c>
      <c r="D724" s="20" t="s">
        <v>21</v>
      </c>
    </row>
    <row r="725" spans="2:4" x14ac:dyDescent="0.25">
      <c r="B725" s="20" t="s">
        <v>710</v>
      </c>
      <c r="C725" s="20" t="s">
        <v>709</v>
      </c>
      <c r="D725" s="20" t="s">
        <v>21</v>
      </c>
    </row>
    <row r="726" spans="2:4" x14ac:dyDescent="0.25">
      <c r="B726" s="20" t="s">
        <v>711</v>
      </c>
      <c r="C726" s="20" t="s">
        <v>709</v>
      </c>
      <c r="D726" s="20" t="s">
        <v>21</v>
      </c>
    </row>
    <row r="727" spans="2:4" x14ac:dyDescent="0.25">
      <c r="B727" s="20" t="s">
        <v>712</v>
      </c>
      <c r="C727" s="20" t="s">
        <v>709</v>
      </c>
      <c r="D727" s="20" t="s">
        <v>21</v>
      </c>
    </row>
    <row r="728" spans="2:4" x14ac:dyDescent="0.25">
      <c r="B728" s="20" t="s">
        <v>713</v>
      </c>
      <c r="C728" s="20" t="s">
        <v>709</v>
      </c>
      <c r="D728" s="20" t="s">
        <v>21</v>
      </c>
    </row>
    <row r="729" spans="2:4" x14ac:dyDescent="0.25">
      <c r="B729" s="20" t="s">
        <v>714</v>
      </c>
      <c r="C729" s="20" t="s">
        <v>709</v>
      </c>
      <c r="D729" s="20" t="s">
        <v>21</v>
      </c>
    </row>
    <row r="730" spans="2:4" x14ac:dyDescent="0.25">
      <c r="B730" s="20" t="s">
        <v>715</v>
      </c>
      <c r="C730" s="20" t="s">
        <v>709</v>
      </c>
      <c r="D730" s="20" t="s">
        <v>21</v>
      </c>
    </row>
    <row r="731" spans="2:4" x14ac:dyDescent="0.25">
      <c r="B731" s="20" t="s">
        <v>716</v>
      </c>
      <c r="C731" s="20" t="s">
        <v>709</v>
      </c>
      <c r="D731" s="20" t="s">
        <v>21</v>
      </c>
    </row>
    <row r="732" spans="2:4" x14ac:dyDescent="0.25">
      <c r="B732" s="20" t="s">
        <v>717</v>
      </c>
      <c r="C732" s="20" t="s">
        <v>709</v>
      </c>
      <c r="D732" s="20" t="s">
        <v>21</v>
      </c>
    </row>
    <row r="733" spans="2:4" x14ac:dyDescent="0.25">
      <c r="B733" s="20" t="s">
        <v>718</v>
      </c>
      <c r="C733" s="20" t="s">
        <v>709</v>
      </c>
      <c r="D733" s="20" t="s">
        <v>21</v>
      </c>
    </row>
    <row r="734" spans="2:4" x14ac:dyDescent="0.25">
      <c r="B734" s="20" t="s">
        <v>719</v>
      </c>
      <c r="C734" s="20" t="s">
        <v>720</v>
      </c>
      <c r="D734" s="20" t="s">
        <v>21</v>
      </c>
    </row>
    <row r="735" spans="2:4" x14ac:dyDescent="0.25">
      <c r="B735" s="20" t="s">
        <v>721</v>
      </c>
      <c r="C735" s="20" t="s">
        <v>720</v>
      </c>
      <c r="D735" s="20" t="s">
        <v>21</v>
      </c>
    </row>
    <row r="736" spans="2:4" x14ac:dyDescent="0.25">
      <c r="B736" s="20" t="s">
        <v>722</v>
      </c>
      <c r="C736" s="20" t="s">
        <v>720</v>
      </c>
      <c r="D736" s="20" t="s">
        <v>21</v>
      </c>
    </row>
    <row r="737" spans="2:4" x14ac:dyDescent="0.25">
      <c r="B737" s="20" t="s">
        <v>723</v>
      </c>
      <c r="C737" s="20" t="s">
        <v>724</v>
      </c>
      <c r="D737" s="20" t="s">
        <v>21</v>
      </c>
    </row>
    <row r="738" spans="2:4" x14ac:dyDescent="0.25">
      <c r="B738" s="20" t="s">
        <v>725</v>
      </c>
      <c r="C738" s="20" t="s">
        <v>724</v>
      </c>
      <c r="D738" s="20" t="s">
        <v>21</v>
      </c>
    </row>
    <row r="739" spans="2:4" x14ac:dyDescent="0.25">
      <c r="B739" s="20" t="s">
        <v>726</v>
      </c>
      <c r="C739" s="20" t="s">
        <v>724</v>
      </c>
      <c r="D739" s="20" t="s">
        <v>21</v>
      </c>
    </row>
    <row r="740" spans="2:4" x14ac:dyDescent="0.25">
      <c r="B740" s="20" t="s">
        <v>727</v>
      </c>
      <c r="C740" s="20" t="s">
        <v>724</v>
      </c>
      <c r="D740" s="20" t="s">
        <v>21</v>
      </c>
    </row>
    <row r="741" spans="2:4" x14ac:dyDescent="0.25">
      <c r="B741" s="20" t="s">
        <v>728</v>
      </c>
      <c r="C741" s="20" t="s">
        <v>729</v>
      </c>
      <c r="D741" s="20" t="s">
        <v>21</v>
      </c>
    </row>
    <row r="742" spans="2:4" x14ac:dyDescent="0.25">
      <c r="B742" s="20" t="s">
        <v>730</v>
      </c>
      <c r="C742" s="20" t="s">
        <v>729</v>
      </c>
      <c r="D742" s="20" t="s">
        <v>21</v>
      </c>
    </row>
    <row r="743" spans="2:4" x14ac:dyDescent="0.25">
      <c r="B743" s="20" t="s">
        <v>731</v>
      </c>
      <c r="C743" s="20" t="s">
        <v>729</v>
      </c>
      <c r="D743" s="20" t="s">
        <v>21</v>
      </c>
    </row>
    <row r="744" spans="2:4" x14ac:dyDescent="0.25">
      <c r="B744" s="20" t="s">
        <v>732</v>
      </c>
      <c r="C744" s="20" t="s">
        <v>729</v>
      </c>
      <c r="D744" s="20" t="s">
        <v>21</v>
      </c>
    </row>
    <row r="745" spans="2:4" x14ac:dyDescent="0.25">
      <c r="B745" s="20" t="s">
        <v>14281</v>
      </c>
      <c r="C745" s="20" t="s">
        <v>729</v>
      </c>
      <c r="D745" s="20" t="s">
        <v>20</v>
      </c>
    </row>
    <row r="746" spans="2:4" x14ac:dyDescent="0.25">
      <c r="B746" s="20" t="s">
        <v>14282</v>
      </c>
      <c r="C746" s="20" t="s">
        <v>729</v>
      </c>
      <c r="D746" s="20" t="s">
        <v>21</v>
      </c>
    </row>
    <row r="747" spans="2:4" x14ac:dyDescent="0.25">
      <c r="B747" s="20" t="s">
        <v>733</v>
      </c>
      <c r="C747" s="20" t="s">
        <v>729</v>
      </c>
      <c r="D747" s="20" t="s">
        <v>21</v>
      </c>
    </row>
    <row r="748" spans="2:4" x14ac:dyDescent="0.25">
      <c r="B748" s="20" t="s">
        <v>14283</v>
      </c>
      <c r="C748" s="20" t="s">
        <v>729</v>
      </c>
      <c r="D748" s="20" t="s">
        <v>21</v>
      </c>
    </row>
    <row r="749" spans="2:4" x14ac:dyDescent="0.25">
      <c r="B749" s="20" t="s">
        <v>14284</v>
      </c>
      <c r="C749" s="20" t="s">
        <v>729</v>
      </c>
      <c r="D749" s="20" t="s">
        <v>20</v>
      </c>
    </row>
    <row r="750" spans="2:4" x14ac:dyDescent="0.25">
      <c r="B750" s="20" t="s">
        <v>14285</v>
      </c>
      <c r="C750" s="20" t="s">
        <v>729</v>
      </c>
      <c r="D750" s="20" t="s">
        <v>20</v>
      </c>
    </row>
    <row r="751" spans="2:4" x14ac:dyDescent="0.25">
      <c r="B751" s="20" t="s">
        <v>14286</v>
      </c>
      <c r="C751" s="20" t="s">
        <v>729</v>
      </c>
      <c r="D751" s="20" t="s">
        <v>20</v>
      </c>
    </row>
    <row r="752" spans="2:4" x14ac:dyDescent="0.25">
      <c r="B752" s="20" t="s">
        <v>14287</v>
      </c>
      <c r="C752" s="20" t="s">
        <v>729</v>
      </c>
      <c r="D752" s="20" t="s">
        <v>20</v>
      </c>
    </row>
    <row r="753" spans="2:4" x14ac:dyDescent="0.25">
      <c r="B753" s="20" t="s">
        <v>14288</v>
      </c>
      <c r="C753" s="20" t="s">
        <v>729</v>
      </c>
      <c r="D753" s="20" t="s">
        <v>20</v>
      </c>
    </row>
    <row r="754" spans="2:4" x14ac:dyDescent="0.25">
      <c r="B754" s="20" t="s">
        <v>14289</v>
      </c>
      <c r="C754" s="20" t="s">
        <v>729</v>
      </c>
      <c r="D754" s="20" t="s">
        <v>21</v>
      </c>
    </row>
    <row r="755" spans="2:4" x14ac:dyDescent="0.25">
      <c r="B755" s="20" t="s">
        <v>14290</v>
      </c>
      <c r="C755" s="20" t="s">
        <v>729</v>
      </c>
      <c r="D755" s="20" t="s">
        <v>21</v>
      </c>
    </row>
    <row r="756" spans="2:4" x14ac:dyDescent="0.25">
      <c r="B756" s="20" t="s">
        <v>14291</v>
      </c>
      <c r="C756" s="20" t="s">
        <v>729</v>
      </c>
      <c r="D756" s="20" t="s">
        <v>21</v>
      </c>
    </row>
    <row r="757" spans="2:4" x14ac:dyDescent="0.25">
      <c r="B757" s="20" t="s">
        <v>14292</v>
      </c>
      <c r="C757" s="20" t="s">
        <v>729</v>
      </c>
      <c r="D757" s="20" t="s">
        <v>21</v>
      </c>
    </row>
    <row r="758" spans="2:4" x14ac:dyDescent="0.25">
      <c r="B758" s="20" t="s">
        <v>14293</v>
      </c>
      <c r="C758" s="20" t="s">
        <v>729</v>
      </c>
      <c r="D758" s="20" t="s">
        <v>21</v>
      </c>
    </row>
    <row r="759" spans="2:4" x14ac:dyDescent="0.25">
      <c r="B759" s="20" t="s">
        <v>14294</v>
      </c>
      <c r="C759" s="20" t="s">
        <v>729</v>
      </c>
      <c r="D759" s="20" t="s">
        <v>21</v>
      </c>
    </row>
    <row r="760" spans="2:4" x14ac:dyDescent="0.25">
      <c r="B760" s="20" t="s">
        <v>14295</v>
      </c>
      <c r="C760" s="20" t="s">
        <v>729</v>
      </c>
      <c r="D760" s="20" t="s">
        <v>21</v>
      </c>
    </row>
    <row r="761" spans="2:4" x14ac:dyDescent="0.25">
      <c r="B761" s="20" t="s">
        <v>14296</v>
      </c>
      <c r="C761" s="20" t="s">
        <v>729</v>
      </c>
      <c r="D761" s="20" t="s">
        <v>20</v>
      </c>
    </row>
    <row r="762" spans="2:4" x14ac:dyDescent="0.25">
      <c r="B762" s="20" t="s">
        <v>14297</v>
      </c>
      <c r="C762" s="20" t="s">
        <v>729</v>
      </c>
      <c r="D762" s="20" t="s">
        <v>21</v>
      </c>
    </row>
    <row r="763" spans="2:4" x14ac:dyDescent="0.25">
      <c r="B763" s="20" t="s">
        <v>14298</v>
      </c>
      <c r="C763" s="20" t="s">
        <v>729</v>
      </c>
      <c r="D763" s="20" t="s">
        <v>20</v>
      </c>
    </row>
    <row r="764" spans="2:4" x14ac:dyDescent="0.25">
      <c r="B764" s="20" t="s">
        <v>14299</v>
      </c>
      <c r="C764" s="20" t="s">
        <v>729</v>
      </c>
      <c r="D764" s="20" t="s">
        <v>20</v>
      </c>
    </row>
    <row r="765" spans="2:4" x14ac:dyDescent="0.25">
      <c r="B765" s="20" t="s">
        <v>14300</v>
      </c>
      <c r="C765" s="20" t="s">
        <v>729</v>
      </c>
      <c r="D765" s="20" t="s">
        <v>20</v>
      </c>
    </row>
    <row r="766" spans="2:4" x14ac:dyDescent="0.25">
      <c r="B766" s="20" t="s">
        <v>734</v>
      </c>
      <c r="C766" s="20" t="s">
        <v>735</v>
      </c>
      <c r="D766" s="20" t="s">
        <v>21</v>
      </c>
    </row>
    <row r="767" spans="2:4" x14ac:dyDescent="0.25">
      <c r="B767" s="20" t="s">
        <v>736</v>
      </c>
      <c r="C767" s="20" t="s">
        <v>735</v>
      </c>
      <c r="D767" s="20" t="s">
        <v>21</v>
      </c>
    </row>
    <row r="768" spans="2:4" x14ac:dyDescent="0.25">
      <c r="B768" s="20" t="s">
        <v>737</v>
      </c>
      <c r="C768" s="20" t="s">
        <v>735</v>
      </c>
      <c r="D768" s="20" t="s">
        <v>21</v>
      </c>
    </row>
    <row r="769" spans="2:4" x14ac:dyDescent="0.25">
      <c r="B769" s="20" t="s">
        <v>738</v>
      </c>
      <c r="C769" s="20" t="s">
        <v>735</v>
      </c>
      <c r="D769" s="20" t="s">
        <v>21</v>
      </c>
    </row>
    <row r="770" spans="2:4" x14ac:dyDescent="0.25">
      <c r="B770" s="20" t="s">
        <v>739</v>
      </c>
      <c r="C770" s="20" t="s">
        <v>735</v>
      </c>
      <c r="D770" s="20" t="s">
        <v>21</v>
      </c>
    </row>
    <row r="771" spans="2:4" x14ac:dyDescent="0.25">
      <c r="B771" s="20" t="s">
        <v>740</v>
      </c>
      <c r="C771" s="20" t="s">
        <v>735</v>
      </c>
      <c r="D771" s="20" t="s">
        <v>21</v>
      </c>
    </row>
    <row r="772" spans="2:4" x14ac:dyDescent="0.25">
      <c r="B772" s="20" t="s">
        <v>741</v>
      </c>
      <c r="C772" s="20" t="s">
        <v>735</v>
      </c>
      <c r="D772" s="20" t="s">
        <v>21</v>
      </c>
    </row>
    <row r="773" spans="2:4" x14ac:dyDescent="0.25">
      <c r="B773" s="20" t="s">
        <v>742</v>
      </c>
      <c r="C773" s="20" t="s">
        <v>743</v>
      </c>
      <c r="D773" s="20" t="s">
        <v>21</v>
      </c>
    </row>
    <row r="774" spans="2:4" x14ac:dyDescent="0.25">
      <c r="B774" s="20" t="s">
        <v>744</v>
      </c>
      <c r="C774" s="20" t="s">
        <v>743</v>
      </c>
      <c r="D774" s="20" t="s">
        <v>21</v>
      </c>
    </row>
    <row r="775" spans="2:4" x14ac:dyDescent="0.25">
      <c r="B775" s="20" t="s">
        <v>745</v>
      </c>
      <c r="C775" s="20" t="s">
        <v>743</v>
      </c>
      <c r="D775" s="20" t="s">
        <v>21</v>
      </c>
    </row>
    <row r="776" spans="2:4" x14ac:dyDescent="0.25">
      <c r="B776" s="20" t="s">
        <v>746</v>
      </c>
      <c r="C776" s="20" t="s">
        <v>743</v>
      </c>
      <c r="D776" s="20" t="s">
        <v>21</v>
      </c>
    </row>
    <row r="777" spans="2:4" x14ac:dyDescent="0.25">
      <c r="B777" s="20" t="s">
        <v>747</v>
      </c>
      <c r="C777" s="20" t="s">
        <v>748</v>
      </c>
      <c r="D777" s="20" t="s">
        <v>21</v>
      </c>
    </row>
    <row r="778" spans="2:4" x14ac:dyDescent="0.25">
      <c r="B778" s="20" t="s">
        <v>749</v>
      </c>
      <c r="C778" s="20" t="s">
        <v>748</v>
      </c>
      <c r="D778" s="20" t="s">
        <v>21</v>
      </c>
    </row>
    <row r="779" spans="2:4" x14ac:dyDescent="0.25">
      <c r="B779" s="20" t="s">
        <v>750</v>
      </c>
      <c r="C779" s="20" t="s">
        <v>748</v>
      </c>
      <c r="D779" s="20" t="s">
        <v>21</v>
      </c>
    </row>
    <row r="780" spans="2:4" x14ac:dyDescent="0.25">
      <c r="B780" s="20" t="s">
        <v>751</v>
      </c>
      <c r="C780" s="20" t="s">
        <v>752</v>
      </c>
      <c r="D780" s="20" t="s">
        <v>21</v>
      </c>
    </row>
    <row r="781" spans="2:4" x14ac:dyDescent="0.25">
      <c r="B781" s="20" t="s">
        <v>753</v>
      </c>
      <c r="C781" s="20" t="s">
        <v>752</v>
      </c>
      <c r="D781" s="20" t="s">
        <v>21</v>
      </c>
    </row>
    <row r="782" spans="2:4" x14ac:dyDescent="0.25">
      <c r="B782" s="20" t="s">
        <v>754</v>
      </c>
      <c r="C782" s="20" t="s">
        <v>752</v>
      </c>
      <c r="D782" s="20" t="s">
        <v>21</v>
      </c>
    </row>
    <row r="783" spans="2:4" x14ac:dyDescent="0.25">
      <c r="B783" s="20" t="s">
        <v>755</v>
      </c>
      <c r="C783" s="20" t="s">
        <v>756</v>
      </c>
      <c r="D783" s="20" t="s">
        <v>21</v>
      </c>
    </row>
    <row r="784" spans="2:4" x14ac:dyDescent="0.25">
      <c r="B784" s="20" t="s">
        <v>757</v>
      </c>
      <c r="C784" s="20" t="s">
        <v>758</v>
      </c>
      <c r="D784" s="20" t="s">
        <v>21</v>
      </c>
    </row>
    <row r="785" spans="2:4" x14ac:dyDescent="0.25">
      <c r="B785" s="20" t="s">
        <v>14301</v>
      </c>
      <c r="C785" s="20" t="s">
        <v>759</v>
      </c>
      <c r="D785" s="20" t="s">
        <v>20</v>
      </c>
    </row>
    <row r="786" spans="2:4" x14ac:dyDescent="0.25">
      <c r="B786" s="20" t="s">
        <v>14302</v>
      </c>
      <c r="C786" s="20" t="s">
        <v>759</v>
      </c>
      <c r="D786" s="20" t="s">
        <v>20</v>
      </c>
    </row>
    <row r="787" spans="2:4" x14ac:dyDescent="0.25">
      <c r="B787" s="20" t="s">
        <v>14303</v>
      </c>
      <c r="C787" s="20" t="s">
        <v>759</v>
      </c>
      <c r="D787" s="20" t="s">
        <v>20</v>
      </c>
    </row>
    <row r="788" spans="2:4" x14ac:dyDescent="0.25">
      <c r="B788" s="20" t="s">
        <v>760</v>
      </c>
      <c r="C788" s="20" t="s">
        <v>761</v>
      </c>
      <c r="D788" s="20" t="s">
        <v>21</v>
      </c>
    </row>
    <row r="789" spans="2:4" x14ac:dyDescent="0.25">
      <c r="B789" s="20" t="s">
        <v>762</v>
      </c>
      <c r="C789" s="20" t="s">
        <v>761</v>
      </c>
      <c r="D789" s="20" t="s">
        <v>13</v>
      </c>
    </row>
    <row r="790" spans="2:4" x14ac:dyDescent="0.25">
      <c r="B790" s="20" t="s">
        <v>763</v>
      </c>
      <c r="C790" s="20" t="s">
        <v>763</v>
      </c>
      <c r="D790" s="20" t="s">
        <v>17</v>
      </c>
    </row>
    <row r="791" spans="2:4" x14ac:dyDescent="0.25">
      <c r="B791" s="20" t="s">
        <v>764</v>
      </c>
      <c r="C791" s="20" t="s">
        <v>765</v>
      </c>
      <c r="D791" s="20" t="s">
        <v>17</v>
      </c>
    </row>
    <row r="792" spans="2:4" x14ac:dyDescent="0.25">
      <c r="B792" s="20" t="s">
        <v>766</v>
      </c>
      <c r="C792" s="20" t="s">
        <v>765</v>
      </c>
      <c r="D792" s="20" t="s">
        <v>17</v>
      </c>
    </row>
    <row r="793" spans="2:4" x14ac:dyDescent="0.25">
      <c r="B793" s="20" t="s">
        <v>767</v>
      </c>
      <c r="C793" s="20" t="s">
        <v>765</v>
      </c>
      <c r="D793" s="20" t="s">
        <v>17</v>
      </c>
    </row>
    <row r="794" spans="2:4" x14ac:dyDescent="0.25">
      <c r="B794" s="20" t="s">
        <v>768</v>
      </c>
      <c r="C794" s="20" t="s">
        <v>765</v>
      </c>
      <c r="D794" s="20" t="s">
        <v>17</v>
      </c>
    </row>
    <row r="795" spans="2:4" x14ac:dyDescent="0.25">
      <c r="B795" s="20" t="s">
        <v>769</v>
      </c>
      <c r="C795" s="20" t="s">
        <v>765</v>
      </c>
      <c r="D795" s="20" t="s">
        <v>17</v>
      </c>
    </row>
    <row r="796" spans="2:4" x14ac:dyDescent="0.25">
      <c r="B796" s="20" t="s">
        <v>770</v>
      </c>
      <c r="C796" s="20" t="s">
        <v>765</v>
      </c>
      <c r="D796" s="20" t="s">
        <v>17</v>
      </c>
    </row>
    <row r="797" spans="2:4" x14ac:dyDescent="0.25">
      <c r="B797" s="20" t="s">
        <v>771</v>
      </c>
      <c r="C797" s="20" t="s">
        <v>765</v>
      </c>
      <c r="D797" s="20" t="s">
        <v>17</v>
      </c>
    </row>
    <row r="798" spans="2:4" x14ac:dyDescent="0.25">
      <c r="B798" s="20" t="s">
        <v>772</v>
      </c>
      <c r="C798" s="20" t="s">
        <v>765</v>
      </c>
      <c r="D798" s="20" t="s">
        <v>17</v>
      </c>
    </row>
    <row r="799" spans="2:4" x14ac:dyDescent="0.25">
      <c r="B799" s="20" t="s">
        <v>773</v>
      </c>
      <c r="C799" s="20" t="s">
        <v>765</v>
      </c>
      <c r="D799" s="20" t="s">
        <v>17</v>
      </c>
    </row>
    <row r="800" spans="2:4" x14ac:dyDescent="0.25">
      <c r="B800" s="20" t="s">
        <v>774</v>
      </c>
      <c r="C800" s="20" t="s">
        <v>765</v>
      </c>
      <c r="D800" s="20" t="s">
        <v>17</v>
      </c>
    </row>
    <row r="801" spans="2:4" x14ac:dyDescent="0.25">
      <c r="B801" s="20" t="s">
        <v>775</v>
      </c>
      <c r="C801" s="20" t="s">
        <v>776</v>
      </c>
      <c r="D801" s="20" t="s">
        <v>17</v>
      </c>
    </row>
    <row r="802" spans="2:4" x14ac:dyDescent="0.25">
      <c r="B802" s="20" t="s">
        <v>777</v>
      </c>
      <c r="C802" s="20" t="s">
        <v>776</v>
      </c>
      <c r="D802" s="20" t="s">
        <v>17</v>
      </c>
    </row>
    <row r="803" spans="2:4" x14ac:dyDescent="0.25">
      <c r="B803" s="20" t="s">
        <v>778</v>
      </c>
      <c r="C803" s="20" t="s">
        <v>776</v>
      </c>
      <c r="D803" s="20" t="s">
        <v>17</v>
      </c>
    </row>
    <row r="804" spans="2:4" x14ac:dyDescent="0.25">
      <c r="B804" s="20" t="s">
        <v>779</v>
      </c>
      <c r="C804" s="20" t="s">
        <v>776</v>
      </c>
      <c r="D804" s="20" t="s">
        <v>17</v>
      </c>
    </row>
    <row r="805" spans="2:4" x14ac:dyDescent="0.25">
      <c r="B805" s="20" t="s">
        <v>780</v>
      </c>
      <c r="C805" s="20" t="s">
        <v>781</v>
      </c>
      <c r="D805" s="20" t="s">
        <v>17</v>
      </c>
    </row>
    <row r="806" spans="2:4" x14ac:dyDescent="0.25">
      <c r="B806" s="20" t="s">
        <v>782</v>
      </c>
      <c r="C806" s="20" t="s">
        <v>781</v>
      </c>
      <c r="D806" s="20" t="s">
        <v>17</v>
      </c>
    </row>
    <row r="807" spans="2:4" x14ac:dyDescent="0.25">
      <c r="B807" s="20" t="s">
        <v>783</v>
      </c>
      <c r="C807" s="20" t="s">
        <v>781</v>
      </c>
      <c r="D807" s="20" t="s">
        <v>17</v>
      </c>
    </row>
    <row r="808" spans="2:4" x14ac:dyDescent="0.25">
      <c r="B808" s="20" t="s">
        <v>784</v>
      </c>
      <c r="C808" s="20" t="s">
        <v>781</v>
      </c>
      <c r="D808" s="20" t="s">
        <v>17</v>
      </c>
    </row>
    <row r="809" spans="2:4" x14ac:dyDescent="0.25">
      <c r="B809" s="20" t="s">
        <v>785</v>
      </c>
      <c r="C809" s="20" t="s">
        <v>781</v>
      </c>
      <c r="D809" s="20" t="s">
        <v>17</v>
      </c>
    </row>
    <row r="810" spans="2:4" x14ac:dyDescent="0.25">
      <c r="B810" s="20" t="s">
        <v>786</v>
      </c>
      <c r="C810" s="20" t="s">
        <v>787</v>
      </c>
      <c r="D810" s="20" t="s">
        <v>17</v>
      </c>
    </row>
    <row r="811" spans="2:4" x14ac:dyDescent="0.25">
      <c r="B811" s="20" t="s">
        <v>788</v>
      </c>
      <c r="C811" s="20" t="s">
        <v>787</v>
      </c>
      <c r="D811" s="20" t="s">
        <v>17</v>
      </c>
    </row>
    <row r="812" spans="2:4" x14ac:dyDescent="0.25">
      <c r="B812" s="20" t="s">
        <v>789</v>
      </c>
      <c r="C812" s="20" t="s">
        <v>787</v>
      </c>
      <c r="D812" s="20" t="s">
        <v>17</v>
      </c>
    </row>
    <row r="813" spans="2:4" x14ac:dyDescent="0.25">
      <c r="B813" s="20" t="s">
        <v>790</v>
      </c>
      <c r="C813" s="20" t="s">
        <v>787</v>
      </c>
      <c r="D813" s="20" t="s">
        <v>17</v>
      </c>
    </row>
    <row r="814" spans="2:4" x14ac:dyDescent="0.25">
      <c r="B814" s="20" t="s">
        <v>791</v>
      </c>
      <c r="C814" s="20" t="s">
        <v>787</v>
      </c>
      <c r="D814" s="20" t="s">
        <v>17</v>
      </c>
    </row>
    <row r="815" spans="2:4" x14ac:dyDescent="0.25">
      <c r="B815" s="20" t="s">
        <v>792</v>
      </c>
      <c r="C815" s="20" t="s">
        <v>787</v>
      </c>
      <c r="D815" s="20" t="s">
        <v>17</v>
      </c>
    </row>
    <row r="816" spans="2:4" x14ac:dyDescent="0.25">
      <c r="B816" s="20" t="s">
        <v>793</v>
      </c>
      <c r="C816" s="20" t="s">
        <v>794</v>
      </c>
      <c r="D816" s="20" t="s">
        <v>17</v>
      </c>
    </row>
    <row r="817" spans="2:4" x14ac:dyDescent="0.25">
      <c r="B817" s="20" t="s">
        <v>795</v>
      </c>
      <c r="C817" s="20" t="s">
        <v>794</v>
      </c>
      <c r="D817" s="20" t="s">
        <v>17</v>
      </c>
    </row>
    <row r="818" spans="2:4" x14ac:dyDescent="0.25">
      <c r="B818" s="20" t="s">
        <v>796</v>
      </c>
      <c r="C818" s="20" t="s">
        <v>794</v>
      </c>
      <c r="D818" s="20" t="s">
        <v>17</v>
      </c>
    </row>
    <row r="819" spans="2:4" x14ac:dyDescent="0.25">
      <c r="B819" s="20" t="s">
        <v>14304</v>
      </c>
      <c r="C819" s="20" t="s">
        <v>794</v>
      </c>
      <c r="D819" s="20" t="s">
        <v>14</v>
      </c>
    </row>
    <row r="820" spans="2:4" x14ac:dyDescent="0.25">
      <c r="B820" s="20" t="s">
        <v>14305</v>
      </c>
      <c r="C820" s="20" t="s">
        <v>794</v>
      </c>
      <c r="D820" s="20" t="s">
        <v>14</v>
      </c>
    </row>
    <row r="821" spans="2:4" x14ac:dyDescent="0.25">
      <c r="B821" s="20" t="s">
        <v>14306</v>
      </c>
      <c r="C821" s="20" t="s">
        <v>794</v>
      </c>
      <c r="D821" s="20" t="s">
        <v>14</v>
      </c>
    </row>
    <row r="822" spans="2:4" x14ac:dyDescent="0.25">
      <c r="B822" s="20" t="s">
        <v>797</v>
      </c>
      <c r="C822" s="20" t="s">
        <v>798</v>
      </c>
      <c r="D822" s="20" t="s">
        <v>17</v>
      </c>
    </row>
    <row r="823" spans="2:4" x14ac:dyDescent="0.25">
      <c r="B823" s="20" t="s">
        <v>799</v>
      </c>
      <c r="C823" s="20" t="s">
        <v>798</v>
      </c>
      <c r="D823" s="20" t="s">
        <v>17</v>
      </c>
    </row>
    <row r="824" spans="2:4" x14ac:dyDescent="0.25">
      <c r="B824" s="20" t="s">
        <v>800</v>
      </c>
      <c r="C824" s="20" t="s">
        <v>798</v>
      </c>
      <c r="D824" s="20" t="s">
        <v>17</v>
      </c>
    </row>
    <row r="825" spans="2:4" x14ac:dyDescent="0.25">
      <c r="B825" s="20" t="s">
        <v>801</v>
      </c>
      <c r="C825" s="20" t="s">
        <v>798</v>
      </c>
      <c r="D825" s="20" t="s">
        <v>17</v>
      </c>
    </row>
    <row r="826" spans="2:4" x14ac:dyDescent="0.25">
      <c r="B826" s="20" t="s">
        <v>802</v>
      </c>
      <c r="C826" s="20" t="s">
        <v>798</v>
      </c>
      <c r="D826" s="20" t="s">
        <v>17</v>
      </c>
    </row>
    <row r="827" spans="2:4" x14ac:dyDescent="0.25">
      <c r="B827" s="20" t="s">
        <v>803</v>
      </c>
      <c r="C827" s="20" t="s">
        <v>798</v>
      </c>
      <c r="D827" s="20" t="s">
        <v>17</v>
      </c>
    </row>
    <row r="828" spans="2:4" x14ac:dyDescent="0.25">
      <c r="B828" s="20" t="s">
        <v>804</v>
      </c>
      <c r="C828" s="20" t="s">
        <v>798</v>
      </c>
      <c r="D828" s="20" t="s">
        <v>17</v>
      </c>
    </row>
    <row r="829" spans="2:4" x14ac:dyDescent="0.25">
      <c r="B829" s="20" t="s">
        <v>805</v>
      </c>
      <c r="C829" s="20" t="s">
        <v>798</v>
      </c>
      <c r="D829" s="20" t="s">
        <v>17</v>
      </c>
    </row>
    <row r="830" spans="2:4" x14ac:dyDescent="0.25">
      <c r="B830" s="20" t="s">
        <v>806</v>
      </c>
      <c r="C830" s="20" t="s">
        <v>798</v>
      </c>
      <c r="D830" s="20" t="s">
        <v>17</v>
      </c>
    </row>
    <row r="831" spans="2:4" x14ac:dyDescent="0.25">
      <c r="B831" s="20" t="s">
        <v>807</v>
      </c>
      <c r="C831" s="20" t="s">
        <v>808</v>
      </c>
      <c r="D831" s="20" t="s">
        <v>17</v>
      </c>
    </row>
    <row r="832" spans="2:4" x14ac:dyDescent="0.25">
      <c r="B832" s="20" t="s">
        <v>809</v>
      </c>
      <c r="C832" s="20" t="s">
        <v>808</v>
      </c>
      <c r="D832" s="20" t="s">
        <v>17</v>
      </c>
    </row>
    <row r="833" spans="2:4" x14ac:dyDescent="0.25">
      <c r="B833" s="20" t="s">
        <v>810</v>
      </c>
      <c r="C833" s="20" t="s">
        <v>808</v>
      </c>
      <c r="D833" s="20" t="s">
        <v>17</v>
      </c>
    </row>
    <row r="834" spans="2:4" x14ac:dyDescent="0.25">
      <c r="B834" s="20" t="s">
        <v>811</v>
      </c>
      <c r="C834" s="20" t="s">
        <v>808</v>
      </c>
      <c r="D834" s="20" t="s">
        <v>17</v>
      </c>
    </row>
    <row r="835" spans="2:4" x14ac:dyDescent="0.25">
      <c r="B835" s="20" t="s">
        <v>14307</v>
      </c>
      <c r="C835" s="20" t="s">
        <v>808</v>
      </c>
      <c r="D835" s="20" t="s">
        <v>17</v>
      </c>
    </row>
    <row r="836" spans="2:4" x14ac:dyDescent="0.25">
      <c r="B836" s="20" t="s">
        <v>812</v>
      </c>
      <c r="C836" s="20" t="s">
        <v>813</v>
      </c>
      <c r="D836" s="20" t="s">
        <v>17</v>
      </c>
    </row>
    <row r="837" spans="2:4" x14ac:dyDescent="0.25">
      <c r="B837" s="20" t="s">
        <v>814</v>
      </c>
      <c r="C837" s="20" t="s">
        <v>813</v>
      </c>
      <c r="D837" s="20" t="s">
        <v>17</v>
      </c>
    </row>
    <row r="838" spans="2:4" x14ac:dyDescent="0.25">
      <c r="B838" s="20" t="s">
        <v>815</v>
      </c>
      <c r="C838" s="20" t="s">
        <v>813</v>
      </c>
      <c r="D838" s="20" t="s">
        <v>17</v>
      </c>
    </row>
    <row r="839" spans="2:4" x14ac:dyDescent="0.25">
      <c r="B839" s="20" t="s">
        <v>816</v>
      </c>
      <c r="C839" s="20" t="s">
        <v>813</v>
      </c>
      <c r="D839" s="20" t="s">
        <v>17</v>
      </c>
    </row>
    <row r="840" spans="2:4" x14ac:dyDescent="0.25">
      <c r="B840" s="20" t="s">
        <v>817</v>
      </c>
      <c r="C840" s="20" t="s">
        <v>813</v>
      </c>
      <c r="D840" s="20" t="s">
        <v>17</v>
      </c>
    </row>
    <row r="841" spans="2:4" x14ac:dyDescent="0.25">
      <c r="B841" s="20" t="s">
        <v>818</v>
      </c>
      <c r="C841" s="20" t="s">
        <v>813</v>
      </c>
      <c r="D841" s="20" t="s">
        <v>17</v>
      </c>
    </row>
    <row r="842" spans="2:4" x14ac:dyDescent="0.25">
      <c r="B842" s="20" t="s">
        <v>819</v>
      </c>
      <c r="C842" s="20" t="s">
        <v>813</v>
      </c>
      <c r="D842" s="20" t="s">
        <v>17</v>
      </c>
    </row>
    <row r="843" spans="2:4" x14ac:dyDescent="0.25">
      <c r="B843" s="20" t="s">
        <v>820</v>
      </c>
      <c r="C843" s="20" t="s">
        <v>821</v>
      </c>
      <c r="D843" s="20" t="s">
        <v>17</v>
      </c>
    </row>
    <row r="844" spans="2:4" x14ac:dyDescent="0.25">
      <c r="B844" s="20" t="s">
        <v>822</v>
      </c>
      <c r="C844" s="20" t="s">
        <v>821</v>
      </c>
      <c r="D844" s="20" t="s">
        <v>17</v>
      </c>
    </row>
    <row r="845" spans="2:4" x14ac:dyDescent="0.25">
      <c r="B845" s="20" t="s">
        <v>823</v>
      </c>
      <c r="C845" s="20" t="s">
        <v>821</v>
      </c>
      <c r="D845" s="20" t="s">
        <v>17</v>
      </c>
    </row>
    <row r="846" spans="2:4" x14ac:dyDescent="0.25">
      <c r="B846" s="20" t="s">
        <v>824</v>
      </c>
      <c r="C846" s="20" t="s">
        <v>821</v>
      </c>
      <c r="D846" s="20" t="s">
        <v>17</v>
      </c>
    </row>
    <row r="847" spans="2:4" x14ac:dyDescent="0.25">
      <c r="B847" s="20" t="s">
        <v>825</v>
      </c>
      <c r="C847" s="20" t="s">
        <v>821</v>
      </c>
      <c r="D847" s="20" t="s">
        <v>17</v>
      </c>
    </row>
    <row r="848" spans="2:4" x14ac:dyDescent="0.25">
      <c r="B848" s="20" t="s">
        <v>826</v>
      </c>
      <c r="C848" s="20" t="s">
        <v>821</v>
      </c>
      <c r="D848" s="20" t="s">
        <v>17</v>
      </c>
    </row>
    <row r="849" spans="2:4" x14ac:dyDescent="0.25">
      <c r="B849" s="20" t="s">
        <v>827</v>
      </c>
      <c r="C849" s="20" t="s">
        <v>821</v>
      </c>
      <c r="D849" s="20" t="s">
        <v>17</v>
      </c>
    </row>
    <row r="850" spans="2:4" x14ac:dyDescent="0.25">
      <c r="B850" s="20" t="s">
        <v>828</v>
      </c>
      <c r="C850" s="20" t="s">
        <v>829</v>
      </c>
      <c r="D850" s="20" t="s">
        <v>17</v>
      </c>
    </row>
    <row r="851" spans="2:4" x14ac:dyDescent="0.25">
      <c r="B851" s="20" t="s">
        <v>830</v>
      </c>
      <c r="C851" s="20" t="s">
        <v>829</v>
      </c>
      <c r="D851" s="20" t="s">
        <v>17</v>
      </c>
    </row>
    <row r="852" spans="2:4" x14ac:dyDescent="0.25">
      <c r="B852" s="20" t="s">
        <v>831</v>
      </c>
      <c r="C852" s="20" t="s">
        <v>829</v>
      </c>
      <c r="D852" s="20" t="s">
        <v>17</v>
      </c>
    </row>
    <row r="853" spans="2:4" x14ac:dyDescent="0.25">
      <c r="B853" s="20" t="s">
        <v>832</v>
      </c>
      <c r="C853" s="20" t="s">
        <v>829</v>
      </c>
      <c r="D853" s="20" t="s">
        <v>17</v>
      </c>
    </row>
    <row r="854" spans="2:4" x14ac:dyDescent="0.25">
      <c r="B854" s="20" t="s">
        <v>833</v>
      </c>
      <c r="C854" s="20" t="s">
        <v>829</v>
      </c>
      <c r="D854" s="20" t="s">
        <v>17</v>
      </c>
    </row>
    <row r="855" spans="2:4" x14ac:dyDescent="0.25">
      <c r="B855" s="20" t="s">
        <v>834</v>
      </c>
      <c r="C855" s="20" t="s">
        <v>835</v>
      </c>
      <c r="D855" s="20" t="s">
        <v>17</v>
      </c>
    </row>
    <row r="856" spans="2:4" x14ac:dyDescent="0.25">
      <c r="B856" s="20" t="s">
        <v>836</v>
      </c>
      <c r="C856" s="20" t="s">
        <v>835</v>
      </c>
      <c r="D856" s="20" t="s">
        <v>17</v>
      </c>
    </row>
    <row r="857" spans="2:4" x14ac:dyDescent="0.25">
      <c r="B857" s="20" t="s">
        <v>837</v>
      </c>
      <c r="C857" s="20" t="s">
        <v>835</v>
      </c>
      <c r="D857" s="20" t="s">
        <v>17</v>
      </c>
    </row>
    <row r="858" spans="2:4" x14ac:dyDescent="0.25">
      <c r="B858" s="20" t="s">
        <v>838</v>
      </c>
      <c r="C858" s="20" t="s">
        <v>835</v>
      </c>
      <c r="D858" s="20" t="s">
        <v>17</v>
      </c>
    </row>
    <row r="859" spans="2:4" x14ac:dyDescent="0.25">
      <c r="B859" s="20" t="s">
        <v>839</v>
      </c>
      <c r="C859" s="20" t="s">
        <v>835</v>
      </c>
      <c r="D859" s="20" t="s">
        <v>17</v>
      </c>
    </row>
    <row r="860" spans="2:4" x14ac:dyDescent="0.25">
      <c r="B860" s="20" t="s">
        <v>840</v>
      </c>
      <c r="C860" s="20" t="s">
        <v>841</v>
      </c>
      <c r="D860" s="20" t="s">
        <v>17</v>
      </c>
    </row>
    <row r="861" spans="2:4" x14ac:dyDescent="0.25">
      <c r="B861" s="20" t="s">
        <v>842</v>
      </c>
      <c r="C861" s="20" t="s">
        <v>841</v>
      </c>
      <c r="D861" s="20" t="s">
        <v>17</v>
      </c>
    </row>
    <row r="862" spans="2:4" x14ac:dyDescent="0.25">
      <c r="B862" s="20" t="s">
        <v>843</v>
      </c>
      <c r="C862" s="20" t="s">
        <v>841</v>
      </c>
      <c r="D862" s="20" t="s">
        <v>17</v>
      </c>
    </row>
    <row r="863" spans="2:4" x14ac:dyDescent="0.25">
      <c r="B863" s="20" t="s">
        <v>844</v>
      </c>
      <c r="C863" s="20" t="s">
        <v>841</v>
      </c>
      <c r="D863" s="20" t="s">
        <v>17</v>
      </c>
    </row>
    <row r="864" spans="2:4" x14ac:dyDescent="0.25">
      <c r="B864" s="20" t="s">
        <v>845</v>
      </c>
      <c r="C864" s="20" t="s">
        <v>841</v>
      </c>
      <c r="D864" s="20" t="s">
        <v>17</v>
      </c>
    </row>
    <row r="865" spans="2:4" x14ac:dyDescent="0.25">
      <c r="B865" s="20" t="s">
        <v>846</v>
      </c>
      <c r="C865" s="20" t="s">
        <v>841</v>
      </c>
      <c r="D865" s="20" t="s">
        <v>17</v>
      </c>
    </row>
    <row r="866" spans="2:4" x14ac:dyDescent="0.25">
      <c r="B866" s="20" t="s">
        <v>847</v>
      </c>
      <c r="C866" s="20" t="s">
        <v>841</v>
      </c>
      <c r="D866" s="20" t="s">
        <v>17</v>
      </c>
    </row>
    <row r="867" spans="2:4" x14ac:dyDescent="0.25">
      <c r="B867" s="20" t="s">
        <v>848</v>
      </c>
      <c r="C867" s="20" t="s">
        <v>849</v>
      </c>
      <c r="D867" s="20" t="s">
        <v>17</v>
      </c>
    </row>
    <row r="868" spans="2:4" x14ac:dyDescent="0.25">
      <c r="B868" s="20" t="s">
        <v>850</v>
      </c>
      <c r="C868" s="20" t="s">
        <v>849</v>
      </c>
      <c r="D868" s="20" t="s">
        <v>17</v>
      </c>
    </row>
    <row r="869" spans="2:4" x14ac:dyDescent="0.25">
      <c r="B869" s="20" t="s">
        <v>851</v>
      </c>
      <c r="C869" s="20" t="s">
        <v>849</v>
      </c>
      <c r="D869" s="20" t="s">
        <v>17</v>
      </c>
    </row>
    <row r="870" spans="2:4" x14ac:dyDescent="0.25">
      <c r="B870" s="20" t="s">
        <v>852</v>
      </c>
      <c r="C870" s="20" t="s">
        <v>849</v>
      </c>
      <c r="D870" s="20" t="s">
        <v>17</v>
      </c>
    </row>
    <row r="871" spans="2:4" x14ac:dyDescent="0.25">
      <c r="B871" s="20" t="s">
        <v>853</v>
      </c>
      <c r="C871" s="20" t="s">
        <v>849</v>
      </c>
      <c r="D871" s="20" t="s">
        <v>17</v>
      </c>
    </row>
    <row r="872" spans="2:4" x14ac:dyDescent="0.25">
      <c r="B872" s="20" t="s">
        <v>854</v>
      </c>
      <c r="C872" s="20" t="s">
        <v>849</v>
      </c>
      <c r="D872" s="20" t="s">
        <v>17</v>
      </c>
    </row>
    <row r="873" spans="2:4" x14ac:dyDescent="0.25">
      <c r="B873" s="20" t="s">
        <v>855</v>
      </c>
      <c r="C873" s="20" t="s">
        <v>849</v>
      </c>
      <c r="D873" s="20" t="s">
        <v>17</v>
      </c>
    </row>
    <row r="874" spans="2:4" x14ac:dyDescent="0.25">
      <c r="B874" s="20" t="s">
        <v>856</v>
      </c>
      <c r="C874" s="20" t="s">
        <v>856</v>
      </c>
      <c r="D874" s="20" t="s">
        <v>14</v>
      </c>
    </row>
    <row r="875" spans="2:4" x14ac:dyDescent="0.25">
      <c r="B875" s="20" t="s">
        <v>857</v>
      </c>
      <c r="C875" s="20" t="s">
        <v>858</v>
      </c>
      <c r="D875" s="20" t="s">
        <v>14</v>
      </c>
    </row>
    <row r="876" spans="2:4" x14ac:dyDescent="0.25">
      <c r="B876" s="20" t="s">
        <v>859</v>
      </c>
      <c r="C876" s="20" t="s">
        <v>858</v>
      </c>
      <c r="D876" s="20" t="s">
        <v>14</v>
      </c>
    </row>
    <row r="877" spans="2:4" x14ac:dyDescent="0.25">
      <c r="B877" s="20" t="s">
        <v>860</v>
      </c>
      <c r="C877" s="20" t="s">
        <v>858</v>
      </c>
      <c r="D877" s="20" t="s">
        <v>14</v>
      </c>
    </row>
    <row r="878" spans="2:4" x14ac:dyDescent="0.25">
      <c r="B878" s="20" t="s">
        <v>861</v>
      </c>
      <c r="C878" s="20" t="s">
        <v>858</v>
      </c>
      <c r="D878" s="20" t="s">
        <v>14</v>
      </c>
    </row>
    <row r="879" spans="2:4" x14ac:dyDescent="0.25">
      <c r="B879" s="20" t="s">
        <v>862</v>
      </c>
      <c r="C879" s="20" t="s">
        <v>858</v>
      </c>
      <c r="D879" s="20" t="s">
        <v>14</v>
      </c>
    </row>
    <row r="880" spans="2:4" x14ac:dyDescent="0.25">
      <c r="B880" s="20" t="s">
        <v>863</v>
      </c>
      <c r="C880" s="20" t="s">
        <v>864</v>
      </c>
      <c r="D880" s="20" t="s">
        <v>14</v>
      </c>
    </row>
    <row r="881" spans="2:4" x14ac:dyDescent="0.25">
      <c r="B881" s="20" t="s">
        <v>865</v>
      </c>
      <c r="C881" s="20" t="s">
        <v>864</v>
      </c>
      <c r="D881" s="20" t="s">
        <v>14</v>
      </c>
    </row>
    <row r="882" spans="2:4" x14ac:dyDescent="0.25">
      <c r="B882" s="20" t="s">
        <v>866</v>
      </c>
      <c r="C882" s="20" t="s">
        <v>864</v>
      </c>
      <c r="D882" s="20" t="s">
        <v>14</v>
      </c>
    </row>
    <row r="883" spans="2:4" x14ac:dyDescent="0.25">
      <c r="B883" s="20" t="s">
        <v>867</v>
      </c>
      <c r="C883" s="20" t="s">
        <v>868</v>
      </c>
      <c r="D883" s="20" t="s">
        <v>14</v>
      </c>
    </row>
    <row r="884" spans="2:4" x14ac:dyDescent="0.25">
      <c r="B884" s="20" t="s">
        <v>869</v>
      </c>
      <c r="C884" s="20" t="s">
        <v>868</v>
      </c>
      <c r="D884" s="20" t="s">
        <v>14</v>
      </c>
    </row>
    <row r="885" spans="2:4" x14ac:dyDescent="0.25">
      <c r="B885" s="20" t="s">
        <v>870</v>
      </c>
      <c r="C885" s="20" t="s">
        <v>871</v>
      </c>
      <c r="D885" s="20" t="s">
        <v>14</v>
      </c>
    </row>
    <row r="886" spans="2:4" x14ac:dyDescent="0.25">
      <c r="B886" s="20" t="s">
        <v>872</v>
      </c>
      <c r="C886" s="20" t="s">
        <v>871</v>
      </c>
      <c r="D886" s="20" t="s">
        <v>14</v>
      </c>
    </row>
    <row r="887" spans="2:4" x14ac:dyDescent="0.25">
      <c r="B887" s="20" t="s">
        <v>873</v>
      </c>
      <c r="C887" s="20" t="s">
        <v>871</v>
      </c>
      <c r="D887" s="20" t="s">
        <v>14</v>
      </c>
    </row>
    <row r="888" spans="2:4" x14ac:dyDescent="0.25">
      <c r="B888" s="20" t="s">
        <v>874</v>
      </c>
      <c r="C888" s="20" t="s">
        <v>871</v>
      </c>
      <c r="D888" s="20" t="s">
        <v>14</v>
      </c>
    </row>
    <row r="889" spans="2:4" x14ac:dyDescent="0.25">
      <c r="B889" s="20" t="s">
        <v>875</v>
      </c>
      <c r="C889" s="20" t="s">
        <v>871</v>
      </c>
      <c r="D889" s="20" t="s">
        <v>14</v>
      </c>
    </row>
    <row r="890" spans="2:4" x14ac:dyDescent="0.25">
      <c r="B890" s="20" t="s">
        <v>876</v>
      </c>
      <c r="C890" s="20" t="s">
        <v>877</v>
      </c>
      <c r="D890" s="20" t="s">
        <v>14</v>
      </c>
    </row>
    <row r="891" spans="2:4" x14ac:dyDescent="0.25">
      <c r="B891" s="20" t="s">
        <v>878</v>
      </c>
      <c r="C891" s="20" t="s">
        <v>877</v>
      </c>
      <c r="D891" s="20" t="s">
        <v>14</v>
      </c>
    </row>
    <row r="892" spans="2:4" x14ac:dyDescent="0.25">
      <c r="B892" s="20" t="s">
        <v>879</v>
      </c>
      <c r="C892" s="20" t="s">
        <v>877</v>
      </c>
      <c r="D892" s="20" t="s">
        <v>14</v>
      </c>
    </row>
    <row r="893" spans="2:4" x14ac:dyDescent="0.25">
      <c r="B893" s="20" t="s">
        <v>880</v>
      </c>
      <c r="C893" s="20" t="s">
        <v>877</v>
      </c>
      <c r="D893" s="20" t="s">
        <v>14</v>
      </c>
    </row>
    <row r="894" spans="2:4" x14ac:dyDescent="0.25">
      <c r="B894" s="20" t="s">
        <v>881</v>
      </c>
      <c r="C894" s="20" t="s">
        <v>877</v>
      </c>
      <c r="D894" s="20" t="s">
        <v>14</v>
      </c>
    </row>
    <row r="895" spans="2:4" x14ac:dyDescent="0.25">
      <c r="B895" s="20" t="s">
        <v>882</v>
      </c>
      <c r="C895" s="20" t="s">
        <v>883</v>
      </c>
      <c r="D895" s="20" t="s">
        <v>14</v>
      </c>
    </row>
    <row r="896" spans="2:4" x14ac:dyDescent="0.25">
      <c r="B896" s="20" t="s">
        <v>884</v>
      </c>
      <c r="C896" s="20" t="s">
        <v>885</v>
      </c>
      <c r="D896" s="20" t="s">
        <v>14</v>
      </c>
    </row>
    <row r="897" spans="2:4" x14ac:dyDescent="0.25">
      <c r="B897" s="20" t="s">
        <v>886</v>
      </c>
      <c r="C897" s="20" t="s">
        <v>885</v>
      </c>
      <c r="D897" s="20" t="s">
        <v>14</v>
      </c>
    </row>
    <row r="898" spans="2:4" x14ac:dyDescent="0.25">
      <c r="B898" s="20" t="s">
        <v>887</v>
      </c>
      <c r="C898" s="20" t="s">
        <v>885</v>
      </c>
      <c r="D898" s="20" t="s">
        <v>14</v>
      </c>
    </row>
    <row r="899" spans="2:4" x14ac:dyDescent="0.25">
      <c r="B899" s="20" t="s">
        <v>888</v>
      </c>
      <c r="C899" s="20" t="s">
        <v>885</v>
      </c>
      <c r="D899" s="20" t="s">
        <v>14</v>
      </c>
    </row>
    <row r="900" spans="2:4" x14ac:dyDescent="0.25">
      <c r="B900" s="20" t="s">
        <v>889</v>
      </c>
      <c r="C900" s="20" t="s">
        <v>885</v>
      </c>
      <c r="D900" s="20" t="s">
        <v>14</v>
      </c>
    </row>
    <row r="901" spans="2:4" x14ac:dyDescent="0.25">
      <c r="B901" s="20" t="s">
        <v>890</v>
      </c>
      <c r="C901" s="20" t="s">
        <v>891</v>
      </c>
      <c r="D901" s="20" t="s">
        <v>14</v>
      </c>
    </row>
    <row r="902" spans="2:4" x14ac:dyDescent="0.25">
      <c r="B902" s="20" t="s">
        <v>892</v>
      </c>
      <c r="C902" s="20" t="s">
        <v>891</v>
      </c>
      <c r="D902" s="20" t="s">
        <v>14</v>
      </c>
    </row>
    <row r="903" spans="2:4" x14ac:dyDescent="0.25">
      <c r="B903" s="20" t="s">
        <v>893</v>
      </c>
      <c r="C903" s="20" t="s">
        <v>891</v>
      </c>
      <c r="D903" s="20" t="s">
        <v>14</v>
      </c>
    </row>
    <row r="904" spans="2:4" x14ac:dyDescent="0.25">
      <c r="B904" s="20" t="s">
        <v>894</v>
      </c>
      <c r="C904" s="20" t="s">
        <v>891</v>
      </c>
      <c r="D904" s="20" t="s">
        <v>14</v>
      </c>
    </row>
    <row r="905" spans="2:4" x14ac:dyDescent="0.25">
      <c r="B905" s="20" t="s">
        <v>895</v>
      </c>
      <c r="C905" s="20" t="s">
        <v>891</v>
      </c>
      <c r="D905" s="20" t="s">
        <v>14</v>
      </c>
    </row>
    <row r="906" spans="2:4" x14ac:dyDescent="0.25">
      <c r="B906" s="20" t="s">
        <v>896</v>
      </c>
      <c r="C906" s="20" t="s">
        <v>897</v>
      </c>
      <c r="D906" s="20" t="s">
        <v>14</v>
      </c>
    </row>
    <row r="907" spans="2:4" x14ac:dyDescent="0.25">
      <c r="B907" s="20" t="s">
        <v>898</v>
      </c>
      <c r="C907" s="20" t="s">
        <v>897</v>
      </c>
      <c r="D907" s="20" t="s">
        <v>14</v>
      </c>
    </row>
    <row r="908" spans="2:4" x14ac:dyDescent="0.25">
      <c r="B908" s="20" t="s">
        <v>899</v>
      </c>
      <c r="C908" s="20" t="s">
        <v>897</v>
      </c>
      <c r="D908" s="20" t="s">
        <v>14</v>
      </c>
    </row>
    <row r="909" spans="2:4" x14ac:dyDescent="0.25">
      <c r="B909" s="20" t="s">
        <v>900</v>
      </c>
      <c r="C909" s="20" t="s">
        <v>897</v>
      </c>
      <c r="D909" s="20" t="s">
        <v>14</v>
      </c>
    </row>
    <row r="910" spans="2:4" x14ac:dyDescent="0.25">
      <c r="B910" s="20" t="s">
        <v>901</v>
      </c>
      <c r="C910" s="20" t="s">
        <v>902</v>
      </c>
      <c r="D910" s="20" t="s">
        <v>14</v>
      </c>
    </row>
    <row r="911" spans="2:4" x14ac:dyDescent="0.25">
      <c r="B911" s="20" t="s">
        <v>903</v>
      </c>
      <c r="C911" s="20" t="s">
        <v>902</v>
      </c>
      <c r="D911" s="20" t="s">
        <v>14</v>
      </c>
    </row>
    <row r="912" spans="2:4" x14ac:dyDescent="0.25">
      <c r="B912" s="20" t="s">
        <v>904</v>
      </c>
      <c r="C912" s="20" t="s">
        <v>902</v>
      </c>
      <c r="D912" s="20" t="s">
        <v>14</v>
      </c>
    </row>
    <row r="913" spans="2:4" x14ac:dyDescent="0.25">
      <c r="B913" s="20" t="s">
        <v>905</v>
      </c>
      <c r="C913" s="20" t="s">
        <v>902</v>
      </c>
      <c r="D913" s="20" t="s">
        <v>14</v>
      </c>
    </row>
    <row r="914" spans="2:4" x14ac:dyDescent="0.25">
      <c r="B914" s="20" t="s">
        <v>906</v>
      </c>
      <c r="C914" s="20" t="s">
        <v>907</v>
      </c>
      <c r="D914" s="20" t="s">
        <v>14</v>
      </c>
    </row>
    <row r="915" spans="2:4" x14ac:dyDescent="0.25">
      <c r="B915" s="20" t="s">
        <v>908</v>
      </c>
      <c r="C915" s="20" t="s">
        <v>907</v>
      </c>
      <c r="D915" s="20" t="s">
        <v>14</v>
      </c>
    </row>
    <row r="916" spans="2:4" x14ac:dyDescent="0.25">
      <c r="B916" s="20" t="s">
        <v>909</v>
      </c>
      <c r="C916" s="20" t="s">
        <v>907</v>
      </c>
      <c r="D916" s="20" t="s">
        <v>14</v>
      </c>
    </row>
    <row r="917" spans="2:4" x14ac:dyDescent="0.25">
      <c r="B917" s="20" t="s">
        <v>910</v>
      </c>
      <c r="C917" s="20" t="s">
        <v>907</v>
      </c>
      <c r="D917" s="20" t="s">
        <v>14</v>
      </c>
    </row>
    <row r="918" spans="2:4" x14ac:dyDescent="0.25">
      <c r="B918" s="20" t="s">
        <v>911</v>
      </c>
      <c r="C918" s="20" t="s">
        <v>907</v>
      </c>
      <c r="D918" s="20" t="s">
        <v>14</v>
      </c>
    </row>
    <row r="919" spans="2:4" x14ac:dyDescent="0.25">
      <c r="B919" s="20" t="s">
        <v>912</v>
      </c>
      <c r="C919" s="20" t="s">
        <v>907</v>
      </c>
      <c r="D919" s="20" t="s">
        <v>14</v>
      </c>
    </row>
    <row r="920" spans="2:4" x14ac:dyDescent="0.25">
      <c r="B920" s="20" t="s">
        <v>913</v>
      </c>
      <c r="C920" s="20" t="s">
        <v>914</v>
      </c>
      <c r="D920" s="20" t="s">
        <v>14</v>
      </c>
    </row>
    <row r="921" spans="2:4" x14ac:dyDescent="0.25">
      <c r="B921" s="20" t="s">
        <v>915</v>
      </c>
      <c r="C921" s="20" t="s">
        <v>914</v>
      </c>
      <c r="D921" s="20" t="s">
        <v>14</v>
      </c>
    </row>
    <row r="922" spans="2:4" x14ac:dyDescent="0.25">
      <c r="B922" s="20" t="s">
        <v>916</v>
      </c>
      <c r="C922" s="20" t="s">
        <v>914</v>
      </c>
      <c r="D922" s="20" t="s">
        <v>14</v>
      </c>
    </row>
    <row r="923" spans="2:4" x14ac:dyDescent="0.25">
      <c r="B923" s="20" t="s">
        <v>917</v>
      </c>
      <c r="C923" s="20" t="s">
        <v>914</v>
      </c>
      <c r="D923" s="20" t="s">
        <v>14</v>
      </c>
    </row>
    <row r="924" spans="2:4" x14ac:dyDescent="0.25">
      <c r="B924" s="20" t="s">
        <v>918</v>
      </c>
      <c r="C924" s="20" t="s">
        <v>919</v>
      </c>
      <c r="D924" s="20" t="s">
        <v>14</v>
      </c>
    </row>
    <row r="925" spans="2:4" x14ac:dyDescent="0.25">
      <c r="B925" s="20" t="s">
        <v>920</v>
      </c>
      <c r="C925" s="20" t="s">
        <v>919</v>
      </c>
      <c r="D925" s="20" t="s">
        <v>14</v>
      </c>
    </row>
    <row r="926" spans="2:4" x14ac:dyDescent="0.25">
      <c r="B926" s="20" t="s">
        <v>921</v>
      </c>
      <c r="C926" s="20" t="s">
        <v>919</v>
      </c>
      <c r="D926" s="20" t="s">
        <v>14</v>
      </c>
    </row>
    <row r="927" spans="2:4" x14ac:dyDescent="0.25">
      <c r="B927" s="20" t="s">
        <v>922</v>
      </c>
      <c r="C927" s="20" t="s">
        <v>919</v>
      </c>
      <c r="D927" s="20" t="s">
        <v>14</v>
      </c>
    </row>
    <row r="928" spans="2:4" x14ac:dyDescent="0.25">
      <c r="B928" s="20" t="s">
        <v>923</v>
      </c>
      <c r="C928" s="20" t="s">
        <v>919</v>
      </c>
      <c r="D928" s="20" t="s">
        <v>14</v>
      </c>
    </row>
    <row r="929" spans="2:4" x14ac:dyDescent="0.25">
      <c r="B929" s="20" t="s">
        <v>924</v>
      </c>
      <c r="C929" s="20" t="s">
        <v>919</v>
      </c>
      <c r="D929" s="20" t="s">
        <v>14</v>
      </c>
    </row>
    <row r="930" spans="2:4" x14ac:dyDescent="0.25">
      <c r="B930" s="20" t="s">
        <v>925</v>
      </c>
      <c r="C930" s="20" t="s">
        <v>919</v>
      </c>
      <c r="D930" s="20" t="s">
        <v>14</v>
      </c>
    </row>
    <row r="931" spans="2:4" x14ac:dyDescent="0.25">
      <c r="B931" s="20" t="s">
        <v>926</v>
      </c>
      <c r="C931" s="20" t="s">
        <v>919</v>
      </c>
      <c r="D931" s="20" t="s">
        <v>14</v>
      </c>
    </row>
    <row r="932" spans="2:4" x14ac:dyDescent="0.25">
      <c r="B932" s="20" t="s">
        <v>927</v>
      </c>
      <c r="C932" s="20" t="s">
        <v>928</v>
      </c>
      <c r="D932" s="20" t="s">
        <v>14</v>
      </c>
    </row>
    <row r="933" spans="2:4" x14ac:dyDescent="0.25">
      <c r="B933" s="20" t="s">
        <v>929</v>
      </c>
      <c r="C933" s="20" t="s">
        <v>928</v>
      </c>
      <c r="D933" s="20" t="s">
        <v>14</v>
      </c>
    </row>
    <row r="934" spans="2:4" x14ac:dyDescent="0.25">
      <c r="B934" s="20" t="s">
        <v>930</v>
      </c>
      <c r="C934" s="20" t="s">
        <v>928</v>
      </c>
      <c r="D934" s="20" t="s">
        <v>14</v>
      </c>
    </row>
    <row r="935" spans="2:4" x14ac:dyDescent="0.25">
      <c r="B935" s="20" t="s">
        <v>931</v>
      </c>
      <c r="C935" s="20" t="s">
        <v>928</v>
      </c>
      <c r="D935" s="20" t="s">
        <v>14</v>
      </c>
    </row>
    <row r="936" spans="2:4" x14ac:dyDescent="0.25">
      <c r="B936" s="20" t="s">
        <v>932</v>
      </c>
      <c r="C936" s="20" t="s">
        <v>928</v>
      </c>
      <c r="D936" s="20" t="s">
        <v>14</v>
      </c>
    </row>
    <row r="937" spans="2:4" x14ac:dyDescent="0.25">
      <c r="B937" s="20" t="s">
        <v>933</v>
      </c>
      <c r="C937" s="20" t="s">
        <v>928</v>
      </c>
      <c r="D937" s="20" t="s">
        <v>14</v>
      </c>
    </row>
    <row r="938" spans="2:4" x14ac:dyDescent="0.25">
      <c r="B938" s="20" t="s">
        <v>934</v>
      </c>
      <c r="C938" s="20" t="s">
        <v>935</v>
      </c>
      <c r="D938" s="20" t="s">
        <v>14</v>
      </c>
    </row>
    <row r="939" spans="2:4" x14ac:dyDescent="0.25">
      <c r="B939" s="20" t="s">
        <v>936</v>
      </c>
      <c r="C939" s="20" t="s">
        <v>935</v>
      </c>
      <c r="D939" s="20" t="s">
        <v>14</v>
      </c>
    </row>
    <row r="940" spans="2:4" x14ac:dyDescent="0.25">
      <c r="B940" s="20" t="s">
        <v>937</v>
      </c>
      <c r="C940" s="20" t="s">
        <v>935</v>
      </c>
      <c r="D940" s="20" t="s">
        <v>14</v>
      </c>
    </row>
    <row r="941" spans="2:4" x14ac:dyDescent="0.25">
      <c r="B941" s="20" t="s">
        <v>938</v>
      </c>
      <c r="C941" s="20" t="s">
        <v>935</v>
      </c>
      <c r="D941" s="20" t="s">
        <v>14</v>
      </c>
    </row>
    <row r="942" spans="2:4" x14ac:dyDescent="0.25">
      <c r="B942" s="20" t="s">
        <v>939</v>
      </c>
      <c r="C942" s="20" t="s">
        <v>935</v>
      </c>
      <c r="D942" s="20" t="s">
        <v>14</v>
      </c>
    </row>
    <row r="943" spans="2:4" x14ac:dyDescent="0.25">
      <c r="B943" s="20" t="s">
        <v>940</v>
      </c>
      <c r="C943" s="20" t="s">
        <v>935</v>
      </c>
      <c r="D943" s="20" t="s">
        <v>14</v>
      </c>
    </row>
    <row r="944" spans="2:4" x14ac:dyDescent="0.25">
      <c r="B944" s="20" t="s">
        <v>941</v>
      </c>
      <c r="C944" s="20" t="s">
        <v>942</v>
      </c>
      <c r="D944" s="20" t="s">
        <v>14</v>
      </c>
    </row>
    <row r="945" spans="2:4" x14ac:dyDescent="0.25">
      <c r="B945" s="20" t="s">
        <v>943</v>
      </c>
      <c r="C945" s="20" t="s">
        <v>942</v>
      </c>
      <c r="D945" s="20" t="s">
        <v>14</v>
      </c>
    </row>
    <row r="946" spans="2:4" x14ac:dyDescent="0.25">
      <c r="B946" s="20" t="s">
        <v>944</v>
      </c>
      <c r="C946" s="20" t="s">
        <v>942</v>
      </c>
      <c r="D946" s="20" t="s">
        <v>14</v>
      </c>
    </row>
    <row r="947" spans="2:4" x14ac:dyDescent="0.25">
      <c r="B947" s="20" t="s">
        <v>14308</v>
      </c>
      <c r="C947" s="20" t="s">
        <v>942</v>
      </c>
      <c r="D947" s="20" t="s">
        <v>17</v>
      </c>
    </row>
    <row r="948" spans="2:4" x14ac:dyDescent="0.25">
      <c r="B948" s="20" t="s">
        <v>14309</v>
      </c>
      <c r="C948" s="20" t="s">
        <v>942</v>
      </c>
      <c r="D948" s="20" t="s">
        <v>14</v>
      </c>
    </row>
    <row r="949" spans="2:4" x14ac:dyDescent="0.25">
      <c r="B949" s="20" t="s">
        <v>14310</v>
      </c>
      <c r="C949" s="20" t="s">
        <v>942</v>
      </c>
      <c r="D949" s="20" t="s">
        <v>14</v>
      </c>
    </row>
    <row r="950" spans="2:4" x14ac:dyDescent="0.25">
      <c r="B950" s="20" t="s">
        <v>14311</v>
      </c>
      <c r="C950" s="20" t="s">
        <v>942</v>
      </c>
      <c r="D950" s="20" t="s">
        <v>17</v>
      </c>
    </row>
    <row r="951" spans="2:4" x14ac:dyDescent="0.25">
      <c r="B951" s="20" t="s">
        <v>14312</v>
      </c>
      <c r="C951" s="20" t="s">
        <v>942</v>
      </c>
      <c r="D951" s="20" t="s">
        <v>17</v>
      </c>
    </row>
    <row r="952" spans="2:4" x14ac:dyDescent="0.25">
      <c r="B952" s="20" t="s">
        <v>14313</v>
      </c>
      <c r="C952" s="20" t="s">
        <v>942</v>
      </c>
      <c r="D952" s="20" t="s">
        <v>17</v>
      </c>
    </row>
    <row r="953" spans="2:4" x14ac:dyDescent="0.25">
      <c r="B953" s="20" t="s">
        <v>14314</v>
      </c>
      <c r="C953" s="20" t="s">
        <v>942</v>
      </c>
      <c r="D953" s="20" t="s">
        <v>17</v>
      </c>
    </row>
    <row r="954" spans="2:4" x14ac:dyDescent="0.25">
      <c r="B954" s="20" t="s">
        <v>14315</v>
      </c>
      <c r="C954" s="20" t="s">
        <v>942</v>
      </c>
      <c r="D954" s="20" t="s">
        <v>17</v>
      </c>
    </row>
    <row r="955" spans="2:4" x14ac:dyDescent="0.25">
      <c r="B955" s="20" t="s">
        <v>14316</v>
      </c>
      <c r="C955" s="20" t="s">
        <v>942</v>
      </c>
      <c r="D955" s="20" t="s">
        <v>17</v>
      </c>
    </row>
    <row r="956" spans="2:4" x14ac:dyDescent="0.25">
      <c r="B956" s="20" t="s">
        <v>14317</v>
      </c>
      <c r="C956" s="20" t="s">
        <v>942</v>
      </c>
      <c r="D956" s="20" t="s">
        <v>17</v>
      </c>
    </row>
    <row r="957" spans="2:4" x14ac:dyDescent="0.25">
      <c r="B957" s="20" t="s">
        <v>14318</v>
      </c>
      <c r="C957" s="20" t="s">
        <v>942</v>
      </c>
      <c r="D957" s="20" t="s">
        <v>17</v>
      </c>
    </row>
    <row r="958" spans="2:4" x14ac:dyDescent="0.25">
      <c r="B958" s="20" t="s">
        <v>14319</v>
      </c>
      <c r="C958" s="20" t="s">
        <v>942</v>
      </c>
      <c r="D958" s="20" t="s">
        <v>14</v>
      </c>
    </row>
    <row r="959" spans="2:4" x14ac:dyDescent="0.25">
      <c r="B959" s="20" t="s">
        <v>14320</v>
      </c>
      <c r="C959" s="20" t="s">
        <v>942</v>
      </c>
      <c r="D959" s="20" t="s">
        <v>14</v>
      </c>
    </row>
    <row r="960" spans="2:4" x14ac:dyDescent="0.25">
      <c r="B960" s="20" t="s">
        <v>14321</v>
      </c>
      <c r="C960" s="20" t="s">
        <v>942</v>
      </c>
      <c r="D960" s="20" t="s">
        <v>14</v>
      </c>
    </row>
    <row r="961" spans="2:4" x14ac:dyDescent="0.25">
      <c r="B961" s="20" t="s">
        <v>14322</v>
      </c>
      <c r="C961" s="20" t="s">
        <v>942</v>
      </c>
      <c r="D961" s="20" t="s">
        <v>17</v>
      </c>
    </row>
    <row r="962" spans="2:4" x14ac:dyDescent="0.25">
      <c r="B962" s="20" t="s">
        <v>14323</v>
      </c>
      <c r="C962" s="20" t="s">
        <v>942</v>
      </c>
      <c r="D962" s="20" t="s">
        <v>14</v>
      </c>
    </row>
    <row r="963" spans="2:4" x14ac:dyDescent="0.25">
      <c r="B963" s="20" t="s">
        <v>945</v>
      </c>
      <c r="C963" s="20" t="s">
        <v>942</v>
      </c>
      <c r="D963" s="20" t="s">
        <v>14</v>
      </c>
    </row>
    <row r="964" spans="2:4" x14ac:dyDescent="0.25">
      <c r="B964" s="20" t="s">
        <v>14324</v>
      </c>
      <c r="C964" s="20" t="s">
        <v>942</v>
      </c>
      <c r="D964" s="20" t="s">
        <v>17</v>
      </c>
    </row>
    <row r="965" spans="2:4" x14ac:dyDescent="0.25">
      <c r="B965" s="20" t="s">
        <v>14325</v>
      </c>
      <c r="C965" s="20" t="s">
        <v>942</v>
      </c>
      <c r="D965" s="20" t="s">
        <v>17</v>
      </c>
    </row>
    <row r="966" spans="2:4" x14ac:dyDescent="0.25">
      <c r="B966" s="20" t="s">
        <v>14326</v>
      </c>
      <c r="C966" s="20" t="s">
        <v>942</v>
      </c>
      <c r="D966" s="20" t="s">
        <v>17</v>
      </c>
    </row>
    <row r="967" spans="2:4" x14ac:dyDescent="0.25">
      <c r="B967" s="20" t="s">
        <v>14327</v>
      </c>
      <c r="C967" s="20" t="s">
        <v>942</v>
      </c>
      <c r="D967" s="20" t="s">
        <v>17</v>
      </c>
    </row>
    <row r="968" spans="2:4" x14ac:dyDescent="0.25">
      <c r="B968" s="20" t="s">
        <v>14328</v>
      </c>
      <c r="C968" s="20" t="s">
        <v>942</v>
      </c>
      <c r="D968" s="20" t="s">
        <v>17</v>
      </c>
    </row>
    <row r="969" spans="2:4" x14ac:dyDescent="0.25">
      <c r="B969" s="20" t="s">
        <v>14329</v>
      </c>
      <c r="C969" s="20" t="s">
        <v>942</v>
      </c>
      <c r="D969" s="20" t="s">
        <v>17</v>
      </c>
    </row>
    <row r="970" spans="2:4" x14ac:dyDescent="0.25">
      <c r="B970" s="20" t="s">
        <v>14330</v>
      </c>
      <c r="C970" s="20" t="s">
        <v>942</v>
      </c>
      <c r="D970" s="20" t="s">
        <v>17</v>
      </c>
    </row>
    <row r="971" spans="2:4" x14ac:dyDescent="0.25">
      <c r="B971" s="20" t="s">
        <v>14331</v>
      </c>
      <c r="C971" s="20" t="s">
        <v>942</v>
      </c>
      <c r="D971" s="20" t="s">
        <v>17</v>
      </c>
    </row>
    <row r="972" spans="2:4" x14ac:dyDescent="0.25">
      <c r="B972" s="20" t="s">
        <v>14332</v>
      </c>
      <c r="C972" s="20" t="s">
        <v>942</v>
      </c>
      <c r="D972" s="20" t="s">
        <v>17</v>
      </c>
    </row>
    <row r="973" spans="2:4" x14ac:dyDescent="0.25">
      <c r="B973" s="20" t="s">
        <v>946</v>
      </c>
      <c r="C973" s="20" t="s">
        <v>942</v>
      </c>
      <c r="D973" s="20" t="s">
        <v>14</v>
      </c>
    </row>
    <row r="974" spans="2:4" x14ac:dyDescent="0.25">
      <c r="B974" s="20" t="s">
        <v>947</v>
      </c>
      <c r="C974" s="20" t="s">
        <v>942</v>
      </c>
      <c r="D974" s="20" t="s">
        <v>14</v>
      </c>
    </row>
    <row r="975" spans="2:4" x14ac:dyDescent="0.25">
      <c r="B975" s="20" t="s">
        <v>948</v>
      </c>
      <c r="C975" s="20" t="s">
        <v>949</v>
      </c>
      <c r="D975" s="20" t="s">
        <v>14</v>
      </c>
    </row>
    <row r="976" spans="2:4" x14ac:dyDescent="0.25">
      <c r="B976" s="20" t="s">
        <v>14333</v>
      </c>
      <c r="C976" s="20" t="s">
        <v>949</v>
      </c>
      <c r="D976" s="20" t="s">
        <v>17</v>
      </c>
    </row>
    <row r="977" spans="2:4" x14ac:dyDescent="0.25">
      <c r="B977" s="20" t="s">
        <v>950</v>
      </c>
      <c r="C977" s="20" t="s">
        <v>949</v>
      </c>
      <c r="D977" s="20" t="s">
        <v>14</v>
      </c>
    </row>
    <row r="978" spans="2:4" x14ac:dyDescent="0.25">
      <c r="B978" s="20" t="s">
        <v>951</v>
      </c>
      <c r="C978" s="20" t="s">
        <v>949</v>
      </c>
      <c r="D978" s="20" t="s">
        <v>14</v>
      </c>
    </row>
    <row r="979" spans="2:4" x14ac:dyDescent="0.25">
      <c r="B979" s="20" t="s">
        <v>952</v>
      </c>
      <c r="C979" s="20" t="s">
        <v>953</v>
      </c>
      <c r="D979" s="20" t="s">
        <v>14</v>
      </c>
    </row>
    <row r="980" spans="2:4" x14ac:dyDescent="0.25">
      <c r="B980" s="20" t="s">
        <v>954</v>
      </c>
      <c r="C980" s="20" t="s">
        <v>953</v>
      </c>
      <c r="D980" s="20" t="s">
        <v>14</v>
      </c>
    </row>
    <row r="981" spans="2:4" x14ac:dyDescent="0.25">
      <c r="B981" s="20" t="s">
        <v>955</v>
      </c>
      <c r="C981" s="20" t="s">
        <v>953</v>
      </c>
      <c r="D981" s="20" t="s">
        <v>14</v>
      </c>
    </row>
    <row r="982" spans="2:4" x14ac:dyDescent="0.25">
      <c r="B982" s="20" t="s">
        <v>956</v>
      </c>
      <c r="C982" s="20" t="s">
        <v>953</v>
      </c>
      <c r="D982" s="20" t="s">
        <v>14</v>
      </c>
    </row>
    <row r="983" spans="2:4" x14ac:dyDescent="0.25">
      <c r="B983" s="20" t="s">
        <v>957</v>
      </c>
      <c r="C983" s="20" t="s">
        <v>953</v>
      </c>
      <c r="D983" s="20" t="s">
        <v>14</v>
      </c>
    </row>
    <row r="984" spans="2:4" x14ac:dyDescent="0.25">
      <c r="B984" s="20" t="s">
        <v>958</v>
      </c>
      <c r="C984" s="20" t="s">
        <v>959</v>
      </c>
      <c r="D984" s="20" t="s">
        <v>14</v>
      </c>
    </row>
    <row r="985" spans="2:4" x14ac:dyDescent="0.25">
      <c r="B985" s="20" t="s">
        <v>960</v>
      </c>
      <c r="C985" s="20" t="s">
        <v>959</v>
      </c>
      <c r="D985" s="20" t="s">
        <v>14</v>
      </c>
    </row>
    <row r="986" spans="2:4" x14ac:dyDescent="0.25">
      <c r="B986" s="20" t="s">
        <v>961</v>
      </c>
      <c r="C986" s="20" t="s">
        <v>959</v>
      </c>
      <c r="D986" s="20" t="s">
        <v>14</v>
      </c>
    </row>
    <row r="987" spans="2:4" x14ac:dyDescent="0.25">
      <c r="B987" s="20" t="s">
        <v>962</v>
      </c>
      <c r="C987" s="20" t="s">
        <v>959</v>
      </c>
      <c r="D987" s="20" t="s">
        <v>14</v>
      </c>
    </row>
    <row r="988" spans="2:4" x14ac:dyDescent="0.25">
      <c r="B988" s="20" t="s">
        <v>963</v>
      </c>
      <c r="C988" s="20" t="s">
        <v>959</v>
      </c>
      <c r="D988" s="20" t="s">
        <v>14</v>
      </c>
    </row>
    <row r="989" spans="2:4" x14ac:dyDescent="0.25">
      <c r="B989" s="20" t="s">
        <v>964</v>
      </c>
      <c r="C989" s="20" t="s">
        <v>959</v>
      </c>
      <c r="D989" s="20" t="s">
        <v>14</v>
      </c>
    </row>
    <row r="990" spans="2:4" x14ac:dyDescent="0.25">
      <c r="B990" s="20" t="s">
        <v>965</v>
      </c>
      <c r="C990" s="20" t="s">
        <v>966</v>
      </c>
      <c r="D990" s="20" t="s">
        <v>14</v>
      </c>
    </row>
    <row r="991" spans="2:4" x14ac:dyDescent="0.25">
      <c r="B991" s="20" t="s">
        <v>967</v>
      </c>
      <c r="C991" s="20" t="s">
        <v>966</v>
      </c>
      <c r="D991" s="20" t="s">
        <v>14</v>
      </c>
    </row>
    <row r="992" spans="2:4" x14ac:dyDescent="0.25">
      <c r="B992" s="20" t="s">
        <v>968</v>
      </c>
      <c r="C992" s="20" t="s">
        <v>966</v>
      </c>
      <c r="D992" s="20" t="s">
        <v>14</v>
      </c>
    </row>
    <row r="993" spans="2:4" x14ac:dyDescent="0.25">
      <c r="B993" s="20" t="s">
        <v>969</v>
      </c>
      <c r="C993" s="20" t="s">
        <v>966</v>
      </c>
      <c r="D993" s="20" t="s">
        <v>14</v>
      </c>
    </row>
    <row r="994" spans="2:4" x14ac:dyDescent="0.25">
      <c r="B994" s="20" t="s">
        <v>970</v>
      </c>
      <c r="C994" s="20" t="s">
        <v>966</v>
      </c>
      <c r="D994" s="20" t="s">
        <v>14</v>
      </c>
    </row>
    <row r="995" spans="2:4" x14ac:dyDescent="0.25">
      <c r="B995" s="20" t="s">
        <v>971</v>
      </c>
      <c r="C995" s="20" t="s">
        <v>972</v>
      </c>
      <c r="D995" s="20" t="s">
        <v>14</v>
      </c>
    </row>
    <row r="996" spans="2:4" x14ac:dyDescent="0.25">
      <c r="B996" s="20" t="s">
        <v>973</v>
      </c>
      <c r="C996" s="20" t="s">
        <v>972</v>
      </c>
      <c r="D996" s="20" t="s">
        <v>14</v>
      </c>
    </row>
    <row r="997" spans="2:4" x14ac:dyDescent="0.25">
      <c r="B997" s="20" t="s">
        <v>974</v>
      </c>
      <c r="C997" s="20" t="s">
        <v>972</v>
      </c>
      <c r="D997" s="20" t="s">
        <v>14</v>
      </c>
    </row>
    <row r="998" spans="2:4" x14ac:dyDescent="0.25">
      <c r="B998" s="20" t="s">
        <v>975</v>
      </c>
      <c r="C998" s="20" t="s">
        <v>976</v>
      </c>
      <c r="D998" s="20" t="s">
        <v>14</v>
      </c>
    </row>
    <row r="999" spans="2:4" x14ac:dyDescent="0.25">
      <c r="B999" s="20" t="s">
        <v>977</v>
      </c>
      <c r="C999" s="20" t="s">
        <v>976</v>
      </c>
      <c r="D999" s="20" t="s">
        <v>14</v>
      </c>
    </row>
    <row r="1000" spans="2:4" x14ac:dyDescent="0.25">
      <c r="B1000" s="20" t="s">
        <v>978</v>
      </c>
      <c r="C1000" s="20" t="s">
        <v>976</v>
      </c>
      <c r="D1000" s="20" t="s">
        <v>14</v>
      </c>
    </row>
    <row r="1001" spans="2:4" x14ac:dyDescent="0.25">
      <c r="B1001" s="20" t="s">
        <v>979</v>
      </c>
      <c r="C1001" s="20" t="s">
        <v>976</v>
      </c>
      <c r="D1001" s="20" t="s">
        <v>14</v>
      </c>
    </row>
    <row r="1002" spans="2:4" x14ac:dyDescent="0.25">
      <c r="B1002" s="20" t="s">
        <v>980</v>
      </c>
      <c r="C1002" s="20" t="s">
        <v>981</v>
      </c>
      <c r="D1002" s="20" t="s">
        <v>14</v>
      </c>
    </row>
    <row r="1003" spans="2:4" x14ac:dyDescent="0.25">
      <c r="B1003" s="20" t="s">
        <v>982</v>
      </c>
      <c r="C1003" s="20" t="s">
        <v>981</v>
      </c>
      <c r="D1003" s="20" t="s">
        <v>14</v>
      </c>
    </row>
    <row r="1004" spans="2:4" x14ac:dyDescent="0.25">
      <c r="B1004" s="20" t="s">
        <v>983</v>
      </c>
      <c r="C1004" s="20" t="s">
        <v>981</v>
      </c>
      <c r="D1004" s="20" t="s">
        <v>14</v>
      </c>
    </row>
    <row r="1005" spans="2:4" x14ac:dyDescent="0.25">
      <c r="B1005" s="20" t="s">
        <v>984</v>
      </c>
      <c r="C1005" s="20" t="s">
        <v>981</v>
      </c>
      <c r="D1005" s="20" t="s">
        <v>14</v>
      </c>
    </row>
    <row r="1006" spans="2:4" x14ac:dyDescent="0.25">
      <c r="B1006" s="20" t="s">
        <v>985</v>
      </c>
      <c r="C1006" s="20" t="s">
        <v>981</v>
      </c>
      <c r="D1006" s="20" t="s">
        <v>14</v>
      </c>
    </row>
    <row r="1007" spans="2:4" x14ac:dyDescent="0.25">
      <c r="B1007" s="20" t="s">
        <v>986</v>
      </c>
      <c r="C1007" s="20" t="s">
        <v>981</v>
      </c>
      <c r="D1007" s="20" t="s">
        <v>14</v>
      </c>
    </row>
    <row r="1008" spans="2:4" x14ac:dyDescent="0.25">
      <c r="B1008" s="20" t="s">
        <v>987</v>
      </c>
      <c r="C1008" s="20" t="s">
        <v>988</v>
      </c>
      <c r="D1008" s="20" t="s">
        <v>14</v>
      </c>
    </row>
    <row r="1009" spans="2:4" x14ac:dyDescent="0.25">
      <c r="B1009" s="20" t="s">
        <v>989</v>
      </c>
      <c r="C1009" s="20" t="s">
        <v>988</v>
      </c>
      <c r="D1009" s="20" t="s">
        <v>14</v>
      </c>
    </row>
    <row r="1010" spans="2:4" x14ac:dyDescent="0.25">
      <c r="B1010" s="20" t="s">
        <v>990</v>
      </c>
      <c r="C1010" s="20" t="s">
        <v>988</v>
      </c>
      <c r="D1010" s="20" t="s">
        <v>14</v>
      </c>
    </row>
    <row r="1011" spans="2:4" x14ac:dyDescent="0.25">
      <c r="B1011" s="20" t="s">
        <v>991</v>
      </c>
      <c r="C1011" s="20" t="s">
        <v>988</v>
      </c>
      <c r="D1011" s="20" t="s">
        <v>14</v>
      </c>
    </row>
    <row r="1012" spans="2:4" x14ac:dyDescent="0.25">
      <c r="B1012" s="20" t="s">
        <v>992</v>
      </c>
      <c r="C1012" s="20" t="s">
        <v>988</v>
      </c>
      <c r="D1012" s="20" t="s">
        <v>14</v>
      </c>
    </row>
    <row r="1013" spans="2:4" x14ac:dyDescent="0.25">
      <c r="B1013" s="20" t="s">
        <v>993</v>
      </c>
      <c r="C1013" s="20" t="s">
        <v>994</v>
      </c>
      <c r="D1013" s="20" t="s">
        <v>14</v>
      </c>
    </row>
    <row r="1014" spans="2:4" x14ac:dyDescent="0.25">
      <c r="B1014" s="20" t="s">
        <v>995</v>
      </c>
      <c r="C1014" s="20" t="s">
        <v>994</v>
      </c>
      <c r="D1014" s="20" t="s">
        <v>14</v>
      </c>
    </row>
    <row r="1015" spans="2:4" x14ac:dyDescent="0.25">
      <c r="B1015" s="20" t="s">
        <v>996</v>
      </c>
      <c r="C1015" s="20" t="s">
        <v>996</v>
      </c>
      <c r="D1015" s="20" t="s">
        <v>20</v>
      </c>
    </row>
    <row r="1016" spans="2:4" x14ac:dyDescent="0.25">
      <c r="B1016" s="20" t="s">
        <v>997</v>
      </c>
      <c r="C1016" s="20" t="s">
        <v>998</v>
      </c>
      <c r="D1016" s="20" t="s">
        <v>20</v>
      </c>
    </row>
    <row r="1017" spans="2:4" x14ac:dyDescent="0.25">
      <c r="B1017" s="20" t="s">
        <v>999</v>
      </c>
      <c r="C1017" s="20" t="s">
        <v>998</v>
      </c>
      <c r="D1017" s="20" t="s">
        <v>20</v>
      </c>
    </row>
    <row r="1018" spans="2:4" x14ac:dyDescent="0.25">
      <c r="B1018" s="20" t="s">
        <v>1000</v>
      </c>
      <c r="C1018" s="20" t="s">
        <v>998</v>
      </c>
      <c r="D1018" s="20" t="s">
        <v>20</v>
      </c>
    </row>
    <row r="1019" spans="2:4" x14ac:dyDescent="0.25">
      <c r="B1019" s="20" t="s">
        <v>1001</v>
      </c>
      <c r="C1019" s="20" t="s">
        <v>998</v>
      </c>
      <c r="D1019" s="20" t="s">
        <v>20</v>
      </c>
    </row>
    <row r="1020" spans="2:4" x14ac:dyDescent="0.25">
      <c r="B1020" s="20" t="s">
        <v>1002</v>
      </c>
      <c r="C1020" s="20" t="s">
        <v>998</v>
      </c>
      <c r="D1020" s="20" t="s">
        <v>20</v>
      </c>
    </row>
    <row r="1021" spans="2:4" x14ac:dyDescent="0.25">
      <c r="B1021" s="20" t="s">
        <v>1003</v>
      </c>
      <c r="C1021" s="20" t="s">
        <v>1004</v>
      </c>
      <c r="D1021" s="20" t="s">
        <v>20</v>
      </c>
    </row>
    <row r="1022" spans="2:4" x14ac:dyDescent="0.25">
      <c r="B1022" s="20" t="s">
        <v>1005</v>
      </c>
      <c r="C1022" s="20" t="s">
        <v>1004</v>
      </c>
      <c r="D1022" s="20" t="s">
        <v>20</v>
      </c>
    </row>
    <row r="1023" spans="2:4" x14ac:dyDescent="0.25">
      <c r="B1023" s="20" t="s">
        <v>1006</v>
      </c>
      <c r="C1023" s="20" t="s">
        <v>1004</v>
      </c>
      <c r="D1023" s="20" t="s">
        <v>20</v>
      </c>
    </row>
    <row r="1024" spans="2:4" x14ac:dyDescent="0.25">
      <c r="B1024" s="20" t="s">
        <v>1007</v>
      </c>
      <c r="C1024" s="20" t="s">
        <v>1004</v>
      </c>
      <c r="D1024" s="20" t="s">
        <v>20</v>
      </c>
    </row>
    <row r="1025" spans="2:4" x14ac:dyDescent="0.25">
      <c r="B1025" s="20" t="s">
        <v>1008</v>
      </c>
      <c r="C1025" s="20" t="s">
        <v>1009</v>
      </c>
      <c r="D1025" s="20" t="s">
        <v>20</v>
      </c>
    </row>
    <row r="1026" spans="2:4" x14ac:dyDescent="0.25">
      <c r="B1026" s="20" t="s">
        <v>1010</v>
      </c>
      <c r="C1026" s="20" t="s">
        <v>1009</v>
      </c>
      <c r="D1026" s="20" t="s">
        <v>20</v>
      </c>
    </row>
    <row r="1027" spans="2:4" x14ac:dyDescent="0.25">
      <c r="B1027" s="20" t="s">
        <v>1011</v>
      </c>
      <c r="C1027" s="20" t="s">
        <v>1012</v>
      </c>
      <c r="D1027" s="20" t="s">
        <v>20</v>
      </c>
    </row>
    <row r="1028" spans="2:4" x14ac:dyDescent="0.25">
      <c r="B1028" s="20" t="s">
        <v>1013</v>
      </c>
      <c r="C1028" s="20" t="s">
        <v>1012</v>
      </c>
      <c r="D1028" s="20" t="s">
        <v>20</v>
      </c>
    </row>
    <row r="1029" spans="2:4" x14ac:dyDescent="0.25">
      <c r="B1029" s="20" t="s">
        <v>1014</v>
      </c>
      <c r="C1029" s="20" t="s">
        <v>1012</v>
      </c>
      <c r="D1029" s="20" t="s">
        <v>20</v>
      </c>
    </row>
    <row r="1030" spans="2:4" x14ac:dyDescent="0.25">
      <c r="B1030" s="20" t="s">
        <v>1015</v>
      </c>
      <c r="C1030" s="20" t="s">
        <v>1012</v>
      </c>
      <c r="D1030" s="20" t="s">
        <v>20</v>
      </c>
    </row>
    <row r="1031" spans="2:4" x14ac:dyDescent="0.25">
      <c r="B1031" s="20" t="s">
        <v>1016</v>
      </c>
      <c r="C1031" s="20" t="s">
        <v>1012</v>
      </c>
      <c r="D1031" s="20" t="s">
        <v>20</v>
      </c>
    </row>
    <row r="1032" spans="2:4" x14ac:dyDescent="0.25">
      <c r="B1032" s="20" t="s">
        <v>1017</v>
      </c>
      <c r="C1032" s="20" t="s">
        <v>1012</v>
      </c>
      <c r="D1032" s="20" t="s">
        <v>20</v>
      </c>
    </row>
    <row r="1033" spans="2:4" x14ac:dyDescent="0.25">
      <c r="B1033" s="20" t="s">
        <v>1018</v>
      </c>
      <c r="C1033" s="20" t="s">
        <v>1012</v>
      </c>
      <c r="D1033" s="20" t="s">
        <v>20</v>
      </c>
    </row>
    <row r="1034" spans="2:4" x14ac:dyDescent="0.25">
      <c r="B1034" s="20" t="s">
        <v>1019</v>
      </c>
      <c r="C1034" s="20" t="s">
        <v>1012</v>
      </c>
      <c r="D1034" s="20" t="s">
        <v>20</v>
      </c>
    </row>
    <row r="1035" spans="2:4" x14ac:dyDescent="0.25">
      <c r="B1035" s="20" t="s">
        <v>1020</v>
      </c>
      <c r="C1035" s="20" t="s">
        <v>1021</v>
      </c>
      <c r="D1035" s="20" t="s">
        <v>20</v>
      </c>
    </row>
    <row r="1036" spans="2:4" x14ac:dyDescent="0.25">
      <c r="B1036" s="20" t="s">
        <v>1022</v>
      </c>
      <c r="C1036" s="20" t="s">
        <v>1021</v>
      </c>
      <c r="D1036" s="20" t="s">
        <v>20</v>
      </c>
    </row>
    <row r="1037" spans="2:4" x14ac:dyDescent="0.25">
      <c r="B1037" s="20" t="s">
        <v>1023</v>
      </c>
      <c r="C1037" s="20" t="s">
        <v>1021</v>
      </c>
      <c r="D1037" s="20" t="s">
        <v>20</v>
      </c>
    </row>
    <row r="1038" spans="2:4" x14ac:dyDescent="0.25">
      <c r="B1038" s="20" t="s">
        <v>1024</v>
      </c>
      <c r="C1038" s="20" t="s">
        <v>1025</v>
      </c>
      <c r="D1038" s="20" t="s">
        <v>20</v>
      </c>
    </row>
    <row r="1039" spans="2:4" x14ac:dyDescent="0.25">
      <c r="B1039" s="20" t="s">
        <v>1026</v>
      </c>
      <c r="C1039" s="20" t="s">
        <v>1025</v>
      </c>
      <c r="D1039" s="20" t="s">
        <v>20</v>
      </c>
    </row>
    <row r="1040" spans="2:4" x14ac:dyDescent="0.25">
      <c r="B1040" s="20" t="s">
        <v>1027</v>
      </c>
      <c r="C1040" s="20" t="s">
        <v>1025</v>
      </c>
      <c r="D1040" s="20" t="s">
        <v>20</v>
      </c>
    </row>
    <row r="1041" spans="2:4" x14ac:dyDescent="0.25">
      <c r="B1041" s="20" t="s">
        <v>1028</v>
      </c>
      <c r="C1041" s="20" t="s">
        <v>1025</v>
      </c>
      <c r="D1041" s="20" t="s">
        <v>20</v>
      </c>
    </row>
    <row r="1042" spans="2:4" x14ac:dyDescent="0.25">
      <c r="B1042" s="20" t="s">
        <v>1029</v>
      </c>
      <c r="C1042" s="20" t="s">
        <v>1030</v>
      </c>
      <c r="D1042" s="20" t="s">
        <v>20</v>
      </c>
    </row>
    <row r="1043" spans="2:4" x14ac:dyDescent="0.25">
      <c r="B1043" s="20" t="s">
        <v>1031</v>
      </c>
      <c r="C1043" s="20" t="s">
        <v>1030</v>
      </c>
      <c r="D1043" s="20" t="s">
        <v>20</v>
      </c>
    </row>
    <row r="1044" spans="2:4" x14ac:dyDescent="0.25">
      <c r="B1044" s="20" t="s">
        <v>1032</v>
      </c>
      <c r="C1044" s="20" t="s">
        <v>1030</v>
      </c>
      <c r="D1044" s="20" t="s">
        <v>20</v>
      </c>
    </row>
    <row r="1045" spans="2:4" x14ac:dyDescent="0.25">
      <c r="B1045" s="20" t="s">
        <v>1033</v>
      </c>
      <c r="C1045" s="20" t="s">
        <v>1030</v>
      </c>
      <c r="D1045" s="20" t="s">
        <v>20</v>
      </c>
    </row>
    <row r="1046" spans="2:4" x14ac:dyDescent="0.25">
      <c r="B1046" s="20" t="s">
        <v>1034</v>
      </c>
      <c r="C1046" s="20" t="s">
        <v>1030</v>
      </c>
      <c r="D1046" s="20" t="s">
        <v>20</v>
      </c>
    </row>
    <row r="1047" spans="2:4" x14ac:dyDescent="0.25">
      <c r="B1047" s="20" t="s">
        <v>1035</v>
      </c>
      <c r="C1047" s="20" t="s">
        <v>1036</v>
      </c>
      <c r="D1047" s="20" t="s">
        <v>20</v>
      </c>
    </row>
    <row r="1048" spans="2:4" x14ac:dyDescent="0.25">
      <c r="B1048" s="20" t="s">
        <v>1037</v>
      </c>
      <c r="C1048" s="20" t="s">
        <v>1036</v>
      </c>
      <c r="D1048" s="20" t="s">
        <v>20</v>
      </c>
    </row>
    <row r="1049" spans="2:4" x14ac:dyDescent="0.25">
      <c r="B1049" s="20" t="s">
        <v>1038</v>
      </c>
      <c r="C1049" s="20" t="s">
        <v>1039</v>
      </c>
      <c r="D1049" s="20" t="s">
        <v>20</v>
      </c>
    </row>
    <row r="1050" spans="2:4" x14ac:dyDescent="0.25">
      <c r="B1050" s="20" t="s">
        <v>1040</v>
      </c>
      <c r="C1050" s="20" t="s">
        <v>1039</v>
      </c>
      <c r="D1050" s="20" t="s">
        <v>20</v>
      </c>
    </row>
    <row r="1051" spans="2:4" x14ac:dyDescent="0.25">
      <c r="B1051" s="20" t="s">
        <v>1041</v>
      </c>
      <c r="C1051" s="20" t="s">
        <v>1039</v>
      </c>
      <c r="D1051" s="20" t="s">
        <v>20</v>
      </c>
    </row>
    <row r="1052" spans="2:4" x14ac:dyDescent="0.25">
      <c r="B1052" s="20" t="s">
        <v>1042</v>
      </c>
      <c r="C1052" s="20" t="s">
        <v>1039</v>
      </c>
      <c r="D1052" s="20" t="s">
        <v>20</v>
      </c>
    </row>
    <row r="1053" spans="2:4" x14ac:dyDescent="0.25">
      <c r="B1053" s="20" t="s">
        <v>1043</v>
      </c>
      <c r="C1053" s="20" t="s">
        <v>1044</v>
      </c>
      <c r="D1053" s="20" t="s">
        <v>20</v>
      </c>
    </row>
    <row r="1054" spans="2:4" x14ac:dyDescent="0.25">
      <c r="B1054" s="20" t="s">
        <v>1045</v>
      </c>
      <c r="C1054" s="20" t="s">
        <v>1044</v>
      </c>
      <c r="D1054" s="20" t="s">
        <v>20</v>
      </c>
    </row>
    <row r="1055" spans="2:4" x14ac:dyDescent="0.25">
      <c r="B1055" s="20" t="s">
        <v>1046</v>
      </c>
      <c r="C1055" s="20" t="s">
        <v>1044</v>
      </c>
      <c r="D1055" s="20" t="s">
        <v>20</v>
      </c>
    </row>
    <row r="1056" spans="2:4" x14ac:dyDescent="0.25">
      <c r="B1056" s="20" t="s">
        <v>1047</v>
      </c>
      <c r="C1056" s="20" t="s">
        <v>1044</v>
      </c>
      <c r="D1056" s="20" t="s">
        <v>20</v>
      </c>
    </row>
    <row r="1057" spans="2:4" x14ac:dyDescent="0.25">
      <c r="B1057" s="20" t="s">
        <v>1048</v>
      </c>
      <c r="C1057" s="20" t="s">
        <v>1049</v>
      </c>
      <c r="D1057" s="20" t="s">
        <v>20</v>
      </c>
    </row>
    <row r="1058" spans="2:4" x14ac:dyDescent="0.25">
      <c r="B1058" s="20" t="s">
        <v>1050</v>
      </c>
      <c r="C1058" s="20" t="s">
        <v>1049</v>
      </c>
      <c r="D1058" s="20" t="s">
        <v>20</v>
      </c>
    </row>
    <row r="1059" spans="2:4" x14ac:dyDescent="0.25">
      <c r="B1059" s="20" t="s">
        <v>1051</v>
      </c>
      <c r="C1059" s="20" t="s">
        <v>1049</v>
      </c>
      <c r="D1059" s="20" t="s">
        <v>20</v>
      </c>
    </row>
    <row r="1060" spans="2:4" x14ac:dyDescent="0.25">
      <c r="B1060" s="20" t="s">
        <v>1052</v>
      </c>
      <c r="C1060" s="20" t="s">
        <v>1053</v>
      </c>
      <c r="D1060" s="20" t="s">
        <v>20</v>
      </c>
    </row>
    <row r="1061" spans="2:4" x14ac:dyDescent="0.25">
      <c r="B1061" s="20" t="s">
        <v>1054</v>
      </c>
      <c r="C1061" s="20" t="s">
        <v>1053</v>
      </c>
      <c r="D1061" s="20" t="s">
        <v>20</v>
      </c>
    </row>
    <row r="1062" spans="2:4" x14ac:dyDescent="0.25">
      <c r="B1062" s="20" t="s">
        <v>1055</v>
      </c>
      <c r="C1062" s="20" t="s">
        <v>1053</v>
      </c>
      <c r="D1062" s="20" t="s">
        <v>20</v>
      </c>
    </row>
    <row r="1063" spans="2:4" x14ac:dyDescent="0.25">
      <c r="B1063" s="20" t="s">
        <v>1056</v>
      </c>
      <c r="C1063" s="20" t="s">
        <v>1057</v>
      </c>
      <c r="D1063" s="20" t="s">
        <v>20</v>
      </c>
    </row>
    <row r="1064" spans="2:4" x14ac:dyDescent="0.25">
      <c r="B1064" s="20" t="s">
        <v>1058</v>
      </c>
      <c r="C1064" s="20" t="s">
        <v>1057</v>
      </c>
      <c r="D1064" s="20" t="s">
        <v>20</v>
      </c>
    </row>
    <row r="1065" spans="2:4" x14ac:dyDescent="0.25">
      <c r="B1065" s="20" t="s">
        <v>1059</v>
      </c>
      <c r="C1065" s="20" t="s">
        <v>1057</v>
      </c>
      <c r="D1065" s="20" t="s">
        <v>20</v>
      </c>
    </row>
    <row r="1066" spans="2:4" x14ac:dyDescent="0.25">
      <c r="B1066" s="20" t="s">
        <v>1060</v>
      </c>
      <c r="C1066" s="20" t="s">
        <v>1057</v>
      </c>
      <c r="D1066" s="20" t="s">
        <v>20</v>
      </c>
    </row>
    <row r="1067" spans="2:4" x14ac:dyDescent="0.25">
      <c r="B1067" s="20" t="s">
        <v>1061</v>
      </c>
      <c r="C1067" s="20" t="s">
        <v>1057</v>
      </c>
      <c r="D1067" s="20" t="s">
        <v>20</v>
      </c>
    </row>
    <row r="1068" spans="2:4" x14ac:dyDescent="0.25">
      <c r="B1068" s="20" t="s">
        <v>1062</v>
      </c>
      <c r="C1068" s="20" t="s">
        <v>1063</v>
      </c>
      <c r="D1068" s="20" t="s">
        <v>20</v>
      </c>
    </row>
    <row r="1069" spans="2:4" x14ac:dyDescent="0.25">
      <c r="B1069" s="20" t="s">
        <v>1064</v>
      </c>
      <c r="C1069" s="20" t="s">
        <v>1063</v>
      </c>
      <c r="D1069" s="20" t="s">
        <v>20</v>
      </c>
    </row>
    <row r="1070" spans="2:4" x14ac:dyDescent="0.25">
      <c r="B1070" s="20" t="s">
        <v>1065</v>
      </c>
      <c r="C1070" s="20" t="s">
        <v>1063</v>
      </c>
      <c r="D1070" s="20" t="s">
        <v>20</v>
      </c>
    </row>
    <row r="1071" spans="2:4" x14ac:dyDescent="0.25">
      <c r="B1071" s="20" t="s">
        <v>1066</v>
      </c>
      <c r="C1071" s="20" t="s">
        <v>1063</v>
      </c>
      <c r="D1071" s="20" t="s">
        <v>20</v>
      </c>
    </row>
    <row r="1072" spans="2:4" x14ac:dyDescent="0.25">
      <c r="B1072" s="20" t="s">
        <v>1067</v>
      </c>
      <c r="C1072" s="20" t="s">
        <v>1063</v>
      </c>
      <c r="D1072" s="20" t="s">
        <v>20</v>
      </c>
    </row>
    <row r="1073" spans="2:4" x14ac:dyDescent="0.25">
      <c r="B1073" s="20" t="s">
        <v>1068</v>
      </c>
      <c r="C1073" s="20" t="s">
        <v>1063</v>
      </c>
      <c r="D1073" s="20" t="s">
        <v>20</v>
      </c>
    </row>
    <row r="1074" spans="2:4" x14ac:dyDescent="0.25">
      <c r="B1074" s="20" t="s">
        <v>1069</v>
      </c>
      <c r="C1074" s="20" t="s">
        <v>1063</v>
      </c>
      <c r="D1074" s="20" t="s">
        <v>20</v>
      </c>
    </row>
    <row r="1075" spans="2:4" x14ac:dyDescent="0.25">
      <c r="B1075" s="20" t="s">
        <v>1070</v>
      </c>
      <c r="C1075" s="20" t="s">
        <v>1063</v>
      </c>
      <c r="D1075" s="20" t="s">
        <v>20</v>
      </c>
    </row>
    <row r="1076" spans="2:4" x14ac:dyDescent="0.25">
      <c r="B1076" s="20" t="s">
        <v>1071</v>
      </c>
      <c r="C1076" s="20" t="s">
        <v>1072</v>
      </c>
      <c r="D1076" s="20" t="s">
        <v>20</v>
      </c>
    </row>
    <row r="1077" spans="2:4" x14ac:dyDescent="0.25">
      <c r="B1077" s="20" t="s">
        <v>1073</v>
      </c>
      <c r="C1077" s="20" t="s">
        <v>1072</v>
      </c>
      <c r="D1077" s="20" t="s">
        <v>20</v>
      </c>
    </row>
    <row r="1078" spans="2:4" x14ac:dyDescent="0.25">
      <c r="B1078" s="20" t="s">
        <v>1074</v>
      </c>
      <c r="C1078" s="20" t="s">
        <v>1072</v>
      </c>
      <c r="D1078" s="20" t="s">
        <v>20</v>
      </c>
    </row>
    <row r="1079" spans="2:4" x14ac:dyDescent="0.25">
      <c r="B1079" s="20" t="s">
        <v>1075</v>
      </c>
      <c r="C1079" s="20" t="s">
        <v>1076</v>
      </c>
      <c r="D1079" s="20" t="s">
        <v>20</v>
      </c>
    </row>
    <row r="1080" spans="2:4" x14ac:dyDescent="0.25">
      <c r="B1080" s="20" t="s">
        <v>1077</v>
      </c>
      <c r="C1080" s="20" t="s">
        <v>1076</v>
      </c>
      <c r="D1080" s="20" t="s">
        <v>20</v>
      </c>
    </row>
    <row r="1081" spans="2:4" x14ac:dyDescent="0.25">
      <c r="B1081" s="20" t="s">
        <v>1078</v>
      </c>
      <c r="C1081" s="20" t="s">
        <v>1076</v>
      </c>
      <c r="D1081" s="20" t="s">
        <v>20</v>
      </c>
    </row>
    <row r="1082" spans="2:4" x14ac:dyDescent="0.25">
      <c r="B1082" s="20" t="s">
        <v>1079</v>
      </c>
      <c r="C1082" s="20" t="s">
        <v>1076</v>
      </c>
      <c r="D1082" s="20" t="s">
        <v>20</v>
      </c>
    </row>
    <row r="1083" spans="2:4" x14ac:dyDescent="0.25">
      <c r="B1083" s="20" t="s">
        <v>1080</v>
      </c>
      <c r="C1083" s="20" t="s">
        <v>1076</v>
      </c>
      <c r="D1083" s="20" t="s">
        <v>20</v>
      </c>
    </row>
    <row r="1084" spans="2:4" x14ac:dyDescent="0.25">
      <c r="B1084" s="20" t="s">
        <v>1081</v>
      </c>
      <c r="C1084" s="20" t="s">
        <v>1076</v>
      </c>
      <c r="D1084" s="20" t="s">
        <v>20</v>
      </c>
    </row>
    <row r="1085" spans="2:4" x14ac:dyDescent="0.25">
      <c r="B1085" s="20" t="s">
        <v>1082</v>
      </c>
      <c r="C1085" s="20" t="s">
        <v>1076</v>
      </c>
      <c r="D1085" s="20" t="s">
        <v>16</v>
      </c>
    </row>
    <row r="1086" spans="2:4" x14ac:dyDescent="0.25">
      <c r="B1086" s="20" t="s">
        <v>1083</v>
      </c>
      <c r="C1086" s="20" t="s">
        <v>1076</v>
      </c>
      <c r="D1086" s="20" t="s">
        <v>20</v>
      </c>
    </row>
    <row r="1087" spans="2:4" x14ac:dyDescent="0.25">
      <c r="B1087" s="20" t="s">
        <v>1084</v>
      </c>
      <c r="C1087" s="20" t="s">
        <v>1085</v>
      </c>
      <c r="D1087" s="20" t="s">
        <v>20</v>
      </c>
    </row>
    <row r="1088" spans="2:4" x14ac:dyDescent="0.25">
      <c r="B1088" s="20" t="s">
        <v>1086</v>
      </c>
      <c r="C1088" s="20" t="s">
        <v>1085</v>
      </c>
      <c r="D1088" s="20" t="s">
        <v>20</v>
      </c>
    </row>
    <row r="1089" spans="2:4" x14ac:dyDescent="0.25">
      <c r="B1089" s="20" t="s">
        <v>1087</v>
      </c>
      <c r="C1089" s="20" t="s">
        <v>1085</v>
      </c>
      <c r="D1089" s="20" t="s">
        <v>20</v>
      </c>
    </row>
    <row r="1090" spans="2:4" x14ac:dyDescent="0.25">
      <c r="B1090" s="20" t="s">
        <v>1088</v>
      </c>
      <c r="C1090" s="20" t="s">
        <v>1085</v>
      </c>
      <c r="D1090" s="20" t="s">
        <v>20</v>
      </c>
    </row>
    <row r="1091" spans="2:4" x14ac:dyDescent="0.25">
      <c r="B1091" s="20" t="s">
        <v>1089</v>
      </c>
      <c r="C1091" s="20" t="s">
        <v>1085</v>
      </c>
      <c r="D1091" s="20" t="s">
        <v>20</v>
      </c>
    </row>
    <row r="1092" spans="2:4" x14ac:dyDescent="0.25">
      <c r="B1092" s="20" t="s">
        <v>1090</v>
      </c>
      <c r="C1092" s="20" t="s">
        <v>1091</v>
      </c>
      <c r="D1092" s="20" t="s">
        <v>20</v>
      </c>
    </row>
    <row r="1093" spans="2:4" x14ac:dyDescent="0.25">
      <c r="B1093" s="20" t="s">
        <v>1092</v>
      </c>
      <c r="C1093" s="20" t="s">
        <v>1091</v>
      </c>
      <c r="D1093" s="20" t="s">
        <v>20</v>
      </c>
    </row>
    <row r="1094" spans="2:4" x14ac:dyDescent="0.25">
      <c r="B1094" s="20" t="s">
        <v>1093</v>
      </c>
      <c r="C1094" s="20" t="s">
        <v>1091</v>
      </c>
      <c r="D1094" s="20" t="s">
        <v>19</v>
      </c>
    </row>
    <row r="1095" spans="2:4" x14ac:dyDescent="0.25">
      <c r="B1095" s="20" t="s">
        <v>1094</v>
      </c>
      <c r="C1095" s="20" t="s">
        <v>1091</v>
      </c>
      <c r="D1095" s="20" t="s">
        <v>20</v>
      </c>
    </row>
    <row r="1096" spans="2:4" x14ac:dyDescent="0.25">
      <c r="B1096" s="20" t="s">
        <v>1095</v>
      </c>
      <c r="C1096" s="20" t="s">
        <v>1091</v>
      </c>
      <c r="D1096" s="20" t="s">
        <v>20</v>
      </c>
    </row>
    <row r="1097" spans="2:4" x14ac:dyDescent="0.25">
      <c r="B1097" s="20" t="s">
        <v>1096</v>
      </c>
      <c r="C1097" s="20" t="s">
        <v>1097</v>
      </c>
      <c r="D1097" s="20" t="s">
        <v>20</v>
      </c>
    </row>
    <row r="1098" spans="2:4" x14ac:dyDescent="0.25">
      <c r="B1098" s="20" t="s">
        <v>1098</v>
      </c>
      <c r="C1098" s="20" t="s">
        <v>1099</v>
      </c>
      <c r="D1098" s="20" t="s">
        <v>20</v>
      </c>
    </row>
    <row r="1099" spans="2:4" x14ac:dyDescent="0.25">
      <c r="B1099" s="20" t="s">
        <v>1100</v>
      </c>
      <c r="C1099" s="20" t="s">
        <v>1099</v>
      </c>
      <c r="D1099" s="20" t="s">
        <v>20</v>
      </c>
    </row>
    <row r="1100" spans="2:4" x14ac:dyDescent="0.25">
      <c r="B1100" s="20" t="s">
        <v>1101</v>
      </c>
      <c r="C1100" s="20" t="s">
        <v>1102</v>
      </c>
      <c r="D1100" s="20" t="s">
        <v>20</v>
      </c>
    </row>
    <row r="1101" spans="2:4" x14ac:dyDescent="0.25">
      <c r="B1101" s="20" t="s">
        <v>1103</v>
      </c>
      <c r="C1101" s="20" t="s">
        <v>1102</v>
      </c>
      <c r="D1101" s="20" t="s">
        <v>20</v>
      </c>
    </row>
    <row r="1102" spans="2:4" x14ac:dyDescent="0.25">
      <c r="B1102" s="20" t="s">
        <v>1104</v>
      </c>
      <c r="C1102" s="20" t="s">
        <v>1102</v>
      </c>
      <c r="D1102" s="20" t="s">
        <v>20</v>
      </c>
    </row>
    <row r="1103" spans="2:4" x14ac:dyDescent="0.25">
      <c r="B1103" s="20" t="s">
        <v>1105</v>
      </c>
      <c r="C1103" s="20" t="s">
        <v>1106</v>
      </c>
      <c r="D1103" s="20" t="s">
        <v>20</v>
      </c>
    </row>
    <row r="1104" spans="2:4" x14ac:dyDescent="0.25">
      <c r="B1104" s="20" t="s">
        <v>1107</v>
      </c>
      <c r="C1104" s="20" t="s">
        <v>1106</v>
      </c>
      <c r="D1104" s="20" t="s">
        <v>20</v>
      </c>
    </row>
    <row r="1105" spans="2:4" x14ac:dyDescent="0.25">
      <c r="B1105" s="20" t="s">
        <v>1108</v>
      </c>
      <c r="C1105" s="20" t="s">
        <v>1109</v>
      </c>
      <c r="D1105" s="20" t="s">
        <v>20</v>
      </c>
    </row>
    <row r="1106" spans="2:4" x14ac:dyDescent="0.25">
      <c r="B1106" s="20" t="s">
        <v>1110</v>
      </c>
      <c r="C1106" s="20" t="s">
        <v>1109</v>
      </c>
      <c r="D1106" s="20" t="s">
        <v>20</v>
      </c>
    </row>
    <row r="1107" spans="2:4" x14ac:dyDescent="0.25">
      <c r="B1107" s="20" t="s">
        <v>1111</v>
      </c>
      <c r="C1107" s="20" t="s">
        <v>1109</v>
      </c>
      <c r="D1107" s="20" t="s">
        <v>20</v>
      </c>
    </row>
    <row r="1108" spans="2:4" x14ac:dyDescent="0.25">
      <c r="B1108" s="20" t="s">
        <v>1112</v>
      </c>
      <c r="C1108" s="20" t="s">
        <v>1113</v>
      </c>
      <c r="D1108" s="20" t="s">
        <v>20</v>
      </c>
    </row>
    <row r="1109" spans="2:4" x14ac:dyDescent="0.25">
      <c r="B1109" s="20" t="s">
        <v>1114</v>
      </c>
      <c r="C1109" s="20" t="s">
        <v>1113</v>
      </c>
      <c r="D1109" s="20" t="s">
        <v>20</v>
      </c>
    </row>
    <row r="1110" spans="2:4" x14ac:dyDescent="0.25">
      <c r="B1110" s="20" t="s">
        <v>1115</v>
      </c>
      <c r="C1110" s="20" t="s">
        <v>1116</v>
      </c>
      <c r="D1110" s="20" t="s">
        <v>20</v>
      </c>
    </row>
    <row r="1111" spans="2:4" x14ac:dyDescent="0.25">
      <c r="B1111" s="20" t="s">
        <v>1117</v>
      </c>
      <c r="C1111" s="20" t="s">
        <v>1116</v>
      </c>
      <c r="D1111" s="20" t="s">
        <v>20</v>
      </c>
    </row>
    <row r="1112" spans="2:4" x14ac:dyDescent="0.25">
      <c r="B1112" s="20" t="s">
        <v>1118</v>
      </c>
      <c r="C1112" s="20" t="s">
        <v>1116</v>
      </c>
      <c r="D1112" s="20" t="s">
        <v>20</v>
      </c>
    </row>
    <row r="1113" spans="2:4" x14ac:dyDescent="0.25">
      <c r="B1113" s="20" t="s">
        <v>1119</v>
      </c>
      <c r="C1113" s="20" t="s">
        <v>1116</v>
      </c>
      <c r="D1113" s="20" t="s">
        <v>20</v>
      </c>
    </row>
    <row r="1114" spans="2:4" x14ac:dyDescent="0.25">
      <c r="B1114" s="20" t="s">
        <v>1120</v>
      </c>
      <c r="C1114" s="20" t="s">
        <v>1121</v>
      </c>
      <c r="D1114" s="20" t="s">
        <v>15</v>
      </c>
    </row>
    <row r="1115" spans="2:4" x14ac:dyDescent="0.25">
      <c r="B1115" s="20" t="s">
        <v>1122</v>
      </c>
      <c r="C1115" s="20" t="s">
        <v>1121</v>
      </c>
      <c r="D1115" s="20" t="s">
        <v>20</v>
      </c>
    </row>
    <row r="1116" spans="2:4" x14ac:dyDescent="0.25">
      <c r="B1116" s="20" t="s">
        <v>1123</v>
      </c>
      <c r="C1116" s="20" t="s">
        <v>1121</v>
      </c>
      <c r="D1116" s="20" t="s">
        <v>20</v>
      </c>
    </row>
    <row r="1117" spans="2:4" x14ac:dyDescent="0.25">
      <c r="B1117" s="20" t="s">
        <v>1124</v>
      </c>
      <c r="C1117" s="20" t="s">
        <v>1124</v>
      </c>
      <c r="D1117" s="20" t="s">
        <v>17</v>
      </c>
    </row>
    <row r="1118" spans="2:4" x14ac:dyDescent="0.25">
      <c r="B1118" s="20" t="s">
        <v>1125</v>
      </c>
      <c r="C1118" s="20" t="s">
        <v>1126</v>
      </c>
      <c r="D1118" s="20" t="s">
        <v>17</v>
      </c>
    </row>
    <row r="1119" spans="2:4" x14ac:dyDescent="0.25">
      <c r="B1119" s="20" t="s">
        <v>1127</v>
      </c>
      <c r="C1119" s="20" t="s">
        <v>1126</v>
      </c>
      <c r="D1119" s="20" t="s">
        <v>17</v>
      </c>
    </row>
    <row r="1120" spans="2:4" x14ac:dyDescent="0.25">
      <c r="B1120" s="20" t="s">
        <v>1128</v>
      </c>
      <c r="C1120" s="20" t="s">
        <v>1126</v>
      </c>
      <c r="D1120" s="20" t="s">
        <v>17</v>
      </c>
    </row>
    <row r="1121" spans="2:4" x14ac:dyDescent="0.25">
      <c r="B1121" s="20" t="s">
        <v>1129</v>
      </c>
      <c r="C1121" s="20" t="s">
        <v>1130</v>
      </c>
      <c r="D1121" s="20" t="s">
        <v>17</v>
      </c>
    </row>
    <row r="1122" spans="2:4" x14ac:dyDescent="0.25">
      <c r="B1122" s="20" t="s">
        <v>1131</v>
      </c>
      <c r="C1122" s="20" t="s">
        <v>1130</v>
      </c>
      <c r="D1122" s="20" t="s">
        <v>17</v>
      </c>
    </row>
    <row r="1123" spans="2:4" x14ac:dyDescent="0.25">
      <c r="B1123" s="20" t="s">
        <v>1132</v>
      </c>
      <c r="C1123" s="20" t="s">
        <v>1130</v>
      </c>
      <c r="D1123" s="20" t="s">
        <v>17</v>
      </c>
    </row>
    <row r="1124" spans="2:4" x14ac:dyDescent="0.25">
      <c r="B1124" s="20" t="s">
        <v>1133</v>
      </c>
      <c r="C1124" s="20" t="s">
        <v>1130</v>
      </c>
      <c r="D1124" s="20" t="s">
        <v>17</v>
      </c>
    </row>
    <row r="1125" spans="2:4" x14ac:dyDescent="0.25">
      <c r="B1125" s="20" t="s">
        <v>1134</v>
      </c>
      <c r="C1125" s="20" t="s">
        <v>1130</v>
      </c>
      <c r="D1125" s="20" t="s">
        <v>17</v>
      </c>
    </row>
    <row r="1126" spans="2:4" x14ac:dyDescent="0.25">
      <c r="B1126" s="20" t="s">
        <v>1135</v>
      </c>
      <c r="C1126" s="20" t="s">
        <v>1130</v>
      </c>
      <c r="D1126" s="20" t="s">
        <v>17</v>
      </c>
    </row>
    <row r="1127" spans="2:4" x14ac:dyDescent="0.25">
      <c r="B1127" s="20" t="s">
        <v>1136</v>
      </c>
      <c r="C1127" s="20" t="s">
        <v>1130</v>
      </c>
      <c r="D1127" s="20" t="s">
        <v>17</v>
      </c>
    </row>
    <row r="1128" spans="2:4" x14ac:dyDescent="0.25">
      <c r="B1128" s="20" t="s">
        <v>1137</v>
      </c>
      <c r="C1128" s="20" t="s">
        <v>1130</v>
      </c>
      <c r="D1128" s="20" t="s">
        <v>17</v>
      </c>
    </row>
    <row r="1129" spans="2:4" x14ac:dyDescent="0.25">
      <c r="B1129" s="20" t="s">
        <v>1138</v>
      </c>
      <c r="C1129" s="20" t="s">
        <v>1130</v>
      </c>
      <c r="D1129" s="20" t="s">
        <v>17</v>
      </c>
    </row>
    <row r="1130" spans="2:4" x14ac:dyDescent="0.25">
      <c r="B1130" s="20" t="s">
        <v>1139</v>
      </c>
      <c r="C1130" s="20" t="s">
        <v>1130</v>
      </c>
      <c r="D1130" s="20" t="s">
        <v>17</v>
      </c>
    </row>
    <row r="1131" spans="2:4" x14ac:dyDescent="0.25">
      <c r="B1131" s="20" t="s">
        <v>1140</v>
      </c>
      <c r="C1131" s="20" t="s">
        <v>1141</v>
      </c>
      <c r="D1131" s="20" t="s">
        <v>17</v>
      </c>
    </row>
    <row r="1132" spans="2:4" x14ac:dyDescent="0.25">
      <c r="B1132" s="20" t="s">
        <v>1142</v>
      </c>
      <c r="C1132" s="20" t="s">
        <v>1141</v>
      </c>
      <c r="D1132" s="20" t="s">
        <v>17</v>
      </c>
    </row>
    <row r="1133" spans="2:4" x14ac:dyDescent="0.25">
      <c r="B1133" s="20" t="s">
        <v>1143</v>
      </c>
      <c r="C1133" s="20" t="s">
        <v>1141</v>
      </c>
      <c r="D1133" s="20" t="s">
        <v>17</v>
      </c>
    </row>
    <row r="1134" spans="2:4" x14ac:dyDescent="0.25">
      <c r="B1134" s="20" t="s">
        <v>1144</v>
      </c>
      <c r="C1134" s="20" t="s">
        <v>1141</v>
      </c>
      <c r="D1134" s="20" t="s">
        <v>17</v>
      </c>
    </row>
    <row r="1135" spans="2:4" x14ac:dyDescent="0.25">
      <c r="B1135" s="20" t="s">
        <v>1145</v>
      </c>
      <c r="C1135" s="20" t="s">
        <v>1141</v>
      </c>
      <c r="D1135" s="20" t="s">
        <v>17</v>
      </c>
    </row>
    <row r="1136" spans="2:4" x14ac:dyDescent="0.25">
      <c r="B1136" s="20" t="s">
        <v>1146</v>
      </c>
      <c r="C1136" s="20" t="s">
        <v>1141</v>
      </c>
      <c r="D1136" s="20" t="s">
        <v>17</v>
      </c>
    </row>
    <row r="1137" spans="2:4" x14ac:dyDescent="0.25">
      <c r="B1137" s="20" t="s">
        <v>1147</v>
      </c>
      <c r="C1137" s="20" t="s">
        <v>1148</v>
      </c>
      <c r="D1137" s="20" t="s">
        <v>17</v>
      </c>
    </row>
    <row r="1138" spans="2:4" x14ac:dyDescent="0.25">
      <c r="B1138" s="20" t="s">
        <v>1149</v>
      </c>
      <c r="C1138" s="20" t="s">
        <v>1148</v>
      </c>
      <c r="D1138" s="20" t="s">
        <v>17</v>
      </c>
    </row>
    <row r="1139" spans="2:4" x14ac:dyDescent="0.25">
      <c r="B1139" s="20" t="s">
        <v>1150</v>
      </c>
      <c r="C1139" s="20" t="s">
        <v>1148</v>
      </c>
      <c r="D1139" s="20" t="s">
        <v>17</v>
      </c>
    </row>
    <row r="1140" spans="2:4" x14ac:dyDescent="0.25">
      <c r="B1140" s="20" t="s">
        <v>1151</v>
      </c>
      <c r="C1140" s="20" t="s">
        <v>1148</v>
      </c>
      <c r="D1140" s="20" t="s">
        <v>17</v>
      </c>
    </row>
    <row r="1141" spans="2:4" x14ac:dyDescent="0.25">
      <c r="B1141" s="20" t="s">
        <v>1152</v>
      </c>
      <c r="C1141" s="20" t="s">
        <v>1148</v>
      </c>
      <c r="D1141" s="20" t="s">
        <v>17</v>
      </c>
    </row>
    <row r="1142" spans="2:4" x14ac:dyDescent="0.25">
      <c r="B1142" s="20" t="s">
        <v>1153</v>
      </c>
      <c r="C1142" s="20" t="s">
        <v>1148</v>
      </c>
      <c r="D1142" s="20" t="s">
        <v>17</v>
      </c>
    </row>
    <row r="1143" spans="2:4" x14ac:dyDescent="0.25">
      <c r="B1143" s="20" t="s">
        <v>1154</v>
      </c>
      <c r="C1143" s="20" t="s">
        <v>1155</v>
      </c>
      <c r="D1143" s="20" t="s">
        <v>17</v>
      </c>
    </row>
    <row r="1144" spans="2:4" x14ac:dyDescent="0.25">
      <c r="B1144" s="20" t="s">
        <v>1156</v>
      </c>
      <c r="C1144" s="20" t="s">
        <v>1155</v>
      </c>
      <c r="D1144" s="20" t="s">
        <v>17</v>
      </c>
    </row>
    <row r="1145" spans="2:4" x14ac:dyDescent="0.25">
      <c r="B1145" s="20" t="s">
        <v>1157</v>
      </c>
      <c r="C1145" s="20" t="s">
        <v>1155</v>
      </c>
      <c r="D1145" s="20" t="s">
        <v>17</v>
      </c>
    </row>
    <row r="1146" spans="2:4" x14ac:dyDescent="0.25">
      <c r="B1146" s="20" t="s">
        <v>1158</v>
      </c>
      <c r="C1146" s="20" t="s">
        <v>1155</v>
      </c>
      <c r="D1146" s="20" t="s">
        <v>17</v>
      </c>
    </row>
    <row r="1147" spans="2:4" x14ac:dyDescent="0.25">
      <c r="B1147" s="20" t="s">
        <v>1159</v>
      </c>
      <c r="C1147" s="20" t="s">
        <v>1155</v>
      </c>
      <c r="D1147" s="20" t="s">
        <v>17</v>
      </c>
    </row>
    <row r="1148" spans="2:4" x14ac:dyDescent="0.25">
      <c r="B1148" s="20" t="s">
        <v>1160</v>
      </c>
      <c r="C1148" s="20" t="s">
        <v>1161</v>
      </c>
      <c r="D1148" s="20" t="s">
        <v>17</v>
      </c>
    </row>
    <row r="1149" spans="2:4" x14ac:dyDescent="0.25">
      <c r="B1149" s="20" t="s">
        <v>1162</v>
      </c>
      <c r="C1149" s="20" t="s">
        <v>1161</v>
      </c>
      <c r="D1149" s="20" t="s">
        <v>17</v>
      </c>
    </row>
    <row r="1150" spans="2:4" x14ac:dyDescent="0.25">
      <c r="B1150" s="20" t="s">
        <v>1163</v>
      </c>
      <c r="C1150" s="20" t="s">
        <v>1161</v>
      </c>
      <c r="D1150" s="20" t="s">
        <v>12</v>
      </c>
    </row>
    <row r="1151" spans="2:4" x14ac:dyDescent="0.25">
      <c r="B1151" s="20" t="s">
        <v>1164</v>
      </c>
      <c r="C1151" s="20" t="s">
        <v>1161</v>
      </c>
      <c r="D1151" s="20" t="s">
        <v>17</v>
      </c>
    </row>
    <row r="1152" spans="2:4" x14ac:dyDescent="0.25">
      <c r="B1152" s="20" t="s">
        <v>1165</v>
      </c>
      <c r="C1152" s="20" t="s">
        <v>1166</v>
      </c>
      <c r="D1152" s="20" t="s">
        <v>17</v>
      </c>
    </row>
    <row r="1153" spans="2:4" x14ac:dyDescent="0.25">
      <c r="B1153" s="20" t="s">
        <v>1167</v>
      </c>
      <c r="C1153" s="20" t="s">
        <v>1166</v>
      </c>
      <c r="D1153" s="20" t="s">
        <v>17</v>
      </c>
    </row>
    <row r="1154" spans="2:4" x14ac:dyDescent="0.25">
      <c r="B1154" s="20" t="s">
        <v>1168</v>
      </c>
      <c r="C1154" s="20" t="s">
        <v>1166</v>
      </c>
      <c r="D1154" s="20" t="s">
        <v>17</v>
      </c>
    </row>
    <row r="1155" spans="2:4" x14ac:dyDescent="0.25">
      <c r="B1155" s="20" t="s">
        <v>1169</v>
      </c>
      <c r="C1155" s="20" t="s">
        <v>1166</v>
      </c>
      <c r="D1155" s="20" t="s">
        <v>17</v>
      </c>
    </row>
    <row r="1156" spans="2:4" x14ac:dyDescent="0.25">
      <c r="B1156" s="20" t="s">
        <v>1170</v>
      </c>
      <c r="C1156" s="20" t="s">
        <v>1166</v>
      </c>
      <c r="D1156" s="20" t="s">
        <v>17</v>
      </c>
    </row>
    <row r="1157" spans="2:4" x14ac:dyDescent="0.25">
      <c r="B1157" s="20" t="s">
        <v>1171</v>
      </c>
      <c r="C1157" s="20" t="s">
        <v>1172</v>
      </c>
      <c r="D1157" s="20" t="s">
        <v>17</v>
      </c>
    </row>
    <row r="1158" spans="2:4" x14ac:dyDescent="0.25">
      <c r="B1158" s="20" t="s">
        <v>1173</v>
      </c>
      <c r="C1158" s="20" t="s">
        <v>1172</v>
      </c>
      <c r="D1158" s="20" t="s">
        <v>17</v>
      </c>
    </row>
    <row r="1159" spans="2:4" x14ac:dyDescent="0.25">
      <c r="B1159" s="20" t="s">
        <v>1174</v>
      </c>
      <c r="C1159" s="20" t="s">
        <v>1172</v>
      </c>
      <c r="D1159" s="20" t="s">
        <v>17</v>
      </c>
    </row>
    <row r="1160" spans="2:4" x14ac:dyDescent="0.25">
      <c r="B1160" s="20" t="s">
        <v>1175</v>
      </c>
      <c r="C1160" s="20" t="s">
        <v>1176</v>
      </c>
      <c r="D1160" s="20" t="s">
        <v>17</v>
      </c>
    </row>
    <row r="1161" spans="2:4" x14ac:dyDescent="0.25">
      <c r="B1161" s="20" t="s">
        <v>1177</v>
      </c>
      <c r="C1161" s="20" t="s">
        <v>1176</v>
      </c>
      <c r="D1161" s="20" t="s">
        <v>17</v>
      </c>
    </row>
    <row r="1162" spans="2:4" x14ac:dyDescent="0.25">
      <c r="B1162" s="20" t="s">
        <v>1178</v>
      </c>
      <c r="C1162" s="20" t="s">
        <v>1176</v>
      </c>
      <c r="D1162" s="20" t="s">
        <v>17</v>
      </c>
    </row>
    <row r="1163" spans="2:4" x14ac:dyDescent="0.25">
      <c r="B1163" s="20" t="s">
        <v>1179</v>
      </c>
      <c r="C1163" s="20" t="s">
        <v>1176</v>
      </c>
      <c r="D1163" s="20" t="s">
        <v>17</v>
      </c>
    </row>
    <row r="1164" spans="2:4" x14ac:dyDescent="0.25">
      <c r="B1164" s="20" t="s">
        <v>1180</v>
      </c>
      <c r="C1164" s="20" t="s">
        <v>1181</v>
      </c>
      <c r="D1164" s="20" t="s">
        <v>17</v>
      </c>
    </row>
    <row r="1165" spans="2:4" x14ac:dyDescent="0.25">
      <c r="B1165" s="20" t="s">
        <v>1182</v>
      </c>
      <c r="C1165" s="20" t="s">
        <v>1181</v>
      </c>
      <c r="D1165" s="20" t="s">
        <v>17</v>
      </c>
    </row>
    <row r="1166" spans="2:4" x14ac:dyDescent="0.25">
      <c r="B1166" s="20" t="s">
        <v>1183</v>
      </c>
      <c r="C1166" s="20" t="s">
        <v>1181</v>
      </c>
      <c r="D1166" s="20" t="s">
        <v>17</v>
      </c>
    </row>
    <row r="1167" spans="2:4" x14ac:dyDescent="0.25">
      <c r="B1167" s="20" t="s">
        <v>1184</v>
      </c>
      <c r="C1167" s="20" t="s">
        <v>1181</v>
      </c>
      <c r="D1167" s="20" t="s">
        <v>17</v>
      </c>
    </row>
    <row r="1168" spans="2:4" x14ac:dyDescent="0.25">
      <c r="B1168" s="20" t="s">
        <v>1185</v>
      </c>
      <c r="C1168" s="20" t="s">
        <v>1181</v>
      </c>
      <c r="D1168" s="20" t="s">
        <v>17</v>
      </c>
    </row>
    <row r="1169" spans="2:4" x14ac:dyDescent="0.25">
      <c r="B1169" s="20" t="s">
        <v>1186</v>
      </c>
      <c r="C1169" s="20" t="s">
        <v>1181</v>
      </c>
      <c r="D1169" s="20" t="s">
        <v>17</v>
      </c>
    </row>
    <row r="1170" spans="2:4" x14ac:dyDescent="0.25">
      <c r="B1170" s="20" t="s">
        <v>1187</v>
      </c>
      <c r="C1170" s="20" t="s">
        <v>1181</v>
      </c>
      <c r="D1170" s="20" t="s">
        <v>17</v>
      </c>
    </row>
    <row r="1171" spans="2:4" x14ac:dyDescent="0.25">
      <c r="B1171" s="20" t="s">
        <v>1188</v>
      </c>
      <c r="C1171" s="20" t="s">
        <v>1188</v>
      </c>
      <c r="D1171" s="20" t="s">
        <v>19</v>
      </c>
    </row>
    <row r="1172" spans="2:4" x14ac:dyDescent="0.25">
      <c r="B1172" s="20" t="s">
        <v>1189</v>
      </c>
      <c r="C1172" s="20" t="s">
        <v>1190</v>
      </c>
      <c r="D1172" s="20" t="s">
        <v>19</v>
      </c>
    </row>
    <row r="1173" spans="2:4" x14ac:dyDescent="0.25">
      <c r="B1173" s="20" t="s">
        <v>1191</v>
      </c>
      <c r="C1173" s="20" t="s">
        <v>1190</v>
      </c>
      <c r="D1173" s="20" t="s">
        <v>19</v>
      </c>
    </row>
    <row r="1174" spans="2:4" x14ac:dyDescent="0.25">
      <c r="B1174" s="20" t="s">
        <v>1192</v>
      </c>
      <c r="C1174" s="20" t="s">
        <v>1190</v>
      </c>
      <c r="D1174" s="20" t="s">
        <v>19</v>
      </c>
    </row>
    <row r="1175" spans="2:4" x14ac:dyDescent="0.25">
      <c r="B1175" s="20" t="s">
        <v>1193</v>
      </c>
      <c r="C1175" s="20" t="s">
        <v>1190</v>
      </c>
      <c r="D1175" s="20" t="s">
        <v>19</v>
      </c>
    </row>
    <row r="1176" spans="2:4" x14ac:dyDescent="0.25">
      <c r="B1176" s="20" t="s">
        <v>1194</v>
      </c>
      <c r="C1176" s="20" t="s">
        <v>1190</v>
      </c>
      <c r="D1176" s="20" t="s">
        <v>16</v>
      </c>
    </row>
    <row r="1177" spans="2:4" x14ac:dyDescent="0.25">
      <c r="B1177" s="20" t="s">
        <v>1195</v>
      </c>
      <c r="C1177" s="20" t="s">
        <v>1190</v>
      </c>
      <c r="D1177" s="20" t="s">
        <v>18</v>
      </c>
    </row>
    <row r="1178" spans="2:4" x14ac:dyDescent="0.25">
      <c r="B1178" s="20" t="s">
        <v>1196</v>
      </c>
      <c r="C1178" s="20" t="s">
        <v>1190</v>
      </c>
      <c r="D1178" s="20" t="s">
        <v>19</v>
      </c>
    </row>
    <row r="1179" spans="2:4" x14ac:dyDescent="0.25">
      <c r="B1179" s="20" t="s">
        <v>1197</v>
      </c>
      <c r="C1179" s="20" t="s">
        <v>1190</v>
      </c>
      <c r="D1179" s="20" t="s">
        <v>19</v>
      </c>
    </row>
    <row r="1180" spans="2:4" x14ac:dyDescent="0.25">
      <c r="B1180" s="20" t="s">
        <v>1198</v>
      </c>
      <c r="C1180" s="20" t="s">
        <v>1190</v>
      </c>
      <c r="D1180" s="20" t="s">
        <v>19</v>
      </c>
    </row>
    <row r="1181" spans="2:4" x14ac:dyDescent="0.25">
      <c r="B1181" s="20" t="s">
        <v>1199</v>
      </c>
      <c r="C1181" s="20" t="s">
        <v>1200</v>
      </c>
      <c r="D1181" s="20" t="s">
        <v>19</v>
      </c>
    </row>
    <row r="1182" spans="2:4" x14ac:dyDescent="0.25">
      <c r="B1182" s="20" t="s">
        <v>1201</v>
      </c>
      <c r="C1182" s="20" t="s">
        <v>1200</v>
      </c>
      <c r="D1182" s="20" t="s">
        <v>19</v>
      </c>
    </row>
    <row r="1183" spans="2:4" x14ac:dyDescent="0.25">
      <c r="B1183" s="20" t="s">
        <v>1202</v>
      </c>
      <c r="C1183" s="20" t="s">
        <v>1203</v>
      </c>
      <c r="D1183" s="20" t="s">
        <v>19</v>
      </c>
    </row>
    <row r="1184" spans="2:4" x14ac:dyDescent="0.25">
      <c r="B1184" s="20" t="s">
        <v>1204</v>
      </c>
      <c r="C1184" s="20" t="s">
        <v>1203</v>
      </c>
      <c r="D1184" s="20" t="s">
        <v>19</v>
      </c>
    </row>
    <row r="1185" spans="2:4" x14ac:dyDescent="0.25">
      <c r="B1185" s="20" t="s">
        <v>1205</v>
      </c>
      <c r="C1185" s="20" t="s">
        <v>1203</v>
      </c>
      <c r="D1185" s="20" t="s">
        <v>19</v>
      </c>
    </row>
    <row r="1186" spans="2:4" x14ac:dyDescent="0.25">
      <c r="B1186" s="20" t="s">
        <v>1206</v>
      </c>
      <c r="C1186" s="20" t="s">
        <v>1203</v>
      </c>
      <c r="D1186" s="20" t="s">
        <v>19</v>
      </c>
    </row>
    <row r="1187" spans="2:4" x14ac:dyDescent="0.25">
      <c r="B1187" s="20" t="s">
        <v>1207</v>
      </c>
      <c r="C1187" s="20" t="s">
        <v>1203</v>
      </c>
      <c r="D1187" s="20" t="s">
        <v>19</v>
      </c>
    </row>
    <row r="1188" spans="2:4" x14ac:dyDescent="0.25">
      <c r="B1188" s="20" t="s">
        <v>1208</v>
      </c>
      <c r="C1188" s="20" t="s">
        <v>1203</v>
      </c>
      <c r="D1188" s="20" t="s">
        <v>19</v>
      </c>
    </row>
    <row r="1189" spans="2:4" x14ac:dyDescent="0.25">
      <c r="B1189" s="20" t="s">
        <v>1209</v>
      </c>
      <c r="C1189" s="20" t="s">
        <v>1203</v>
      </c>
      <c r="D1189" s="20" t="s">
        <v>19</v>
      </c>
    </row>
    <row r="1190" spans="2:4" x14ac:dyDescent="0.25">
      <c r="B1190" s="20" t="s">
        <v>1210</v>
      </c>
      <c r="C1190" s="20" t="s">
        <v>1211</v>
      </c>
      <c r="D1190" s="20" t="s">
        <v>19</v>
      </c>
    </row>
    <row r="1191" spans="2:4" x14ac:dyDescent="0.25">
      <c r="B1191" s="20" t="s">
        <v>1212</v>
      </c>
      <c r="C1191" s="20" t="s">
        <v>1211</v>
      </c>
      <c r="D1191" s="20" t="s">
        <v>19</v>
      </c>
    </row>
    <row r="1192" spans="2:4" x14ac:dyDescent="0.25">
      <c r="B1192" s="20" t="s">
        <v>1213</v>
      </c>
      <c r="C1192" s="20" t="s">
        <v>1211</v>
      </c>
      <c r="D1192" s="20" t="s">
        <v>19</v>
      </c>
    </row>
    <row r="1193" spans="2:4" x14ac:dyDescent="0.25">
      <c r="B1193" s="20" t="s">
        <v>1214</v>
      </c>
      <c r="C1193" s="20" t="s">
        <v>1211</v>
      </c>
      <c r="D1193" s="20" t="s">
        <v>19</v>
      </c>
    </row>
    <row r="1194" spans="2:4" x14ac:dyDescent="0.25">
      <c r="B1194" s="20" t="s">
        <v>1215</v>
      </c>
      <c r="C1194" s="20" t="s">
        <v>1216</v>
      </c>
      <c r="D1194" s="20" t="s">
        <v>19</v>
      </c>
    </row>
    <row r="1195" spans="2:4" x14ac:dyDescent="0.25">
      <c r="B1195" s="20" t="s">
        <v>1217</v>
      </c>
      <c r="C1195" s="20" t="s">
        <v>1216</v>
      </c>
      <c r="D1195" s="20" t="s">
        <v>19</v>
      </c>
    </row>
    <row r="1196" spans="2:4" x14ac:dyDescent="0.25">
      <c r="B1196" s="20" t="s">
        <v>1218</v>
      </c>
      <c r="C1196" s="20" t="s">
        <v>1216</v>
      </c>
      <c r="D1196" s="20" t="s">
        <v>19</v>
      </c>
    </row>
    <row r="1197" spans="2:4" x14ac:dyDescent="0.25">
      <c r="B1197" s="20" t="s">
        <v>1219</v>
      </c>
      <c r="C1197" s="20" t="s">
        <v>1220</v>
      </c>
      <c r="D1197" s="20" t="s">
        <v>19</v>
      </c>
    </row>
    <row r="1198" spans="2:4" x14ac:dyDescent="0.25">
      <c r="B1198" s="20" t="s">
        <v>1221</v>
      </c>
      <c r="C1198" s="20" t="s">
        <v>1220</v>
      </c>
      <c r="D1198" s="20" t="s">
        <v>19</v>
      </c>
    </row>
    <row r="1199" spans="2:4" x14ac:dyDescent="0.25">
      <c r="B1199" s="20" t="s">
        <v>1222</v>
      </c>
      <c r="C1199" s="20" t="s">
        <v>1220</v>
      </c>
      <c r="D1199" s="20" t="s">
        <v>19</v>
      </c>
    </row>
    <row r="1200" spans="2:4" x14ac:dyDescent="0.25">
      <c r="B1200" s="20" t="s">
        <v>1223</v>
      </c>
      <c r="C1200" s="20" t="s">
        <v>1220</v>
      </c>
      <c r="D1200" s="20" t="s">
        <v>19</v>
      </c>
    </row>
    <row r="1201" spans="2:4" x14ac:dyDescent="0.25">
      <c r="B1201" s="20" t="s">
        <v>1224</v>
      </c>
      <c r="C1201" s="20" t="s">
        <v>1220</v>
      </c>
      <c r="D1201" s="20" t="s">
        <v>19</v>
      </c>
    </row>
    <row r="1202" spans="2:4" x14ac:dyDescent="0.25">
      <c r="B1202" s="20" t="s">
        <v>1225</v>
      </c>
      <c r="C1202" s="20" t="s">
        <v>1220</v>
      </c>
      <c r="D1202" s="20" t="s">
        <v>19</v>
      </c>
    </row>
    <row r="1203" spans="2:4" x14ac:dyDescent="0.25">
      <c r="B1203" s="20" t="s">
        <v>1226</v>
      </c>
      <c r="C1203" s="20" t="s">
        <v>1227</v>
      </c>
      <c r="D1203" s="20" t="s">
        <v>19</v>
      </c>
    </row>
    <row r="1204" spans="2:4" x14ac:dyDescent="0.25">
      <c r="B1204" s="20" t="s">
        <v>14334</v>
      </c>
      <c r="C1204" s="20" t="s">
        <v>1227</v>
      </c>
      <c r="D1204" s="20" t="s">
        <v>19</v>
      </c>
    </row>
    <row r="1205" spans="2:4" x14ac:dyDescent="0.25">
      <c r="B1205" s="20" t="s">
        <v>1228</v>
      </c>
      <c r="C1205" s="20" t="s">
        <v>1227</v>
      </c>
      <c r="D1205" s="20" t="s">
        <v>19</v>
      </c>
    </row>
    <row r="1206" spans="2:4" x14ac:dyDescent="0.25">
      <c r="B1206" s="20" t="s">
        <v>1229</v>
      </c>
      <c r="C1206" s="20" t="s">
        <v>1227</v>
      </c>
      <c r="D1206" s="20" t="s">
        <v>19</v>
      </c>
    </row>
    <row r="1207" spans="2:4" x14ac:dyDescent="0.25">
      <c r="B1207" s="20" t="s">
        <v>1230</v>
      </c>
      <c r="C1207" s="20" t="s">
        <v>1227</v>
      </c>
      <c r="D1207" s="20" t="s">
        <v>19</v>
      </c>
    </row>
    <row r="1208" spans="2:4" x14ac:dyDescent="0.25">
      <c r="B1208" s="20" t="s">
        <v>1231</v>
      </c>
      <c r="C1208" s="20" t="s">
        <v>1232</v>
      </c>
      <c r="D1208" s="20" t="s">
        <v>19</v>
      </c>
    </row>
    <row r="1209" spans="2:4" x14ac:dyDescent="0.25">
      <c r="B1209" s="20" t="s">
        <v>1233</v>
      </c>
      <c r="C1209" s="20" t="s">
        <v>1232</v>
      </c>
      <c r="D1209" s="20" t="s">
        <v>19</v>
      </c>
    </row>
    <row r="1210" spans="2:4" x14ac:dyDescent="0.25">
      <c r="B1210" s="20" t="s">
        <v>1234</v>
      </c>
      <c r="C1210" s="20" t="s">
        <v>1232</v>
      </c>
      <c r="D1210" s="20" t="s">
        <v>19</v>
      </c>
    </row>
    <row r="1211" spans="2:4" x14ac:dyDescent="0.25">
      <c r="B1211" s="20" t="s">
        <v>1235</v>
      </c>
      <c r="C1211" s="20" t="s">
        <v>1232</v>
      </c>
      <c r="D1211" s="20" t="s">
        <v>19</v>
      </c>
    </row>
    <row r="1212" spans="2:4" x14ac:dyDescent="0.25">
      <c r="B1212" s="20" t="s">
        <v>1236</v>
      </c>
      <c r="C1212" s="20" t="s">
        <v>1232</v>
      </c>
      <c r="D1212" s="20" t="s">
        <v>19</v>
      </c>
    </row>
    <row r="1213" spans="2:4" x14ac:dyDescent="0.25">
      <c r="B1213" s="20" t="s">
        <v>1237</v>
      </c>
      <c r="C1213" s="20" t="s">
        <v>1238</v>
      </c>
      <c r="D1213" s="20" t="s">
        <v>19</v>
      </c>
    </row>
    <row r="1214" spans="2:4" x14ac:dyDescent="0.25">
      <c r="B1214" s="20" t="s">
        <v>1239</v>
      </c>
      <c r="C1214" s="20" t="s">
        <v>1238</v>
      </c>
      <c r="D1214" s="20" t="s">
        <v>19</v>
      </c>
    </row>
    <row r="1215" spans="2:4" x14ac:dyDescent="0.25">
      <c r="B1215" s="20" t="s">
        <v>14335</v>
      </c>
      <c r="C1215" s="20" t="s">
        <v>1238</v>
      </c>
      <c r="D1215" s="20" t="s">
        <v>19</v>
      </c>
    </row>
    <row r="1216" spans="2:4" x14ac:dyDescent="0.25">
      <c r="B1216" s="20" t="s">
        <v>14336</v>
      </c>
      <c r="C1216" s="20" t="s">
        <v>1238</v>
      </c>
      <c r="D1216" s="20" t="s">
        <v>20</v>
      </c>
    </row>
    <row r="1217" spans="2:4" x14ac:dyDescent="0.25">
      <c r="B1217" s="20" t="s">
        <v>14337</v>
      </c>
      <c r="C1217" s="20" t="s">
        <v>1238</v>
      </c>
      <c r="D1217" s="20" t="s">
        <v>20</v>
      </c>
    </row>
    <row r="1218" spans="2:4" x14ac:dyDescent="0.25">
      <c r="B1218" s="20" t="s">
        <v>14338</v>
      </c>
      <c r="C1218" s="20" t="s">
        <v>1238</v>
      </c>
      <c r="D1218" s="20" t="s">
        <v>20</v>
      </c>
    </row>
    <row r="1219" spans="2:4" x14ac:dyDescent="0.25">
      <c r="B1219" s="20" t="s">
        <v>14339</v>
      </c>
      <c r="C1219" s="20" t="s">
        <v>1238</v>
      </c>
      <c r="D1219" s="20" t="s">
        <v>20</v>
      </c>
    </row>
    <row r="1220" spans="2:4" x14ac:dyDescent="0.25">
      <c r="B1220" s="20" t="s">
        <v>14340</v>
      </c>
      <c r="C1220" s="20" t="s">
        <v>1238</v>
      </c>
      <c r="D1220" s="20" t="s">
        <v>20</v>
      </c>
    </row>
    <row r="1221" spans="2:4" x14ac:dyDescent="0.25">
      <c r="B1221" s="20" t="s">
        <v>14341</v>
      </c>
      <c r="C1221" s="20" t="s">
        <v>1238</v>
      </c>
      <c r="D1221" s="20" t="s">
        <v>20</v>
      </c>
    </row>
    <row r="1222" spans="2:4" x14ac:dyDescent="0.25">
      <c r="B1222" s="20" t="s">
        <v>14342</v>
      </c>
      <c r="C1222" s="20" t="s">
        <v>1238</v>
      </c>
      <c r="D1222" s="20" t="s">
        <v>20</v>
      </c>
    </row>
    <row r="1223" spans="2:4" x14ac:dyDescent="0.25">
      <c r="B1223" s="20" t="s">
        <v>14343</v>
      </c>
      <c r="C1223" s="20" t="s">
        <v>1238</v>
      </c>
      <c r="D1223" s="20" t="s">
        <v>20</v>
      </c>
    </row>
    <row r="1224" spans="2:4" x14ac:dyDescent="0.25">
      <c r="B1224" s="20" t="s">
        <v>14344</v>
      </c>
      <c r="C1224" s="20" t="s">
        <v>1238</v>
      </c>
      <c r="D1224" s="20" t="s">
        <v>20</v>
      </c>
    </row>
    <row r="1225" spans="2:4" x14ac:dyDescent="0.25">
      <c r="B1225" s="20" t="s">
        <v>14345</v>
      </c>
      <c r="C1225" s="20" t="s">
        <v>1238</v>
      </c>
      <c r="D1225" s="20" t="s">
        <v>19</v>
      </c>
    </row>
    <row r="1226" spans="2:4" x14ac:dyDescent="0.25">
      <c r="B1226" s="20" t="s">
        <v>14346</v>
      </c>
      <c r="C1226" s="20" t="s">
        <v>1238</v>
      </c>
      <c r="D1226" s="20" t="s">
        <v>19</v>
      </c>
    </row>
    <row r="1227" spans="2:4" x14ac:dyDescent="0.25">
      <c r="B1227" s="20" t="s">
        <v>14347</v>
      </c>
      <c r="C1227" s="20" t="s">
        <v>1238</v>
      </c>
      <c r="D1227" s="20" t="s">
        <v>20</v>
      </c>
    </row>
    <row r="1228" spans="2:4" x14ac:dyDescent="0.25">
      <c r="B1228" s="20" t="s">
        <v>14348</v>
      </c>
      <c r="C1228" s="20" t="s">
        <v>1238</v>
      </c>
      <c r="D1228" s="20" t="s">
        <v>19</v>
      </c>
    </row>
    <row r="1229" spans="2:4" x14ac:dyDescent="0.25">
      <c r="B1229" s="20" t="s">
        <v>14349</v>
      </c>
      <c r="C1229" s="20" t="s">
        <v>1238</v>
      </c>
      <c r="D1229" s="20" t="s">
        <v>19</v>
      </c>
    </row>
    <row r="1230" spans="2:4" x14ac:dyDescent="0.25">
      <c r="B1230" s="20" t="s">
        <v>1240</v>
      </c>
      <c r="C1230" s="20" t="s">
        <v>1238</v>
      </c>
      <c r="D1230" s="20" t="s">
        <v>19</v>
      </c>
    </row>
    <row r="1231" spans="2:4" x14ac:dyDescent="0.25">
      <c r="B1231" s="20" t="s">
        <v>1241</v>
      </c>
      <c r="C1231" s="20" t="s">
        <v>1238</v>
      </c>
      <c r="D1231" s="20" t="s">
        <v>19</v>
      </c>
    </row>
    <row r="1232" spans="2:4" x14ac:dyDescent="0.25">
      <c r="B1232" s="20" t="s">
        <v>1242</v>
      </c>
      <c r="C1232" s="20" t="s">
        <v>1243</v>
      </c>
      <c r="D1232" s="20" t="s">
        <v>19</v>
      </c>
    </row>
    <row r="1233" spans="2:4" x14ac:dyDescent="0.25">
      <c r="B1233" s="20" t="s">
        <v>14350</v>
      </c>
      <c r="C1233" s="20" t="s">
        <v>1243</v>
      </c>
      <c r="D1233" s="20" t="s">
        <v>20</v>
      </c>
    </row>
    <row r="1234" spans="2:4" x14ac:dyDescent="0.25">
      <c r="B1234" s="20" t="s">
        <v>14351</v>
      </c>
      <c r="C1234" s="20" t="s">
        <v>1243</v>
      </c>
      <c r="D1234" s="20" t="s">
        <v>20</v>
      </c>
    </row>
    <row r="1235" spans="2:4" x14ac:dyDescent="0.25">
      <c r="B1235" s="20" t="s">
        <v>14352</v>
      </c>
      <c r="C1235" s="20" t="s">
        <v>1243</v>
      </c>
      <c r="D1235" s="20" t="s">
        <v>20</v>
      </c>
    </row>
    <row r="1236" spans="2:4" x14ac:dyDescent="0.25">
      <c r="B1236" s="20" t="s">
        <v>14353</v>
      </c>
      <c r="C1236" s="20" t="s">
        <v>1243</v>
      </c>
      <c r="D1236" s="20" t="s">
        <v>19</v>
      </c>
    </row>
    <row r="1237" spans="2:4" x14ac:dyDescent="0.25">
      <c r="B1237" s="20" t="s">
        <v>14354</v>
      </c>
      <c r="C1237" s="20" t="s">
        <v>1243</v>
      </c>
      <c r="D1237" s="20" t="s">
        <v>19</v>
      </c>
    </row>
    <row r="1238" spans="2:4" x14ac:dyDescent="0.25">
      <c r="B1238" s="20" t="s">
        <v>14355</v>
      </c>
      <c r="C1238" s="20" t="s">
        <v>1243</v>
      </c>
      <c r="D1238" s="20" t="s">
        <v>19</v>
      </c>
    </row>
    <row r="1239" spans="2:4" x14ac:dyDescent="0.25">
      <c r="B1239" s="20" t="s">
        <v>14356</v>
      </c>
      <c r="C1239" s="20" t="s">
        <v>1243</v>
      </c>
      <c r="D1239" s="20" t="s">
        <v>19</v>
      </c>
    </row>
    <row r="1240" spans="2:4" x14ac:dyDescent="0.25">
      <c r="B1240" s="20" t="s">
        <v>14357</v>
      </c>
      <c r="C1240" s="20" t="s">
        <v>1243</v>
      </c>
      <c r="D1240" s="20" t="s">
        <v>20</v>
      </c>
    </row>
    <row r="1241" spans="2:4" x14ac:dyDescent="0.25">
      <c r="B1241" s="20" t="s">
        <v>14358</v>
      </c>
      <c r="C1241" s="20" t="s">
        <v>1243</v>
      </c>
      <c r="D1241" s="20" t="s">
        <v>19</v>
      </c>
    </row>
    <row r="1242" spans="2:4" x14ac:dyDescent="0.25">
      <c r="B1242" s="20" t="s">
        <v>14359</v>
      </c>
      <c r="C1242" s="20" t="s">
        <v>1243</v>
      </c>
      <c r="D1242" s="20" t="s">
        <v>20</v>
      </c>
    </row>
    <row r="1243" spans="2:4" x14ac:dyDescent="0.25">
      <c r="B1243" s="20" t="s">
        <v>14360</v>
      </c>
      <c r="C1243" s="20" t="s">
        <v>1243</v>
      </c>
      <c r="D1243" s="20" t="s">
        <v>20</v>
      </c>
    </row>
    <row r="1244" spans="2:4" x14ac:dyDescent="0.25">
      <c r="B1244" s="20" t="s">
        <v>14361</v>
      </c>
      <c r="C1244" s="20" t="s">
        <v>1243</v>
      </c>
      <c r="D1244" s="20" t="s">
        <v>20</v>
      </c>
    </row>
    <row r="1245" spans="2:4" x14ac:dyDescent="0.25">
      <c r="B1245" s="20" t="s">
        <v>14362</v>
      </c>
      <c r="C1245" s="20" t="s">
        <v>1243</v>
      </c>
      <c r="D1245" s="20" t="s">
        <v>20</v>
      </c>
    </row>
    <row r="1246" spans="2:4" x14ac:dyDescent="0.25">
      <c r="B1246" s="20" t="s">
        <v>14363</v>
      </c>
      <c r="C1246" s="20" t="s">
        <v>1243</v>
      </c>
      <c r="D1246" s="20" t="s">
        <v>20</v>
      </c>
    </row>
    <row r="1247" spans="2:4" x14ac:dyDescent="0.25">
      <c r="B1247" s="20" t="s">
        <v>14364</v>
      </c>
      <c r="C1247" s="20" t="s">
        <v>1243</v>
      </c>
      <c r="D1247" s="20" t="s">
        <v>20</v>
      </c>
    </row>
    <row r="1248" spans="2:4" x14ac:dyDescent="0.25">
      <c r="B1248" s="20" t="s">
        <v>14365</v>
      </c>
      <c r="C1248" s="20" t="s">
        <v>1243</v>
      </c>
      <c r="D1248" s="20" t="s">
        <v>20</v>
      </c>
    </row>
    <row r="1249" spans="2:4" x14ac:dyDescent="0.25">
      <c r="B1249" s="20" t="s">
        <v>14366</v>
      </c>
      <c r="C1249" s="20" t="s">
        <v>1243</v>
      </c>
      <c r="D1249" s="20" t="s">
        <v>20</v>
      </c>
    </row>
    <row r="1250" spans="2:4" x14ac:dyDescent="0.25">
      <c r="B1250" s="20" t="s">
        <v>14367</v>
      </c>
      <c r="C1250" s="20" t="s">
        <v>1243</v>
      </c>
      <c r="D1250" s="20" t="s">
        <v>20</v>
      </c>
    </row>
    <row r="1251" spans="2:4" x14ac:dyDescent="0.25">
      <c r="B1251" s="20" t="s">
        <v>14368</v>
      </c>
      <c r="C1251" s="20" t="s">
        <v>1243</v>
      </c>
      <c r="D1251" s="20" t="s">
        <v>20</v>
      </c>
    </row>
    <row r="1252" spans="2:4" x14ac:dyDescent="0.25">
      <c r="B1252" s="20" t="s">
        <v>14369</v>
      </c>
      <c r="C1252" s="20" t="s">
        <v>1243</v>
      </c>
      <c r="D1252" s="20" t="s">
        <v>20</v>
      </c>
    </row>
    <row r="1253" spans="2:4" x14ac:dyDescent="0.25">
      <c r="B1253" s="20" t="s">
        <v>14370</v>
      </c>
      <c r="C1253" s="20" t="s">
        <v>1243</v>
      </c>
      <c r="D1253" s="20" t="s">
        <v>20</v>
      </c>
    </row>
    <row r="1254" spans="2:4" x14ac:dyDescent="0.25">
      <c r="B1254" s="20" t="s">
        <v>14371</v>
      </c>
      <c r="C1254" s="20" t="s">
        <v>1243</v>
      </c>
      <c r="D1254" s="20" t="s">
        <v>20</v>
      </c>
    </row>
    <row r="1255" spans="2:4" x14ac:dyDescent="0.25">
      <c r="B1255" s="20" t="s">
        <v>14372</v>
      </c>
      <c r="C1255" s="20" t="s">
        <v>1243</v>
      </c>
      <c r="D1255" s="20" t="s">
        <v>20</v>
      </c>
    </row>
    <row r="1256" spans="2:4" x14ac:dyDescent="0.25">
      <c r="B1256" s="20" t="s">
        <v>14373</v>
      </c>
      <c r="C1256" s="20" t="s">
        <v>1243</v>
      </c>
      <c r="D1256" s="20" t="s">
        <v>20</v>
      </c>
    </row>
    <row r="1257" spans="2:4" x14ac:dyDescent="0.25">
      <c r="B1257" s="20" t="s">
        <v>14374</v>
      </c>
      <c r="C1257" s="20" t="s">
        <v>1243</v>
      </c>
      <c r="D1257" s="20" t="s">
        <v>20</v>
      </c>
    </row>
    <row r="1258" spans="2:4" x14ac:dyDescent="0.25">
      <c r="B1258" s="20" t="s">
        <v>14375</v>
      </c>
      <c r="C1258" s="20" t="s">
        <v>1243</v>
      </c>
      <c r="D1258" s="20" t="s">
        <v>20</v>
      </c>
    </row>
    <row r="1259" spans="2:4" x14ac:dyDescent="0.25">
      <c r="B1259" s="20" t="s">
        <v>14376</v>
      </c>
      <c r="C1259" s="20" t="s">
        <v>1243</v>
      </c>
      <c r="D1259" s="20" t="s">
        <v>20</v>
      </c>
    </row>
    <row r="1260" spans="2:4" x14ac:dyDescent="0.25">
      <c r="B1260" s="20" t="s">
        <v>14377</v>
      </c>
      <c r="C1260" s="20" t="s">
        <v>1243</v>
      </c>
      <c r="D1260" s="20" t="s">
        <v>20</v>
      </c>
    </row>
    <row r="1261" spans="2:4" x14ac:dyDescent="0.25">
      <c r="B1261" s="20" t="s">
        <v>14378</v>
      </c>
      <c r="C1261" s="20" t="s">
        <v>1243</v>
      </c>
      <c r="D1261" s="20" t="s">
        <v>20</v>
      </c>
    </row>
    <row r="1262" spans="2:4" x14ac:dyDescent="0.25">
      <c r="B1262" s="20" t="s">
        <v>14379</v>
      </c>
      <c r="C1262" s="20" t="s">
        <v>1243</v>
      </c>
      <c r="D1262" s="20" t="s">
        <v>20</v>
      </c>
    </row>
    <row r="1263" spans="2:4" x14ac:dyDescent="0.25">
      <c r="B1263" s="20" t="s">
        <v>14380</v>
      </c>
      <c r="C1263" s="20" t="s">
        <v>1243</v>
      </c>
      <c r="D1263" s="20" t="s">
        <v>20</v>
      </c>
    </row>
    <row r="1264" spans="2:4" x14ac:dyDescent="0.25">
      <c r="B1264" s="20" t="s">
        <v>14381</v>
      </c>
      <c r="C1264" s="20" t="s">
        <v>1243</v>
      </c>
      <c r="D1264" s="20" t="s">
        <v>20</v>
      </c>
    </row>
    <row r="1265" spans="2:4" x14ac:dyDescent="0.25">
      <c r="B1265" s="20" t="s">
        <v>14382</v>
      </c>
      <c r="C1265" s="20" t="s">
        <v>1243</v>
      </c>
      <c r="D1265" s="20" t="s">
        <v>19</v>
      </c>
    </row>
    <row r="1266" spans="2:4" x14ac:dyDescent="0.25">
      <c r="B1266" s="20" t="s">
        <v>14383</v>
      </c>
      <c r="C1266" s="20" t="s">
        <v>1243</v>
      </c>
      <c r="D1266" s="20" t="s">
        <v>19</v>
      </c>
    </row>
    <row r="1267" spans="2:4" x14ac:dyDescent="0.25">
      <c r="B1267" s="20" t="s">
        <v>1244</v>
      </c>
      <c r="C1267" s="20" t="s">
        <v>1243</v>
      </c>
      <c r="D1267" s="20" t="s">
        <v>19</v>
      </c>
    </row>
    <row r="1268" spans="2:4" x14ac:dyDescent="0.25">
      <c r="B1268" s="20" t="s">
        <v>1245</v>
      </c>
      <c r="C1268" s="20" t="s">
        <v>1246</v>
      </c>
      <c r="D1268" s="20" t="s">
        <v>19</v>
      </c>
    </row>
    <row r="1269" spans="2:4" x14ac:dyDescent="0.25">
      <c r="B1269" s="20" t="s">
        <v>1247</v>
      </c>
      <c r="C1269" s="20" t="s">
        <v>1246</v>
      </c>
      <c r="D1269" s="20" t="s">
        <v>19</v>
      </c>
    </row>
    <row r="1270" spans="2:4" x14ac:dyDescent="0.25">
      <c r="B1270" s="20" t="s">
        <v>1248</v>
      </c>
      <c r="C1270" s="20" t="s">
        <v>1246</v>
      </c>
      <c r="D1270" s="20" t="s">
        <v>19</v>
      </c>
    </row>
    <row r="1271" spans="2:4" x14ac:dyDescent="0.25">
      <c r="B1271" s="20" t="s">
        <v>1249</v>
      </c>
      <c r="C1271" s="20" t="s">
        <v>1246</v>
      </c>
      <c r="D1271" s="20" t="s">
        <v>16</v>
      </c>
    </row>
    <row r="1272" spans="2:4" x14ac:dyDescent="0.25">
      <c r="B1272" s="20" t="s">
        <v>1250</v>
      </c>
      <c r="C1272" s="20" t="s">
        <v>1246</v>
      </c>
      <c r="D1272" s="20" t="s">
        <v>19</v>
      </c>
    </row>
    <row r="1273" spans="2:4" x14ac:dyDescent="0.25">
      <c r="B1273" s="20" t="s">
        <v>1251</v>
      </c>
      <c r="C1273" s="20" t="s">
        <v>1246</v>
      </c>
      <c r="D1273" s="20" t="s">
        <v>19</v>
      </c>
    </row>
    <row r="1274" spans="2:4" x14ac:dyDescent="0.25">
      <c r="B1274" s="20" t="s">
        <v>1252</v>
      </c>
      <c r="C1274" s="20" t="s">
        <v>1246</v>
      </c>
      <c r="D1274" s="20" t="s">
        <v>19</v>
      </c>
    </row>
    <row r="1275" spans="2:4" x14ac:dyDescent="0.25">
      <c r="B1275" s="20" t="s">
        <v>1253</v>
      </c>
      <c r="C1275" s="20" t="s">
        <v>1246</v>
      </c>
      <c r="D1275" s="20" t="s">
        <v>19</v>
      </c>
    </row>
    <row r="1276" spans="2:4" x14ac:dyDescent="0.25">
      <c r="B1276" s="20" t="s">
        <v>1254</v>
      </c>
      <c r="C1276" s="20" t="s">
        <v>1246</v>
      </c>
      <c r="D1276" s="20" t="s">
        <v>19</v>
      </c>
    </row>
    <row r="1277" spans="2:4" x14ac:dyDescent="0.25">
      <c r="B1277" s="20" t="s">
        <v>1255</v>
      </c>
      <c r="C1277" s="20" t="s">
        <v>1246</v>
      </c>
      <c r="D1277" s="20" t="s">
        <v>19</v>
      </c>
    </row>
    <row r="1278" spans="2:4" x14ac:dyDescent="0.25">
      <c r="B1278" s="20" t="s">
        <v>1256</v>
      </c>
      <c r="C1278" s="20" t="s">
        <v>1257</v>
      </c>
      <c r="D1278" s="20" t="s">
        <v>19</v>
      </c>
    </row>
    <row r="1279" spans="2:4" x14ac:dyDescent="0.25">
      <c r="B1279" s="20" t="s">
        <v>1258</v>
      </c>
      <c r="C1279" s="20" t="s">
        <v>1257</v>
      </c>
      <c r="D1279" s="20" t="s">
        <v>19</v>
      </c>
    </row>
    <row r="1280" spans="2:4" x14ac:dyDescent="0.25">
      <c r="B1280" s="20" t="s">
        <v>1259</v>
      </c>
      <c r="C1280" s="20" t="s">
        <v>1257</v>
      </c>
      <c r="D1280" s="20" t="s">
        <v>19</v>
      </c>
    </row>
    <row r="1281" spans="2:4" x14ac:dyDescent="0.25">
      <c r="B1281" s="20" t="s">
        <v>1260</v>
      </c>
      <c r="C1281" s="20" t="s">
        <v>1257</v>
      </c>
      <c r="D1281" s="20" t="s">
        <v>19</v>
      </c>
    </row>
    <row r="1282" spans="2:4" x14ac:dyDescent="0.25">
      <c r="B1282" s="20" t="s">
        <v>1261</v>
      </c>
      <c r="C1282" s="20" t="s">
        <v>1262</v>
      </c>
      <c r="D1282" s="20" t="s">
        <v>19</v>
      </c>
    </row>
    <row r="1283" spans="2:4" x14ac:dyDescent="0.25">
      <c r="B1283" s="20" t="s">
        <v>1263</v>
      </c>
      <c r="C1283" s="20" t="s">
        <v>1262</v>
      </c>
      <c r="D1283" s="20" t="s">
        <v>19</v>
      </c>
    </row>
    <row r="1284" spans="2:4" x14ac:dyDescent="0.25">
      <c r="B1284" s="20" t="s">
        <v>1264</v>
      </c>
      <c r="C1284" s="20" t="s">
        <v>1262</v>
      </c>
      <c r="D1284" s="20" t="s">
        <v>19</v>
      </c>
    </row>
    <row r="1285" spans="2:4" x14ac:dyDescent="0.25">
      <c r="B1285" s="20" t="s">
        <v>1265</v>
      </c>
      <c r="C1285" s="20" t="s">
        <v>1262</v>
      </c>
      <c r="D1285" s="20" t="s">
        <v>14</v>
      </c>
    </row>
    <row r="1286" spans="2:4" x14ac:dyDescent="0.25">
      <c r="B1286" s="20" t="s">
        <v>1266</v>
      </c>
      <c r="C1286" s="20" t="s">
        <v>1267</v>
      </c>
      <c r="D1286" s="20" t="s">
        <v>19</v>
      </c>
    </row>
    <row r="1287" spans="2:4" x14ac:dyDescent="0.25">
      <c r="B1287" s="20" t="s">
        <v>1268</v>
      </c>
      <c r="C1287" s="20" t="s">
        <v>1267</v>
      </c>
      <c r="D1287" s="20" t="s">
        <v>19</v>
      </c>
    </row>
    <row r="1288" spans="2:4" x14ac:dyDescent="0.25">
      <c r="B1288" s="20" t="s">
        <v>1269</v>
      </c>
      <c r="C1288" s="20" t="s">
        <v>1267</v>
      </c>
      <c r="D1288" s="20" t="s">
        <v>19</v>
      </c>
    </row>
    <row r="1289" spans="2:4" x14ac:dyDescent="0.25">
      <c r="B1289" s="20" t="s">
        <v>1270</v>
      </c>
      <c r="C1289" s="20" t="s">
        <v>1267</v>
      </c>
      <c r="D1289" s="20" t="s">
        <v>19</v>
      </c>
    </row>
    <row r="1290" spans="2:4" x14ac:dyDescent="0.25">
      <c r="B1290" s="20" t="s">
        <v>1271</v>
      </c>
      <c r="C1290" s="20" t="s">
        <v>1267</v>
      </c>
      <c r="D1290" s="20" t="s">
        <v>19</v>
      </c>
    </row>
    <row r="1291" spans="2:4" x14ac:dyDescent="0.25">
      <c r="B1291" s="20" t="s">
        <v>1272</v>
      </c>
      <c r="C1291" s="20" t="s">
        <v>1267</v>
      </c>
      <c r="D1291" s="20" t="s">
        <v>19</v>
      </c>
    </row>
    <row r="1292" spans="2:4" x14ac:dyDescent="0.25">
      <c r="B1292" s="20" t="s">
        <v>1273</v>
      </c>
      <c r="C1292" s="20" t="s">
        <v>1274</v>
      </c>
      <c r="D1292" s="20" t="s">
        <v>19</v>
      </c>
    </row>
    <row r="1293" spans="2:4" x14ac:dyDescent="0.25">
      <c r="B1293" s="20" t="s">
        <v>1275</v>
      </c>
      <c r="C1293" s="20" t="s">
        <v>1274</v>
      </c>
      <c r="D1293" s="20" t="s">
        <v>14</v>
      </c>
    </row>
    <row r="1294" spans="2:4" x14ac:dyDescent="0.25">
      <c r="B1294" s="20" t="s">
        <v>1276</v>
      </c>
      <c r="C1294" s="20" t="s">
        <v>1274</v>
      </c>
      <c r="D1294" s="20" t="s">
        <v>17</v>
      </c>
    </row>
    <row r="1295" spans="2:4" x14ac:dyDescent="0.25">
      <c r="B1295" s="20" t="s">
        <v>1277</v>
      </c>
      <c r="C1295" s="20" t="s">
        <v>1274</v>
      </c>
      <c r="D1295" s="20" t="s">
        <v>19</v>
      </c>
    </row>
    <row r="1296" spans="2:4" x14ac:dyDescent="0.25">
      <c r="B1296" s="20" t="s">
        <v>1278</v>
      </c>
      <c r="C1296" s="20" t="s">
        <v>1274</v>
      </c>
      <c r="D1296" s="20" t="s">
        <v>19</v>
      </c>
    </row>
    <row r="1297" spans="2:4" x14ac:dyDescent="0.25">
      <c r="B1297" s="20" t="s">
        <v>1279</v>
      </c>
      <c r="C1297" s="20" t="s">
        <v>1280</v>
      </c>
      <c r="D1297" s="20" t="s">
        <v>19</v>
      </c>
    </row>
    <row r="1298" spans="2:4" x14ac:dyDescent="0.25">
      <c r="B1298" s="20" t="s">
        <v>1281</v>
      </c>
      <c r="C1298" s="20" t="s">
        <v>1280</v>
      </c>
      <c r="D1298" s="20" t="s">
        <v>19</v>
      </c>
    </row>
    <row r="1299" spans="2:4" x14ac:dyDescent="0.25">
      <c r="B1299" s="20" t="s">
        <v>1282</v>
      </c>
      <c r="C1299" s="20" t="s">
        <v>1283</v>
      </c>
      <c r="D1299" s="20" t="s">
        <v>19</v>
      </c>
    </row>
    <row r="1300" spans="2:4" x14ac:dyDescent="0.25">
      <c r="B1300" s="20" t="s">
        <v>1284</v>
      </c>
      <c r="C1300" s="20" t="s">
        <v>1283</v>
      </c>
      <c r="D1300" s="20" t="s">
        <v>19</v>
      </c>
    </row>
    <row r="1301" spans="2:4" x14ac:dyDescent="0.25">
      <c r="B1301" s="20" t="s">
        <v>1285</v>
      </c>
      <c r="C1301" s="20" t="s">
        <v>1283</v>
      </c>
      <c r="D1301" s="20" t="s">
        <v>19</v>
      </c>
    </row>
    <row r="1302" spans="2:4" x14ac:dyDescent="0.25">
      <c r="B1302" s="20" t="s">
        <v>1286</v>
      </c>
      <c r="C1302" s="20" t="s">
        <v>1283</v>
      </c>
      <c r="D1302" s="20" t="s">
        <v>19</v>
      </c>
    </row>
    <row r="1303" spans="2:4" x14ac:dyDescent="0.25">
      <c r="B1303" s="20" t="s">
        <v>1287</v>
      </c>
      <c r="C1303" s="20" t="s">
        <v>1288</v>
      </c>
      <c r="D1303" s="20" t="s">
        <v>19</v>
      </c>
    </row>
    <row r="1304" spans="2:4" x14ac:dyDescent="0.25">
      <c r="B1304" s="20" t="s">
        <v>1289</v>
      </c>
      <c r="C1304" s="20" t="s">
        <v>1288</v>
      </c>
      <c r="D1304" s="20" t="s">
        <v>19</v>
      </c>
    </row>
    <row r="1305" spans="2:4" x14ac:dyDescent="0.25">
      <c r="B1305" s="20" t="s">
        <v>1290</v>
      </c>
      <c r="C1305" s="20" t="s">
        <v>1288</v>
      </c>
      <c r="D1305" s="20" t="s">
        <v>19</v>
      </c>
    </row>
    <row r="1306" spans="2:4" x14ac:dyDescent="0.25">
      <c r="B1306" s="20" t="s">
        <v>1291</v>
      </c>
      <c r="C1306" s="20" t="s">
        <v>1292</v>
      </c>
      <c r="D1306" s="20" t="s">
        <v>19</v>
      </c>
    </row>
    <row r="1307" spans="2:4" x14ac:dyDescent="0.25">
      <c r="B1307" s="20" t="s">
        <v>1293</v>
      </c>
      <c r="C1307" s="20" t="s">
        <v>1292</v>
      </c>
      <c r="D1307" s="20" t="s">
        <v>19</v>
      </c>
    </row>
    <row r="1308" spans="2:4" x14ac:dyDescent="0.25">
      <c r="B1308" s="20" t="s">
        <v>1294</v>
      </c>
      <c r="C1308" s="20" t="s">
        <v>1292</v>
      </c>
      <c r="D1308" s="20" t="s">
        <v>19</v>
      </c>
    </row>
    <row r="1309" spans="2:4" x14ac:dyDescent="0.25">
      <c r="B1309" s="20" t="s">
        <v>1295</v>
      </c>
      <c r="C1309" s="20" t="s">
        <v>1292</v>
      </c>
      <c r="D1309" s="20" t="s">
        <v>19</v>
      </c>
    </row>
    <row r="1310" spans="2:4" x14ac:dyDescent="0.25">
      <c r="B1310" s="20" t="s">
        <v>1296</v>
      </c>
      <c r="C1310" s="20" t="s">
        <v>1297</v>
      </c>
      <c r="D1310" s="20" t="s">
        <v>19</v>
      </c>
    </row>
    <row r="1311" spans="2:4" x14ac:dyDescent="0.25">
      <c r="B1311" s="20" t="s">
        <v>1298</v>
      </c>
      <c r="C1311" s="20" t="s">
        <v>1297</v>
      </c>
      <c r="D1311" s="20" t="s">
        <v>19</v>
      </c>
    </row>
    <row r="1312" spans="2:4" x14ac:dyDescent="0.25">
      <c r="B1312" s="20" t="s">
        <v>1299</v>
      </c>
      <c r="C1312" s="20" t="s">
        <v>1297</v>
      </c>
      <c r="D1312" s="20" t="s">
        <v>19</v>
      </c>
    </row>
    <row r="1313" spans="2:4" x14ac:dyDescent="0.25">
      <c r="B1313" s="20" t="s">
        <v>1300</v>
      </c>
      <c r="C1313" s="20" t="s">
        <v>1297</v>
      </c>
      <c r="D1313" s="20" t="s">
        <v>19</v>
      </c>
    </row>
    <row r="1314" spans="2:4" x14ac:dyDescent="0.25">
      <c r="B1314" s="20" t="s">
        <v>1301</v>
      </c>
      <c r="C1314" s="20" t="s">
        <v>1297</v>
      </c>
      <c r="D1314" s="20" t="s">
        <v>19</v>
      </c>
    </row>
    <row r="1315" spans="2:4" x14ac:dyDescent="0.25">
      <c r="B1315" s="20" t="s">
        <v>1302</v>
      </c>
      <c r="C1315" s="20" t="s">
        <v>1297</v>
      </c>
      <c r="D1315" s="20" t="s">
        <v>19</v>
      </c>
    </row>
    <row r="1316" spans="2:4" x14ac:dyDescent="0.25">
      <c r="B1316" s="20" t="s">
        <v>1303</v>
      </c>
      <c r="C1316" s="20" t="s">
        <v>1297</v>
      </c>
      <c r="D1316" s="20" t="s">
        <v>19</v>
      </c>
    </row>
    <row r="1317" spans="2:4" x14ac:dyDescent="0.25">
      <c r="B1317" s="20" t="s">
        <v>1304</v>
      </c>
      <c r="C1317" s="20" t="s">
        <v>1297</v>
      </c>
      <c r="D1317" s="20" t="s">
        <v>19</v>
      </c>
    </row>
    <row r="1318" spans="2:4" x14ac:dyDescent="0.25">
      <c r="B1318" s="20" t="s">
        <v>1305</v>
      </c>
      <c r="C1318" s="20" t="s">
        <v>1306</v>
      </c>
      <c r="D1318" s="20" t="s">
        <v>19</v>
      </c>
    </row>
    <row r="1319" spans="2:4" x14ac:dyDescent="0.25">
      <c r="B1319" s="20" t="s">
        <v>1307</v>
      </c>
      <c r="C1319" s="20" t="s">
        <v>1308</v>
      </c>
      <c r="D1319" s="20" t="s">
        <v>19</v>
      </c>
    </row>
    <row r="1320" spans="2:4" x14ac:dyDescent="0.25">
      <c r="B1320" s="20" t="s">
        <v>1309</v>
      </c>
      <c r="C1320" s="20" t="s">
        <v>1308</v>
      </c>
      <c r="D1320" s="20" t="s">
        <v>19</v>
      </c>
    </row>
    <row r="1321" spans="2:4" x14ac:dyDescent="0.25">
      <c r="B1321" s="20" t="s">
        <v>1310</v>
      </c>
      <c r="C1321" s="20" t="s">
        <v>1311</v>
      </c>
      <c r="D1321" s="20" t="s">
        <v>19</v>
      </c>
    </row>
    <row r="1322" spans="2:4" x14ac:dyDescent="0.25">
      <c r="B1322" s="20" t="s">
        <v>1312</v>
      </c>
      <c r="C1322" s="20" t="s">
        <v>1311</v>
      </c>
      <c r="D1322" s="20" t="s">
        <v>19</v>
      </c>
    </row>
    <row r="1323" spans="2:4" x14ac:dyDescent="0.25">
      <c r="B1323" s="20" t="s">
        <v>1313</v>
      </c>
      <c r="C1323" s="20" t="s">
        <v>1314</v>
      </c>
      <c r="D1323" s="20" t="s">
        <v>19</v>
      </c>
    </row>
    <row r="1324" spans="2:4" x14ac:dyDescent="0.25">
      <c r="B1324" s="20" t="s">
        <v>1315</v>
      </c>
      <c r="C1324" s="20" t="s">
        <v>1316</v>
      </c>
      <c r="D1324" s="20" t="s">
        <v>19</v>
      </c>
    </row>
    <row r="1325" spans="2:4" x14ac:dyDescent="0.25">
      <c r="B1325" s="20" t="s">
        <v>1317</v>
      </c>
      <c r="C1325" s="20" t="s">
        <v>1316</v>
      </c>
      <c r="D1325" s="20" t="s">
        <v>19</v>
      </c>
    </row>
    <row r="1326" spans="2:4" x14ac:dyDescent="0.25">
      <c r="B1326" s="20" t="s">
        <v>1318</v>
      </c>
      <c r="C1326" s="20" t="s">
        <v>1316</v>
      </c>
      <c r="D1326" s="20" t="s">
        <v>19</v>
      </c>
    </row>
    <row r="1327" spans="2:4" x14ac:dyDescent="0.25">
      <c r="B1327" s="20" t="s">
        <v>1319</v>
      </c>
      <c r="C1327" s="20" t="s">
        <v>1320</v>
      </c>
      <c r="D1327" s="20" t="s">
        <v>19</v>
      </c>
    </row>
    <row r="1328" spans="2:4" x14ac:dyDescent="0.25">
      <c r="B1328" s="20" t="s">
        <v>1321</v>
      </c>
      <c r="C1328" s="20" t="s">
        <v>1322</v>
      </c>
      <c r="D1328" s="20" t="s">
        <v>19</v>
      </c>
    </row>
    <row r="1329" spans="2:4" x14ac:dyDescent="0.25">
      <c r="B1329" s="20" t="s">
        <v>1323</v>
      </c>
      <c r="C1329" s="20" t="s">
        <v>1324</v>
      </c>
      <c r="D1329" s="20" t="s">
        <v>19</v>
      </c>
    </row>
    <row r="1330" spans="2:4" x14ac:dyDescent="0.25">
      <c r="B1330" s="20" t="s">
        <v>1325</v>
      </c>
      <c r="C1330" s="20" t="s">
        <v>1324</v>
      </c>
      <c r="D1330" s="20" t="s">
        <v>19</v>
      </c>
    </row>
    <row r="1331" spans="2:4" x14ac:dyDescent="0.25">
      <c r="B1331" s="20" t="s">
        <v>1326</v>
      </c>
      <c r="C1331" s="20" t="s">
        <v>1327</v>
      </c>
      <c r="D1331" s="20" t="s">
        <v>19</v>
      </c>
    </row>
    <row r="1332" spans="2:4" x14ac:dyDescent="0.25">
      <c r="B1332" s="20" t="s">
        <v>1328</v>
      </c>
      <c r="C1332" s="20" t="s">
        <v>1327</v>
      </c>
      <c r="D1332" s="20" t="s">
        <v>19</v>
      </c>
    </row>
    <row r="1333" spans="2:4" x14ac:dyDescent="0.25">
      <c r="B1333" s="20" t="s">
        <v>1329</v>
      </c>
      <c r="C1333" s="20" t="s">
        <v>1327</v>
      </c>
      <c r="D1333" s="20" t="s">
        <v>19</v>
      </c>
    </row>
    <row r="1334" spans="2:4" x14ac:dyDescent="0.25">
      <c r="B1334" s="20" t="s">
        <v>1330</v>
      </c>
      <c r="C1334" s="20" t="s">
        <v>1331</v>
      </c>
      <c r="D1334" s="20" t="s">
        <v>19</v>
      </c>
    </row>
    <row r="1335" spans="2:4" x14ac:dyDescent="0.25">
      <c r="B1335" s="20" t="s">
        <v>1332</v>
      </c>
      <c r="C1335" s="20" t="s">
        <v>1331</v>
      </c>
      <c r="D1335" s="20" t="s">
        <v>19</v>
      </c>
    </row>
    <row r="1336" spans="2:4" x14ac:dyDescent="0.25">
      <c r="B1336" s="20" t="s">
        <v>1333</v>
      </c>
      <c r="C1336" s="20" t="s">
        <v>1331</v>
      </c>
      <c r="D1336" s="20" t="s">
        <v>19</v>
      </c>
    </row>
    <row r="1337" spans="2:4" x14ac:dyDescent="0.25">
      <c r="B1337" s="20" t="s">
        <v>1334</v>
      </c>
      <c r="C1337" s="20" t="s">
        <v>1331</v>
      </c>
      <c r="D1337" s="20" t="s">
        <v>19</v>
      </c>
    </row>
    <row r="1338" spans="2:4" x14ac:dyDescent="0.25">
      <c r="B1338" s="20" t="s">
        <v>1335</v>
      </c>
      <c r="C1338" s="20" t="s">
        <v>1336</v>
      </c>
      <c r="D1338" s="20" t="s">
        <v>19</v>
      </c>
    </row>
    <row r="1339" spans="2:4" x14ac:dyDescent="0.25">
      <c r="B1339" s="20" t="s">
        <v>1337</v>
      </c>
      <c r="C1339" s="20" t="s">
        <v>1336</v>
      </c>
      <c r="D1339" s="20" t="s">
        <v>19</v>
      </c>
    </row>
    <row r="1340" spans="2:4" x14ac:dyDescent="0.25">
      <c r="B1340" s="20" t="s">
        <v>1338</v>
      </c>
      <c r="C1340" s="20" t="s">
        <v>1336</v>
      </c>
      <c r="D1340" s="20" t="s">
        <v>19</v>
      </c>
    </row>
    <row r="1341" spans="2:4" x14ac:dyDescent="0.25">
      <c r="B1341" s="20" t="s">
        <v>1339</v>
      </c>
      <c r="C1341" s="20" t="s">
        <v>1336</v>
      </c>
      <c r="D1341" s="20" t="s">
        <v>19</v>
      </c>
    </row>
    <row r="1342" spans="2:4" x14ac:dyDescent="0.25">
      <c r="B1342" s="20" t="s">
        <v>1340</v>
      </c>
      <c r="C1342" s="20" t="s">
        <v>1336</v>
      </c>
      <c r="D1342" s="20" t="s">
        <v>19</v>
      </c>
    </row>
    <row r="1343" spans="2:4" x14ac:dyDescent="0.25">
      <c r="B1343" s="20" t="s">
        <v>1341</v>
      </c>
      <c r="C1343" s="20" t="s">
        <v>1342</v>
      </c>
      <c r="D1343" s="20" t="s">
        <v>19</v>
      </c>
    </row>
    <row r="1344" spans="2:4" x14ac:dyDescent="0.25">
      <c r="B1344" s="20" t="s">
        <v>1343</v>
      </c>
      <c r="C1344" s="20" t="s">
        <v>1342</v>
      </c>
      <c r="D1344" s="20" t="s">
        <v>19</v>
      </c>
    </row>
    <row r="1345" spans="2:4" x14ac:dyDescent="0.25">
      <c r="B1345" s="20" t="s">
        <v>1344</v>
      </c>
      <c r="C1345" s="20" t="s">
        <v>1345</v>
      </c>
      <c r="D1345" s="20" t="s">
        <v>19</v>
      </c>
    </row>
    <row r="1346" spans="2:4" x14ac:dyDescent="0.25">
      <c r="B1346" s="20" t="s">
        <v>1346</v>
      </c>
      <c r="C1346" s="20" t="s">
        <v>1346</v>
      </c>
      <c r="D1346" s="20" t="s">
        <v>19</v>
      </c>
    </row>
    <row r="1347" spans="2:4" x14ac:dyDescent="0.25">
      <c r="B1347" s="20" t="s">
        <v>1347</v>
      </c>
      <c r="C1347" s="20" t="s">
        <v>1348</v>
      </c>
      <c r="D1347" s="20" t="s">
        <v>19</v>
      </c>
    </row>
    <row r="1348" spans="2:4" x14ac:dyDescent="0.25">
      <c r="B1348" s="20" t="s">
        <v>1349</v>
      </c>
      <c r="C1348" s="20" t="s">
        <v>1348</v>
      </c>
      <c r="D1348" s="20" t="s">
        <v>19</v>
      </c>
    </row>
    <row r="1349" spans="2:4" x14ac:dyDescent="0.25">
      <c r="B1349" s="20" t="s">
        <v>1350</v>
      </c>
      <c r="C1349" s="20" t="s">
        <v>1348</v>
      </c>
      <c r="D1349" s="20" t="s">
        <v>19</v>
      </c>
    </row>
    <row r="1350" spans="2:4" x14ac:dyDescent="0.25">
      <c r="B1350" s="20" t="s">
        <v>1351</v>
      </c>
      <c r="C1350" s="20" t="s">
        <v>1348</v>
      </c>
      <c r="D1350" s="20" t="s">
        <v>19</v>
      </c>
    </row>
    <row r="1351" spans="2:4" x14ac:dyDescent="0.25">
      <c r="B1351" s="20" t="s">
        <v>1352</v>
      </c>
      <c r="C1351" s="20" t="s">
        <v>1348</v>
      </c>
      <c r="D1351" s="20" t="s">
        <v>19</v>
      </c>
    </row>
    <row r="1352" spans="2:4" x14ac:dyDescent="0.25">
      <c r="B1352" s="20" t="s">
        <v>1353</v>
      </c>
      <c r="C1352" s="20" t="s">
        <v>1348</v>
      </c>
      <c r="D1352" s="20" t="s">
        <v>19</v>
      </c>
    </row>
    <row r="1353" spans="2:4" x14ac:dyDescent="0.25">
      <c r="B1353" s="20" t="s">
        <v>1354</v>
      </c>
      <c r="C1353" s="20" t="s">
        <v>1355</v>
      </c>
      <c r="D1353" s="20" t="s">
        <v>19</v>
      </c>
    </row>
    <row r="1354" spans="2:4" x14ac:dyDescent="0.25">
      <c r="B1354" s="20" t="s">
        <v>1356</v>
      </c>
      <c r="C1354" s="20" t="s">
        <v>1355</v>
      </c>
      <c r="D1354" s="20" t="s">
        <v>19</v>
      </c>
    </row>
    <row r="1355" spans="2:4" x14ac:dyDescent="0.25">
      <c r="B1355" s="20" t="s">
        <v>1357</v>
      </c>
      <c r="C1355" s="20" t="s">
        <v>1355</v>
      </c>
      <c r="D1355" s="20" t="s">
        <v>19</v>
      </c>
    </row>
    <row r="1356" spans="2:4" x14ac:dyDescent="0.25">
      <c r="B1356" s="20" t="s">
        <v>1358</v>
      </c>
      <c r="C1356" s="20" t="s">
        <v>1355</v>
      </c>
      <c r="D1356" s="20" t="s">
        <v>19</v>
      </c>
    </row>
    <row r="1357" spans="2:4" x14ac:dyDescent="0.25">
      <c r="B1357" s="20" t="s">
        <v>1359</v>
      </c>
      <c r="C1357" s="20" t="s">
        <v>1355</v>
      </c>
      <c r="D1357" s="20" t="s">
        <v>19</v>
      </c>
    </row>
    <row r="1358" spans="2:4" x14ac:dyDescent="0.25">
      <c r="B1358" s="20" t="s">
        <v>1360</v>
      </c>
      <c r="C1358" s="20" t="s">
        <v>1355</v>
      </c>
      <c r="D1358" s="20" t="s">
        <v>19</v>
      </c>
    </row>
    <row r="1359" spans="2:4" x14ac:dyDescent="0.25">
      <c r="B1359" s="20" t="s">
        <v>1361</v>
      </c>
      <c r="C1359" s="20" t="s">
        <v>1355</v>
      </c>
      <c r="D1359" s="20" t="s">
        <v>19</v>
      </c>
    </row>
    <row r="1360" spans="2:4" x14ac:dyDescent="0.25">
      <c r="B1360" s="20" t="s">
        <v>1362</v>
      </c>
      <c r="C1360" s="20" t="s">
        <v>1363</v>
      </c>
      <c r="D1360" s="20" t="s">
        <v>17</v>
      </c>
    </row>
    <row r="1361" spans="2:4" x14ac:dyDescent="0.25">
      <c r="B1361" s="20" t="s">
        <v>1364</v>
      </c>
      <c r="C1361" s="20" t="s">
        <v>1363</v>
      </c>
      <c r="D1361" s="20" t="s">
        <v>19</v>
      </c>
    </row>
    <row r="1362" spans="2:4" x14ac:dyDescent="0.25">
      <c r="B1362" s="20" t="s">
        <v>1365</v>
      </c>
      <c r="C1362" s="20" t="s">
        <v>1363</v>
      </c>
      <c r="D1362" s="20" t="s">
        <v>17</v>
      </c>
    </row>
    <row r="1363" spans="2:4" x14ac:dyDescent="0.25">
      <c r="B1363" s="20" t="s">
        <v>1366</v>
      </c>
      <c r="C1363" s="20" t="s">
        <v>1363</v>
      </c>
      <c r="D1363" s="20" t="s">
        <v>19</v>
      </c>
    </row>
    <row r="1364" spans="2:4" x14ac:dyDescent="0.25">
      <c r="B1364" s="20" t="s">
        <v>1367</v>
      </c>
      <c r="C1364" s="20" t="s">
        <v>1363</v>
      </c>
      <c r="D1364" s="20" t="s">
        <v>19</v>
      </c>
    </row>
    <row r="1365" spans="2:4" x14ac:dyDescent="0.25">
      <c r="B1365" s="20" t="s">
        <v>1368</v>
      </c>
      <c r="C1365" s="20" t="s">
        <v>1363</v>
      </c>
      <c r="D1365" s="20" t="s">
        <v>19</v>
      </c>
    </row>
    <row r="1366" spans="2:4" x14ac:dyDescent="0.25">
      <c r="B1366" s="20" t="s">
        <v>1369</v>
      </c>
      <c r="C1366" s="20" t="s">
        <v>1370</v>
      </c>
      <c r="D1366" s="20" t="s">
        <v>19</v>
      </c>
    </row>
    <row r="1367" spans="2:4" x14ac:dyDescent="0.25">
      <c r="B1367" s="20" t="s">
        <v>1371</v>
      </c>
      <c r="C1367" s="20" t="s">
        <v>1370</v>
      </c>
      <c r="D1367" s="20" t="s">
        <v>19</v>
      </c>
    </row>
    <row r="1368" spans="2:4" x14ac:dyDescent="0.25">
      <c r="B1368" s="20" t="s">
        <v>1372</v>
      </c>
      <c r="C1368" s="20" t="s">
        <v>1373</v>
      </c>
      <c r="D1368" s="20" t="s">
        <v>19</v>
      </c>
    </row>
    <row r="1369" spans="2:4" x14ac:dyDescent="0.25">
      <c r="B1369" s="20" t="s">
        <v>1374</v>
      </c>
      <c r="C1369" s="20" t="s">
        <v>1373</v>
      </c>
      <c r="D1369" s="20" t="s">
        <v>19</v>
      </c>
    </row>
    <row r="1370" spans="2:4" x14ac:dyDescent="0.25">
      <c r="B1370" s="20" t="s">
        <v>1375</v>
      </c>
      <c r="C1370" s="20" t="s">
        <v>1373</v>
      </c>
      <c r="D1370" s="20" t="s">
        <v>19</v>
      </c>
    </row>
    <row r="1371" spans="2:4" x14ac:dyDescent="0.25">
      <c r="B1371" s="20" t="s">
        <v>1376</v>
      </c>
      <c r="C1371" s="20" t="s">
        <v>1373</v>
      </c>
      <c r="D1371" s="20" t="s">
        <v>19</v>
      </c>
    </row>
    <row r="1372" spans="2:4" x14ac:dyDescent="0.25">
      <c r="B1372" s="20" t="s">
        <v>1377</v>
      </c>
      <c r="C1372" s="20" t="s">
        <v>1373</v>
      </c>
      <c r="D1372" s="20" t="s">
        <v>19</v>
      </c>
    </row>
    <row r="1373" spans="2:4" x14ac:dyDescent="0.25">
      <c r="B1373" s="20" t="s">
        <v>1378</v>
      </c>
      <c r="C1373" s="20" t="s">
        <v>1379</v>
      </c>
      <c r="D1373" s="20" t="s">
        <v>19</v>
      </c>
    </row>
    <row r="1374" spans="2:4" x14ac:dyDescent="0.25">
      <c r="B1374" s="20" t="s">
        <v>1380</v>
      </c>
      <c r="C1374" s="20" t="s">
        <v>1379</v>
      </c>
      <c r="D1374" s="20" t="s">
        <v>19</v>
      </c>
    </row>
    <row r="1375" spans="2:4" x14ac:dyDescent="0.25">
      <c r="B1375" s="20" t="s">
        <v>1381</v>
      </c>
      <c r="C1375" s="20" t="s">
        <v>1379</v>
      </c>
      <c r="D1375" s="20" t="s">
        <v>19</v>
      </c>
    </row>
    <row r="1376" spans="2:4" x14ac:dyDescent="0.25">
      <c r="B1376" s="20" t="s">
        <v>1382</v>
      </c>
      <c r="C1376" s="20" t="s">
        <v>1379</v>
      </c>
      <c r="D1376" s="20" t="s">
        <v>19</v>
      </c>
    </row>
    <row r="1377" spans="2:4" x14ac:dyDescent="0.25">
      <c r="B1377" s="20" t="s">
        <v>1383</v>
      </c>
      <c r="C1377" s="20" t="s">
        <v>1379</v>
      </c>
      <c r="D1377" s="20" t="s">
        <v>19</v>
      </c>
    </row>
    <row r="1378" spans="2:4" x14ac:dyDescent="0.25">
      <c r="B1378" s="20" t="s">
        <v>1384</v>
      </c>
      <c r="C1378" s="20" t="s">
        <v>1385</v>
      </c>
      <c r="D1378" s="20" t="s">
        <v>19</v>
      </c>
    </row>
    <row r="1379" spans="2:4" x14ac:dyDescent="0.25">
      <c r="B1379" s="20" t="s">
        <v>1386</v>
      </c>
      <c r="C1379" s="20" t="s">
        <v>1385</v>
      </c>
      <c r="D1379" s="20" t="s">
        <v>19</v>
      </c>
    </row>
    <row r="1380" spans="2:4" x14ac:dyDescent="0.25">
      <c r="B1380" s="20" t="s">
        <v>1387</v>
      </c>
      <c r="C1380" s="20" t="s">
        <v>1385</v>
      </c>
      <c r="D1380" s="20" t="s">
        <v>19</v>
      </c>
    </row>
    <row r="1381" spans="2:4" x14ac:dyDescent="0.25">
      <c r="B1381" s="20" t="s">
        <v>1388</v>
      </c>
      <c r="C1381" s="20" t="s">
        <v>1389</v>
      </c>
      <c r="D1381" s="20" t="s">
        <v>19</v>
      </c>
    </row>
    <row r="1382" spans="2:4" x14ac:dyDescent="0.25">
      <c r="B1382" s="20" t="s">
        <v>1390</v>
      </c>
      <c r="C1382" s="20" t="s">
        <v>1389</v>
      </c>
      <c r="D1382" s="20" t="s">
        <v>19</v>
      </c>
    </row>
    <row r="1383" spans="2:4" x14ac:dyDescent="0.25">
      <c r="B1383" s="20" t="s">
        <v>1391</v>
      </c>
      <c r="C1383" s="20" t="s">
        <v>1389</v>
      </c>
      <c r="D1383" s="20" t="s">
        <v>19</v>
      </c>
    </row>
    <row r="1384" spans="2:4" x14ac:dyDescent="0.25">
      <c r="B1384" s="20" t="s">
        <v>1392</v>
      </c>
      <c r="C1384" s="20" t="s">
        <v>1393</v>
      </c>
      <c r="D1384" s="20" t="s">
        <v>21</v>
      </c>
    </row>
    <row r="1385" spans="2:4" x14ac:dyDescent="0.25">
      <c r="B1385" s="20" t="s">
        <v>1394</v>
      </c>
      <c r="C1385" s="20" t="s">
        <v>1393</v>
      </c>
      <c r="D1385" s="20" t="s">
        <v>21</v>
      </c>
    </row>
    <row r="1386" spans="2:4" x14ac:dyDescent="0.25">
      <c r="B1386" s="20" t="s">
        <v>1395</v>
      </c>
      <c r="C1386" s="20" t="s">
        <v>1393</v>
      </c>
      <c r="D1386" s="20" t="s">
        <v>21</v>
      </c>
    </row>
    <row r="1387" spans="2:4" x14ac:dyDescent="0.25">
      <c r="B1387" s="20" t="s">
        <v>1396</v>
      </c>
      <c r="C1387" s="20" t="s">
        <v>1393</v>
      </c>
      <c r="D1387" s="20" t="s">
        <v>21</v>
      </c>
    </row>
    <row r="1388" spans="2:4" x14ac:dyDescent="0.25">
      <c r="B1388" s="20" t="s">
        <v>1397</v>
      </c>
      <c r="C1388" s="20" t="s">
        <v>1393</v>
      </c>
      <c r="D1388" s="20" t="s">
        <v>21</v>
      </c>
    </row>
    <row r="1389" spans="2:4" x14ac:dyDescent="0.25">
      <c r="B1389" s="20" t="s">
        <v>1398</v>
      </c>
      <c r="C1389" s="20" t="s">
        <v>1393</v>
      </c>
      <c r="D1389" s="20" t="s">
        <v>21</v>
      </c>
    </row>
    <row r="1390" spans="2:4" x14ac:dyDescent="0.25">
      <c r="B1390" s="20" t="s">
        <v>1399</v>
      </c>
      <c r="C1390" s="20" t="s">
        <v>1400</v>
      </c>
      <c r="D1390" s="20" t="s">
        <v>21</v>
      </c>
    </row>
    <row r="1391" spans="2:4" x14ac:dyDescent="0.25">
      <c r="B1391" s="20" t="s">
        <v>1401</v>
      </c>
      <c r="C1391" s="20" t="s">
        <v>1400</v>
      </c>
      <c r="D1391" s="20" t="s">
        <v>21</v>
      </c>
    </row>
    <row r="1392" spans="2:4" x14ac:dyDescent="0.25">
      <c r="B1392" s="20" t="s">
        <v>1402</v>
      </c>
      <c r="C1392" s="20" t="s">
        <v>1400</v>
      </c>
      <c r="D1392" s="20" t="s">
        <v>21</v>
      </c>
    </row>
    <row r="1393" spans="2:4" x14ac:dyDescent="0.25">
      <c r="B1393" s="20" t="s">
        <v>1403</v>
      </c>
      <c r="C1393" s="20" t="s">
        <v>1404</v>
      </c>
      <c r="D1393" s="20" t="s">
        <v>21</v>
      </c>
    </row>
    <row r="1394" spans="2:4" x14ac:dyDescent="0.25">
      <c r="B1394" s="20" t="s">
        <v>1405</v>
      </c>
      <c r="C1394" s="20" t="s">
        <v>1404</v>
      </c>
      <c r="D1394" s="20" t="s">
        <v>21</v>
      </c>
    </row>
    <row r="1395" spans="2:4" x14ac:dyDescent="0.25">
      <c r="B1395" s="20" t="s">
        <v>1406</v>
      </c>
      <c r="C1395" s="20" t="s">
        <v>1404</v>
      </c>
      <c r="D1395" s="20" t="s">
        <v>21</v>
      </c>
    </row>
    <row r="1396" spans="2:4" x14ac:dyDescent="0.25">
      <c r="B1396" s="20" t="s">
        <v>1407</v>
      </c>
      <c r="C1396" s="20" t="s">
        <v>1404</v>
      </c>
      <c r="D1396" s="20" t="s">
        <v>21</v>
      </c>
    </row>
    <row r="1397" spans="2:4" x14ac:dyDescent="0.25">
      <c r="B1397" s="20" t="s">
        <v>1408</v>
      </c>
      <c r="C1397" s="20" t="s">
        <v>1404</v>
      </c>
      <c r="D1397" s="20" t="s">
        <v>21</v>
      </c>
    </row>
    <row r="1398" spans="2:4" x14ac:dyDescent="0.25">
      <c r="B1398" s="20" t="s">
        <v>1409</v>
      </c>
      <c r="C1398" s="20" t="s">
        <v>1410</v>
      </c>
      <c r="D1398" s="20" t="s">
        <v>21</v>
      </c>
    </row>
    <row r="1399" spans="2:4" x14ac:dyDescent="0.25">
      <c r="B1399" s="20" t="s">
        <v>1411</v>
      </c>
      <c r="C1399" s="20" t="s">
        <v>1410</v>
      </c>
      <c r="D1399" s="20" t="s">
        <v>21</v>
      </c>
    </row>
    <row r="1400" spans="2:4" x14ac:dyDescent="0.25">
      <c r="B1400" s="20" t="s">
        <v>1412</v>
      </c>
      <c r="C1400" s="20" t="s">
        <v>1410</v>
      </c>
      <c r="D1400" s="20" t="s">
        <v>21</v>
      </c>
    </row>
    <row r="1401" spans="2:4" x14ac:dyDescent="0.25">
      <c r="B1401" s="20" t="s">
        <v>1413</v>
      </c>
      <c r="C1401" s="20" t="s">
        <v>1410</v>
      </c>
      <c r="D1401" s="20" t="s">
        <v>21</v>
      </c>
    </row>
    <row r="1402" spans="2:4" x14ac:dyDescent="0.25">
      <c r="B1402" s="20" t="s">
        <v>1414</v>
      </c>
      <c r="C1402" s="20" t="s">
        <v>1410</v>
      </c>
      <c r="D1402" s="20" t="s">
        <v>21</v>
      </c>
    </row>
    <row r="1403" spans="2:4" x14ac:dyDescent="0.25">
      <c r="B1403" s="20" t="s">
        <v>1415</v>
      </c>
      <c r="C1403" s="20" t="s">
        <v>1410</v>
      </c>
      <c r="D1403" s="20" t="s">
        <v>21</v>
      </c>
    </row>
    <row r="1404" spans="2:4" x14ac:dyDescent="0.25">
      <c r="B1404" s="20" t="s">
        <v>1416</v>
      </c>
      <c r="C1404" s="20" t="s">
        <v>1410</v>
      </c>
      <c r="D1404" s="20" t="s">
        <v>21</v>
      </c>
    </row>
    <row r="1405" spans="2:4" x14ac:dyDescent="0.25">
      <c r="B1405" s="20" t="s">
        <v>1417</v>
      </c>
      <c r="C1405" s="20" t="s">
        <v>1410</v>
      </c>
      <c r="D1405" s="20" t="s">
        <v>21</v>
      </c>
    </row>
    <row r="1406" spans="2:4" x14ac:dyDescent="0.25">
      <c r="B1406" s="20" t="s">
        <v>1418</v>
      </c>
      <c r="C1406" s="20" t="s">
        <v>1410</v>
      </c>
      <c r="D1406" s="20" t="s">
        <v>21</v>
      </c>
    </row>
    <row r="1407" spans="2:4" x14ac:dyDescent="0.25">
      <c r="B1407" s="20" t="s">
        <v>1419</v>
      </c>
      <c r="C1407" s="20" t="s">
        <v>1420</v>
      </c>
      <c r="D1407" s="20" t="s">
        <v>21</v>
      </c>
    </row>
    <row r="1408" spans="2:4" x14ac:dyDescent="0.25">
      <c r="B1408" s="20" t="s">
        <v>1421</v>
      </c>
      <c r="C1408" s="20" t="s">
        <v>1420</v>
      </c>
      <c r="D1408" s="20" t="s">
        <v>21</v>
      </c>
    </row>
    <row r="1409" spans="2:4" x14ac:dyDescent="0.25">
      <c r="B1409" s="20" t="s">
        <v>1422</v>
      </c>
      <c r="C1409" s="20" t="s">
        <v>1420</v>
      </c>
      <c r="D1409" s="20" t="s">
        <v>21</v>
      </c>
    </row>
    <row r="1410" spans="2:4" x14ac:dyDescent="0.25">
      <c r="B1410" s="20" t="s">
        <v>1423</v>
      </c>
      <c r="C1410" s="20" t="s">
        <v>1420</v>
      </c>
      <c r="D1410" s="20" t="s">
        <v>21</v>
      </c>
    </row>
    <row r="1411" spans="2:4" x14ac:dyDescent="0.25">
      <c r="B1411" s="20" t="s">
        <v>1424</v>
      </c>
      <c r="C1411" s="20" t="s">
        <v>1420</v>
      </c>
      <c r="D1411" s="20" t="s">
        <v>21</v>
      </c>
    </row>
    <row r="1412" spans="2:4" x14ac:dyDescent="0.25">
      <c r="B1412" s="20" t="s">
        <v>1425</v>
      </c>
      <c r="C1412" s="20" t="s">
        <v>1420</v>
      </c>
      <c r="D1412" s="20" t="s">
        <v>21</v>
      </c>
    </row>
    <row r="1413" spans="2:4" x14ac:dyDescent="0.25">
      <c r="B1413" s="20" t="s">
        <v>1426</v>
      </c>
      <c r="C1413" s="20" t="s">
        <v>1427</v>
      </c>
      <c r="D1413" s="20" t="s">
        <v>21</v>
      </c>
    </row>
    <row r="1414" spans="2:4" x14ac:dyDescent="0.25">
      <c r="B1414" s="20" t="s">
        <v>1428</v>
      </c>
      <c r="C1414" s="20" t="s">
        <v>1427</v>
      </c>
      <c r="D1414" s="20" t="s">
        <v>21</v>
      </c>
    </row>
    <row r="1415" spans="2:4" x14ac:dyDescent="0.25">
      <c r="B1415" s="20" t="s">
        <v>1429</v>
      </c>
      <c r="C1415" s="20" t="s">
        <v>1427</v>
      </c>
      <c r="D1415" s="20" t="s">
        <v>21</v>
      </c>
    </row>
    <row r="1416" spans="2:4" x14ac:dyDescent="0.25">
      <c r="B1416" s="20" t="s">
        <v>1430</v>
      </c>
      <c r="C1416" s="20" t="s">
        <v>1427</v>
      </c>
      <c r="D1416" s="20" t="s">
        <v>21</v>
      </c>
    </row>
    <row r="1417" spans="2:4" x14ac:dyDescent="0.25">
      <c r="B1417" s="20" t="s">
        <v>1431</v>
      </c>
      <c r="C1417" s="20" t="s">
        <v>1432</v>
      </c>
      <c r="D1417" s="20" t="s">
        <v>21</v>
      </c>
    </row>
    <row r="1418" spans="2:4" x14ac:dyDescent="0.25">
      <c r="B1418" s="20" t="s">
        <v>1433</v>
      </c>
      <c r="C1418" s="20" t="s">
        <v>1432</v>
      </c>
      <c r="D1418" s="20" t="s">
        <v>21</v>
      </c>
    </row>
    <row r="1419" spans="2:4" x14ac:dyDescent="0.25">
      <c r="B1419" s="20" t="s">
        <v>1434</v>
      </c>
      <c r="C1419" s="20" t="s">
        <v>1432</v>
      </c>
      <c r="D1419" s="20" t="s">
        <v>21</v>
      </c>
    </row>
    <row r="1420" spans="2:4" x14ac:dyDescent="0.25">
      <c r="B1420" s="20" t="s">
        <v>1435</v>
      </c>
      <c r="C1420" s="20" t="s">
        <v>1432</v>
      </c>
      <c r="D1420" s="20" t="s">
        <v>21</v>
      </c>
    </row>
    <row r="1421" spans="2:4" x14ac:dyDescent="0.25">
      <c r="B1421" s="20" t="s">
        <v>1436</v>
      </c>
      <c r="C1421" s="20" t="s">
        <v>1432</v>
      </c>
      <c r="D1421" s="20" t="s">
        <v>21</v>
      </c>
    </row>
    <row r="1422" spans="2:4" x14ac:dyDescent="0.25">
      <c r="B1422" s="20" t="s">
        <v>1437</v>
      </c>
      <c r="C1422" s="20" t="s">
        <v>1432</v>
      </c>
      <c r="D1422" s="20" t="s">
        <v>21</v>
      </c>
    </row>
    <row r="1423" spans="2:4" x14ac:dyDescent="0.25">
      <c r="B1423" s="20" t="s">
        <v>1438</v>
      </c>
      <c r="C1423" s="20" t="s">
        <v>1432</v>
      </c>
      <c r="D1423" s="20" t="s">
        <v>21</v>
      </c>
    </row>
    <row r="1424" spans="2:4" x14ac:dyDescent="0.25">
      <c r="B1424" s="20" t="s">
        <v>1439</v>
      </c>
      <c r="C1424" s="20" t="s">
        <v>1432</v>
      </c>
      <c r="D1424" s="20" t="s">
        <v>21</v>
      </c>
    </row>
    <row r="1425" spans="2:4" x14ac:dyDescent="0.25">
      <c r="B1425" s="20" t="s">
        <v>1440</v>
      </c>
      <c r="C1425" s="20" t="s">
        <v>1432</v>
      </c>
      <c r="D1425" s="20" t="s">
        <v>21</v>
      </c>
    </row>
    <row r="1426" spans="2:4" x14ac:dyDescent="0.25">
      <c r="B1426" s="20" t="s">
        <v>1441</v>
      </c>
      <c r="C1426" s="20" t="s">
        <v>1442</v>
      </c>
      <c r="D1426" s="20" t="s">
        <v>21</v>
      </c>
    </row>
    <row r="1427" spans="2:4" x14ac:dyDescent="0.25">
      <c r="B1427" s="20" t="s">
        <v>1443</v>
      </c>
      <c r="C1427" s="20" t="s">
        <v>1442</v>
      </c>
      <c r="D1427" s="20" t="s">
        <v>21</v>
      </c>
    </row>
    <row r="1428" spans="2:4" x14ac:dyDescent="0.25">
      <c r="B1428" s="20" t="s">
        <v>1444</v>
      </c>
      <c r="C1428" s="20" t="s">
        <v>1442</v>
      </c>
      <c r="D1428" s="20" t="s">
        <v>21</v>
      </c>
    </row>
    <row r="1429" spans="2:4" x14ac:dyDescent="0.25">
      <c r="B1429" s="20" t="s">
        <v>1445</v>
      </c>
      <c r="C1429" s="20" t="s">
        <v>1442</v>
      </c>
      <c r="D1429" s="20" t="s">
        <v>21</v>
      </c>
    </row>
    <row r="1430" spans="2:4" x14ac:dyDescent="0.25">
      <c r="B1430" s="20" t="s">
        <v>1446</v>
      </c>
      <c r="C1430" s="20" t="s">
        <v>1442</v>
      </c>
      <c r="D1430" s="20" t="s">
        <v>21</v>
      </c>
    </row>
    <row r="1431" spans="2:4" x14ac:dyDescent="0.25">
      <c r="B1431" s="20" t="s">
        <v>1447</v>
      </c>
      <c r="C1431" s="20" t="s">
        <v>1442</v>
      </c>
      <c r="D1431" s="20" t="s">
        <v>21</v>
      </c>
    </row>
    <row r="1432" spans="2:4" x14ac:dyDescent="0.25">
      <c r="B1432" s="20" t="s">
        <v>1448</v>
      </c>
      <c r="C1432" s="20" t="s">
        <v>1442</v>
      </c>
      <c r="D1432" s="20" t="s">
        <v>21</v>
      </c>
    </row>
    <row r="1433" spans="2:4" x14ac:dyDescent="0.25">
      <c r="B1433" s="20" t="s">
        <v>1449</v>
      </c>
      <c r="C1433" s="20" t="s">
        <v>1442</v>
      </c>
      <c r="D1433" s="20" t="s">
        <v>21</v>
      </c>
    </row>
    <row r="1434" spans="2:4" x14ac:dyDescent="0.25">
      <c r="B1434" s="20" t="s">
        <v>1450</v>
      </c>
      <c r="C1434" s="20" t="s">
        <v>1451</v>
      </c>
      <c r="D1434" s="20" t="s">
        <v>21</v>
      </c>
    </row>
    <row r="1435" spans="2:4" x14ac:dyDescent="0.25">
      <c r="B1435" s="20" t="s">
        <v>1452</v>
      </c>
      <c r="C1435" s="20" t="s">
        <v>1451</v>
      </c>
      <c r="D1435" s="20" t="s">
        <v>21</v>
      </c>
    </row>
    <row r="1436" spans="2:4" x14ac:dyDescent="0.25">
      <c r="B1436" s="20" t="s">
        <v>1453</v>
      </c>
      <c r="C1436" s="20" t="s">
        <v>1451</v>
      </c>
      <c r="D1436" s="20" t="s">
        <v>21</v>
      </c>
    </row>
    <row r="1437" spans="2:4" x14ac:dyDescent="0.25">
      <c r="B1437" s="20" t="s">
        <v>1454</v>
      </c>
      <c r="C1437" s="20" t="s">
        <v>1451</v>
      </c>
      <c r="D1437" s="20" t="s">
        <v>21</v>
      </c>
    </row>
    <row r="1438" spans="2:4" x14ac:dyDescent="0.25">
      <c r="B1438" s="20" t="s">
        <v>1455</v>
      </c>
      <c r="C1438" s="20" t="s">
        <v>1451</v>
      </c>
      <c r="D1438" s="20" t="s">
        <v>21</v>
      </c>
    </row>
    <row r="1439" spans="2:4" x14ac:dyDescent="0.25">
      <c r="B1439" s="20" t="s">
        <v>1456</v>
      </c>
      <c r="C1439" s="20" t="s">
        <v>1451</v>
      </c>
      <c r="D1439" s="20" t="s">
        <v>21</v>
      </c>
    </row>
    <row r="1440" spans="2:4" x14ac:dyDescent="0.25">
      <c r="B1440" s="20" t="s">
        <v>1457</v>
      </c>
      <c r="C1440" s="20" t="s">
        <v>1451</v>
      </c>
      <c r="D1440" s="20" t="s">
        <v>21</v>
      </c>
    </row>
    <row r="1441" spans="2:4" x14ac:dyDescent="0.25">
      <c r="B1441" s="20" t="s">
        <v>1458</v>
      </c>
      <c r="C1441" s="20" t="s">
        <v>1459</v>
      </c>
      <c r="D1441" s="20" t="s">
        <v>21</v>
      </c>
    </row>
    <row r="1442" spans="2:4" x14ac:dyDescent="0.25">
      <c r="B1442" s="20" t="s">
        <v>1460</v>
      </c>
      <c r="C1442" s="20" t="s">
        <v>1459</v>
      </c>
      <c r="D1442" s="20" t="s">
        <v>21</v>
      </c>
    </row>
    <row r="1443" spans="2:4" x14ac:dyDescent="0.25">
      <c r="B1443" s="20" t="s">
        <v>1461</v>
      </c>
      <c r="C1443" s="20" t="s">
        <v>1459</v>
      </c>
      <c r="D1443" s="20" t="s">
        <v>21</v>
      </c>
    </row>
    <row r="1444" spans="2:4" x14ac:dyDescent="0.25">
      <c r="B1444" s="20" t="s">
        <v>1462</v>
      </c>
      <c r="C1444" s="20" t="s">
        <v>1459</v>
      </c>
      <c r="D1444" s="20" t="s">
        <v>21</v>
      </c>
    </row>
    <row r="1445" spans="2:4" x14ac:dyDescent="0.25">
      <c r="B1445" s="20" t="s">
        <v>1463</v>
      </c>
      <c r="C1445" s="20" t="s">
        <v>1459</v>
      </c>
      <c r="D1445" s="20" t="s">
        <v>21</v>
      </c>
    </row>
    <row r="1446" spans="2:4" x14ac:dyDescent="0.25">
      <c r="B1446" s="20" t="s">
        <v>1464</v>
      </c>
      <c r="C1446" s="20" t="s">
        <v>1459</v>
      </c>
      <c r="D1446" s="20" t="s">
        <v>21</v>
      </c>
    </row>
    <row r="1447" spans="2:4" x14ac:dyDescent="0.25">
      <c r="B1447" s="20" t="s">
        <v>1465</v>
      </c>
      <c r="C1447" s="20" t="s">
        <v>1459</v>
      </c>
      <c r="D1447" s="20" t="s">
        <v>21</v>
      </c>
    </row>
    <row r="1448" spans="2:4" x14ac:dyDescent="0.25">
      <c r="B1448" s="20" t="s">
        <v>1466</v>
      </c>
      <c r="C1448" s="20" t="s">
        <v>1459</v>
      </c>
      <c r="D1448" s="20" t="s">
        <v>21</v>
      </c>
    </row>
    <row r="1449" spans="2:4" x14ac:dyDescent="0.25">
      <c r="B1449" s="20" t="s">
        <v>1467</v>
      </c>
      <c r="C1449" s="20" t="s">
        <v>1459</v>
      </c>
      <c r="D1449" s="20" t="s">
        <v>21</v>
      </c>
    </row>
    <row r="1450" spans="2:4" x14ac:dyDescent="0.25">
      <c r="B1450" s="20" t="s">
        <v>1468</v>
      </c>
      <c r="C1450" s="20" t="s">
        <v>1469</v>
      </c>
      <c r="D1450" s="20" t="s">
        <v>21</v>
      </c>
    </row>
    <row r="1451" spans="2:4" x14ac:dyDescent="0.25">
      <c r="B1451" s="20" t="s">
        <v>1470</v>
      </c>
      <c r="C1451" s="20" t="s">
        <v>1469</v>
      </c>
      <c r="D1451" s="20" t="s">
        <v>21</v>
      </c>
    </row>
    <row r="1452" spans="2:4" x14ac:dyDescent="0.25">
      <c r="B1452" s="20" t="s">
        <v>1471</v>
      </c>
      <c r="C1452" s="20" t="s">
        <v>1469</v>
      </c>
      <c r="D1452" s="20" t="s">
        <v>21</v>
      </c>
    </row>
    <row r="1453" spans="2:4" x14ac:dyDescent="0.25">
      <c r="B1453" s="20" t="s">
        <v>1472</v>
      </c>
      <c r="C1453" s="20" t="s">
        <v>1469</v>
      </c>
      <c r="D1453" s="20" t="s">
        <v>21</v>
      </c>
    </row>
    <row r="1454" spans="2:4" x14ac:dyDescent="0.25">
      <c r="B1454" s="20" t="s">
        <v>1473</v>
      </c>
      <c r="C1454" s="20" t="s">
        <v>1469</v>
      </c>
      <c r="D1454" s="20" t="s">
        <v>21</v>
      </c>
    </row>
    <row r="1455" spans="2:4" x14ac:dyDescent="0.25">
      <c r="B1455" s="20" t="s">
        <v>1474</v>
      </c>
      <c r="C1455" s="20" t="s">
        <v>1475</v>
      </c>
      <c r="D1455" s="20" t="s">
        <v>21</v>
      </c>
    </row>
    <row r="1456" spans="2:4" x14ac:dyDescent="0.25">
      <c r="B1456" s="20" t="s">
        <v>1476</v>
      </c>
      <c r="C1456" s="20" t="s">
        <v>1475</v>
      </c>
      <c r="D1456" s="20" t="s">
        <v>21</v>
      </c>
    </row>
    <row r="1457" spans="2:4" x14ac:dyDescent="0.25">
      <c r="B1457" s="20" t="s">
        <v>1477</v>
      </c>
      <c r="C1457" s="20" t="s">
        <v>1475</v>
      </c>
      <c r="D1457" s="20" t="s">
        <v>21</v>
      </c>
    </row>
    <row r="1458" spans="2:4" x14ac:dyDescent="0.25">
      <c r="B1458" s="20" t="s">
        <v>1478</v>
      </c>
      <c r="C1458" s="20" t="s">
        <v>1475</v>
      </c>
      <c r="D1458" s="20" t="s">
        <v>21</v>
      </c>
    </row>
    <row r="1459" spans="2:4" x14ac:dyDescent="0.25">
      <c r="B1459" s="20" t="s">
        <v>1479</v>
      </c>
      <c r="C1459" s="20" t="s">
        <v>1480</v>
      </c>
      <c r="D1459" s="20" t="s">
        <v>21</v>
      </c>
    </row>
    <row r="1460" spans="2:4" x14ac:dyDescent="0.25">
      <c r="B1460" s="20" t="s">
        <v>1481</v>
      </c>
      <c r="C1460" s="20" t="s">
        <v>1480</v>
      </c>
      <c r="D1460" s="20" t="s">
        <v>21</v>
      </c>
    </row>
    <row r="1461" spans="2:4" x14ac:dyDescent="0.25">
      <c r="B1461" s="20" t="s">
        <v>1482</v>
      </c>
      <c r="C1461" s="20" t="s">
        <v>1480</v>
      </c>
      <c r="D1461" s="20" t="s">
        <v>21</v>
      </c>
    </row>
    <row r="1462" spans="2:4" x14ac:dyDescent="0.25">
      <c r="B1462" s="20" t="s">
        <v>1483</v>
      </c>
      <c r="C1462" s="20" t="s">
        <v>1480</v>
      </c>
      <c r="D1462" s="20" t="s">
        <v>21</v>
      </c>
    </row>
    <row r="1463" spans="2:4" x14ac:dyDescent="0.25">
      <c r="B1463" s="20" t="s">
        <v>1484</v>
      </c>
      <c r="C1463" s="20" t="s">
        <v>1480</v>
      </c>
      <c r="D1463" s="20" t="s">
        <v>21</v>
      </c>
    </row>
    <row r="1464" spans="2:4" x14ac:dyDescent="0.25">
      <c r="B1464" s="20" t="s">
        <v>1485</v>
      </c>
      <c r="C1464" s="20" t="s">
        <v>1480</v>
      </c>
      <c r="D1464" s="20" t="s">
        <v>21</v>
      </c>
    </row>
    <row r="1465" spans="2:4" x14ac:dyDescent="0.25">
      <c r="B1465" s="20" t="s">
        <v>1486</v>
      </c>
      <c r="C1465" s="20" t="s">
        <v>1487</v>
      </c>
      <c r="D1465" s="20" t="s">
        <v>21</v>
      </c>
    </row>
    <row r="1466" spans="2:4" x14ac:dyDescent="0.25">
      <c r="B1466" s="20" t="s">
        <v>1488</v>
      </c>
      <c r="C1466" s="20" t="s">
        <v>1487</v>
      </c>
      <c r="D1466" s="20" t="s">
        <v>21</v>
      </c>
    </row>
    <row r="1467" spans="2:4" x14ac:dyDescent="0.25">
      <c r="B1467" s="20" t="s">
        <v>1489</v>
      </c>
      <c r="C1467" s="20" t="s">
        <v>1487</v>
      </c>
      <c r="D1467" s="20" t="s">
        <v>21</v>
      </c>
    </row>
    <row r="1468" spans="2:4" x14ac:dyDescent="0.25">
      <c r="B1468" s="20" t="s">
        <v>1490</v>
      </c>
      <c r="C1468" s="20" t="s">
        <v>1487</v>
      </c>
      <c r="D1468" s="20" t="s">
        <v>21</v>
      </c>
    </row>
    <row r="1469" spans="2:4" x14ac:dyDescent="0.25">
      <c r="B1469" s="20" t="s">
        <v>1491</v>
      </c>
      <c r="C1469" s="20" t="s">
        <v>1492</v>
      </c>
      <c r="D1469" s="20" t="s">
        <v>21</v>
      </c>
    </row>
    <row r="1470" spans="2:4" x14ac:dyDescent="0.25">
      <c r="B1470" s="20" t="s">
        <v>1493</v>
      </c>
      <c r="C1470" s="20" t="s">
        <v>1492</v>
      </c>
      <c r="D1470" s="20" t="s">
        <v>21</v>
      </c>
    </row>
    <row r="1471" spans="2:4" x14ac:dyDescent="0.25">
      <c r="B1471" s="20" t="s">
        <v>1494</v>
      </c>
      <c r="C1471" s="20" t="s">
        <v>1492</v>
      </c>
      <c r="D1471" s="20" t="s">
        <v>18</v>
      </c>
    </row>
    <row r="1472" spans="2:4" x14ac:dyDescent="0.25">
      <c r="B1472" s="20" t="s">
        <v>1495</v>
      </c>
      <c r="C1472" s="20" t="s">
        <v>1492</v>
      </c>
      <c r="D1472" s="20" t="s">
        <v>21</v>
      </c>
    </row>
    <row r="1473" spans="2:4" x14ac:dyDescent="0.25">
      <c r="B1473" s="20" t="s">
        <v>1496</v>
      </c>
      <c r="C1473" s="20" t="s">
        <v>1492</v>
      </c>
      <c r="D1473" s="20" t="s">
        <v>21</v>
      </c>
    </row>
    <row r="1474" spans="2:4" x14ac:dyDescent="0.25">
      <c r="B1474" s="20" t="s">
        <v>1497</v>
      </c>
      <c r="C1474" s="20" t="s">
        <v>1492</v>
      </c>
      <c r="D1474" s="20" t="s">
        <v>21</v>
      </c>
    </row>
    <row r="1475" spans="2:4" x14ac:dyDescent="0.25">
      <c r="B1475" s="20" t="s">
        <v>1498</v>
      </c>
      <c r="C1475" s="20" t="s">
        <v>1499</v>
      </c>
      <c r="D1475" s="20" t="s">
        <v>21</v>
      </c>
    </row>
    <row r="1476" spans="2:4" x14ac:dyDescent="0.25">
      <c r="B1476" s="20" t="s">
        <v>1500</v>
      </c>
      <c r="C1476" s="20" t="s">
        <v>1499</v>
      </c>
      <c r="D1476" s="20" t="s">
        <v>21</v>
      </c>
    </row>
    <row r="1477" spans="2:4" x14ac:dyDescent="0.25">
      <c r="B1477" s="20" t="s">
        <v>1501</v>
      </c>
      <c r="C1477" s="20" t="s">
        <v>1499</v>
      </c>
      <c r="D1477" s="20" t="s">
        <v>12</v>
      </c>
    </row>
    <row r="1478" spans="2:4" x14ac:dyDescent="0.25">
      <c r="B1478" s="20" t="s">
        <v>1502</v>
      </c>
      <c r="C1478" s="20" t="s">
        <v>1499</v>
      </c>
      <c r="D1478" s="20" t="s">
        <v>21</v>
      </c>
    </row>
    <row r="1479" spans="2:4" x14ac:dyDescent="0.25">
      <c r="B1479" s="20" t="s">
        <v>1503</v>
      </c>
      <c r="C1479" s="20" t="s">
        <v>1499</v>
      </c>
      <c r="D1479" s="20" t="s">
        <v>21</v>
      </c>
    </row>
    <row r="1480" spans="2:4" x14ac:dyDescent="0.25">
      <c r="B1480" s="20" t="s">
        <v>1504</v>
      </c>
      <c r="C1480" s="20" t="s">
        <v>1505</v>
      </c>
      <c r="D1480" s="20" t="s">
        <v>21</v>
      </c>
    </row>
    <row r="1481" spans="2:4" x14ac:dyDescent="0.25">
      <c r="B1481" s="20" t="s">
        <v>1506</v>
      </c>
      <c r="C1481" s="20" t="s">
        <v>1505</v>
      </c>
      <c r="D1481" s="20" t="s">
        <v>21</v>
      </c>
    </row>
    <row r="1482" spans="2:4" x14ac:dyDescent="0.25">
      <c r="B1482" s="20" t="s">
        <v>1507</v>
      </c>
      <c r="C1482" s="20" t="s">
        <v>1505</v>
      </c>
      <c r="D1482" s="20" t="s">
        <v>21</v>
      </c>
    </row>
    <row r="1483" spans="2:4" x14ac:dyDescent="0.25">
      <c r="B1483" s="20" t="s">
        <v>1508</v>
      </c>
      <c r="C1483" s="20" t="s">
        <v>1505</v>
      </c>
      <c r="D1483" s="20" t="s">
        <v>21</v>
      </c>
    </row>
    <row r="1484" spans="2:4" x14ac:dyDescent="0.25">
      <c r="B1484" s="20" t="s">
        <v>1509</v>
      </c>
      <c r="C1484" s="20" t="s">
        <v>1505</v>
      </c>
      <c r="D1484" s="20" t="s">
        <v>21</v>
      </c>
    </row>
    <row r="1485" spans="2:4" x14ac:dyDescent="0.25">
      <c r="B1485" s="20" t="s">
        <v>1510</v>
      </c>
      <c r="C1485" s="20" t="s">
        <v>1505</v>
      </c>
      <c r="D1485" s="20" t="s">
        <v>21</v>
      </c>
    </row>
    <row r="1486" spans="2:4" x14ac:dyDescent="0.25">
      <c r="B1486" s="20" t="s">
        <v>1511</v>
      </c>
      <c r="C1486" s="20" t="s">
        <v>1512</v>
      </c>
      <c r="D1486" s="20" t="s">
        <v>21</v>
      </c>
    </row>
    <row r="1487" spans="2:4" x14ac:dyDescent="0.25">
      <c r="B1487" s="20" t="s">
        <v>1513</v>
      </c>
      <c r="C1487" s="20" t="s">
        <v>1512</v>
      </c>
      <c r="D1487" s="20" t="s">
        <v>21</v>
      </c>
    </row>
    <row r="1488" spans="2:4" x14ac:dyDescent="0.25">
      <c r="B1488" s="20" t="s">
        <v>1514</v>
      </c>
      <c r="C1488" s="20" t="s">
        <v>1515</v>
      </c>
      <c r="D1488" s="20" t="s">
        <v>21</v>
      </c>
    </row>
    <row r="1489" spans="2:4" x14ac:dyDescent="0.25">
      <c r="B1489" s="20" t="s">
        <v>1516</v>
      </c>
      <c r="C1489" s="20" t="s">
        <v>1517</v>
      </c>
      <c r="D1489" s="20" t="s">
        <v>21</v>
      </c>
    </row>
    <row r="1490" spans="2:4" x14ac:dyDescent="0.25">
      <c r="B1490" s="20" t="s">
        <v>1518</v>
      </c>
      <c r="C1490" s="20" t="s">
        <v>1517</v>
      </c>
      <c r="D1490" s="20" t="s">
        <v>21</v>
      </c>
    </row>
    <row r="1491" spans="2:4" x14ac:dyDescent="0.25">
      <c r="B1491" s="20" t="s">
        <v>1519</v>
      </c>
      <c r="C1491" s="20" t="s">
        <v>1520</v>
      </c>
      <c r="D1491" s="20" t="s">
        <v>21</v>
      </c>
    </row>
    <row r="1492" spans="2:4" x14ac:dyDescent="0.25">
      <c r="B1492" s="20" t="s">
        <v>1521</v>
      </c>
      <c r="C1492" s="20" t="s">
        <v>1522</v>
      </c>
      <c r="D1492" s="20" t="s">
        <v>21</v>
      </c>
    </row>
    <row r="1493" spans="2:4" x14ac:dyDescent="0.25">
      <c r="B1493" s="20" t="s">
        <v>1523</v>
      </c>
      <c r="C1493" s="20" t="s">
        <v>1524</v>
      </c>
      <c r="D1493" s="20" t="s">
        <v>21</v>
      </c>
    </row>
    <row r="1494" spans="2:4" x14ac:dyDescent="0.25">
      <c r="B1494" s="20" t="s">
        <v>1525</v>
      </c>
      <c r="C1494" s="20" t="s">
        <v>1524</v>
      </c>
      <c r="D1494" s="20" t="s">
        <v>21</v>
      </c>
    </row>
    <row r="1495" spans="2:4" x14ac:dyDescent="0.25">
      <c r="B1495" s="20" t="s">
        <v>1526</v>
      </c>
      <c r="C1495" s="20" t="s">
        <v>1524</v>
      </c>
      <c r="D1495" s="20" t="s">
        <v>21</v>
      </c>
    </row>
    <row r="1496" spans="2:4" x14ac:dyDescent="0.25">
      <c r="B1496" s="20" t="s">
        <v>1527</v>
      </c>
      <c r="C1496" s="20" t="s">
        <v>1524</v>
      </c>
      <c r="D1496" s="20" t="s">
        <v>21</v>
      </c>
    </row>
    <row r="1497" spans="2:4" x14ac:dyDescent="0.25">
      <c r="B1497" s="20" t="s">
        <v>1528</v>
      </c>
      <c r="C1497" s="20" t="s">
        <v>1524</v>
      </c>
      <c r="D1497" s="20" t="s">
        <v>21</v>
      </c>
    </row>
    <row r="1498" spans="2:4" x14ac:dyDescent="0.25">
      <c r="B1498" s="20" t="s">
        <v>1529</v>
      </c>
      <c r="C1498" s="20" t="s">
        <v>1530</v>
      </c>
      <c r="D1498" s="20" t="s">
        <v>21</v>
      </c>
    </row>
    <row r="1499" spans="2:4" x14ac:dyDescent="0.25">
      <c r="B1499" s="20" t="s">
        <v>1531</v>
      </c>
      <c r="C1499" s="20" t="s">
        <v>1530</v>
      </c>
      <c r="D1499" s="20" t="s">
        <v>21</v>
      </c>
    </row>
    <row r="1500" spans="2:4" x14ac:dyDescent="0.25">
      <c r="B1500" s="20" t="s">
        <v>1532</v>
      </c>
      <c r="C1500" s="20" t="s">
        <v>1530</v>
      </c>
      <c r="D1500" s="20" t="s">
        <v>21</v>
      </c>
    </row>
    <row r="1501" spans="2:4" x14ac:dyDescent="0.25">
      <c r="B1501" s="20" t="s">
        <v>1533</v>
      </c>
      <c r="C1501" s="20" t="s">
        <v>1530</v>
      </c>
      <c r="D1501" s="20" t="s">
        <v>21</v>
      </c>
    </row>
    <row r="1502" spans="2:4" x14ac:dyDescent="0.25">
      <c r="B1502" s="20" t="s">
        <v>1534</v>
      </c>
      <c r="C1502" s="20" t="s">
        <v>1530</v>
      </c>
      <c r="D1502" s="20" t="s">
        <v>21</v>
      </c>
    </row>
    <row r="1503" spans="2:4" x14ac:dyDescent="0.25">
      <c r="B1503" s="20" t="s">
        <v>1535</v>
      </c>
      <c r="C1503" s="20" t="s">
        <v>1530</v>
      </c>
      <c r="D1503" s="20" t="s">
        <v>21</v>
      </c>
    </row>
    <row r="1504" spans="2:4" x14ac:dyDescent="0.25">
      <c r="B1504" s="20" t="s">
        <v>1536</v>
      </c>
      <c r="C1504" s="20" t="s">
        <v>1537</v>
      </c>
      <c r="D1504" s="20" t="s">
        <v>21</v>
      </c>
    </row>
    <row r="1505" spans="2:4" x14ac:dyDescent="0.25">
      <c r="B1505" s="20" t="s">
        <v>1538</v>
      </c>
      <c r="C1505" s="20" t="s">
        <v>1537</v>
      </c>
      <c r="D1505" s="20" t="s">
        <v>21</v>
      </c>
    </row>
    <row r="1506" spans="2:4" x14ac:dyDescent="0.25">
      <c r="B1506" s="20" t="s">
        <v>1539</v>
      </c>
      <c r="C1506" s="20" t="s">
        <v>1537</v>
      </c>
      <c r="D1506" s="20" t="s">
        <v>21</v>
      </c>
    </row>
    <row r="1507" spans="2:4" x14ac:dyDescent="0.25">
      <c r="B1507" s="20" t="s">
        <v>1540</v>
      </c>
      <c r="C1507" s="20" t="s">
        <v>1541</v>
      </c>
      <c r="D1507" s="20" t="s">
        <v>21</v>
      </c>
    </row>
    <row r="1508" spans="2:4" x14ac:dyDescent="0.25">
      <c r="B1508" s="20" t="s">
        <v>1542</v>
      </c>
      <c r="C1508" s="20" t="s">
        <v>1541</v>
      </c>
      <c r="D1508" s="20" t="s">
        <v>21</v>
      </c>
    </row>
    <row r="1509" spans="2:4" x14ac:dyDescent="0.25">
      <c r="B1509" s="20" t="s">
        <v>1543</v>
      </c>
      <c r="C1509" s="20" t="s">
        <v>1541</v>
      </c>
      <c r="D1509" s="20" t="s">
        <v>21</v>
      </c>
    </row>
    <row r="1510" spans="2:4" x14ac:dyDescent="0.25">
      <c r="B1510" s="20" t="s">
        <v>1544</v>
      </c>
      <c r="C1510" s="20" t="s">
        <v>1541</v>
      </c>
      <c r="D1510" s="20" t="s">
        <v>21</v>
      </c>
    </row>
    <row r="1511" spans="2:4" x14ac:dyDescent="0.25">
      <c r="B1511" s="20" t="s">
        <v>1545</v>
      </c>
      <c r="C1511" s="20" t="s">
        <v>1541</v>
      </c>
      <c r="D1511" s="20" t="s">
        <v>21</v>
      </c>
    </row>
    <row r="1512" spans="2:4" x14ac:dyDescent="0.25">
      <c r="B1512" s="20" t="s">
        <v>1546</v>
      </c>
      <c r="C1512" s="20" t="s">
        <v>1547</v>
      </c>
      <c r="D1512" s="20" t="s">
        <v>21</v>
      </c>
    </row>
    <row r="1513" spans="2:4" x14ac:dyDescent="0.25">
      <c r="B1513" s="20" t="s">
        <v>1548</v>
      </c>
      <c r="C1513" s="20" t="s">
        <v>1547</v>
      </c>
      <c r="D1513" s="20" t="s">
        <v>21</v>
      </c>
    </row>
    <row r="1514" spans="2:4" x14ac:dyDescent="0.25">
      <c r="B1514" s="20" t="s">
        <v>1549</v>
      </c>
      <c r="C1514" s="20" t="s">
        <v>1547</v>
      </c>
      <c r="D1514" s="20" t="s">
        <v>21</v>
      </c>
    </row>
    <row r="1515" spans="2:4" x14ac:dyDescent="0.25">
      <c r="B1515" s="20" t="s">
        <v>1550</v>
      </c>
      <c r="C1515" s="20" t="s">
        <v>1547</v>
      </c>
      <c r="D1515" s="20" t="s">
        <v>21</v>
      </c>
    </row>
    <row r="1516" spans="2:4" x14ac:dyDescent="0.25">
      <c r="B1516" s="20" t="s">
        <v>1551</v>
      </c>
      <c r="C1516" s="20" t="s">
        <v>1547</v>
      </c>
      <c r="D1516" s="20" t="s">
        <v>21</v>
      </c>
    </row>
    <row r="1517" spans="2:4" x14ac:dyDescent="0.25">
      <c r="B1517" s="20" t="s">
        <v>1552</v>
      </c>
      <c r="C1517" s="20" t="s">
        <v>1547</v>
      </c>
      <c r="D1517" s="20" t="s">
        <v>21</v>
      </c>
    </row>
    <row r="1518" spans="2:4" x14ac:dyDescent="0.25">
      <c r="B1518" s="20" t="s">
        <v>1553</v>
      </c>
      <c r="C1518" s="20" t="s">
        <v>1554</v>
      </c>
      <c r="D1518" s="20" t="s">
        <v>21</v>
      </c>
    </row>
    <row r="1519" spans="2:4" x14ac:dyDescent="0.25">
      <c r="B1519" s="20" t="s">
        <v>1555</v>
      </c>
      <c r="C1519" s="20" t="s">
        <v>1554</v>
      </c>
      <c r="D1519" s="20" t="s">
        <v>21</v>
      </c>
    </row>
    <row r="1520" spans="2:4" x14ac:dyDescent="0.25">
      <c r="B1520" s="20" t="s">
        <v>1556</v>
      </c>
      <c r="C1520" s="20" t="s">
        <v>1554</v>
      </c>
      <c r="D1520" s="20" t="s">
        <v>21</v>
      </c>
    </row>
    <row r="1521" spans="2:4" x14ac:dyDescent="0.25">
      <c r="B1521" s="20" t="s">
        <v>1557</v>
      </c>
      <c r="C1521" s="20" t="s">
        <v>1554</v>
      </c>
      <c r="D1521" s="20" t="s">
        <v>21</v>
      </c>
    </row>
    <row r="1522" spans="2:4" x14ac:dyDescent="0.25">
      <c r="B1522" s="20" t="s">
        <v>1558</v>
      </c>
      <c r="C1522" s="20" t="s">
        <v>1554</v>
      </c>
      <c r="D1522" s="20" t="s">
        <v>21</v>
      </c>
    </row>
    <row r="1523" spans="2:4" x14ac:dyDescent="0.25">
      <c r="B1523" s="20" t="s">
        <v>1559</v>
      </c>
      <c r="C1523" s="20" t="s">
        <v>1554</v>
      </c>
      <c r="D1523" s="20" t="s">
        <v>21</v>
      </c>
    </row>
    <row r="1524" spans="2:4" x14ac:dyDescent="0.25">
      <c r="B1524" s="20" t="s">
        <v>1560</v>
      </c>
      <c r="C1524" s="20" t="s">
        <v>1554</v>
      </c>
      <c r="D1524" s="20" t="s">
        <v>21</v>
      </c>
    </row>
    <row r="1525" spans="2:4" x14ac:dyDescent="0.25">
      <c r="B1525" s="20" t="s">
        <v>1561</v>
      </c>
      <c r="C1525" s="20" t="s">
        <v>1562</v>
      </c>
      <c r="D1525" s="20" t="s">
        <v>21</v>
      </c>
    </row>
    <row r="1526" spans="2:4" x14ac:dyDescent="0.25">
      <c r="B1526" s="20" t="s">
        <v>1563</v>
      </c>
      <c r="C1526" s="20" t="s">
        <v>1562</v>
      </c>
      <c r="D1526" s="20" t="s">
        <v>16</v>
      </c>
    </row>
    <row r="1527" spans="2:4" x14ac:dyDescent="0.25">
      <c r="B1527" s="20" t="s">
        <v>1564</v>
      </c>
      <c r="C1527" s="20" t="s">
        <v>1562</v>
      </c>
      <c r="D1527" s="20" t="s">
        <v>21</v>
      </c>
    </row>
    <row r="1528" spans="2:4" x14ac:dyDescent="0.25">
      <c r="B1528" s="20" t="s">
        <v>1565</v>
      </c>
      <c r="C1528" s="20" t="s">
        <v>1562</v>
      </c>
      <c r="D1528" s="20" t="s">
        <v>21</v>
      </c>
    </row>
    <row r="1529" spans="2:4" x14ac:dyDescent="0.25">
      <c r="B1529" s="20" t="s">
        <v>1566</v>
      </c>
      <c r="C1529" s="20" t="s">
        <v>1567</v>
      </c>
      <c r="D1529" s="20" t="s">
        <v>21</v>
      </c>
    </row>
    <row r="1530" spans="2:4" x14ac:dyDescent="0.25">
      <c r="B1530" s="20" t="s">
        <v>1568</v>
      </c>
      <c r="C1530" s="20" t="s">
        <v>1567</v>
      </c>
      <c r="D1530" s="20" t="s">
        <v>21</v>
      </c>
    </row>
    <row r="1531" spans="2:4" x14ac:dyDescent="0.25">
      <c r="B1531" s="20" t="s">
        <v>1569</v>
      </c>
      <c r="C1531" s="20" t="s">
        <v>1567</v>
      </c>
      <c r="D1531" s="20" t="s">
        <v>21</v>
      </c>
    </row>
    <row r="1532" spans="2:4" x14ac:dyDescent="0.25">
      <c r="B1532" s="20" t="s">
        <v>1570</v>
      </c>
      <c r="C1532" s="20" t="s">
        <v>1567</v>
      </c>
      <c r="D1532" s="20" t="s">
        <v>21</v>
      </c>
    </row>
    <row r="1533" spans="2:4" x14ac:dyDescent="0.25">
      <c r="B1533" s="20" t="s">
        <v>1571</v>
      </c>
      <c r="C1533" s="20" t="s">
        <v>1567</v>
      </c>
      <c r="D1533" s="20" t="s">
        <v>21</v>
      </c>
    </row>
    <row r="1534" spans="2:4" x14ac:dyDescent="0.25">
      <c r="B1534" s="20" t="s">
        <v>1572</v>
      </c>
      <c r="C1534" s="20" t="s">
        <v>1567</v>
      </c>
      <c r="D1534" s="20" t="s">
        <v>21</v>
      </c>
    </row>
    <row r="1535" spans="2:4" x14ac:dyDescent="0.25">
      <c r="B1535" s="20" t="s">
        <v>1573</v>
      </c>
      <c r="C1535" s="20" t="s">
        <v>1574</v>
      </c>
      <c r="D1535" s="20" t="s">
        <v>21</v>
      </c>
    </row>
    <row r="1536" spans="2:4" x14ac:dyDescent="0.25">
      <c r="B1536" s="20" t="s">
        <v>1575</v>
      </c>
      <c r="C1536" s="20" t="s">
        <v>1574</v>
      </c>
      <c r="D1536" s="20" t="s">
        <v>21</v>
      </c>
    </row>
    <row r="1537" spans="2:4" x14ac:dyDescent="0.25">
      <c r="B1537" s="20" t="s">
        <v>1576</v>
      </c>
      <c r="C1537" s="20" t="s">
        <v>1574</v>
      </c>
      <c r="D1537" s="20" t="s">
        <v>21</v>
      </c>
    </row>
    <row r="1538" spans="2:4" x14ac:dyDescent="0.25">
      <c r="B1538" s="20" t="s">
        <v>1577</v>
      </c>
      <c r="C1538" s="20" t="s">
        <v>1578</v>
      </c>
      <c r="D1538" s="20" t="s">
        <v>21</v>
      </c>
    </row>
    <row r="1539" spans="2:4" x14ac:dyDescent="0.25">
      <c r="B1539" s="20" t="s">
        <v>1579</v>
      </c>
      <c r="C1539" s="20" t="s">
        <v>1578</v>
      </c>
      <c r="D1539" s="20" t="s">
        <v>21</v>
      </c>
    </row>
    <row r="1540" spans="2:4" x14ac:dyDescent="0.25">
      <c r="B1540" s="20" t="s">
        <v>1580</v>
      </c>
      <c r="C1540" s="20" t="s">
        <v>1578</v>
      </c>
      <c r="D1540" s="20" t="s">
        <v>21</v>
      </c>
    </row>
    <row r="1541" spans="2:4" x14ac:dyDescent="0.25">
      <c r="B1541" s="20" t="s">
        <v>1581</v>
      </c>
      <c r="C1541" s="20" t="s">
        <v>1578</v>
      </c>
      <c r="D1541" s="20" t="s">
        <v>21</v>
      </c>
    </row>
    <row r="1542" spans="2:4" x14ac:dyDescent="0.25">
      <c r="B1542" s="20" t="s">
        <v>1582</v>
      </c>
      <c r="C1542" s="20" t="s">
        <v>1578</v>
      </c>
      <c r="D1542" s="20" t="s">
        <v>21</v>
      </c>
    </row>
    <row r="1543" spans="2:4" x14ac:dyDescent="0.25">
      <c r="B1543" s="20" t="s">
        <v>1583</v>
      </c>
      <c r="C1543" s="20" t="s">
        <v>1578</v>
      </c>
      <c r="D1543" s="20" t="s">
        <v>21</v>
      </c>
    </row>
    <row r="1544" spans="2:4" x14ac:dyDescent="0.25">
      <c r="B1544" s="20" t="s">
        <v>1584</v>
      </c>
      <c r="C1544" s="20" t="s">
        <v>1585</v>
      </c>
      <c r="D1544" s="20" t="s">
        <v>21</v>
      </c>
    </row>
    <row r="1545" spans="2:4" x14ac:dyDescent="0.25">
      <c r="B1545" s="20" t="s">
        <v>1586</v>
      </c>
      <c r="C1545" s="20" t="s">
        <v>1585</v>
      </c>
      <c r="D1545" s="20" t="s">
        <v>21</v>
      </c>
    </row>
    <row r="1546" spans="2:4" x14ac:dyDescent="0.25">
      <c r="B1546" s="20" t="s">
        <v>1587</v>
      </c>
      <c r="C1546" s="20" t="s">
        <v>1585</v>
      </c>
      <c r="D1546" s="20" t="s">
        <v>21</v>
      </c>
    </row>
    <row r="1547" spans="2:4" x14ac:dyDescent="0.25">
      <c r="B1547" s="20" t="s">
        <v>1588</v>
      </c>
      <c r="C1547" s="20" t="s">
        <v>1585</v>
      </c>
      <c r="D1547" s="20" t="s">
        <v>21</v>
      </c>
    </row>
    <row r="1548" spans="2:4" x14ac:dyDescent="0.25">
      <c r="B1548" s="20" t="s">
        <v>1589</v>
      </c>
      <c r="C1548" s="20" t="s">
        <v>1585</v>
      </c>
      <c r="D1548" s="20" t="s">
        <v>21</v>
      </c>
    </row>
    <row r="1549" spans="2:4" x14ac:dyDescent="0.25">
      <c r="B1549" s="20" t="s">
        <v>1590</v>
      </c>
      <c r="C1549" s="20" t="s">
        <v>1591</v>
      </c>
      <c r="D1549" s="20" t="s">
        <v>21</v>
      </c>
    </row>
    <row r="1550" spans="2:4" x14ac:dyDescent="0.25">
      <c r="B1550" s="20" t="s">
        <v>1592</v>
      </c>
      <c r="C1550" s="20" t="s">
        <v>1591</v>
      </c>
      <c r="D1550" s="20" t="s">
        <v>21</v>
      </c>
    </row>
    <row r="1551" spans="2:4" x14ac:dyDescent="0.25">
      <c r="B1551" s="20" t="s">
        <v>1593</v>
      </c>
      <c r="C1551" s="20" t="s">
        <v>1594</v>
      </c>
      <c r="D1551" s="20" t="s">
        <v>21</v>
      </c>
    </row>
    <row r="1552" spans="2:4" x14ac:dyDescent="0.25">
      <c r="B1552" s="20" t="s">
        <v>1595</v>
      </c>
      <c r="C1552" s="20" t="s">
        <v>1594</v>
      </c>
      <c r="D1552" s="20" t="s">
        <v>21</v>
      </c>
    </row>
    <row r="1553" spans="2:4" x14ac:dyDescent="0.25">
      <c r="B1553" s="20" t="s">
        <v>1596</v>
      </c>
      <c r="C1553" s="20" t="s">
        <v>1594</v>
      </c>
      <c r="D1553" s="20" t="s">
        <v>21</v>
      </c>
    </row>
    <row r="1554" spans="2:4" x14ac:dyDescent="0.25">
      <c r="B1554" s="20" t="s">
        <v>1597</v>
      </c>
      <c r="C1554" s="20" t="s">
        <v>1594</v>
      </c>
      <c r="D1554" s="20" t="s">
        <v>21</v>
      </c>
    </row>
    <row r="1555" spans="2:4" x14ac:dyDescent="0.25">
      <c r="B1555" s="20" t="s">
        <v>1598</v>
      </c>
      <c r="C1555" s="20" t="s">
        <v>1599</v>
      </c>
      <c r="D1555" s="20" t="s">
        <v>21</v>
      </c>
    </row>
    <row r="1556" spans="2:4" x14ac:dyDescent="0.25">
      <c r="B1556" s="20" t="s">
        <v>1600</v>
      </c>
      <c r="C1556" s="20" t="s">
        <v>1599</v>
      </c>
      <c r="D1556" s="20" t="s">
        <v>21</v>
      </c>
    </row>
    <row r="1557" spans="2:4" x14ac:dyDescent="0.25">
      <c r="B1557" s="20" t="s">
        <v>1601</v>
      </c>
      <c r="C1557" s="20" t="s">
        <v>1599</v>
      </c>
      <c r="D1557" s="20" t="s">
        <v>21</v>
      </c>
    </row>
    <row r="1558" spans="2:4" x14ac:dyDescent="0.25">
      <c r="B1558" s="20" t="s">
        <v>1602</v>
      </c>
      <c r="C1558" s="20" t="s">
        <v>1603</v>
      </c>
      <c r="D1558" s="20" t="s">
        <v>21</v>
      </c>
    </row>
    <row r="1559" spans="2:4" x14ac:dyDescent="0.25">
      <c r="B1559" s="20" t="s">
        <v>1604</v>
      </c>
      <c r="C1559" s="20" t="s">
        <v>1603</v>
      </c>
      <c r="D1559" s="20" t="s">
        <v>21</v>
      </c>
    </row>
    <row r="1560" spans="2:4" x14ac:dyDescent="0.25">
      <c r="B1560" s="20" t="s">
        <v>1605</v>
      </c>
      <c r="C1560" s="20" t="s">
        <v>1603</v>
      </c>
      <c r="D1560" s="20" t="s">
        <v>21</v>
      </c>
    </row>
    <row r="1561" spans="2:4" x14ac:dyDescent="0.25">
      <c r="B1561" s="20" t="s">
        <v>1606</v>
      </c>
      <c r="C1561" s="20" t="s">
        <v>1603</v>
      </c>
      <c r="D1561" s="20" t="s">
        <v>21</v>
      </c>
    </row>
    <row r="1562" spans="2:4" x14ac:dyDescent="0.25">
      <c r="B1562" s="20" t="s">
        <v>1607</v>
      </c>
      <c r="C1562" s="20" t="s">
        <v>1603</v>
      </c>
      <c r="D1562" s="20" t="s">
        <v>21</v>
      </c>
    </row>
    <row r="1563" spans="2:4" x14ac:dyDescent="0.25">
      <c r="B1563" s="20" t="s">
        <v>1608</v>
      </c>
      <c r="C1563" s="20" t="s">
        <v>1609</v>
      </c>
      <c r="D1563" s="20" t="s">
        <v>21</v>
      </c>
    </row>
    <row r="1564" spans="2:4" x14ac:dyDescent="0.25">
      <c r="B1564" s="20" t="s">
        <v>1610</v>
      </c>
      <c r="C1564" s="20" t="s">
        <v>1609</v>
      </c>
      <c r="D1564" s="20" t="s">
        <v>21</v>
      </c>
    </row>
    <row r="1565" spans="2:4" x14ac:dyDescent="0.25">
      <c r="B1565" s="20" t="s">
        <v>1611</v>
      </c>
      <c r="C1565" s="20" t="s">
        <v>1609</v>
      </c>
      <c r="D1565" s="20" t="s">
        <v>21</v>
      </c>
    </row>
    <row r="1566" spans="2:4" x14ac:dyDescent="0.25">
      <c r="B1566" s="20" t="s">
        <v>1612</v>
      </c>
      <c r="C1566" s="20" t="s">
        <v>1613</v>
      </c>
      <c r="D1566" s="20" t="s">
        <v>21</v>
      </c>
    </row>
    <row r="1567" spans="2:4" x14ac:dyDescent="0.25">
      <c r="B1567" s="20" t="s">
        <v>1614</v>
      </c>
      <c r="C1567" s="20" t="s">
        <v>1613</v>
      </c>
      <c r="D1567" s="20" t="s">
        <v>21</v>
      </c>
    </row>
    <row r="1568" spans="2:4" x14ac:dyDescent="0.25">
      <c r="B1568" s="20" t="s">
        <v>1615</v>
      </c>
      <c r="C1568" s="20" t="s">
        <v>1613</v>
      </c>
      <c r="D1568" s="20" t="s">
        <v>21</v>
      </c>
    </row>
    <row r="1569" spans="2:4" x14ac:dyDescent="0.25">
      <c r="B1569" s="20" t="s">
        <v>1616</v>
      </c>
      <c r="C1569" s="20" t="s">
        <v>1613</v>
      </c>
      <c r="D1569" s="20" t="s">
        <v>21</v>
      </c>
    </row>
    <row r="1570" spans="2:4" x14ac:dyDescent="0.25">
      <c r="B1570" s="20" t="s">
        <v>1617</v>
      </c>
      <c r="C1570" s="20" t="s">
        <v>1613</v>
      </c>
      <c r="D1570" s="20" t="s">
        <v>21</v>
      </c>
    </row>
    <row r="1571" spans="2:4" x14ac:dyDescent="0.25">
      <c r="B1571" s="20" t="s">
        <v>1618</v>
      </c>
      <c r="C1571" s="20" t="s">
        <v>1619</v>
      </c>
      <c r="D1571" s="20" t="s">
        <v>21</v>
      </c>
    </row>
    <row r="1572" spans="2:4" x14ac:dyDescent="0.25">
      <c r="B1572" s="20" t="s">
        <v>14384</v>
      </c>
      <c r="C1572" s="20" t="s">
        <v>1619</v>
      </c>
      <c r="D1572" s="20" t="s">
        <v>21</v>
      </c>
    </row>
    <row r="1573" spans="2:4" x14ac:dyDescent="0.25">
      <c r="B1573" s="20" t="s">
        <v>1620</v>
      </c>
      <c r="C1573" s="20" t="s">
        <v>1619</v>
      </c>
      <c r="D1573" s="20" t="s">
        <v>19</v>
      </c>
    </row>
    <row r="1574" spans="2:4" x14ac:dyDescent="0.25">
      <c r="B1574" s="20" t="s">
        <v>1621</v>
      </c>
      <c r="C1574" s="20" t="s">
        <v>1619</v>
      </c>
      <c r="D1574" s="20" t="s">
        <v>21</v>
      </c>
    </row>
    <row r="1575" spans="2:4" x14ac:dyDescent="0.25">
      <c r="B1575" s="20" t="s">
        <v>1622</v>
      </c>
      <c r="C1575" s="20" t="s">
        <v>1619</v>
      </c>
      <c r="D1575" s="20" t="s">
        <v>21</v>
      </c>
    </row>
    <row r="1576" spans="2:4" x14ac:dyDescent="0.25">
      <c r="B1576" s="20" t="s">
        <v>1623</v>
      </c>
      <c r="C1576" s="20" t="s">
        <v>1619</v>
      </c>
      <c r="D1576" s="20" t="s">
        <v>21</v>
      </c>
    </row>
    <row r="1577" spans="2:4" x14ac:dyDescent="0.25">
      <c r="B1577" s="20" t="s">
        <v>1624</v>
      </c>
      <c r="C1577" s="20" t="s">
        <v>1625</v>
      </c>
      <c r="D1577" s="20" t="s">
        <v>21</v>
      </c>
    </row>
    <row r="1578" spans="2:4" x14ac:dyDescent="0.25">
      <c r="B1578" s="20" t="s">
        <v>1626</v>
      </c>
      <c r="C1578" s="20" t="s">
        <v>1625</v>
      </c>
      <c r="D1578" s="20" t="s">
        <v>21</v>
      </c>
    </row>
    <row r="1579" spans="2:4" x14ac:dyDescent="0.25">
      <c r="B1579" s="20" t="s">
        <v>1627</v>
      </c>
      <c r="C1579" s="20" t="s">
        <v>1625</v>
      </c>
      <c r="D1579" s="20" t="s">
        <v>21</v>
      </c>
    </row>
    <row r="1580" spans="2:4" x14ac:dyDescent="0.25">
      <c r="B1580" s="20" t="s">
        <v>1628</v>
      </c>
      <c r="C1580" s="20" t="s">
        <v>1625</v>
      </c>
      <c r="D1580" s="20" t="s">
        <v>21</v>
      </c>
    </row>
    <row r="1581" spans="2:4" x14ac:dyDescent="0.25">
      <c r="B1581" s="20" t="s">
        <v>1629</v>
      </c>
      <c r="C1581" s="20" t="s">
        <v>1630</v>
      </c>
      <c r="D1581" s="20" t="s">
        <v>21</v>
      </c>
    </row>
    <row r="1582" spans="2:4" x14ac:dyDescent="0.25">
      <c r="B1582" s="20" t="s">
        <v>1631</v>
      </c>
      <c r="C1582" s="20" t="s">
        <v>1632</v>
      </c>
      <c r="D1582" s="20" t="s">
        <v>21</v>
      </c>
    </row>
    <row r="1583" spans="2:4" x14ac:dyDescent="0.25">
      <c r="B1583" s="20" t="s">
        <v>1633</v>
      </c>
      <c r="C1583" s="20" t="s">
        <v>1632</v>
      </c>
      <c r="D1583" s="20" t="s">
        <v>21</v>
      </c>
    </row>
    <row r="1584" spans="2:4" x14ac:dyDescent="0.25">
      <c r="B1584" s="20" t="s">
        <v>1634</v>
      </c>
      <c r="C1584" s="20" t="s">
        <v>1634</v>
      </c>
      <c r="D1584" s="20" t="s">
        <v>24</v>
      </c>
    </row>
    <row r="1585" spans="2:4" x14ac:dyDescent="0.25">
      <c r="B1585" s="20" t="s">
        <v>1635</v>
      </c>
      <c r="C1585" s="20" t="s">
        <v>1635</v>
      </c>
      <c r="D1585" s="20" t="s">
        <v>15</v>
      </c>
    </row>
    <row r="1586" spans="2:4" x14ac:dyDescent="0.25">
      <c r="B1586" s="20" t="s">
        <v>1636</v>
      </c>
      <c r="C1586" s="20" t="s">
        <v>1637</v>
      </c>
      <c r="D1586" s="20" t="s">
        <v>15</v>
      </c>
    </row>
    <row r="1587" spans="2:4" x14ac:dyDescent="0.25">
      <c r="B1587" s="20" t="s">
        <v>1638</v>
      </c>
      <c r="C1587" s="20" t="s">
        <v>1637</v>
      </c>
      <c r="D1587" s="20" t="s">
        <v>15</v>
      </c>
    </row>
    <row r="1588" spans="2:4" x14ac:dyDescent="0.25">
      <c r="B1588" s="20" t="s">
        <v>1639</v>
      </c>
      <c r="C1588" s="20" t="s">
        <v>1637</v>
      </c>
      <c r="D1588" s="20" t="s">
        <v>15</v>
      </c>
    </row>
    <row r="1589" spans="2:4" x14ac:dyDescent="0.25">
      <c r="B1589" s="20" t="s">
        <v>1640</v>
      </c>
      <c r="C1589" s="20" t="s">
        <v>1641</v>
      </c>
      <c r="D1589" s="20" t="s">
        <v>15</v>
      </c>
    </row>
    <row r="1590" spans="2:4" x14ac:dyDescent="0.25">
      <c r="B1590" s="20" t="s">
        <v>1642</v>
      </c>
      <c r="C1590" s="20" t="s">
        <v>1641</v>
      </c>
      <c r="D1590" s="20" t="s">
        <v>15</v>
      </c>
    </row>
    <row r="1591" spans="2:4" x14ac:dyDescent="0.25">
      <c r="B1591" s="20" t="s">
        <v>1643</v>
      </c>
      <c r="C1591" s="20" t="s">
        <v>1641</v>
      </c>
      <c r="D1591" s="20" t="s">
        <v>15</v>
      </c>
    </row>
    <row r="1592" spans="2:4" x14ac:dyDescent="0.25">
      <c r="B1592" s="20" t="s">
        <v>1644</v>
      </c>
      <c r="C1592" s="20" t="s">
        <v>1645</v>
      </c>
      <c r="D1592" s="20" t="s">
        <v>15</v>
      </c>
    </row>
    <row r="1593" spans="2:4" x14ac:dyDescent="0.25">
      <c r="B1593" s="20" t="s">
        <v>1646</v>
      </c>
      <c r="C1593" s="20" t="s">
        <v>1645</v>
      </c>
      <c r="D1593" s="20" t="s">
        <v>15</v>
      </c>
    </row>
    <row r="1594" spans="2:4" x14ac:dyDescent="0.25">
      <c r="B1594" s="20" t="s">
        <v>1647</v>
      </c>
      <c r="C1594" s="20" t="s">
        <v>1645</v>
      </c>
      <c r="D1594" s="20" t="s">
        <v>15</v>
      </c>
    </row>
    <row r="1595" spans="2:4" x14ac:dyDescent="0.25">
      <c r="B1595" s="20" t="s">
        <v>1648</v>
      </c>
      <c r="C1595" s="20" t="s">
        <v>1645</v>
      </c>
      <c r="D1595" s="20" t="s">
        <v>15</v>
      </c>
    </row>
    <row r="1596" spans="2:4" x14ac:dyDescent="0.25">
      <c r="B1596" s="20" t="s">
        <v>1649</v>
      </c>
      <c r="C1596" s="20" t="s">
        <v>1645</v>
      </c>
      <c r="D1596" s="20" t="s">
        <v>15</v>
      </c>
    </row>
    <row r="1597" spans="2:4" x14ac:dyDescent="0.25">
      <c r="B1597" s="20" t="s">
        <v>1650</v>
      </c>
      <c r="C1597" s="20" t="s">
        <v>1651</v>
      </c>
      <c r="D1597" s="20" t="s">
        <v>15</v>
      </c>
    </row>
    <row r="1598" spans="2:4" x14ac:dyDescent="0.25">
      <c r="B1598" s="20" t="s">
        <v>1652</v>
      </c>
      <c r="C1598" s="20" t="s">
        <v>1651</v>
      </c>
      <c r="D1598" s="20" t="s">
        <v>15</v>
      </c>
    </row>
    <row r="1599" spans="2:4" x14ac:dyDescent="0.25">
      <c r="B1599" s="20" t="s">
        <v>1653</v>
      </c>
      <c r="C1599" s="20" t="s">
        <v>1651</v>
      </c>
      <c r="D1599" s="20" t="s">
        <v>15</v>
      </c>
    </row>
    <row r="1600" spans="2:4" x14ac:dyDescent="0.25">
      <c r="B1600" s="20" t="s">
        <v>1654</v>
      </c>
      <c r="C1600" s="20" t="s">
        <v>1655</v>
      </c>
      <c r="D1600" s="20" t="s">
        <v>15</v>
      </c>
    </row>
    <row r="1601" spans="2:4" x14ac:dyDescent="0.25">
      <c r="B1601" s="20" t="s">
        <v>1656</v>
      </c>
      <c r="C1601" s="20" t="s">
        <v>1655</v>
      </c>
      <c r="D1601" s="20" t="s">
        <v>15</v>
      </c>
    </row>
    <row r="1602" spans="2:4" x14ac:dyDescent="0.25">
      <c r="B1602" s="20" t="s">
        <v>1657</v>
      </c>
      <c r="C1602" s="20" t="s">
        <v>1655</v>
      </c>
      <c r="D1602" s="20" t="s">
        <v>15</v>
      </c>
    </row>
    <row r="1603" spans="2:4" x14ac:dyDescent="0.25">
      <c r="B1603" s="20" t="s">
        <v>1658</v>
      </c>
      <c r="C1603" s="20" t="s">
        <v>1659</v>
      </c>
      <c r="D1603" s="20" t="s">
        <v>15</v>
      </c>
    </row>
    <row r="1604" spans="2:4" x14ac:dyDescent="0.25">
      <c r="B1604" s="20" t="s">
        <v>1660</v>
      </c>
      <c r="C1604" s="20" t="s">
        <v>1659</v>
      </c>
      <c r="D1604" s="20" t="s">
        <v>15</v>
      </c>
    </row>
    <row r="1605" spans="2:4" x14ac:dyDescent="0.25">
      <c r="B1605" s="20" t="s">
        <v>1661</v>
      </c>
      <c r="C1605" s="20" t="s">
        <v>1659</v>
      </c>
      <c r="D1605" s="20" t="s">
        <v>15</v>
      </c>
    </row>
    <row r="1606" spans="2:4" x14ac:dyDescent="0.25">
      <c r="B1606" s="20" t="s">
        <v>1662</v>
      </c>
      <c r="C1606" s="20" t="s">
        <v>1659</v>
      </c>
      <c r="D1606" s="20" t="s">
        <v>15</v>
      </c>
    </row>
    <row r="1607" spans="2:4" x14ac:dyDescent="0.25">
      <c r="B1607" s="20" t="s">
        <v>1663</v>
      </c>
      <c r="C1607" s="20" t="s">
        <v>1659</v>
      </c>
      <c r="D1607" s="20" t="s">
        <v>15</v>
      </c>
    </row>
    <row r="1608" spans="2:4" x14ac:dyDescent="0.25">
      <c r="B1608" s="20" t="s">
        <v>1664</v>
      </c>
      <c r="C1608" s="20" t="s">
        <v>1665</v>
      </c>
      <c r="D1608" s="20" t="s">
        <v>15</v>
      </c>
    </row>
    <row r="1609" spans="2:4" x14ac:dyDescent="0.25">
      <c r="B1609" s="20" t="s">
        <v>1666</v>
      </c>
      <c r="C1609" s="20" t="s">
        <v>1665</v>
      </c>
      <c r="D1609" s="20" t="s">
        <v>15</v>
      </c>
    </row>
    <row r="1610" spans="2:4" x14ac:dyDescent="0.25">
      <c r="B1610" s="20" t="s">
        <v>1667</v>
      </c>
      <c r="C1610" s="20" t="s">
        <v>1665</v>
      </c>
      <c r="D1610" s="20" t="s">
        <v>15</v>
      </c>
    </row>
    <row r="1611" spans="2:4" x14ac:dyDescent="0.25">
      <c r="B1611" s="20" t="s">
        <v>1668</v>
      </c>
      <c r="C1611" s="20" t="s">
        <v>1665</v>
      </c>
      <c r="D1611" s="20" t="s">
        <v>15</v>
      </c>
    </row>
    <row r="1612" spans="2:4" x14ac:dyDescent="0.25">
      <c r="B1612" s="20" t="s">
        <v>1669</v>
      </c>
      <c r="C1612" s="20" t="s">
        <v>1670</v>
      </c>
      <c r="D1612" s="20" t="s">
        <v>15</v>
      </c>
    </row>
    <row r="1613" spans="2:4" x14ac:dyDescent="0.25">
      <c r="B1613" s="20" t="s">
        <v>1671</v>
      </c>
      <c r="C1613" s="20" t="s">
        <v>1670</v>
      </c>
      <c r="D1613" s="20" t="s">
        <v>15</v>
      </c>
    </row>
    <row r="1614" spans="2:4" x14ac:dyDescent="0.25">
      <c r="B1614" s="20" t="s">
        <v>1672</v>
      </c>
      <c r="C1614" s="20" t="s">
        <v>1673</v>
      </c>
      <c r="D1614" s="20" t="s">
        <v>15</v>
      </c>
    </row>
    <row r="1615" spans="2:4" x14ac:dyDescent="0.25">
      <c r="B1615" s="20" t="s">
        <v>14385</v>
      </c>
      <c r="C1615" s="20" t="s">
        <v>1673</v>
      </c>
      <c r="D1615" s="20" t="s">
        <v>17</v>
      </c>
    </row>
    <row r="1616" spans="2:4" x14ac:dyDescent="0.25">
      <c r="B1616" s="20" t="s">
        <v>1674</v>
      </c>
      <c r="C1616" s="20" t="s">
        <v>1675</v>
      </c>
      <c r="D1616" s="20" t="s">
        <v>15</v>
      </c>
    </row>
    <row r="1617" spans="2:4" x14ac:dyDescent="0.25">
      <c r="B1617" s="20" t="s">
        <v>14386</v>
      </c>
      <c r="C1617" s="20" t="s">
        <v>1675</v>
      </c>
      <c r="D1617" s="20" t="s">
        <v>17</v>
      </c>
    </row>
    <row r="1618" spans="2:4" x14ac:dyDescent="0.25">
      <c r="B1618" s="20" t="s">
        <v>14387</v>
      </c>
      <c r="C1618" s="20" t="s">
        <v>1675</v>
      </c>
      <c r="D1618" s="20" t="s">
        <v>17</v>
      </c>
    </row>
    <row r="1619" spans="2:4" x14ac:dyDescent="0.25">
      <c r="B1619" s="20" t="s">
        <v>1676</v>
      </c>
      <c r="C1619" s="20" t="s">
        <v>1675</v>
      </c>
      <c r="D1619" s="20" t="s">
        <v>15</v>
      </c>
    </row>
    <row r="1620" spans="2:4" x14ac:dyDescent="0.25">
      <c r="B1620" s="20" t="s">
        <v>1677</v>
      </c>
      <c r="C1620" s="20" t="s">
        <v>1678</v>
      </c>
      <c r="D1620" s="20" t="s">
        <v>15</v>
      </c>
    </row>
    <row r="1621" spans="2:4" x14ac:dyDescent="0.25">
      <c r="B1621" s="20" t="s">
        <v>1679</v>
      </c>
      <c r="C1621" s="20" t="s">
        <v>1680</v>
      </c>
      <c r="D1621" s="20" t="s">
        <v>15</v>
      </c>
    </row>
    <row r="1622" spans="2:4" x14ac:dyDescent="0.25">
      <c r="B1622" s="20" t="s">
        <v>1681</v>
      </c>
      <c r="C1622" s="20" t="s">
        <v>1680</v>
      </c>
      <c r="D1622" s="20" t="s">
        <v>15</v>
      </c>
    </row>
    <row r="1623" spans="2:4" x14ac:dyDescent="0.25">
      <c r="B1623" s="20" t="s">
        <v>1682</v>
      </c>
      <c r="C1623" s="20" t="s">
        <v>1680</v>
      </c>
      <c r="D1623" s="20" t="s">
        <v>15</v>
      </c>
    </row>
    <row r="1624" spans="2:4" x14ac:dyDescent="0.25">
      <c r="B1624" s="20" t="s">
        <v>1683</v>
      </c>
      <c r="C1624" s="20" t="s">
        <v>1680</v>
      </c>
      <c r="D1624" s="20" t="s">
        <v>15</v>
      </c>
    </row>
    <row r="1625" spans="2:4" x14ac:dyDescent="0.25">
      <c r="B1625" s="20" t="s">
        <v>1684</v>
      </c>
      <c r="C1625" s="20" t="s">
        <v>1680</v>
      </c>
      <c r="D1625" s="20" t="s">
        <v>15</v>
      </c>
    </row>
    <row r="1626" spans="2:4" x14ac:dyDescent="0.25">
      <c r="B1626" s="20" t="s">
        <v>1685</v>
      </c>
      <c r="C1626" s="20" t="s">
        <v>1680</v>
      </c>
      <c r="D1626" s="20" t="s">
        <v>15</v>
      </c>
    </row>
    <row r="1627" spans="2:4" x14ac:dyDescent="0.25">
      <c r="B1627" s="20" t="s">
        <v>1686</v>
      </c>
      <c r="C1627" s="20" t="s">
        <v>1680</v>
      </c>
      <c r="D1627" s="20" t="s">
        <v>15</v>
      </c>
    </row>
    <row r="1628" spans="2:4" x14ac:dyDescent="0.25">
      <c r="B1628" s="20" t="s">
        <v>1687</v>
      </c>
      <c r="C1628" s="20" t="s">
        <v>1688</v>
      </c>
      <c r="D1628" s="20" t="s">
        <v>15</v>
      </c>
    </row>
    <row r="1629" spans="2:4" x14ac:dyDescent="0.25">
      <c r="B1629" s="20" t="s">
        <v>1689</v>
      </c>
      <c r="C1629" s="20" t="s">
        <v>1690</v>
      </c>
      <c r="D1629" s="20" t="s">
        <v>15</v>
      </c>
    </row>
    <row r="1630" spans="2:4" x14ac:dyDescent="0.25">
      <c r="B1630" s="20" t="s">
        <v>1691</v>
      </c>
      <c r="C1630" s="20" t="s">
        <v>1692</v>
      </c>
      <c r="D1630" s="20" t="s">
        <v>15</v>
      </c>
    </row>
    <row r="1631" spans="2:4" x14ac:dyDescent="0.25">
      <c r="B1631" s="20" t="s">
        <v>1693</v>
      </c>
      <c r="C1631" s="20" t="s">
        <v>1692</v>
      </c>
      <c r="D1631" s="20" t="s">
        <v>15</v>
      </c>
    </row>
    <row r="1632" spans="2:4" x14ac:dyDescent="0.25">
      <c r="B1632" s="20" t="s">
        <v>1694</v>
      </c>
      <c r="C1632" s="20" t="s">
        <v>1695</v>
      </c>
      <c r="D1632" s="20" t="s">
        <v>15</v>
      </c>
    </row>
    <row r="1633" spans="2:4" x14ac:dyDescent="0.25">
      <c r="B1633" s="20" t="s">
        <v>1696</v>
      </c>
      <c r="C1633" s="20" t="s">
        <v>1697</v>
      </c>
      <c r="D1633" s="20" t="s">
        <v>15</v>
      </c>
    </row>
    <row r="1634" spans="2:4" x14ac:dyDescent="0.25">
      <c r="B1634" s="20" t="s">
        <v>1698</v>
      </c>
      <c r="C1634" s="20" t="s">
        <v>1699</v>
      </c>
      <c r="D1634" s="20" t="s">
        <v>15</v>
      </c>
    </row>
    <row r="1635" spans="2:4" x14ac:dyDescent="0.25">
      <c r="B1635" s="20" t="s">
        <v>1700</v>
      </c>
      <c r="C1635" s="20" t="s">
        <v>1699</v>
      </c>
      <c r="D1635" s="20" t="s">
        <v>15</v>
      </c>
    </row>
    <row r="1636" spans="2:4" x14ac:dyDescent="0.25">
      <c r="B1636" s="20" t="s">
        <v>1701</v>
      </c>
      <c r="C1636" s="20" t="s">
        <v>1702</v>
      </c>
      <c r="D1636" s="20" t="s">
        <v>15</v>
      </c>
    </row>
    <row r="1637" spans="2:4" x14ac:dyDescent="0.25">
      <c r="B1637" s="20" t="s">
        <v>1703</v>
      </c>
      <c r="C1637" s="20" t="s">
        <v>1704</v>
      </c>
      <c r="D1637" s="20" t="s">
        <v>15</v>
      </c>
    </row>
    <row r="1638" spans="2:4" x14ac:dyDescent="0.25">
      <c r="B1638" s="20" t="s">
        <v>1705</v>
      </c>
      <c r="C1638" s="20" t="s">
        <v>1706</v>
      </c>
      <c r="D1638" s="20" t="s">
        <v>15</v>
      </c>
    </row>
    <row r="1639" spans="2:4" x14ac:dyDescent="0.25">
      <c r="B1639" s="20" t="s">
        <v>1707</v>
      </c>
      <c r="C1639" s="20" t="s">
        <v>1706</v>
      </c>
      <c r="D1639" s="20" t="s">
        <v>12</v>
      </c>
    </row>
    <row r="1640" spans="2:4" x14ac:dyDescent="0.25">
      <c r="B1640" s="20" t="s">
        <v>1708</v>
      </c>
      <c r="C1640" s="20" t="s">
        <v>1706</v>
      </c>
      <c r="D1640" s="20" t="s">
        <v>15</v>
      </c>
    </row>
    <row r="1641" spans="2:4" x14ac:dyDescent="0.25">
      <c r="B1641" s="20" t="s">
        <v>1709</v>
      </c>
      <c r="C1641" s="20" t="s">
        <v>1706</v>
      </c>
      <c r="D1641" s="20" t="s">
        <v>15</v>
      </c>
    </row>
    <row r="1642" spans="2:4" x14ac:dyDescent="0.25">
      <c r="B1642" s="20" t="s">
        <v>1710</v>
      </c>
      <c r="C1642" s="20" t="s">
        <v>1706</v>
      </c>
      <c r="D1642" s="20" t="s">
        <v>15</v>
      </c>
    </row>
    <row r="1643" spans="2:4" x14ac:dyDescent="0.25">
      <c r="B1643" s="20" t="s">
        <v>1711</v>
      </c>
      <c r="C1643" s="20" t="s">
        <v>1712</v>
      </c>
      <c r="D1643" s="20" t="s">
        <v>15</v>
      </c>
    </row>
    <row r="1644" spans="2:4" x14ac:dyDescent="0.25">
      <c r="B1644" s="20" t="s">
        <v>1713</v>
      </c>
      <c r="C1644" s="20" t="s">
        <v>1712</v>
      </c>
      <c r="D1644" s="20" t="s">
        <v>15</v>
      </c>
    </row>
    <row r="1645" spans="2:4" x14ac:dyDescent="0.25">
      <c r="B1645" s="20" t="s">
        <v>1714</v>
      </c>
      <c r="C1645" s="20" t="s">
        <v>1712</v>
      </c>
      <c r="D1645" s="20" t="s">
        <v>15</v>
      </c>
    </row>
    <row r="1646" spans="2:4" x14ac:dyDescent="0.25">
      <c r="B1646" s="20" t="s">
        <v>1715</v>
      </c>
      <c r="C1646" s="20" t="s">
        <v>1716</v>
      </c>
      <c r="D1646" s="20" t="s">
        <v>15</v>
      </c>
    </row>
    <row r="1647" spans="2:4" x14ac:dyDescent="0.25">
      <c r="B1647" s="20" t="s">
        <v>1717</v>
      </c>
      <c r="C1647" s="20" t="s">
        <v>1716</v>
      </c>
      <c r="D1647" s="20" t="s">
        <v>15</v>
      </c>
    </row>
    <row r="1648" spans="2:4" x14ac:dyDescent="0.25">
      <c r="B1648" s="20" t="s">
        <v>1718</v>
      </c>
      <c r="C1648" s="20" t="s">
        <v>1716</v>
      </c>
      <c r="D1648" s="20" t="s">
        <v>15</v>
      </c>
    </row>
    <row r="1649" spans="2:4" x14ac:dyDescent="0.25">
      <c r="B1649" s="20" t="s">
        <v>14388</v>
      </c>
      <c r="C1649" s="20" t="s">
        <v>1716</v>
      </c>
      <c r="D1649" s="20" t="s">
        <v>15</v>
      </c>
    </row>
    <row r="1650" spans="2:4" x14ac:dyDescent="0.25">
      <c r="B1650" s="20" t="s">
        <v>1719</v>
      </c>
      <c r="C1650" s="20" t="s">
        <v>1720</v>
      </c>
      <c r="D1650" s="20" t="s">
        <v>15</v>
      </c>
    </row>
    <row r="1651" spans="2:4" x14ac:dyDescent="0.25">
      <c r="B1651" s="20" t="s">
        <v>1721</v>
      </c>
      <c r="C1651" s="20" t="s">
        <v>1720</v>
      </c>
      <c r="D1651" s="20" t="s">
        <v>15</v>
      </c>
    </row>
    <row r="1652" spans="2:4" x14ac:dyDescent="0.25">
      <c r="B1652" s="20" t="s">
        <v>1722</v>
      </c>
      <c r="C1652" s="20" t="s">
        <v>1720</v>
      </c>
      <c r="D1652" s="20" t="s">
        <v>15</v>
      </c>
    </row>
    <row r="1653" spans="2:4" x14ac:dyDescent="0.25">
      <c r="B1653" s="20" t="s">
        <v>1723</v>
      </c>
      <c r="C1653" s="20" t="s">
        <v>1720</v>
      </c>
      <c r="D1653" s="20" t="s">
        <v>15</v>
      </c>
    </row>
    <row r="1654" spans="2:4" x14ac:dyDescent="0.25">
      <c r="B1654" s="20" t="s">
        <v>1724</v>
      </c>
      <c r="C1654" s="20" t="s">
        <v>1720</v>
      </c>
      <c r="D1654" s="20" t="s">
        <v>15</v>
      </c>
    </row>
    <row r="1655" spans="2:4" x14ac:dyDescent="0.25">
      <c r="B1655" s="20" t="s">
        <v>1725</v>
      </c>
      <c r="C1655" s="20" t="s">
        <v>1720</v>
      </c>
      <c r="D1655" s="20" t="s">
        <v>15</v>
      </c>
    </row>
    <row r="1656" spans="2:4" x14ac:dyDescent="0.25">
      <c r="B1656" s="20" t="s">
        <v>1726</v>
      </c>
      <c r="C1656" s="20" t="s">
        <v>1720</v>
      </c>
      <c r="D1656" s="20" t="s">
        <v>15</v>
      </c>
    </row>
    <row r="1657" spans="2:4" x14ac:dyDescent="0.25">
      <c r="B1657" s="20" t="s">
        <v>1727</v>
      </c>
      <c r="C1657" s="20" t="s">
        <v>1728</v>
      </c>
      <c r="D1657" s="20" t="s">
        <v>15</v>
      </c>
    </row>
    <row r="1658" spans="2:4" x14ac:dyDescent="0.25">
      <c r="B1658" s="20" t="s">
        <v>1729</v>
      </c>
      <c r="C1658" s="20" t="s">
        <v>1728</v>
      </c>
      <c r="D1658" s="20" t="s">
        <v>15</v>
      </c>
    </row>
    <row r="1659" spans="2:4" x14ac:dyDescent="0.25">
      <c r="B1659" s="20" t="s">
        <v>1730</v>
      </c>
      <c r="C1659" s="20" t="s">
        <v>1731</v>
      </c>
      <c r="D1659" s="20" t="s">
        <v>15</v>
      </c>
    </row>
    <row r="1660" spans="2:4" x14ac:dyDescent="0.25">
      <c r="B1660" s="20" t="s">
        <v>1732</v>
      </c>
      <c r="C1660" s="20" t="s">
        <v>1731</v>
      </c>
      <c r="D1660" s="20" t="s">
        <v>15</v>
      </c>
    </row>
    <row r="1661" spans="2:4" x14ac:dyDescent="0.25">
      <c r="B1661" s="20" t="s">
        <v>1733</v>
      </c>
      <c r="C1661" s="20" t="s">
        <v>1731</v>
      </c>
      <c r="D1661" s="20" t="s">
        <v>15</v>
      </c>
    </row>
    <row r="1662" spans="2:4" x14ac:dyDescent="0.25">
      <c r="B1662" s="20" t="s">
        <v>1734</v>
      </c>
      <c r="C1662" s="20" t="s">
        <v>1731</v>
      </c>
      <c r="D1662" s="20" t="s">
        <v>15</v>
      </c>
    </row>
    <row r="1663" spans="2:4" x14ac:dyDescent="0.25">
      <c r="B1663" s="20" t="s">
        <v>1735</v>
      </c>
      <c r="C1663" s="20" t="s">
        <v>1731</v>
      </c>
      <c r="D1663" s="20" t="s">
        <v>15</v>
      </c>
    </row>
    <row r="1664" spans="2:4" x14ac:dyDescent="0.25">
      <c r="B1664" s="20" t="s">
        <v>1736</v>
      </c>
      <c r="C1664" s="20" t="s">
        <v>1731</v>
      </c>
      <c r="D1664" s="20" t="s">
        <v>15</v>
      </c>
    </row>
    <row r="1665" spans="2:4" x14ac:dyDescent="0.25">
      <c r="B1665" s="20" t="s">
        <v>1737</v>
      </c>
      <c r="C1665" s="20" t="s">
        <v>1731</v>
      </c>
      <c r="D1665" s="20" t="s">
        <v>15</v>
      </c>
    </row>
    <row r="1666" spans="2:4" x14ac:dyDescent="0.25">
      <c r="B1666" s="20" t="s">
        <v>1738</v>
      </c>
      <c r="C1666" s="20" t="s">
        <v>1739</v>
      </c>
      <c r="D1666" s="20" t="s">
        <v>15</v>
      </c>
    </row>
    <row r="1667" spans="2:4" x14ac:dyDescent="0.25">
      <c r="B1667" s="20" t="s">
        <v>1740</v>
      </c>
      <c r="C1667" s="20" t="s">
        <v>1739</v>
      </c>
      <c r="D1667" s="20" t="s">
        <v>15</v>
      </c>
    </row>
    <row r="1668" spans="2:4" x14ac:dyDescent="0.25">
      <c r="B1668" s="20" t="s">
        <v>1741</v>
      </c>
      <c r="C1668" s="20" t="s">
        <v>1739</v>
      </c>
      <c r="D1668" s="20" t="s">
        <v>15</v>
      </c>
    </row>
    <row r="1669" spans="2:4" x14ac:dyDescent="0.25">
      <c r="B1669" s="20" t="s">
        <v>14389</v>
      </c>
      <c r="C1669" s="20" t="s">
        <v>1739</v>
      </c>
      <c r="D1669" s="20" t="s">
        <v>15</v>
      </c>
    </row>
    <row r="1670" spans="2:4" x14ac:dyDescent="0.25">
      <c r="B1670" s="20" t="s">
        <v>14390</v>
      </c>
      <c r="C1670" s="20" t="s">
        <v>1739</v>
      </c>
      <c r="D1670" s="20" t="s">
        <v>15</v>
      </c>
    </row>
    <row r="1671" spans="2:4" x14ac:dyDescent="0.25">
      <c r="B1671" s="20" t="s">
        <v>14391</v>
      </c>
      <c r="C1671" s="20" t="s">
        <v>1739</v>
      </c>
      <c r="D1671" s="20" t="s">
        <v>15</v>
      </c>
    </row>
    <row r="1672" spans="2:4" x14ac:dyDescent="0.25">
      <c r="B1672" s="20" t="s">
        <v>14392</v>
      </c>
      <c r="C1672" s="20" t="s">
        <v>1739</v>
      </c>
      <c r="D1672" s="20" t="s">
        <v>15</v>
      </c>
    </row>
    <row r="1673" spans="2:4" x14ac:dyDescent="0.25">
      <c r="B1673" s="20" t="s">
        <v>14393</v>
      </c>
      <c r="C1673" s="20" t="s">
        <v>1739</v>
      </c>
      <c r="D1673" s="20" t="s">
        <v>15</v>
      </c>
    </row>
    <row r="1674" spans="2:4" x14ac:dyDescent="0.25">
      <c r="B1674" s="20" t="s">
        <v>14394</v>
      </c>
      <c r="C1674" s="20" t="s">
        <v>1739</v>
      </c>
      <c r="D1674" s="20" t="s">
        <v>15</v>
      </c>
    </row>
    <row r="1675" spans="2:4" x14ac:dyDescent="0.25">
      <c r="B1675" s="20" t="s">
        <v>14395</v>
      </c>
      <c r="C1675" s="20" t="s">
        <v>1739</v>
      </c>
      <c r="D1675" s="20" t="s">
        <v>15</v>
      </c>
    </row>
    <row r="1676" spans="2:4" x14ac:dyDescent="0.25">
      <c r="B1676" s="20" t="s">
        <v>14396</v>
      </c>
      <c r="C1676" s="20" t="s">
        <v>1739</v>
      </c>
      <c r="D1676" s="20" t="s">
        <v>15</v>
      </c>
    </row>
    <row r="1677" spans="2:4" x14ac:dyDescent="0.25">
      <c r="B1677" s="20" t="s">
        <v>14397</v>
      </c>
      <c r="C1677" s="20" t="s">
        <v>1739</v>
      </c>
      <c r="D1677" s="20" t="s">
        <v>15</v>
      </c>
    </row>
    <row r="1678" spans="2:4" x14ac:dyDescent="0.25">
      <c r="B1678" s="20" t="s">
        <v>14398</v>
      </c>
      <c r="C1678" s="20" t="s">
        <v>1739</v>
      </c>
      <c r="D1678" s="20" t="s">
        <v>15</v>
      </c>
    </row>
    <row r="1679" spans="2:4" x14ac:dyDescent="0.25">
      <c r="B1679" s="20" t="s">
        <v>1742</v>
      </c>
      <c r="C1679" s="20" t="s">
        <v>1739</v>
      </c>
      <c r="D1679" s="20" t="s">
        <v>15</v>
      </c>
    </row>
    <row r="1680" spans="2:4" x14ac:dyDescent="0.25">
      <c r="B1680" s="20" t="s">
        <v>1743</v>
      </c>
      <c r="C1680" s="20" t="s">
        <v>1744</v>
      </c>
      <c r="D1680" s="20" t="s">
        <v>15</v>
      </c>
    </row>
    <row r="1681" spans="2:4" x14ac:dyDescent="0.25">
      <c r="B1681" s="20" t="s">
        <v>1745</v>
      </c>
      <c r="C1681" s="20" t="s">
        <v>1745</v>
      </c>
      <c r="D1681" s="20" t="s">
        <v>12</v>
      </c>
    </row>
    <row r="1682" spans="2:4" x14ac:dyDescent="0.25">
      <c r="B1682" s="20" t="s">
        <v>1746</v>
      </c>
      <c r="C1682" s="20" t="s">
        <v>1747</v>
      </c>
      <c r="D1682" s="20" t="s">
        <v>12</v>
      </c>
    </row>
    <row r="1683" spans="2:4" x14ac:dyDescent="0.25">
      <c r="B1683" s="20" t="s">
        <v>1748</v>
      </c>
      <c r="C1683" s="20" t="s">
        <v>1747</v>
      </c>
      <c r="D1683" s="20" t="s">
        <v>12</v>
      </c>
    </row>
    <row r="1684" spans="2:4" x14ac:dyDescent="0.25">
      <c r="B1684" s="20" t="s">
        <v>1749</v>
      </c>
      <c r="C1684" s="20" t="s">
        <v>1747</v>
      </c>
      <c r="D1684" s="20" t="s">
        <v>12</v>
      </c>
    </row>
    <row r="1685" spans="2:4" x14ac:dyDescent="0.25">
      <c r="B1685" s="20" t="s">
        <v>1750</v>
      </c>
      <c r="C1685" s="20" t="s">
        <v>1747</v>
      </c>
      <c r="D1685" s="20" t="s">
        <v>12</v>
      </c>
    </row>
    <row r="1686" spans="2:4" x14ac:dyDescent="0.25">
      <c r="B1686" s="20" t="s">
        <v>1751</v>
      </c>
      <c r="C1686" s="20" t="s">
        <v>1747</v>
      </c>
      <c r="D1686" s="20" t="s">
        <v>12</v>
      </c>
    </row>
    <row r="1687" spans="2:4" x14ac:dyDescent="0.25">
      <c r="B1687" s="20" t="s">
        <v>1752</v>
      </c>
      <c r="C1687" s="20" t="s">
        <v>1747</v>
      </c>
      <c r="D1687" s="20" t="s">
        <v>12</v>
      </c>
    </row>
    <row r="1688" spans="2:4" x14ac:dyDescent="0.25">
      <c r="B1688" s="20" t="s">
        <v>1753</v>
      </c>
      <c r="C1688" s="20" t="s">
        <v>1747</v>
      </c>
      <c r="D1688" s="20" t="s">
        <v>12</v>
      </c>
    </row>
    <row r="1689" spans="2:4" x14ac:dyDescent="0.25">
      <c r="B1689" s="20" t="s">
        <v>1754</v>
      </c>
      <c r="C1689" s="20" t="s">
        <v>1747</v>
      </c>
      <c r="D1689" s="20" t="s">
        <v>12</v>
      </c>
    </row>
    <row r="1690" spans="2:4" x14ac:dyDescent="0.25">
      <c r="B1690" s="20" t="s">
        <v>1755</v>
      </c>
      <c r="C1690" s="20" t="s">
        <v>1747</v>
      </c>
      <c r="D1690" s="20" t="s">
        <v>12</v>
      </c>
    </row>
    <row r="1691" spans="2:4" x14ac:dyDescent="0.25">
      <c r="B1691" s="20" t="s">
        <v>1756</v>
      </c>
      <c r="C1691" s="20" t="s">
        <v>1757</v>
      </c>
      <c r="D1691" s="20" t="s">
        <v>12</v>
      </c>
    </row>
    <row r="1692" spans="2:4" x14ac:dyDescent="0.25">
      <c r="B1692" s="20" t="s">
        <v>1758</v>
      </c>
      <c r="C1692" s="20" t="s">
        <v>1757</v>
      </c>
      <c r="D1692" s="20" t="s">
        <v>12</v>
      </c>
    </row>
    <row r="1693" spans="2:4" x14ac:dyDescent="0.25">
      <c r="B1693" s="20" t="s">
        <v>14399</v>
      </c>
      <c r="C1693" s="20" t="s">
        <v>1757</v>
      </c>
      <c r="D1693" s="20" t="s">
        <v>12</v>
      </c>
    </row>
    <row r="1694" spans="2:4" x14ac:dyDescent="0.25">
      <c r="B1694" s="20" t="s">
        <v>14400</v>
      </c>
      <c r="C1694" s="20" t="s">
        <v>1757</v>
      </c>
      <c r="D1694" s="20" t="s">
        <v>12</v>
      </c>
    </row>
    <row r="1695" spans="2:4" x14ac:dyDescent="0.25">
      <c r="B1695" s="20" t="s">
        <v>14401</v>
      </c>
      <c r="C1695" s="20" t="s">
        <v>1757</v>
      </c>
      <c r="D1695" s="20" t="s">
        <v>12</v>
      </c>
    </row>
    <row r="1696" spans="2:4" x14ac:dyDescent="0.25">
      <c r="B1696" s="20" t="s">
        <v>14402</v>
      </c>
      <c r="C1696" s="20" t="s">
        <v>1757</v>
      </c>
      <c r="D1696" s="20" t="s">
        <v>12</v>
      </c>
    </row>
    <row r="1697" spans="2:4" x14ac:dyDescent="0.25">
      <c r="B1697" s="20" t="s">
        <v>14403</v>
      </c>
      <c r="C1697" s="20" t="s">
        <v>1757</v>
      </c>
      <c r="D1697" s="20" t="s">
        <v>12</v>
      </c>
    </row>
    <row r="1698" spans="2:4" x14ac:dyDescent="0.25">
      <c r="B1698" s="20" t="s">
        <v>14404</v>
      </c>
      <c r="C1698" s="20" t="s">
        <v>1757</v>
      </c>
      <c r="D1698" s="20" t="s">
        <v>12</v>
      </c>
    </row>
    <row r="1699" spans="2:4" x14ac:dyDescent="0.25">
      <c r="B1699" s="20" t="s">
        <v>14405</v>
      </c>
      <c r="C1699" s="20" t="s">
        <v>1757</v>
      </c>
      <c r="D1699" s="20" t="s">
        <v>12</v>
      </c>
    </row>
    <row r="1700" spans="2:4" x14ac:dyDescent="0.25">
      <c r="B1700" s="20" t="s">
        <v>14406</v>
      </c>
      <c r="C1700" s="20" t="s">
        <v>1757</v>
      </c>
      <c r="D1700" s="20" t="s">
        <v>12</v>
      </c>
    </row>
    <row r="1701" spans="2:4" x14ac:dyDescent="0.25">
      <c r="B1701" s="20" t="s">
        <v>14407</v>
      </c>
      <c r="C1701" s="20" t="s">
        <v>1757</v>
      </c>
      <c r="D1701" s="20" t="s">
        <v>12</v>
      </c>
    </row>
    <row r="1702" spans="2:4" x14ac:dyDescent="0.25">
      <c r="B1702" s="20" t="s">
        <v>1759</v>
      </c>
      <c r="C1702" s="20" t="s">
        <v>1760</v>
      </c>
      <c r="D1702" s="20" t="s">
        <v>12</v>
      </c>
    </row>
    <row r="1703" spans="2:4" x14ac:dyDescent="0.25">
      <c r="B1703" s="20" t="s">
        <v>14408</v>
      </c>
      <c r="C1703" s="20" t="s">
        <v>1760</v>
      </c>
      <c r="D1703" s="20" t="s">
        <v>12</v>
      </c>
    </row>
    <row r="1704" spans="2:4" x14ac:dyDescent="0.25">
      <c r="B1704" s="20" t="s">
        <v>14409</v>
      </c>
      <c r="C1704" s="20" t="s">
        <v>1760</v>
      </c>
      <c r="D1704" s="20" t="s">
        <v>12</v>
      </c>
    </row>
    <row r="1705" spans="2:4" x14ac:dyDescent="0.25">
      <c r="B1705" s="20" t="s">
        <v>1761</v>
      </c>
      <c r="C1705" s="20" t="s">
        <v>1760</v>
      </c>
      <c r="D1705" s="20" t="s">
        <v>12</v>
      </c>
    </row>
    <row r="1706" spans="2:4" x14ac:dyDescent="0.25">
      <c r="B1706" s="20" t="s">
        <v>1762</v>
      </c>
      <c r="C1706" s="20" t="s">
        <v>1763</v>
      </c>
      <c r="D1706" s="20" t="s">
        <v>12</v>
      </c>
    </row>
    <row r="1707" spans="2:4" x14ac:dyDescent="0.25">
      <c r="B1707" s="20" t="s">
        <v>1764</v>
      </c>
      <c r="C1707" s="20" t="s">
        <v>1763</v>
      </c>
      <c r="D1707" s="20" t="s">
        <v>12</v>
      </c>
    </row>
    <row r="1708" spans="2:4" x14ac:dyDescent="0.25">
      <c r="B1708" s="20" t="s">
        <v>1765</v>
      </c>
      <c r="C1708" s="20" t="s">
        <v>1763</v>
      </c>
      <c r="D1708" s="20" t="s">
        <v>12</v>
      </c>
    </row>
    <row r="1709" spans="2:4" x14ac:dyDescent="0.25">
      <c r="B1709" s="20" t="s">
        <v>1766</v>
      </c>
      <c r="C1709" s="20" t="s">
        <v>1763</v>
      </c>
      <c r="D1709" s="20" t="s">
        <v>12</v>
      </c>
    </row>
    <row r="1710" spans="2:4" x14ac:dyDescent="0.25">
      <c r="B1710" s="20" t="s">
        <v>1767</v>
      </c>
      <c r="C1710" s="20" t="s">
        <v>1763</v>
      </c>
      <c r="D1710" s="20" t="s">
        <v>12</v>
      </c>
    </row>
    <row r="1711" spans="2:4" x14ac:dyDescent="0.25">
      <c r="B1711" s="20" t="s">
        <v>14410</v>
      </c>
      <c r="C1711" s="20" t="s">
        <v>1763</v>
      </c>
      <c r="D1711" s="20" t="s">
        <v>12</v>
      </c>
    </row>
    <row r="1712" spans="2:4" x14ac:dyDescent="0.25">
      <c r="B1712" s="20" t="s">
        <v>1768</v>
      </c>
      <c r="C1712" s="20" t="s">
        <v>1763</v>
      </c>
      <c r="D1712" s="20" t="s">
        <v>12</v>
      </c>
    </row>
    <row r="1713" spans="2:4" x14ac:dyDescent="0.25">
      <c r="B1713" s="20" t="s">
        <v>1769</v>
      </c>
      <c r="C1713" s="20" t="s">
        <v>1763</v>
      </c>
      <c r="D1713" s="20" t="s">
        <v>12</v>
      </c>
    </row>
    <row r="1714" spans="2:4" x14ac:dyDescent="0.25">
      <c r="B1714" s="20" t="s">
        <v>1770</v>
      </c>
      <c r="C1714" s="20" t="s">
        <v>1771</v>
      </c>
      <c r="D1714" s="20" t="s">
        <v>12</v>
      </c>
    </row>
    <row r="1715" spans="2:4" x14ac:dyDescent="0.25">
      <c r="B1715" s="20" t="s">
        <v>1772</v>
      </c>
      <c r="C1715" s="20" t="s">
        <v>1771</v>
      </c>
      <c r="D1715" s="20" t="s">
        <v>12</v>
      </c>
    </row>
    <row r="1716" spans="2:4" x14ac:dyDescent="0.25">
      <c r="B1716" s="20" t="s">
        <v>1773</v>
      </c>
      <c r="C1716" s="20" t="s">
        <v>1771</v>
      </c>
      <c r="D1716" s="20" t="s">
        <v>12</v>
      </c>
    </row>
    <row r="1717" spans="2:4" x14ac:dyDescent="0.25">
      <c r="B1717" s="20" t="s">
        <v>1774</v>
      </c>
      <c r="C1717" s="20" t="s">
        <v>1771</v>
      </c>
      <c r="D1717" s="20" t="s">
        <v>12</v>
      </c>
    </row>
    <row r="1718" spans="2:4" x14ac:dyDescent="0.25">
      <c r="B1718" s="20" t="s">
        <v>14411</v>
      </c>
      <c r="C1718" s="20" t="s">
        <v>1771</v>
      </c>
      <c r="D1718" s="20" t="s">
        <v>12</v>
      </c>
    </row>
    <row r="1719" spans="2:4" x14ac:dyDescent="0.25">
      <c r="B1719" s="20" t="s">
        <v>14412</v>
      </c>
      <c r="C1719" s="20" t="s">
        <v>1771</v>
      </c>
      <c r="D1719" s="20" t="s">
        <v>12</v>
      </c>
    </row>
    <row r="1720" spans="2:4" x14ac:dyDescent="0.25">
      <c r="B1720" s="20" t="s">
        <v>1775</v>
      </c>
      <c r="C1720" s="20" t="s">
        <v>1771</v>
      </c>
      <c r="D1720" s="20" t="s">
        <v>12</v>
      </c>
    </row>
    <row r="1721" spans="2:4" x14ac:dyDescent="0.25">
      <c r="B1721" s="20" t="s">
        <v>1776</v>
      </c>
      <c r="C1721" s="20" t="s">
        <v>1771</v>
      </c>
      <c r="D1721" s="20" t="s">
        <v>12</v>
      </c>
    </row>
    <row r="1722" spans="2:4" x14ac:dyDescent="0.25">
      <c r="B1722" s="20" t="s">
        <v>1777</v>
      </c>
      <c r="C1722" s="20" t="s">
        <v>1778</v>
      </c>
      <c r="D1722" s="20" t="s">
        <v>12</v>
      </c>
    </row>
    <row r="1723" spans="2:4" x14ac:dyDescent="0.25">
      <c r="B1723" s="20" t="s">
        <v>1779</v>
      </c>
      <c r="C1723" s="20" t="s">
        <v>1778</v>
      </c>
      <c r="D1723" s="20" t="s">
        <v>12</v>
      </c>
    </row>
    <row r="1724" spans="2:4" x14ac:dyDescent="0.25">
      <c r="B1724" s="20" t="s">
        <v>1780</v>
      </c>
      <c r="C1724" s="20" t="s">
        <v>1778</v>
      </c>
      <c r="D1724" s="20" t="s">
        <v>12</v>
      </c>
    </row>
    <row r="1725" spans="2:4" x14ac:dyDescent="0.25">
      <c r="B1725" s="20" t="s">
        <v>1781</v>
      </c>
      <c r="C1725" s="20" t="s">
        <v>1778</v>
      </c>
      <c r="D1725" s="20" t="s">
        <v>12</v>
      </c>
    </row>
    <row r="1726" spans="2:4" x14ac:dyDescent="0.25">
      <c r="B1726" s="20" t="s">
        <v>1782</v>
      </c>
      <c r="C1726" s="20" t="s">
        <v>1778</v>
      </c>
      <c r="D1726" s="20" t="s">
        <v>12</v>
      </c>
    </row>
    <row r="1727" spans="2:4" x14ac:dyDescent="0.25">
      <c r="B1727" s="20" t="s">
        <v>1783</v>
      </c>
      <c r="C1727" s="20" t="s">
        <v>1778</v>
      </c>
      <c r="D1727" s="20" t="s">
        <v>12</v>
      </c>
    </row>
    <row r="1728" spans="2:4" x14ac:dyDescent="0.25">
      <c r="B1728" s="20" t="s">
        <v>14413</v>
      </c>
      <c r="C1728" s="20" t="s">
        <v>1778</v>
      </c>
      <c r="D1728" s="20" t="s">
        <v>12</v>
      </c>
    </row>
    <row r="1729" spans="2:4" x14ac:dyDescent="0.25">
      <c r="B1729" s="20" t="s">
        <v>14414</v>
      </c>
      <c r="C1729" s="20" t="s">
        <v>1778</v>
      </c>
      <c r="D1729" s="20" t="s">
        <v>12</v>
      </c>
    </row>
    <row r="1730" spans="2:4" x14ac:dyDescent="0.25">
      <c r="B1730" s="20" t="s">
        <v>1784</v>
      </c>
      <c r="C1730" s="20" t="s">
        <v>1778</v>
      </c>
      <c r="D1730" s="20" t="s">
        <v>12</v>
      </c>
    </row>
    <row r="1731" spans="2:4" x14ac:dyDescent="0.25">
      <c r="B1731" s="20" t="s">
        <v>1785</v>
      </c>
      <c r="C1731" s="20" t="s">
        <v>1778</v>
      </c>
      <c r="D1731" s="20" t="s">
        <v>12</v>
      </c>
    </row>
    <row r="1732" spans="2:4" x14ac:dyDescent="0.25">
      <c r="B1732" s="20" t="s">
        <v>1786</v>
      </c>
      <c r="C1732" s="20" t="s">
        <v>1778</v>
      </c>
      <c r="D1732" s="20" t="s">
        <v>12</v>
      </c>
    </row>
    <row r="1733" spans="2:4" x14ac:dyDescent="0.25">
      <c r="B1733" s="20" t="s">
        <v>1787</v>
      </c>
      <c r="C1733" s="20" t="s">
        <v>1788</v>
      </c>
      <c r="D1733" s="20" t="s">
        <v>12</v>
      </c>
    </row>
    <row r="1734" spans="2:4" x14ac:dyDescent="0.25">
      <c r="B1734" s="20" t="s">
        <v>1789</v>
      </c>
      <c r="C1734" s="20" t="s">
        <v>1788</v>
      </c>
      <c r="D1734" s="20" t="s">
        <v>12</v>
      </c>
    </row>
    <row r="1735" spans="2:4" x14ac:dyDescent="0.25">
      <c r="B1735" s="20" t="s">
        <v>1790</v>
      </c>
      <c r="C1735" s="20" t="s">
        <v>1788</v>
      </c>
      <c r="D1735" s="20" t="s">
        <v>12</v>
      </c>
    </row>
    <row r="1736" spans="2:4" x14ac:dyDescent="0.25">
      <c r="B1736" s="20" t="s">
        <v>1791</v>
      </c>
      <c r="C1736" s="20" t="s">
        <v>1788</v>
      </c>
      <c r="D1736" s="20" t="s">
        <v>12</v>
      </c>
    </row>
    <row r="1737" spans="2:4" x14ac:dyDescent="0.25">
      <c r="B1737" s="20" t="s">
        <v>1792</v>
      </c>
      <c r="C1737" s="20" t="s">
        <v>1793</v>
      </c>
      <c r="D1737" s="20" t="s">
        <v>12</v>
      </c>
    </row>
    <row r="1738" spans="2:4" x14ac:dyDescent="0.25">
      <c r="B1738" s="20" t="s">
        <v>1794</v>
      </c>
      <c r="C1738" s="20" t="s">
        <v>1793</v>
      </c>
      <c r="D1738" s="20" t="s">
        <v>12</v>
      </c>
    </row>
    <row r="1739" spans="2:4" x14ac:dyDescent="0.25">
      <c r="B1739" s="20" t="s">
        <v>14415</v>
      </c>
      <c r="C1739" s="20" t="s">
        <v>1793</v>
      </c>
      <c r="D1739" s="20" t="s">
        <v>12</v>
      </c>
    </row>
    <row r="1740" spans="2:4" x14ac:dyDescent="0.25">
      <c r="B1740" s="20" t="s">
        <v>14416</v>
      </c>
      <c r="C1740" s="20" t="s">
        <v>1793</v>
      </c>
      <c r="D1740" s="20" t="s">
        <v>12</v>
      </c>
    </row>
    <row r="1741" spans="2:4" x14ac:dyDescent="0.25">
      <c r="B1741" s="20" t="s">
        <v>14417</v>
      </c>
      <c r="C1741" s="20" t="s">
        <v>1793</v>
      </c>
      <c r="D1741" s="20" t="s">
        <v>12</v>
      </c>
    </row>
    <row r="1742" spans="2:4" x14ac:dyDescent="0.25">
      <c r="B1742" s="20" t="s">
        <v>14418</v>
      </c>
      <c r="C1742" s="20" t="s">
        <v>1793</v>
      </c>
      <c r="D1742" s="20" t="s">
        <v>12</v>
      </c>
    </row>
    <row r="1743" spans="2:4" x14ac:dyDescent="0.25">
      <c r="B1743" s="20" t="s">
        <v>14419</v>
      </c>
      <c r="C1743" s="20" t="s">
        <v>1793</v>
      </c>
      <c r="D1743" s="20" t="s">
        <v>12</v>
      </c>
    </row>
    <row r="1744" spans="2:4" x14ac:dyDescent="0.25">
      <c r="B1744" s="20" t="s">
        <v>1795</v>
      </c>
      <c r="C1744" s="20" t="s">
        <v>1793</v>
      </c>
      <c r="D1744" s="20" t="s">
        <v>12</v>
      </c>
    </row>
    <row r="1745" spans="2:4" x14ac:dyDescent="0.25">
      <c r="B1745" s="20" t="s">
        <v>1796</v>
      </c>
      <c r="C1745" s="20" t="s">
        <v>1793</v>
      </c>
      <c r="D1745" s="20" t="s">
        <v>12</v>
      </c>
    </row>
    <row r="1746" spans="2:4" x14ac:dyDescent="0.25">
      <c r="B1746" s="20" t="s">
        <v>1797</v>
      </c>
      <c r="C1746" s="20" t="s">
        <v>1798</v>
      </c>
      <c r="D1746" s="20" t="s">
        <v>12</v>
      </c>
    </row>
    <row r="1747" spans="2:4" x14ac:dyDescent="0.25">
      <c r="B1747" s="20" t="s">
        <v>1799</v>
      </c>
      <c r="C1747" s="20" t="s">
        <v>1798</v>
      </c>
      <c r="D1747" s="20" t="s">
        <v>12</v>
      </c>
    </row>
    <row r="1748" spans="2:4" x14ac:dyDescent="0.25">
      <c r="B1748" s="20" t="s">
        <v>1800</v>
      </c>
      <c r="C1748" s="20" t="s">
        <v>1798</v>
      </c>
      <c r="D1748" s="20" t="s">
        <v>12</v>
      </c>
    </row>
    <row r="1749" spans="2:4" x14ac:dyDescent="0.25">
      <c r="B1749" s="20" t="s">
        <v>1801</v>
      </c>
      <c r="C1749" s="20" t="s">
        <v>1802</v>
      </c>
      <c r="D1749" s="20" t="s">
        <v>12</v>
      </c>
    </row>
    <row r="1750" spans="2:4" x14ac:dyDescent="0.25">
      <c r="B1750" s="20" t="s">
        <v>1803</v>
      </c>
      <c r="C1750" s="20" t="s">
        <v>1802</v>
      </c>
      <c r="D1750" s="20" t="s">
        <v>12</v>
      </c>
    </row>
    <row r="1751" spans="2:4" x14ac:dyDescent="0.25">
      <c r="B1751" s="20" t="s">
        <v>1804</v>
      </c>
      <c r="C1751" s="20" t="s">
        <v>1802</v>
      </c>
      <c r="D1751" s="20" t="s">
        <v>12</v>
      </c>
    </row>
    <row r="1752" spans="2:4" x14ac:dyDescent="0.25">
      <c r="B1752" s="20" t="s">
        <v>1805</v>
      </c>
      <c r="C1752" s="20" t="s">
        <v>1802</v>
      </c>
      <c r="D1752" s="20" t="s">
        <v>12</v>
      </c>
    </row>
    <row r="1753" spans="2:4" x14ac:dyDescent="0.25">
      <c r="B1753" s="20" t="s">
        <v>1806</v>
      </c>
      <c r="C1753" s="20" t="s">
        <v>1802</v>
      </c>
      <c r="D1753" s="20" t="s">
        <v>12</v>
      </c>
    </row>
    <row r="1754" spans="2:4" x14ac:dyDescent="0.25">
      <c r="B1754" s="20" t="s">
        <v>1807</v>
      </c>
      <c r="C1754" s="20" t="s">
        <v>1808</v>
      </c>
      <c r="D1754" s="20" t="s">
        <v>12</v>
      </c>
    </row>
    <row r="1755" spans="2:4" x14ac:dyDescent="0.25">
      <c r="B1755" s="20" t="s">
        <v>1809</v>
      </c>
      <c r="C1755" s="20" t="s">
        <v>1808</v>
      </c>
      <c r="D1755" s="20" t="s">
        <v>12</v>
      </c>
    </row>
    <row r="1756" spans="2:4" x14ac:dyDescent="0.25">
      <c r="B1756" s="20" t="s">
        <v>1810</v>
      </c>
      <c r="C1756" s="20" t="s">
        <v>1808</v>
      </c>
      <c r="D1756" s="20" t="s">
        <v>12</v>
      </c>
    </row>
    <row r="1757" spans="2:4" x14ac:dyDescent="0.25">
      <c r="B1757" s="20" t="s">
        <v>14420</v>
      </c>
      <c r="C1757" s="20" t="s">
        <v>1808</v>
      </c>
      <c r="D1757" s="20" t="s">
        <v>12</v>
      </c>
    </row>
    <row r="1758" spans="2:4" x14ac:dyDescent="0.25">
      <c r="B1758" s="20" t="s">
        <v>14421</v>
      </c>
      <c r="C1758" s="20" t="s">
        <v>1808</v>
      </c>
      <c r="D1758" s="20" t="s">
        <v>12</v>
      </c>
    </row>
    <row r="1759" spans="2:4" x14ac:dyDescent="0.25">
      <c r="B1759" s="20" t="s">
        <v>14422</v>
      </c>
      <c r="C1759" s="20" t="s">
        <v>1808</v>
      </c>
      <c r="D1759" s="20" t="s">
        <v>12</v>
      </c>
    </row>
    <row r="1760" spans="2:4" x14ac:dyDescent="0.25">
      <c r="B1760" s="20" t="s">
        <v>14423</v>
      </c>
      <c r="C1760" s="20" t="s">
        <v>1808</v>
      </c>
      <c r="D1760" s="20" t="s">
        <v>12</v>
      </c>
    </row>
    <row r="1761" spans="2:4" x14ac:dyDescent="0.25">
      <c r="B1761" s="20" t="s">
        <v>14424</v>
      </c>
      <c r="C1761" s="20" t="s">
        <v>1808</v>
      </c>
      <c r="D1761" s="20" t="s">
        <v>12</v>
      </c>
    </row>
    <row r="1762" spans="2:4" x14ac:dyDescent="0.25">
      <c r="B1762" s="20" t="s">
        <v>14425</v>
      </c>
      <c r="C1762" s="20" t="s">
        <v>1808</v>
      </c>
      <c r="D1762" s="20" t="s">
        <v>12</v>
      </c>
    </row>
    <row r="1763" spans="2:4" x14ac:dyDescent="0.25">
      <c r="B1763" s="20" t="s">
        <v>14426</v>
      </c>
      <c r="C1763" s="20" t="s">
        <v>1808</v>
      </c>
      <c r="D1763" s="20" t="s">
        <v>12</v>
      </c>
    </row>
    <row r="1764" spans="2:4" x14ac:dyDescent="0.25">
      <c r="B1764" s="20" t="s">
        <v>14427</v>
      </c>
      <c r="C1764" s="20" t="s">
        <v>1808</v>
      </c>
      <c r="D1764" s="20" t="s">
        <v>12</v>
      </c>
    </row>
    <row r="1765" spans="2:4" x14ac:dyDescent="0.25">
      <c r="B1765" s="20" t="s">
        <v>1811</v>
      </c>
      <c r="C1765" s="20" t="s">
        <v>1808</v>
      </c>
      <c r="D1765" s="20" t="s">
        <v>12</v>
      </c>
    </row>
    <row r="1766" spans="2:4" x14ac:dyDescent="0.25">
      <c r="B1766" s="20" t="s">
        <v>1812</v>
      </c>
      <c r="C1766" s="20" t="s">
        <v>1808</v>
      </c>
      <c r="D1766" s="20" t="s">
        <v>12</v>
      </c>
    </row>
    <row r="1767" spans="2:4" x14ac:dyDescent="0.25">
      <c r="B1767" s="20" t="s">
        <v>1813</v>
      </c>
      <c r="C1767" s="20" t="s">
        <v>1814</v>
      </c>
      <c r="D1767" s="20" t="s">
        <v>24</v>
      </c>
    </row>
    <row r="1768" spans="2:4" x14ac:dyDescent="0.25">
      <c r="B1768" s="20" t="s">
        <v>1815</v>
      </c>
      <c r="C1768" s="20" t="s">
        <v>1814</v>
      </c>
      <c r="D1768" s="20" t="s">
        <v>24</v>
      </c>
    </row>
    <row r="1769" spans="2:4" x14ac:dyDescent="0.25">
      <c r="B1769" s="20" t="s">
        <v>1816</v>
      </c>
      <c r="C1769" s="20" t="s">
        <v>1814</v>
      </c>
      <c r="D1769" s="20" t="s">
        <v>24</v>
      </c>
    </row>
    <row r="1770" spans="2:4" x14ac:dyDescent="0.25">
      <c r="B1770" s="20" t="s">
        <v>1817</v>
      </c>
      <c r="C1770" s="20" t="s">
        <v>1814</v>
      </c>
      <c r="D1770" s="20" t="s">
        <v>24</v>
      </c>
    </row>
    <row r="1771" spans="2:4" x14ac:dyDescent="0.25">
      <c r="B1771" s="20" t="s">
        <v>1818</v>
      </c>
      <c r="C1771" s="20" t="s">
        <v>1814</v>
      </c>
      <c r="D1771" s="20" t="s">
        <v>24</v>
      </c>
    </row>
    <row r="1772" spans="2:4" x14ac:dyDescent="0.25">
      <c r="B1772" s="20" t="s">
        <v>1819</v>
      </c>
      <c r="C1772" s="20" t="s">
        <v>1814</v>
      </c>
      <c r="D1772" s="20" t="s">
        <v>24</v>
      </c>
    </row>
    <row r="1773" spans="2:4" x14ac:dyDescent="0.25">
      <c r="B1773" s="20" t="s">
        <v>1820</v>
      </c>
      <c r="C1773" s="20" t="s">
        <v>1814</v>
      </c>
      <c r="D1773" s="20" t="s">
        <v>24</v>
      </c>
    </row>
    <row r="1774" spans="2:4" x14ac:dyDescent="0.25">
      <c r="B1774" s="20" t="s">
        <v>1821</v>
      </c>
      <c r="C1774" s="20" t="s">
        <v>1814</v>
      </c>
      <c r="D1774" s="20" t="s">
        <v>24</v>
      </c>
    </row>
    <row r="1775" spans="2:4" x14ac:dyDescent="0.25">
      <c r="B1775" s="20" t="s">
        <v>1822</v>
      </c>
      <c r="C1775" s="20" t="s">
        <v>1814</v>
      </c>
      <c r="D1775" s="20" t="s">
        <v>24</v>
      </c>
    </row>
    <row r="1776" spans="2:4" x14ac:dyDescent="0.25">
      <c r="B1776" s="20" t="s">
        <v>1823</v>
      </c>
      <c r="C1776" s="20" t="s">
        <v>1824</v>
      </c>
      <c r="D1776" s="20" t="s">
        <v>24</v>
      </c>
    </row>
    <row r="1777" spans="2:4" x14ac:dyDescent="0.25">
      <c r="B1777" s="20" t="s">
        <v>1825</v>
      </c>
      <c r="C1777" s="20" t="s">
        <v>1824</v>
      </c>
      <c r="D1777" s="20" t="s">
        <v>24</v>
      </c>
    </row>
    <row r="1778" spans="2:4" x14ac:dyDescent="0.25">
      <c r="B1778" s="20" t="s">
        <v>1826</v>
      </c>
      <c r="C1778" s="20" t="s">
        <v>1824</v>
      </c>
      <c r="D1778" s="20" t="s">
        <v>24</v>
      </c>
    </row>
    <row r="1779" spans="2:4" x14ac:dyDescent="0.25">
      <c r="B1779" s="20" t="s">
        <v>1827</v>
      </c>
      <c r="C1779" s="20" t="s">
        <v>1824</v>
      </c>
      <c r="D1779" s="20" t="s">
        <v>24</v>
      </c>
    </row>
    <row r="1780" spans="2:4" x14ac:dyDescent="0.25">
      <c r="B1780" s="20" t="s">
        <v>1828</v>
      </c>
      <c r="C1780" s="20" t="s">
        <v>1824</v>
      </c>
      <c r="D1780" s="20" t="s">
        <v>24</v>
      </c>
    </row>
    <row r="1781" spans="2:4" x14ac:dyDescent="0.25">
      <c r="B1781" s="20" t="s">
        <v>1829</v>
      </c>
      <c r="C1781" s="20" t="s">
        <v>1824</v>
      </c>
      <c r="D1781" s="20" t="s">
        <v>24</v>
      </c>
    </row>
    <row r="1782" spans="2:4" x14ac:dyDescent="0.25">
      <c r="B1782" s="20" t="s">
        <v>1830</v>
      </c>
      <c r="C1782" s="20" t="s">
        <v>1831</v>
      </c>
      <c r="D1782" s="20" t="s">
        <v>24</v>
      </c>
    </row>
    <row r="1783" spans="2:4" x14ac:dyDescent="0.25">
      <c r="B1783" s="20" t="s">
        <v>1832</v>
      </c>
      <c r="C1783" s="20" t="s">
        <v>1831</v>
      </c>
      <c r="D1783" s="20" t="s">
        <v>24</v>
      </c>
    </row>
    <row r="1784" spans="2:4" x14ac:dyDescent="0.25">
      <c r="B1784" s="20" t="s">
        <v>1833</v>
      </c>
      <c r="C1784" s="20" t="s">
        <v>1831</v>
      </c>
      <c r="D1784" s="20" t="s">
        <v>24</v>
      </c>
    </row>
    <row r="1785" spans="2:4" x14ac:dyDescent="0.25">
      <c r="B1785" s="20" t="s">
        <v>1834</v>
      </c>
      <c r="C1785" s="20" t="s">
        <v>1831</v>
      </c>
      <c r="D1785" s="20" t="s">
        <v>24</v>
      </c>
    </row>
    <row r="1786" spans="2:4" x14ac:dyDescent="0.25">
      <c r="B1786" s="20" t="s">
        <v>1835</v>
      </c>
      <c r="C1786" s="20" t="s">
        <v>1831</v>
      </c>
      <c r="D1786" s="20" t="s">
        <v>24</v>
      </c>
    </row>
    <row r="1787" spans="2:4" x14ac:dyDescent="0.25">
      <c r="B1787" s="20" t="s">
        <v>1836</v>
      </c>
      <c r="C1787" s="20" t="s">
        <v>1831</v>
      </c>
      <c r="D1787" s="20" t="s">
        <v>24</v>
      </c>
    </row>
    <row r="1788" spans="2:4" x14ac:dyDescent="0.25">
      <c r="B1788" s="20" t="s">
        <v>1837</v>
      </c>
      <c r="C1788" s="20" t="s">
        <v>1838</v>
      </c>
      <c r="D1788" s="20" t="s">
        <v>24</v>
      </c>
    </row>
    <row r="1789" spans="2:4" x14ac:dyDescent="0.25">
      <c r="B1789" s="20" t="s">
        <v>1839</v>
      </c>
      <c r="C1789" s="20" t="s">
        <v>1838</v>
      </c>
      <c r="D1789" s="20" t="s">
        <v>24</v>
      </c>
    </row>
    <row r="1790" spans="2:4" x14ac:dyDescent="0.25">
      <c r="B1790" s="20" t="s">
        <v>1840</v>
      </c>
      <c r="C1790" s="20" t="s">
        <v>1838</v>
      </c>
      <c r="D1790" s="20" t="s">
        <v>24</v>
      </c>
    </row>
    <row r="1791" spans="2:4" x14ac:dyDescent="0.25">
      <c r="B1791" s="20" t="s">
        <v>1841</v>
      </c>
      <c r="C1791" s="20" t="s">
        <v>1838</v>
      </c>
      <c r="D1791" s="20" t="s">
        <v>24</v>
      </c>
    </row>
    <row r="1792" spans="2:4" x14ac:dyDescent="0.25">
      <c r="B1792" s="20" t="s">
        <v>1842</v>
      </c>
      <c r="C1792" s="20" t="s">
        <v>1838</v>
      </c>
      <c r="D1792" s="20" t="s">
        <v>24</v>
      </c>
    </row>
    <row r="1793" spans="2:4" x14ac:dyDescent="0.25">
      <c r="B1793" s="20" t="s">
        <v>1843</v>
      </c>
      <c r="C1793" s="20" t="s">
        <v>1838</v>
      </c>
      <c r="D1793" s="20" t="s">
        <v>23</v>
      </c>
    </row>
    <row r="1794" spans="2:4" x14ac:dyDescent="0.25">
      <c r="B1794" s="20" t="s">
        <v>1844</v>
      </c>
      <c r="C1794" s="20" t="s">
        <v>1838</v>
      </c>
      <c r="D1794" s="20" t="s">
        <v>24</v>
      </c>
    </row>
    <row r="1795" spans="2:4" x14ac:dyDescent="0.25">
      <c r="B1795" s="20" t="s">
        <v>1845</v>
      </c>
      <c r="C1795" s="20" t="s">
        <v>1838</v>
      </c>
      <c r="D1795" s="20" t="s">
        <v>24</v>
      </c>
    </row>
    <row r="1796" spans="2:4" x14ac:dyDescent="0.25">
      <c r="B1796" s="20" t="s">
        <v>14428</v>
      </c>
      <c r="C1796" s="20" t="s">
        <v>1838</v>
      </c>
      <c r="D1796" s="20" t="s">
        <v>23</v>
      </c>
    </row>
    <row r="1797" spans="2:4" x14ac:dyDescent="0.25">
      <c r="B1797" s="20" t="s">
        <v>1846</v>
      </c>
      <c r="C1797" s="20" t="s">
        <v>1838</v>
      </c>
      <c r="D1797" s="20" t="s">
        <v>24</v>
      </c>
    </row>
    <row r="1798" spans="2:4" x14ac:dyDescent="0.25">
      <c r="B1798" s="20" t="s">
        <v>1847</v>
      </c>
      <c r="C1798" s="20" t="s">
        <v>1848</v>
      </c>
      <c r="D1798" s="20" t="s">
        <v>24</v>
      </c>
    </row>
    <row r="1799" spans="2:4" x14ac:dyDescent="0.25">
      <c r="B1799" s="20" t="s">
        <v>1849</v>
      </c>
      <c r="C1799" s="20" t="s">
        <v>1848</v>
      </c>
      <c r="D1799" s="20" t="s">
        <v>24</v>
      </c>
    </row>
    <row r="1800" spans="2:4" x14ac:dyDescent="0.25">
      <c r="B1800" s="20" t="s">
        <v>1850</v>
      </c>
      <c r="C1800" s="20" t="s">
        <v>1848</v>
      </c>
      <c r="D1800" s="20" t="s">
        <v>24</v>
      </c>
    </row>
    <row r="1801" spans="2:4" x14ac:dyDescent="0.25">
      <c r="B1801" s="20" t="s">
        <v>14429</v>
      </c>
      <c r="C1801" s="20" t="s">
        <v>1851</v>
      </c>
      <c r="D1801" s="20" t="s">
        <v>23</v>
      </c>
    </row>
    <row r="1802" spans="2:4" x14ac:dyDescent="0.25">
      <c r="B1802" s="20" t="s">
        <v>1852</v>
      </c>
      <c r="C1802" s="20" t="s">
        <v>1853</v>
      </c>
      <c r="D1802" s="20" t="s">
        <v>24</v>
      </c>
    </row>
    <row r="1803" spans="2:4" x14ac:dyDescent="0.25">
      <c r="B1803" s="20" t="s">
        <v>1854</v>
      </c>
      <c r="C1803" s="20" t="s">
        <v>1853</v>
      </c>
      <c r="D1803" s="20" t="s">
        <v>24</v>
      </c>
    </row>
    <row r="1804" spans="2:4" x14ac:dyDescent="0.25">
      <c r="B1804" s="20" t="s">
        <v>1855</v>
      </c>
      <c r="C1804" s="20" t="s">
        <v>1853</v>
      </c>
      <c r="D1804" s="20" t="s">
        <v>24</v>
      </c>
    </row>
    <row r="1805" spans="2:4" x14ac:dyDescent="0.25">
      <c r="B1805" s="20" t="s">
        <v>1856</v>
      </c>
      <c r="C1805" s="20" t="s">
        <v>1853</v>
      </c>
      <c r="D1805" s="20" t="s">
        <v>24</v>
      </c>
    </row>
    <row r="1806" spans="2:4" x14ac:dyDescent="0.25">
      <c r="B1806" s="20" t="s">
        <v>1857</v>
      </c>
      <c r="C1806" s="20" t="s">
        <v>1853</v>
      </c>
      <c r="D1806" s="20" t="s">
        <v>24</v>
      </c>
    </row>
    <row r="1807" spans="2:4" x14ac:dyDescent="0.25">
      <c r="B1807" s="20" t="s">
        <v>1858</v>
      </c>
      <c r="C1807" s="20" t="s">
        <v>1853</v>
      </c>
      <c r="D1807" s="20" t="s">
        <v>24</v>
      </c>
    </row>
    <row r="1808" spans="2:4" x14ac:dyDescent="0.25">
      <c r="B1808" s="20" t="s">
        <v>1859</v>
      </c>
      <c r="C1808" s="20" t="s">
        <v>1853</v>
      </c>
      <c r="D1808" s="20" t="s">
        <v>24</v>
      </c>
    </row>
    <row r="1809" spans="2:4" x14ac:dyDescent="0.25">
      <c r="B1809" s="20" t="s">
        <v>1860</v>
      </c>
      <c r="C1809" s="20" t="s">
        <v>1861</v>
      </c>
      <c r="D1809" s="20" t="s">
        <v>23</v>
      </c>
    </row>
    <row r="1810" spans="2:4" x14ac:dyDescent="0.25">
      <c r="B1810" s="20" t="s">
        <v>1862</v>
      </c>
      <c r="C1810" s="20" t="s">
        <v>1861</v>
      </c>
      <c r="D1810" s="20" t="s">
        <v>24</v>
      </c>
    </row>
    <row r="1811" spans="2:4" x14ac:dyDescent="0.25">
      <c r="B1811" s="20" t="s">
        <v>1863</v>
      </c>
      <c r="C1811" s="20" t="s">
        <v>1861</v>
      </c>
      <c r="D1811" s="20" t="s">
        <v>24</v>
      </c>
    </row>
    <row r="1812" spans="2:4" x14ac:dyDescent="0.25">
      <c r="B1812" s="20" t="s">
        <v>1864</v>
      </c>
      <c r="C1812" s="20" t="s">
        <v>1861</v>
      </c>
      <c r="D1812" s="20" t="s">
        <v>20</v>
      </c>
    </row>
    <row r="1813" spans="2:4" x14ac:dyDescent="0.25">
      <c r="B1813" s="20" t="s">
        <v>1865</v>
      </c>
      <c r="C1813" s="20" t="s">
        <v>1861</v>
      </c>
      <c r="D1813" s="20" t="s">
        <v>24</v>
      </c>
    </row>
    <row r="1814" spans="2:4" x14ac:dyDescent="0.25">
      <c r="B1814" s="20" t="s">
        <v>1866</v>
      </c>
      <c r="C1814" s="20" t="s">
        <v>1867</v>
      </c>
      <c r="D1814" s="20" t="s">
        <v>24</v>
      </c>
    </row>
    <row r="1815" spans="2:4" x14ac:dyDescent="0.25">
      <c r="B1815" s="20" t="s">
        <v>1868</v>
      </c>
      <c r="C1815" s="20" t="s">
        <v>1867</v>
      </c>
      <c r="D1815" s="20" t="s">
        <v>24</v>
      </c>
    </row>
    <row r="1816" spans="2:4" x14ac:dyDescent="0.25">
      <c r="B1816" s="20" t="s">
        <v>1869</v>
      </c>
      <c r="C1816" s="20" t="s">
        <v>1867</v>
      </c>
      <c r="D1816" s="20" t="s">
        <v>24</v>
      </c>
    </row>
    <row r="1817" spans="2:4" x14ac:dyDescent="0.25">
      <c r="B1817" s="20" t="s">
        <v>1870</v>
      </c>
      <c r="C1817" s="20" t="s">
        <v>1867</v>
      </c>
      <c r="D1817" s="20" t="s">
        <v>24</v>
      </c>
    </row>
    <row r="1818" spans="2:4" x14ac:dyDescent="0.25">
      <c r="B1818" s="20" t="s">
        <v>1871</v>
      </c>
      <c r="C1818" s="20" t="s">
        <v>1867</v>
      </c>
      <c r="D1818" s="20" t="s">
        <v>24</v>
      </c>
    </row>
    <row r="1819" spans="2:4" x14ac:dyDescent="0.25">
      <c r="B1819" s="20" t="s">
        <v>1872</v>
      </c>
      <c r="C1819" s="20" t="s">
        <v>1867</v>
      </c>
      <c r="D1819" s="20" t="s">
        <v>24</v>
      </c>
    </row>
    <row r="1820" spans="2:4" x14ac:dyDescent="0.25">
      <c r="B1820" s="20" t="s">
        <v>1873</v>
      </c>
      <c r="C1820" s="20" t="s">
        <v>1867</v>
      </c>
      <c r="D1820" s="20" t="s">
        <v>24</v>
      </c>
    </row>
    <row r="1821" spans="2:4" x14ac:dyDescent="0.25">
      <c r="B1821" s="20" t="s">
        <v>1874</v>
      </c>
      <c r="C1821" s="20" t="s">
        <v>1875</v>
      </c>
      <c r="D1821" s="20" t="s">
        <v>24</v>
      </c>
    </row>
    <row r="1822" spans="2:4" x14ac:dyDescent="0.25">
      <c r="B1822" s="20" t="s">
        <v>1876</v>
      </c>
      <c r="C1822" s="20" t="s">
        <v>1877</v>
      </c>
      <c r="D1822" s="20" t="s">
        <v>23</v>
      </c>
    </row>
    <row r="1823" spans="2:4" x14ac:dyDescent="0.25">
      <c r="B1823" s="20" t="s">
        <v>1878</v>
      </c>
      <c r="C1823" s="20" t="s">
        <v>1877</v>
      </c>
      <c r="D1823" s="20" t="s">
        <v>24</v>
      </c>
    </row>
    <row r="1824" spans="2:4" x14ac:dyDescent="0.25">
      <c r="B1824" s="20" t="s">
        <v>1879</v>
      </c>
      <c r="C1824" s="20" t="s">
        <v>1877</v>
      </c>
      <c r="D1824" s="20" t="s">
        <v>24</v>
      </c>
    </row>
    <row r="1825" spans="2:4" x14ac:dyDescent="0.25">
      <c r="B1825" s="20" t="s">
        <v>1880</v>
      </c>
      <c r="C1825" s="20" t="s">
        <v>1877</v>
      </c>
      <c r="D1825" s="20" t="s">
        <v>24</v>
      </c>
    </row>
    <row r="1826" spans="2:4" x14ac:dyDescent="0.25">
      <c r="B1826" s="20" t="s">
        <v>1881</v>
      </c>
      <c r="C1826" s="20" t="s">
        <v>1877</v>
      </c>
      <c r="D1826" s="20" t="s">
        <v>24</v>
      </c>
    </row>
    <row r="1827" spans="2:4" x14ac:dyDescent="0.25">
      <c r="B1827" s="20" t="s">
        <v>1882</v>
      </c>
      <c r="C1827" s="20" t="s">
        <v>1877</v>
      </c>
      <c r="D1827" s="20" t="s">
        <v>24</v>
      </c>
    </row>
    <row r="1828" spans="2:4" x14ac:dyDescent="0.25">
      <c r="B1828" s="20" t="s">
        <v>1883</v>
      </c>
      <c r="C1828" s="20" t="s">
        <v>1877</v>
      </c>
      <c r="D1828" s="20" t="s">
        <v>24</v>
      </c>
    </row>
    <row r="1829" spans="2:4" x14ac:dyDescent="0.25">
      <c r="B1829" s="20" t="s">
        <v>1884</v>
      </c>
      <c r="C1829" s="20" t="s">
        <v>1877</v>
      </c>
      <c r="D1829" s="20" t="s">
        <v>24</v>
      </c>
    </row>
    <row r="1830" spans="2:4" x14ac:dyDescent="0.25">
      <c r="B1830" s="20" t="s">
        <v>1885</v>
      </c>
      <c r="C1830" s="20" t="s">
        <v>1877</v>
      </c>
      <c r="D1830" s="20" t="s">
        <v>24</v>
      </c>
    </row>
    <row r="1831" spans="2:4" x14ac:dyDescent="0.25">
      <c r="B1831" s="20" t="s">
        <v>1886</v>
      </c>
      <c r="C1831" s="20" t="s">
        <v>1877</v>
      </c>
      <c r="D1831" s="20" t="s">
        <v>24</v>
      </c>
    </row>
    <row r="1832" spans="2:4" x14ac:dyDescent="0.25">
      <c r="B1832" s="20" t="s">
        <v>1887</v>
      </c>
      <c r="C1832" s="20" t="s">
        <v>1888</v>
      </c>
      <c r="D1832" s="20" t="s">
        <v>24</v>
      </c>
    </row>
    <row r="1833" spans="2:4" x14ac:dyDescent="0.25">
      <c r="B1833" s="20" t="s">
        <v>1889</v>
      </c>
      <c r="C1833" s="20" t="s">
        <v>1888</v>
      </c>
      <c r="D1833" s="20" t="s">
        <v>24</v>
      </c>
    </row>
    <row r="1834" spans="2:4" x14ac:dyDescent="0.25">
      <c r="B1834" s="20" t="s">
        <v>1890</v>
      </c>
      <c r="C1834" s="20" t="s">
        <v>1888</v>
      </c>
      <c r="D1834" s="20" t="s">
        <v>24</v>
      </c>
    </row>
    <row r="1835" spans="2:4" x14ac:dyDescent="0.25">
      <c r="B1835" s="20" t="s">
        <v>1891</v>
      </c>
      <c r="C1835" s="20" t="s">
        <v>1888</v>
      </c>
      <c r="D1835" s="20" t="s">
        <v>24</v>
      </c>
    </row>
    <row r="1836" spans="2:4" x14ac:dyDescent="0.25">
      <c r="B1836" s="20" t="s">
        <v>1892</v>
      </c>
      <c r="C1836" s="20" t="s">
        <v>1888</v>
      </c>
      <c r="D1836" s="20" t="s">
        <v>24</v>
      </c>
    </row>
    <row r="1837" spans="2:4" x14ac:dyDescent="0.25">
      <c r="B1837" s="20" t="s">
        <v>1893</v>
      </c>
      <c r="C1837" s="20" t="s">
        <v>1894</v>
      </c>
      <c r="D1837" s="20" t="s">
        <v>24</v>
      </c>
    </row>
    <row r="1838" spans="2:4" x14ac:dyDescent="0.25">
      <c r="B1838" s="20" t="s">
        <v>1895</v>
      </c>
      <c r="C1838" s="20" t="s">
        <v>1894</v>
      </c>
      <c r="D1838" s="20" t="s">
        <v>24</v>
      </c>
    </row>
    <row r="1839" spans="2:4" x14ac:dyDescent="0.25">
      <c r="B1839" s="20" t="s">
        <v>1896</v>
      </c>
      <c r="C1839" s="20" t="s">
        <v>1894</v>
      </c>
      <c r="D1839" s="20" t="s">
        <v>24</v>
      </c>
    </row>
    <row r="1840" spans="2:4" x14ac:dyDescent="0.25">
      <c r="B1840" s="20" t="s">
        <v>1897</v>
      </c>
      <c r="C1840" s="20" t="s">
        <v>1894</v>
      </c>
      <c r="D1840" s="20" t="s">
        <v>24</v>
      </c>
    </row>
    <row r="1841" spans="2:4" x14ac:dyDescent="0.25">
      <c r="B1841" s="20" t="s">
        <v>1898</v>
      </c>
      <c r="C1841" s="20" t="s">
        <v>1899</v>
      </c>
      <c r="D1841" s="20" t="s">
        <v>24</v>
      </c>
    </row>
    <row r="1842" spans="2:4" x14ac:dyDescent="0.25">
      <c r="B1842" s="20" t="s">
        <v>1900</v>
      </c>
      <c r="C1842" s="20" t="s">
        <v>1899</v>
      </c>
      <c r="D1842" s="20" t="s">
        <v>24</v>
      </c>
    </row>
    <row r="1843" spans="2:4" x14ac:dyDescent="0.25">
      <c r="B1843" s="20" t="s">
        <v>1901</v>
      </c>
      <c r="C1843" s="20" t="s">
        <v>1899</v>
      </c>
      <c r="D1843" s="20" t="s">
        <v>24</v>
      </c>
    </row>
    <row r="1844" spans="2:4" x14ac:dyDescent="0.25">
      <c r="B1844" s="20" t="s">
        <v>1902</v>
      </c>
      <c r="C1844" s="20" t="s">
        <v>1903</v>
      </c>
      <c r="D1844" s="20" t="s">
        <v>24</v>
      </c>
    </row>
    <row r="1845" spans="2:4" x14ac:dyDescent="0.25">
      <c r="B1845" s="20" t="s">
        <v>1904</v>
      </c>
      <c r="C1845" s="20" t="s">
        <v>1903</v>
      </c>
      <c r="D1845" s="20" t="s">
        <v>24</v>
      </c>
    </row>
    <row r="1846" spans="2:4" x14ac:dyDescent="0.25">
      <c r="B1846" s="20" t="s">
        <v>1905</v>
      </c>
      <c r="C1846" s="20" t="s">
        <v>1903</v>
      </c>
      <c r="D1846" s="20" t="s">
        <v>24</v>
      </c>
    </row>
    <row r="1847" spans="2:4" x14ac:dyDescent="0.25">
      <c r="B1847" s="20" t="s">
        <v>1906</v>
      </c>
      <c r="C1847" s="20" t="s">
        <v>1907</v>
      </c>
      <c r="D1847" s="20" t="s">
        <v>24</v>
      </c>
    </row>
    <row r="1848" spans="2:4" x14ac:dyDescent="0.25">
      <c r="B1848" s="20" t="s">
        <v>1908</v>
      </c>
      <c r="C1848" s="20" t="s">
        <v>1907</v>
      </c>
      <c r="D1848" s="20" t="s">
        <v>24</v>
      </c>
    </row>
    <row r="1849" spans="2:4" x14ac:dyDescent="0.25">
      <c r="B1849" s="20" t="s">
        <v>1909</v>
      </c>
      <c r="C1849" s="20" t="s">
        <v>1907</v>
      </c>
      <c r="D1849" s="20" t="s">
        <v>24</v>
      </c>
    </row>
    <row r="1850" spans="2:4" x14ac:dyDescent="0.25">
      <c r="B1850" s="20" t="s">
        <v>1910</v>
      </c>
      <c r="C1850" s="20" t="s">
        <v>1907</v>
      </c>
      <c r="D1850" s="20" t="s">
        <v>24</v>
      </c>
    </row>
    <row r="1851" spans="2:4" x14ac:dyDescent="0.25">
      <c r="B1851" s="20" t="s">
        <v>1911</v>
      </c>
      <c r="C1851" s="20" t="s">
        <v>1907</v>
      </c>
      <c r="D1851" s="20" t="s">
        <v>24</v>
      </c>
    </row>
    <row r="1852" spans="2:4" x14ac:dyDescent="0.25">
      <c r="B1852" s="20" t="s">
        <v>1912</v>
      </c>
      <c r="C1852" s="20" t="s">
        <v>1913</v>
      </c>
      <c r="D1852" s="20" t="s">
        <v>24</v>
      </c>
    </row>
    <row r="1853" spans="2:4" x14ac:dyDescent="0.25">
      <c r="B1853" s="20" t="s">
        <v>1914</v>
      </c>
      <c r="C1853" s="20" t="s">
        <v>1913</v>
      </c>
      <c r="D1853" s="20" t="s">
        <v>24</v>
      </c>
    </row>
    <row r="1854" spans="2:4" x14ac:dyDescent="0.25">
      <c r="B1854" s="20" t="s">
        <v>1915</v>
      </c>
      <c r="C1854" s="20" t="s">
        <v>1913</v>
      </c>
      <c r="D1854" s="20" t="s">
        <v>24</v>
      </c>
    </row>
    <row r="1855" spans="2:4" x14ac:dyDescent="0.25">
      <c r="B1855" s="20" t="s">
        <v>1916</v>
      </c>
      <c r="C1855" s="20" t="s">
        <v>1913</v>
      </c>
      <c r="D1855" s="20" t="s">
        <v>24</v>
      </c>
    </row>
    <row r="1856" spans="2:4" x14ac:dyDescent="0.25">
      <c r="B1856" s="20" t="s">
        <v>1917</v>
      </c>
      <c r="C1856" s="20" t="s">
        <v>1918</v>
      </c>
      <c r="D1856" s="20" t="s">
        <v>24</v>
      </c>
    </row>
    <row r="1857" spans="2:4" x14ac:dyDescent="0.25">
      <c r="B1857" s="20" t="s">
        <v>1919</v>
      </c>
      <c r="C1857" s="20" t="s">
        <v>1918</v>
      </c>
      <c r="D1857" s="20" t="s">
        <v>24</v>
      </c>
    </row>
    <row r="1858" spans="2:4" x14ac:dyDescent="0.25">
      <c r="B1858" s="20" t="s">
        <v>1920</v>
      </c>
      <c r="C1858" s="20" t="s">
        <v>1918</v>
      </c>
      <c r="D1858" s="20" t="s">
        <v>24</v>
      </c>
    </row>
    <row r="1859" spans="2:4" x14ac:dyDescent="0.25">
      <c r="B1859" s="20" t="s">
        <v>1921</v>
      </c>
      <c r="C1859" s="20" t="s">
        <v>1918</v>
      </c>
      <c r="D1859" s="20" t="s">
        <v>24</v>
      </c>
    </row>
    <row r="1860" spans="2:4" x14ac:dyDescent="0.25">
      <c r="B1860" s="20" t="s">
        <v>1922</v>
      </c>
      <c r="C1860" s="20" t="s">
        <v>1918</v>
      </c>
      <c r="D1860" s="20" t="s">
        <v>24</v>
      </c>
    </row>
    <row r="1861" spans="2:4" x14ac:dyDescent="0.25">
      <c r="B1861" s="20" t="s">
        <v>1923</v>
      </c>
      <c r="C1861" s="20" t="s">
        <v>1918</v>
      </c>
      <c r="D1861" s="20" t="s">
        <v>24</v>
      </c>
    </row>
    <row r="1862" spans="2:4" x14ac:dyDescent="0.25">
      <c r="B1862" s="20" t="s">
        <v>1924</v>
      </c>
      <c r="C1862" s="20" t="s">
        <v>1925</v>
      </c>
      <c r="D1862" s="20" t="s">
        <v>24</v>
      </c>
    </row>
    <row r="1863" spans="2:4" x14ac:dyDescent="0.25">
      <c r="B1863" s="20" t="s">
        <v>1926</v>
      </c>
      <c r="C1863" s="20" t="s">
        <v>1925</v>
      </c>
      <c r="D1863" s="20" t="s">
        <v>24</v>
      </c>
    </row>
    <row r="1864" spans="2:4" x14ac:dyDescent="0.25">
      <c r="B1864" s="20" t="s">
        <v>1927</v>
      </c>
      <c r="C1864" s="20" t="s">
        <v>1928</v>
      </c>
      <c r="D1864" s="20" t="s">
        <v>24</v>
      </c>
    </row>
    <row r="1865" spans="2:4" x14ac:dyDescent="0.25">
      <c r="B1865" s="20" t="s">
        <v>1929</v>
      </c>
      <c r="C1865" s="20" t="s">
        <v>1928</v>
      </c>
      <c r="D1865" s="20" t="s">
        <v>24</v>
      </c>
    </row>
    <row r="1866" spans="2:4" x14ac:dyDescent="0.25">
      <c r="B1866" s="20" t="s">
        <v>1930</v>
      </c>
      <c r="C1866" s="20" t="s">
        <v>1928</v>
      </c>
      <c r="D1866" s="20" t="s">
        <v>24</v>
      </c>
    </row>
    <row r="1867" spans="2:4" x14ac:dyDescent="0.25">
      <c r="B1867" s="20" t="s">
        <v>1931</v>
      </c>
      <c r="C1867" s="20" t="s">
        <v>1928</v>
      </c>
      <c r="D1867" s="20" t="s">
        <v>24</v>
      </c>
    </row>
    <row r="1868" spans="2:4" x14ac:dyDescent="0.25">
      <c r="B1868" s="20" t="s">
        <v>1932</v>
      </c>
      <c r="C1868" s="20" t="s">
        <v>1933</v>
      </c>
      <c r="D1868" s="20" t="s">
        <v>24</v>
      </c>
    </row>
    <row r="1869" spans="2:4" x14ac:dyDescent="0.25">
      <c r="B1869" s="20" t="s">
        <v>1934</v>
      </c>
      <c r="C1869" s="20" t="s">
        <v>1933</v>
      </c>
      <c r="D1869" s="20" t="s">
        <v>24</v>
      </c>
    </row>
    <row r="1870" spans="2:4" x14ac:dyDescent="0.25">
      <c r="B1870" s="20" t="s">
        <v>1935</v>
      </c>
      <c r="C1870" s="20" t="s">
        <v>1933</v>
      </c>
      <c r="D1870" s="20" t="s">
        <v>24</v>
      </c>
    </row>
    <row r="1871" spans="2:4" x14ac:dyDescent="0.25">
      <c r="B1871" s="20" t="s">
        <v>1936</v>
      </c>
      <c r="C1871" s="20" t="s">
        <v>1933</v>
      </c>
      <c r="D1871" s="20" t="s">
        <v>24</v>
      </c>
    </row>
    <row r="1872" spans="2:4" x14ac:dyDescent="0.25">
      <c r="B1872" s="20" t="s">
        <v>1937</v>
      </c>
      <c r="C1872" s="20" t="s">
        <v>1933</v>
      </c>
      <c r="D1872" s="20" t="s">
        <v>24</v>
      </c>
    </row>
    <row r="1873" spans="2:4" x14ac:dyDescent="0.25">
      <c r="B1873" s="20" t="s">
        <v>1938</v>
      </c>
      <c r="C1873" s="20" t="s">
        <v>1933</v>
      </c>
      <c r="D1873" s="20" t="s">
        <v>24</v>
      </c>
    </row>
    <row r="1874" spans="2:4" x14ac:dyDescent="0.25">
      <c r="B1874" s="20" t="s">
        <v>1939</v>
      </c>
      <c r="C1874" s="20" t="s">
        <v>1933</v>
      </c>
      <c r="D1874" s="20" t="s">
        <v>24</v>
      </c>
    </row>
    <row r="1875" spans="2:4" x14ac:dyDescent="0.25">
      <c r="B1875" s="20" t="s">
        <v>1940</v>
      </c>
      <c r="C1875" s="20" t="s">
        <v>1933</v>
      </c>
      <c r="D1875" s="20" t="s">
        <v>24</v>
      </c>
    </row>
    <row r="1876" spans="2:4" x14ac:dyDescent="0.25">
      <c r="B1876" s="20" t="s">
        <v>1941</v>
      </c>
      <c r="C1876" s="20" t="s">
        <v>1933</v>
      </c>
      <c r="D1876" s="20" t="s">
        <v>24</v>
      </c>
    </row>
    <row r="1877" spans="2:4" x14ac:dyDescent="0.25">
      <c r="B1877" s="20" t="s">
        <v>1942</v>
      </c>
      <c r="C1877" s="20" t="s">
        <v>1943</v>
      </c>
      <c r="D1877" s="20" t="s">
        <v>24</v>
      </c>
    </row>
    <row r="1878" spans="2:4" x14ac:dyDescent="0.25">
      <c r="B1878" s="20" t="s">
        <v>1944</v>
      </c>
      <c r="C1878" s="20" t="s">
        <v>1943</v>
      </c>
      <c r="D1878" s="20" t="s">
        <v>24</v>
      </c>
    </row>
    <row r="1879" spans="2:4" x14ac:dyDescent="0.25">
      <c r="B1879" s="20" t="s">
        <v>1945</v>
      </c>
      <c r="C1879" s="20" t="s">
        <v>1946</v>
      </c>
      <c r="D1879" s="20" t="s">
        <v>24</v>
      </c>
    </row>
    <row r="1880" spans="2:4" x14ac:dyDescent="0.25">
      <c r="B1880" s="20" t="s">
        <v>1947</v>
      </c>
      <c r="C1880" s="20" t="s">
        <v>1948</v>
      </c>
      <c r="D1880" s="20" t="s">
        <v>24</v>
      </c>
    </row>
    <row r="1881" spans="2:4" x14ac:dyDescent="0.25">
      <c r="B1881" s="20" t="s">
        <v>1949</v>
      </c>
      <c r="C1881" s="20" t="s">
        <v>1948</v>
      </c>
      <c r="D1881" s="20" t="s">
        <v>24</v>
      </c>
    </row>
    <row r="1882" spans="2:4" x14ac:dyDescent="0.25">
      <c r="B1882" s="20" t="s">
        <v>1950</v>
      </c>
      <c r="C1882" s="20" t="s">
        <v>1948</v>
      </c>
      <c r="D1882" s="20" t="s">
        <v>24</v>
      </c>
    </row>
    <row r="1883" spans="2:4" x14ac:dyDescent="0.25">
      <c r="B1883" s="20" t="s">
        <v>1951</v>
      </c>
      <c r="C1883" s="20" t="s">
        <v>1952</v>
      </c>
      <c r="D1883" s="20" t="s">
        <v>24</v>
      </c>
    </row>
    <row r="1884" spans="2:4" x14ac:dyDescent="0.25">
      <c r="B1884" s="20" t="s">
        <v>1953</v>
      </c>
      <c r="C1884" s="20" t="s">
        <v>1952</v>
      </c>
      <c r="D1884" s="20" t="s">
        <v>24</v>
      </c>
    </row>
    <row r="1885" spans="2:4" x14ac:dyDescent="0.25">
      <c r="B1885" s="20" t="s">
        <v>1954</v>
      </c>
      <c r="C1885" s="20" t="s">
        <v>1955</v>
      </c>
      <c r="D1885" s="20" t="s">
        <v>24</v>
      </c>
    </row>
    <row r="1886" spans="2:4" x14ac:dyDescent="0.25">
      <c r="B1886" s="20" t="s">
        <v>1956</v>
      </c>
      <c r="C1886" s="20" t="s">
        <v>1955</v>
      </c>
      <c r="D1886" s="20" t="s">
        <v>24</v>
      </c>
    </row>
    <row r="1887" spans="2:4" x14ac:dyDescent="0.25">
      <c r="B1887" s="20" t="s">
        <v>1957</v>
      </c>
      <c r="C1887" s="20" t="s">
        <v>1955</v>
      </c>
      <c r="D1887" s="20" t="s">
        <v>24</v>
      </c>
    </row>
    <row r="1888" spans="2:4" x14ac:dyDescent="0.25">
      <c r="B1888" s="20" t="s">
        <v>1958</v>
      </c>
      <c r="C1888" s="20" t="s">
        <v>1955</v>
      </c>
      <c r="D1888" s="20" t="s">
        <v>24</v>
      </c>
    </row>
    <row r="1889" spans="2:4" x14ac:dyDescent="0.25">
      <c r="B1889" s="20" t="s">
        <v>1959</v>
      </c>
      <c r="C1889" s="20" t="s">
        <v>1955</v>
      </c>
      <c r="D1889" s="20" t="s">
        <v>24</v>
      </c>
    </row>
    <row r="1890" spans="2:4" x14ac:dyDescent="0.25">
      <c r="B1890" s="20" t="s">
        <v>1960</v>
      </c>
      <c r="C1890" s="20" t="s">
        <v>1955</v>
      </c>
      <c r="D1890" s="20" t="s">
        <v>24</v>
      </c>
    </row>
    <row r="1891" spans="2:4" x14ac:dyDescent="0.25">
      <c r="B1891" s="20" t="s">
        <v>1961</v>
      </c>
      <c r="C1891" s="20" t="s">
        <v>1962</v>
      </c>
      <c r="D1891" s="20" t="s">
        <v>24</v>
      </c>
    </row>
    <row r="1892" spans="2:4" x14ac:dyDescent="0.25">
      <c r="B1892" s="20" t="s">
        <v>1963</v>
      </c>
      <c r="C1892" s="20" t="s">
        <v>1962</v>
      </c>
      <c r="D1892" s="20" t="s">
        <v>24</v>
      </c>
    </row>
    <row r="1893" spans="2:4" x14ac:dyDescent="0.25">
      <c r="B1893" s="20" t="s">
        <v>1964</v>
      </c>
      <c r="C1893" s="20" t="s">
        <v>1965</v>
      </c>
      <c r="D1893" s="20" t="s">
        <v>23</v>
      </c>
    </row>
    <row r="1894" spans="2:4" x14ac:dyDescent="0.25">
      <c r="B1894" s="20" t="s">
        <v>1966</v>
      </c>
      <c r="C1894" s="20" t="s">
        <v>1965</v>
      </c>
      <c r="D1894" s="20" t="s">
        <v>24</v>
      </c>
    </row>
    <row r="1895" spans="2:4" x14ac:dyDescent="0.25">
      <c r="B1895" s="20" t="s">
        <v>1967</v>
      </c>
      <c r="C1895" s="20" t="s">
        <v>1968</v>
      </c>
      <c r="D1895" s="20" t="s">
        <v>24</v>
      </c>
    </row>
    <row r="1896" spans="2:4" x14ac:dyDescent="0.25">
      <c r="B1896" s="20" t="s">
        <v>1969</v>
      </c>
      <c r="C1896" s="20" t="s">
        <v>1968</v>
      </c>
      <c r="D1896" s="20" t="s">
        <v>24</v>
      </c>
    </row>
    <row r="1897" spans="2:4" x14ac:dyDescent="0.25">
      <c r="B1897" s="20" t="s">
        <v>1970</v>
      </c>
      <c r="C1897" s="20" t="s">
        <v>1968</v>
      </c>
      <c r="D1897" s="20" t="s">
        <v>24</v>
      </c>
    </row>
    <row r="1898" spans="2:4" x14ac:dyDescent="0.25">
      <c r="B1898" s="20" t="s">
        <v>1971</v>
      </c>
      <c r="C1898" s="20" t="s">
        <v>1968</v>
      </c>
      <c r="D1898" s="20" t="s">
        <v>24</v>
      </c>
    </row>
    <row r="1899" spans="2:4" x14ac:dyDescent="0.25">
      <c r="B1899" s="20" t="s">
        <v>1972</v>
      </c>
      <c r="C1899" s="20" t="s">
        <v>1968</v>
      </c>
      <c r="D1899" s="20" t="s">
        <v>24</v>
      </c>
    </row>
    <row r="1900" spans="2:4" x14ac:dyDescent="0.25">
      <c r="B1900" s="20" t="s">
        <v>1973</v>
      </c>
      <c r="C1900" s="20" t="s">
        <v>1974</v>
      </c>
      <c r="D1900" s="20" t="s">
        <v>24</v>
      </c>
    </row>
    <row r="1901" spans="2:4" x14ac:dyDescent="0.25">
      <c r="B1901" s="20" t="s">
        <v>1975</v>
      </c>
      <c r="C1901" s="20" t="s">
        <v>1974</v>
      </c>
      <c r="D1901" s="20" t="s">
        <v>24</v>
      </c>
    </row>
    <row r="1902" spans="2:4" x14ac:dyDescent="0.25">
      <c r="B1902" s="20" t="s">
        <v>1976</v>
      </c>
      <c r="C1902" s="20" t="s">
        <v>1974</v>
      </c>
      <c r="D1902" s="20" t="s">
        <v>24</v>
      </c>
    </row>
    <row r="1903" spans="2:4" x14ac:dyDescent="0.25">
      <c r="B1903" s="20" t="s">
        <v>1977</v>
      </c>
      <c r="C1903" s="20" t="s">
        <v>1974</v>
      </c>
      <c r="D1903" s="20" t="s">
        <v>24</v>
      </c>
    </row>
    <row r="1904" spans="2:4" x14ac:dyDescent="0.25">
      <c r="B1904" s="20" t="s">
        <v>1978</v>
      </c>
      <c r="C1904" s="20" t="s">
        <v>1979</v>
      </c>
      <c r="D1904" s="20" t="s">
        <v>24</v>
      </c>
    </row>
    <row r="1905" spans="2:4" x14ac:dyDescent="0.25">
      <c r="B1905" s="20" t="s">
        <v>1980</v>
      </c>
      <c r="C1905" s="20" t="s">
        <v>1979</v>
      </c>
      <c r="D1905" s="20" t="s">
        <v>24</v>
      </c>
    </row>
    <row r="1906" spans="2:4" x14ac:dyDescent="0.25">
      <c r="B1906" s="20" t="s">
        <v>1981</v>
      </c>
      <c r="C1906" s="20" t="s">
        <v>1979</v>
      </c>
      <c r="D1906" s="20" t="s">
        <v>24</v>
      </c>
    </row>
    <row r="1907" spans="2:4" x14ac:dyDescent="0.25">
      <c r="B1907" s="20" t="s">
        <v>1982</v>
      </c>
      <c r="C1907" s="20" t="s">
        <v>1979</v>
      </c>
      <c r="D1907" s="20" t="s">
        <v>24</v>
      </c>
    </row>
    <row r="1908" spans="2:4" x14ac:dyDescent="0.25">
      <c r="B1908" s="20" t="s">
        <v>1983</v>
      </c>
      <c r="C1908" s="20" t="s">
        <v>1979</v>
      </c>
      <c r="D1908" s="20" t="s">
        <v>24</v>
      </c>
    </row>
    <row r="1909" spans="2:4" x14ac:dyDescent="0.25">
      <c r="B1909" s="20" t="s">
        <v>1984</v>
      </c>
      <c r="C1909" s="20" t="s">
        <v>1979</v>
      </c>
      <c r="D1909" s="20" t="s">
        <v>24</v>
      </c>
    </row>
    <row r="1910" spans="2:4" x14ac:dyDescent="0.25">
      <c r="B1910" s="20" t="s">
        <v>1985</v>
      </c>
      <c r="C1910" s="20" t="s">
        <v>1979</v>
      </c>
      <c r="D1910" s="20" t="s">
        <v>24</v>
      </c>
    </row>
    <row r="1911" spans="2:4" x14ac:dyDescent="0.25">
      <c r="B1911" s="20" t="s">
        <v>1986</v>
      </c>
      <c r="C1911" s="20" t="s">
        <v>1987</v>
      </c>
      <c r="D1911" s="20" t="s">
        <v>24</v>
      </c>
    </row>
    <row r="1912" spans="2:4" x14ac:dyDescent="0.25">
      <c r="B1912" s="20" t="s">
        <v>1988</v>
      </c>
      <c r="C1912" s="20" t="s">
        <v>1989</v>
      </c>
      <c r="D1912" s="20" t="s">
        <v>24</v>
      </c>
    </row>
    <row r="1913" spans="2:4" x14ac:dyDescent="0.25">
      <c r="B1913" s="20" t="s">
        <v>1990</v>
      </c>
      <c r="C1913" s="20" t="s">
        <v>1989</v>
      </c>
      <c r="D1913" s="20" t="s">
        <v>24</v>
      </c>
    </row>
    <row r="1914" spans="2:4" x14ac:dyDescent="0.25">
      <c r="B1914" s="20" t="s">
        <v>1991</v>
      </c>
      <c r="C1914" s="20" t="s">
        <v>1992</v>
      </c>
      <c r="D1914" s="20" t="s">
        <v>24</v>
      </c>
    </row>
    <row r="1915" spans="2:4" x14ac:dyDescent="0.25">
      <c r="B1915" s="20" t="s">
        <v>1993</v>
      </c>
      <c r="C1915" s="20" t="s">
        <v>1992</v>
      </c>
      <c r="D1915" s="20" t="s">
        <v>24</v>
      </c>
    </row>
    <row r="1916" spans="2:4" x14ac:dyDescent="0.25">
      <c r="B1916" s="20" t="s">
        <v>1994</v>
      </c>
      <c r="C1916" s="20" t="s">
        <v>1992</v>
      </c>
      <c r="D1916" s="20" t="s">
        <v>24</v>
      </c>
    </row>
    <row r="1917" spans="2:4" x14ac:dyDescent="0.25">
      <c r="B1917" s="20" t="s">
        <v>1995</v>
      </c>
      <c r="C1917" s="20" t="s">
        <v>1992</v>
      </c>
      <c r="D1917" s="20" t="s">
        <v>24</v>
      </c>
    </row>
    <row r="1918" spans="2:4" x14ac:dyDescent="0.25">
      <c r="B1918" s="20" t="s">
        <v>1996</v>
      </c>
      <c r="C1918" s="20" t="s">
        <v>1992</v>
      </c>
      <c r="D1918" s="20" t="s">
        <v>24</v>
      </c>
    </row>
    <row r="1919" spans="2:4" x14ac:dyDescent="0.25">
      <c r="B1919" s="20" t="s">
        <v>1997</v>
      </c>
      <c r="C1919" s="20" t="s">
        <v>1992</v>
      </c>
      <c r="D1919" s="20" t="s">
        <v>24</v>
      </c>
    </row>
    <row r="1920" spans="2:4" x14ac:dyDescent="0.25">
      <c r="B1920" s="20" t="s">
        <v>1998</v>
      </c>
      <c r="C1920" s="20" t="s">
        <v>1992</v>
      </c>
      <c r="D1920" s="20" t="s">
        <v>24</v>
      </c>
    </row>
    <row r="1921" spans="2:4" x14ac:dyDescent="0.25">
      <c r="B1921" s="20" t="s">
        <v>1999</v>
      </c>
      <c r="C1921" s="20" t="s">
        <v>1992</v>
      </c>
      <c r="D1921" s="20" t="s">
        <v>24</v>
      </c>
    </row>
    <row r="1922" spans="2:4" x14ac:dyDescent="0.25">
      <c r="B1922" s="20" t="s">
        <v>2000</v>
      </c>
      <c r="C1922" s="20" t="s">
        <v>2001</v>
      </c>
      <c r="D1922" s="20" t="s">
        <v>24</v>
      </c>
    </row>
    <row r="1923" spans="2:4" x14ac:dyDescent="0.25">
      <c r="B1923" s="20" t="s">
        <v>2002</v>
      </c>
      <c r="C1923" s="20" t="s">
        <v>2001</v>
      </c>
      <c r="D1923" s="20" t="s">
        <v>24</v>
      </c>
    </row>
    <row r="1924" spans="2:4" x14ac:dyDescent="0.25">
      <c r="B1924" s="20" t="s">
        <v>2003</v>
      </c>
      <c r="C1924" s="20" t="s">
        <v>2001</v>
      </c>
      <c r="D1924" s="20" t="s">
        <v>24</v>
      </c>
    </row>
    <row r="1925" spans="2:4" x14ac:dyDescent="0.25">
      <c r="B1925" s="20" t="s">
        <v>2004</v>
      </c>
      <c r="C1925" s="20" t="s">
        <v>2001</v>
      </c>
      <c r="D1925" s="20" t="s">
        <v>24</v>
      </c>
    </row>
    <row r="1926" spans="2:4" x14ac:dyDescent="0.25">
      <c r="B1926" s="20" t="s">
        <v>2005</v>
      </c>
      <c r="C1926" s="20" t="s">
        <v>2001</v>
      </c>
      <c r="D1926" s="20" t="s">
        <v>24</v>
      </c>
    </row>
    <row r="1927" spans="2:4" x14ac:dyDescent="0.25">
      <c r="B1927" s="20" t="s">
        <v>2006</v>
      </c>
      <c r="C1927" s="20" t="s">
        <v>2007</v>
      </c>
      <c r="D1927" s="20" t="s">
        <v>24</v>
      </c>
    </row>
    <row r="1928" spans="2:4" x14ac:dyDescent="0.25">
      <c r="B1928" s="20" t="s">
        <v>2008</v>
      </c>
      <c r="C1928" s="20" t="s">
        <v>2007</v>
      </c>
      <c r="D1928" s="20" t="s">
        <v>24</v>
      </c>
    </row>
    <row r="1929" spans="2:4" x14ac:dyDescent="0.25">
      <c r="B1929" s="20" t="s">
        <v>2009</v>
      </c>
      <c r="C1929" s="20" t="s">
        <v>2007</v>
      </c>
      <c r="D1929" s="20" t="s">
        <v>24</v>
      </c>
    </row>
    <row r="1930" spans="2:4" x14ac:dyDescent="0.25">
      <c r="B1930" s="20" t="s">
        <v>2010</v>
      </c>
      <c r="C1930" s="20" t="s">
        <v>2007</v>
      </c>
      <c r="D1930" s="20" t="s">
        <v>24</v>
      </c>
    </row>
    <row r="1931" spans="2:4" x14ac:dyDescent="0.25">
      <c r="B1931" s="20" t="s">
        <v>2011</v>
      </c>
      <c r="C1931" s="20" t="s">
        <v>2007</v>
      </c>
      <c r="D1931" s="20" t="s">
        <v>24</v>
      </c>
    </row>
    <row r="1932" spans="2:4" x14ac:dyDescent="0.25">
      <c r="B1932" s="20" t="s">
        <v>2012</v>
      </c>
      <c r="C1932" s="20" t="s">
        <v>2013</v>
      </c>
      <c r="D1932" s="20" t="s">
        <v>24</v>
      </c>
    </row>
    <row r="1933" spans="2:4" x14ac:dyDescent="0.25">
      <c r="B1933" s="20" t="s">
        <v>2014</v>
      </c>
      <c r="C1933" s="20" t="s">
        <v>2013</v>
      </c>
      <c r="D1933" s="20" t="s">
        <v>24</v>
      </c>
    </row>
    <row r="1934" spans="2:4" x14ac:dyDescent="0.25">
      <c r="B1934" s="20" t="s">
        <v>2015</v>
      </c>
      <c r="C1934" s="20" t="s">
        <v>2013</v>
      </c>
      <c r="D1934" s="20" t="s">
        <v>24</v>
      </c>
    </row>
    <row r="1935" spans="2:4" x14ac:dyDescent="0.25">
      <c r="B1935" s="20" t="s">
        <v>2016</v>
      </c>
      <c r="C1935" s="20" t="s">
        <v>2017</v>
      </c>
      <c r="D1935" s="20" t="s">
        <v>24</v>
      </c>
    </row>
    <row r="1936" spans="2:4" x14ac:dyDescent="0.25">
      <c r="B1936" s="20" t="s">
        <v>2018</v>
      </c>
      <c r="C1936" s="20" t="s">
        <v>2019</v>
      </c>
      <c r="D1936" s="20" t="s">
        <v>24</v>
      </c>
    </row>
    <row r="1937" spans="2:4" x14ac:dyDescent="0.25">
      <c r="B1937" s="20" t="s">
        <v>2020</v>
      </c>
      <c r="C1937" s="20" t="s">
        <v>2019</v>
      </c>
      <c r="D1937" s="20" t="s">
        <v>24</v>
      </c>
    </row>
    <row r="1938" spans="2:4" x14ac:dyDescent="0.25">
      <c r="B1938" s="20" t="s">
        <v>2021</v>
      </c>
      <c r="C1938" s="20" t="s">
        <v>2019</v>
      </c>
      <c r="D1938" s="20" t="s">
        <v>24</v>
      </c>
    </row>
    <row r="1939" spans="2:4" x14ac:dyDescent="0.25">
      <c r="B1939" s="20" t="s">
        <v>2022</v>
      </c>
      <c r="C1939" s="20" t="s">
        <v>2019</v>
      </c>
      <c r="D1939" s="20" t="s">
        <v>24</v>
      </c>
    </row>
    <row r="1940" spans="2:4" x14ac:dyDescent="0.25">
      <c r="B1940" s="20" t="s">
        <v>2023</v>
      </c>
      <c r="C1940" s="20" t="s">
        <v>2024</v>
      </c>
      <c r="D1940" s="20" t="s">
        <v>24</v>
      </c>
    </row>
    <row r="1941" spans="2:4" x14ac:dyDescent="0.25">
      <c r="B1941" s="20" t="s">
        <v>2025</v>
      </c>
      <c r="C1941" s="20" t="s">
        <v>2024</v>
      </c>
      <c r="D1941" s="20" t="s">
        <v>24</v>
      </c>
    </row>
    <row r="1942" spans="2:4" x14ac:dyDescent="0.25">
      <c r="B1942" s="20" t="s">
        <v>2026</v>
      </c>
      <c r="C1942" s="20" t="s">
        <v>2024</v>
      </c>
      <c r="D1942" s="20" t="s">
        <v>24</v>
      </c>
    </row>
    <row r="1943" spans="2:4" x14ac:dyDescent="0.25">
      <c r="B1943" s="20" t="s">
        <v>2027</v>
      </c>
      <c r="C1943" s="20" t="s">
        <v>2024</v>
      </c>
      <c r="D1943" s="20" t="s">
        <v>24</v>
      </c>
    </row>
    <row r="1944" spans="2:4" x14ac:dyDescent="0.25">
      <c r="B1944" s="20" t="s">
        <v>2028</v>
      </c>
      <c r="C1944" s="20" t="s">
        <v>2024</v>
      </c>
      <c r="D1944" s="20" t="s">
        <v>24</v>
      </c>
    </row>
    <row r="1945" spans="2:4" x14ac:dyDescent="0.25">
      <c r="B1945" s="20" t="s">
        <v>2029</v>
      </c>
      <c r="C1945" s="20" t="s">
        <v>2024</v>
      </c>
      <c r="D1945" s="20" t="s">
        <v>24</v>
      </c>
    </row>
    <row r="1946" spans="2:4" x14ac:dyDescent="0.25">
      <c r="B1946" s="20" t="s">
        <v>2030</v>
      </c>
      <c r="C1946" s="20" t="s">
        <v>2031</v>
      </c>
      <c r="D1946" s="20" t="s">
        <v>24</v>
      </c>
    </row>
    <row r="1947" spans="2:4" x14ac:dyDescent="0.25">
      <c r="B1947" s="20" t="s">
        <v>2032</v>
      </c>
      <c r="C1947" s="20" t="s">
        <v>2031</v>
      </c>
      <c r="D1947" s="20" t="s">
        <v>24</v>
      </c>
    </row>
    <row r="1948" spans="2:4" x14ac:dyDescent="0.25">
      <c r="B1948" s="20" t="s">
        <v>2033</v>
      </c>
      <c r="C1948" s="20" t="s">
        <v>2034</v>
      </c>
      <c r="D1948" s="20" t="s">
        <v>24</v>
      </c>
    </row>
    <row r="1949" spans="2:4" x14ac:dyDescent="0.25">
      <c r="B1949" s="20" t="s">
        <v>2035</v>
      </c>
      <c r="C1949" s="20" t="s">
        <v>2034</v>
      </c>
      <c r="D1949" s="20" t="s">
        <v>24</v>
      </c>
    </row>
    <row r="1950" spans="2:4" x14ac:dyDescent="0.25">
      <c r="B1950" s="20" t="s">
        <v>2036</v>
      </c>
      <c r="C1950" s="20" t="s">
        <v>2034</v>
      </c>
      <c r="D1950" s="20" t="s">
        <v>24</v>
      </c>
    </row>
    <row r="1951" spans="2:4" x14ac:dyDescent="0.25">
      <c r="B1951" s="20" t="s">
        <v>2037</v>
      </c>
      <c r="C1951" s="20" t="s">
        <v>2034</v>
      </c>
      <c r="D1951" s="20" t="s">
        <v>24</v>
      </c>
    </row>
    <row r="1952" spans="2:4" x14ac:dyDescent="0.25">
      <c r="B1952" s="20" t="s">
        <v>2038</v>
      </c>
      <c r="C1952" s="20" t="s">
        <v>2039</v>
      </c>
      <c r="D1952" s="20" t="s">
        <v>24</v>
      </c>
    </row>
    <row r="1953" spans="2:4" x14ac:dyDescent="0.25">
      <c r="B1953" s="20" t="s">
        <v>2040</v>
      </c>
      <c r="C1953" s="20" t="s">
        <v>2039</v>
      </c>
      <c r="D1953" s="20" t="s">
        <v>24</v>
      </c>
    </row>
    <row r="1954" spans="2:4" x14ac:dyDescent="0.25">
      <c r="B1954" s="20" t="s">
        <v>2041</v>
      </c>
      <c r="C1954" s="20" t="s">
        <v>2039</v>
      </c>
      <c r="D1954" s="20" t="s">
        <v>24</v>
      </c>
    </row>
    <row r="1955" spans="2:4" x14ac:dyDescent="0.25">
      <c r="B1955" s="20" t="s">
        <v>2042</v>
      </c>
      <c r="C1955" s="20" t="s">
        <v>2039</v>
      </c>
      <c r="D1955" s="20" t="s">
        <v>24</v>
      </c>
    </row>
    <row r="1956" spans="2:4" x14ac:dyDescent="0.25">
      <c r="B1956" s="20" t="s">
        <v>2043</v>
      </c>
      <c r="C1956" s="20" t="s">
        <v>2039</v>
      </c>
      <c r="D1956" s="20" t="s">
        <v>24</v>
      </c>
    </row>
    <row r="1957" spans="2:4" x14ac:dyDescent="0.25">
      <c r="B1957" s="20" t="s">
        <v>2044</v>
      </c>
      <c r="C1957" s="20" t="s">
        <v>2045</v>
      </c>
      <c r="D1957" s="20" t="s">
        <v>24</v>
      </c>
    </row>
    <row r="1958" spans="2:4" x14ac:dyDescent="0.25">
      <c r="B1958" s="20" t="s">
        <v>2046</v>
      </c>
      <c r="C1958" s="20" t="s">
        <v>2046</v>
      </c>
      <c r="D1958" s="20" t="s">
        <v>17</v>
      </c>
    </row>
    <row r="1959" spans="2:4" x14ac:dyDescent="0.25">
      <c r="B1959" s="20" t="s">
        <v>2047</v>
      </c>
      <c r="C1959" s="20" t="s">
        <v>2048</v>
      </c>
      <c r="D1959" s="20" t="s">
        <v>17</v>
      </c>
    </row>
    <row r="1960" spans="2:4" x14ac:dyDescent="0.25">
      <c r="B1960" s="20" t="s">
        <v>2049</v>
      </c>
      <c r="C1960" s="20" t="s">
        <v>2048</v>
      </c>
      <c r="D1960" s="20" t="s">
        <v>17</v>
      </c>
    </row>
    <row r="1961" spans="2:4" x14ac:dyDescent="0.25">
      <c r="B1961" s="20" t="s">
        <v>2050</v>
      </c>
      <c r="C1961" s="20" t="s">
        <v>2048</v>
      </c>
      <c r="D1961" s="20" t="s">
        <v>17</v>
      </c>
    </row>
    <row r="1962" spans="2:4" x14ac:dyDescent="0.25">
      <c r="B1962" s="20" t="s">
        <v>2051</v>
      </c>
      <c r="C1962" s="20" t="s">
        <v>2048</v>
      </c>
      <c r="D1962" s="20" t="s">
        <v>17</v>
      </c>
    </row>
    <row r="1963" spans="2:4" x14ac:dyDescent="0.25">
      <c r="B1963" s="20" t="s">
        <v>2052</v>
      </c>
      <c r="C1963" s="20" t="s">
        <v>2048</v>
      </c>
      <c r="D1963" s="20" t="s">
        <v>17</v>
      </c>
    </row>
    <row r="1964" spans="2:4" x14ac:dyDescent="0.25">
      <c r="B1964" s="20" t="s">
        <v>2053</v>
      </c>
      <c r="C1964" s="20" t="s">
        <v>2048</v>
      </c>
      <c r="D1964" s="20" t="s">
        <v>17</v>
      </c>
    </row>
    <row r="1965" spans="2:4" x14ac:dyDescent="0.25">
      <c r="B1965" s="20" t="s">
        <v>14430</v>
      </c>
      <c r="C1965" s="20" t="s">
        <v>2048</v>
      </c>
      <c r="D1965" s="20" t="s">
        <v>23</v>
      </c>
    </row>
    <row r="1966" spans="2:4" x14ac:dyDescent="0.25">
      <c r="B1966" s="20" t="s">
        <v>14431</v>
      </c>
      <c r="C1966" s="20" t="s">
        <v>2048</v>
      </c>
      <c r="D1966" s="20" t="s">
        <v>23</v>
      </c>
    </row>
    <row r="1967" spans="2:4" x14ac:dyDescent="0.25">
      <c r="B1967" s="20" t="s">
        <v>14432</v>
      </c>
      <c r="C1967" s="20" t="s">
        <v>2048</v>
      </c>
      <c r="D1967" s="20" t="s">
        <v>23</v>
      </c>
    </row>
    <row r="1968" spans="2:4" x14ac:dyDescent="0.25">
      <c r="B1968" s="20" t="s">
        <v>14433</v>
      </c>
      <c r="C1968" s="20" t="s">
        <v>2048</v>
      </c>
      <c r="D1968" s="20" t="s">
        <v>23</v>
      </c>
    </row>
    <row r="1969" spans="2:4" x14ac:dyDescent="0.25">
      <c r="B1969" s="20" t="s">
        <v>14434</v>
      </c>
      <c r="C1969" s="20" t="s">
        <v>2048</v>
      </c>
      <c r="D1969" s="20" t="s">
        <v>23</v>
      </c>
    </row>
    <row r="1970" spans="2:4" x14ac:dyDescent="0.25">
      <c r="B1970" s="20" t="s">
        <v>2054</v>
      </c>
      <c r="C1970" s="20" t="s">
        <v>2055</v>
      </c>
      <c r="D1970" s="20" t="s">
        <v>17</v>
      </c>
    </row>
    <row r="1971" spans="2:4" x14ac:dyDescent="0.25">
      <c r="B1971" s="20" t="s">
        <v>2056</v>
      </c>
      <c r="C1971" s="20" t="s">
        <v>2055</v>
      </c>
      <c r="D1971" s="20" t="s">
        <v>17</v>
      </c>
    </row>
    <row r="1972" spans="2:4" x14ac:dyDescent="0.25">
      <c r="B1972" s="20" t="s">
        <v>2057</v>
      </c>
      <c r="C1972" s="20" t="s">
        <v>2055</v>
      </c>
      <c r="D1972" s="20" t="s">
        <v>17</v>
      </c>
    </row>
    <row r="1973" spans="2:4" x14ac:dyDescent="0.25">
      <c r="B1973" s="20" t="s">
        <v>2058</v>
      </c>
      <c r="C1973" s="20" t="s">
        <v>2055</v>
      </c>
      <c r="D1973" s="20" t="s">
        <v>17</v>
      </c>
    </row>
    <row r="1974" spans="2:4" x14ac:dyDescent="0.25">
      <c r="B1974" s="20" t="s">
        <v>2059</v>
      </c>
      <c r="C1974" s="20" t="s">
        <v>2060</v>
      </c>
      <c r="D1974" s="20" t="s">
        <v>17</v>
      </c>
    </row>
    <row r="1975" spans="2:4" x14ac:dyDescent="0.25">
      <c r="B1975" s="20" t="s">
        <v>2061</v>
      </c>
      <c r="C1975" s="20" t="s">
        <v>2060</v>
      </c>
      <c r="D1975" s="20" t="s">
        <v>17</v>
      </c>
    </row>
    <row r="1976" spans="2:4" x14ac:dyDescent="0.25">
      <c r="B1976" s="20" t="s">
        <v>2062</v>
      </c>
      <c r="C1976" s="20" t="s">
        <v>2060</v>
      </c>
      <c r="D1976" s="20" t="s">
        <v>17</v>
      </c>
    </row>
    <row r="1977" spans="2:4" x14ac:dyDescent="0.25">
      <c r="B1977" s="20" t="s">
        <v>14435</v>
      </c>
      <c r="C1977" s="20" t="s">
        <v>2060</v>
      </c>
      <c r="D1977" s="20" t="s">
        <v>23</v>
      </c>
    </row>
    <row r="1978" spans="2:4" x14ac:dyDescent="0.25">
      <c r="B1978" s="20" t="s">
        <v>14436</v>
      </c>
      <c r="C1978" s="20" t="s">
        <v>2060</v>
      </c>
      <c r="D1978" s="20" t="s">
        <v>17</v>
      </c>
    </row>
    <row r="1979" spans="2:4" x14ac:dyDescent="0.25">
      <c r="B1979" s="20" t="s">
        <v>14437</v>
      </c>
      <c r="C1979" s="20" t="s">
        <v>2060</v>
      </c>
      <c r="D1979" s="20" t="s">
        <v>17</v>
      </c>
    </row>
    <row r="1980" spans="2:4" x14ac:dyDescent="0.25">
      <c r="B1980" s="20" t="s">
        <v>14438</v>
      </c>
      <c r="C1980" s="20" t="s">
        <v>2060</v>
      </c>
      <c r="D1980" s="20" t="s">
        <v>17</v>
      </c>
    </row>
    <row r="1981" spans="2:4" x14ac:dyDescent="0.25">
      <c r="B1981" s="20" t="s">
        <v>14439</v>
      </c>
      <c r="C1981" s="20" t="s">
        <v>2060</v>
      </c>
      <c r="D1981" s="20" t="s">
        <v>17</v>
      </c>
    </row>
    <row r="1982" spans="2:4" x14ac:dyDescent="0.25">
      <c r="B1982" s="20" t="s">
        <v>14440</v>
      </c>
      <c r="C1982" s="20" t="s">
        <v>2060</v>
      </c>
      <c r="D1982" s="20" t="s">
        <v>17</v>
      </c>
    </row>
    <row r="1983" spans="2:4" x14ac:dyDescent="0.25">
      <c r="B1983" s="20" t="s">
        <v>14441</v>
      </c>
      <c r="C1983" s="20" t="s">
        <v>2060</v>
      </c>
      <c r="D1983" s="20" t="s">
        <v>17</v>
      </c>
    </row>
    <row r="1984" spans="2:4" x14ac:dyDescent="0.25">
      <c r="B1984" s="20" t="s">
        <v>14442</v>
      </c>
      <c r="C1984" s="20" t="s">
        <v>2060</v>
      </c>
      <c r="D1984" s="20" t="s">
        <v>23</v>
      </c>
    </row>
    <row r="1985" spans="2:4" x14ac:dyDescent="0.25">
      <c r="B1985" s="20" t="s">
        <v>14443</v>
      </c>
      <c r="C1985" s="20" t="s">
        <v>2060</v>
      </c>
      <c r="D1985" s="20" t="s">
        <v>23</v>
      </c>
    </row>
    <row r="1986" spans="2:4" x14ac:dyDescent="0.25">
      <c r="B1986" s="20" t="s">
        <v>14444</v>
      </c>
      <c r="C1986" s="20" t="s">
        <v>2060</v>
      </c>
      <c r="D1986" s="20" t="s">
        <v>23</v>
      </c>
    </row>
    <row r="1987" spans="2:4" x14ac:dyDescent="0.25">
      <c r="B1987" s="20" t="s">
        <v>14445</v>
      </c>
      <c r="C1987" s="20" t="s">
        <v>2060</v>
      </c>
      <c r="D1987" s="20" t="s">
        <v>17</v>
      </c>
    </row>
    <row r="1988" spans="2:4" x14ac:dyDescent="0.25">
      <c r="B1988" s="20" t="s">
        <v>14446</v>
      </c>
      <c r="C1988" s="20" t="s">
        <v>2060</v>
      </c>
      <c r="D1988" s="20" t="s">
        <v>23</v>
      </c>
    </row>
    <row r="1989" spans="2:4" x14ac:dyDescent="0.25">
      <c r="B1989" s="20" t="s">
        <v>14447</v>
      </c>
      <c r="C1989" s="20" t="s">
        <v>2060</v>
      </c>
      <c r="D1989" s="20" t="s">
        <v>23</v>
      </c>
    </row>
    <row r="1990" spans="2:4" x14ac:dyDescent="0.25">
      <c r="B1990" s="20" t="s">
        <v>14448</v>
      </c>
      <c r="C1990" s="20" t="s">
        <v>2060</v>
      </c>
      <c r="D1990" s="20" t="s">
        <v>23</v>
      </c>
    </row>
    <row r="1991" spans="2:4" x14ac:dyDescent="0.25">
      <c r="B1991" s="20" t="s">
        <v>14449</v>
      </c>
      <c r="C1991" s="20" t="s">
        <v>2060</v>
      </c>
      <c r="D1991" s="20" t="s">
        <v>23</v>
      </c>
    </row>
    <row r="1992" spans="2:4" x14ac:dyDescent="0.25">
      <c r="B1992" s="20" t="s">
        <v>14450</v>
      </c>
      <c r="C1992" s="20" t="s">
        <v>2060</v>
      </c>
      <c r="D1992" s="20" t="s">
        <v>23</v>
      </c>
    </row>
    <row r="1993" spans="2:4" x14ac:dyDescent="0.25">
      <c r="B1993" s="20" t="s">
        <v>14451</v>
      </c>
      <c r="C1993" s="20" t="s">
        <v>2060</v>
      </c>
      <c r="D1993" s="20" t="s">
        <v>23</v>
      </c>
    </row>
    <row r="1994" spans="2:4" x14ac:dyDescent="0.25">
      <c r="B1994" s="20" t="s">
        <v>14452</v>
      </c>
      <c r="C1994" s="20" t="s">
        <v>2060</v>
      </c>
      <c r="D1994" s="20" t="s">
        <v>17</v>
      </c>
    </row>
    <row r="1995" spans="2:4" x14ac:dyDescent="0.25">
      <c r="B1995" s="20" t="s">
        <v>14453</v>
      </c>
      <c r="C1995" s="20" t="s">
        <v>2060</v>
      </c>
      <c r="D1995" s="20" t="s">
        <v>17</v>
      </c>
    </row>
    <row r="1996" spans="2:4" x14ac:dyDescent="0.25">
      <c r="B1996" s="20" t="s">
        <v>14454</v>
      </c>
      <c r="C1996" s="20" t="s">
        <v>2060</v>
      </c>
      <c r="D1996" s="20" t="s">
        <v>17</v>
      </c>
    </row>
    <row r="1997" spans="2:4" x14ac:dyDescent="0.25">
      <c r="B1997" s="20" t="s">
        <v>14455</v>
      </c>
      <c r="C1997" s="20" t="s">
        <v>2060</v>
      </c>
      <c r="D1997" s="20" t="s">
        <v>23</v>
      </c>
    </row>
    <row r="1998" spans="2:4" x14ac:dyDescent="0.25">
      <c r="B1998" s="20" t="s">
        <v>14456</v>
      </c>
      <c r="C1998" s="20" t="s">
        <v>2060</v>
      </c>
      <c r="D1998" s="20" t="s">
        <v>23</v>
      </c>
    </row>
    <row r="1999" spans="2:4" x14ac:dyDescent="0.25">
      <c r="B1999" s="20" t="s">
        <v>14457</v>
      </c>
      <c r="C1999" s="20" t="s">
        <v>2060</v>
      </c>
      <c r="D1999" s="20" t="s">
        <v>17</v>
      </c>
    </row>
    <row r="2000" spans="2:4" x14ac:dyDescent="0.25">
      <c r="B2000" s="20" t="s">
        <v>14458</v>
      </c>
      <c r="C2000" s="20" t="s">
        <v>2060</v>
      </c>
      <c r="D2000" s="20" t="s">
        <v>17</v>
      </c>
    </row>
    <row r="2001" spans="2:4" x14ac:dyDescent="0.25">
      <c r="B2001" s="20" t="s">
        <v>14459</v>
      </c>
      <c r="C2001" s="20" t="s">
        <v>2060</v>
      </c>
      <c r="D2001" s="20" t="s">
        <v>17</v>
      </c>
    </row>
    <row r="2002" spans="2:4" x14ac:dyDescent="0.25">
      <c r="B2002" s="20" t="s">
        <v>14460</v>
      </c>
      <c r="C2002" s="20" t="s">
        <v>2060</v>
      </c>
      <c r="D2002" s="20" t="s">
        <v>23</v>
      </c>
    </row>
    <row r="2003" spans="2:4" x14ac:dyDescent="0.25">
      <c r="B2003" s="20" t="s">
        <v>14461</v>
      </c>
      <c r="C2003" s="20" t="s">
        <v>2060</v>
      </c>
      <c r="D2003" s="20" t="s">
        <v>23</v>
      </c>
    </row>
    <row r="2004" spans="2:4" x14ac:dyDescent="0.25">
      <c r="B2004" s="20" t="s">
        <v>14462</v>
      </c>
      <c r="C2004" s="20" t="s">
        <v>2060</v>
      </c>
      <c r="D2004" s="20" t="s">
        <v>17</v>
      </c>
    </row>
    <row r="2005" spans="2:4" x14ac:dyDescent="0.25">
      <c r="B2005" s="20" t="s">
        <v>14463</v>
      </c>
      <c r="C2005" s="20" t="s">
        <v>2060</v>
      </c>
      <c r="D2005" s="20" t="s">
        <v>17</v>
      </c>
    </row>
    <row r="2006" spans="2:4" x14ac:dyDescent="0.25">
      <c r="B2006" s="20" t="s">
        <v>14464</v>
      </c>
      <c r="C2006" s="20" t="s">
        <v>2060</v>
      </c>
      <c r="D2006" s="20" t="s">
        <v>17</v>
      </c>
    </row>
    <row r="2007" spans="2:4" x14ac:dyDescent="0.25">
      <c r="B2007" s="20" t="s">
        <v>14465</v>
      </c>
      <c r="C2007" s="20" t="s">
        <v>2060</v>
      </c>
      <c r="D2007" s="20" t="s">
        <v>17</v>
      </c>
    </row>
    <row r="2008" spans="2:4" x14ac:dyDescent="0.25">
      <c r="B2008" s="20" t="s">
        <v>2063</v>
      </c>
      <c r="C2008" s="20" t="s">
        <v>2060</v>
      </c>
      <c r="D2008" s="20" t="s">
        <v>17</v>
      </c>
    </row>
    <row r="2009" spans="2:4" x14ac:dyDescent="0.25">
      <c r="B2009" s="20" t="s">
        <v>2064</v>
      </c>
      <c r="C2009" s="20" t="s">
        <v>2060</v>
      </c>
      <c r="D2009" s="20" t="s">
        <v>17</v>
      </c>
    </row>
    <row r="2010" spans="2:4" x14ac:dyDescent="0.25">
      <c r="B2010" s="20" t="s">
        <v>2065</v>
      </c>
      <c r="C2010" s="20" t="s">
        <v>2060</v>
      </c>
      <c r="D2010" s="20" t="s">
        <v>17</v>
      </c>
    </row>
    <row r="2011" spans="2:4" x14ac:dyDescent="0.25">
      <c r="B2011" s="20" t="s">
        <v>14466</v>
      </c>
      <c r="C2011" s="20" t="s">
        <v>2060</v>
      </c>
      <c r="D2011" s="20" t="s">
        <v>23</v>
      </c>
    </row>
    <row r="2012" spans="2:4" x14ac:dyDescent="0.25">
      <c r="B2012" s="20" t="s">
        <v>2066</v>
      </c>
      <c r="C2012" s="20" t="s">
        <v>2067</v>
      </c>
      <c r="D2012" s="20" t="s">
        <v>17</v>
      </c>
    </row>
    <row r="2013" spans="2:4" x14ac:dyDescent="0.25">
      <c r="B2013" s="20" t="s">
        <v>14467</v>
      </c>
      <c r="C2013" s="20" t="s">
        <v>2067</v>
      </c>
      <c r="D2013" s="20" t="s">
        <v>23</v>
      </c>
    </row>
    <row r="2014" spans="2:4" x14ac:dyDescent="0.25">
      <c r="B2014" s="20" t="s">
        <v>14468</v>
      </c>
      <c r="C2014" s="20" t="s">
        <v>2067</v>
      </c>
      <c r="D2014" s="20" t="s">
        <v>17</v>
      </c>
    </row>
    <row r="2015" spans="2:4" x14ac:dyDescent="0.25">
      <c r="B2015" s="20" t="s">
        <v>14469</v>
      </c>
      <c r="C2015" s="20" t="s">
        <v>2067</v>
      </c>
      <c r="D2015" s="20" t="s">
        <v>17</v>
      </c>
    </row>
    <row r="2016" spans="2:4" x14ac:dyDescent="0.25">
      <c r="B2016" s="20" t="s">
        <v>14470</v>
      </c>
      <c r="C2016" s="20" t="s">
        <v>2067</v>
      </c>
      <c r="D2016" s="20" t="s">
        <v>17</v>
      </c>
    </row>
    <row r="2017" spans="2:4" x14ac:dyDescent="0.25">
      <c r="B2017" s="20" t="s">
        <v>14471</v>
      </c>
      <c r="C2017" s="20" t="s">
        <v>2067</v>
      </c>
      <c r="D2017" s="20" t="s">
        <v>17</v>
      </c>
    </row>
    <row r="2018" spans="2:4" x14ac:dyDescent="0.25">
      <c r="B2018" s="20" t="s">
        <v>14472</v>
      </c>
      <c r="C2018" s="20" t="s">
        <v>2067</v>
      </c>
      <c r="D2018" s="20" t="s">
        <v>17</v>
      </c>
    </row>
    <row r="2019" spans="2:4" x14ac:dyDescent="0.25">
      <c r="B2019" s="20" t="s">
        <v>14473</v>
      </c>
      <c r="C2019" s="20" t="s">
        <v>2067</v>
      </c>
      <c r="D2019" s="20" t="s">
        <v>17</v>
      </c>
    </row>
    <row r="2020" spans="2:4" x14ac:dyDescent="0.25">
      <c r="B2020" s="20" t="s">
        <v>14474</v>
      </c>
      <c r="C2020" s="20" t="s">
        <v>2067</v>
      </c>
      <c r="D2020" s="20" t="s">
        <v>17</v>
      </c>
    </row>
    <row r="2021" spans="2:4" x14ac:dyDescent="0.25">
      <c r="B2021" s="20" t="s">
        <v>14475</v>
      </c>
      <c r="C2021" s="20" t="s">
        <v>2067</v>
      </c>
      <c r="D2021" s="20" t="s">
        <v>17</v>
      </c>
    </row>
    <row r="2022" spans="2:4" x14ac:dyDescent="0.25">
      <c r="B2022" s="20" t="s">
        <v>14476</v>
      </c>
      <c r="C2022" s="20" t="s">
        <v>2067</v>
      </c>
      <c r="D2022" s="20" t="s">
        <v>23</v>
      </c>
    </row>
    <row r="2023" spans="2:4" x14ac:dyDescent="0.25">
      <c r="B2023" s="20" t="s">
        <v>14477</v>
      </c>
      <c r="C2023" s="20" t="s">
        <v>2067</v>
      </c>
      <c r="D2023" s="20" t="s">
        <v>17</v>
      </c>
    </row>
    <row r="2024" spans="2:4" x14ac:dyDescent="0.25">
      <c r="B2024" s="20" t="s">
        <v>14478</v>
      </c>
      <c r="C2024" s="20" t="s">
        <v>2067</v>
      </c>
      <c r="D2024" s="20" t="s">
        <v>23</v>
      </c>
    </row>
    <row r="2025" spans="2:4" x14ac:dyDescent="0.25">
      <c r="B2025" s="20" t="s">
        <v>14479</v>
      </c>
      <c r="C2025" s="20" t="s">
        <v>2067</v>
      </c>
      <c r="D2025" s="20" t="s">
        <v>23</v>
      </c>
    </row>
    <row r="2026" spans="2:4" x14ac:dyDescent="0.25">
      <c r="B2026" s="20" t="s">
        <v>14480</v>
      </c>
      <c r="C2026" s="20" t="s">
        <v>2067</v>
      </c>
      <c r="D2026" s="20" t="s">
        <v>23</v>
      </c>
    </row>
    <row r="2027" spans="2:4" x14ac:dyDescent="0.25">
      <c r="B2027" s="20" t="s">
        <v>14481</v>
      </c>
      <c r="C2027" s="20" t="s">
        <v>2067</v>
      </c>
      <c r="D2027" s="20" t="s">
        <v>23</v>
      </c>
    </row>
    <row r="2028" spans="2:4" x14ac:dyDescent="0.25">
      <c r="B2028" s="20" t="s">
        <v>14482</v>
      </c>
      <c r="C2028" s="20" t="s">
        <v>2067</v>
      </c>
      <c r="D2028" s="20" t="s">
        <v>23</v>
      </c>
    </row>
    <row r="2029" spans="2:4" x14ac:dyDescent="0.25">
      <c r="B2029" s="20" t="s">
        <v>14483</v>
      </c>
      <c r="C2029" s="20" t="s">
        <v>2067</v>
      </c>
      <c r="D2029" s="20" t="s">
        <v>23</v>
      </c>
    </row>
    <row r="2030" spans="2:4" x14ac:dyDescent="0.25">
      <c r="B2030" s="20" t="s">
        <v>14484</v>
      </c>
      <c r="C2030" s="20" t="s">
        <v>2067</v>
      </c>
      <c r="D2030" s="20" t="s">
        <v>23</v>
      </c>
    </row>
    <row r="2031" spans="2:4" x14ac:dyDescent="0.25">
      <c r="B2031" s="20" t="s">
        <v>14485</v>
      </c>
      <c r="C2031" s="20" t="s">
        <v>2067</v>
      </c>
      <c r="D2031" s="20" t="s">
        <v>23</v>
      </c>
    </row>
    <row r="2032" spans="2:4" x14ac:dyDescent="0.25">
      <c r="B2032" s="20" t="s">
        <v>14486</v>
      </c>
      <c r="C2032" s="20" t="s">
        <v>2067</v>
      </c>
      <c r="D2032" s="20" t="s">
        <v>23</v>
      </c>
    </row>
    <row r="2033" spans="2:4" x14ac:dyDescent="0.25">
      <c r="B2033" s="20" t="s">
        <v>14487</v>
      </c>
      <c r="C2033" s="20" t="s">
        <v>2067</v>
      </c>
      <c r="D2033" s="20" t="s">
        <v>23</v>
      </c>
    </row>
    <row r="2034" spans="2:4" x14ac:dyDescent="0.25">
      <c r="B2034" s="20" t="s">
        <v>14488</v>
      </c>
      <c r="C2034" s="20" t="s">
        <v>2067</v>
      </c>
      <c r="D2034" s="20" t="s">
        <v>23</v>
      </c>
    </row>
    <row r="2035" spans="2:4" x14ac:dyDescent="0.25">
      <c r="B2035" s="20" t="s">
        <v>14489</v>
      </c>
      <c r="C2035" s="20" t="s">
        <v>2067</v>
      </c>
      <c r="D2035" s="20" t="s">
        <v>23</v>
      </c>
    </row>
    <row r="2036" spans="2:4" x14ac:dyDescent="0.25">
      <c r="B2036" s="20" t="s">
        <v>14490</v>
      </c>
      <c r="C2036" s="20" t="s">
        <v>2067</v>
      </c>
      <c r="D2036" s="20" t="s">
        <v>23</v>
      </c>
    </row>
    <row r="2037" spans="2:4" x14ac:dyDescent="0.25">
      <c r="B2037" s="20" t="s">
        <v>14491</v>
      </c>
      <c r="C2037" s="20" t="s">
        <v>2067</v>
      </c>
      <c r="D2037" s="20" t="s">
        <v>23</v>
      </c>
    </row>
    <row r="2038" spans="2:4" x14ac:dyDescent="0.25">
      <c r="B2038" s="20" t="s">
        <v>14492</v>
      </c>
      <c r="C2038" s="20" t="s">
        <v>2067</v>
      </c>
      <c r="D2038" s="20" t="s">
        <v>23</v>
      </c>
    </row>
    <row r="2039" spans="2:4" x14ac:dyDescent="0.25">
      <c r="B2039" s="20" t="s">
        <v>2068</v>
      </c>
      <c r="C2039" s="20" t="s">
        <v>2067</v>
      </c>
      <c r="D2039" s="20" t="s">
        <v>17</v>
      </c>
    </row>
    <row r="2040" spans="2:4" x14ac:dyDescent="0.25">
      <c r="B2040" s="20" t="s">
        <v>2069</v>
      </c>
      <c r="C2040" s="20" t="s">
        <v>2067</v>
      </c>
      <c r="D2040" s="20" t="s">
        <v>17</v>
      </c>
    </row>
    <row r="2041" spans="2:4" x14ac:dyDescent="0.25">
      <c r="B2041" s="20" t="s">
        <v>2070</v>
      </c>
      <c r="C2041" s="20" t="s">
        <v>2067</v>
      </c>
      <c r="D2041" s="20" t="s">
        <v>17</v>
      </c>
    </row>
    <row r="2042" spans="2:4" x14ac:dyDescent="0.25">
      <c r="B2042" s="20" t="s">
        <v>2071</v>
      </c>
      <c r="C2042" s="20" t="s">
        <v>2067</v>
      </c>
      <c r="D2042" s="20" t="s">
        <v>17</v>
      </c>
    </row>
    <row r="2043" spans="2:4" x14ac:dyDescent="0.25">
      <c r="B2043" s="20" t="s">
        <v>2072</v>
      </c>
      <c r="C2043" s="20" t="s">
        <v>2067</v>
      </c>
      <c r="D2043" s="20" t="s">
        <v>17</v>
      </c>
    </row>
    <row r="2044" spans="2:4" x14ac:dyDescent="0.25">
      <c r="B2044" s="20" t="s">
        <v>14493</v>
      </c>
      <c r="C2044" s="20" t="s">
        <v>2067</v>
      </c>
      <c r="D2044" s="20" t="s">
        <v>23</v>
      </c>
    </row>
    <row r="2045" spans="2:4" x14ac:dyDescent="0.25">
      <c r="B2045" s="20" t="s">
        <v>14494</v>
      </c>
      <c r="C2045" s="20" t="s">
        <v>2067</v>
      </c>
      <c r="D2045" s="20" t="s">
        <v>23</v>
      </c>
    </row>
    <row r="2046" spans="2:4" x14ac:dyDescent="0.25">
      <c r="B2046" s="20" t="s">
        <v>14495</v>
      </c>
      <c r="C2046" s="20" t="s">
        <v>2067</v>
      </c>
      <c r="D2046" s="20" t="s">
        <v>23</v>
      </c>
    </row>
    <row r="2047" spans="2:4" x14ac:dyDescent="0.25">
      <c r="B2047" s="20" t="s">
        <v>14496</v>
      </c>
      <c r="C2047" s="20" t="s">
        <v>2067</v>
      </c>
      <c r="D2047" s="20" t="s">
        <v>23</v>
      </c>
    </row>
    <row r="2048" spans="2:4" x14ac:dyDescent="0.25">
      <c r="B2048" s="20" t="s">
        <v>14497</v>
      </c>
      <c r="C2048" s="20" t="s">
        <v>2067</v>
      </c>
      <c r="D2048" s="20" t="s">
        <v>23</v>
      </c>
    </row>
    <row r="2049" spans="2:4" x14ac:dyDescent="0.25">
      <c r="B2049" s="20" t="s">
        <v>14498</v>
      </c>
      <c r="C2049" s="20" t="s">
        <v>2067</v>
      </c>
      <c r="D2049" s="20" t="s">
        <v>23</v>
      </c>
    </row>
    <row r="2050" spans="2:4" x14ac:dyDescent="0.25">
      <c r="B2050" s="20" t="s">
        <v>14499</v>
      </c>
      <c r="C2050" s="20" t="s">
        <v>2067</v>
      </c>
      <c r="D2050" s="20" t="s">
        <v>23</v>
      </c>
    </row>
    <row r="2051" spans="2:4" x14ac:dyDescent="0.25">
      <c r="B2051" s="20" t="s">
        <v>14500</v>
      </c>
      <c r="C2051" s="20" t="s">
        <v>2067</v>
      </c>
      <c r="D2051" s="20" t="s">
        <v>23</v>
      </c>
    </row>
    <row r="2052" spans="2:4" x14ac:dyDescent="0.25">
      <c r="B2052" s="20" t="s">
        <v>14501</v>
      </c>
      <c r="C2052" s="20" t="s">
        <v>2067</v>
      </c>
      <c r="D2052" s="20" t="s">
        <v>23</v>
      </c>
    </row>
    <row r="2053" spans="2:4" x14ac:dyDescent="0.25">
      <c r="B2053" s="20" t="s">
        <v>14502</v>
      </c>
      <c r="C2053" s="20" t="s">
        <v>2067</v>
      </c>
      <c r="D2053" s="20" t="s">
        <v>23</v>
      </c>
    </row>
    <row r="2054" spans="2:4" x14ac:dyDescent="0.25">
      <c r="B2054" s="20" t="s">
        <v>14503</v>
      </c>
      <c r="C2054" s="20" t="s">
        <v>2067</v>
      </c>
      <c r="D2054" s="20" t="s">
        <v>23</v>
      </c>
    </row>
    <row r="2055" spans="2:4" x14ac:dyDescent="0.25">
      <c r="B2055" s="20" t="s">
        <v>14504</v>
      </c>
      <c r="C2055" s="20" t="s">
        <v>2067</v>
      </c>
      <c r="D2055" s="20" t="s">
        <v>23</v>
      </c>
    </row>
    <row r="2056" spans="2:4" x14ac:dyDescent="0.25">
      <c r="B2056" s="20" t="s">
        <v>14505</v>
      </c>
      <c r="C2056" s="20" t="s">
        <v>2067</v>
      </c>
      <c r="D2056" s="20" t="s">
        <v>23</v>
      </c>
    </row>
    <row r="2057" spans="2:4" x14ac:dyDescent="0.25">
      <c r="B2057" s="20" t="s">
        <v>14506</v>
      </c>
      <c r="C2057" s="20" t="s">
        <v>2067</v>
      </c>
      <c r="D2057" s="20" t="s">
        <v>23</v>
      </c>
    </row>
    <row r="2058" spans="2:4" x14ac:dyDescent="0.25">
      <c r="B2058" s="20" t="s">
        <v>2073</v>
      </c>
      <c r="C2058" s="20" t="s">
        <v>2074</v>
      </c>
      <c r="D2058" s="20" t="s">
        <v>17</v>
      </c>
    </row>
    <row r="2059" spans="2:4" x14ac:dyDescent="0.25">
      <c r="B2059" s="20" t="s">
        <v>2075</v>
      </c>
      <c r="C2059" s="20" t="s">
        <v>2074</v>
      </c>
      <c r="D2059" s="20" t="s">
        <v>17</v>
      </c>
    </row>
    <row r="2060" spans="2:4" x14ac:dyDescent="0.25">
      <c r="B2060" s="20" t="s">
        <v>2076</v>
      </c>
      <c r="C2060" s="20" t="s">
        <v>2074</v>
      </c>
      <c r="D2060" s="20" t="s">
        <v>17</v>
      </c>
    </row>
    <row r="2061" spans="2:4" x14ac:dyDescent="0.25">
      <c r="B2061" s="20" t="s">
        <v>2077</v>
      </c>
      <c r="C2061" s="20" t="s">
        <v>2074</v>
      </c>
      <c r="D2061" s="20" t="s">
        <v>17</v>
      </c>
    </row>
    <row r="2062" spans="2:4" x14ac:dyDescent="0.25">
      <c r="B2062" s="20" t="s">
        <v>2078</v>
      </c>
      <c r="C2062" s="20" t="s">
        <v>2074</v>
      </c>
      <c r="D2062" s="20" t="s">
        <v>17</v>
      </c>
    </row>
    <row r="2063" spans="2:4" x14ac:dyDescent="0.25">
      <c r="B2063" s="20" t="s">
        <v>2079</v>
      </c>
      <c r="C2063" s="20" t="s">
        <v>2074</v>
      </c>
      <c r="D2063" s="20" t="s">
        <v>17</v>
      </c>
    </row>
    <row r="2064" spans="2:4" x14ac:dyDescent="0.25">
      <c r="B2064" s="20" t="s">
        <v>2080</v>
      </c>
      <c r="C2064" s="20" t="s">
        <v>2074</v>
      </c>
      <c r="D2064" s="20" t="s">
        <v>17</v>
      </c>
    </row>
    <row r="2065" spans="2:4" x14ac:dyDescent="0.25">
      <c r="B2065" s="20" t="s">
        <v>2081</v>
      </c>
      <c r="C2065" s="20" t="s">
        <v>2074</v>
      </c>
      <c r="D2065" s="20" t="s">
        <v>17</v>
      </c>
    </row>
    <row r="2066" spans="2:4" x14ac:dyDescent="0.25">
      <c r="B2066" s="20" t="s">
        <v>2082</v>
      </c>
      <c r="C2066" s="20" t="s">
        <v>2074</v>
      </c>
      <c r="D2066" s="20" t="s">
        <v>17</v>
      </c>
    </row>
    <row r="2067" spans="2:4" x14ac:dyDescent="0.25">
      <c r="B2067" s="20" t="s">
        <v>2083</v>
      </c>
      <c r="C2067" s="20" t="s">
        <v>2074</v>
      </c>
      <c r="D2067" s="20" t="s">
        <v>17</v>
      </c>
    </row>
    <row r="2068" spans="2:4" x14ac:dyDescent="0.25">
      <c r="B2068" s="20" t="s">
        <v>2084</v>
      </c>
      <c r="C2068" s="20" t="s">
        <v>2085</v>
      </c>
      <c r="D2068" s="20" t="s">
        <v>17</v>
      </c>
    </row>
    <row r="2069" spans="2:4" x14ac:dyDescent="0.25">
      <c r="B2069" s="20" t="s">
        <v>2086</v>
      </c>
      <c r="C2069" s="20" t="s">
        <v>2085</v>
      </c>
      <c r="D2069" s="20" t="s">
        <v>17</v>
      </c>
    </row>
    <row r="2070" spans="2:4" x14ac:dyDescent="0.25">
      <c r="B2070" s="20" t="s">
        <v>2087</v>
      </c>
      <c r="C2070" s="20" t="s">
        <v>2085</v>
      </c>
      <c r="D2070" s="20" t="s">
        <v>17</v>
      </c>
    </row>
    <row r="2071" spans="2:4" x14ac:dyDescent="0.25">
      <c r="B2071" s="20" t="s">
        <v>2088</v>
      </c>
      <c r="C2071" s="20" t="s">
        <v>2085</v>
      </c>
      <c r="D2071" s="20" t="s">
        <v>17</v>
      </c>
    </row>
    <row r="2072" spans="2:4" x14ac:dyDescent="0.25">
      <c r="B2072" s="20" t="s">
        <v>2089</v>
      </c>
      <c r="C2072" s="20" t="s">
        <v>2085</v>
      </c>
      <c r="D2072" s="20" t="s">
        <v>17</v>
      </c>
    </row>
    <row r="2073" spans="2:4" x14ac:dyDescent="0.25">
      <c r="B2073" s="20" t="s">
        <v>2090</v>
      </c>
      <c r="C2073" s="20" t="s">
        <v>2085</v>
      </c>
      <c r="D2073" s="20" t="s">
        <v>17</v>
      </c>
    </row>
    <row r="2074" spans="2:4" x14ac:dyDescent="0.25">
      <c r="B2074" s="20" t="s">
        <v>2091</v>
      </c>
      <c r="C2074" s="20" t="s">
        <v>2085</v>
      </c>
      <c r="D2074" s="20" t="s">
        <v>17</v>
      </c>
    </row>
    <row r="2075" spans="2:4" x14ac:dyDescent="0.25">
      <c r="B2075" s="20" t="s">
        <v>2092</v>
      </c>
      <c r="C2075" s="20" t="s">
        <v>2085</v>
      </c>
      <c r="D2075" s="20" t="s">
        <v>17</v>
      </c>
    </row>
    <row r="2076" spans="2:4" x14ac:dyDescent="0.25">
      <c r="B2076" s="20" t="s">
        <v>14507</v>
      </c>
      <c r="C2076" s="20" t="s">
        <v>2085</v>
      </c>
      <c r="D2076" s="20" t="s">
        <v>12</v>
      </c>
    </row>
    <row r="2077" spans="2:4" x14ac:dyDescent="0.25">
      <c r="B2077" s="20" t="s">
        <v>2093</v>
      </c>
      <c r="C2077" s="20" t="s">
        <v>2085</v>
      </c>
      <c r="D2077" s="20" t="s">
        <v>17</v>
      </c>
    </row>
    <row r="2078" spans="2:4" x14ac:dyDescent="0.25">
      <c r="B2078" s="20" t="s">
        <v>2094</v>
      </c>
      <c r="C2078" s="20" t="s">
        <v>2085</v>
      </c>
      <c r="D2078" s="20" t="s">
        <v>17</v>
      </c>
    </row>
    <row r="2079" spans="2:4" x14ac:dyDescent="0.25">
      <c r="B2079" s="20" t="s">
        <v>2095</v>
      </c>
      <c r="C2079" s="20" t="s">
        <v>2096</v>
      </c>
      <c r="D2079" s="20" t="s">
        <v>17</v>
      </c>
    </row>
    <row r="2080" spans="2:4" x14ac:dyDescent="0.25">
      <c r="B2080" s="20" t="s">
        <v>2097</v>
      </c>
      <c r="C2080" s="20" t="s">
        <v>2096</v>
      </c>
      <c r="D2080" s="20" t="s">
        <v>17</v>
      </c>
    </row>
    <row r="2081" spans="2:4" x14ac:dyDescent="0.25">
      <c r="B2081" s="20" t="s">
        <v>2098</v>
      </c>
      <c r="C2081" s="20" t="s">
        <v>2096</v>
      </c>
      <c r="D2081" s="20" t="s">
        <v>17</v>
      </c>
    </row>
    <row r="2082" spans="2:4" x14ac:dyDescent="0.25">
      <c r="B2082" s="20" t="s">
        <v>2099</v>
      </c>
      <c r="C2082" s="20" t="s">
        <v>2096</v>
      </c>
      <c r="D2082" s="20" t="s">
        <v>17</v>
      </c>
    </row>
    <row r="2083" spans="2:4" x14ac:dyDescent="0.25">
      <c r="B2083" s="20" t="s">
        <v>2100</v>
      </c>
      <c r="C2083" s="20" t="s">
        <v>2096</v>
      </c>
      <c r="D2083" s="20" t="s">
        <v>17</v>
      </c>
    </row>
    <row r="2084" spans="2:4" x14ac:dyDescent="0.25">
      <c r="B2084" s="20" t="s">
        <v>2101</v>
      </c>
      <c r="C2084" s="20" t="s">
        <v>2096</v>
      </c>
      <c r="D2084" s="20" t="s">
        <v>17</v>
      </c>
    </row>
    <row r="2085" spans="2:4" x14ac:dyDescent="0.25">
      <c r="B2085" s="20" t="s">
        <v>2102</v>
      </c>
      <c r="C2085" s="20" t="s">
        <v>2096</v>
      </c>
      <c r="D2085" s="20" t="s">
        <v>17</v>
      </c>
    </row>
    <row r="2086" spans="2:4" x14ac:dyDescent="0.25">
      <c r="B2086" s="20" t="s">
        <v>2103</v>
      </c>
      <c r="C2086" s="20" t="s">
        <v>2096</v>
      </c>
      <c r="D2086" s="20" t="s">
        <v>17</v>
      </c>
    </row>
    <row r="2087" spans="2:4" x14ac:dyDescent="0.25">
      <c r="B2087" s="20" t="s">
        <v>2104</v>
      </c>
      <c r="C2087" s="20" t="s">
        <v>2096</v>
      </c>
      <c r="D2087" s="20" t="s">
        <v>17</v>
      </c>
    </row>
    <row r="2088" spans="2:4" x14ac:dyDescent="0.25">
      <c r="B2088" s="20" t="s">
        <v>2105</v>
      </c>
      <c r="C2088" s="20" t="s">
        <v>2096</v>
      </c>
      <c r="D2088" s="20" t="s">
        <v>17</v>
      </c>
    </row>
    <row r="2089" spans="2:4" x14ac:dyDescent="0.25">
      <c r="B2089" s="20" t="s">
        <v>2106</v>
      </c>
      <c r="C2089" s="20" t="s">
        <v>2107</v>
      </c>
      <c r="D2089" s="20" t="s">
        <v>17</v>
      </c>
    </row>
    <row r="2090" spans="2:4" x14ac:dyDescent="0.25">
      <c r="B2090" s="20" t="s">
        <v>2108</v>
      </c>
      <c r="C2090" s="20" t="s">
        <v>2107</v>
      </c>
      <c r="D2090" s="20" t="s">
        <v>17</v>
      </c>
    </row>
    <row r="2091" spans="2:4" x14ac:dyDescent="0.25">
      <c r="B2091" s="20" t="s">
        <v>2109</v>
      </c>
      <c r="C2091" s="20" t="s">
        <v>2107</v>
      </c>
      <c r="D2091" s="20" t="s">
        <v>17</v>
      </c>
    </row>
    <row r="2092" spans="2:4" x14ac:dyDescent="0.25">
      <c r="B2092" s="20" t="s">
        <v>2110</v>
      </c>
      <c r="C2092" s="20" t="s">
        <v>2107</v>
      </c>
      <c r="D2092" s="20" t="s">
        <v>17</v>
      </c>
    </row>
    <row r="2093" spans="2:4" x14ac:dyDescent="0.25">
      <c r="B2093" s="20" t="s">
        <v>2111</v>
      </c>
      <c r="C2093" s="20" t="s">
        <v>2107</v>
      </c>
      <c r="D2093" s="20" t="s">
        <v>17</v>
      </c>
    </row>
    <row r="2094" spans="2:4" x14ac:dyDescent="0.25">
      <c r="B2094" s="20" t="s">
        <v>2112</v>
      </c>
      <c r="C2094" s="20" t="s">
        <v>2107</v>
      </c>
      <c r="D2094" s="20" t="s">
        <v>17</v>
      </c>
    </row>
    <row r="2095" spans="2:4" x14ac:dyDescent="0.25">
      <c r="B2095" s="20" t="s">
        <v>2113</v>
      </c>
      <c r="C2095" s="20" t="s">
        <v>2107</v>
      </c>
      <c r="D2095" s="20" t="s">
        <v>17</v>
      </c>
    </row>
    <row r="2096" spans="2:4" x14ac:dyDescent="0.25">
      <c r="B2096" s="20" t="s">
        <v>2114</v>
      </c>
      <c r="C2096" s="20" t="s">
        <v>2107</v>
      </c>
      <c r="D2096" s="20" t="s">
        <v>17</v>
      </c>
    </row>
    <row r="2097" spans="2:4" x14ac:dyDescent="0.25">
      <c r="B2097" s="20" t="s">
        <v>2115</v>
      </c>
      <c r="C2097" s="20" t="s">
        <v>2107</v>
      </c>
      <c r="D2097" s="20" t="s">
        <v>17</v>
      </c>
    </row>
    <row r="2098" spans="2:4" x14ac:dyDescent="0.25">
      <c r="B2098" s="20" t="s">
        <v>2116</v>
      </c>
      <c r="C2098" s="20" t="s">
        <v>2107</v>
      </c>
      <c r="D2098" s="20" t="s">
        <v>17</v>
      </c>
    </row>
    <row r="2099" spans="2:4" x14ac:dyDescent="0.25">
      <c r="B2099" s="20" t="s">
        <v>2117</v>
      </c>
      <c r="C2099" s="20" t="s">
        <v>2118</v>
      </c>
      <c r="D2099" s="20" t="s">
        <v>17</v>
      </c>
    </row>
    <row r="2100" spans="2:4" x14ac:dyDescent="0.25">
      <c r="B2100" s="20" t="s">
        <v>2119</v>
      </c>
      <c r="C2100" s="20" t="s">
        <v>2118</v>
      </c>
      <c r="D2100" s="20" t="s">
        <v>17</v>
      </c>
    </row>
    <row r="2101" spans="2:4" x14ac:dyDescent="0.25">
      <c r="B2101" s="20" t="s">
        <v>2120</v>
      </c>
      <c r="C2101" s="20" t="s">
        <v>2118</v>
      </c>
      <c r="D2101" s="20" t="s">
        <v>17</v>
      </c>
    </row>
    <row r="2102" spans="2:4" x14ac:dyDescent="0.25">
      <c r="B2102" s="20" t="s">
        <v>2121</v>
      </c>
      <c r="C2102" s="20" t="s">
        <v>2118</v>
      </c>
      <c r="D2102" s="20" t="s">
        <v>17</v>
      </c>
    </row>
    <row r="2103" spans="2:4" x14ac:dyDescent="0.25">
      <c r="B2103" s="20" t="s">
        <v>2122</v>
      </c>
      <c r="C2103" s="20" t="s">
        <v>2118</v>
      </c>
      <c r="D2103" s="20" t="s">
        <v>17</v>
      </c>
    </row>
    <row r="2104" spans="2:4" x14ac:dyDescent="0.25">
      <c r="B2104" s="20" t="s">
        <v>2123</v>
      </c>
      <c r="C2104" s="20" t="s">
        <v>2118</v>
      </c>
      <c r="D2104" s="20" t="s">
        <v>17</v>
      </c>
    </row>
    <row r="2105" spans="2:4" x14ac:dyDescent="0.25">
      <c r="B2105" s="20" t="s">
        <v>2124</v>
      </c>
      <c r="C2105" s="20" t="s">
        <v>2118</v>
      </c>
      <c r="D2105" s="20" t="s">
        <v>17</v>
      </c>
    </row>
    <row r="2106" spans="2:4" x14ac:dyDescent="0.25">
      <c r="B2106" s="20" t="s">
        <v>2125</v>
      </c>
      <c r="C2106" s="20" t="s">
        <v>2118</v>
      </c>
      <c r="D2106" s="20" t="s">
        <v>17</v>
      </c>
    </row>
    <row r="2107" spans="2:4" x14ac:dyDescent="0.25">
      <c r="B2107" s="20" t="s">
        <v>2126</v>
      </c>
      <c r="C2107" s="20" t="s">
        <v>2118</v>
      </c>
      <c r="D2107" s="20" t="s">
        <v>17</v>
      </c>
    </row>
    <row r="2108" spans="2:4" x14ac:dyDescent="0.25">
      <c r="B2108" s="20" t="s">
        <v>2127</v>
      </c>
      <c r="C2108" s="20" t="s">
        <v>2118</v>
      </c>
      <c r="D2108" s="20" t="s">
        <v>17</v>
      </c>
    </row>
    <row r="2109" spans="2:4" x14ac:dyDescent="0.25">
      <c r="B2109" s="20" t="s">
        <v>2128</v>
      </c>
      <c r="C2109" s="20" t="s">
        <v>2129</v>
      </c>
      <c r="D2109" s="20" t="s">
        <v>17</v>
      </c>
    </row>
    <row r="2110" spans="2:4" x14ac:dyDescent="0.25">
      <c r="B2110" s="20" t="s">
        <v>2130</v>
      </c>
      <c r="C2110" s="20" t="s">
        <v>2129</v>
      </c>
      <c r="D2110" s="20" t="s">
        <v>17</v>
      </c>
    </row>
    <row r="2111" spans="2:4" x14ac:dyDescent="0.25">
      <c r="B2111" s="20" t="s">
        <v>2131</v>
      </c>
      <c r="C2111" s="20" t="s">
        <v>2129</v>
      </c>
      <c r="D2111" s="20" t="s">
        <v>17</v>
      </c>
    </row>
    <row r="2112" spans="2:4" x14ac:dyDescent="0.25">
      <c r="B2112" s="20" t="s">
        <v>2132</v>
      </c>
      <c r="C2112" s="20" t="s">
        <v>2129</v>
      </c>
      <c r="D2112" s="20" t="s">
        <v>17</v>
      </c>
    </row>
    <row r="2113" spans="2:4" x14ac:dyDescent="0.25">
      <c r="B2113" s="20" t="s">
        <v>2133</v>
      </c>
      <c r="C2113" s="20" t="s">
        <v>2129</v>
      </c>
      <c r="D2113" s="20" t="s">
        <v>17</v>
      </c>
    </row>
    <row r="2114" spans="2:4" x14ac:dyDescent="0.25">
      <c r="B2114" s="20" t="s">
        <v>2134</v>
      </c>
      <c r="C2114" s="20" t="s">
        <v>2129</v>
      </c>
      <c r="D2114" s="20" t="s">
        <v>17</v>
      </c>
    </row>
    <row r="2115" spans="2:4" x14ac:dyDescent="0.25">
      <c r="B2115" s="20" t="s">
        <v>2135</v>
      </c>
      <c r="C2115" s="20" t="s">
        <v>2129</v>
      </c>
      <c r="D2115" s="20" t="s">
        <v>17</v>
      </c>
    </row>
    <row r="2116" spans="2:4" x14ac:dyDescent="0.25">
      <c r="B2116" s="20" t="s">
        <v>2136</v>
      </c>
      <c r="C2116" s="20" t="s">
        <v>2129</v>
      </c>
      <c r="D2116" s="20" t="s">
        <v>17</v>
      </c>
    </row>
    <row r="2117" spans="2:4" x14ac:dyDescent="0.25">
      <c r="B2117" s="20" t="s">
        <v>2137</v>
      </c>
      <c r="C2117" s="20" t="s">
        <v>2129</v>
      </c>
      <c r="D2117" s="20" t="s">
        <v>17</v>
      </c>
    </row>
    <row r="2118" spans="2:4" x14ac:dyDescent="0.25">
      <c r="B2118" s="20" t="s">
        <v>2138</v>
      </c>
      <c r="C2118" s="20" t="s">
        <v>2129</v>
      </c>
      <c r="D2118" s="20" t="s">
        <v>17</v>
      </c>
    </row>
    <row r="2119" spans="2:4" x14ac:dyDescent="0.25">
      <c r="B2119" s="20" t="s">
        <v>2139</v>
      </c>
      <c r="C2119" s="20" t="s">
        <v>2140</v>
      </c>
      <c r="D2119" s="20" t="s">
        <v>17</v>
      </c>
    </row>
    <row r="2120" spans="2:4" x14ac:dyDescent="0.25">
      <c r="B2120" s="20" t="s">
        <v>2141</v>
      </c>
      <c r="C2120" s="20" t="s">
        <v>2140</v>
      </c>
      <c r="D2120" s="20" t="s">
        <v>17</v>
      </c>
    </row>
    <row r="2121" spans="2:4" x14ac:dyDescent="0.25">
      <c r="B2121" s="20" t="s">
        <v>2142</v>
      </c>
      <c r="C2121" s="20" t="s">
        <v>2140</v>
      </c>
      <c r="D2121" s="20" t="s">
        <v>17</v>
      </c>
    </row>
    <row r="2122" spans="2:4" x14ac:dyDescent="0.25">
      <c r="B2122" s="20" t="s">
        <v>2143</v>
      </c>
      <c r="C2122" s="20" t="s">
        <v>2140</v>
      </c>
      <c r="D2122" s="20" t="s">
        <v>17</v>
      </c>
    </row>
    <row r="2123" spans="2:4" x14ac:dyDescent="0.25">
      <c r="B2123" s="20" t="s">
        <v>2144</v>
      </c>
      <c r="C2123" s="20" t="s">
        <v>2140</v>
      </c>
      <c r="D2123" s="20" t="s">
        <v>17</v>
      </c>
    </row>
    <row r="2124" spans="2:4" x14ac:dyDescent="0.25">
      <c r="B2124" s="20" t="s">
        <v>2145</v>
      </c>
      <c r="C2124" s="20" t="s">
        <v>2140</v>
      </c>
      <c r="D2124" s="20" t="s">
        <v>17</v>
      </c>
    </row>
    <row r="2125" spans="2:4" x14ac:dyDescent="0.25">
      <c r="B2125" s="20" t="s">
        <v>2146</v>
      </c>
      <c r="C2125" s="20" t="s">
        <v>2140</v>
      </c>
      <c r="D2125" s="20" t="s">
        <v>17</v>
      </c>
    </row>
    <row r="2126" spans="2:4" x14ac:dyDescent="0.25">
      <c r="B2126" s="20" t="s">
        <v>2147</v>
      </c>
      <c r="C2126" s="20" t="s">
        <v>2140</v>
      </c>
      <c r="D2126" s="20" t="s">
        <v>17</v>
      </c>
    </row>
    <row r="2127" spans="2:4" x14ac:dyDescent="0.25">
      <c r="B2127" s="20" t="s">
        <v>2148</v>
      </c>
      <c r="C2127" s="20" t="s">
        <v>2140</v>
      </c>
      <c r="D2127" s="20" t="s">
        <v>17</v>
      </c>
    </row>
    <row r="2128" spans="2:4" x14ac:dyDescent="0.25">
      <c r="B2128" s="20" t="s">
        <v>2149</v>
      </c>
      <c r="C2128" s="20" t="s">
        <v>2140</v>
      </c>
      <c r="D2128" s="20" t="s">
        <v>17</v>
      </c>
    </row>
    <row r="2129" spans="2:4" x14ac:dyDescent="0.25">
      <c r="B2129" s="20" t="s">
        <v>2150</v>
      </c>
      <c r="C2129" s="20" t="s">
        <v>2151</v>
      </c>
      <c r="D2129" s="20" t="s">
        <v>17</v>
      </c>
    </row>
    <row r="2130" spans="2:4" x14ac:dyDescent="0.25">
      <c r="B2130" s="20" t="s">
        <v>2152</v>
      </c>
      <c r="C2130" s="20" t="s">
        <v>2151</v>
      </c>
      <c r="D2130" s="20" t="s">
        <v>17</v>
      </c>
    </row>
    <row r="2131" spans="2:4" x14ac:dyDescent="0.25">
      <c r="B2131" s="20" t="s">
        <v>2153</v>
      </c>
      <c r="C2131" s="20" t="s">
        <v>2151</v>
      </c>
      <c r="D2131" s="20" t="s">
        <v>17</v>
      </c>
    </row>
    <row r="2132" spans="2:4" x14ac:dyDescent="0.25">
      <c r="B2132" s="20" t="s">
        <v>2154</v>
      </c>
      <c r="C2132" s="20" t="s">
        <v>2151</v>
      </c>
      <c r="D2132" s="20" t="s">
        <v>17</v>
      </c>
    </row>
    <row r="2133" spans="2:4" x14ac:dyDescent="0.25">
      <c r="B2133" s="20" t="s">
        <v>2155</v>
      </c>
      <c r="C2133" s="20" t="s">
        <v>2151</v>
      </c>
      <c r="D2133" s="20" t="s">
        <v>17</v>
      </c>
    </row>
    <row r="2134" spans="2:4" x14ac:dyDescent="0.25">
      <c r="B2134" s="20" t="s">
        <v>2156</v>
      </c>
      <c r="C2134" s="20" t="s">
        <v>2151</v>
      </c>
      <c r="D2134" s="20" t="s">
        <v>17</v>
      </c>
    </row>
    <row r="2135" spans="2:4" x14ac:dyDescent="0.25">
      <c r="B2135" s="20" t="s">
        <v>2157</v>
      </c>
      <c r="C2135" s="20" t="s">
        <v>2151</v>
      </c>
      <c r="D2135" s="20" t="s">
        <v>17</v>
      </c>
    </row>
    <row r="2136" spans="2:4" x14ac:dyDescent="0.25">
      <c r="B2136" s="20" t="s">
        <v>2158</v>
      </c>
      <c r="C2136" s="20" t="s">
        <v>2151</v>
      </c>
      <c r="D2136" s="20" t="s">
        <v>17</v>
      </c>
    </row>
    <row r="2137" spans="2:4" x14ac:dyDescent="0.25">
      <c r="B2137" s="20" t="s">
        <v>2159</v>
      </c>
      <c r="C2137" s="20" t="s">
        <v>2151</v>
      </c>
      <c r="D2137" s="20" t="s">
        <v>17</v>
      </c>
    </row>
    <row r="2138" spans="2:4" x14ac:dyDescent="0.25">
      <c r="B2138" s="20" t="s">
        <v>2160</v>
      </c>
      <c r="C2138" s="20" t="s">
        <v>2151</v>
      </c>
      <c r="D2138" s="20" t="s">
        <v>17</v>
      </c>
    </row>
    <row r="2139" spans="2:4" x14ac:dyDescent="0.25">
      <c r="B2139" s="20" t="s">
        <v>2161</v>
      </c>
      <c r="C2139" s="20" t="s">
        <v>2162</v>
      </c>
      <c r="D2139" s="20" t="s">
        <v>17</v>
      </c>
    </row>
    <row r="2140" spans="2:4" x14ac:dyDescent="0.25">
      <c r="B2140" s="20" t="s">
        <v>2163</v>
      </c>
      <c r="C2140" s="20" t="s">
        <v>2162</v>
      </c>
      <c r="D2140" s="20" t="s">
        <v>17</v>
      </c>
    </row>
    <row r="2141" spans="2:4" x14ac:dyDescent="0.25">
      <c r="B2141" s="20" t="s">
        <v>2164</v>
      </c>
      <c r="C2141" s="20" t="s">
        <v>2162</v>
      </c>
      <c r="D2141" s="20" t="s">
        <v>17</v>
      </c>
    </row>
    <row r="2142" spans="2:4" x14ac:dyDescent="0.25">
      <c r="B2142" s="20" t="s">
        <v>2165</v>
      </c>
      <c r="C2142" s="20" t="s">
        <v>2162</v>
      </c>
      <c r="D2142" s="20" t="s">
        <v>17</v>
      </c>
    </row>
    <row r="2143" spans="2:4" x14ac:dyDescent="0.25">
      <c r="B2143" s="20" t="s">
        <v>2166</v>
      </c>
      <c r="C2143" s="20" t="s">
        <v>2162</v>
      </c>
      <c r="D2143" s="20" t="s">
        <v>17</v>
      </c>
    </row>
    <row r="2144" spans="2:4" x14ac:dyDescent="0.25">
      <c r="B2144" s="20" t="s">
        <v>2167</v>
      </c>
      <c r="C2144" s="20" t="s">
        <v>2162</v>
      </c>
      <c r="D2144" s="20" t="s">
        <v>17</v>
      </c>
    </row>
    <row r="2145" spans="2:4" x14ac:dyDescent="0.25">
      <c r="B2145" s="20" t="s">
        <v>2168</v>
      </c>
      <c r="C2145" s="20" t="s">
        <v>2162</v>
      </c>
      <c r="D2145" s="20" t="s">
        <v>17</v>
      </c>
    </row>
    <row r="2146" spans="2:4" x14ac:dyDescent="0.25">
      <c r="B2146" s="20" t="s">
        <v>2169</v>
      </c>
      <c r="C2146" s="20" t="s">
        <v>2162</v>
      </c>
      <c r="D2146" s="20" t="s">
        <v>17</v>
      </c>
    </row>
    <row r="2147" spans="2:4" x14ac:dyDescent="0.25">
      <c r="B2147" s="20" t="s">
        <v>2170</v>
      </c>
      <c r="C2147" s="20" t="s">
        <v>2162</v>
      </c>
      <c r="D2147" s="20" t="s">
        <v>17</v>
      </c>
    </row>
    <row r="2148" spans="2:4" x14ac:dyDescent="0.25">
      <c r="B2148" s="20" t="s">
        <v>2171</v>
      </c>
      <c r="C2148" s="20" t="s">
        <v>2162</v>
      </c>
      <c r="D2148" s="20" t="s">
        <v>17</v>
      </c>
    </row>
    <row r="2149" spans="2:4" x14ac:dyDescent="0.25">
      <c r="B2149" s="20" t="s">
        <v>2172</v>
      </c>
      <c r="C2149" s="20" t="s">
        <v>2172</v>
      </c>
      <c r="D2149" s="20" t="s">
        <v>23</v>
      </c>
    </row>
    <row r="2150" spans="2:4" x14ac:dyDescent="0.25">
      <c r="B2150" s="20" t="s">
        <v>2173</v>
      </c>
      <c r="C2150" s="20" t="s">
        <v>2172</v>
      </c>
      <c r="D2150" s="20" t="s">
        <v>23</v>
      </c>
    </row>
    <row r="2151" spans="2:4" x14ac:dyDescent="0.25">
      <c r="B2151" s="20" t="s">
        <v>2174</v>
      </c>
      <c r="C2151" s="20" t="s">
        <v>2172</v>
      </c>
      <c r="D2151" s="20" t="s">
        <v>23</v>
      </c>
    </row>
    <row r="2152" spans="2:4" x14ac:dyDescent="0.25">
      <c r="B2152" s="20" t="s">
        <v>2175</v>
      </c>
      <c r="C2152" s="20" t="s">
        <v>2172</v>
      </c>
      <c r="D2152" s="20" t="s">
        <v>17</v>
      </c>
    </row>
    <row r="2153" spans="2:4" x14ac:dyDescent="0.25">
      <c r="B2153" s="20" t="s">
        <v>14508</v>
      </c>
      <c r="C2153" s="20" t="s">
        <v>2172</v>
      </c>
      <c r="D2153" s="20" t="s">
        <v>17</v>
      </c>
    </row>
    <row r="2154" spans="2:4" x14ac:dyDescent="0.25">
      <c r="B2154" s="20" t="s">
        <v>14509</v>
      </c>
      <c r="C2154" s="20" t="s">
        <v>2172</v>
      </c>
      <c r="D2154" s="20" t="s">
        <v>17</v>
      </c>
    </row>
    <row r="2155" spans="2:4" x14ac:dyDescent="0.25">
      <c r="B2155" s="20" t="s">
        <v>14510</v>
      </c>
      <c r="C2155" s="20" t="s">
        <v>2172</v>
      </c>
      <c r="D2155" s="20" t="s">
        <v>17</v>
      </c>
    </row>
    <row r="2156" spans="2:4" x14ac:dyDescent="0.25">
      <c r="B2156" s="20" t="s">
        <v>14511</v>
      </c>
      <c r="C2156" s="20" t="s">
        <v>2172</v>
      </c>
      <c r="D2156" s="20" t="s">
        <v>17</v>
      </c>
    </row>
    <row r="2157" spans="2:4" x14ac:dyDescent="0.25">
      <c r="B2157" s="20" t="s">
        <v>14512</v>
      </c>
      <c r="C2157" s="20" t="s">
        <v>2172</v>
      </c>
      <c r="D2157" s="20" t="s">
        <v>23</v>
      </c>
    </row>
    <row r="2158" spans="2:4" x14ac:dyDescent="0.25">
      <c r="B2158" s="20" t="s">
        <v>14513</v>
      </c>
      <c r="C2158" s="20" t="s">
        <v>2172</v>
      </c>
      <c r="D2158" s="20" t="s">
        <v>23</v>
      </c>
    </row>
    <row r="2159" spans="2:4" x14ac:dyDescent="0.25">
      <c r="B2159" s="20" t="s">
        <v>14514</v>
      </c>
      <c r="C2159" s="20" t="s">
        <v>2172</v>
      </c>
      <c r="D2159" s="20" t="s">
        <v>23</v>
      </c>
    </row>
    <row r="2160" spans="2:4" x14ac:dyDescent="0.25">
      <c r="B2160" s="20" t="s">
        <v>14515</v>
      </c>
      <c r="C2160" s="20" t="s">
        <v>2172</v>
      </c>
      <c r="D2160" s="20" t="s">
        <v>23</v>
      </c>
    </row>
    <row r="2161" spans="2:4" x14ac:dyDescent="0.25">
      <c r="B2161" s="20" t="s">
        <v>14516</v>
      </c>
      <c r="C2161" s="20" t="s">
        <v>2172</v>
      </c>
      <c r="D2161" s="20" t="s">
        <v>23</v>
      </c>
    </row>
    <row r="2162" spans="2:4" x14ac:dyDescent="0.25">
      <c r="B2162" s="20" t="s">
        <v>14517</v>
      </c>
      <c r="C2162" s="20" t="s">
        <v>2172</v>
      </c>
      <c r="D2162" s="20" t="s">
        <v>23</v>
      </c>
    </row>
    <row r="2163" spans="2:4" x14ac:dyDescent="0.25">
      <c r="B2163" s="20" t="s">
        <v>14518</v>
      </c>
      <c r="C2163" s="20" t="s">
        <v>2172</v>
      </c>
      <c r="D2163" s="20" t="s">
        <v>17</v>
      </c>
    </row>
    <row r="2164" spans="2:4" x14ac:dyDescent="0.25">
      <c r="B2164" s="20" t="s">
        <v>14519</v>
      </c>
      <c r="C2164" s="20" t="s">
        <v>2172</v>
      </c>
      <c r="D2164" s="20" t="s">
        <v>17</v>
      </c>
    </row>
    <row r="2165" spans="2:4" x14ac:dyDescent="0.25">
      <c r="B2165" s="20" t="s">
        <v>14520</v>
      </c>
      <c r="C2165" s="20" t="s">
        <v>2172</v>
      </c>
      <c r="D2165" s="20" t="s">
        <v>17</v>
      </c>
    </row>
    <row r="2166" spans="2:4" x14ac:dyDescent="0.25">
      <c r="B2166" s="20" t="s">
        <v>14521</v>
      </c>
      <c r="C2166" s="20" t="s">
        <v>2172</v>
      </c>
      <c r="D2166" s="20" t="s">
        <v>17</v>
      </c>
    </row>
    <row r="2167" spans="2:4" x14ac:dyDescent="0.25">
      <c r="B2167" s="20" t="s">
        <v>14522</v>
      </c>
      <c r="C2167" s="20" t="s">
        <v>2172</v>
      </c>
      <c r="D2167" s="20" t="s">
        <v>23</v>
      </c>
    </row>
    <row r="2168" spans="2:4" x14ac:dyDescent="0.25">
      <c r="B2168" s="20" t="s">
        <v>14523</v>
      </c>
      <c r="C2168" s="20" t="s">
        <v>2172</v>
      </c>
      <c r="D2168" s="20" t="s">
        <v>17</v>
      </c>
    </row>
    <row r="2169" spans="2:4" x14ac:dyDescent="0.25">
      <c r="B2169" s="20" t="s">
        <v>14524</v>
      </c>
      <c r="C2169" s="20" t="s">
        <v>2172</v>
      </c>
      <c r="D2169" s="20" t="s">
        <v>17</v>
      </c>
    </row>
    <row r="2170" spans="2:4" x14ac:dyDescent="0.25">
      <c r="B2170" s="20" t="s">
        <v>14525</v>
      </c>
      <c r="C2170" s="20" t="s">
        <v>2172</v>
      </c>
      <c r="D2170" s="20" t="s">
        <v>17</v>
      </c>
    </row>
    <row r="2171" spans="2:4" x14ac:dyDescent="0.25">
      <c r="B2171" s="20" t="s">
        <v>14526</v>
      </c>
      <c r="C2171" s="20" t="s">
        <v>2172</v>
      </c>
      <c r="D2171" s="20" t="s">
        <v>17</v>
      </c>
    </row>
    <row r="2172" spans="2:4" x14ac:dyDescent="0.25">
      <c r="B2172" s="20" t="s">
        <v>14527</v>
      </c>
      <c r="C2172" s="20" t="s">
        <v>2172</v>
      </c>
      <c r="D2172" s="20" t="s">
        <v>23</v>
      </c>
    </row>
    <row r="2173" spans="2:4" x14ac:dyDescent="0.25">
      <c r="B2173" s="20" t="s">
        <v>14528</v>
      </c>
      <c r="C2173" s="20" t="s">
        <v>2172</v>
      </c>
      <c r="D2173" s="20" t="s">
        <v>23</v>
      </c>
    </row>
    <row r="2174" spans="2:4" x14ac:dyDescent="0.25">
      <c r="B2174" s="20" t="s">
        <v>14529</v>
      </c>
      <c r="C2174" s="20" t="s">
        <v>2172</v>
      </c>
      <c r="D2174" s="20" t="s">
        <v>17</v>
      </c>
    </row>
    <row r="2175" spans="2:4" x14ac:dyDescent="0.25">
      <c r="B2175" s="20" t="s">
        <v>14530</v>
      </c>
      <c r="C2175" s="20" t="s">
        <v>2172</v>
      </c>
      <c r="D2175" s="20" t="s">
        <v>17</v>
      </c>
    </row>
    <row r="2176" spans="2:4" x14ac:dyDescent="0.25">
      <c r="B2176" s="20" t="s">
        <v>14531</v>
      </c>
      <c r="C2176" s="20" t="s">
        <v>2172</v>
      </c>
      <c r="D2176" s="20" t="s">
        <v>17</v>
      </c>
    </row>
    <row r="2177" spans="2:4" x14ac:dyDescent="0.25">
      <c r="B2177" s="20" t="s">
        <v>14532</v>
      </c>
      <c r="C2177" s="20" t="s">
        <v>2172</v>
      </c>
      <c r="D2177" s="20" t="s">
        <v>17</v>
      </c>
    </row>
    <row r="2178" spans="2:4" x14ac:dyDescent="0.25">
      <c r="B2178" s="20" t="s">
        <v>14533</v>
      </c>
      <c r="C2178" s="20" t="s">
        <v>2172</v>
      </c>
      <c r="D2178" s="20" t="s">
        <v>17</v>
      </c>
    </row>
    <row r="2179" spans="2:4" x14ac:dyDescent="0.25">
      <c r="B2179" s="20" t="s">
        <v>14534</v>
      </c>
      <c r="C2179" s="20" t="s">
        <v>2172</v>
      </c>
      <c r="D2179" s="20" t="s">
        <v>17</v>
      </c>
    </row>
    <row r="2180" spans="2:4" x14ac:dyDescent="0.25">
      <c r="B2180" s="20" t="s">
        <v>14535</v>
      </c>
      <c r="C2180" s="20" t="s">
        <v>2172</v>
      </c>
      <c r="D2180" s="20" t="s">
        <v>17</v>
      </c>
    </row>
    <row r="2181" spans="2:4" x14ac:dyDescent="0.25">
      <c r="B2181" s="20" t="s">
        <v>2176</v>
      </c>
      <c r="C2181" s="20" t="s">
        <v>2172</v>
      </c>
      <c r="D2181" s="20" t="s">
        <v>23</v>
      </c>
    </row>
    <row r="2182" spans="2:4" x14ac:dyDescent="0.25">
      <c r="B2182" s="20" t="s">
        <v>2177</v>
      </c>
      <c r="C2182" s="20" t="s">
        <v>2178</v>
      </c>
      <c r="D2182" s="20" t="s">
        <v>23</v>
      </c>
    </row>
    <row r="2183" spans="2:4" x14ac:dyDescent="0.25">
      <c r="B2183" s="20" t="s">
        <v>2179</v>
      </c>
      <c r="C2183" s="20" t="s">
        <v>2178</v>
      </c>
      <c r="D2183" s="20" t="s">
        <v>23</v>
      </c>
    </row>
    <row r="2184" spans="2:4" x14ac:dyDescent="0.25">
      <c r="B2184" s="20" t="s">
        <v>2180</v>
      </c>
      <c r="C2184" s="20" t="s">
        <v>2181</v>
      </c>
      <c r="D2184" s="20" t="s">
        <v>17</v>
      </c>
    </row>
    <row r="2185" spans="2:4" x14ac:dyDescent="0.25">
      <c r="B2185" s="20" t="s">
        <v>2182</v>
      </c>
      <c r="C2185" s="20" t="s">
        <v>2181</v>
      </c>
      <c r="D2185" s="20" t="s">
        <v>17</v>
      </c>
    </row>
    <row r="2186" spans="2:4" x14ac:dyDescent="0.25">
      <c r="B2186" s="20" t="s">
        <v>2183</v>
      </c>
      <c r="C2186" s="20" t="s">
        <v>2181</v>
      </c>
      <c r="D2186" s="20" t="s">
        <v>17</v>
      </c>
    </row>
    <row r="2187" spans="2:4" x14ac:dyDescent="0.25">
      <c r="B2187" s="20" t="s">
        <v>2184</v>
      </c>
      <c r="C2187" s="20" t="s">
        <v>2181</v>
      </c>
      <c r="D2187" s="20" t="s">
        <v>17</v>
      </c>
    </row>
    <row r="2188" spans="2:4" x14ac:dyDescent="0.25">
      <c r="B2188" s="20" t="s">
        <v>2185</v>
      </c>
      <c r="C2188" s="20" t="s">
        <v>2181</v>
      </c>
      <c r="D2188" s="20" t="s">
        <v>17</v>
      </c>
    </row>
    <row r="2189" spans="2:4" x14ac:dyDescent="0.25">
      <c r="B2189" s="20" t="s">
        <v>2186</v>
      </c>
      <c r="C2189" s="20" t="s">
        <v>2181</v>
      </c>
      <c r="D2189" s="20" t="s">
        <v>17</v>
      </c>
    </row>
    <row r="2190" spans="2:4" x14ac:dyDescent="0.25">
      <c r="B2190" s="20" t="s">
        <v>2187</v>
      </c>
      <c r="C2190" s="20" t="s">
        <v>2181</v>
      </c>
      <c r="D2190" s="20" t="s">
        <v>17</v>
      </c>
    </row>
    <row r="2191" spans="2:4" x14ac:dyDescent="0.25">
      <c r="B2191" s="20" t="s">
        <v>2188</v>
      </c>
      <c r="C2191" s="20" t="s">
        <v>2181</v>
      </c>
      <c r="D2191" s="20" t="s">
        <v>17</v>
      </c>
    </row>
    <row r="2192" spans="2:4" x14ac:dyDescent="0.25">
      <c r="B2192" s="20" t="s">
        <v>2189</v>
      </c>
      <c r="C2192" s="20" t="s">
        <v>2181</v>
      </c>
      <c r="D2192" s="20" t="s">
        <v>17</v>
      </c>
    </row>
    <row r="2193" spans="2:4" x14ac:dyDescent="0.25">
      <c r="B2193" s="20" t="s">
        <v>2190</v>
      </c>
      <c r="C2193" s="20" t="s">
        <v>2181</v>
      </c>
      <c r="D2193" s="20" t="s">
        <v>17</v>
      </c>
    </row>
    <row r="2194" spans="2:4" x14ac:dyDescent="0.25">
      <c r="B2194" s="20" t="s">
        <v>2191</v>
      </c>
      <c r="C2194" s="20" t="s">
        <v>2192</v>
      </c>
      <c r="D2194" s="20" t="s">
        <v>17</v>
      </c>
    </row>
    <row r="2195" spans="2:4" x14ac:dyDescent="0.25">
      <c r="B2195" s="20" t="s">
        <v>2193</v>
      </c>
      <c r="C2195" s="20" t="s">
        <v>2192</v>
      </c>
      <c r="D2195" s="20" t="s">
        <v>17</v>
      </c>
    </row>
    <row r="2196" spans="2:4" x14ac:dyDescent="0.25">
      <c r="B2196" s="20" t="s">
        <v>2194</v>
      </c>
      <c r="C2196" s="20" t="s">
        <v>2192</v>
      </c>
      <c r="D2196" s="20" t="s">
        <v>17</v>
      </c>
    </row>
    <row r="2197" spans="2:4" x14ac:dyDescent="0.25">
      <c r="B2197" s="20" t="s">
        <v>2195</v>
      </c>
      <c r="C2197" s="20" t="s">
        <v>2192</v>
      </c>
      <c r="D2197" s="20" t="s">
        <v>17</v>
      </c>
    </row>
    <row r="2198" spans="2:4" x14ac:dyDescent="0.25">
      <c r="B2198" s="20" t="s">
        <v>2196</v>
      </c>
      <c r="C2198" s="20" t="s">
        <v>2192</v>
      </c>
      <c r="D2198" s="20" t="s">
        <v>17</v>
      </c>
    </row>
    <row r="2199" spans="2:4" x14ac:dyDescent="0.25">
      <c r="B2199" s="20" t="s">
        <v>2197</v>
      </c>
      <c r="C2199" s="20" t="s">
        <v>2192</v>
      </c>
      <c r="D2199" s="20" t="s">
        <v>17</v>
      </c>
    </row>
    <row r="2200" spans="2:4" x14ac:dyDescent="0.25">
      <c r="B2200" s="20" t="s">
        <v>2198</v>
      </c>
      <c r="C2200" s="20" t="s">
        <v>2192</v>
      </c>
      <c r="D2200" s="20" t="s">
        <v>17</v>
      </c>
    </row>
    <row r="2201" spans="2:4" x14ac:dyDescent="0.25">
      <c r="B2201" s="20" t="s">
        <v>2199</v>
      </c>
      <c r="C2201" s="20" t="s">
        <v>2192</v>
      </c>
      <c r="D2201" s="20" t="s">
        <v>17</v>
      </c>
    </row>
    <row r="2202" spans="2:4" x14ac:dyDescent="0.25">
      <c r="B2202" s="20" t="s">
        <v>2200</v>
      </c>
      <c r="C2202" s="20" t="s">
        <v>2192</v>
      </c>
      <c r="D2202" s="20" t="s">
        <v>17</v>
      </c>
    </row>
    <row r="2203" spans="2:4" x14ac:dyDescent="0.25">
      <c r="B2203" s="20" t="s">
        <v>2201</v>
      </c>
      <c r="C2203" s="20" t="s">
        <v>2192</v>
      </c>
      <c r="D2203" s="20" t="s">
        <v>17</v>
      </c>
    </row>
    <row r="2204" spans="2:4" x14ac:dyDescent="0.25">
      <c r="B2204" s="20" t="s">
        <v>2202</v>
      </c>
      <c r="C2204" s="20" t="s">
        <v>2203</v>
      </c>
      <c r="D2204" s="20" t="s">
        <v>17</v>
      </c>
    </row>
    <row r="2205" spans="2:4" x14ac:dyDescent="0.25">
      <c r="B2205" s="20" t="s">
        <v>2204</v>
      </c>
      <c r="C2205" s="20" t="s">
        <v>2203</v>
      </c>
      <c r="D2205" s="20" t="s">
        <v>17</v>
      </c>
    </row>
    <row r="2206" spans="2:4" x14ac:dyDescent="0.25">
      <c r="B2206" s="20" t="s">
        <v>2205</v>
      </c>
      <c r="C2206" s="20" t="s">
        <v>2203</v>
      </c>
      <c r="D2206" s="20" t="s">
        <v>17</v>
      </c>
    </row>
    <row r="2207" spans="2:4" x14ac:dyDescent="0.25">
      <c r="B2207" s="20" t="s">
        <v>2206</v>
      </c>
      <c r="C2207" s="20" t="s">
        <v>2203</v>
      </c>
      <c r="D2207" s="20" t="s">
        <v>17</v>
      </c>
    </row>
    <row r="2208" spans="2:4" x14ac:dyDescent="0.25">
      <c r="B2208" s="20" t="s">
        <v>14536</v>
      </c>
      <c r="C2208" s="20" t="s">
        <v>2203</v>
      </c>
      <c r="D2208" s="20" t="s">
        <v>23</v>
      </c>
    </row>
    <row r="2209" spans="2:4" x14ac:dyDescent="0.25">
      <c r="B2209" s="20" t="s">
        <v>2207</v>
      </c>
      <c r="C2209" s="20" t="s">
        <v>2203</v>
      </c>
      <c r="D2209" s="20" t="s">
        <v>17</v>
      </c>
    </row>
    <row r="2210" spans="2:4" x14ac:dyDescent="0.25">
      <c r="B2210" s="20" t="s">
        <v>2208</v>
      </c>
      <c r="C2210" s="20" t="s">
        <v>2203</v>
      </c>
      <c r="D2210" s="20" t="s">
        <v>17</v>
      </c>
    </row>
    <row r="2211" spans="2:4" x14ac:dyDescent="0.25">
      <c r="B2211" s="20" t="s">
        <v>2209</v>
      </c>
      <c r="C2211" s="20" t="s">
        <v>2203</v>
      </c>
      <c r="D2211" s="20" t="s">
        <v>17</v>
      </c>
    </row>
    <row r="2212" spans="2:4" x14ac:dyDescent="0.25">
      <c r="B2212" s="20" t="s">
        <v>2210</v>
      </c>
      <c r="C2212" s="20" t="s">
        <v>2203</v>
      </c>
      <c r="D2212" s="20" t="s">
        <v>17</v>
      </c>
    </row>
    <row r="2213" spans="2:4" x14ac:dyDescent="0.25">
      <c r="B2213" s="20" t="s">
        <v>2211</v>
      </c>
      <c r="C2213" s="20" t="s">
        <v>2203</v>
      </c>
      <c r="D2213" s="20" t="s">
        <v>17</v>
      </c>
    </row>
    <row r="2214" spans="2:4" x14ac:dyDescent="0.25">
      <c r="B2214" s="20" t="s">
        <v>2212</v>
      </c>
      <c r="C2214" s="20" t="s">
        <v>2203</v>
      </c>
      <c r="D2214" s="20" t="s">
        <v>17</v>
      </c>
    </row>
    <row r="2215" spans="2:4" x14ac:dyDescent="0.25">
      <c r="B2215" s="20" t="s">
        <v>2213</v>
      </c>
      <c r="C2215" s="20" t="s">
        <v>2214</v>
      </c>
      <c r="D2215" s="20" t="s">
        <v>17</v>
      </c>
    </row>
    <row r="2216" spans="2:4" x14ac:dyDescent="0.25">
      <c r="B2216" s="20" t="s">
        <v>2215</v>
      </c>
      <c r="C2216" s="20" t="s">
        <v>2214</v>
      </c>
      <c r="D2216" s="20" t="s">
        <v>17</v>
      </c>
    </row>
    <row r="2217" spans="2:4" x14ac:dyDescent="0.25">
      <c r="B2217" s="20" t="s">
        <v>2216</v>
      </c>
      <c r="C2217" s="20" t="s">
        <v>2214</v>
      </c>
      <c r="D2217" s="20" t="s">
        <v>17</v>
      </c>
    </row>
    <row r="2218" spans="2:4" x14ac:dyDescent="0.25">
      <c r="B2218" s="20" t="s">
        <v>2217</v>
      </c>
      <c r="C2218" s="20" t="s">
        <v>2214</v>
      </c>
      <c r="D2218" s="20" t="s">
        <v>17</v>
      </c>
    </row>
    <row r="2219" spans="2:4" x14ac:dyDescent="0.25">
      <c r="B2219" s="20" t="s">
        <v>2218</v>
      </c>
      <c r="C2219" s="20" t="s">
        <v>2214</v>
      </c>
      <c r="D2219" s="20" t="s">
        <v>17</v>
      </c>
    </row>
    <row r="2220" spans="2:4" x14ac:dyDescent="0.25">
      <c r="B2220" s="20" t="s">
        <v>2219</v>
      </c>
      <c r="C2220" s="20" t="s">
        <v>2214</v>
      </c>
      <c r="D2220" s="20" t="s">
        <v>17</v>
      </c>
    </row>
    <row r="2221" spans="2:4" x14ac:dyDescent="0.25">
      <c r="B2221" s="20" t="s">
        <v>14537</v>
      </c>
      <c r="C2221" s="20" t="s">
        <v>2214</v>
      </c>
      <c r="D2221" s="20" t="s">
        <v>23</v>
      </c>
    </row>
    <row r="2222" spans="2:4" x14ac:dyDescent="0.25">
      <c r="B2222" s="20" t="s">
        <v>2220</v>
      </c>
      <c r="C2222" s="20" t="s">
        <v>2214</v>
      </c>
      <c r="D2222" s="20" t="s">
        <v>17</v>
      </c>
    </row>
    <row r="2223" spans="2:4" x14ac:dyDescent="0.25">
      <c r="B2223" s="20" t="s">
        <v>2221</v>
      </c>
      <c r="C2223" s="20" t="s">
        <v>2214</v>
      </c>
      <c r="D2223" s="20" t="s">
        <v>17</v>
      </c>
    </row>
    <row r="2224" spans="2:4" x14ac:dyDescent="0.25">
      <c r="B2224" s="20" t="s">
        <v>2222</v>
      </c>
      <c r="C2224" s="20" t="s">
        <v>2214</v>
      </c>
      <c r="D2224" s="20" t="s">
        <v>17</v>
      </c>
    </row>
    <row r="2225" spans="2:4" x14ac:dyDescent="0.25">
      <c r="B2225" s="20" t="s">
        <v>2223</v>
      </c>
      <c r="C2225" s="20" t="s">
        <v>2214</v>
      </c>
      <c r="D2225" s="20" t="s">
        <v>17</v>
      </c>
    </row>
    <row r="2226" spans="2:4" x14ac:dyDescent="0.25">
      <c r="B2226" s="20" t="s">
        <v>2224</v>
      </c>
      <c r="C2226" s="20" t="s">
        <v>2225</v>
      </c>
      <c r="D2226" s="20" t="s">
        <v>17</v>
      </c>
    </row>
    <row r="2227" spans="2:4" x14ac:dyDescent="0.25">
      <c r="B2227" s="20" t="s">
        <v>2226</v>
      </c>
      <c r="C2227" s="20" t="s">
        <v>2225</v>
      </c>
      <c r="D2227" s="20" t="s">
        <v>17</v>
      </c>
    </row>
    <row r="2228" spans="2:4" x14ac:dyDescent="0.25">
      <c r="B2228" s="20" t="s">
        <v>2227</v>
      </c>
      <c r="C2228" s="20" t="s">
        <v>2225</v>
      </c>
      <c r="D2228" s="20" t="s">
        <v>17</v>
      </c>
    </row>
    <row r="2229" spans="2:4" x14ac:dyDescent="0.25">
      <c r="B2229" s="20" t="s">
        <v>2228</v>
      </c>
      <c r="C2229" s="20" t="s">
        <v>2225</v>
      </c>
      <c r="D2229" s="20" t="s">
        <v>17</v>
      </c>
    </row>
    <row r="2230" spans="2:4" x14ac:dyDescent="0.25">
      <c r="B2230" s="20" t="s">
        <v>2229</v>
      </c>
      <c r="C2230" s="20" t="s">
        <v>2225</v>
      </c>
      <c r="D2230" s="20" t="s">
        <v>17</v>
      </c>
    </row>
    <row r="2231" spans="2:4" x14ac:dyDescent="0.25">
      <c r="B2231" s="20" t="s">
        <v>14538</v>
      </c>
      <c r="C2231" s="20" t="s">
        <v>2225</v>
      </c>
      <c r="D2231" s="20" t="s">
        <v>23</v>
      </c>
    </row>
    <row r="2232" spans="2:4" x14ac:dyDescent="0.25">
      <c r="B2232" s="20" t="s">
        <v>2230</v>
      </c>
      <c r="C2232" s="20" t="s">
        <v>2225</v>
      </c>
      <c r="D2232" s="20" t="s">
        <v>17</v>
      </c>
    </row>
    <row r="2233" spans="2:4" x14ac:dyDescent="0.25">
      <c r="B2233" s="20" t="s">
        <v>2231</v>
      </c>
      <c r="C2233" s="20" t="s">
        <v>2225</v>
      </c>
      <c r="D2233" s="20" t="s">
        <v>17</v>
      </c>
    </row>
    <row r="2234" spans="2:4" x14ac:dyDescent="0.25">
      <c r="B2234" s="20" t="s">
        <v>2232</v>
      </c>
      <c r="C2234" s="20" t="s">
        <v>2225</v>
      </c>
      <c r="D2234" s="20" t="s">
        <v>17</v>
      </c>
    </row>
    <row r="2235" spans="2:4" x14ac:dyDescent="0.25">
      <c r="B2235" s="20" t="s">
        <v>2233</v>
      </c>
      <c r="C2235" s="20" t="s">
        <v>2225</v>
      </c>
      <c r="D2235" s="20" t="s">
        <v>17</v>
      </c>
    </row>
    <row r="2236" spans="2:4" x14ac:dyDescent="0.25">
      <c r="B2236" s="20" t="s">
        <v>2234</v>
      </c>
      <c r="C2236" s="20" t="s">
        <v>2235</v>
      </c>
      <c r="D2236" s="20" t="s">
        <v>17</v>
      </c>
    </row>
    <row r="2237" spans="2:4" x14ac:dyDescent="0.25">
      <c r="B2237" s="20" t="s">
        <v>2236</v>
      </c>
      <c r="C2237" s="20" t="s">
        <v>2235</v>
      </c>
      <c r="D2237" s="20" t="s">
        <v>17</v>
      </c>
    </row>
    <row r="2238" spans="2:4" x14ac:dyDescent="0.25">
      <c r="B2238" s="20" t="s">
        <v>2237</v>
      </c>
      <c r="C2238" s="20" t="s">
        <v>2235</v>
      </c>
      <c r="D2238" s="20" t="s">
        <v>17</v>
      </c>
    </row>
    <row r="2239" spans="2:4" x14ac:dyDescent="0.25">
      <c r="B2239" s="20" t="s">
        <v>2238</v>
      </c>
      <c r="C2239" s="20" t="s">
        <v>2235</v>
      </c>
      <c r="D2239" s="20" t="s">
        <v>17</v>
      </c>
    </row>
    <row r="2240" spans="2:4" x14ac:dyDescent="0.25">
      <c r="B2240" s="20" t="s">
        <v>2239</v>
      </c>
      <c r="C2240" s="20" t="s">
        <v>2235</v>
      </c>
      <c r="D2240" s="20" t="s">
        <v>17</v>
      </c>
    </row>
    <row r="2241" spans="2:4" x14ac:dyDescent="0.25">
      <c r="B2241" s="20" t="s">
        <v>2240</v>
      </c>
      <c r="C2241" s="20" t="s">
        <v>2235</v>
      </c>
      <c r="D2241" s="20" t="s">
        <v>17</v>
      </c>
    </row>
    <row r="2242" spans="2:4" x14ac:dyDescent="0.25">
      <c r="B2242" s="20" t="s">
        <v>2241</v>
      </c>
      <c r="C2242" s="20" t="s">
        <v>2235</v>
      </c>
      <c r="D2242" s="20" t="s">
        <v>17</v>
      </c>
    </row>
    <row r="2243" spans="2:4" x14ac:dyDescent="0.25">
      <c r="B2243" s="20" t="s">
        <v>2242</v>
      </c>
      <c r="C2243" s="20" t="s">
        <v>2235</v>
      </c>
      <c r="D2243" s="20" t="s">
        <v>17</v>
      </c>
    </row>
    <row r="2244" spans="2:4" x14ac:dyDescent="0.25">
      <c r="B2244" s="20" t="s">
        <v>2243</v>
      </c>
      <c r="C2244" s="20" t="s">
        <v>2235</v>
      </c>
      <c r="D2244" s="20" t="s">
        <v>17</v>
      </c>
    </row>
    <row r="2245" spans="2:4" x14ac:dyDescent="0.25">
      <c r="B2245" s="20" t="s">
        <v>2244</v>
      </c>
      <c r="C2245" s="20" t="s">
        <v>2235</v>
      </c>
      <c r="D2245" s="20" t="s">
        <v>17</v>
      </c>
    </row>
    <row r="2246" spans="2:4" x14ac:dyDescent="0.25">
      <c r="B2246" s="20" t="s">
        <v>2245</v>
      </c>
      <c r="C2246" s="20" t="s">
        <v>2246</v>
      </c>
      <c r="D2246" s="20" t="s">
        <v>17</v>
      </c>
    </row>
    <row r="2247" spans="2:4" x14ac:dyDescent="0.25">
      <c r="B2247" s="20" t="s">
        <v>2247</v>
      </c>
      <c r="C2247" s="20" t="s">
        <v>2246</v>
      </c>
      <c r="D2247" s="20" t="s">
        <v>17</v>
      </c>
    </row>
    <row r="2248" spans="2:4" x14ac:dyDescent="0.25">
      <c r="B2248" s="20" t="s">
        <v>2248</v>
      </c>
      <c r="C2248" s="20" t="s">
        <v>2246</v>
      </c>
      <c r="D2248" s="20" t="s">
        <v>17</v>
      </c>
    </row>
    <row r="2249" spans="2:4" x14ac:dyDescent="0.25">
      <c r="B2249" s="20" t="s">
        <v>2249</v>
      </c>
      <c r="C2249" s="20" t="s">
        <v>2246</v>
      </c>
      <c r="D2249" s="20" t="s">
        <v>17</v>
      </c>
    </row>
    <row r="2250" spans="2:4" x14ac:dyDescent="0.25">
      <c r="B2250" s="20" t="s">
        <v>2250</v>
      </c>
      <c r="C2250" s="20" t="s">
        <v>2246</v>
      </c>
      <c r="D2250" s="20" t="s">
        <v>17</v>
      </c>
    </row>
    <row r="2251" spans="2:4" x14ac:dyDescent="0.25">
      <c r="B2251" s="20" t="s">
        <v>2251</v>
      </c>
      <c r="C2251" s="20" t="s">
        <v>2246</v>
      </c>
      <c r="D2251" s="20" t="s">
        <v>17</v>
      </c>
    </row>
    <row r="2252" spans="2:4" x14ac:dyDescent="0.25">
      <c r="B2252" s="20" t="s">
        <v>2252</v>
      </c>
      <c r="C2252" s="20" t="s">
        <v>2246</v>
      </c>
      <c r="D2252" s="20" t="s">
        <v>17</v>
      </c>
    </row>
    <row r="2253" spans="2:4" x14ac:dyDescent="0.25">
      <c r="B2253" s="20" t="s">
        <v>14539</v>
      </c>
      <c r="C2253" s="20" t="s">
        <v>2246</v>
      </c>
      <c r="D2253" s="20" t="s">
        <v>23</v>
      </c>
    </row>
    <row r="2254" spans="2:4" x14ac:dyDescent="0.25">
      <c r="B2254" s="20" t="s">
        <v>2253</v>
      </c>
      <c r="C2254" s="20" t="s">
        <v>2246</v>
      </c>
      <c r="D2254" s="20" t="s">
        <v>17</v>
      </c>
    </row>
    <row r="2255" spans="2:4" x14ac:dyDescent="0.25">
      <c r="B2255" s="20" t="s">
        <v>2254</v>
      </c>
      <c r="C2255" s="20" t="s">
        <v>2246</v>
      </c>
      <c r="D2255" s="20" t="s">
        <v>17</v>
      </c>
    </row>
    <row r="2256" spans="2:4" x14ac:dyDescent="0.25">
      <c r="B2256" s="20" t="s">
        <v>2255</v>
      </c>
      <c r="C2256" s="20" t="s">
        <v>2255</v>
      </c>
      <c r="D2256" s="20" t="s">
        <v>23</v>
      </c>
    </row>
    <row r="2257" spans="2:4" x14ac:dyDescent="0.25">
      <c r="B2257" s="20" t="s">
        <v>2256</v>
      </c>
      <c r="C2257" s="20" t="s">
        <v>2255</v>
      </c>
      <c r="D2257" s="20" t="s">
        <v>23</v>
      </c>
    </row>
    <row r="2258" spans="2:4" x14ac:dyDescent="0.25">
      <c r="B2258" s="20" t="s">
        <v>2257</v>
      </c>
      <c r="C2258" s="20" t="s">
        <v>2255</v>
      </c>
      <c r="D2258" s="20" t="s">
        <v>23</v>
      </c>
    </row>
    <row r="2259" spans="2:4" x14ac:dyDescent="0.25">
      <c r="B2259" s="20" t="s">
        <v>2258</v>
      </c>
      <c r="C2259" s="20" t="s">
        <v>2255</v>
      </c>
      <c r="D2259" s="20" t="s">
        <v>23</v>
      </c>
    </row>
    <row r="2260" spans="2:4" x14ac:dyDescent="0.25">
      <c r="B2260" s="20" t="s">
        <v>2259</v>
      </c>
      <c r="C2260" s="20" t="s">
        <v>2255</v>
      </c>
      <c r="D2260" s="20" t="s">
        <v>23</v>
      </c>
    </row>
    <row r="2261" spans="2:4" x14ac:dyDescent="0.25">
      <c r="B2261" s="20" t="s">
        <v>2260</v>
      </c>
      <c r="C2261" s="20" t="s">
        <v>2255</v>
      </c>
      <c r="D2261" s="20" t="s">
        <v>23</v>
      </c>
    </row>
    <row r="2262" spans="2:4" x14ac:dyDescent="0.25">
      <c r="B2262" s="20" t="s">
        <v>2261</v>
      </c>
      <c r="C2262" s="20" t="s">
        <v>2255</v>
      </c>
      <c r="D2262" s="20" t="s">
        <v>23</v>
      </c>
    </row>
    <row r="2263" spans="2:4" x14ac:dyDescent="0.25">
      <c r="B2263" s="20" t="s">
        <v>2262</v>
      </c>
      <c r="C2263" s="20" t="s">
        <v>2262</v>
      </c>
      <c r="D2263" s="20" t="s">
        <v>23</v>
      </c>
    </row>
    <row r="2264" spans="2:4" x14ac:dyDescent="0.25">
      <c r="B2264" s="20" t="s">
        <v>2263</v>
      </c>
      <c r="C2264" s="20" t="s">
        <v>2262</v>
      </c>
      <c r="D2264" s="20" t="s">
        <v>23</v>
      </c>
    </row>
    <row r="2265" spans="2:4" x14ac:dyDescent="0.25">
      <c r="B2265" s="20" t="s">
        <v>2264</v>
      </c>
      <c r="C2265" s="20" t="s">
        <v>2262</v>
      </c>
      <c r="D2265" s="20" t="s">
        <v>23</v>
      </c>
    </row>
    <row r="2266" spans="2:4" x14ac:dyDescent="0.25">
      <c r="B2266" s="20" t="s">
        <v>2265</v>
      </c>
      <c r="C2266" s="20" t="s">
        <v>2262</v>
      </c>
      <c r="D2266" s="20" t="s">
        <v>23</v>
      </c>
    </row>
    <row r="2267" spans="2:4" x14ac:dyDescent="0.25">
      <c r="B2267" s="20" t="s">
        <v>2266</v>
      </c>
      <c r="C2267" s="20" t="s">
        <v>2262</v>
      </c>
      <c r="D2267" s="20" t="s">
        <v>23</v>
      </c>
    </row>
    <row r="2268" spans="2:4" x14ac:dyDescent="0.25">
      <c r="B2268" s="20" t="s">
        <v>2267</v>
      </c>
      <c r="C2268" s="20" t="s">
        <v>2267</v>
      </c>
      <c r="D2268" s="20" t="s">
        <v>17</v>
      </c>
    </row>
    <row r="2269" spans="2:4" x14ac:dyDescent="0.25">
      <c r="B2269" s="20" t="s">
        <v>2268</v>
      </c>
      <c r="C2269" s="20" t="s">
        <v>2267</v>
      </c>
      <c r="D2269" s="20" t="s">
        <v>17</v>
      </c>
    </row>
    <row r="2270" spans="2:4" x14ac:dyDescent="0.25">
      <c r="B2270" s="20" t="s">
        <v>2269</v>
      </c>
      <c r="C2270" s="20" t="s">
        <v>2270</v>
      </c>
      <c r="D2270" s="20" t="s">
        <v>17</v>
      </c>
    </row>
    <row r="2271" spans="2:4" x14ac:dyDescent="0.25">
      <c r="B2271" s="20" t="s">
        <v>2271</v>
      </c>
      <c r="C2271" s="20" t="s">
        <v>2270</v>
      </c>
      <c r="D2271" s="20" t="s">
        <v>17</v>
      </c>
    </row>
    <row r="2272" spans="2:4" x14ac:dyDescent="0.25">
      <c r="B2272" s="20" t="s">
        <v>2272</v>
      </c>
      <c r="C2272" s="20" t="s">
        <v>2272</v>
      </c>
      <c r="D2272" s="20" t="s">
        <v>12</v>
      </c>
    </row>
    <row r="2273" spans="2:4" x14ac:dyDescent="0.25">
      <c r="B2273" s="20" t="s">
        <v>2273</v>
      </c>
      <c r="C2273" s="20" t="s">
        <v>2274</v>
      </c>
      <c r="D2273" s="20" t="s">
        <v>12</v>
      </c>
    </row>
    <row r="2274" spans="2:4" x14ac:dyDescent="0.25">
      <c r="B2274" s="20" t="s">
        <v>2275</v>
      </c>
      <c r="C2274" s="20" t="s">
        <v>2274</v>
      </c>
      <c r="D2274" s="20" t="s">
        <v>12</v>
      </c>
    </row>
    <row r="2275" spans="2:4" x14ac:dyDescent="0.25">
      <c r="B2275" s="20" t="s">
        <v>2276</v>
      </c>
      <c r="C2275" s="20" t="s">
        <v>2277</v>
      </c>
      <c r="D2275" s="20" t="s">
        <v>12</v>
      </c>
    </row>
    <row r="2276" spans="2:4" x14ac:dyDescent="0.25">
      <c r="B2276" s="20" t="s">
        <v>2278</v>
      </c>
      <c r="C2276" s="20" t="s">
        <v>2277</v>
      </c>
      <c r="D2276" s="20" t="s">
        <v>12</v>
      </c>
    </row>
    <row r="2277" spans="2:4" x14ac:dyDescent="0.25">
      <c r="B2277" s="20" t="s">
        <v>2279</v>
      </c>
      <c r="C2277" s="20" t="s">
        <v>2277</v>
      </c>
      <c r="D2277" s="20" t="s">
        <v>12</v>
      </c>
    </row>
    <row r="2278" spans="2:4" x14ac:dyDescent="0.25">
      <c r="B2278" s="20" t="s">
        <v>2280</v>
      </c>
      <c r="C2278" s="20" t="s">
        <v>2277</v>
      </c>
      <c r="D2278" s="20" t="s">
        <v>12</v>
      </c>
    </row>
    <row r="2279" spans="2:4" x14ac:dyDescent="0.25">
      <c r="B2279" s="20" t="s">
        <v>2281</v>
      </c>
      <c r="C2279" s="20" t="s">
        <v>2277</v>
      </c>
      <c r="D2279" s="20" t="s">
        <v>12</v>
      </c>
    </row>
    <row r="2280" spans="2:4" x14ac:dyDescent="0.25">
      <c r="B2280" s="20" t="s">
        <v>2282</v>
      </c>
      <c r="C2280" s="20" t="s">
        <v>2277</v>
      </c>
      <c r="D2280" s="20" t="s">
        <v>12</v>
      </c>
    </row>
    <row r="2281" spans="2:4" x14ac:dyDescent="0.25">
      <c r="B2281" s="20" t="s">
        <v>2283</v>
      </c>
      <c r="C2281" s="20" t="s">
        <v>2277</v>
      </c>
      <c r="D2281" s="20" t="s">
        <v>12</v>
      </c>
    </row>
    <row r="2282" spans="2:4" x14ac:dyDescent="0.25">
      <c r="B2282" s="20" t="s">
        <v>2284</v>
      </c>
      <c r="C2282" s="20" t="s">
        <v>2284</v>
      </c>
      <c r="D2282" s="20" t="s">
        <v>16</v>
      </c>
    </row>
    <row r="2283" spans="2:4" x14ac:dyDescent="0.25">
      <c r="B2283" s="20" t="s">
        <v>2285</v>
      </c>
      <c r="C2283" s="20" t="s">
        <v>2284</v>
      </c>
      <c r="D2283" s="20" t="s">
        <v>16</v>
      </c>
    </row>
    <row r="2284" spans="2:4" x14ac:dyDescent="0.25">
      <c r="B2284" s="20" t="s">
        <v>2286</v>
      </c>
      <c r="C2284" s="20" t="s">
        <v>2284</v>
      </c>
      <c r="D2284" s="20" t="s">
        <v>16</v>
      </c>
    </row>
    <row r="2285" spans="2:4" x14ac:dyDescent="0.25">
      <c r="B2285" s="20" t="s">
        <v>2287</v>
      </c>
      <c r="C2285" s="20" t="s">
        <v>2287</v>
      </c>
      <c r="D2285" s="20" t="s">
        <v>16</v>
      </c>
    </row>
    <row r="2286" spans="2:4" x14ac:dyDescent="0.25">
      <c r="B2286" s="20" t="s">
        <v>2288</v>
      </c>
      <c r="C2286" s="20" t="s">
        <v>2287</v>
      </c>
      <c r="D2286" s="20" t="s">
        <v>16</v>
      </c>
    </row>
    <row r="2287" spans="2:4" x14ac:dyDescent="0.25">
      <c r="B2287" s="20" t="s">
        <v>2289</v>
      </c>
      <c r="C2287" s="20" t="s">
        <v>2287</v>
      </c>
      <c r="D2287" s="20" t="s">
        <v>16</v>
      </c>
    </row>
    <row r="2288" spans="2:4" x14ac:dyDescent="0.25">
      <c r="B2288" s="20" t="s">
        <v>2290</v>
      </c>
      <c r="C2288" s="20" t="s">
        <v>2290</v>
      </c>
      <c r="D2288" s="20" t="s">
        <v>16</v>
      </c>
    </row>
    <row r="2289" spans="2:4" x14ac:dyDescent="0.25">
      <c r="B2289" s="20" t="s">
        <v>2291</v>
      </c>
      <c r="C2289" s="20" t="s">
        <v>2290</v>
      </c>
      <c r="D2289" s="20" t="s">
        <v>16</v>
      </c>
    </row>
    <row r="2290" spans="2:4" x14ac:dyDescent="0.25">
      <c r="B2290" s="20" t="s">
        <v>2292</v>
      </c>
      <c r="C2290" s="20" t="s">
        <v>2290</v>
      </c>
      <c r="D2290" s="20" t="s">
        <v>12</v>
      </c>
    </row>
    <row r="2291" spans="2:4" x14ac:dyDescent="0.25">
      <c r="B2291" s="20" t="s">
        <v>2293</v>
      </c>
      <c r="C2291" s="20" t="s">
        <v>2290</v>
      </c>
      <c r="D2291" s="20" t="s">
        <v>16</v>
      </c>
    </row>
    <row r="2292" spans="2:4" x14ac:dyDescent="0.25">
      <c r="B2292" s="20" t="s">
        <v>2294</v>
      </c>
      <c r="C2292" s="20" t="s">
        <v>2290</v>
      </c>
      <c r="D2292" s="20" t="s">
        <v>16</v>
      </c>
    </row>
    <row r="2293" spans="2:4" x14ac:dyDescent="0.25">
      <c r="B2293" s="20" t="s">
        <v>2295</v>
      </c>
      <c r="C2293" s="20" t="s">
        <v>2295</v>
      </c>
      <c r="D2293" s="20" t="s">
        <v>16</v>
      </c>
    </row>
    <row r="2294" spans="2:4" x14ac:dyDescent="0.25">
      <c r="B2294" s="20" t="s">
        <v>2296</v>
      </c>
      <c r="C2294" s="20" t="s">
        <v>2295</v>
      </c>
      <c r="D2294" s="20" t="s">
        <v>16</v>
      </c>
    </row>
    <row r="2295" spans="2:4" x14ac:dyDescent="0.25">
      <c r="B2295" s="20" t="s">
        <v>2297</v>
      </c>
      <c r="C2295" s="20" t="s">
        <v>2295</v>
      </c>
      <c r="D2295" s="20" t="s">
        <v>16</v>
      </c>
    </row>
    <row r="2296" spans="2:4" x14ac:dyDescent="0.25">
      <c r="B2296" s="20" t="s">
        <v>2298</v>
      </c>
      <c r="C2296" s="20" t="s">
        <v>2295</v>
      </c>
      <c r="D2296" s="20" t="s">
        <v>16</v>
      </c>
    </row>
    <row r="2297" spans="2:4" x14ac:dyDescent="0.25">
      <c r="B2297" s="20" t="s">
        <v>2299</v>
      </c>
      <c r="C2297" s="20" t="s">
        <v>2299</v>
      </c>
      <c r="D2297" s="20" t="s">
        <v>16</v>
      </c>
    </row>
    <row r="2298" spans="2:4" x14ac:dyDescent="0.25">
      <c r="B2298" s="20" t="s">
        <v>2300</v>
      </c>
      <c r="C2298" s="20" t="s">
        <v>2299</v>
      </c>
      <c r="D2298" s="20" t="s">
        <v>16</v>
      </c>
    </row>
    <row r="2299" spans="2:4" x14ac:dyDescent="0.25">
      <c r="B2299" s="20" t="s">
        <v>2301</v>
      </c>
      <c r="C2299" s="20" t="s">
        <v>2299</v>
      </c>
      <c r="D2299" s="20" t="s">
        <v>16</v>
      </c>
    </row>
    <row r="2300" spans="2:4" x14ac:dyDescent="0.25">
      <c r="B2300" s="20" t="s">
        <v>2302</v>
      </c>
      <c r="C2300" s="20" t="s">
        <v>2299</v>
      </c>
      <c r="D2300" s="20" t="s">
        <v>16</v>
      </c>
    </row>
    <row r="2301" spans="2:4" x14ac:dyDescent="0.25">
      <c r="B2301" s="20" t="s">
        <v>2303</v>
      </c>
      <c r="C2301" s="20" t="s">
        <v>2299</v>
      </c>
      <c r="D2301" s="20" t="s">
        <v>12</v>
      </c>
    </row>
    <row r="2302" spans="2:4" x14ac:dyDescent="0.25">
      <c r="B2302" s="20" t="s">
        <v>2304</v>
      </c>
      <c r="C2302" s="20" t="s">
        <v>2305</v>
      </c>
      <c r="D2302" s="20" t="s">
        <v>12</v>
      </c>
    </row>
    <row r="2303" spans="2:4" x14ac:dyDescent="0.25">
      <c r="B2303" s="20" t="s">
        <v>2306</v>
      </c>
      <c r="C2303" s="20" t="s">
        <v>2305</v>
      </c>
      <c r="D2303" s="20" t="s">
        <v>12</v>
      </c>
    </row>
    <row r="2304" spans="2:4" x14ac:dyDescent="0.25">
      <c r="B2304" s="20" t="s">
        <v>2307</v>
      </c>
      <c r="C2304" s="20" t="s">
        <v>2305</v>
      </c>
      <c r="D2304" s="20" t="s">
        <v>12</v>
      </c>
    </row>
    <row r="2305" spans="2:4" x14ac:dyDescent="0.25">
      <c r="B2305" s="20" t="s">
        <v>2308</v>
      </c>
      <c r="C2305" s="20" t="s">
        <v>2305</v>
      </c>
      <c r="D2305" s="20" t="s">
        <v>12</v>
      </c>
    </row>
    <row r="2306" spans="2:4" x14ac:dyDescent="0.25">
      <c r="B2306" s="20" t="s">
        <v>2309</v>
      </c>
      <c r="C2306" s="20" t="s">
        <v>2305</v>
      </c>
      <c r="D2306" s="20" t="s">
        <v>12</v>
      </c>
    </row>
    <row r="2307" spans="2:4" x14ac:dyDescent="0.25">
      <c r="B2307" s="20" t="s">
        <v>2310</v>
      </c>
      <c r="C2307" s="20" t="s">
        <v>2311</v>
      </c>
      <c r="D2307" s="20" t="s">
        <v>12</v>
      </c>
    </row>
    <row r="2308" spans="2:4" x14ac:dyDescent="0.25">
      <c r="B2308" s="20" t="s">
        <v>2312</v>
      </c>
      <c r="C2308" s="20" t="s">
        <v>2311</v>
      </c>
      <c r="D2308" s="20" t="s">
        <v>12</v>
      </c>
    </row>
    <row r="2309" spans="2:4" x14ac:dyDescent="0.25">
      <c r="B2309" s="20" t="s">
        <v>2313</v>
      </c>
      <c r="C2309" s="20" t="s">
        <v>2311</v>
      </c>
      <c r="D2309" s="20" t="s">
        <v>12</v>
      </c>
    </row>
    <row r="2310" spans="2:4" x14ac:dyDescent="0.25">
      <c r="B2310" s="20" t="s">
        <v>2314</v>
      </c>
      <c r="C2310" s="20" t="s">
        <v>2315</v>
      </c>
      <c r="D2310" s="20" t="s">
        <v>12</v>
      </c>
    </row>
    <row r="2311" spans="2:4" x14ac:dyDescent="0.25">
      <c r="B2311" s="20" t="s">
        <v>2316</v>
      </c>
      <c r="C2311" s="20" t="s">
        <v>2315</v>
      </c>
      <c r="D2311" s="20" t="s">
        <v>12</v>
      </c>
    </row>
    <row r="2312" spans="2:4" x14ac:dyDescent="0.25">
      <c r="B2312" s="20" t="s">
        <v>2317</v>
      </c>
      <c r="C2312" s="20" t="s">
        <v>2315</v>
      </c>
      <c r="D2312" s="20" t="s">
        <v>12</v>
      </c>
    </row>
    <row r="2313" spans="2:4" x14ac:dyDescent="0.25">
      <c r="B2313" s="20" t="s">
        <v>2318</v>
      </c>
      <c r="C2313" s="20" t="s">
        <v>2319</v>
      </c>
      <c r="D2313" s="20" t="s">
        <v>12</v>
      </c>
    </row>
    <row r="2314" spans="2:4" x14ac:dyDescent="0.25">
      <c r="B2314" s="20" t="s">
        <v>2320</v>
      </c>
      <c r="C2314" s="20" t="s">
        <v>2319</v>
      </c>
      <c r="D2314" s="20" t="s">
        <v>12</v>
      </c>
    </row>
    <row r="2315" spans="2:4" x14ac:dyDescent="0.25">
      <c r="B2315" s="20" t="s">
        <v>2321</v>
      </c>
      <c r="C2315" s="20" t="s">
        <v>2319</v>
      </c>
      <c r="D2315" s="20" t="s">
        <v>12</v>
      </c>
    </row>
    <row r="2316" spans="2:4" x14ac:dyDescent="0.25">
      <c r="B2316" s="20" t="s">
        <v>2322</v>
      </c>
      <c r="C2316" s="20" t="s">
        <v>2323</v>
      </c>
      <c r="D2316" s="20" t="s">
        <v>12</v>
      </c>
    </row>
    <row r="2317" spans="2:4" x14ac:dyDescent="0.25">
      <c r="B2317" s="20" t="s">
        <v>2324</v>
      </c>
      <c r="C2317" s="20" t="s">
        <v>2323</v>
      </c>
      <c r="D2317" s="20" t="s">
        <v>12</v>
      </c>
    </row>
    <row r="2318" spans="2:4" x14ac:dyDescent="0.25">
      <c r="B2318" s="20" t="s">
        <v>2325</v>
      </c>
      <c r="C2318" s="20" t="s">
        <v>2323</v>
      </c>
      <c r="D2318" s="20" t="s">
        <v>12</v>
      </c>
    </row>
    <row r="2319" spans="2:4" x14ac:dyDescent="0.25">
      <c r="B2319" s="20" t="s">
        <v>2326</v>
      </c>
      <c r="C2319" s="20" t="s">
        <v>2323</v>
      </c>
      <c r="D2319" s="20" t="s">
        <v>12</v>
      </c>
    </row>
    <row r="2320" spans="2:4" x14ac:dyDescent="0.25">
      <c r="B2320" s="20" t="s">
        <v>2327</v>
      </c>
      <c r="C2320" s="20" t="s">
        <v>2323</v>
      </c>
      <c r="D2320" s="20" t="s">
        <v>12</v>
      </c>
    </row>
    <row r="2321" spans="2:4" x14ac:dyDescent="0.25">
      <c r="B2321" s="20" t="s">
        <v>2328</v>
      </c>
      <c r="C2321" s="20" t="s">
        <v>2323</v>
      </c>
      <c r="D2321" s="20" t="s">
        <v>12</v>
      </c>
    </row>
    <row r="2322" spans="2:4" x14ac:dyDescent="0.25">
      <c r="B2322" s="20" t="s">
        <v>14540</v>
      </c>
      <c r="C2322" s="20" t="s">
        <v>2323</v>
      </c>
      <c r="D2322" s="20" t="s">
        <v>16</v>
      </c>
    </row>
    <row r="2323" spans="2:4" x14ac:dyDescent="0.25">
      <c r="B2323" s="20" t="s">
        <v>2329</v>
      </c>
      <c r="C2323" s="20" t="s">
        <v>2323</v>
      </c>
      <c r="D2323" s="20" t="s">
        <v>12</v>
      </c>
    </row>
    <row r="2324" spans="2:4" x14ac:dyDescent="0.25">
      <c r="B2324" s="20" t="s">
        <v>2330</v>
      </c>
      <c r="C2324" s="20" t="s">
        <v>2331</v>
      </c>
      <c r="D2324" s="20" t="s">
        <v>12</v>
      </c>
    </row>
    <row r="2325" spans="2:4" x14ac:dyDescent="0.25">
      <c r="B2325" s="20" t="s">
        <v>2332</v>
      </c>
      <c r="C2325" s="20" t="s">
        <v>2331</v>
      </c>
      <c r="D2325" s="20" t="s">
        <v>12</v>
      </c>
    </row>
    <row r="2326" spans="2:4" x14ac:dyDescent="0.25">
      <c r="B2326" s="20" t="s">
        <v>2333</v>
      </c>
      <c r="C2326" s="20" t="s">
        <v>2331</v>
      </c>
      <c r="D2326" s="20" t="s">
        <v>12</v>
      </c>
    </row>
    <row r="2327" spans="2:4" x14ac:dyDescent="0.25">
      <c r="B2327" s="20" t="s">
        <v>2334</v>
      </c>
      <c r="C2327" s="20" t="s">
        <v>2331</v>
      </c>
      <c r="D2327" s="20" t="s">
        <v>12</v>
      </c>
    </row>
    <row r="2328" spans="2:4" x14ac:dyDescent="0.25">
      <c r="B2328" s="20" t="s">
        <v>2335</v>
      </c>
      <c r="C2328" s="20" t="s">
        <v>2336</v>
      </c>
      <c r="D2328" s="20" t="s">
        <v>12</v>
      </c>
    </row>
    <row r="2329" spans="2:4" x14ac:dyDescent="0.25">
      <c r="B2329" s="20" t="s">
        <v>2337</v>
      </c>
      <c r="C2329" s="20" t="s">
        <v>2336</v>
      </c>
      <c r="D2329" s="20" t="s">
        <v>12</v>
      </c>
    </row>
    <row r="2330" spans="2:4" x14ac:dyDescent="0.25">
      <c r="B2330" s="20" t="s">
        <v>2338</v>
      </c>
      <c r="C2330" s="20" t="s">
        <v>2339</v>
      </c>
      <c r="D2330" s="20" t="s">
        <v>12</v>
      </c>
    </row>
    <row r="2331" spans="2:4" x14ac:dyDescent="0.25">
      <c r="B2331" s="20" t="s">
        <v>2340</v>
      </c>
      <c r="C2331" s="20" t="s">
        <v>2339</v>
      </c>
      <c r="D2331" s="20" t="s">
        <v>12</v>
      </c>
    </row>
    <row r="2332" spans="2:4" x14ac:dyDescent="0.25">
      <c r="B2332" s="20" t="s">
        <v>2341</v>
      </c>
      <c r="C2332" s="20" t="s">
        <v>2339</v>
      </c>
      <c r="D2332" s="20" t="s">
        <v>12</v>
      </c>
    </row>
    <row r="2333" spans="2:4" x14ac:dyDescent="0.25">
      <c r="B2333" s="20" t="s">
        <v>2342</v>
      </c>
      <c r="C2333" s="20" t="s">
        <v>2343</v>
      </c>
      <c r="D2333" s="20" t="s">
        <v>12</v>
      </c>
    </row>
    <row r="2334" spans="2:4" x14ac:dyDescent="0.25">
      <c r="B2334" s="20" t="s">
        <v>14541</v>
      </c>
      <c r="C2334" s="20" t="s">
        <v>2343</v>
      </c>
      <c r="D2334" s="20" t="s">
        <v>12</v>
      </c>
    </row>
    <row r="2335" spans="2:4" x14ac:dyDescent="0.25">
      <c r="B2335" s="20" t="s">
        <v>14542</v>
      </c>
      <c r="C2335" s="20" t="s">
        <v>2343</v>
      </c>
      <c r="D2335" s="20" t="s">
        <v>12</v>
      </c>
    </row>
    <row r="2336" spans="2:4" x14ac:dyDescent="0.25">
      <c r="B2336" s="20" t="s">
        <v>14543</v>
      </c>
      <c r="C2336" s="20" t="s">
        <v>2343</v>
      </c>
      <c r="D2336" s="20" t="s">
        <v>12</v>
      </c>
    </row>
    <row r="2337" spans="2:4" x14ac:dyDescent="0.25">
      <c r="B2337" s="20" t="s">
        <v>14544</v>
      </c>
      <c r="C2337" s="20" t="s">
        <v>2343</v>
      </c>
      <c r="D2337" s="20" t="s">
        <v>12</v>
      </c>
    </row>
    <row r="2338" spans="2:4" x14ac:dyDescent="0.25">
      <c r="B2338" s="20" t="s">
        <v>14545</v>
      </c>
      <c r="C2338" s="20" t="s">
        <v>2343</v>
      </c>
      <c r="D2338" s="20" t="s">
        <v>12</v>
      </c>
    </row>
    <row r="2339" spans="2:4" x14ac:dyDescent="0.25">
      <c r="B2339" s="20" t="s">
        <v>14546</v>
      </c>
      <c r="C2339" s="20" t="s">
        <v>2343</v>
      </c>
      <c r="D2339" s="20" t="s">
        <v>12</v>
      </c>
    </row>
    <row r="2340" spans="2:4" x14ac:dyDescent="0.25">
      <c r="B2340" s="20" t="s">
        <v>14547</v>
      </c>
      <c r="C2340" s="20" t="s">
        <v>2343</v>
      </c>
      <c r="D2340" s="20" t="s">
        <v>12</v>
      </c>
    </row>
    <row r="2341" spans="2:4" x14ac:dyDescent="0.25">
      <c r="B2341" s="20" t="s">
        <v>14548</v>
      </c>
      <c r="C2341" s="20" t="s">
        <v>2343</v>
      </c>
      <c r="D2341" s="20" t="s">
        <v>12</v>
      </c>
    </row>
    <row r="2342" spans="2:4" x14ac:dyDescent="0.25">
      <c r="B2342" s="20" t="s">
        <v>2344</v>
      </c>
      <c r="C2342" s="20" t="s">
        <v>2343</v>
      </c>
      <c r="D2342" s="20" t="s">
        <v>12</v>
      </c>
    </row>
    <row r="2343" spans="2:4" x14ac:dyDescent="0.25">
      <c r="B2343" s="20" t="s">
        <v>2345</v>
      </c>
      <c r="C2343" s="20" t="s">
        <v>2343</v>
      </c>
      <c r="D2343" s="20" t="s">
        <v>12</v>
      </c>
    </row>
    <row r="2344" spans="2:4" x14ac:dyDescent="0.25">
      <c r="B2344" s="20" t="s">
        <v>2346</v>
      </c>
      <c r="C2344" s="20" t="s">
        <v>2343</v>
      </c>
      <c r="D2344" s="20" t="s">
        <v>12</v>
      </c>
    </row>
    <row r="2345" spans="2:4" x14ac:dyDescent="0.25">
      <c r="B2345" s="20" t="s">
        <v>2347</v>
      </c>
      <c r="C2345" s="20" t="s">
        <v>2343</v>
      </c>
      <c r="D2345" s="20" t="s">
        <v>12</v>
      </c>
    </row>
    <row r="2346" spans="2:4" x14ac:dyDescent="0.25">
      <c r="B2346" s="20" t="s">
        <v>2348</v>
      </c>
      <c r="C2346" s="20" t="s">
        <v>2349</v>
      </c>
      <c r="D2346" s="20" t="s">
        <v>12</v>
      </c>
    </row>
    <row r="2347" spans="2:4" x14ac:dyDescent="0.25">
      <c r="B2347" s="20" t="s">
        <v>2350</v>
      </c>
      <c r="C2347" s="20" t="s">
        <v>2349</v>
      </c>
      <c r="D2347" s="20" t="s">
        <v>12</v>
      </c>
    </row>
    <row r="2348" spans="2:4" x14ac:dyDescent="0.25">
      <c r="B2348" s="20" t="s">
        <v>2351</v>
      </c>
      <c r="C2348" s="20" t="s">
        <v>2352</v>
      </c>
      <c r="D2348" s="20" t="s">
        <v>12</v>
      </c>
    </row>
    <row r="2349" spans="2:4" x14ac:dyDescent="0.25">
      <c r="B2349" s="20" t="s">
        <v>2353</v>
      </c>
      <c r="C2349" s="20" t="s">
        <v>2352</v>
      </c>
      <c r="D2349" s="20" t="s">
        <v>12</v>
      </c>
    </row>
    <row r="2350" spans="2:4" x14ac:dyDescent="0.25">
      <c r="B2350" s="20" t="s">
        <v>2354</v>
      </c>
      <c r="C2350" s="20" t="s">
        <v>2352</v>
      </c>
      <c r="D2350" s="20" t="s">
        <v>12</v>
      </c>
    </row>
    <row r="2351" spans="2:4" x14ac:dyDescent="0.25">
      <c r="B2351" s="20" t="s">
        <v>2355</v>
      </c>
      <c r="C2351" s="20" t="s">
        <v>2352</v>
      </c>
      <c r="D2351" s="20" t="s">
        <v>12</v>
      </c>
    </row>
    <row r="2352" spans="2:4" x14ac:dyDescent="0.25">
      <c r="B2352" s="20" t="s">
        <v>2356</v>
      </c>
      <c r="C2352" s="20" t="s">
        <v>2352</v>
      </c>
      <c r="D2352" s="20" t="s">
        <v>12</v>
      </c>
    </row>
    <row r="2353" spans="2:4" x14ac:dyDescent="0.25">
      <c r="B2353" s="20" t="s">
        <v>2357</v>
      </c>
      <c r="C2353" s="20" t="s">
        <v>2352</v>
      </c>
      <c r="D2353" s="20" t="s">
        <v>12</v>
      </c>
    </row>
    <row r="2354" spans="2:4" x14ac:dyDescent="0.25">
      <c r="B2354" s="20" t="s">
        <v>2358</v>
      </c>
      <c r="C2354" s="20" t="s">
        <v>2352</v>
      </c>
      <c r="D2354" s="20" t="s">
        <v>12</v>
      </c>
    </row>
    <row r="2355" spans="2:4" x14ac:dyDescent="0.25">
      <c r="B2355" s="20" t="s">
        <v>2359</v>
      </c>
      <c r="C2355" s="20" t="s">
        <v>2352</v>
      </c>
      <c r="D2355" s="20" t="s">
        <v>12</v>
      </c>
    </row>
    <row r="2356" spans="2:4" x14ac:dyDescent="0.25">
      <c r="B2356" s="20" t="s">
        <v>14549</v>
      </c>
      <c r="C2356" s="20" t="s">
        <v>2352</v>
      </c>
      <c r="D2356" s="20" t="s">
        <v>16</v>
      </c>
    </row>
    <row r="2357" spans="2:4" x14ac:dyDescent="0.25">
      <c r="B2357" s="20" t="s">
        <v>14550</v>
      </c>
      <c r="C2357" s="20" t="s">
        <v>2352</v>
      </c>
      <c r="D2357" s="20" t="s">
        <v>16</v>
      </c>
    </row>
    <row r="2358" spans="2:4" x14ac:dyDescent="0.25">
      <c r="B2358" s="20" t="s">
        <v>14551</v>
      </c>
      <c r="C2358" s="20" t="s">
        <v>2352</v>
      </c>
      <c r="D2358" s="20" t="s">
        <v>12</v>
      </c>
    </row>
    <row r="2359" spans="2:4" x14ac:dyDescent="0.25">
      <c r="B2359" s="20" t="s">
        <v>14552</v>
      </c>
      <c r="C2359" s="20" t="s">
        <v>2352</v>
      </c>
      <c r="D2359" s="20" t="s">
        <v>12</v>
      </c>
    </row>
    <row r="2360" spans="2:4" x14ac:dyDescent="0.25">
      <c r="B2360" s="20" t="s">
        <v>14553</v>
      </c>
      <c r="C2360" s="20" t="s">
        <v>2352</v>
      </c>
      <c r="D2360" s="20" t="s">
        <v>12</v>
      </c>
    </row>
    <row r="2361" spans="2:4" x14ac:dyDescent="0.25">
      <c r="B2361" s="20" t="s">
        <v>14554</v>
      </c>
      <c r="C2361" s="20" t="s">
        <v>2352</v>
      </c>
      <c r="D2361" s="20" t="s">
        <v>12</v>
      </c>
    </row>
    <row r="2362" spans="2:4" x14ac:dyDescent="0.25">
      <c r="B2362" s="20" t="s">
        <v>14555</v>
      </c>
      <c r="C2362" s="20" t="s">
        <v>2352</v>
      </c>
      <c r="D2362" s="20" t="s">
        <v>16</v>
      </c>
    </row>
    <row r="2363" spans="2:4" x14ac:dyDescent="0.25">
      <c r="B2363" s="20" t="s">
        <v>14556</v>
      </c>
      <c r="C2363" s="20" t="s">
        <v>2352</v>
      </c>
      <c r="D2363" s="20" t="s">
        <v>12</v>
      </c>
    </row>
    <row r="2364" spans="2:4" x14ac:dyDescent="0.25">
      <c r="B2364" s="20" t="s">
        <v>14557</v>
      </c>
      <c r="C2364" s="20" t="s">
        <v>2352</v>
      </c>
      <c r="D2364" s="20" t="s">
        <v>12</v>
      </c>
    </row>
    <row r="2365" spans="2:4" x14ac:dyDescent="0.25">
      <c r="B2365" s="20" t="s">
        <v>14558</v>
      </c>
      <c r="C2365" s="20" t="s">
        <v>2352</v>
      </c>
      <c r="D2365" s="20" t="s">
        <v>12</v>
      </c>
    </row>
    <row r="2366" spans="2:4" x14ac:dyDescent="0.25">
      <c r="B2366" s="20" t="s">
        <v>14559</v>
      </c>
      <c r="C2366" s="20" t="s">
        <v>2352</v>
      </c>
      <c r="D2366" s="20" t="s">
        <v>16</v>
      </c>
    </row>
    <row r="2367" spans="2:4" x14ac:dyDescent="0.25">
      <c r="B2367" s="20" t="s">
        <v>2360</v>
      </c>
      <c r="C2367" s="20" t="s">
        <v>2360</v>
      </c>
      <c r="D2367" s="20" t="s">
        <v>16</v>
      </c>
    </row>
    <row r="2368" spans="2:4" x14ac:dyDescent="0.25">
      <c r="B2368" s="20" t="s">
        <v>2361</v>
      </c>
      <c r="C2368" s="20" t="s">
        <v>2360</v>
      </c>
      <c r="D2368" s="20" t="s">
        <v>12</v>
      </c>
    </row>
    <row r="2369" spans="2:4" x14ac:dyDescent="0.25">
      <c r="B2369" s="20" t="s">
        <v>14560</v>
      </c>
      <c r="C2369" s="20" t="s">
        <v>2360</v>
      </c>
      <c r="D2369" s="20" t="s">
        <v>12</v>
      </c>
    </row>
    <row r="2370" spans="2:4" x14ac:dyDescent="0.25">
      <c r="B2370" s="20" t="s">
        <v>14561</v>
      </c>
      <c r="C2370" s="20" t="s">
        <v>2360</v>
      </c>
      <c r="D2370" s="20" t="s">
        <v>12</v>
      </c>
    </row>
    <row r="2371" spans="2:4" x14ac:dyDescent="0.25">
      <c r="B2371" s="20" t="s">
        <v>14562</v>
      </c>
      <c r="C2371" s="20" t="s">
        <v>2360</v>
      </c>
      <c r="D2371" s="20" t="s">
        <v>12</v>
      </c>
    </row>
    <row r="2372" spans="2:4" x14ac:dyDescent="0.25">
      <c r="B2372" s="20" t="s">
        <v>14563</v>
      </c>
      <c r="C2372" s="20" t="s">
        <v>2360</v>
      </c>
      <c r="D2372" s="20" t="s">
        <v>16</v>
      </c>
    </row>
    <row r="2373" spans="2:4" x14ac:dyDescent="0.25">
      <c r="B2373" s="20" t="s">
        <v>14564</v>
      </c>
      <c r="C2373" s="20" t="s">
        <v>2360</v>
      </c>
      <c r="D2373" s="20" t="s">
        <v>16</v>
      </c>
    </row>
    <row r="2374" spans="2:4" x14ac:dyDescent="0.25">
      <c r="B2374" s="20" t="s">
        <v>14565</v>
      </c>
      <c r="C2374" s="20" t="s">
        <v>2360</v>
      </c>
      <c r="D2374" s="20" t="s">
        <v>16</v>
      </c>
    </row>
    <row r="2375" spans="2:4" x14ac:dyDescent="0.25">
      <c r="B2375" s="20" t="s">
        <v>14566</v>
      </c>
      <c r="C2375" s="20" t="s">
        <v>2360</v>
      </c>
      <c r="D2375" s="20" t="s">
        <v>16</v>
      </c>
    </row>
    <row r="2376" spans="2:4" x14ac:dyDescent="0.25">
      <c r="B2376" s="20" t="s">
        <v>14567</v>
      </c>
      <c r="C2376" s="20" t="s">
        <v>2360</v>
      </c>
      <c r="D2376" s="20" t="s">
        <v>16</v>
      </c>
    </row>
    <row r="2377" spans="2:4" x14ac:dyDescent="0.25">
      <c r="B2377" s="20" t="s">
        <v>14568</v>
      </c>
      <c r="C2377" s="20" t="s">
        <v>2360</v>
      </c>
      <c r="D2377" s="20" t="s">
        <v>12</v>
      </c>
    </row>
    <row r="2378" spans="2:4" x14ac:dyDescent="0.25">
      <c r="B2378" s="20" t="s">
        <v>14569</v>
      </c>
      <c r="C2378" s="20" t="s">
        <v>2360</v>
      </c>
      <c r="D2378" s="20" t="s">
        <v>12</v>
      </c>
    </row>
    <row r="2379" spans="2:4" x14ac:dyDescent="0.25">
      <c r="B2379" s="20" t="s">
        <v>14570</v>
      </c>
      <c r="C2379" s="20" t="s">
        <v>2360</v>
      </c>
      <c r="D2379" s="20" t="s">
        <v>12</v>
      </c>
    </row>
    <row r="2380" spans="2:4" x14ac:dyDescent="0.25">
      <c r="B2380" s="20" t="s">
        <v>2362</v>
      </c>
      <c r="C2380" s="20" t="s">
        <v>2360</v>
      </c>
      <c r="D2380" s="20" t="s">
        <v>12</v>
      </c>
    </row>
    <row r="2381" spans="2:4" x14ac:dyDescent="0.25">
      <c r="B2381" s="20" t="s">
        <v>14571</v>
      </c>
      <c r="C2381" s="20" t="s">
        <v>2360</v>
      </c>
      <c r="D2381" s="20" t="s">
        <v>12</v>
      </c>
    </row>
    <row r="2382" spans="2:4" x14ac:dyDescent="0.25">
      <c r="B2382" s="20" t="s">
        <v>2363</v>
      </c>
      <c r="C2382" s="20" t="s">
        <v>2360</v>
      </c>
      <c r="D2382" s="20" t="s">
        <v>12</v>
      </c>
    </row>
    <row r="2383" spans="2:4" x14ac:dyDescent="0.25">
      <c r="B2383" s="20" t="s">
        <v>2364</v>
      </c>
      <c r="C2383" s="20" t="s">
        <v>2365</v>
      </c>
      <c r="D2383" s="20" t="s">
        <v>12</v>
      </c>
    </row>
    <row r="2384" spans="2:4" x14ac:dyDescent="0.25">
      <c r="B2384" s="20" t="s">
        <v>2366</v>
      </c>
      <c r="C2384" s="20" t="s">
        <v>2365</v>
      </c>
      <c r="D2384" s="20" t="s">
        <v>12</v>
      </c>
    </row>
    <row r="2385" spans="2:4" x14ac:dyDescent="0.25">
      <c r="B2385" s="20" t="s">
        <v>2367</v>
      </c>
      <c r="C2385" s="20" t="s">
        <v>2365</v>
      </c>
      <c r="D2385" s="20" t="s">
        <v>12</v>
      </c>
    </row>
    <row r="2386" spans="2:4" x14ac:dyDescent="0.25">
      <c r="B2386" s="20" t="s">
        <v>14572</v>
      </c>
      <c r="C2386" s="20" t="s">
        <v>2365</v>
      </c>
      <c r="D2386" s="20" t="s">
        <v>16</v>
      </c>
    </row>
    <row r="2387" spans="2:4" x14ac:dyDescent="0.25">
      <c r="B2387" s="20" t="s">
        <v>14573</v>
      </c>
      <c r="C2387" s="20" t="s">
        <v>2365</v>
      </c>
      <c r="D2387" s="20" t="s">
        <v>16</v>
      </c>
    </row>
    <row r="2388" spans="2:4" x14ac:dyDescent="0.25">
      <c r="B2388" s="20" t="s">
        <v>14574</v>
      </c>
      <c r="C2388" s="20" t="s">
        <v>2365</v>
      </c>
      <c r="D2388" s="20" t="s">
        <v>16</v>
      </c>
    </row>
    <row r="2389" spans="2:4" x14ac:dyDescent="0.25">
      <c r="B2389" s="20" t="s">
        <v>14575</v>
      </c>
      <c r="C2389" s="20" t="s">
        <v>2365</v>
      </c>
      <c r="D2389" s="20" t="s">
        <v>16</v>
      </c>
    </row>
    <row r="2390" spans="2:4" x14ac:dyDescent="0.25">
      <c r="B2390" s="20" t="s">
        <v>14576</v>
      </c>
      <c r="C2390" s="20" t="s">
        <v>2365</v>
      </c>
      <c r="D2390" s="20" t="s">
        <v>16</v>
      </c>
    </row>
    <row r="2391" spans="2:4" x14ac:dyDescent="0.25">
      <c r="B2391" s="20" t="s">
        <v>14577</v>
      </c>
      <c r="C2391" s="20" t="s">
        <v>2365</v>
      </c>
      <c r="D2391" s="20" t="s">
        <v>16</v>
      </c>
    </row>
    <row r="2392" spans="2:4" x14ac:dyDescent="0.25">
      <c r="B2392" s="20" t="s">
        <v>2368</v>
      </c>
      <c r="C2392" s="20" t="s">
        <v>2369</v>
      </c>
      <c r="D2392" s="20" t="s">
        <v>12</v>
      </c>
    </row>
    <row r="2393" spans="2:4" x14ac:dyDescent="0.25">
      <c r="B2393" s="20" t="s">
        <v>2370</v>
      </c>
      <c r="C2393" s="20" t="s">
        <v>2369</v>
      </c>
      <c r="D2393" s="20" t="s">
        <v>12</v>
      </c>
    </row>
    <row r="2394" spans="2:4" x14ac:dyDescent="0.25">
      <c r="B2394" s="20" t="s">
        <v>2371</v>
      </c>
      <c r="C2394" s="20" t="s">
        <v>2369</v>
      </c>
      <c r="D2394" s="20" t="s">
        <v>12</v>
      </c>
    </row>
    <row r="2395" spans="2:4" x14ac:dyDescent="0.25">
      <c r="B2395" s="20" t="s">
        <v>2372</v>
      </c>
      <c r="C2395" s="20" t="s">
        <v>2373</v>
      </c>
      <c r="D2395" s="20" t="s">
        <v>12</v>
      </c>
    </row>
    <row r="2396" spans="2:4" x14ac:dyDescent="0.25">
      <c r="B2396" s="20" t="s">
        <v>2374</v>
      </c>
      <c r="C2396" s="20" t="s">
        <v>2373</v>
      </c>
      <c r="D2396" s="20" t="s">
        <v>12</v>
      </c>
    </row>
    <row r="2397" spans="2:4" x14ac:dyDescent="0.25">
      <c r="B2397" s="20" t="s">
        <v>2375</v>
      </c>
      <c r="C2397" s="20" t="s">
        <v>2373</v>
      </c>
      <c r="D2397" s="20" t="s">
        <v>12</v>
      </c>
    </row>
    <row r="2398" spans="2:4" x14ac:dyDescent="0.25">
      <c r="B2398" s="20" t="s">
        <v>2376</v>
      </c>
      <c r="C2398" s="20" t="s">
        <v>2373</v>
      </c>
      <c r="D2398" s="20" t="s">
        <v>12</v>
      </c>
    </row>
    <row r="2399" spans="2:4" x14ac:dyDescent="0.25">
      <c r="B2399" s="20" t="s">
        <v>14578</v>
      </c>
      <c r="C2399" s="20" t="s">
        <v>2373</v>
      </c>
      <c r="D2399" s="20" t="s">
        <v>16</v>
      </c>
    </row>
    <row r="2400" spans="2:4" x14ac:dyDescent="0.25">
      <c r="B2400" s="20" t="s">
        <v>2377</v>
      </c>
      <c r="C2400" s="20" t="s">
        <v>2373</v>
      </c>
      <c r="D2400" s="20" t="s">
        <v>12</v>
      </c>
    </row>
    <row r="2401" spans="2:4" x14ac:dyDescent="0.25">
      <c r="B2401" s="20" t="s">
        <v>2378</v>
      </c>
      <c r="C2401" s="20" t="s">
        <v>2373</v>
      </c>
      <c r="D2401" s="20" t="s">
        <v>12</v>
      </c>
    </row>
    <row r="2402" spans="2:4" x14ac:dyDescent="0.25">
      <c r="B2402" s="20" t="s">
        <v>2379</v>
      </c>
      <c r="C2402" s="20" t="s">
        <v>2373</v>
      </c>
      <c r="D2402" s="20" t="s">
        <v>12</v>
      </c>
    </row>
    <row r="2403" spans="2:4" x14ac:dyDescent="0.25">
      <c r="B2403" s="20" t="s">
        <v>2380</v>
      </c>
      <c r="C2403" s="20" t="s">
        <v>2373</v>
      </c>
      <c r="D2403" s="20" t="s">
        <v>12</v>
      </c>
    </row>
    <row r="2404" spans="2:4" x14ac:dyDescent="0.25">
      <c r="B2404" s="20" t="s">
        <v>2381</v>
      </c>
      <c r="C2404" s="20" t="s">
        <v>2373</v>
      </c>
      <c r="D2404" s="20" t="s">
        <v>12</v>
      </c>
    </row>
    <row r="2405" spans="2:4" x14ac:dyDescent="0.25">
      <c r="B2405" s="20" t="s">
        <v>2382</v>
      </c>
      <c r="C2405" s="20" t="s">
        <v>2373</v>
      </c>
      <c r="D2405" s="20" t="s">
        <v>12</v>
      </c>
    </row>
    <row r="2406" spans="2:4" x14ac:dyDescent="0.25">
      <c r="B2406" s="20" t="s">
        <v>2383</v>
      </c>
      <c r="C2406" s="20" t="s">
        <v>2384</v>
      </c>
      <c r="D2406" s="20" t="s">
        <v>12</v>
      </c>
    </row>
    <row r="2407" spans="2:4" x14ac:dyDescent="0.25">
      <c r="B2407" s="20" t="s">
        <v>2385</v>
      </c>
      <c r="C2407" s="20" t="s">
        <v>2384</v>
      </c>
      <c r="D2407" s="20" t="s">
        <v>12</v>
      </c>
    </row>
    <row r="2408" spans="2:4" x14ac:dyDescent="0.25">
      <c r="B2408" s="20" t="s">
        <v>2386</v>
      </c>
      <c r="C2408" s="20" t="s">
        <v>2384</v>
      </c>
      <c r="D2408" s="20" t="s">
        <v>12</v>
      </c>
    </row>
    <row r="2409" spans="2:4" x14ac:dyDescent="0.25">
      <c r="B2409" s="20" t="s">
        <v>2387</v>
      </c>
      <c r="C2409" s="20" t="s">
        <v>2388</v>
      </c>
      <c r="D2409" s="20" t="s">
        <v>12</v>
      </c>
    </row>
    <row r="2410" spans="2:4" x14ac:dyDescent="0.25">
      <c r="B2410" s="20" t="s">
        <v>2389</v>
      </c>
      <c r="C2410" s="20" t="s">
        <v>2388</v>
      </c>
      <c r="D2410" s="20" t="s">
        <v>12</v>
      </c>
    </row>
    <row r="2411" spans="2:4" x14ac:dyDescent="0.25">
      <c r="B2411" s="20" t="s">
        <v>2390</v>
      </c>
      <c r="C2411" s="20" t="s">
        <v>2388</v>
      </c>
      <c r="D2411" s="20" t="s">
        <v>12</v>
      </c>
    </row>
    <row r="2412" spans="2:4" x14ac:dyDescent="0.25">
      <c r="B2412" s="20" t="s">
        <v>2391</v>
      </c>
      <c r="C2412" s="20" t="s">
        <v>2388</v>
      </c>
      <c r="D2412" s="20" t="s">
        <v>12</v>
      </c>
    </row>
    <row r="2413" spans="2:4" x14ac:dyDescent="0.25">
      <c r="B2413" s="20" t="s">
        <v>2392</v>
      </c>
      <c r="C2413" s="20" t="s">
        <v>2393</v>
      </c>
      <c r="D2413" s="20" t="s">
        <v>12</v>
      </c>
    </row>
    <row r="2414" spans="2:4" x14ac:dyDescent="0.25">
      <c r="B2414" s="20" t="s">
        <v>2394</v>
      </c>
      <c r="C2414" s="20" t="s">
        <v>2393</v>
      </c>
      <c r="D2414" s="20" t="s">
        <v>12</v>
      </c>
    </row>
    <row r="2415" spans="2:4" x14ac:dyDescent="0.25">
      <c r="B2415" s="20" t="s">
        <v>2395</v>
      </c>
      <c r="C2415" s="20" t="s">
        <v>2393</v>
      </c>
      <c r="D2415" s="20" t="s">
        <v>12</v>
      </c>
    </row>
    <row r="2416" spans="2:4" x14ac:dyDescent="0.25">
      <c r="B2416" s="20" t="s">
        <v>2396</v>
      </c>
      <c r="C2416" s="20" t="s">
        <v>2393</v>
      </c>
      <c r="D2416" s="20" t="s">
        <v>12</v>
      </c>
    </row>
    <row r="2417" spans="2:4" x14ac:dyDescent="0.25">
      <c r="B2417" s="20" t="s">
        <v>2397</v>
      </c>
      <c r="C2417" s="20" t="s">
        <v>2393</v>
      </c>
      <c r="D2417" s="20" t="s">
        <v>12</v>
      </c>
    </row>
    <row r="2418" spans="2:4" x14ac:dyDescent="0.25">
      <c r="B2418" s="20" t="s">
        <v>2398</v>
      </c>
      <c r="C2418" s="20" t="s">
        <v>2393</v>
      </c>
      <c r="D2418" s="20" t="s">
        <v>12</v>
      </c>
    </row>
    <row r="2419" spans="2:4" x14ac:dyDescent="0.25">
      <c r="B2419" s="20" t="s">
        <v>2399</v>
      </c>
      <c r="C2419" s="20" t="s">
        <v>2393</v>
      </c>
      <c r="D2419" s="20" t="s">
        <v>12</v>
      </c>
    </row>
    <row r="2420" spans="2:4" x14ac:dyDescent="0.25">
      <c r="B2420" s="20" t="s">
        <v>2400</v>
      </c>
      <c r="C2420" s="20" t="s">
        <v>2401</v>
      </c>
      <c r="D2420" s="20" t="s">
        <v>12</v>
      </c>
    </row>
    <row r="2421" spans="2:4" x14ac:dyDescent="0.25">
      <c r="B2421" s="20" t="s">
        <v>2402</v>
      </c>
      <c r="C2421" s="20" t="s">
        <v>2402</v>
      </c>
      <c r="D2421" s="20" t="s">
        <v>12</v>
      </c>
    </row>
    <row r="2422" spans="2:4" x14ac:dyDescent="0.25">
      <c r="B2422" s="20" t="s">
        <v>2403</v>
      </c>
      <c r="C2422" s="20" t="s">
        <v>2404</v>
      </c>
      <c r="D2422" s="20" t="s">
        <v>12</v>
      </c>
    </row>
    <row r="2423" spans="2:4" x14ac:dyDescent="0.25">
      <c r="B2423" s="20" t="s">
        <v>2405</v>
      </c>
      <c r="C2423" s="20" t="s">
        <v>2404</v>
      </c>
      <c r="D2423" s="20" t="s">
        <v>12</v>
      </c>
    </row>
    <row r="2424" spans="2:4" x14ac:dyDescent="0.25">
      <c r="B2424" s="20" t="s">
        <v>2406</v>
      </c>
      <c r="C2424" s="20" t="s">
        <v>2406</v>
      </c>
      <c r="D2424" s="20" t="s">
        <v>12</v>
      </c>
    </row>
    <row r="2425" spans="2:4" x14ac:dyDescent="0.25">
      <c r="B2425" s="20" t="s">
        <v>2407</v>
      </c>
      <c r="C2425" s="20" t="s">
        <v>2406</v>
      </c>
      <c r="D2425" s="20" t="s">
        <v>12</v>
      </c>
    </row>
    <row r="2426" spans="2:4" x14ac:dyDescent="0.25">
      <c r="B2426" s="20" t="s">
        <v>2408</v>
      </c>
      <c r="C2426" s="20" t="s">
        <v>2406</v>
      </c>
      <c r="D2426" s="20" t="s">
        <v>12</v>
      </c>
    </row>
    <row r="2427" spans="2:4" x14ac:dyDescent="0.25">
      <c r="B2427" s="20" t="s">
        <v>2409</v>
      </c>
      <c r="C2427" s="20" t="s">
        <v>2406</v>
      </c>
      <c r="D2427" s="20" t="s">
        <v>12</v>
      </c>
    </row>
    <row r="2428" spans="2:4" x14ac:dyDescent="0.25">
      <c r="B2428" s="20" t="s">
        <v>14579</v>
      </c>
      <c r="C2428" s="20" t="s">
        <v>2406</v>
      </c>
      <c r="D2428" s="20" t="s">
        <v>12</v>
      </c>
    </row>
    <row r="2429" spans="2:4" x14ac:dyDescent="0.25">
      <c r="B2429" s="20" t="s">
        <v>14580</v>
      </c>
      <c r="C2429" s="20" t="s">
        <v>2406</v>
      </c>
      <c r="D2429" s="20" t="s">
        <v>12</v>
      </c>
    </row>
    <row r="2430" spans="2:4" x14ac:dyDescent="0.25">
      <c r="B2430" s="20" t="s">
        <v>14581</v>
      </c>
      <c r="C2430" s="20" t="s">
        <v>2406</v>
      </c>
      <c r="D2430" s="20" t="s">
        <v>12</v>
      </c>
    </row>
    <row r="2431" spans="2:4" x14ac:dyDescent="0.25">
      <c r="B2431" s="20" t="s">
        <v>14582</v>
      </c>
      <c r="C2431" s="20" t="s">
        <v>2406</v>
      </c>
      <c r="D2431" s="20" t="s">
        <v>12</v>
      </c>
    </row>
    <row r="2432" spans="2:4" x14ac:dyDescent="0.25">
      <c r="B2432" s="20" t="s">
        <v>14583</v>
      </c>
      <c r="C2432" s="20" t="s">
        <v>2406</v>
      </c>
      <c r="D2432" s="20" t="s">
        <v>12</v>
      </c>
    </row>
    <row r="2433" spans="2:4" x14ac:dyDescent="0.25">
      <c r="B2433" s="20" t="s">
        <v>14584</v>
      </c>
      <c r="C2433" s="20" t="s">
        <v>2406</v>
      </c>
      <c r="D2433" s="20" t="s">
        <v>12</v>
      </c>
    </row>
    <row r="2434" spans="2:4" x14ac:dyDescent="0.25">
      <c r="B2434" s="20" t="s">
        <v>14585</v>
      </c>
      <c r="C2434" s="20" t="s">
        <v>2406</v>
      </c>
      <c r="D2434" s="20" t="s">
        <v>12</v>
      </c>
    </row>
    <row r="2435" spans="2:4" x14ac:dyDescent="0.25">
      <c r="B2435" s="20" t="s">
        <v>14586</v>
      </c>
      <c r="C2435" s="20" t="s">
        <v>2406</v>
      </c>
      <c r="D2435" s="20" t="s">
        <v>12</v>
      </c>
    </row>
    <row r="2436" spans="2:4" x14ac:dyDescent="0.25">
      <c r="B2436" s="20" t="s">
        <v>14587</v>
      </c>
      <c r="C2436" s="20" t="s">
        <v>2406</v>
      </c>
      <c r="D2436" s="20" t="s">
        <v>12</v>
      </c>
    </row>
    <row r="2437" spans="2:4" x14ac:dyDescent="0.25">
      <c r="B2437" s="20" t="s">
        <v>14588</v>
      </c>
      <c r="C2437" s="20" t="s">
        <v>2406</v>
      </c>
      <c r="D2437" s="20" t="s">
        <v>12</v>
      </c>
    </row>
    <row r="2438" spans="2:4" x14ac:dyDescent="0.25">
      <c r="B2438" s="20" t="s">
        <v>14589</v>
      </c>
      <c r="C2438" s="20" t="s">
        <v>2406</v>
      </c>
      <c r="D2438" s="20" t="s">
        <v>12</v>
      </c>
    </row>
    <row r="2439" spans="2:4" x14ac:dyDescent="0.25">
      <c r="B2439" s="20" t="s">
        <v>14590</v>
      </c>
      <c r="C2439" s="20" t="s">
        <v>2406</v>
      </c>
      <c r="D2439" s="20" t="s">
        <v>12</v>
      </c>
    </row>
    <row r="2440" spans="2:4" x14ac:dyDescent="0.25">
      <c r="B2440" s="20" t="s">
        <v>14591</v>
      </c>
      <c r="C2440" s="20" t="s">
        <v>2406</v>
      </c>
      <c r="D2440" s="20" t="s">
        <v>12</v>
      </c>
    </row>
    <row r="2441" spans="2:4" x14ac:dyDescent="0.25">
      <c r="B2441" s="20" t="s">
        <v>14592</v>
      </c>
      <c r="C2441" s="20" t="s">
        <v>2406</v>
      </c>
      <c r="D2441" s="20" t="s">
        <v>12</v>
      </c>
    </row>
    <row r="2442" spans="2:4" x14ac:dyDescent="0.25">
      <c r="B2442" s="20" t="s">
        <v>14593</v>
      </c>
      <c r="C2442" s="20" t="s">
        <v>2406</v>
      </c>
      <c r="D2442" s="20" t="s">
        <v>12</v>
      </c>
    </row>
    <row r="2443" spans="2:4" x14ac:dyDescent="0.25">
      <c r="B2443" s="20" t="s">
        <v>14594</v>
      </c>
      <c r="C2443" s="20" t="s">
        <v>2406</v>
      </c>
      <c r="D2443" s="20" t="s">
        <v>12</v>
      </c>
    </row>
    <row r="2444" spans="2:4" x14ac:dyDescent="0.25">
      <c r="B2444" s="20" t="s">
        <v>14595</v>
      </c>
      <c r="C2444" s="20" t="s">
        <v>2406</v>
      </c>
      <c r="D2444" s="20" t="s">
        <v>12</v>
      </c>
    </row>
    <row r="2445" spans="2:4" x14ac:dyDescent="0.25">
      <c r="B2445" s="20" t="s">
        <v>14596</v>
      </c>
      <c r="C2445" s="20" t="s">
        <v>2406</v>
      </c>
      <c r="D2445" s="20" t="s">
        <v>12</v>
      </c>
    </row>
    <row r="2446" spans="2:4" x14ac:dyDescent="0.25">
      <c r="B2446" s="20" t="s">
        <v>14597</v>
      </c>
      <c r="C2446" s="20" t="s">
        <v>2406</v>
      </c>
      <c r="D2446" s="20" t="s">
        <v>12</v>
      </c>
    </row>
    <row r="2447" spans="2:4" x14ac:dyDescent="0.25">
      <c r="B2447" s="20" t="s">
        <v>14598</v>
      </c>
      <c r="C2447" s="20" t="s">
        <v>2406</v>
      </c>
      <c r="D2447" s="20" t="s">
        <v>12</v>
      </c>
    </row>
    <row r="2448" spans="2:4" x14ac:dyDescent="0.25">
      <c r="B2448" s="20" t="s">
        <v>14599</v>
      </c>
      <c r="C2448" s="20" t="s">
        <v>2406</v>
      </c>
      <c r="D2448" s="20" t="s">
        <v>12</v>
      </c>
    </row>
    <row r="2449" spans="2:4" x14ac:dyDescent="0.25">
      <c r="B2449" s="20" t="s">
        <v>14600</v>
      </c>
      <c r="C2449" s="20" t="s">
        <v>2406</v>
      </c>
      <c r="D2449" s="20" t="s">
        <v>12</v>
      </c>
    </row>
    <row r="2450" spans="2:4" x14ac:dyDescent="0.25">
      <c r="B2450" s="20" t="s">
        <v>14601</v>
      </c>
      <c r="C2450" s="20" t="s">
        <v>2406</v>
      </c>
      <c r="D2450" s="20" t="s">
        <v>12</v>
      </c>
    </row>
    <row r="2451" spans="2:4" x14ac:dyDescent="0.25">
      <c r="B2451" s="20" t="s">
        <v>2410</v>
      </c>
      <c r="C2451" s="20" t="s">
        <v>2406</v>
      </c>
      <c r="D2451" s="20" t="s">
        <v>12</v>
      </c>
    </row>
    <row r="2452" spans="2:4" x14ac:dyDescent="0.25">
      <c r="B2452" s="20" t="s">
        <v>2411</v>
      </c>
      <c r="C2452" s="20" t="s">
        <v>2406</v>
      </c>
      <c r="D2452" s="20" t="s">
        <v>12</v>
      </c>
    </row>
    <row r="2453" spans="2:4" x14ac:dyDescent="0.25">
      <c r="B2453" s="20" t="s">
        <v>2412</v>
      </c>
      <c r="C2453" s="20" t="s">
        <v>2406</v>
      </c>
      <c r="D2453" s="20" t="s">
        <v>12</v>
      </c>
    </row>
    <row r="2454" spans="2:4" x14ac:dyDescent="0.25">
      <c r="B2454" s="20" t="s">
        <v>14602</v>
      </c>
      <c r="C2454" s="20" t="s">
        <v>2406</v>
      </c>
      <c r="D2454" s="20" t="s">
        <v>12</v>
      </c>
    </row>
    <row r="2455" spans="2:4" x14ac:dyDescent="0.25">
      <c r="B2455" s="20" t="s">
        <v>14603</v>
      </c>
      <c r="C2455" s="20" t="s">
        <v>2406</v>
      </c>
      <c r="D2455" s="20" t="s">
        <v>12</v>
      </c>
    </row>
    <row r="2456" spans="2:4" x14ac:dyDescent="0.25">
      <c r="B2456" s="20" t="s">
        <v>14604</v>
      </c>
      <c r="C2456" s="20" t="s">
        <v>2406</v>
      </c>
      <c r="D2456" s="20" t="s">
        <v>12</v>
      </c>
    </row>
    <row r="2457" spans="2:4" x14ac:dyDescent="0.25">
      <c r="B2457" s="20" t="s">
        <v>14605</v>
      </c>
      <c r="C2457" s="20" t="s">
        <v>2406</v>
      </c>
      <c r="D2457" s="20" t="s">
        <v>12</v>
      </c>
    </row>
    <row r="2458" spans="2:4" x14ac:dyDescent="0.25">
      <c r="B2458" s="20" t="s">
        <v>14606</v>
      </c>
      <c r="C2458" s="20" t="s">
        <v>2406</v>
      </c>
      <c r="D2458" s="20" t="s">
        <v>12</v>
      </c>
    </row>
    <row r="2459" spans="2:4" x14ac:dyDescent="0.25">
      <c r="B2459" s="20" t="s">
        <v>14607</v>
      </c>
      <c r="C2459" s="20" t="s">
        <v>2406</v>
      </c>
      <c r="D2459" s="20" t="s">
        <v>12</v>
      </c>
    </row>
    <row r="2460" spans="2:4" x14ac:dyDescent="0.25">
      <c r="B2460" s="20" t="s">
        <v>14608</v>
      </c>
      <c r="C2460" s="20" t="s">
        <v>2406</v>
      </c>
      <c r="D2460" s="20" t="s">
        <v>12</v>
      </c>
    </row>
    <row r="2461" spans="2:4" x14ac:dyDescent="0.25">
      <c r="B2461" s="20" t="s">
        <v>14609</v>
      </c>
      <c r="C2461" s="20" t="s">
        <v>2406</v>
      </c>
      <c r="D2461" s="20" t="s">
        <v>12</v>
      </c>
    </row>
    <row r="2462" spans="2:4" x14ac:dyDescent="0.25">
      <c r="B2462" s="20" t="s">
        <v>14610</v>
      </c>
      <c r="C2462" s="20" t="s">
        <v>2406</v>
      </c>
      <c r="D2462" s="20" t="s">
        <v>12</v>
      </c>
    </row>
    <row r="2463" spans="2:4" x14ac:dyDescent="0.25">
      <c r="B2463" s="20" t="s">
        <v>2413</v>
      </c>
      <c r="C2463" s="20" t="s">
        <v>2406</v>
      </c>
      <c r="D2463" s="20" t="s">
        <v>12</v>
      </c>
    </row>
    <row r="2464" spans="2:4" x14ac:dyDescent="0.25">
      <c r="B2464" s="20" t="s">
        <v>14611</v>
      </c>
      <c r="C2464" s="20" t="s">
        <v>2406</v>
      </c>
      <c r="D2464" s="20" t="s">
        <v>12</v>
      </c>
    </row>
    <row r="2465" spans="2:4" x14ac:dyDescent="0.25">
      <c r="B2465" s="20" t="s">
        <v>14612</v>
      </c>
      <c r="C2465" s="20" t="s">
        <v>2406</v>
      </c>
      <c r="D2465" s="20" t="s">
        <v>12</v>
      </c>
    </row>
    <row r="2466" spans="2:4" x14ac:dyDescent="0.25">
      <c r="B2466" s="20" t="s">
        <v>14613</v>
      </c>
      <c r="C2466" s="20" t="s">
        <v>2406</v>
      </c>
      <c r="D2466" s="20" t="s">
        <v>12</v>
      </c>
    </row>
    <row r="2467" spans="2:4" x14ac:dyDescent="0.25">
      <c r="B2467" s="20" t="s">
        <v>14614</v>
      </c>
      <c r="C2467" s="20" t="s">
        <v>2406</v>
      </c>
      <c r="D2467" s="20" t="s">
        <v>12</v>
      </c>
    </row>
    <row r="2468" spans="2:4" x14ac:dyDescent="0.25">
      <c r="B2468" s="20" t="s">
        <v>14615</v>
      </c>
      <c r="C2468" s="20" t="s">
        <v>2406</v>
      </c>
      <c r="D2468" s="20" t="s">
        <v>12</v>
      </c>
    </row>
    <row r="2469" spans="2:4" x14ac:dyDescent="0.25">
      <c r="B2469" s="20" t="s">
        <v>14616</v>
      </c>
      <c r="C2469" s="20" t="s">
        <v>2406</v>
      </c>
      <c r="D2469" s="20" t="s">
        <v>12</v>
      </c>
    </row>
    <row r="2470" spans="2:4" x14ac:dyDescent="0.25">
      <c r="B2470" s="20" t="s">
        <v>14617</v>
      </c>
      <c r="C2470" s="20" t="s">
        <v>2406</v>
      </c>
      <c r="D2470" s="20" t="s">
        <v>12</v>
      </c>
    </row>
    <row r="2471" spans="2:4" x14ac:dyDescent="0.25">
      <c r="B2471" s="20" t="s">
        <v>14618</v>
      </c>
      <c r="C2471" s="20" t="s">
        <v>2406</v>
      </c>
      <c r="D2471" s="20" t="s">
        <v>12</v>
      </c>
    </row>
    <row r="2472" spans="2:4" x14ac:dyDescent="0.25">
      <c r="B2472" s="20" t="s">
        <v>14619</v>
      </c>
      <c r="C2472" s="20" t="s">
        <v>2406</v>
      </c>
      <c r="D2472" s="20" t="s">
        <v>12</v>
      </c>
    </row>
    <row r="2473" spans="2:4" x14ac:dyDescent="0.25">
      <c r="B2473" s="20" t="s">
        <v>14620</v>
      </c>
      <c r="C2473" s="20" t="s">
        <v>2406</v>
      </c>
      <c r="D2473" s="20" t="s">
        <v>12</v>
      </c>
    </row>
    <row r="2474" spans="2:4" x14ac:dyDescent="0.25">
      <c r="B2474" s="20" t="s">
        <v>14621</v>
      </c>
      <c r="C2474" s="20" t="s">
        <v>2406</v>
      </c>
      <c r="D2474" s="20" t="s">
        <v>12</v>
      </c>
    </row>
    <row r="2475" spans="2:4" x14ac:dyDescent="0.25">
      <c r="B2475" s="20" t="s">
        <v>14622</v>
      </c>
      <c r="C2475" s="20" t="s">
        <v>2406</v>
      </c>
      <c r="D2475" s="20" t="s">
        <v>12</v>
      </c>
    </row>
    <row r="2476" spans="2:4" x14ac:dyDescent="0.25">
      <c r="B2476" s="20" t="s">
        <v>14623</v>
      </c>
      <c r="C2476" s="20" t="s">
        <v>2406</v>
      </c>
      <c r="D2476" s="20" t="s">
        <v>12</v>
      </c>
    </row>
    <row r="2477" spans="2:4" x14ac:dyDescent="0.25">
      <c r="B2477" s="20" t="s">
        <v>2414</v>
      </c>
      <c r="C2477" s="20" t="s">
        <v>2415</v>
      </c>
      <c r="D2477" s="20" t="s">
        <v>12</v>
      </c>
    </row>
    <row r="2478" spans="2:4" x14ac:dyDescent="0.25">
      <c r="B2478" s="20" t="s">
        <v>2416</v>
      </c>
      <c r="C2478" s="20" t="s">
        <v>2415</v>
      </c>
      <c r="D2478" s="20" t="s">
        <v>12</v>
      </c>
    </row>
    <row r="2479" spans="2:4" x14ac:dyDescent="0.25">
      <c r="B2479" s="20" t="s">
        <v>2417</v>
      </c>
      <c r="C2479" s="20" t="s">
        <v>2415</v>
      </c>
      <c r="D2479" s="20" t="s">
        <v>12</v>
      </c>
    </row>
    <row r="2480" spans="2:4" x14ac:dyDescent="0.25">
      <c r="B2480" s="20" t="s">
        <v>2418</v>
      </c>
      <c r="C2480" s="20" t="s">
        <v>2419</v>
      </c>
      <c r="D2480" s="20" t="s">
        <v>12</v>
      </c>
    </row>
    <row r="2481" spans="2:4" x14ac:dyDescent="0.25">
      <c r="B2481" s="20" t="s">
        <v>2420</v>
      </c>
      <c r="C2481" s="20" t="s">
        <v>2419</v>
      </c>
      <c r="D2481" s="20" t="s">
        <v>12</v>
      </c>
    </row>
    <row r="2482" spans="2:4" x14ac:dyDescent="0.25">
      <c r="B2482" s="20" t="s">
        <v>2421</v>
      </c>
      <c r="C2482" s="20" t="s">
        <v>2419</v>
      </c>
      <c r="D2482" s="20" t="s">
        <v>12</v>
      </c>
    </row>
    <row r="2483" spans="2:4" x14ac:dyDescent="0.25">
      <c r="B2483" s="20" t="s">
        <v>2422</v>
      </c>
      <c r="C2483" s="20" t="s">
        <v>2419</v>
      </c>
      <c r="D2483" s="20" t="s">
        <v>12</v>
      </c>
    </row>
    <row r="2484" spans="2:4" x14ac:dyDescent="0.25">
      <c r="B2484" s="20" t="s">
        <v>2423</v>
      </c>
      <c r="C2484" s="20" t="s">
        <v>2424</v>
      </c>
      <c r="D2484" s="20" t="s">
        <v>12</v>
      </c>
    </row>
    <row r="2485" spans="2:4" x14ac:dyDescent="0.25">
      <c r="B2485" s="20" t="s">
        <v>2425</v>
      </c>
      <c r="C2485" s="20" t="s">
        <v>2424</v>
      </c>
      <c r="D2485" s="20" t="s">
        <v>12</v>
      </c>
    </row>
    <row r="2486" spans="2:4" x14ac:dyDescent="0.25">
      <c r="B2486" s="20" t="s">
        <v>2426</v>
      </c>
      <c r="C2486" s="20" t="s">
        <v>2427</v>
      </c>
      <c r="D2486" s="20" t="s">
        <v>12</v>
      </c>
    </row>
    <row r="2487" spans="2:4" x14ac:dyDescent="0.25">
      <c r="B2487" s="20" t="s">
        <v>2428</v>
      </c>
      <c r="C2487" s="20" t="s">
        <v>2429</v>
      </c>
      <c r="D2487" s="20" t="s">
        <v>12</v>
      </c>
    </row>
    <row r="2488" spans="2:4" x14ac:dyDescent="0.25">
      <c r="B2488" s="20" t="s">
        <v>2430</v>
      </c>
      <c r="C2488" s="20" t="s">
        <v>2429</v>
      </c>
      <c r="D2488" s="20" t="s">
        <v>12</v>
      </c>
    </row>
    <row r="2489" spans="2:4" x14ac:dyDescent="0.25">
      <c r="B2489" s="20" t="s">
        <v>2431</v>
      </c>
      <c r="C2489" s="20" t="s">
        <v>2429</v>
      </c>
      <c r="D2489" s="20" t="s">
        <v>12</v>
      </c>
    </row>
    <row r="2490" spans="2:4" x14ac:dyDescent="0.25">
      <c r="B2490" s="20" t="s">
        <v>2432</v>
      </c>
      <c r="C2490" s="20" t="s">
        <v>2429</v>
      </c>
      <c r="D2490" s="20" t="s">
        <v>12</v>
      </c>
    </row>
    <row r="2491" spans="2:4" x14ac:dyDescent="0.25">
      <c r="B2491" s="20" t="s">
        <v>2433</v>
      </c>
      <c r="C2491" s="20" t="s">
        <v>2429</v>
      </c>
      <c r="D2491" s="20" t="s">
        <v>12</v>
      </c>
    </row>
    <row r="2492" spans="2:4" x14ac:dyDescent="0.25">
      <c r="B2492" s="20" t="s">
        <v>2434</v>
      </c>
      <c r="C2492" s="20" t="s">
        <v>2429</v>
      </c>
      <c r="D2492" s="20" t="s">
        <v>12</v>
      </c>
    </row>
    <row r="2493" spans="2:4" x14ac:dyDescent="0.25">
      <c r="B2493" s="20" t="s">
        <v>2435</v>
      </c>
      <c r="C2493" s="20" t="s">
        <v>2429</v>
      </c>
      <c r="D2493" s="20" t="s">
        <v>12</v>
      </c>
    </row>
    <row r="2494" spans="2:4" x14ac:dyDescent="0.25">
      <c r="B2494" s="20" t="s">
        <v>2436</v>
      </c>
      <c r="C2494" s="20" t="s">
        <v>2429</v>
      </c>
      <c r="D2494" s="20" t="s">
        <v>12</v>
      </c>
    </row>
    <row r="2495" spans="2:4" x14ac:dyDescent="0.25">
      <c r="B2495" s="20" t="s">
        <v>2437</v>
      </c>
      <c r="C2495" s="20" t="s">
        <v>2438</v>
      </c>
      <c r="D2495" s="20" t="s">
        <v>12</v>
      </c>
    </row>
    <row r="2496" spans="2:4" x14ac:dyDescent="0.25">
      <c r="B2496" s="20" t="s">
        <v>2439</v>
      </c>
      <c r="C2496" s="20" t="s">
        <v>2438</v>
      </c>
      <c r="D2496" s="20" t="s">
        <v>12</v>
      </c>
    </row>
    <row r="2497" spans="2:4" x14ac:dyDescent="0.25">
      <c r="B2497" s="20" t="s">
        <v>2440</v>
      </c>
      <c r="C2497" s="20" t="s">
        <v>2438</v>
      </c>
      <c r="D2497" s="20" t="s">
        <v>12</v>
      </c>
    </row>
    <row r="2498" spans="2:4" x14ac:dyDescent="0.25">
      <c r="B2498" s="20" t="s">
        <v>2441</v>
      </c>
      <c r="C2498" s="20" t="s">
        <v>2438</v>
      </c>
      <c r="D2498" s="20" t="s">
        <v>12</v>
      </c>
    </row>
    <row r="2499" spans="2:4" x14ac:dyDescent="0.25">
      <c r="B2499" s="20" t="s">
        <v>2442</v>
      </c>
      <c r="C2499" s="20" t="s">
        <v>2443</v>
      </c>
      <c r="D2499" s="20" t="s">
        <v>12</v>
      </c>
    </row>
    <row r="2500" spans="2:4" x14ac:dyDescent="0.25">
      <c r="B2500" s="20" t="s">
        <v>14624</v>
      </c>
      <c r="C2500" s="20" t="s">
        <v>2443</v>
      </c>
      <c r="D2500" s="20" t="s">
        <v>12</v>
      </c>
    </row>
    <row r="2501" spans="2:4" x14ac:dyDescent="0.25">
      <c r="B2501" s="20" t="s">
        <v>14625</v>
      </c>
      <c r="C2501" s="20" t="s">
        <v>2443</v>
      </c>
      <c r="D2501" s="20" t="s">
        <v>12</v>
      </c>
    </row>
    <row r="2502" spans="2:4" x14ac:dyDescent="0.25">
      <c r="B2502" s="20" t="s">
        <v>14626</v>
      </c>
      <c r="C2502" s="20" t="s">
        <v>2443</v>
      </c>
      <c r="D2502" s="20" t="s">
        <v>12</v>
      </c>
    </row>
    <row r="2503" spans="2:4" x14ac:dyDescent="0.25">
      <c r="B2503" s="20" t="s">
        <v>14627</v>
      </c>
      <c r="C2503" s="20" t="s">
        <v>2443</v>
      </c>
      <c r="D2503" s="20" t="s">
        <v>12</v>
      </c>
    </row>
    <row r="2504" spans="2:4" x14ac:dyDescent="0.25">
      <c r="B2504" s="20" t="s">
        <v>14628</v>
      </c>
      <c r="C2504" s="20" t="s">
        <v>2443</v>
      </c>
      <c r="D2504" s="20" t="s">
        <v>12</v>
      </c>
    </row>
    <row r="2505" spans="2:4" x14ac:dyDescent="0.25">
      <c r="B2505" s="20" t="s">
        <v>14629</v>
      </c>
      <c r="C2505" s="20" t="s">
        <v>2443</v>
      </c>
      <c r="D2505" s="20" t="s">
        <v>12</v>
      </c>
    </row>
    <row r="2506" spans="2:4" x14ac:dyDescent="0.25">
      <c r="B2506" s="20" t="s">
        <v>14630</v>
      </c>
      <c r="C2506" s="20" t="s">
        <v>2443</v>
      </c>
      <c r="D2506" s="20" t="s">
        <v>12</v>
      </c>
    </row>
    <row r="2507" spans="2:4" x14ac:dyDescent="0.25">
      <c r="B2507" s="20" t="s">
        <v>14631</v>
      </c>
      <c r="C2507" s="20" t="s">
        <v>2443</v>
      </c>
      <c r="D2507" s="20" t="s">
        <v>12</v>
      </c>
    </row>
    <row r="2508" spans="2:4" x14ac:dyDescent="0.25">
      <c r="B2508" s="20" t="s">
        <v>14632</v>
      </c>
      <c r="C2508" s="20" t="s">
        <v>2443</v>
      </c>
      <c r="D2508" s="20" t="s">
        <v>12</v>
      </c>
    </row>
    <row r="2509" spans="2:4" x14ac:dyDescent="0.25">
      <c r="B2509" s="20" t="s">
        <v>14633</v>
      </c>
      <c r="C2509" s="20" t="s">
        <v>2443</v>
      </c>
      <c r="D2509" s="20" t="s">
        <v>12</v>
      </c>
    </row>
    <row r="2510" spans="2:4" x14ac:dyDescent="0.25">
      <c r="B2510" s="20" t="s">
        <v>14634</v>
      </c>
      <c r="C2510" s="20" t="s">
        <v>2443</v>
      </c>
      <c r="D2510" s="20" t="s">
        <v>12</v>
      </c>
    </row>
    <row r="2511" spans="2:4" x14ac:dyDescent="0.25">
      <c r="B2511" s="20" t="s">
        <v>14635</v>
      </c>
      <c r="C2511" s="20" t="s">
        <v>2443</v>
      </c>
      <c r="D2511" s="20" t="s">
        <v>12</v>
      </c>
    </row>
    <row r="2512" spans="2:4" x14ac:dyDescent="0.25">
      <c r="B2512" s="20" t="s">
        <v>14636</v>
      </c>
      <c r="C2512" s="20" t="s">
        <v>2443</v>
      </c>
      <c r="D2512" s="20" t="s">
        <v>12</v>
      </c>
    </row>
    <row r="2513" spans="2:4" x14ac:dyDescent="0.25">
      <c r="B2513" s="20" t="s">
        <v>14637</v>
      </c>
      <c r="C2513" s="20" t="s">
        <v>2443</v>
      </c>
      <c r="D2513" s="20" t="s">
        <v>12</v>
      </c>
    </row>
    <row r="2514" spans="2:4" x14ac:dyDescent="0.25">
      <c r="B2514" s="20" t="s">
        <v>2444</v>
      </c>
      <c r="C2514" s="20" t="s">
        <v>2443</v>
      </c>
      <c r="D2514" s="20" t="s">
        <v>12</v>
      </c>
    </row>
    <row r="2515" spans="2:4" x14ac:dyDescent="0.25">
      <c r="B2515" s="20" t="s">
        <v>2445</v>
      </c>
      <c r="C2515" s="20" t="s">
        <v>2443</v>
      </c>
      <c r="D2515" s="20" t="s">
        <v>12</v>
      </c>
    </row>
    <row r="2516" spans="2:4" x14ac:dyDescent="0.25">
      <c r="B2516" s="20" t="s">
        <v>2446</v>
      </c>
      <c r="C2516" s="20" t="s">
        <v>2443</v>
      </c>
      <c r="D2516" s="20" t="s">
        <v>12</v>
      </c>
    </row>
    <row r="2517" spans="2:4" x14ac:dyDescent="0.25">
      <c r="B2517" s="20" t="s">
        <v>2447</v>
      </c>
      <c r="C2517" s="20" t="s">
        <v>2443</v>
      </c>
      <c r="D2517" s="20" t="s">
        <v>12</v>
      </c>
    </row>
    <row r="2518" spans="2:4" x14ac:dyDescent="0.25">
      <c r="B2518" s="20" t="s">
        <v>2448</v>
      </c>
      <c r="C2518" s="20" t="s">
        <v>2449</v>
      </c>
      <c r="D2518" s="20" t="s">
        <v>12</v>
      </c>
    </row>
    <row r="2519" spans="2:4" x14ac:dyDescent="0.25">
      <c r="B2519" s="20" t="s">
        <v>2450</v>
      </c>
      <c r="C2519" s="20" t="s">
        <v>2449</v>
      </c>
      <c r="D2519" s="20" t="s">
        <v>12</v>
      </c>
    </row>
    <row r="2520" spans="2:4" x14ac:dyDescent="0.25">
      <c r="B2520" s="20" t="s">
        <v>2451</v>
      </c>
      <c r="C2520" s="20" t="s">
        <v>2449</v>
      </c>
      <c r="D2520" s="20" t="s">
        <v>12</v>
      </c>
    </row>
    <row r="2521" spans="2:4" x14ac:dyDescent="0.25">
      <c r="B2521" s="20" t="s">
        <v>2452</v>
      </c>
      <c r="C2521" s="20" t="s">
        <v>2449</v>
      </c>
      <c r="D2521" s="20" t="s">
        <v>12</v>
      </c>
    </row>
    <row r="2522" spans="2:4" x14ac:dyDescent="0.25">
      <c r="B2522" s="20" t="s">
        <v>2453</v>
      </c>
      <c r="C2522" s="20" t="s">
        <v>2449</v>
      </c>
      <c r="D2522" s="20" t="s">
        <v>12</v>
      </c>
    </row>
    <row r="2523" spans="2:4" x14ac:dyDescent="0.25">
      <c r="B2523" s="20" t="s">
        <v>14638</v>
      </c>
      <c r="C2523" s="20" t="s">
        <v>2449</v>
      </c>
      <c r="D2523" s="20" t="s">
        <v>12</v>
      </c>
    </row>
    <row r="2524" spans="2:4" x14ac:dyDescent="0.25">
      <c r="B2524" s="20" t="s">
        <v>14639</v>
      </c>
      <c r="C2524" s="20" t="s">
        <v>2449</v>
      </c>
      <c r="D2524" s="20" t="s">
        <v>12</v>
      </c>
    </row>
    <row r="2525" spans="2:4" x14ac:dyDescent="0.25">
      <c r="B2525" s="20" t="s">
        <v>14640</v>
      </c>
      <c r="C2525" s="20" t="s">
        <v>2449</v>
      </c>
      <c r="D2525" s="20" t="s">
        <v>12</v>
      </c>
    </row>
    <row r="2526" spans="2:4" x14ac:dyDescent="0.25">
      <c r="B2526" s="20" t="s">
        <v>14641</v>
      </c>
      <c r="C2526" s="20" t="s">
        <v>2449</v>
      </c>
      <c r="D2526" s="20" t="s">
        <v>12</v>
      </c>
    </row>
    <row r="2527" spans="2:4" x14ac:dyDescent="0.25">
      <c r="B2527" s="20" t="s">
        <v>14642</v>
      </c>
      <c r="C2527" s="20" t="s">
        <v>2449</v>
      </c>
      <c r="D2527" s="20" t="s">
        <v>12</v>
      </c>
    </row>
    <row r="2528" spans="2:4" x14ac:dyDescent="0.25">
      <c r="B2528" s="20" t="s">
        <v>14643</v>
      </c>
      <c r="C2528" s="20" t="s">
        <v>2449</v>
      </c>
      <c r="D2528" s="20" t="s">
        <v>12</v>
      </c>
    </row>
    <row r="2529" spans="2:4" x14ac:dyDescent="0.25">
      <c r="B2529" s="20" t="s">
        <v>14644</v>
      </c>
      <c r="C2529" s="20" t="s">
        <v>2449</v>
      </c>
      <c r="D2529" s="20" t="s">
        <v>12</v>
      </c>
    </row>
    <row r="2530" spans="2:4" x14ac:dyDescent="0.25">
      <c r="B2530" s="20" t="s">
        <v>14645</v>
      </c>
      <c r="C2530" s="20" t="s">
        <v>2449</v>
      </c>
      <c r="D2530" s="20" t="s">
        <v>12</v>
      </c>
    </row>
    <row r="2531" spans="2:4" x14ac:dyDescent="0.25">
      <c r="B2531" s="20" t="s">
        <v>14646</v>
      </c>
      <c r="C2531" s="20" t="s">
        <v>2449</v>
      </c>
      <c r="D2531" s="20" t="s">
        <v>12</v>
      </c>
    </row>
    <row r="2532" spans="2:4" x14ac:dyDescent="0.25">
      <c r="B2532" s="20" t="s">
        <v>2454</v>
      </c>
      <c r="C2532" s="20" t="s">
        <v>2449</v>
      </c>
      <c r="D2532" s="20" t="s">
        <v>12</v>
      </c>
    </row>
    <row r="2533" spans="2:4" x14ac:dyDescent="0.25">
      <c r="B2533" s="20" t="s">
        <v>2455</v>
      </c>
      <c r="C2533" s="20" t="s">
        <v>2449</v>
      </c>
      <c r="D2533" s="20" t="s">
        <v>12</v>
      </c>
    </row>
    <row r="2534" spans="2:4" x14ac:dyDescent="0.25">
      <c r="B2534" s="20" t="s">
        <v>14647</v>
      </c>
      <c r="C2534" s="20" t="s">
        <v>2449</v>
      </c>
      <c r="D2534" s="20" t="s">
        <v>12</v>
      </c>
    </row>
    <row r="2535" spans="2:4" x14ac:dyDescent="0.25">
      <c r="B2535" s="20" t="s">
        <v>14648</v>
      </c>
      <c r="C2535" s="20" t="s">
        <v>2449</v>
      </c>
      <c r="D2535" s="20" t="s">
        <v>12</v>
      </c>
    </row>
    <row r="2536" spans="2:4" x14ac:dyDescent="0.25">
      <c r="B2536" s="20" t="s">
        <v>14649</v>
      </c>
      <c r="C2536" s="20" t="s">
        <v>2449</v>
      </c>
      <c r="D2536" s="20" t="s">
        <v>12</v>
      </c>
    </row>
    <row r="2537" spans="2:4" x14ac:dyDescent="0.25">
      <c r="B2537" s="20" t="s">
        <v>14650</v>
      </c>
      <c r="C2537" s="20" t="s">
        <v>2449</v>
      </c>
      <c r="D2537" s="20" t="s">
        <v>12</v>
      </c>
    </row>
    <row r="2538" spans="2:4" x14ac:dyDescent="0.25">
      <c r="B2538" s="20" t="s">
        <v>2456</v>
      </c>
      <c r="C2538" s="20" t="s">
        <v>2449</v>
      </c>
      <c r="D2538" s="20" t="s">
        <v>12</v>
      </c>
    </row>
    <row r="2539" spans="2:4" x14ac:dyDescent="0.25">
      <c r="B2539" s="20" t="s">
        <v>14651</v>
      </c>
      <c r="C2539" s="20" t="s">
        <v>2449</v>
      </c>
      <c r="D2539" s="20" t="s">
        <v>12</v>
      </c>
    </row>
    <row r="2540" spans="2:4" x14ac:dyDescent="0.25">
      <c r="B2540" s="20" t="s">
        <v>14652</v>
      </c>
      <c r="C2540" s="20" t="s">
        <v>2449</v>
      </c>
      <c r="D2540" s="20" t="s">
        <v>12</v>
      </c>
    </row>
    <row r="2541" spans="2:4" x14ac:dyDescent="0.25">
      <c r="B2541" s="20" t="s">
        <v>14653</v>
      </c>
      <c r="C2541" s="20" t="s">
        <v>2449</v>
      </c>
      <c r="D2541" s="20" t="s">
        <v>12</v>
      </c>
    </row>
    <row r="2542" spans="2:4" x14ac:dyDescent="0.25">
      <c r="B2542" s="20" t="s">
        <v>14654</v>
      </c>
      <c r="C2542" s="20" t="s">
        <v>2449</v>
      </c>
      <c r="D2542" s="20" t="s">
        <v>12</v>
      </c>
    </row>
    <row r="2543" spans="2:4" x14ac:dyDescent="0.25">
      <c r="B2543" s="20" t="s">
        <v>2457</v>
      </c>
      <c r="C2543" s="20" t="s">
        <v>2458</v>
      </c>
      <c r="D2543" s="20" t="s">
        <v>12</v>
      </c>
    </row>
    <row r="2544" spans="2:4" x14ac:dyDescent="0.25">
      <c r="B2544" s="20" t="s">
        <v>2459</v>
      </c>
      <c r="C2544" s="20" t="s">
        <v>2458</v>
      </c>
      <c r="D2544" s="20" t="s">
        <v>12</v>
      </c>
    </row>
    <row r="2545" spans="2:4" x14ac:dyDescent="0.25">
      <c r="B2545" s="20" t="s">
        <v>2460</v>
      </c>
      <c r="C2545" s="20" t="s">
        <v>2458</v>
      </c>
      <c r="D2545" s="20" t="s">
        <v>12</v>
      </c>
    </row>
    <row r="2546" spans="2:4" x14ac:dyDescent="0.25">
      <c r="B2546" s="20" t="s">
        <v>2461</v>
      </c>
      <c r="C2546" s="20" t="s">
        <v>2458</v>
      </c>
      <c r="D2546" s="20" t="s">
        <v>12</v>
      </c>
    </row>
    <row r="2547" spans="2:4" x14ac:dyDescent="0.25">
      <c r="B2547" s="20" t="s">
        <v>2462</v>
      </c>
      <c r="C2547" s="20" t="s">
        <v>2458</v>
      </c>
      <c r="D2547" s="20" t="s">
        <v>12</v>
      </c>
    </row>
    <row r="2548" spans="2:4" x14ac:dyDescent="0.25">
      <c r="B2548" s="20" t="s">
        <v>14655</v>
      </c>
      <c r="C2548" s="20" t="s">
        <v>2458</v>
      </c>
      <c r="D2548" s="20" t="s">
        <v>12</v>
      </c>
    </row>
    <row r="2549" spans="2:4" x14ac:dyDescent="0.25">
      <c r="B2549" s="20" t="s">
        <v>2463</v>
      </c>
      <c r="C2549" s="20" t="s">
        <v>2458</v>
      </c>
      <c r="D2549" s="20" t="s">
        <v>12</v>
      </c>
    </row>
    <row r="2550" spans="2:4" x14ac:dyDescent="0.25">
      <c r="B2550" s="20" t="s">
        <v>2464</v>
      </c>
      <c r="C2550" s="20" t="s">
        <v>2464</v>
      </c>
      <c r="D2550" s="20" t="s">
        <v>12</v>
      </c>
    </row>
    <row r="2551" spans="2:4" x14ac:dyDescent="0.25">
      <c r="B2551" s="20" t="s">
        <v>2465</v>
      </c>
      <c r="C2551" s="20" t="s">
        <v>2464</v>
      </c>
      <c r="D2551" s="20" t="s">
        <v>12</v>
      </c>
    </row>
    <row r="2552" spans="2:4" x14ac:dyDescent="0.25">
      <c r="B2552" s="20" t="s">
        <v>2466</v>
      </c>
      <c r="C2552" s="20" t="s">
        <v>2464</v>
      </c>
      <c r="D2552" s="20" t="s">
        <v>12</v>
      </c>
    </row>
    <row r="2553" spans="2:4" x14ac:dyDescent="0.25">
      <c r="B2553" s="20" t="s">
        <v>14656</v>
      </c>
      <c r="C2553" s="20" t="s">
        <v>2464</v>
      </c>
      <c r="D2553" s="20" t="s">
        <v>12</v>
      </c>
    </row>
    <row r="2554" spans="2:4" x14ac:dyDescent="0.25">
      <c r="B2554" s="20" t="s">
        <v>2467</v>
      </c>
      <c r="C2554" s="20" t="s">
        <v>2464</v>
      </c>
      <c r="D2554" s="20" t="s">
        <v>12</v>
      </c>
    </row>
    <row r="2555" spans="2:4" x14ac:dyDescent="0.25">
      <c r="B2555" s="20" t="s">
        <v>14657</v>
      </c>
      <c r="C2555" s="20" t="s">
        <v>2464</v>
      </c>
      <c r="D2555" s="20" t="s">
        <v>12</v>
      </c>
    </row>
    <row r="2556" spans="2:4" x14ac:dyDescent="0.25">
      <c r="B2556" s="20" t="s">
        <v>14658</v>
      </c>
      <c r="C2556" s="20" t="s">
        <v>2464</v>
      </c>
      <c r="D2556" s="20" t="s">
        <v>12</v>
      </c>
    </row>
    <row r="2557" spans="2:4" x14ac:dyDescent="0.25">
      <c r="B2557" s="20" t="s">
        <v>2468</v>
      </c>
      <c r="C2557" s="20" t="s">
        <v>2464</v>
      </c>
      <c r="D2557" s="20" t="s">
        <v>12</v>
      </c>
    </row>
    <row r="2558" spans="2:4" x14ac:dyDescent="0.25">
      <c r="B2558" s="20" t="s">
        <v>2469</v>
      </c>
      <c r="C2558" s="20" t="s">
        <v>2469</v>
      </c>
      <c r="D2558" s="20" t="s">
        <v>12</v>
      </c>
    </row>
    <row r="2559" spans="2:4" x14ac:dyDescent="0.25">
      <c r="B2559" s="20" t="s">
        <v>2470</v>
      </c>
      <c r="C2559" s="20" t="s">
        <v>2469</v>
      </c>
      <c r="D2559" s="20" t="s">
        <v>12</v>
      </c>
    </row>
    <row r="2560" spans="2:4" x14ac:dyDescent="0.25">
      <c r="B2560" s="20" t="s">
        <v>2471</v>
      </c>
      <c r="C2560" s="20" t="s">
        <v>2469</v>
      </c>
      <c r="D2560" s="20" t="s">
        <v>12</v>
      </c>
    </row>
    <row r="2561" spans="2:4" x14ac:dyDescent="0.25">
      <c r="B2561" s="20" t="s">
        <v>2472</v>
      </c>
      <c r="C2561" s="20" t="s">
        <v>2469</v>
      </c>
      <c r="D2561" s="20" t="s">
        <v>12</v>
      </c>
    </row>
    <row r="2562" spans="2:4" x14ac:dyDescent="0.25">
      <c r="B2562" s="20" t="s">
        <v>2473</v>
      </c>
      <c r="C2562" s="20" t="s">
        <v>2469</v>
      </c>
      <c r="D2562" s="20" t="s">
        <v>12</v>
      </c>
    </row>
    <row r="2563" spans="2:4" x14ac:dyDescent="0.25">
      <c r="B2563" s="20" t="s">
        <v>14659</v>
      </c>
      <c r="C2563" s="20" t="s">
        <v>2469</v>
      </c>
      <c r="D2563" s="20" t="s">
        <v>12</v>
      </c>
    </row>
    <row r="2564" spans="2:4" x14ac:dyDescent="0.25">
      <c r="B2564" s="20" t="s">
        <v>14660</v>
      </c>
      <c r="C2564" s="20" t="s">
        <v>2469</v>
      </c>
      <c r="D2564" s="20" t="s">
        <v>12</v>
      </c>
    </row>
    <row r="2565" spans="2:4" x14ac:dyDescent="0.25">
      <c r="B2565" s="20" t="s">
        <v>14661</v>
      </c>
      <c r="C2565" s="20" t="s">
        <v>2469</v>
      </c>
      <c r="D2565" s="20" t="s">
        <v>12</v>
      </c>
    </row>
    <row r="2566" spans="2:4" x14ac:dyDescent="0.25">
      <c r="B2566" s="20" t="s">
        <v>14662</v>
      </c>
      <c r="C2566" s="20" t="s">
        <v>2469</v>
      </c>
      <c r="D2566" s="20" t="s">
        <v>12</v>
      </c>
    </row>
    <row r="2567" spans="2:4" x14ac:dyDescent="0.25">
      <c r="B2567" s="20" t="s">
        <v>14663</v>
      </c>
      <c r="C2567" s="20" t="s">
        <v>2469</v>
      </c>
      <c r="D2567" s="20" t="s">
        <v>12</v>
      </c>
    </row>
    <row r="2568" spans="2:4" x14ac:dyDescent="0.25">
      <c r="B2568" s="20" t="s">
        <v>14664</v>
      </c>
      <c r="C2568" s="20" t="s">
        <v>2469</v>
      </c>
      <c r="D2568" s="20" t="s">
        <v>12</v>
      </c>
    </row>
    <row r="2569" spans="2:4" x14ac:dyDescent="0.25">
      <c r="B2569" s="20" t="s">
        <v>14665</v>
      </c>
      <c r="C2569" s="20" t="s">
        <v>2469</v>
      </c>
      <c r="D2569" s="20" t="s">
        <v>12</v>
      </c>
    </row>
    <row r="2570" spans="2:4" x14ac:dyDescent="0.25">
      <c r="B2570" s="20" t="s">
        <v>14666</v>
      </c>
      <c r="C2570" s="20" t="s">
        <v>2469</v>
      </c>
      <c r="D2570" s="20" t="s">
        <v>12</v>
      </c>
    </row>
    <row r="2571" spans="2:4" x14ac:dyDescent="0.25">
      <c r="B2571" s="20" t="s">
        <v>14667</v>
      </c>
      <c r="C2571" s="20" t="s">
        <v>2469</v>
      </c>
      <c r="D2571" s="20" t="s">
        <v>12</v>
      </c>
    </row>
    <row r="2572" spans="2:4" x14ac:dyDescent="0.25">
      <c r="B2572" s="20" t="s">
        <v>14668</v>
      </c>
      <c r="C2572" s="20" t="s">
        <v>2469</v>
      </c>
      <c r="D2572" s="20" t="s">
        <v>12</v>
      </c>
    </row>
    <row r="2573" spans="2:4" x14ac:dyDescent="0.25">
      <c r="B2573" s="20" t="s">
        <v>14669</v>
      </c>
      <c r="C2573" s="20" t="s">
        <v>2469</v>
      </c>
      <c r="D2573" s="20" t="s">
        <v>12</v>
      </c>
    </row>
    <row r="2574" spans="2:4" x14ac:dyDescent="0.25">
      <c r="B2574" s="20" t="s">
        <v>14670</v>
      </c>
      <c r="C2574" s="20" t="s">
        <v>2469</v>
      </c>
      <c r="D2574" s="20" t="s">
        <v>12</v>
      </c>
    </row>
    <row r="2575" spans="2:4" x14ac:dyDescent="0.25">
      <c r="B2575" s="20" t="s">
        <v>14671</v>
      </c>
      <c r="C2575" s="20" t="s">
        <v>2469</v>
      </c>
      <c r="D2575" s="20" t="s">
        <v>12</v>
      </c>
    </row>
    <row r="2576" spans="2:4" x14ac:dyDescent="0.25">
      <c r="B2576" s="20" t="s">
        <v>14672</v>
      </c>
      <c r="C2576" s="20" t="s">
        <v>2469</v>
      </c>
      <c r="D2576" s="20" t="s">
        <v>12</v>
      </c>
    </row>
    <row r="2577" spans="2:4" x14ac:dyDescent="0.25">
      <c r="B2577" s="20" t="s">
        <v>14673</v>
      </c>
      <c r="C2577" s="20" t="s">
        <v>2469</v>
      </c>
      <c r="D2577" s="20" t="s">
        <v>12</v>
      </c>
    </row>
    <row r="2578" spans="2:4" x14ac:dyDescent="0.25">
      <c r="B2578" s="20" t="s">
        <v>14674</v>
      </c>
      <c r="C2578" s="20" t="s">
        <v>2469</v>
      </c>
      <c r="D2578" s="20" t="s">
        <v>12</v>
      </c>
    </row>
    <row r="2579" spans="2:4" x14ac:dyDescent="0.25">
      <c r="B2579" s="20" t="s">
        <v>14675</v>
      </c>
      <c r="C2579" s="20" t="s">
        <v>2469</v>
      </c>
      <c r="D2579" s="20" t="s">
        <v>12</v>
      </c>
    </row>
    <row r="2580" spans="2:4" x14ac:dyDescent="0.25">
      <c r="B2580" s="20" t="s">
        <v>14676</v>
      </c>
      <c r="C2580" s="20" t="s">
        <v>2469</v>
      </c>
      <c r="D2580" s="20" t="s">
        <v>12</v>
      </c>
    </row>
    <row r="2581" spans="2:4" x14ac:dyDescent="0.25">
      <c r="B2581" s="20" t="s">
        <v>14677</v>
      </c>
      <c r="C2581" s="20" t="s">
        <v>2469</v>
      </c>
      <c r="D2581" s="20" t="s">
        <v>12</v>
      </c>
    </row>
    <row r="2582" spans="2:4" x14ac:dyDescent="0.25">
      <c r="B2582" s="20" t="s">
        <v>14678</v>
      </c>
      <c r="C2582" s="20" t="s">
        <v>2469</v>
      </c>
      <c r="D2582" s="20" t="s">
        <v>12</v>
      </c>
    </row>
    <row r="2583" spans="2:4" x14ac:dyDescent="0.25">
      <c r="B2583" s="20" t="s">
        <v>14679</v>
      </c>
      <c r="C2583" s="20" t="s">
        <v>2469</v>
      </c>
      <c r="D2583" s="20" t="s">
        <v>12</v>
      </c>
    </row>
    <row r="2584" spans="2:4" x14ac:dyDescent="0.25">
      <c r="B2584" s="20" t="s">
        <v>14680</v>
      </c>
      <c r="C2584" s="20" t="s">
        <v>2469</v>
      </c>
      <c r="D2584" s="20" t="s">
        <v>12</v>
      </c>
    </row>
    <row r="2585" spans="2:4" x14ac:dyDescent="0.25">
      <c r="B2585" s="20" t="s">
        <v>14681</v>
      </c>
      <c r="C2585" s="20" t="s">
        <v>2469</v>
      </c>
      <c r="D2585" s="20" t="s">
        <v>12</v>
      </c>
    </row>
    <row r="2586" spans="2:4" x14ac:dyDescent="0.25">
      <c r="B2586" s="20" t="s">
        <v>14682</v>
      </c>
      <c r="C2586" s="20" t="s">
        <v>2469</v>
      </c>
      <c r="D2586" s="20" t="s">
        <v>12</v>
      </c>
    </row>
    <row r="2587" spans="2:4" x14ac:dyDescent="0.25">
      <c r="B2587" s="20" t="s">
        <v>14683</v>
      </c>
      <c r="C2587" s="20" t="s">
        <v>2469</v>
      </c>
      <c r="D2587" s="20" t="s">
        <v>12</v>
      </c>
    </row>
    <row r="2588" spans="2:4" x14ac:dyDescent="0.25">
      <c r="B2588" s="20" t="s">
        <v>14684</v>
      </c>
      <c r="C2588" s="20" t="s">
        <v>2469</v>
      </c>
      <c r="D2588" s="20" t="s">
        <v>12</v>
      </c>
    </row>
    <row r="2589" spans="2:4" x14ac:dyDescent="0.25">
      <c r="B2589" s="20" t="s">
        <v>14685</v>
      </c>
      <c r="C2589" s="20" t="s">
        <v>2469</v>
      </c>
      <c r="D2589" s="20" t="s">
        <v>12</v>
      </c>
    </row>
    <row r="2590" spans="2:4" x14ac:dyDescent="0.25">
      <c r="B2590" s="20" t="s">
        <v>14686</v>
      </c>
      <c r="C2590" s="20" t="s">
        <v>2469</v>
      </c>
      <c r="D2590" s="20" t="s">
        <v>12</v>
      </c>
    </row>
    <row r="2591" spans="2:4" x14ac:dyDescent="0.25">
      <c r="B2591" s="20" t="s">
        <v>14687</v>
      </c>
      <c r="C2591" s="20" t="s">
        <v>2469</v>
      </c>
      <c r="D2591" s="20" t="s">
        <v>12</v>
      </c>
    </row>
    <row r="2592" spans="2:4" x14ac:dyDescent="0.25">
      <c r="B2592" s="20" t="s">
        <v>14688</v>
      </c>
      <c r="C2592" s="20" t="s">
        <v>2469</v>
      </c>
      <c r="D2592" s="20" t="s">
        <v>12</v>
      </c>
    </row>
    <row r="2593" spans="2:4" x14ac:dyDescent="0.25">
      <c r="B2593" s="20" t="s">
        <v>14689</v>
      </c>
      <c r="C2593" s="20" t="s">
        <v>2469</v>
      </c>
      <c r="D2593" s="20" t="s">
        <v>12</v>
      </c>
    </row>
    <row r="2594" spans="2:4" x14ac:dyDescent="0.25">
      <c r="B2594" s="20" t="s">
        <v>14690</v>
      </c>
      <c r="C2594" s="20" t="s">
        <v>2469</v>
      </c>
      <c r="D2594" s="20" t="s">
        <v>12</v>
      </c>
    </row>
    <row r="2595" spans="2:4" x14ac:dyDescent="0.25">
      <c r="B2595" s="20" t="s">
        <v>14691</v>
      </c>
      <c r="C2595" s="20" t="s">
        <v>2469</v>
      </c>
      <c r="D2595" s="20" t="s">
        <v>12</v>
      </c>
    </row>
    <row r="2596" spans="2:4" x14ac:dyDescent="0.25">
      <c r="B2596" s="20" t="s">
        <v>14692</v>
      </c>
      <c r="C2596" s="20" t="s">
        <v>2469</v>
      </c>
      <c r="D2596" s="20" t="s">
        <v>12</v>
      </c>
    </row>
    <row r="2597" spans="2:4" x14ac:dyDescent="0.25">
      <c r="B2597" s="20" t="s">
        <v>14693</v>
      </c>
      <c r="C2597" s="20" t="s">
        <v>2469</v>
      </c>
      <c r="D2597" s="20" t="s">
        <v>12</v>
      </c>
    </row>
    <row r="2598" spans="2:4" x14ac:dyDescent="0.25">
      <c r="B2598" s="20" t="s">
        <v>2474</v>
      </c>
      <c r="C2598" s="20" t="s">
        <v>2475</v>
      </c>
      <c r="D2598" s="20" t="s">
        <v>12</v>
      </c>
    </row>
    <row r="2599" spans="2:4" x14ac:dyDescent="0.25">
      <c r="B2599" s="20" t="s">
        <v>14694</v>
      </c>
      <c r="C2599" s="20" t="s">
        <v>2475</v>
      </c>
      <c r="D2599" s="20" t="s">
        <v>12</v>
      </c>
    </row>
    <row r="2600" spans="2:4" x14ac:dyDescent="0.25">
      <c r="B2600" s="20" t="s">
        <v>2476</v>
      </c>
      <c r="C2600" s="20" t="s">
        <v>2475</v>
      </c>
      <c r="D2600" s="20" t="s">
        <v>12</v>
      </c>
    </row>
    <row r="2601" spans="2:4" x14ac:dyDescent="0.25">
      <c r="B2601" s="20" t="s">
        <v>2477</v>
      </c>
      <c r="C2601" s="20" t="s">
        <v>2475</v>
      </c>
      <c r="D2601" s="20" t="s">
        <v>12</v>
      </c>
    </row>
    <row r="2602" spans="2:4" x14ac:dyDescent="0.25">
      <c r="B2602" s="20" t="s">
        <v>2478</v>
      </c>
      <c r="C2602" s="20" t="s">
        <v>2475</v>
      </c>
      <c r="D2602" s="20" t="s">
        <v>12</v>
      </c>
    </row>
    <row r="2603" spans="2:4" x14ac:dyDescent="0.25">
      <c r="B2603" s="20" t="s">
        <v>2479</v>
      </c>
      <c r="C2603" s="20" t="s">
        <v>2475</v>
      </c>
      <c r="D2603" s="20" t="s">
        <v>12</v>
      </c>
    </row>
    <row r="2604" spans="2:4" x14ac:dyDescent="0.25">
      <c r="B2604" s="20" t="s">
        <v>2480</v>
      </c>
      <c r="C2604" s="20" t="s">
        <v>2475</v>
      </c>
      <c r="D2604" s="20" t="s">
        <v>12</v>
      </c>
    </row>
    <row r="2605" spans="2:4" x14ac:dyDescent="0.25">
      <c r="B2605" s="20" t="s">
        <v>2481</v>
      </c>
      <c r="C2605" s="20" t="s">
        <v>2475</v>
      </c>
      <c r="D2605" s="20" t="s">
        <v>12</v>
      </c>
    </row>
    <row r="2606" spans="2:4" x14ac:dyDescent="0.25">
      <c r="B2606" s="20" t="s">
        <v>2482</v>
      </c>
      <c r="C2606" s="20" t="s">
        <v>2482</v>
      </c>
      <c r="D2606" s="20" t="s">
        <v>12</v>
      </c>
    </row>
    <row r="2607" spans="2:4" x14ac:dyDescent="0.25">
      <c r="B2607" s="20" t="s">
        <v>2483</v>
      </c>
      <c r="C2607" s="20" t="s">
        <v>2482</v>
      </c>
      <c r="D2607" s="20" t="s">
        <v>12</v>
      </c>
    </row>
    <row r="2608" spans="2:4" x14ac:dyDescent="0.25">
      <c r="B2608" s="20" t="s">
        <v>2484</v>
      </c>
      <c r="C2608" s="20" t="s">
        <v>2484</v>
      </c>
      <c r="D2608" s="20" t="s">
        <v>12</v>
      </c>
    </row>
    <row r="2609" spans="2:4" x14ac:dyDescent="0.25">
      <c r="B2609" s="20" t="s">
        <v>2485</v>
      </c>
      <c r="C2609" s="20" t="s">
        <v>2484</v>
      </c>
      <c r="D2609" s="20" t="s">
        <v>12</v>
      </c>
    </row>
    <row r="2610" spans="2:4" x14ac:dyDescent="0.25">
      <c r="B2610" s="20" t="s">
        <v>2486</v>
      </c>
      <c r="C2610" s="20" t="s">
        <v>2484</v>
      </c>
      <c r="D2610" s="20" t="s">
        <v>12</v>
      </c>
    </row>
    <row r="2611" spans="2:4" x14ac:dyDescent="0.25">
      <c r="B2611" s="20" t="s">
        <v>2487</v>
      </c>
      <c r="C2611" s="20" t="s">
        <v>2484</v>
      </c>
      <c r="D2611" s="20" t="s">
        <v>12</v>
      </c>
    </row>
    <row r="2612" spans="2:4" x14ac:dyDescent="0.25">
      <c r="B2612" s="20" t="s">
        <v>2488</v>
      </c>
      <c r="C2612" s="20" t="s">
        <v>2484</v>
      </c>
      <c r="D2612" s="20" t="s">
        <v>12</v>
      </c>
    </row>
    <row r="2613" spans="2:4" x14ac:dyDescent="0.25">
      <c r="B2613" s="20" t="s">
        <v>14695</v>
      </c>
      <c r="C2613" s="20" t="s">
        <v>2484</v>
      </c>
      <c r="D2613" s="20" t="s">
        <v>12</v>
      </c>
    </row>
    <row r="2614" spans="2:4" x14ac:dyDescent="0.25">
      <c r="B2614" s="20" t="s">
        <v>2489</v>
      </c>
      <c r="C2614" s="20" t="s">
        <v>2489</v>
      </c>
      <c r="D2614" s="20" t="s">
        <v>19</v>
      </c>
    </row>
    <row r="2615" spans="2:4" x14ac:dyDescent="0.25">
      <c r="B2615" s="20" t="s">
        <v>2490</v>
      </c>
      <c r="C2615" s="20" t="s">
        <v>2491</v>
      </c>
      <c r="D2615" s="20" t="s">
        <v>19</v>
      </c>
    </row>
    <row r="2616" spans="2:4" x14ac:dyDescent="0.25">
      <c r="B2616" s="20" t="s">
        <v>2492</v>
      </c>
      <c r="C2616" s="20" t="s">
        <v>2491</v>
      </c>
      <c r="D2616" s="20" t="s">
        <v>12</v>
      </c>
    </row>
    <row r="2617" spans="2:4" x14ac:dyDescent="0.25">
      <c r="B2617" s="20" t="s">
        <v>2493</v>
      </c>
      <c r="C2617" s="20" t="s">
        <v>2491</v>
      </c>
      <c r="D2617" s="20" t="s">
        <v>12</v>
      </c>
    </row>
    <row r="2618" spans="2:4" x14ac:dyDescent="0.25">
      <c r="B2618" s="20" t="s">
        <v>2494</v>
      </c>
      <c r="C2618" s="20" t="s">
        <v>2491</v>
      </c>
      <c r="D2618" s="20" t="s">
        <v>19</v>
      </c>
    </row>
    <row r="2619" spans="2:4" x14ac:dyDescent="0.25">
      <c r="B2619" s="20" t="s">
        <v>2495</v>
      </c>
      <c r="C2619" s="20" t="s">
        <v>2491</v>
      </c>
      <c r="D2619" s="20" t="s">
        <v>19</v>
      </c>
    </row>
    <row r="2620" spans="2:4" x14ac:dyDescent="0.25">
      <c r="B2620" s="20" t="s">
        <v>2496</v>
      </c>
      <c r="C2620" s="20" t="s">
        <v>2491</v>
      </c>
      <c r="D2620" s="20" t="s">
        <v>19</v>
      </c>
    </row>
    <row r="2621" spans="2:4" x14ac:dyDescent="0.25">
      <c r="B2621" s="20" t="s">
        <v>2497</v>
      </c>
      <c r="C2621" s="20" t="s">
        <v>2491</v>
      </c>
      <c r="D2621" s="20" t="s">
        <v>19</v>
      </c>
    </row>
    <row r="2622" spans="2:4" x14ac:dyDescent="0.25">
      <c r="B2622" s="20" t="s">
        <v>2498</v>
      </c>
      <c r="C2622" s="20" t="s">
        <v>2491</v>
      </c>
      <c r="D2622" s="20" t="s">
        <v>19</v>
      </c>
    </row>
    <row r="2623" spans="2:4" x14ac:dyDescent="0.25">
      <c r="B2623" s="20" t="s">
        <v>2499</v>
      </c>
      <c r="C2623" s="20" t="s">
        <v>2491</v>
      </c>
      <c r="D2623" s="20" t="s">
        <v>12</v>
      </c>
    </row>
    <row r="2624" spans="2:4" x14ac:dyDescent="0.25">
      <c r="B2624" s="20" t="s">
        <v>2500</v>
      </c>
      <c r="C2624" s="20" t="s">
        <v>2491</v>
      </c>
      <c r="D2624" s="20" t="s">
        <v>19</v>
      </c>
    </row>
    <row r="2625" spans="2:4" x14ac:dyDescent="0.25">
      <c r="B2625" s="20" t="s">
        <v>2501</v>
      </c>
      <c r="C2625" s="20" t="s">
        <v>2502</v>
      </c>
      <c r="D2625" s="20" t="s">
        <v>19</v>
      </c>
    </row>
    <row r="2626" spans="2:4" x14ac:dyDescent="0.25">
      <c r="B2626" s="20" t="s">
        <v>2503</v>
      </c>
      <c r="C2626" s="20" t="s">
        <v>2502</v>
      </c>
      <c r="D2626" s="20" t="s">
        <v>19</v>
      </c>
    </row>
    <row r="2627" spans="2:4" x14ac:dyDescent="0.25">
      <c r="B2627" s="20" t="s">
        <v>2504</v>
      </c>
      <c r="C2627" s="20" t="s">
        <v>2502</v>
      </c>
      <c r="D2627" s="20" t="s">
        <v>19</v>
      </c>
    </row>
    <row r="2628" spans="2:4" x14ac:dyDescent="0.25">
      <c r="B2628" s="20" t="s">
        <v>2505</v>
      </c>
      <c r="C2628" s="20" t="s">
        <v>2502</v>
      </c>
      <c r="D2628" s="20" t="s">
        <v>19</v>
      </c>
    </row>
    <row r="2629" spans="2:4" x14ac:dyDescent="0.25">
      <c r="B2629" s="20" t="s">
        <v>2506</v>
      </c>
      <c r="C2629" s="20" t="s">
        <v>2502</v>
      </c>
      <c r="D2629" s="20" t="s">
        <v>19</v>
      </c>
    </row>
    <row r="2630" spans="2:4" x14ac:dyDescent="0.25">
      <c r="B2630" s="20" t="s">
        <v>2507</v>
      </c>
      <c r="C2630" s="20" t="s">
        <v>2502</v>
      </c>
      <c r="D2630" s="20" t="s">
        <v>19</v>
      </c>
    </row>
    <row r="2631" spans="2:4" x14ac:dyDescent="0.25">
      <c r="B2631" s="20" t="s">
        <v>2508</v>
      </c>
      <c r="C2631" s="20" t="s">
        <v>2502</v>
      </c>
      <c r="D2631" s="20" t="s">
        <v>19</v>
      </c>
    </row>
    <row r="2632" spans="2:4" x14ac:dyDescent="0.25">
      <c r="B2632" s="20" t="s">
        <v>2509</v>
      </c>
      <c r="C2632" s="20" t="s">
        <v>2502</v>
      </c>
      <c r="D2632" s="20" t="s">
        <v>13</v>
      </c>
    </row>
    <row r="2633" spans="2:4" x14ac:dyDescent="0.25">
      <c r="B2633" s="20" t="s">
        <v>2510</v>
      </c>
      <c r="C2633" s="20" t="s">
        <v>2502</v>
      </c>
      <c r="D2633" s="20" t="s">
        <v>19</v>
      </c>
    </row>
    <row r="2634" spans="2:4" x14ac:dyDescent="0.25">
      <c r="B2634" s="20" t="s">
        <v>2511</v>
      </c>
      <c r="C2634" s="20" t="s">
        <v>2512</v>
      </c>
      <c r="D2634" s="20" t="s">
        <v>19</v>
      </c>
    </row>
    <row r="2635" spans="2:4" x14ac:dyDescent="0.25">
      <c r="B2635" s="20" t="s">
        <v>2513</v>
      </c>
      <c r="C2635" s="20" t="s">
        <v>2512</v>
      </c>
      <c r="D2635" s="20" t="s">
        <v>19</v>
      </c>
    </row>
    <row r="2636" spans="2:4" x14ac:dyDescent="0.25">
      <c r="B2636" s="20" t="s">
        <v>2514</v>
      </c>
      <c r="C2636" s="20" t="s">
        <v>2512</v>
      </c>
      <c r="D2636" s="20" t="s">
        <v>19</v>
      </c>
    </row>
    <row r="2637" spans="2:4" x14ac:dyDescent="0.25">
      <c r="B2637" s="20" t="s">
        <v>2515</v>
      </c>
      <c r="C2637" s="20" t="s">
        <v>2512</v>
      </c>
      <c r="D2637" s="20" t="s">
        <v>19</v>
      </c>
    </row>
    <row r="2638" spans="2:4" x14ac:dyDescent="0.25">
      <c r="B2638" s="20" t="s">
        <v>2516</v>
      </c>
      <c r="C2638" s="20" t="s">
        <v>2512</v>
      </c>
      <c r="D2638" s="20" t="s">
        <v>19</v>
      </c>
    </row>
    <row r="2639" spans="2:4" x14ac:dyDescent="0.25">
      <c r="B2639" s="20" t="s">
        <v>2517</v>
      </c>
      <c r="C2639" s="20" t="s">
        <v>2512</v>
      </c>
      <c r="D2639" s="20" t="s">
        <v>19</v>
      </c>
    </row>
    <row r="2640" spans="2:4" x14ac:dyDescent="0.25">
      <c r="B2640" s="20" t="s">
        <v>2518</v>
      </c>
      <c r="C2640" s="20" t="s">
        <v>2512</v>
      </c>
      <c r="D2640" s="20" t="s">
        <v>19</v>
      </c>
    </row>
    <row r="2641" spans="2:4" x14ac:dyDescent="0.25">
      <c r="B2641" s="20" t="s">
        <v>2519</v>
      </c>
      <c r="C2641" s="20" t="s">
        <v>2520</v>
      </c>
      <c r="D2641" s="20" t="s">
        <v>19</v>
      </c>
    </row>
    <row r="2642" spans="2:4" x14ac:dyDescent="0.25">
      <c r="B2642" s="20" t="s">
        <v>2521</v>
      </c>
      <c r="C2642" s="20" t="s">
        <v>2520</v>
      </c>
      <c r="D2642" s="20" t="s">
        <v>19</v>
      </c>
    </row>
    <row r="2643" spans="2:4" x14ac:dyDescent="0.25">
      <c r="B2643" s="20" t="s">
        <v>2522</v>
      </c>
      <c r="C2643" s="20" t="s">
        <v>2520</v>
      </c>
      <c r="D2643" s="20" t="s">
        <v>19</v>
      </c>
    </row>
    <row r="2644" spans="2:4" x14ac:dyDescent="0.25">
      <c r="B2644" s="20" t="s">
        <v>2523</v>
      </c>
      <c r="C2644" s="20" t="s">
        <v>2520</v>
      </c>
      <c r="D2644" s="20" t="s">
        <v>19</v>
      </c>
    </row>
    <row r="2645" spans="2:4" x14ac:dyDescent="0.25">
      <c r="B2645" s="20" t="s">
        <v>2524</v>
      </c>
      <c r="C2645" s="20" t="s">
        <v>2520</v>
      </c>
      <c r="D2645" s="20" t="s">
        <v>19</v>
      </c>
    </row>
    <row r="2646" spans="2:4" x14ac:dyDescent="0.25">
      <c r="B2646" s="20" t="s">
        <v>2525</v>
      </c>
      <c r="C2646" s="20" t="s">
        <v>2526</v>
      </c>
      <c r="D2646" s="20" t="s">
        <v>19</v>
      </c>
    </row>
    <row r="2647" spans="2:4" x14ac:dyDescent="0.25">
      <c r="B2647" s="20" t="s">
        <v>2527</v>
      </c>
      <c r="C2647" s="20" t="s">
        <v>2526</v>
      </c>
      <c r="D2647" s="20" t="s">
        <v>19</v>
      </c>
    </row>
    <row r="2648" spans="2:4" x14ac:dyDescent="0.25">
      <c r="B2648" s="20" t="s">
        <v>2528</v>
      </c>
      <c r="C2648" s="20" t="s">
        <v>2526</v>
      </c>
      <c r="D2648" s="20" t="s">
        <v>19</v>
      </c>
    </row>
    <row r="2649" spans="2:4" x14ac:dyDescent="0.25">
      <c r="B2649" s="20" t="s">
        <v>2529</v>
      </c>
      <c r="C2649" s="20" t="s">
        <v>2526</v>
      </c>
      <c r="D2649" s="20" t="s">
        <v>19</v>
      </c>
    </row>
    <row r="2650" spans="2:4" x14ac:dyDescent="0.25">
      <c r="B2650" s="20" t="s">
        <v>2530</v>
      </c>
      <c r="C2650" s="20" t="s">
        <v>2531</v>
      </c>
      <c r="D2650" s="20" t="s">
        <v>19</v>
      </c>
    </row>
    <row r="2651" spans="2:4" x14ac:dyDescent="0.25">
      <c r="B2651" s="20" t="s">
        <v>2532</v>
      </c>
      <c r="C2651" s="20" t="s">
        <v>2531</v>
      </c>
      <c r="D2651" s="20" t="s">
        <v>19</v>
      </c>
    </row>
    <row r="2652" spans="2:4" x14ac:dyDescent="0.25">
      <c r="B2652" s="20" t="s">
        <v>2533</v>
      </c>
      <c r="C2652" s="20" t="s">
        <v>2534</v>
      </c>
      <c r="D2652" s="20" t="s">
        <v>19</v>
      </c>
    </row>
    <row r="2653" spans="2:4" x14ac:dyDescent="0.25">
      <c r="B2653" s="20" t="s">
        <v>2535</v>
      </c>
      <c r="C2653" s="20" t="s">
        <v>2534</v>
      </c>
      <c r="D2653" s="20" t="s">
        <v>19</v>
      </c>
    </row>
    <row r="2654" spans="2:4" x14ac:dyDescent="0.25">
      <c r="B2654" s="20" t="s">
        <v>2536</v>
      </c>
      <c r="C2654" s="20" t="s">
        <v>2534</v>
      </c>
      <c r="D2654" s="20" t="s">
        <v>19</v>
      </c>
    </row>
    <row r="2655" spans="2:4" x14ac:dyDescent="0.25">
      <c r="B2655" s="20" t="s">
        <v>2537</v>
      </c>
      <c r="C2655" s="20" t="s">
        <v>2534</v>
      </c>
      <c r="D2655" s="20" t="s">
        <v>19</v>
      </c>
    </row>
    <row r="2656" spans="2:4" x14ac:dyDescent="0.25">
      <c r="B2656" s="20" t="s">
        <v>2538</v>
      </c>
      <c r="C2656" s="20" t="s">
        <v>2534</v>
      </c>
      <c r="D2656" s="20" t="s">
        <v>19</v>
      </c>
    </row>
    <row r="2657" spans="2:4" x14ac:dyDescent="0.25">
      <c r="B2657" s="20" t="s">
        <v>2539</v>
      </c>
      <c r="C2657" s="20" t="s">
        <v>2540</v>
      </c>
      <c r="D2657" s="20" t="s">
        <v>19</v>
      </c>
    </row>
    <row r="2658" spans="2:4" x14ac:dyDescent="0.25">
      <c r="B2658" s="20" t="s">
        <v>2541</v>
      </c>
      <c r="C2658" s="20" t="s">
        <v>2540</v>
      </c>
      <c r="D2658" s="20" t="s">
        <v>19</v>
      </c>
    </row>
    <row r="2659" spans="2:4" x14ac:dyDescent="0.25">
      <c r="B2659" s="20" t="s">
        <v>2542</v>
      </c>
      <c r="C2659" s="20" t="s">
        <v>2540</v>
      </c>
      <c r="D2659" s="20" t="s">
        <v>19</v>
      </c>
    </row>
    <row r="2660" spans="2:4" x14ac:dyDescent="0.25">
      <c r="B2660" s="20" t="s">
        <v>2543</v>
      </c>
      <c r="C2660" s="20" t="s">
        <v>2540</v>
      </c>
      <c r="D2660" s="20" t="s">
        <v>19</v>
      </c>
    </row>
    <row r="2661" spans="2:4" x14ac:dyDescent="0.25">
      <c r="B2661" s="20" t="s">
        <v>2544</v>
      </c>
      <c r="C2661" s="20" t="s">
        <v>2540</v>
      </c>
      <c r="D2661" s="20" t="s">
        <v>19</v>
      </c>
    </row>
    <row r="2662" spans="2:4" x14ac:dyDescent="0.25">
      <c r="B2662" s="20" t="s">
        <v>2545</v>
      </c>
      <c r="C2662" s="20" t="s">
        <v>2546</v>
      </c>
      <c r="D2662" s="20" t="s">
        <v>19</v>
      </c>
    </row>
    <row r="2663" spans="2:4" x14ac:dyDescent="0.25">
      <c r="B2663" s="20" t="s">
        <v>2547</v>
      </c>
      <c r="C2663" s="20" t="s">
        <v>2546</v>
      </c>
      <c r="D2663" s="20" t="s">
        <v>19</v>
      </c>
    </row>
    <row r="2664" spans="2:4" x14ac:dyDescent="0.25">
      <c r="B2664" s="20" t="s">
        <v>2548</v>
      </c>
      <c r="C2664" s="20" t="s">
        <v>2546</v>
      </c>
      <c r="D2664" s="20" t="s">
        <v>19</v>
      </c>
    </row>
    <row r="2665" spans="2:4" x14ac:dyDescent="0.25">
      <c r="B2665" s="20" t="s">
        <v>2549</v>
      </c>
      <c r="C2665" s="20" t="s">
        <v>2546</v>
      </c>
      <c r="D2665" s="20" t="s">
        <v>19</v>
      </c>
    </row>
    <row r="2666" spans="2:4" x14ac:dyDescent="0.25">
      <c r="B2666" s="20" t="s">
        <v>2550</v>
      </c>
      <c r="C2666" s="20" t="s">
        <v>2546</v>
      </c>
      <c r="D2666" s="20" t="s">
        <v>19</v>
      </c>
    </row>
    <row r="2667" spans="2:4" x14ac:dyDescent="0.25">
      <c r="B2667" s="20" t="s">
        <v>2551</v>
      </c>
      <c r="C2667" s="20" t="s">
        <v>2546</v>
      </c>
      <c r="D2667" s="20" t="s">
        <v>19</v>
      </c>
    </row>
    <row r="2668" spans="2:4" x14ac:dyDescent="0.25">
      <c r="B2668" s="20" t="s">
        <v>2552</v>
      </c>
      <c r="C2668" s="20" t="s">
        <v>2546</v>
      </c>
      <c r="D2668" s="20" t="s">
        <v>19</v>
      </c>
    </row>
    <row r="2669" spans="2:4" x14ac:dyDescent="0.25">
      <c r="B2669" s="20" t="s">
        <v>2553</v>
      </c>
      <c r="C2669" s="20" t="s">
        <v>2546</v>
      </c>
      <c r="D2669" s="20" t="s">
        <v>19</v>
      </c>
    </row>
    <row r="2670" spans="2:4" x14ac:dyDescent="0.25">
      <c r="B2670" s="20" t="s">
        <v>2554</v>
      </c>
      <c r="C2670" s="20" t="s">
        <v>2546</v>
      </c>
      <c r="D2670" s="20" t="s">
        <v>19</v>
      </c>
    </row>
    <row r="2671" spans="2:4" x14ac:dyDescent="0.25">
      <c r="B2671" s="20" t="s">
        <v>2555</v>
      </c>
      <c r="C2671" s="20" t="s">
        <v>2555</v>
      </c>
      <c r="D2671" s="20" t="s">
        <v>19</v>
      </c>
    </row>
    <row r="2672" spans="2:4" x14ac:dyDescent="0.25">
      <c r="B2672" s="20" t="s">
        <v>2556</v>
      </c>
      <c r="C2672" s="20" t="s">
        <v>2557</v>
      </c>
      <c r="D2672" s="20" t="s">
        <v>19</v>
      </c>
    </row>
    <row r="2673" spans="2:4" x14ac:dyDescent="0.25">
      <c r="B2673" s="20" t="s">
        <v>2558</v>
      </c>
      <c r="C2673" s="20" t="s">
        <v>2557</v>
      </c>
      <c r="D2673" s="20" t="s">
        <v>19</v>
      </c>
    </row>
    <row r="2674" spans="2:4" x14ac:dyDescent="0.25">
      <c r="B2674" s="20" t="s">
        <v>2559</v>
      </c>
      <c r="C2674" s="20" t="s">
        <v>2557</v>
      </c>
      <c r="D2674" s="20" t="s">
        <v>19</v>
      </c>
    </row>
    <row r="2675" spans="2:4" x14ac:dyDescent="0.25">
      <c r="B2675" s="20" t="s">
        <v>2560</v>
      </c>
      <c r="C2675" s="20" t="s">
        <v>2561</v>
      </c>
      <c r="D2675" s="20" t="s">
        <v>19</v>
      </c>
    </row>
    <row r="2676" spans="2:4" x14ac:dyDescent="0.25">
      <c r="B2676" s="20" t="s">
        <v>2562</v>
      </c>
      <c r="C2676" s="20" t="s">
        <v>2561</v>
      </c>
      <c r="D2676" s="20" t="s">
        <v>19</v>
      </c>
    </row>
    <row r="2677" spans="2:4" x14ac:dyDescent="0.25">
      <c r="B2677" s="20" t="s">
        <v>2563</v>
      </c>
      <c r="C2677" s="20" t="s">
        <v>2561</v>
      </c>
      <c r="D2677" s="20" t="s">
        <v>19</v>
      </c>
    </row>
    <row r="2678" spans="2:4" x14ac:dyDescent="0.25">
      <c r="B2678" s="20" t="s">
        <v>2564</v>
      </c>
      <c r="C2678" s="20" t="s">
        <v>2565</v>
      </c>
      <c r="D2678" s="20" t="s">
        <v>19</v>
      </c>
    </row>
    <row r="2679" spans="2:4" x14ac:dyDescent="0.25">
      <c r="B2679" s="20" t="s">
        <v>2566</v>
      </c>
      <c r="C2679" s="20" t="s">
        <v>2565</v>
      </c>
      <c r="D2679" s="20" t="s">
        <v>19</v>
      </c>
    </row>
    <row r="2680" spans="2:4" x14ac:dyDescent="0.25">
      <c r="B2680" s="20" t="s">
        <v>2567</v>
      </c>
      <c r="C2680" s="20" t="s">
        <v>2565</v>
      </c>
      <c r="D2680" s="20" t="s">
        <v>19</v>
      </c>
    </row>
    <row r="2681" spans="2:4" x14ac:dyDescent="0.25">
      <c r="B2681" s="20" t="s">
        <v>2568</v>
      </c>
      <c r="C2681" s="20" t="s">
        <v>2565</v>
      </c>
      <c r="D2681" s="20" t="s">
        <v>19</v>
      </c>
    </row>
    <row r="2682" spans="2:4" x14ac:dyDescent="0.25">
      <c r="B2682" s="20" t="s">
        <v>2569</v>
      </c>
      <c r="C2682" s="20" t="s">
        <v>2570</v>
      </c>
      <c r="D2682" s="20" t="s">
        <v>19</v>
      </c>
    </row>
    <row r="2683" spans="2:4" x14ac:dyDescent="0.25">
      <c r="B2683" s="20" t="s">
        <v>2571</v>
      </c>
      <c r="C2683" s="20" t="s">
        <v>2570</v>
      </c>
      <c r="D2683" s="20" t="s">
        <v>19</v>
      </c>
    </row>
    <row r="2684" spans="2:4" x14ac:dyDescent="0.25">
      <c r="B2684" s="20" t="s">
        <v>2572</v>
      </c>
      <c r="C2684" s="20" t="s">
        <v>2570</v>
      </c>
      <c r="D2684" s="20" t="s">
        <v>19</v>
      </c>
    </row>
    <row r="2685" spans="2:4" x14ac:dyDescent="0.25">
      <c r="B2685" s="20" t="s">
        <v>2573</v>
      </c>
      <c r="C2685" s="20" t="s">
        <v>2574</v>
      </c>
      <c r="D2685" s="20" t="s">
        <v>19</v>
      </c>
    </row>
    <row r="2686" spans="2:4" x14ac:dyDescent="0.25">
      <c r="B2686" s="20" t="s">
        <v>2575</v>
      </c>
      <c r="C2686" s="20" t="s">
        <v>2574</v>
      </c>
      <c r="D2686" s="20" t="s">
        <v>19</v>
      </c>
    </row>
    <row r="2687" spans="2:4" x14ac:dyDescent="0.25">
      <c r="B2687" s="20" t="s">
        <v>2576</v>
      </c>
      <c r="C2687" s="20" t="s">
        <v>2574</v>
      </c>
      <c r="D2687" s="20" t="s">
        <v>19</v>
      </c>
    </row>
    <row r="2688" spans="2:4" x14ac:dyDescent="0.25">
      <c r="B2688" s="20" t="s">
        <v>2577</v>
      </c>
      <c r="C2688" s="20" t="s">
        <v>2574</v>
      </c>
      <c r="D2688" s="20" t="s">
        <v>19</v>
      </c>
    </row>
    <row r="2689" spans="2:4" x14ac:dyDescent="0.25">
      <c r="B2689" s="20" t="s">
        <v>2578</v>
      </c>
      <c r="C2689" s="20" t="s">
        <v>2579</v>
      </c>
      <c r="D2689" s="20" t="s">
        <v>19</v>
      </c>
    </row>
    <row r="2690" spans="2:4" x14ac:dyDescent="0.25">
      <c r="B2690" s="20" t="s">
        <v>2580</v>
      </c>
      <c r="C2690" s="20" t="s">
        <v>2579</v>
      </c>
      <c r="D2690" s="20" t="s">
        <v>19</v>
      </c>
    </row>
    <row r="2691" spans="2:4" x14ac:dyDescent="0.25">
      <c r="B2691" s="20" t="s">
        <v>2581</v>
      </c>
      <c r="C2691" s="20" t="s">
        <v>2579</v>
      </c>
      <c r="D2691" s="20" t="s">
        <v>19</v>
      </c>
    </row>
    <row r="2692" spans="2:4" x14ac:dyDescent="0.25">
      <c r="B2692" s="20" t="s">
        <v>2582</v>
      </c>
      <c r="C2692" s="20" t="s">
        <v>2579</v>
      </c>
      <c r="D2692" s="20" t="s">
        <v>19</v>
      </c>
    </row>
    <row r="2693" spans="2:4" x14ac:dyDescent="0.25">
      <c r="B2693" s="20" t="s">
        <v>2583</v>
      </c>
      <c r="C2693" s="20" t="s">
        <v>2579</v>
      </c>
      <c r="D2693" s="20" t="s">
        <v>19</v>
      </c>
    </row>
    <row r="2694" spans="2:4" x14ac:dyDescent="0.25">
      <c r="B2694" s="20" t="s">
        <v>2584</v>
      </c>
      <c r="C2694" s="20" t="s">
        <v>2579</v>
      </c>
      <c r="D2694" s="20" t="s">
        <v>19</v>
      </c>
    </row>
    <row r="2695" spans="2:4" x14ac:dyDescent="0.25">
      <c r="B2695" s="20" t="s">
        <v>2585</v>
      </c>
      <c r="C2695" s="20" t="s">
        <v>2579</v>
      </c>
      <c r="D2695" s="20" t="s">
        <v>19</v>
      </c>
    </row>
    <row r="2696" spans="2:4" x14ac:dyDescent="0.25">
      <c r="B2696" s="20" t="s">
        <v>2586</v>
      </c>
      <c r="C2696" s="20" t="s">
        <v>2587</v>
      </c>
      <c r="D2696" s="20" t="s">
        <v>19</v>
      </c>
    </row>
    <row r="2697" spans="2:4" x14ac:dyDescent="0.25">
      <c r="B2697" s="20" t="s">
        <v>2588</v>
      </c>
      <c r="C2697" s="20" t="s">
        <v>2587</v>
      </c>
      <c r="D2697" s="20" t="s">
        <v>19</v>
      </c>
    </row>
    <row r="2698" spans="2:4" x14ac:dyDescent="0.25">
      <c r="B2698" s="20" t="s">
        <v>2589</v>
      </c>
      <c r="C2698" s="20" t="s">
        <v>2587</v>
      </c>
      <c r="D2698" s="20" t="s">
        <v>19</v>
      </c>
    </row>
    <row r="2699" spans="2:4" x14ac:dyDescent="0.25">
      <c r="B2699" s="20" t="s">
        <v>2590</v>
      </c>
      <c r="C2699" s="20" t="s">
        <v>2587</v>
      </c>
      <c r="D2699" s="20" t="s">
        <v>19</v>
      </c>
    </row>
    <row r="2700" spans="2:4" x14ac:dyDescent="0.25">
      <c r="B2700" s="20" t="s">
        <v>2591</v>
      </c>
      <c r="C2700" s="20" t="s">
        <v>2592</v>
      </c>
      <c r="D2700" s="20" t="s">
        <v>19</v>
      </c>
    </row>
    <row r="2701" spans="2:4" x14ac:dyDescent="0.25">
      <c r="B2701" s="20" t="s">
        <v>2593</v>
      </c>
      <c r="C2701" s="20" t="s">
        <v>2592</v>
      </c>
      <c r="D2701" s="20" t="s">
        <v>19</v>
      </c>
    </row>
    <row r="2702" spans="2:4" x14ac:dyDescent="0.25">
      <c r="B2702" s="20" t="s">
        <v>2594</v>
      </c>
      <c r="C2702" s="20" t="s">
        <v>2592</v>
      </c>
      <c r="D2702" s="20" t="s">
        <v>16</v>
      </c>
    </row>
    <row r="2703" spans="2:4" x14ac:dyDescent="0.25">
      <c r="B2703" s="20" t="s">
        <v>2595</v>
      </c>
      <c r="C2703" s="20" t="s">
        <v>2596</v>
      </c>
      <c r="D2703" s="20" t="s">
        <v>19</v>
      </c>
    </row>
    <row r="2704" spans="2:4" x14ac:dyDescent="0.25">
      <c r="B2704" s="20" t="s">
        <v>2597</v>
      </c>
      <c r="C2704" s="20" t="s">
        <v>2596</v>
      </c>
      <c r="D2704" s="20" t="s">
        <v>19</v>
      </c>
    </row>
    <row r="2705" spans="2:4" x14ac:dyDescent="0.25">
      <c r="B2705" s="20" t="s">
        <v>2598</v>
      </c>
      <c r="C2705" s="20" t="s">
        <v>2599</v>
      </c>
      <c r="D2705" s="20" t="s">
        <v>19</v>
      </c>
    </row>
    <row r="2706" spans="2:4" x14ac:dyDescent="0.25">
      <c r="B2706" s="20" t="s">
        <v>2600</v>
      </c>
      <c r="C2706" s="20" t="s">
        <v>2599</v>
      </c>
      <c r="D2706" s="20" t="s">
        <v>19</v>
      </c>
    </row>
    <row r="2707" spans="2:4" x14ac:dyDescent="0.25">
      <c r="B2707" s="20" t="s">
        <v>2601</v>
      </c>
      <c r="C2707" s="20" t="s">
        <v>2599</v>
      </c>
      <c r="D2707" s="20" t="s">
        <v>19</v>
      </c>
    </row>
    <row r="2708" spans="2:4" x14ac:dyDescent="0.25">
      <c r="B2708" s="20" t="s">
        <v>2602</v>
      </c>
      <c r="C2708" s="20" t="s">
        <v>2603</v>
      </c>
      <c r="D2708" s="20" t="s">
        <v>19</v>
      </c>
    </row>
    <row r="2709" spans="2:4" x14ac:dyDescent="0.25">
      <c r="B2709" s="20" t="s">
        <v>2604</v>
      </c>
      <c r="C2709" s="20" t="s">
        <v>2603</v>
      </c>
      <c r="D2709" s="20" t="s">
        <v>19</v>
      </c>
    </row>
    <row r="2710" spans="2:4" x14ac:dyDescent="0.25">
      <c r="B2710" s="20" t="s">
        <v>2605</v>
      </c>
      <c r="C2710" s="20" t="s">
        <v>2603</v>
      </c>
      <c r="D2710" s="20" t="s">
        <v>16</v>
      </c>
    </row>
    <row r="2711" spans="2:4" x14ac:dyDescent="0.25">
      <c r="B2711" s="20" t="s">
        <v>2606</v>
      </c>
      <c r="C2711" s="20" t="s">
        <v>2603</v>
      </c>
      <c r="D2711" s="20" t="s">
        <v>19</v>
      </c>
    </row>
    <row r="2712" spans="2:4" x14ac:dyDescent="0.25">
      <c r="B2712" s="20" t="s">
        <v>2607</v>
      </c>
      <c r="C2712" s="20" t="s">
        <v>2608</v>
      </c>
      <c r="D2712" s="20" t="s">
        <v>19</v>
      </c>
    </row>
    <row r="2713" spans="2:4" x14ac:dyDescent="0.25">
      <c r="B2713" s="20" t="s">
        <v>2609</v>
      </c>
      <c r="C2713" s="20" t="s">
        <v>2608</v>
      </c>
      <c r="D2713" s="20" t="s">
        <v>19</v>
      </c>
    </row>
    <row r="2714" spans="2:4" x14ac:dyDescent="0.25">
      <c r="B2714" s="20" t="s">
        <v>2610</v>
      </c>
      <c r="C2714" s="20" t="s">
        <v>2608</v>
      </c>
      <c r="D2714" s="20" t="s">
        <v>19</v>
      </c>
    </row>
    <row r="2715" spans="2:4" x14ac:dyDescent="0.25">
      <c r="B2715" s="20" t="s">
        <v>2611</v>
      </c>
      <c r="C2715" s="20" t="s">
        <v>2608</v>
      </c>
      <c r="D2715" s="20" t="s">
        <v>19</v>
      </c>
    </row>
    <row r="2716" spans="2:4" x14ac:dyDescent="0.25">
      <c r="B2716" s="20" t="s">
        <v>2612</v>
      </c>
      <c r="C2716" s="20" t="s">
        <v>2608</v>
      </c>
      <c r="D2716" s="20" t="s">
        <v>19</v>
      </c>
    </row>
    <row r="2717" spans="2:4" x14ac:dyDescent="0.25">
      <c r="B2717" s="20" t="s">
        <v>2613</v>
      </c>
      <c r="C2717" s="20" t="s">
        <v>2614</v>
      </c>
      <c r="D2717" s="20" t="s">
        <v>19</v>
      </c>
    </row>
    <row r="2718" spans="2:4" x14ac:dyDescent="0.25">
      <c r="B2718" s="20" t="s">
        <v>2615</v>
      </c>
      <c r="C2718" s="20" t="s">
        <v>2614</v>
      </c>
      <c r="D2718" s="20" t="s">
        <v>19</v>
      </c>
    </row>
    <row r="2719" spans="2:4" x14ac:dyDescent="0.25">
      <c r="B2719" s="20" t="s">
        <v>2616</v>
      </c>
      <c r="C2719" s="20" t="s">
        <v>2614</v>
      </c>
      <c r="D2719" s="20" t="s">
        <v>19</v>
      </c>
    </row>
    <row r="2720" spans="2:4" x14ac:dyDescent="0.25">
      <c r="B2720" s="20" t="s">
        <v>2617</v>
      </c>
      <c r="C2720" s="20" t="s">
        <v>2618</v>
      </c>
      <c r="D2720" s="20" t="s">
        <v>19</v>
      </c>
    </row>
    <row r="2721" spans="2:4" x14ac:dyDescent="0.25">
      <c r="B2721" s="20" t="s">
        <v>2619</v>
      </c>
      <c r="C2721" s="20" t="s">
        <v>2618</v>
      </c>
      <c r="D2721" s="20" t="s">
        <v>19</v>
      </c>
    </row>
    <row r="2722" spans="2:4" x14ac:dyDescent="0.25">
      <c r="B2722" s="20" t="s">
        <v>2620</v>
      </c>
      <c r="C2722" s="20" t="s">
        <v>2618</v>
      </c>
      <c r="D2722" s="20" t="s">
        <v>19</v>
      </c>
    </row>
    <row r="2723" spans="2:4" x14ac:dyDescent="0.25">
      <c r="B2723" s="20" t="s">
        <v>2621</v>
      </c>
      <c r="C2723" s="20" t="s">
        <v>2622</v>
      </c>
      <c r="D2723" s="20" t="s">
        <v>19</v>
      </c>
    </row>
    <row r="2724" spans="2:4" x14ac:dyDescent="0.25">
      <c r="B2724" s="20" t="s">
        <v>2623</v>
      </c>
      <c r="C2724" s="20" t="s">
        <v>2622</v>
      </c>
      <c r="D2724" s="20" t="s">
        <v>19</v>
      </c>
    </row>
    <row r="2725" spans="2:4" x14ac:dyDescent="0.25">
      <c r="B2725" s="20" t="s">
        <v>2624</v>
      </c>
      <c r="C2725" s="20" t="s">
        <v>2622</v>
      </c>
      <c r="D2725" s="20" t="s">
        <v>19</v>
      </c>
    </row>
    <row r="2726" spans="2:4" x14ac:dyDescent="0.25">
      <c r="B2726" s="20" t="s">
        <v>2625</v>
      </c>
      <c r="C2726" s="20" t="s">
        <v>2622</v>
      </c>
      <c r="D2726" s="20" t="s">
        <v>19</v>
      </c>
    </row>
    <row r="2727" spans="2:4" x14ac:dyDescent="0.25">
      <c r="B2727" s="20" t="s">
        <v>2626</v>
      </c>
      <c r="C2727" s="20" t="s">
        <v>2627</v>
      </c>
      <c r="D2727" s="20" t="s">
        <v>19</v>
      </c>
    </row>
    <row r="2728" spans="2:4" x14ac:dyDescent="0.25">
      <c r="B2728" s="20" t="s">
        <v>2628</v>
      </c>
      <c r="C2728" s="20" t="s">
        <v>2627</v>
      </c>
      <c r="D2728" s="20" t="s">
        <v>19</v>
      </c>
    </row>
    <row r="2729" spans="2:4" x14ac:dyDescent="0.25">
      <c r="B2729" s="20" t="s">
        <v>2629</v>
      </c>
      <c r="C2729" s="20" t="s">
        <v>2627</v>
      </c>
      <c r="D2729" s="20" t="s">
        <v>19</v>
      </c>
    </row>
    <row r="2730" spans="2:4" x14ac:dyDescent="0.25">
      <c r="B2730" s="20" t="s">
        <v>2630</v>
      </c>
      <c r="C2730" s="20" t="s">
        <v>2627</v>
      </c>
      <c r="D2730" s="20" t="s">
        <v>19</v>
      </c>
    </row>
    <row r="2731" spans="2:4" x14ac:dyDescent="0.25">
      <c r="B2731" s="20" t="s">
        <v>2631</v>
      </c>
      <c r="C2731" s="20" t="s">
        <v>2627</v>
      </c>
      <c r="D2731" s="20" t="s">
        <v>19</v>
      </c>
    </row>
    <row r="2732" spans="2:4" x14ac:dyDescent="0.25">
      <c r="B2732" s="20" t="s">
        <v>2632</v>
      </c>
      <c r="C2732" s="20" t="s">
        <v>2633</v>
      </c>
      <c r="D2732" s="20" t="s">
        <v>19</v>
      </c>
    </row>
    <row r="2733" spans="2:4" x14ac:dyDescent="0.25">
      <c r="B2733" s="20" t="s">
        <v>2634</v>
      </c>
      <c r="C2733" s="20" t="s">
        <v>2633</v>
      </c>
      <c r="D2733" s="20" t="s">
        <v>19</v>
      </c>
    </row>
    <row r="2734" spans="2:4" x14ac:dyDescent="0.25">
      <c r="B2734" s="20" t="s">
        <v>2635</v>
      </c>
      <c r="C2734" s="20" t="s">
        <v>2633</v>
      </c>
      <c r="D2734" s="20" t="s">
        <v>19</v>
      </c>
    </row>
    <row r="2735" spans="2:4" x14ac:dyDescent="0.25">
      <c r="B2735" s="20" t="s">
        <v>2636</v>
      </c>
      <c r="C2735" s="20" t="s">
        <v>2633</v>
      </c>
      <c r="D2735" s="20" t="s">
        <v>19</v>
      </c>
    </row>
    <row r="2736" spans="2:4" x14ac:dyDescent="0.25">
      <c r="B2736" s="20" t="s">
        <v>2637</v>
      </c>
      <c r="C2736" s="20" t="s">
        <v>2638</v>
      </c>
      <c r="D2736" s="20" t="s">
        <v>19</v>
      </c>
    </row>
    <row r="2737" spans="2:4" x14ac:dyDescent="0.25">
      <c r="B2737" s="20" t="s">
        <v>2639</v>
      </c>
      <c r="C2737" s="20" t="s">
        <v>2638</v>
      </c>
      <c r="D2737" s="20" t="s">
        <v>19</v>
      </c>
    </row>
    <row r="2738" spans="2:4" x14ac:dyDescent="0.25">
      <c r="B2738" s="20" t="s">
        <v>2640</v>
      </c>
      <c r="C2738" s="20" t="s">
        <v>2638</v>
      </c>
      <c r="D2738" s="20" t="s">
        <v>19</v>
      </c>
    </row>
    <row r="2739" spans="2:4" x14ac:dyDescent="0.25">
      <c r="B2739" s="20" t="s">
        <v>2641</v>
      </c>
      <c r="C2739" s="20" t="s">
        <v>2638</v>
      </c>
      <c r="D2739" s="20" t="s">
        <v>19</v>
      </c>
    </row>
    <row r="2740" spans="2:4" x14ac:dyDescent="0.25">
      <c r="B2740" s="20" t="s">
        <v>2642</v>
      </c>
      <c r="C2740" s="20" t="s">
        <v>2638</v>
      </c>
      <c r="D2740" s="20" t="s">
        <v>19</v>
      </c>
    </row>
    <row r="2741" spans="2:4" x14ac:dyDescent="0.25">
      <c r="B2741" s="20" t="s">
        <v>2643</v>
      </c>
      <c r="C2741" s="20" t="s">
        <v>2644</v>
      </c>
      <c r="D2741" s="20" t="s">
        <v>19</v>
      </c>
    </row>
    <row r="2742" spans="2:4" x14ac:dyDescent="0.25">
      <c r="B2742" s="20" t="s">
        <v>2645</v>
      </c>
      <c r="C2742" s="20" t="s">
        <v>2644</v>
      </c>
      <c r="D2742" s="20" t="s">
        <v>19</v>
      </c>
    </row>
    <row r="2743" spans="2:4" x14ac:dyDescent="0.25">
      <c r="B2743" s="20" t="s">
        <v>2646</v>
      </c>
      <c r="C2743" s="20" t="s">
        <v>2644</v>
      </c>
      <c r="D2743" s="20" t="s">
        <v>19</v>
      </c>
    </row>
    <row r="2744" spans="2:4" x14ac:dyDescent="0.25">
      <c r="B2744" s="20" t="s">
        <v>2647</v>
      </c>
      <c r="C2744" s="20" t="s">
        <v>2648</v>
      </c>
      <c r="D2744" s="20" t="s">
        <v>19</v>
      </c>
    </row>
    <row r="2745" spans="2:4" x14ac:dyDescent="0.25">
      <c r="B2745" s="20" t="s">
        <v>2649</v>
      </c>
      <c r="C2745" s="20" t="s">
        <v>2650</v>
      </c>
      <c r="D2745" s="20" t="s">
        <v>19</v>
      </c>
    </row>
    <row r="2746" spans="2:4" x14ac:dyDescent="0.25">
      <c r="B2746" s="20" t="s">
        <v>2651</v>
      </c>
      <c r="C2746" s="20" t="s">
        <v>2650</v>
      </c>
      <c r="D2746" s="20" t="s">
        <v>19</v>
      </c>
    </row>
    <row r="2747" spans="2:4" x14ac:dyDescent="0.25">
      <c r="B2747" s="20" t="s">
        <v>2652</v>
      </c>
      <c r="C2747" s="20" t="s">
        <v>2650</v>
      </c>
      <c r="D2747" s="20" t="s">
        <v>19</v>
      </c>
    </row>
    <row r="2748" spans="2:4" x14ac:dyDescent="0.25">
      <c r="B2748" s="20" t="s">
        <v>2653</v>
      </c>
      <c r="C2748" s="20" t="s">
        <v>2650</v>
      </c>
      <c r="D2748" s="20" t="s">
        <v>19</v>
      </c>
    </row>
    <row r="2749" spans="2:4" x14ac:dyDescent="0.25">
      <c r="B2749" s="20" t="s">
        <v>2654</v>
      </c>
      <c r="C2749" s="20" t="s">
        <v>2650</v>
      </c>
      <c r="D2749" s="20" t="s">
        <v>19</v>
      </c>
    </row>
    <row r="2750" spans="2:4" x14ac:dyDescent="0.25">
      <c r="B2750" s="20" t="s">
        <v>2655</v>
      </c>
      <c r="C2750" s="20" t="s">
        <v>2655</v>
      </c>
      <c r="D2750" s="20" t="s">
        <v>22</v>
      </c>
    </row>
    <row r="2751" spans="2:4" x14ac:dyDescent="0.25">
      <c r="B2751" s="20" t="s">
        <v>2656</v>
      </c>
      <c r="C2751" s="20" t="s">
        <v>2657</v>
      </c>
      <c r="D2751" s="20" t="s">
        <v>22</v>
      </c>
    </row>
    <row r="2752" spans="2:4" x14ac:dyDescent="0.25">
      <c r="B2752" s="20" t="s">
        <v>2658</v>
      </c>
      <c r="C2752" s="20" t="s">
        <v>2657</v>
      </c>
      <c r="D2752" s="20" t="s">
        <v>22</v>
      </c>
    </row>
    <row r="2753" spans="2:4" x14ac:dyDescent="0.25">
      <c r="B2753" s="20" t="s">
        <v>2659</v>
      </c>
      <c r="C2753" s="20" t="s">
        <v>2657</v>
      </c>
      <c r="D2753" s="20" t="s">
        <v>12</v>
      </c>
    </row>
    <row r="2754" spans="2:4" x14ac:dyDescent="0.25">
      <c r="B2754" s="20" t="s">
        <v>2660</v>
      </c>
      <c r="C2754" s="20" t="s">
        <v>2657</v>
      </c>
      <c r="D2754" s="20" t="s">
        <v>22</v>
      </c>
    </row>
    <row r="2755" spans="2:4" x14ac:dyDescent="0.25">
      <c r="B2755" s="20" t="s">
        <v>2661</v>
      </c>
      <c r="C2755" s="20" t="s">
        <v>2657</v>
      </c>
      <c r="D2755" s="20" t="s">
        <v>22</v>
      </c>
    </row>
    <row r="2756" spans="2:4" x14ac:dyDescent="0.25">
      <c r="B2756" s="20" t="s">
        <v>2662</v>
      </c>
      <c r="C2756" s="20" t="s">
        <v>2663</v>
      </c>
      <c r="D2756" s="20" t="s">
        <v>22</v>
      </c>
    </row>
    <row r="2757" spans="2:4" x14ac:dyDescent="0.25">
      <c r="B2757" s="20" t="s">
        <v>2664</v>
      </c>
      <c r="C2757" s="20" t="s">
        <v>2663</v>
      </c>
      <c r="D2757" s="20" t="s">
        <v>22</v>
      </c>
    </row>
    <row r="2758" spans="2:4" x14ac:dyDescent="0.25">
      <c r="B2758" s="20" t="s">
        <v>2665</v>
      </c>
      <c r="C2758" s="20" t="s">
        <v>2663</v>
      </c>
      <c r="D2758" s="20" t="s">
        <v>22</v>
      </c>
    </row>
    <row r="2759" spans="2:4" x14ac:dyDescent="0.25">
      <c r="B2759" s="20" t="s">
        <v>2666</v>
      </c>
      <c r="C2759" s="20" t="s">
        <v>2663</v>
      </c>
      <c r="D2759" s="20" t="s">
        <v>22</v>
      </c>
    </row>
    <row r="2760" spans="2:4" x14ac:dyDescent="0.25">
      <c r="B2760" s="20" t="s">
        <v>2667</v>
      </c>
      <c r="C2760" s="20" t="s">
        <v>2663</v>
      </c>
      <c r="D2760" s="20" t="s">
        <v>22</v>
      </c>
    </row>
    <row r="2761" spans="2:4" x14ac:dyDescent="0.25">
      <c r="B2761" s="20" t="s">
        <v>2668</v>
      </c>
      <c r="C2761" s="20" t="s">
        <v>2663</v>
      </c>
      <c r="D2761" s="20" t="s">
        <v>22</v>
      </c>
    </row>
    <row r="2762" spans="2:4" x14ac:dyDescent="0.25">
      <c r="B2762" s="20" t="s">
        <v>2669</v>
      </c>
      <c r="C2762" s="20" t="s">
        <v>2670</v>
      </c>
      <c r="D2762" s="20" t="s">
        <v>22</v>
      </c>
    </row>
    <row r="2763" spans="2:4" x14ac:dyDescent="0.25">
      <c r="B2763" s="20" t="s">
        <v>2671</v>
      </c>
      <c r="C2763" s="20" t="s">
        <v>2670</v>
      </c>
      <c r="D2763" s="20" t="s">
        <v>22</v>
      </c>
    </row>
    <row r="2764" spans="2:4" x14ac:dyDescent="0.25">
      <c r="B2764" s="20" t="s">
        <v>2672</v>
      </c>
      <c r="C2764" s="20" t="s">
        <v>2670</v>
      </c>
      <c r="D2764" s="20" t="s">
        <v>22</v>
      </c>
    </row>
    <row r="2765" spans="2:4" x14ac:dyDescent="0.25">
      <c r="B2765" s="20" t="s">
        <v>2673</v>
      </c>
      <c r="C2765" s="20" t="s">
        <v>2670</v>
      </c>
      <c r="D2765" s="20" t="s">
        <v>22</v>
      </c>
    </row>
    <row r="2766" spans="2:4" x14ac:dyDescent="0.25">
      <c r="B2766" s="20" t="s">
        <v>2674</v>
      </c>
      <c r="C2766" s="20" t="s">
        <v>2675</v>
      </c>
      <c r="D2766" s="20" t="s">
        <v>22</v>
      </c>
    </row>
    <row r="2767" spans="2:4" x14ac:dyDescent="0.25">
      <c r="B2767" s="20" t="s">
        <v>2676</v>
      </c>
      <c r="C2767" s="20" t="s">
        <v>2675</v>
      </c>
      <c r="D2767" s="20" t="s">
        <v>22</v>
      </c>
    </row>
    <row r="2768" spans="2:4" x14ac:dyDescent="0.25">
      <c r="B2768" s="20" t="s">
        <v>2677</v>
      </c>
      <c r="C2768" s="20" t="s">
        <v>2675</v>
      </c>
      <c r="D2768" s="20" t="s">
        <v>22</v>
      </c>
    </row>
    <row r="2769" spans="2:4" x14ac:dyDescent="0.25">
      <c r="B2769" s="20" t="s">
        <v>2678</v>
      </c>
      <c r="C2769" s="20" t="s">
        <v>2675</v>
      </c>
      <c r="D2769" s="20" t="s">
        <v>22</v>
      </c>
    </row>
    <row r="2770" spans="2:4" x14ac:dyDescent="0.25">
      <c r="B2770" s="20" t="s">
        <v>2679</v>
      </c>
      <c r="C2770" s="20" t="s">
        <v>2679</v>
      </c>
      <c r="D2770" s="20" t="s">
        <v>13</v>
      </c>
    </row>
    <row r="2771" spans="2:4" x14ac:dyDescent="0.25">
      <c r="B2771" s="20" t="s">
        <v>2680</v>
      </c>
      <c r="C2771" s="20" t="s">
        <v>2679</v>
      </c>
      <c r="D2771" s="20" t="s">
        <v>13</v>
      </c>
    </row>
    <row r="2772" spans="2:4" x14ac:dyDescent="0.25">
      <c r="B2772" s="20" t="s">
        <v>14696</v>
      </c>
      <c r="C2772" s="20" t="s">
        <v>2679</v>
      </c>
      <c r="D2772" s="20" t="s">
        <v>22</v>
      </c>
    </row>
    <row r="2773" spans="2:4" x14ac:dyDescent="0.25">
      <c r="B2773" s="20" t="s">
        <v>2681</v>
      </c>
      <c r="C2773" s="20" t="s">
        <v>2679</v>
      </c>
      <c r="D2773" s="20" t="s">
        <v>22</v>
      </c>
    </row>
    <row r="2774" spans="2:4" x14ac:dyDescent="0.25">
      <c r="B2774" s="20" t="s">
        <v>14697</v>
      </c>
      <c r="C2774" s="20" t="s">
        <v>2679</v>
      </c>
      <c r="D2774" s="20" t="s">
        <v>13</v>
      </c>
    </row>
    <row r="2775" spans="2:4" x14ac:dyDescent="0.25">
      <c r="B2775" s="20" t="s">
        <v>14698</v>
      </c>
      <c r="C2775" s="20" t="s">
        <v>2679</v>
      </c>
      <c r="D2775" s="20" t="s">
        <v>13</v>
      </c>
    </row>
    <row r="2776" spans="2:4" x14ac:dyDescent="0.25">
      <c r="B2776" s="20" t="s">
        <v>14699</v>
      </c>
      <c r="C2776" s="20" t="s">
        <v>2679</v>
      </c>
      <c r="D2776" s="20" t="s">
        <v>13</v>
      </c>
    </row>
    <row r="2777" spans="2:4" x14ac:dyDescent="0.25">
      <c r="B2777" s="20" t="s">
        <v>14700</v>
      </c>
      <c r="C2777" s="20" t="s">
        <v>2679</v>
      </c>
      <c r="D2777" s="20" t="s">
        <v>13</v>
      </c>
    </row>
    <row r="2778" spans="2:4" x14ac:dyDescent="0.25">
      <c r="B2778" s="20" t="s">
        <v>14701</v>
      </c>
      <c r="C2778" s="20" t="s">
        <v>2679</v>
      </c>
      <c r="D2778" s="20" t="s">
        <v>13</v>
      </c>
    </row>
    <row r="2779" spans="2:4" x14ac:dyDescent="0.25">
      <c r="B2779" s="20" t="s">
        <v>14702</v>
      </c>
      <c r="C2779" s="20" t="s">
        <v>2679</v>
      </c>
      <c r="D2779" s="20" t="s">
        <v>13</v>
      </c>
    </row>
    <row r="2780" spans="2:4" x14ac:dyDescent="0.25">
      <c r="B2780" s="20" t="s">
        <v>14703</v>
      </c>
      <c r="C2780" s="20" t="s">
        <v>2679</v>
      </c>
      <c r="D2780" s="20" t="s">
        <v>22</v>
      </c>
    </row>
    <row r="2781" spans="2:4" x14ac:dyDescent="0.25">
      <c r="B2781" s="20" t="s">
        <v>14704</v>
      </c>
      <c r="C2781" s="20" t="s">
        <v>2679</v>
      </c>
      <c r="D2781" s="20" t="s">
        <v>22</v>
      </c>
    </row>
    <row r="2782" spans="2:4" x14ac:dyDescent="0.25">
      <c r="B2782" s="20" t="s">
        <v>14705</v>
      </c>
      <c r="C2782" s="20" t="s">
        <v>2679</v>
      </c>
      <c r="D2782" s="20" t="s">
        <v>22</v>
      </c>
    </row>
    <row r="2783" spans="2:4" x14ac:dyDescent="0.25">
      <c r="B2783" s="20" t="s">
        <v>14706</v>
      </c>
      <c r="C2783" s="20" t="s">
        <v>2679</v>
      </c>
      <c r="D2783" s="20" t="s">
        <v>22</v>
      </c>
    </row>
    <row r="2784" spans="2:4" x14ac:dyDescent="0.25">
      <c r="B2784" s="20" t="s">
        <v>14707</v>
      </c>
      <c r="C2784" s="20" t="s">
        <v>2679</v>
      </c>
      <c r="D2784" s="20" t="s">
        <v>22</v>
      </c>
    </row>
    <row r="2785" spans="2:4" x14ac:dyDescent="0.25">
      <c r="B2785" s="20" t="s">
        <v>14708</v>
      </c>
      <c r="C2785" s="20" t="s">
        <v>2679</v>
      </c>
      <c r="D2785" s="20" t="s">
        <v>13</v>
      </c>
    </row>
    <row r="2786" spans="2:4" x14ac:dyDescent="0.25">
      <c r="B2786" s="20" t="s">
        <v>2682</v>
      </c>
      <c r="C2786" s="20" t="s">
        <v>2683</v>
      </c>
      <c r="D2786" s="20" t="s">
        <v>22</v>
      </c>
    </row>
    <row r="2787" spans="2:4" x14ac:dyDescent="0.25">
      <c r="B2787" s="20" t="s">
        <v>2684</v>
      </c>
      <c r="C2787" s="20" t="s">
        <v>2683</v>
      </c>
      <c r="D2787" s="20" t="s">
        <v>22</v>
      </c>
    </row>
    <row r="2788" spans="2:4" x14ac:dyDescent="0.25">
      <c r="B2788" s="20" t="s">
        <v>2685</v>
      </c>
      <c r="C2788" s="20" t="s">
        <v>2683</v>
      </c>
      <c r="D2788" s="20" t="s">
        <v>22</v>
      </c>
    </row>
    <row r="2789" spans="2:4" x14ac:dyDescent="0.25">
      <c r="B2789" s="20" t="s">
        <v>2686</v>
      </c>
      <c r="C2789" s="20" t="s">
        <v>2683</v>
      </c>
      <c r="D2789" s="20" t="s">
        <v>22</v>
      </c>
    </row>
    <row r="2790" spans="2:4" x14ac:dyDescent="0.25">
      <c r="B2790" s="20" t="s">
        <v>2687</v>
      </c>
      <c r="C2790" s="20" t="s">
        <v>2683</v>
      </c>
      <c r="D2790" s="20" t="s">
        <v>22</v>
      </c>
    </row>
    <row r="2791" spans="2:4" x14ac:dyDescent="0.25">
      <c r="B2791" s="20" t="s">
        <v>2688</v>
      </c>
      <c r="C2791" s="20" t="s">
        <v>2689</v>
      </c>
      <c r="D2791" s="20" t="s">
        <v>22</v>
      </c>
    </row>
    <row r="2792" spans="2:4" x14ac:dyDescent="0.25">
      <c r="B2792" s="20" t="s">
        <v>2690</v>
      </c>
      <c r="C2792" s="20" t="s">
        <v>2689</v>
      </c>
      <c r="D2792" s="20" t="s">
        <v>22</v>
      </c>
    </row>
    <row r="2793" spans="2:4" x14ac:dyDescent="0.25">
      <c r="B2793" s="20" t="s">
        <v>2691</v>
      </c>
      <c r="C2793" s="20" t="s">
        <v>2689</v>
      </c>
      <c r="D2793" s="20" t="s">
        <v>22</v>
      </c>
    </row>
    <row r="2794" spans="2:4" x14ac:dyDescent="0.25">
      <c r="B2794" s="20" t="s">
        <v>2692</v>
      </c>
      <c r="C2794" s="20" t="s">
        <v>2689</v>
      </c>
      <c r="D2794" s="20" t="s">
        <v>22</v>
      </c>
    </row>
    <row r="2795" spans="2:4" x14ac:dyDescent="0.25">
      <c r="B2795" s="20" t="s">
        <v>14709</v>
      </c>
      <c r="C2795" s="20" t="s">
        <v>2689</v>
      </c>
      <c r="D2795" s="20" t="s">
        <v>13</v>
      </c>
    </row>
    <row r="2796" spans="2:4" x14ac:dyDescent="0.25">
      <c r="B2796" s="20" t="s">
        <v>2693</v>
      </c>
      <c r="C2796" s="20" t="s">
        <v>2694</v>
      </c>
      <c r="D2796" s="20" t="s">
        <v>22</v>
      </c>
    </row>
    <row r="2797" spans="2:4" x14ac:dyDescent="0.25">
      <c r="B2797" s="20" t="s">
        <v>2695</v>
      </c>
      <c r="C2797" s="20" t="s">
        <v>2694</v>
      </c>
      <c r="D2797" s="20" t="s">
        <v>22</v>
      </c>
    </row>
    <row r="2798" spans="2:4" x14ac:dyDescent="0.25">
      <c r="B2798" s="20" t="s">
        <v>2696</v>
      </c>
      <c r="C2798" s="20" t="s">
        <v>2694</v>
      </c>
      <c r="D2798" s="20" t="s">
        <v>22</v>
      </c>
    </row>
    <row r="2799" spans="2:4" x14ac:dyDescent="0.25">
      <c r="B2799" s="20" t="s">
        <v>2697</v>
      </c>
      <c r="C2799" s="20" t="s">
        <v>2694</v>
      </c>
      <c r="D2799" s="20" t="s">
        <v>22</v>
      </c>
    </row>
    <row r="2800" spans="2:4" x14ac:dyDescent="0.25">
      <c r="B2800" s="20" t="s">
        <v>2698</v>
      </c>
      <c r="C2800" s="20" t="s">
        <v>2699</v>
      </c>
      <c r="D2800" s="20" t="s">
        <v>22</v>
      </c>
    </row>
    <row r="2801" spans="2:4" x14ac:dyDescent="0.25">
      <c r="B2801" s="20" t="s">
        <v>14710</v>
      </c>
      <c r="C2801" s="20" t="s">
        <v>2699</v>
      </c>
      <c r="D2801" s="20" t="s">
        <v>13</v>
      </c>
    </row>
    <row r="2802" spans="2:4" x14ac:dyDescent="0.25">
      <c r="B2802" s="20" t="s">
        <v>14711</v>
      </c>
      <c r="C2802" s="20" t="s">
        <v>2699</v>
      </c>
      <c r="D2802" s="20" t="s">
        <v>13</v>
      </c>
    </row>
    <row r="2803" spans="2:4" x14ac:dyDescent="0.25">
      <c r="B2803" s="20" t="s">
        <v>14712</v>
      </c>
      <c r="C2803" s="20" t="s">
        <v>2699</v>
      </c>
      <c r="D2803" s="20" t="s">
        <v>13</v>
      </c>
    </row>
    <row r="2804" spans="2:4" x14ac:dyDescent="0.25">
      <c r="B2804" s="20" t="s">
        <v>14713</v>
      </c>
      <c r="C2804" s="20" t="s">
        <v>2699</v>
      </c>
      <c r="D2804" s="20" t="s">
        <v>13</v>
      </c>
    </row>
    <row r="2805" spans="2:4" x14ac:dyDescent="0.25">
      <c r="B2805" s="20" t="s">
        <v>14714</v>
      </c>
      <c r="C2805" s="20" t="s">
        <v>2699</v>
      </c>
      <c r="D2805" s="20" t="s">
        <v>13</v>
      </c>
    </row>
    <row r="2806" spans="2:4" x14ac:dyDescent="0.25">
      <c r="B2806" s="20" t="s">
        <v>14715</v>
      </c>
      <c r="C2806" s="20" t="s">
        <v>2699</v>
      </c>
      <c r="D2806" s="20" t="s">
        <v>13</v>
      </c>
    </row>
    <row r="2807" spans="2:4" x14ac:dyDescent="0.25">
      <c r="B2807" s="20" t="s">
        <v>14716</v>
      </c>
      <c r="C2807" s="20" t="s">
        <v>2699</v>
      </c>
      <c r="D2807" s="20" t="s">
        <v>13</v>
      </c>
    </row>
    <row r="2808" spans="2:4" x14ac:dyDescent="0.25">
      <c r="B2808" s="20" t="s">
        <v>14717</v>
      </c>
      <c r="C2808" s="20" t="s">
        <v>2699</v>
      </c>
      <c r="D2808" s="20" t="s">
        <v>13</v>
      </c>
    </row>
    <row r="2809" spans="2:4" x14ac:dyDescent="0.25">
      <c r="B2809" s="20" t="s">
        <v>14718</v>
      </c>
      <c r="C2809" s="20" t="s">
        <v>2699</v>
      </c>
      <c r="D2809" s="20" t="s">
        <v>13</v>
      </c>
    </row>
    <row r="2810" spans="2:4" x14ac:dyDescent="0.25">
      <c r="B2810" s="20" t="s">
        <v>14719</v>
      </c>
      <c r="C2810" s="20" t="s">
        <v>2699</v>
      </c>
      <c r="D2810" s="20" t="s">
        <v>13</v>
      </c>
    </row>
    <row r="2811" spans="2:4" x14ac:dyDescent="0.25">
      <c r="B2811" s="20" t="s">
        <v>14720</v>
      </c>
      <c r="C2811" s="20" t="s">
        <v>2699</v>
      </c>
      <c r="D2811" s="20" t="s">
        <v>13</v>
      </c>
    </row>
    <row r="2812" spans="2:4" x14ac:dyDescent="0.25">
      <c r="B2812" s="20" t="s">
        <v>2700</v>
      </c>
      <c r="C2812" s="20" t="s">
        <v>2699</v>
      </c>
      <c r="D2812" s="20" t="s">
        <v>22</v>
      </c>
    </row>
    <row r="2813" spans="2:4" x14ac:dyDescent="0.25">
      <c r="B2813" s="20" t="s">
        <v>2701</v>
      </c>
      <c r="C2813" s="20" t="s">
        <v>2699</v>
      </c>
      <c r="D2813" s="20" t="s">
        <v>13</v>
      </c>
    </row>
    <row r="2814" spans="2:4" x14ac:dyDescent="0.25">
      <c r="B2814" s="20" t="s">
        <v>14721</v>
      </c>
      <c r="C2814" s="20" t="s">
        <v>2699</v>
      </c>
      <c r="D2814" s="20" t="s">
        <v>13</v>
      </c>
    </row>
    <row r="2815" spans="2:4" x14ac:dyDescent="0.25">
      <c r="B2815" s="20" t="s">
        <v>14722</v>
      </c>
      <c r="C2815" s="20" t="s">
        <v>2699</v>
      </c>
      <c r="D2815" s="20" t="s">
        <v>13</v>
      </c>
    </row>
    <row r="2816" spans="2:4" x14ac:dyDescent="0.25">
      <c r="B2816" s="20" t="s">
        <v>14723</v>
      </c>
      <c r="C2816" s="20" t="s">
        <v>2699</v>
      </c>
      <c r="D2816" s="20" t="s">
        <v>13</v>
      </c>
    </row>
    <row r="2817" spans="2:4" x14ac:dyDescent="0.25">
      <c r="B2817" s="20" t="s">
        <v>14724</v>
      </c>
      <c r="C2817" s="20" t="s">
        <v>2699</v>
      </c>
      <c r="D2817" s="20" t="s">
        <v>22</v>
      </c>
    </row>
    <row r="2818" spans="2:4" x14ac:dyDescent="0.25">
      <c r="B2818" s="20" t="s">
        <v>14725</v>
      </c>
      <c r="C2818" s="20" t="s">
        <v>2699</v>
      </c>
      <c r="D2818" s="20" t="s">
        <v>22</v>
      </c>
    </row>
    <row r="2819" spans="2:4" x14ac:dyDescent="0.25">
      <c r="B2819" s="20" t="s">
        <v>14726</v>
      </c>
      <c r="C2819" s="20" t="s">
        <v>2699</v>
      </c>
      <c r="D2819" s="20" t="s">
        <v>22</v>
      </c>
    </row>
    <row r="2820" spans="2:4" x14ac:dyDescent="0.25">
      <c r="B2820" s="20" t="s">
        <v>14727</v>
      </c>
      <c r="C2820" s="20" t="s">
        <v>2699</v>
      </c>
      <c r="D2820" s="20" t="s">
        <v>13</v>
      </c>
    </row>
    <row r="2821" spans="2:4" x14ac:dyDescent="0.25">
      <c r="B2821" s="20" t="s">
        <v>14728</v>
      </c>
      <c r="C2821" s="20" t="s">
        <v>2699</v>
      </c>
      <c r="D2821" s="20" t="s">
        <v>13</v>
      </c>
    </row>
    <row r="2822" spans="2:4" x14ac:dyDescent="0.25">
      <c r="B2822" s="20" t="s">
        <v>14729</v>
      </c>
      <c r="C2822" s="20" t="s">
        <v>2699</v>
      </c>
      <c r="D2822" s="20" t="s">
        <v>22</v>
      </c>
    </row>
    <row r="2823" spans="2:4" x14ac:dyDescent="0.25">
      <c r="B2823" s="20" t="s">
        <v>14730</v>
      </c>
      <c r="C2823" s="20" t="s">
        <v>2699</v>
      </c>
      <c r="D2823" s="20" t="s">
        <v>13</v>
      </c>
    </row>
    <row r="2824" spans="2:4" x14ac:dyDescent="0.25">
      <c r="B2824" s="20" t="s">
        <v>14731</v>
      </c>
      <c r="C2824" s="20" t="s">
        <v>2699</v>
      </c>
      <c r="D2824" s="20" t="s">
        <v>13</v>
      </c>
    </row>
    <row r="2825" spans="2:4" x14ac:dyDescent="0.25">
      <c r="B2825" s="20" t="s">
        <v>14732</v>
      </c>
      <c r="C2825" s="20" t="s">
        <v>2699</v>
      </c>
      <c r="D2825" s="20" t="s">
        <v>13</v>
      </c>
    </row>
    <row r="2826" spans="2:4" x14ac:dyDescent="0.25">
      <c r="B2826" s="20" t="s">
        <v>2702</v>
      </c>
      <c r="C2826" s="20" t="s">
        <v>2699</v>
      </c>
      <c r="D2826" s="20" t="s">
        <v>22</v>
      </c>
    </row>
    <row r="2827" spans="2:4" x14ac:dyDescent="0.25">
      <c r="B2827" s="20" t="s">
        <v>2703</v>
      </c>
      <c r="C2827" s="20" t="s">
        <v>2704</v>
      </c>
      <c r="D2827" s="20" t="s">
        <v>22</v>
      </c>
    </row>
    <row r="2828" spans="2:4" x14ac:dyDescent="0.25">
      <c r="B2828" s="20" t="s">
        <v>2705</v>
      </c>
      <c r="C2828" s="20" t="s">
        <v>2704</v>
      </c>
      <c r="D2828" s="20" t="s">
        <v>22</v>
      </c>
    </row>
    <row r="2829" spans="2:4" x14ac:dyDescent="0.25">
      <c r="B2829" s="20" t="s">
        <v>2706</v>
      </c>
      <c r="C2829" s="20" t="s">
        <v>2704</v>
      </c>
      <c r="D2829" s="20" t="s">
        <v>22</v>
      </c>
    </row>
    <row r="2830" spans="2:4" x14ac:dyDescent="0.25">
      <c r="B2830" s="20" t="s">
        <v>2707</v>
      </c>
      <c r="C2830" s="20" t="s">
        <v>2704</v>
      </c>
      <c r="D2830" s="20" t="s">
        <v>22</v>
      </c>
    </row>
    <row r="2831" spans="2:4" x14ac:dyDescent="0.25">
      <c r="B2831" s="20" t="s">
        <v>2708</v>
      </c>
      <c r="C2831" s="20" t="s">
        <v>2704</v>
      </c>
      <c r="D2831" s="20" t="s">
        <v>22</v>
      </c>
    </row>
    <row r="2832" spans="2:4" x14ac:dyDescent="0.25">
      <c r="B2832" s="20" t="s">
        <v>2709</v>
      </c>
      <c r="C2832" s="20" t="s">
        <v>2704</v>
      </c>
      <c r="D2832" s="20" t="s">
        <v>22</v>
      </c>
    </row>
    <row r="2833" spans="2:4" x14ac:dyDescent="0.25">
      <c r="B2833" s="20" t="s">
        <v>2710</v>
      </c>
      <c r="C2833" s="20" t="s">
        <v>2711</v>
      </c>
      <c r="D2833" s="20" t="s">
        <v>22</v>
      </c>
    </row>
    <row r="2834" spans="2:4" x14ac:dyDescent="0.25">
      <c r="B2834" s="20" t="s">
        <v>2712</v>
      </c>
      <c r="C2834" s="20" t="s">
        <v>2711</v>
      </c>
      <c r="D2834" s="20" t="s">
        <v>22</v>
      </c>
    </row>
    <row r="2835" spans="2:4" x14ac:dyDescent="0.25">
      <c r="B2835" s="20" t="s">
        <v>2713</v>
      </c>
      <c r="C2835" s="20" t="s">
        <v>2711</v>
      </c>
      <c r="D2835" s="20" t="s">
        <v>22</v>
      </c>
    </row>
    <row r="2836" spans="2:4" x14ac:dyDescent="0.25">
      <c r="B2836" s="20" t="s">
        <v>2714</v>
      </c>
      <c r="C2836" s="20" t="s">
        <v>2711</v>
      </c>
      <c r="D2836" s="20" t="s">
        <v>22</v>
      </c>
    </row>
    <row r="2837" spans="2:4" x14ac:dyDescent="0.25">
      <c r="B2837" s="20" t="s">
        <v>2715</v>
      </c>
      <c r="C2837" s="20" t="s">
        <v>2711</v>
      </c>
      <c r="D2837" s="20" t="s">
        <v>22</v>
      </c>
    </row>
    <row r="2838" spans="2:4" x14ac:dyDescent="0.25">
      <c r="B2838" s="20" t="s">
        <v>2716</v>
      </c>
      <c r="C2838" s="20" t="s">
        <v>2717</v>
      </c>
      <c r="D2838" s="20" t="s">
        <v>22</v>
      </c>
    </row>
    <row r="2839" spans="2:4" x14ac:dyDescent="0.25">
      <c r="B2839" s="20" t="s">
        <v>2718</v>
      </c>
      <c r="C2839" s="20" t="s">
        <v>2717</v>
      </c>
      <c r="D2839" s="20" t="s">
        <v>22</v>
      </c>
    </row>
    <row r="2840" spans="2:4" x14ac:dyDescent="0.25">
      <c r="B2840" s="20" t="s">
        <v>2719</v>
      </c>
      <c r="C2840" s="20" t="s">
        <v>2717</v>
      </c>
      <c r="D2840" s="20" t="s">
        <v>22</v>
      </c>
    </row>
    <row r="2841" spans="2:4" x14ac:dyDescent="0.25">
      <c r="B2841" s="20" t="s">
        <v>2720</v>
      </c>
      <c r="C2841" s="20" t="s">
        <v>2717</v>
      </c>
      <c r="D2841" s="20" t="s">
        <v>22</v>
      </c>
    </row>
    <row r="2842" spans="2:4" x14ac:dyDescent="0.25">
      <c r="B2842" s="20" t="s">
        <v>2721</v>
      </c>
      <c r="C2842" s="20" t="s">
        <v>2717</v>
      </c>
      <c r="D2842" s="20" t="s">
        <v>22</v>
      </c>
    </row>
    <row r="2843" spans="2:4" x14ac:dyDescent="0.25">
      <c r="B2843" s="20" t="s">
        <v>2722</v>
      </c>
      <c r="C2843" s="20" t="s">
        <v>2717</v>
      </c>
      <c r="D2843" s="20" t="s">
        <v>22</v>
      </c>
    </row>
    <row r="2844" spans="2:4" x14ac:dyDescent="0.25">
      <c r="B2844" s="20" t="s">
        <v>2723</v>
      </c>
      <c r="C2844" s="20" t="s">
        <v>2724</v>
      </c>
      <c r="D2844" s="20" t="s">
        <v>22</v>
      </c>
    </row>
    <row r="2845" spans="2:4" x14ac:dyDescent="0.25">
      <c r="B2845" s="20" t="s">
        <v>2725</v>
      </c>
      <c r="C2845" s="20" t="s">
        <v>2724</v>
      </c>
      <c r="D2845" s="20" t="s">
        <v>22</v>
      </c>
    </row>
    <row r="2846" spans="2:4" x14ac:dyDescent="0.25">
      <c r="B2846" s="20" t="s">
        <v>2726</v>
      </c>
      <c r="C2846" s="20" t="s">
        <v>2724</v>
      </c>
      <c r="D2846" s="20" t="s">
        <v>22</v>
      </c>
    </row>
    <row r="2847" spans="2:4" x14ac:dyDescent="0.25">
      <c r="B2847" s="20" t="s">
        <v>2727</v>
      </c>
      <c r="C2847" s="20" t="s">
        <v>2728</v>
      </c>
      <c r="D2847" s="20" t="s">
        <v>22</v>
      </c>
    </row>
    <row r="2848" spans="2:4" x14ac:dyDescent="0.25">
      <c r="B2848" s="20" t="s">
        <v>2729</v>
      </c>
      <c r="C2848" s="20" t="s">
        <v>2728</v>
      </c>
      <c r="D2848" s="20" t="s">
        <v>22</v>
      </c>
    </row>
    <row r="2849" spans="2:4" x14ac:dyDescent="0.25">
      <c r="B2849" s="20" t="s">
        <v>2730</v>
      </c>
      <c r="C2849" s="20" t="s">
        <v>2728</v>
      </c>
      <c r="D2849" s="20" t="s">
        <v>22</v>
      </c>
    </row>
    <row r="2850" spans="2:4" x14ac:dyDescent="0.25">
      <c r="B2850" s="20" t="s">
        <v>2731</v>
      </c>
      <c r="C2850" s="20" t="s">
        <v>2732</v>
      </c>
      <c r="D2850" s="20" t="s">
        <v>22</v>
      </c>
    </row>
    <row r="2851" spans="2:4" x14ac:dyDescent="0.25">
      <c r="B2851" s="20" t="s">
        <v>2733</v>
      </c>
      <c r="C2851" s="20" t="s">
        <v>2732</v>
      </c>
      <c r="D2851" s="20" t="s">
        <v>22</v>
      </c>
    </row>
    <row r="2852" spans="2:4" x14ac:dyDescent="0.25">
      <c r="B2852" s="20" t="s">
        <v>2734</v>
      </c>
      <c r="C2852" s="20" t="s">
        <v>2732</v>
      </c>
      <c r="D2852" s="20" t="s">
        <v>22</v>
      </c>
    </row>
    <row r="2853" spans="2:4" x14ac:dyDescent="0.25">
      <c r="B2853" s="20" t="s">
        <v>2735</v>
      </c>
      <c r="C2853" s="20" t="s">
        <v>2732</v>
      </c>
      <c r="D2853" s="20" t="s">
        <v>22</v>
      </c>
    </row>
    <row r="2854" spans="2:4" x14ac:dyDescent="0.25">
      <c r="B2854" s="20" t="s">
        <v>14733</v>
      </c>
      <c r="C2854" s="20" t="s">
        <v>2732</v>
      </c>
      <c r="D2854" s="20" t="s">
        <v>22</v>
      </c>
    </row>
    <row r="2855" spans="2:4" x14ac:dyDescent="0.25">
      <c r="B2855" s="20" t="s">
        <v>14734</v>
      </c>
      <c r="C2855" s="20" t="s">
        <v>2732</v>
      </c>
      <c r="D2855" s="20" t="s">
        <v>22</v>
      </c>
    </row>
    <row r="2856" spans="2:4" x14ac:dyDescent="0.25">
      <c r="B2856" s="20" t="s">
        <v>14735</v>
      </c>
      <c r="C2856" s="20" t="s">
        <v>2732</v>
      </c>
      <c r="D2856" s="20" t="s">
        <v>22</v>
      </c>
    </row>
    <row r="2857" spans="2:4" x14ac:dyDescent="0.25">
      <c r="B2857" s="20" t="s">
        <v>14736</v>
      </c>
      <c r="C2857" s="20" t="s">
        <v>2732</v>
      </c>
      <c r="D2857" s="20" t="s">
        <v>22</v>
      </c>
    </row>
    <row r="2858" spans="2:4" x14ac:dyDescent="0.25">
      <c r="B2858" s="20" t="s">
        <v>14737</v>
      </c>
      <c r="C2858" s="20" t="s">
        <v>2732</v>
      </c>
      <c r="D2858" s="20" t="s">
        <v>22</v>
      </c>
    </row>
    <row r="2859" spans="2:4" x14ac:dyDescent="0.25">
      <c r="B2859" s="20" t="s">
        <v>14738</v>
      </c>
      <c r="C2859" s="20" t="s">
        <v>2732</v>
      </c>
      <c r="D2859" s="20" t="s">
        <v>22</v>
      </c>
    </row>
    <row r="2860" spans="2:4" x14ac:dyDescent="0.25">
      <c r="B2860" s="20" t="s">
        <v>14739</v>
      </c>
      <c r="C2860" s="20" t="s">
        <v>2732</v>
      </c>
      <c r="D2860" s="20" t="s">
        <v>22</v>
      </c>
    </row>
    <row r="2861" spans="2:4" x14ac:dyDescent="0.25">
      <c r="B2861" s="20" t="s">
        <v>14740</v>
      </c>
      <c r="C2861" s="20" t="s">
        <v>2732</v>
      </c>
      <c r="D2861" s="20" t="s">
        <v>22</v>
      </c>
    </row>
    <row r="2862" spans="2:4" x14ac:dyDescent="0.25">
      <c r="B2862" s="20" t="s">
        <v>14741</v>
      </c>
      <c r="C2862" s="20" t="s">
        <v>2732</v>
      </c>
      <c r="D2862" s="20" t="s">
        <v>22</v>
      </c>
    </row>
    <row r="2863" spans="2:4" x14ac:dyDescent="0.25">
      <c r="B2863" s="20" t="s">
        <v>14742</v>
      </c>
      <c r="C2863" s="20" t="s">
        <v>2732</v>
      </c>
      <c r="D2863" s="20" t="s">
        <v>22</v>
      </c>
    </row>
    <row r="2864" spans="2:4" x14ac:dyDescent="0.25">
      <c r="B2864" s="20" t="s">
        <v>14743</v>
      </c>
      <c r="C2864" s="20" t="s">
        <v>2732</v>
      </c>
      <c r="D2864" s="20" t="s">
        <v>22</v>
      </c>
    </row>
    <row r="2865" spans="2:4" x14ac:dyDescent="0.25">
      <c r="B2865" s="20" t="s">
        <v>14744</v>
      </c>
      <c r="C2865" s="20" t="s">
        <v>2732</v>
      </c>
      <c r="D2865" s="20" t="s">
        <v>22</v>
      </c>
    </row>
    <row r="2866" spans="2:4" x14ac:dyDescent="0.25">
      <c r="B2866" s="20" t="s">
        <v>14745</v>
      </c>
      <c r="C2866" s="20" t="s">
        <v>2732</v>
      </c>
      <c r="D2866" s="20" t="s">
        <v>22</v>
      </c>
    </row>
    <row r="2867" spans="2:4" x14ac:dyDescent="0.25">
      <c r="B2867" s="20" t="s">
        <v>14746</v>
      </c>
      <c r="C2867" s="20" t="s">
        <v>2732</v>
      </c>
      <c r="D2867" s="20" t="s">
        <v>22</v>
      </c>
    </row>
    <row r="2868" spans="2:4" x14ac:dyDescent="0.25">
      <c r="B2868" s="20" t="s">
        <v>14747</v>
      </c>
      <c r="C2868" s="20" t="s">
        <v>2732</v>
      </c>
      <c r="D2868" s="20" t="s">
        <v>22</v>
      </c>
    </row>
    <row r="2869" spans="2:4" x14ac:dyDescent="0.25">
      <c r="B2869" s="20" t="s">
        <v>2736</v>
      </c>
      <c r="C2869" s="20" t="s">
        <v>2732</v>
      </c>
      <c r="D2869" s="20" t="s">
        <v>22</v>
      </c>
    </row>
    <row r="2870" spans="2:4" x14ac:dyDescent="0.25">
      <c r="B2870" s="20" t="s">
        <v>2737</v>
      </c>
      <c r="C2870" s="20" t="s">
        <v>2732</v>
      </c>
      <c r="D2870" s="20" t="s">
        <v>22</v>
      </c>
    </row>
    <row r="2871" spans="2:4" x14ac:dyDescent="0.25">
      <c r="B2871" s="20" t="s">
        <v>2738</v>
      </c>
      <c r="C2871" s="20" t="s">
        <v>2739</v>
      </c>
      <c r="D2871" s="20" t="s">
        <v>22</v>
      </c>
    </row>
    <row r="2872" spans="2:4" x14ac:dyDescent="0.25">
      <c r="B2872" s="20" t="s">
        <v>2740</v>
      </c>
      <c r="C2872" s="20" t="s">
        <v>2739</v>
      </c>
      <c r="D2872" s="20" t="s">
        <v>22</v>
      </c>
    </row>
    <row r="2873" spans="2:4" x14ac:dyDescent="0.25">
      <c r="B2873" s="20" t="s">
        <v>14748</v>
      </c>
      <c r="C2873" s="20" t="s">
        <v>2739</v>
      </c>
      <c r="D2873" s="20" t="s">
        <v>21</v>
      </c>
    </row>
    <row r="2874" spans="2:4" x14ac:dyDescent="0.25">
      <c r="B2874" s="20" t="s">
        <v>2741</v>
      </c>
      <c r="C2874" s="20" t="s">
        <v>2742</v>
      </c>
      <c r="D2874" s="20" t="s">
        <v>22</v>
      </c>
    </row>
    <row r="2875" spans="2:4" x14ac:dyDescent="0.25">
      <c r="B2875" s="20" t="s">
        <v>2743</v>
      </c>
      <c r="C2875" s="20" t="s">
        <v>2742</v>
      </c>
      <c r="D2875" s="20" t="s">
        <v>22</v>
      </c>
    </row>
    <row r="2876" spans="2:4" x14ac:dyDescent="0.25">
      <c r="B2876" s="20" t="s">
        <v>2744</v>
      </c>
      <c r="C2876" s="20" t="s">
        <v>2742</v>
      </c>
      <c r="D2876" s="20" t="s">
        <v>22</v>
      </c>
    </row>
    <row r="2877" spans="2:4" x14ac:dyDescent="0.25">
      <c r="B2877" s="20" t="s">
        <v>2745</v>
      </c>
      <c r="C2877" s="20" t="s">
        <v>2742</v>
      </c>
      <c r="D2877" s="20" t="s">
        <v>19</v>
      </c>
    </row>
    <row r="2878" spans="2:4" x14ac:dyDescent="0.25">
      <c r="B2878" s="20" t="s">
        <v>2746</v>
      </c>
      <c r="C2878" s="20" t="s">
        <v>2742</v>
      </c>
      <c r="D2878" s="20" t="s">
        <v>22</v>
      </c>
    </row>
    <row r="2879" spans="2:4" x14ac:dyDescent="0.25">
      <c r="B2879" s="20" t="s">
        <v>14749</v>
      </c>
      <c r="C2879" s="20" t="s">
        <v>2742</v>
      </c>
      <c r="D2879" s="20" t="s">
        <v>21</v>
      </c>
    </row>
    <row r="2880" spans="2:4" x14ac:dyDescent="0.25">
      <c r="B2880" s="20" t="s">
        <v>14750</v>
      </c>
      <c r="C2880" s="20" t="s">
        <v>2742</v>
      </c>
      <c r="D2880" s="20" t="s">
        <v>21</v>
      </c>
    </row>
    <row r="2881" spans="2:4" x14ac:dyDescent="0.25">
      <c r="B2881" s="20" t="s">
        <v>14751</v>
      </c>
      <c r="C2881" s="20" t="s">
        <v>2742</v>
      </c>
      <c r="D2881" s="20" t="s">
        <v>21</v>
      </c>
    </row>
    <row r="2882" spans="2:4" x14ac:dyDescent="0.25">
      <c r="B2882" s="20" t="s">
        <v>14752</v>
      </c>
      <c r="C2882" s="20" t="s">
        <v>2742</v>
      </c>
      <c r="D2882" s="20" t="s">
        <v>21</v>
      </c>
    </row>
    <row r="2883" spans="2:4" x14ac:dyDescent="0.25">
      <c r="B2883" s="20" t="s">
        <v>14753</v>
      </c>
      <c r="C2883" s="20" t="s">
        <v>2742</v>
      </c>
      <c r="D2883" s="20" t="s">
        <v>21</v>
      </c>
    </row>
    <row r="2884" spans="2:4" x14ac:dyDescent="0.25">
      <c r="B2884" s="20" t="s">
        <v>14754</v>
      </c>
      <c r="C2884" s="20" t="s">
        <v>2742</v>
      </c>
      <c r="D2884" s="20" t="s">
        <v>21</v>
      </c>
    </row>
    <row r="2885" spans="2:4" x14ac:dyDescent="0.25">
      <c r="B2885" s="20" t="s">
        <v>14755</v>
      </c>
      <c r="C2885" s="20" t="s">
        <v>2742</v>
      </c>
      <c r="D2885" s="20" t="s">
        <v>21</v>
      </c>
    </row>
    <row r="2886" spans="2:4" x14ac:dyDescent="0.25">
      <c r="B2886" s="20" t="s">
        <v>14756</v>
      </c>
      <c r="C2886" s="20" t="s">
        <v>2742</v>
      </c>
      <c r="D2886" s="20" t="s">
        <v>21</v>
      </c>
    </row>
    <row r="2887" spans="2:4" x14ac:dyDescent="0.25">
      <c r="B2887" s="20" t="s">
        <v>14757</v>
      </c>
      <c r="C2887" s="20" t="s">
        <v>2742</v>
      </c>
      <c r="D2887" s="20" t="s">
        <v>21</v>
      </c>
    </row>
    <row r="2888" spans="2:4" x14ac:dyDescent="0.25">
      <c r="B2888" s="20" t="s">
        <v>14758</v>
      </c>
      <c r="C2888" s="20" t="s">
        <v>2742</v>
      </c>
      <c r="D2888" s="20" t="s">
        <v>21</v>
      </c>
    </row>
    <row r="2889" spans="2:4" x14ac:dyDescent="0.25">
      <c r="B2889" s="20" t="s">
        <v>14759</v>
      </c>
      <c r="C2889" s="20" t="s">
        <v>2742</v>
      </c>
      <c r="D2889" s="20" t="s">
        <v>22</v>
      </c>
    </row>
    <row r="2890" spans="2:4" x14ac:dyDescent="0.25">
      <c r="B2890" s="20" t="s">
        <v>2747</v>
      </c>
      <c r="C2890" s="20" t="s">
        <v>2742</v>
      </c>
      <c r="D2890" s="20" t="s">
        <v>22</v>
      </c>
    </row>
    <row r="2891" spans="2:4" x14ac:dyDescent="0.25">
      <c r="B2891" s="20" t="s">
        <v>2748</v>
      </c>
      <c r="C2891" s="20" t="s">
        <v>2749</v>
      </c>
      <c r="D2891" s="20" t="s">
        <v>22</v>
      </c>
    </row>
    <row r="2892" spans="2:4" x14ac:dyDescent="0.25">
      <c r="B2892" s="20" t="s">
        <v>2750</v>
      </c>
      <c r="C2892" s="20" t="s">
        <v>2749</v>
      </c>
      <c r="D2892" s="20" t="s">
        <v>22</v>
      </c>
    </row>
    <row r="2893" spans="2:4" x14ac:dyDescent="0.25">
      <c r="B2893" s="20" t="s">
        <v>2751</v>
      </c>
      <c r="C2893" s="20" t="s">
        <v>2749</v>
      </c>
      <c r="D2893" s="20" t="s">
        <v>22</v>
      </c>
    </row>
    <row r="2894" spans="2:4" x14ac:dyDescent="0.25">
      <c r="B2894" s="20" t="s">
        <v>2752</v>
      </c>
      <c r="C2894" s="20" t="s">
        <v>2749</v>
      </c>
      <c r="D2894" s="20" t="s">
        <v>22</v>
      </c>
    </row>
    <row r="2895" spans="2:4" x14ac:dyDescent="0.25">
      <c r="B2895" s="20" t="s">
        <v>2753</v>
      </c>
      <c r="C2895" s="20" t="s">
        <v>2754</v>
      </c>
      <c r="D2895" s="20" t="s">
        <v>22</v>
      </c>
    </row>
    <row r="2896" spans="2:4" x14ac:dyDescent="0.25">
      <c r="B2896" s="20" t="s">
        <v>2755</v>
      </c>
      <c r="C2896" s="20" t="s">
        <v>2754</v>
      </c>
      <c r="D2896" s="20" t="s">
        <v>22</v>
      </c>
    </row>
    <row r="2897" spans="2:4" x14ac:dyDescent="0.25">
      <c r="B2897" s="20" t="s">
        <v>2756</v>
      </c>
      <c r="C2897" s="20" t="s">
        <v>2754</v>
      </c>
      <c r="D2897" s="20" t="s">
        <v>22</v>
      </c>
    </row>
    <row r="2898" spans="2:4" x14ac:dyDescent="0.25">
      <c r="B2898" s="20" t="s">
        <v>2757</v>
      </c>
      <c r="C2898" s="20" t="s">
        <v>2754</v>
      </c>
      <c r="D2898" s="20" t="s">
        <v>22</v>
      </c>
    </row>
    <row r="2899" spans="2:4" x14ac:dyDescent="0.25">
      <c r="B2899" s="20" t="s">
        <v>2758</v>
      </c>
      <c r="C2899" s="20" t="s">
        <v>2754</v>
      </c>
      <c r="D2899" s="20" t="s">
        <v>22</v>
      </c>
    </row>
    <row r="2900" spans="2:4" x14ac:dyDescent="0.25">
      <c r="B2900" s="20" t="s">
        <v>2759</v>
      </c>
      <c r="C2900" s="20" t="s">
        <v>2754</v>
      </c>
      <c r="D2900" s="20" t="s">
        <v>22</v>
      </c>
    </row>
    <row r="2901" spans="2:4" x14ac:dyDescent="0.25">
      <c r="B2901" s="20" t="s">
        <v>2760</v>
      </c>
      <c r="C2901" s="20" t="s">
        <v>2761</v>
      </c>
      <c r="D2901" s="20" t="s">
        <v>22</v>
      </c>
    </row>
    <row r="2902" spans="2:4" x14ac:dyDescent="0.25">
      <c r="B2902" s="20" t="s">
        <v>2762</v>
      </c>
      <c r="C2902" s="20" t="s">
        <v>2761</v>
      </c>
      <c r="D2902" s="20" t="s">
        <v>22</v>
      </c>
    </row>
    <row r="2903" spans="2:4" x14ac:dyDescent="0.25">
      <c r="B2903" s="20" t="s">
        <v>2763</v>
      </c>
      <c r="C2903" s="20" t="s">
        <v>2761</v>
      </c>
      <c r="D2903" s="20" t="s">
        <v>22</v>
      </c>
    </row>
    <row r="2904" spans="2:4" x14ac:dyDescent="0.25">
      <c r="B2904" s="20" t="s">
        <v>2764</v>
      </c>
      <c r="C2904" s="20" t="s">
        <v>2761</v>
      </c>
      <c r="D2904" s="20" t="s">
        <v>22</v>
      </c>
    </row>
    <row r="2905" spans="2:4" x14ac:dyDescent="0.25">
      <c r="B2905" s="20" t="s">
        <v>2765</v>
      </c>
      <c r="C2905" s="20" t="s">
        <v>2761</v>
      </c>
      <c r="D2905" s="20" t="s">
        <v>22</v>
      </c>
    </row>
    <row r="2906" spans="2:4" x14ac:dyDescent="0.25">
      <c r="B2906" s="20" t="s">
        <v>2766</v>
      </c>
      <c r="C2906" s="20" t="s">
        <v>2767</v>
      </c>
      <c r="D2906" s="20" t="s">
        <v>22</v>
      </c>
    </row>
    <row r="2907" spans="2:4" x14ac:dyDescent="0.25">
      <c r="B2907" s="20" t="s">
        <v>2768</v>
      </c>
      <c r="C2907" s="20" t="s">
        <v>2767</v>
      </c>
      <c r="D2907" s="20" t="s">
        <v>22</v>
      </c>
    </row>
    <row r="2908" spans="2:4" x14ac:dyDescent="0.25">
      <c r="B2908" s="20" t="s">
        <v>2769</v>
      </c>
      <c r="C2908" s="20" t="s">
        <v>2767</v>
      </c>
      <c r="D2908" s="20" t="s">
        <v>22</v>
      </c>
    </row>
    <row r="2909" spans="2:4" x14ac:dyDescent="0.25">
      <c r="B2909" s="20" t="s">
        <v>2770</v>
      </c>
      <c r="C2909" s="20" t="s">
        <v>2767</v>
      </c>
      <c r="D2909" s="20" t="s">
        <v>12</v>
      </c>
    </row>
    <row r="2910" spans="2:4" x14ac:dyDescent="0.25">
      <c r="B2910" s="20" t="s">
        <v>2771</v>
      </c>
      <c r="C2910" s="20" t="s">
        <v>2767</v>
      </c>
      <c r="D2910" s="20" t="s">
        <v>22</v>
      </c>
    </row>
    <row r="2911" spans="2:4" x14ac:dyDescent="0.25">
      <c r="B2911" s="20" t="s">
        <v>2772</v>
      </c>
      <c r="C2911" s="20" t="s">
        <v>2767</v>
      </c>
      <c r="D2911" s="20" t="s">
        <v>22</v>
      </c>
    </row>
    <row r="2912" spans="2:4" x14ac:dyDescent="0.25">
      <c r="B2912" s="20" t="s">
        <v>2773</v>
      </c>
      <c r="C2912" s="20" t="s">
        <v>2767</v>
      </c>
      <c r="D2912" s="20" t="s">
        <v>22</v>
      </c>
    </row>
    <row r="2913" spans="2:4" x14ac:dyDescent="0.25">
      <c r="B2913" s="20" t="s">
        <v>2774</v>
      </c>
      <c r="C2913" s="20" t="s">
        <v>2775</v>
      </c>
      <c r="D2913" s="20" t="s">
        <v>22</v>
      </c>
    </row>
    <row r="2914" spans="2:4" x14ac:dyDescent="0.25">
      <c r="B2914" s="20" t="s">
        <v>2776</v>
      </c>
      <c r="C2914" s="20" t="s">
        <v>2775</v>
      </c>
      <c r="D2914" s="20" t="s">
        <v>22</v>
      </c>
    </row>
    <row r="2915" spans="2:4" x14ac:dyDescent="0.25">
      <c r="B2915" s="20" t="s">
        <v>2777</v>
      </c>
      <c r="C2915" s="20" t="s">
        <v>2775</v>
      </c>
      <c r="D2915" s="20" t="s">
        <v>22</v>
      </c>
    </row>
    <row r="2916" spans="2:4" x14ac:dyDescent="0.25">
      <c r="B2916" s="20" t="s">
        <v>2778</v>
      </c>
      <c r="C2916" s="20" t="s">
        <v>2775</v>
      </c>
      <c r="D2916" s="20" t="s">
        <v>22</v>
      </c>
    </row>
    <row r="2917" spans="2:4" x14ac:dyDescent="0.25">
      <c r="B2917" s="20" t="s">
        <v>14760</v>
      </c>
      <c r="C2917" s="20" t="s">
        <v>2775</v>
      </c>
      <c r="D2917" s="20" t="s">
        <v>22</v>
      </c>
    </row>
    <row r="2918" spans="2:4" x14ac:dyDescent="0.25">
      <c r="B2918" s="20" t="s">
        <v>2779</v>
      </c>
      <c r="C2918" s="20" t="s">
        <v>2775</v>
      </c>
      <c r="D2918" s="20" t="s">
        <v>22</v>
      </c>
    </row>
    <row r="2919" spans="2:4" x14ac:dyDescent="0.25">
      <c r="B2919" s="20" t="s">
        <v>2780</v>
      </c>
      <c r="C2919" s="20" t="s">
        <v>2781</v>
      </c>
      <c r="D2919" s="20" t="s">
        <v>22</v>
      </c>
    </row>
    <row r="2920" spans="2:4" x14ac:dyDescent="0.25">
      <c r="B2920" s="20" t="s">
        <v>2782</v>
      </c>
      <c r="C2920" s="20" t="s">
        <v>2781</v>
      </c>
      <c r="D2920" s="20" t="s">
        <v>20</v>
      </c>
    </row>
    <row r="2921" spans="2:4" x14ac:dyDescent="0.25">
      <c r="B2921" s="20" t="s">
        <v>14761</v>
      </c>
      <c r="C2921" s="20" t="s">
        <v>2781</v>
      </c>
      <c r="D2921" s="20" t="s">
        <v>22</v>
      </c>
    </row>
    <row r="2922" spans="2:4" x14ac:dyDescent="0.25">
      <c r="B2922" s="20" t="s">
        <v>2783</v>
      </c>
      <c r="C2922" s="20" t="s">
        <v>2781</v>
      </c>
      <c r="D2922" s="20" t="s">
        <v>22</v>
      </c>
    </row>
    <row r="2923" spans="2:4" x14ac:dyDescent="0.25">
      <c r="B2923" s="20" t="s">
        <v>2784</v>
      </c>
      <c r="C2923" s="20" t="s">
        <v>2785</v>
      </c>
      <c r="D2923" s="20" t="s">
        <v>22</v>
      </c>
    </row>
    <row r="2924" spans="2:4" x14ac:dyDescent="0.25">
      <c r="B2924" s="20" t="s">
        <v>2786</v>
      </c>
      <c r="C2924" s="20" t="s">
        <v>2785</v>
      </c>
      <c r="D2924" s="20" t="s">
        <v>13</v>
      </c>
    </row>
    <row r="2925" spans="2:4" x14ac:dyDescent="0.25">
      <c r="B2925" s="20" t="s">
        <v>2787</v>
      </c>
      <c r="C2925" s="20" t="s">
        <v>2785</v>
      </c>
      <c r="D2925" s="20" t="s">
        <v>13</v>
      </c>
    </row>
    <row r="2926" spans="2:4" x14ac:dyDescent="0.25">
      <c r="B2926" s="20" t="s">
        <v>14762</v>
      </c>
      <c r="C2926" s="20" t="s">
        <v>2785</v>
      </c>
      <c r="D2926" s="20" t="s">
        <v>13</v>
      </c>
    </row>
    <row r="2927" spans="2:4" x14ac:dyDescent="0.25">
      <c r="B2927" s="20" t="s">
        <v>2788</v>
      </c>
      <c r="C2927" s="20" t="s">
        <v>2788</v>
      </c>
      <c r="D2927" s="20" t="s">
        <v>17</v>
      </c>
    </row>
    <row r="2928" spans="2:4" x14ac:dyDescent="0.25">
      <c r="B2928" s="20" t="s">
        <v>2789</v>
      </c>
      <c r="C2928" s="20" t="s">
        <v>2790</v>
      </c>
      <c r="D2928" s="20" t="s">
        <v>17</v>
      </c>
    </row>
    <row r="2929" spans="2:4" x14ac:dyDescent="0.25">
      <c r="B2929" s="20" t="s">
        <v>2791</v>
      </c>
      <c r="C2929" s="20" t="s">
        <v>2790</v>
      </c>
      <c r="D2929" s="20" t="s">
        <v>17</v>
      </c>
    </row>
    <row r="2930" spans="2:4" x14ac:dyDescent="0.25">
      <c r="B2930" s="20" t="s">
        <v>2792</v>
      </c>
      <c r="C2930" s="20" t="s">
        <v>2790</v>
      </c>
      <c r="D2930" s="20" t="s">
        <v>17</v>
      </c>
    </row>
    <row r="2931" spans="2:4" x14ac:dyDescent="0.25">
      <c r="B2931" s="20" t="s">
        <v>2793</v>
      </c>
      <c r="C2931" s="20" t="s">
        <v>2790</v>
      </c>
      <c r="D2931" s="20" t="s">
        <v>17</v>
      </c>
    </row>
    <row r="2932" spans="2:4" x14ac:dyDescent="0.25">
      <c r="B2932" s="20" t="s">
        <v>2794</v>
      </c>
      <c r="C2932" s="20" t="s">
        <v>2790</v>
      </c>
      <c r="D2932" s="20" t="s">
        <v>17</v>
      </c>
    </row>
    <row r="2933" spans="2:4" x14ac:dyDescent="0.25">
      <c r="B2933" s="20" t="s">
        <v>14763</v>
      </c>
      <c r="C2933" s="20" t="s">
        <v>2790</v>
      </c>
      <c r="D2933" s="20" t="s">
        <v>22</v>
      </c>
    </row>
    <row r="2934" spans="2:4" x14ac:dyDescent="0.25">
      <c r="B2934" s="20" t="s">
        <v>2795</v>
      </c>
      <c r="C2934" s="20" t="s">
        <v>2790</v>
      </c>
      <c r="D2934" s="20" t="s">
        <v>17</v>
      </c>
    </row>
    <row r="2935" spans="2:4" x14ac:dyDescent="0.25">
      <c r="B2935" s="20" t="s">
        <v>2796</v>
      </c>
      <c r="C2935" s="20" t="s">
        <v>2797</v>
      </c>
      <c r="D2935" s="20" t="s">
        <v>17</v>
      </c>
    </row>
    <row r="2936" spans="2:4" x14ac:dyDescent="0.25">
      <c r="B2936" s="20" t="s">
        <v>2798</v>
      </c>
      <c r="C2936" s="20" t="s">
        <v>2797</v>
      </c>
      <c r="D2936" s="20" t="s">
        <v>17</v>
      </c>
    </row>
    <row r="2937" spans="2:4" x14ac:dyDescent="0.25">
      <c r="B2937" s="20" t="s">
        <v>2799</v>
      </c>
      <c r="C2937" s="20" t="s">
        <v>2797</v>
      </c>
      <c r="D2937" s="20" t="s">
        <v>17</v>
      </c>
    </row>
    <row r="2938" spans="2:4" x14ac:dyDescent="0.25">
      <c r="B2938" s="20" t="s">
        <v>2800</v>
      </c>
      <c r="C2938" s="20" t="s">
        <v>2801</v>
      </c>
      <c r="D2938" s="20" t="s">
        <v>17</v>
      </c>
    </row>
    <row r="2939" spans="2:4" x14ac:dyDescent="0.25">
      <c r="B2939" s="20" t="s">
        <v>2802</v>
      </c>
      <c r="C2939" s="20" t="s">
        <v>2801</v>
      </c>
      <c r="D2939" s="20" t="s">
        <v>17</v>
      </c>
    </row>
    <row r="2940" spans="2:4" x14ac:dyDescent="0.25">
      <c r="B2940" s="20" t="s">
        <v>2803</v>
      </c>
      <c r="C2940" s="20" t="s">
        <v>2801</v>
      </c>
      <c r="D2940" s="20" t="s">
        <v>17</v>
      </c>
    </row>
    <row r="2941" spans="2:4" x14ac:dyDescent="0.25">
      <c r="B2941" s="20" t="s">
        <v>14764</v>
      </c>
      <c r="C2941" s="20" t="s">
        <v>2801</v>
      </c>
      <c r="D2941" s="20" t="s">
        <v>17</v>
      </c>
    </row>
    <row r="2942" spans="2:4" x14ac:dyDescent="0.25">
      <c r="B2942" s="20" t="s">
        <v>14765</v>
      </c>
      <c r="C2942" s="20" t="s">
        <v>2801</v>
      </c>
      <c r="D2942" s="20" t="s">
        <v>22</v>
      </c>
    </row>
    <row r="2943" spans="2:4" x14ac:dyDescent="0.25">
      <c r="B2943" s="20" t="s">
        <v>14766</v>
      </c>
      <c r="C2943" s="20" t="s">
        <v>2801</v>
      </c>
      <c r="D2943" s="20" t="s">
        <v>22</v>
      </c>
    </row>
    <row r="2944" spans="2:4" x14ac:dyDescent="0.25">
      <c r="B2944" s="20" t="s">
        <v>14767</v>
      </c>
      <c r="C2944" s="20" t="s">
        <v>2801</v>
      </c>
      <c r="D2944" s="20" t="s">
        <v>22</v>
      </c>
    </row>
    <row r="2945" spans="2:4" x14ac:dyDescent="0.25">
      <c r="B2945" s="20" t="s">
        <v>2804</v>
      </c>
      <c r="C2945" s="20" t="s">
        <v>2801</v>
      </c>
      <c r="D2945" s="20" t="s">
        <v>17</v>
      </c>
    </row>
    <row r="2946" spans="2:4" x14ac:dyDescent="0.25">
      <c r="B2946" s="20" t="s">
        <v>2805</v>
      </c>
      <c r="C2946" s="20" t="s">
        <v>2801</v>
      </c>
      <c r="D2946" s="20" t="s">
        <v>17</v>
      </c>
    </row>
    <row r="2947" spans="2:4" x14ac:dyDescent="0.25">
      <c r="B2947" s="20" t="s">
        <v>2806</v>
      </c>
      <c r="C2947" s="20" t="s">
        <v>2801</v>
      </c>
      <c r="D2947" s="20" t="s">
        <v>17</v>
      </c>
    </row>
    <row r="2948" spans="2:4" x14ac:dyDescent="0.25">
      <c r="B2948" s="20" t="s">
        <v>2807</v>
      </c>
      <c r="C2948" s="20" t="s">
        <v>2801</v>
      </c>
      <c r="D2948" s="20" t="s">
        <v>17</v>
      </c>
    </row>
    <row r="2949" spans="2:4" x14ac:dyDescent="0.25">
      <c r="B2949" s="20" t="s">
        <v>2808</v>
      </c>
      <c r="C2949" s="20" t="s">
        <v>2808</v>
      </c>
      <c r="D2949" s="20" t="s">
        <v>22</v>
      </c>
    </row>
    <row r="2950" spans="2:4" x14ac:dyDescent="0.25">
      <c r="B2950" s="20" t="s">
        <v>2809</v>
      </c>
      <c r="C2950" s="20" t="s">
        <v>2808</v>
      </c>
      <c r="D2950" s="20" t="s">
        <v>22</v>
      </c>
    </row>
    <row r="2951" spans="2:4" x14ac:dyDescent="0.25">
      <c r="B2951" s="20" t="s">
        <v>14768</v>
      </c>
      <c r="C2951" s="20" t="s">
        <v>2808</v>
      </c>
      <c r="D2951" s="20" t="s">
        <v>22</v>
      </c>
    </row>
    <row r="2952" spans="2:4" x14ac:dyDescent="0.25">
      <c r="B2952" s="20" t="s">
        <v>14769</v>
      </c>
      <c r="C2952" s="20" t="s">
        <v>2808</v>
      </c>
      <c r="D2952" s="20" t="s">
        <v>22</v>
      </c>
    </row>
    <row r="2953" spans="2:4" x14ac:dyDescent="0.25">
      <c r="B2953" s="20" t="s">
        <v>14770</v>
      </c>
      <c r="C2953" s="20" t="s">
        <v>2808</v>
      </c>
      <c r="D2953" s="20" t="s">
        <v>22</v>
      </c>
    </row>
    <row r="2954" spans="2:4" x14ac:dyDescent="0.25">
      <c r="B2954" s="20" t="s">
        <v>14771</v>
      </c>
      <c r="C2954" s="20" t="s">
        <v>2808</v>
      </c>
      <c r="D2954" s="20" t="s">
        <v>22</v>
      </c>
    </row>
    <row r="2955" spans="2:4" x14ac:dyDescent="0.25">
      <c r="B2955" s="20" t="s">
        <v>14772</v>
      </c>
      <c r="C2955" s="20" t="s">
        <v>2808</v>
      </c>
      <c r="D2955" s="20" t="s">
        <v>22</v>
      </c>
    </row>
    <row r="2956" spans="2:4" x14ac:dyDescent="0.25">
      <c r="B2956" s="20" t="s">
        <v>2810</v>
      </c>
      <c r="C2956" s="20" t="s">
        <v>2808</v>
      </c>
      <c r="D2956" s="20" t="s">
        <v>22</v>
      </c>
    </row>
    <row r="2957" spans="2:4" x14ac:dyDescent="0.25">
      <c r="B2957" s="20" t="s">
        <v>14773</v>
      </c>
      <c r="C2957" s="20" t="s">
        <v>2808</v>
      </c>
      <c r="D2957" s="20" t="s">
        <v>17</v>
      </c>
    </row>
    <row r="2958" spans="2:4" x14ac:dyDescent="0.25">
      <c r="B2958" s="20" t="s">
        <v>14774</v>
      </c>
      <c r="C2958" s="20" t="s">
        <v>2808</v>
      </c>
      <c r="D2958" s="20" t="s">
        <v>17</v>
      </c>
    </row>
    <row r="2959" spans="2:4" x14ac:dyDescent="0.25">
      <c r="B2959" s="20" t="s">
        <v>14775</v>
      </c>
      <c r="C2959" s="20" t="s">
        <v>2808</v>
      </c>
      <c r="D2959" s="20" t="s">
        <v>17</v>
      </c>
    </row>
    <row r="2960" spans="2:4" x14ac:dyDescent="0.25">
      <c r="B2960" s="20" t="s">
        <v>14776</v>
      </c>
      <c r="C2960" s="20" t="s">
        <v>2808</v>
      </c>
      <c r="D2960" s="20" t="s">
        <v>17</v>
      </c>
    </row>
    <row r="2961" spans="2:4" x14ac:dyDescent="0.25">
      <c r="B2961" s="20" t="s">
        <v>14777</v>
      </c>
      <c r="C2961" s="20" t="s">
        <v>2808</v>
      </c>
      <c r="D2961" s="20" t="s">
        <v>17</v>
      </c>
    </row>
    <row r="2962" spans="2:4" x14ac:dyDescent="0.25">
      <c r="B2962" s="20" t="s">
        <v>14778</v>
      </c>
      <c r="C2962" s="20" t="s">
        <v>2808</v>
      </c>
      <c r="D2962" s="20" t="s">
        <v>17</v>
      </c>
    </row>
    <row r="2963" spans="2:4" x14ac:dyDescent="0.25">
      <c r="B2963" s="20" t="s">
        <v>14779</v>
      </c>
      <c r="C2963" s="20" t="s">
        <v>2808</v>
      </c>
      <c r="D2963" s="20" t="s">
        <v>17</v>
      </c>
    </row>
    <row r="2964" spans="2:4" x14ac:dyDescent="0.25">
      <c r="B2964" s="20" t="s">
        <v>14780</v>
      </c>
      <c r="C2964" s="20" t="s">
        <v>2808</v>
      </c>
      <c r="D2964" s="20" t="s">
        <v>17</v>
      </c>
    </row>
    <row r="2965" spans="2:4" x14ac:dyDescent="0.25">
      <c r="B2965" s="20" t="s">
        <v>14781</v>
      </c>
      <c r="C2965" s="20" t="s">
        <v>2808</v>
      </c>
      <c r="D2965" s="20" t="s">
        <v>22</v>
      </c>
    </row>
    <row r="2966" spans="2:4" x14ac:dyDescent="0.25">
      <c r="B2966" s="20" t="s">
        <v>14782</v>
      </c>
      <c r="C2966" s="20" t="s">
        <v>2808</v>
      </c>
      <c r="D2966" s="20" t="s">
        <v>17</v>
      </c>
    </row>
    <row r="2967" spans="2:4" x14ac:dyDescent="0.25">
      <c r="B2967" s="20" t="s">
        <v>14783</v>
      </c>
      <c r="C2967" s="20" t="s">
        <v>2808</v>
      </c>
      <c r="D2967" s="20" t="s">
        <v>17</v>
      </c>
    </row>
    <row r="2968" spans="2:4" x14ac:dyDescent="0.25">
      <c r="B2968" s="20" t="s">
        <v>14784</v>
      </c>
      <c r="C2968" s="20" t="s">
        <v>2808</v>
      </c>
      <c r="D2968" s="20" t="s">
        <v>17</v>
      </c>
    </row>
    <row r="2969" spans="2:4" x14ac:dyDescent="0.25">
      <c r="B2969" s="20" t="s">
        <v>14785</v>
      </c>
      <c r="C2969" s="20" t="s">
        <v>2808</v>
      </c>
      <c r="D2969" s="20" t="s">
        <v>17</v>
      </c>
    </row>
    <row r="2970" spans="2:4" x14ac:dyDescent="0.25">
      <c r="B2970" s="20" t="s">
        <v>14786</v>
      </c>
      <c r="C2970" s="20" t="s">
        <v>2808</v>
      </c>
      <c r="D2970" s="20" t="s">
        <v>17</v>
      </c>
    </row>
    <row r="2971" spans="2:4" x14ac:dyDescent="0.25">
      <c r="B2971" s="20" t="s">
        <v>14787</v>
      </c>
      <c r="C2971" s="20" t="s">
        <v>2808</v>
      </c>
      <c r="D2971" s="20" t="s">
        <v>22</v>
      </c>
    </row>
    <row r="2972" spans="2:4" x14ac:dyDescent="0.25">
      <c r="B2972" s="20" t="s">
        <v>14788</v>
      </c>
      <c r="C2972" s="20" t="s">
        <v>2808</v>
      </c>
      <c r="D2972" s="20" t="s">
        <v>22</v>
      </c>
    </row>
    <row r="2973" spans="2:4" x14ac:dyDescent="0.25">
      <c r="B2973" s="20" t="s">
        <v>14789</v>
      </c>
      <c r="C2973" s="20" t="s">
        <v>2808</v>
      </c>
      <c r="D2973" s="20" t="s">
        <v>22</v>
      </c>
    </row>
    <row r="2974" spans="2:4" x14ac:dyDescent="0.25">
      <c r="B2974" s="20" t="s">
        <v>2811</v>
      </c>
      <c r="C2974" s="20" t="s">
        <v>2808</v>
      </c>
      <c r="D2974" s="20" t="s">
        <v>22</v>
      </c>
    </row>
    <row r="2975" spans="2:4" x14ac:dyDescent="0.25">
      <c r="B2975" s="20" t="s">
        <v>2812</v>
      </c>
      <c r="C2975" s="20" t="s">
        <v>2808</v>
      </c>
      <c r="D2975" s="20" t="s">
        <v>22</v>
      </c>
    </row>
    <row r="2976" spans="2:4" x14ac:dyDescent="0.25">
      <c r="B2976" s="20" t="s">
        <v>14790</v>
      </c>
      <c r="C2976" s="20" t="s">
        <v>2808</v>
      </c>
      <c r="D2976" s="20" t="s">
        <v>17</v>
      </c>
    </row>
    <row r="2977" spans="2:4" x14ac:dyDescent="0.25">
      <c r="B2977" s="20" t="s">
        <v>14791</v>
      </c>
      <c r="C2977" s="20" t="s">
        <v>2808</v>
      </c>
      <c r="D2977" s="20" t="s">
        <v>17</v>
      </c>
    </row>
    <row r="2978" spans="2:4" x14ac:dyDescent="0.25">
      <c r="B2978" s="20" t="s">
        <v>14792</v>
      </c>
      <c r="C2978" s="20" t="s">
        <v>2808</v>
      </c>
      <c r="D2978" s="20" t="s">
        <v>17</v>
      </c>
    </row>
    <row r="2979" spans="2:4" x14ac:dyDescent="0.25">
      <c r="B2979" s="20" t="s">
        <v>14793</v>
      </c>
      <c r="C2979" s="20" t="s">
        <v>2808</v>
      </c>
      <c r="D2979" s="20" t="s">
        <v>22</v>
      </c>
    </row>
    <row r="2980" spans="2:4" x14ac:dyDescent="0.25">
      <c r="B2980" s="20" t="s">
        <v>14794</v>
      </c>
      <c r="C2980" s="20" t="s">
        <v>2808</v>
      </c>
      <c r="D2980" s="20" t="s">
        <v>22</v>
      </c>
    </row>
    <row r="2981" spans="2:4" x14ac:dyDescent="0.25">
      <c r="B2981" s="20" t="s">
        <v>14795</v>
      </c>
      <c r="C2981" s="20" t="s">
        <v>2808</v>
      </c>
      <c r="D2981" s="20" t="s">
        <v>22</v>
      </c>
    </row>
    <row r="2982" spans="2:4" x14ac:dyDescent="0.25">
      <c r="B2982" s="20" t="s">
        <v>14796</v>
      </c>
      <c r="C2982" s="20" t="s">
        <v>2808</v>
      </c>
      <c r="D2982" s="20" t="s">
        <v>22</v>
      </c>
    </row>
    <row r="2983" spans="2:4" x14ac:dyDescent="0.25">
      <c r="B2983" s="20" t="s">
        <v>14797</v>
      </c>
      <c r="C2983" s="20" t="s">
        <v>2808</v>
      </c>
      <c r="D2983" s="20" t="s">
        <v>17</v>
      </c>
    </row>
    <row r="2984" spans="2:4" x14ac:dyDescent="0.25">
      <c r="B2984" s="20" t="s">
        <v>14798</v>
      </c>
      <c r="C2984" s="20" t="s">
        <v>2808</v>
      </c>
      <c r="D2984" s="20" t="s">
        <v>17</v>
      </c>
    </row>
    <row r="2985" spans="2:4" x14ac:dyDescent="0.25">
      <c r="B2985" s="20" t="s">
        <v>14799</v>
      </c>
      <c r="C2985" s="20" t="s">
        <v>2808</v>
      </c>
      <c r="D2985" s="20" t="s">
        <v>22</v>
      </c>
    </row>
    <row r="2986" spans="2:4" x14ac:dyDescent="0.25">
      <c r="B2986" s="20" t="s">
        <v>2813</v>
      </c>
      <c r="C2986" s="20" t="s">
        <v>2814</v>
      </c>
      <c r="D2986" s="20" t="s">
        <v>17</v>
      </c>
    </row>
    <row r="2987" spans="2:4" x14ac:dyDescent="0.25">
      <c r="B2987" s="20" t="s">
        <v>2815</v>
      </c>
      <c r="C2987" s="20" t="s">
        <v>2814</v>
      </c>
      <c r="D2987" s="20" t="s">
        <v>17</v>
      </c>
    </row>
    <row r="2988" spans="2:4" x14ac:dyDescent="0.25">
      <c r="B2988" s="20" t="s">
        <v>14800</v>
      </c>
      <c r="C2988" s="20" t="s">
        <v>2814</v>
      </c>
      <c r="D2988" s="20" t="s">
        <v>22</v>
      </c>
    </row>
    <row r="2989" spans="2:4" x14ac:dyDescent="0.25">
      <c r="B2989" s="20" t="s">
        <v>14801</v>
      </c>
      <c r="C2989" s="20" t="s">
        <v>2814</v>
      </c>
      <c r="D2989" s="20" t="s">
        <v>22</v>
      </c>
    </row>
    <row r="2990" spans="2:4" x14ac:dyDescent="0.25">
      <c r="B2990" s="20" t="s">
        <v>14802</v>
      </c>
      <c r="C2990" s="20" t="s">
        <v>2814</v>
      </c>
      <c r="D2990" s="20" t="s">
        <v>22</v>
      </c>
    </row>
    <row r="2991" spans="2:4" x14ac:dyDescent="0.25">
      <c r="B2991" s="20" t="s">
        <v>14803</v>
      </c>
      <c r="C2991" s="20" t="s">
        <v>2814</v>
      </c>
      <c r="D2991" s="20" t="s">
        <v>22</v>
      </c>
    </row>
    <row r="2992" spans="2:4" x14ac:dyDescent="0.25">
      <c r="B2992" s="20" t="s">
        <v>14804</v>
      </c>
      <c r="C2992" s="20" t="s">
        <v>2814</v>
      </c>
      <c r="D2992" s="20" t="s">
        <v>22</v>
      </c>
    </row>
    <row r="2993" spans="2:4" x14ac:dyDescent="0.25">
      <c r="B2993" s="20" t="s">
        <v>14805</v>
      </c>
      <c r="C2993" s="20" t="s">
        <v>2814</v>
      </c>
      <c r="D2993" s="20" t="s">
        <v>22</v>
      </c>
    </row>
    <row r="2994" spans="2:4" x14ac:dyDescent="0.25">
      <c r="B2994" s="20" t="s">
        <v>14806</v>
      </c>
      <c r="C2994" s="20" t="s">
        <v>2814</v>
      </c>
      <c r="D2994" s="20" t="s">
        <v>22</v>
      </c>
    </row>
    <row r="2995" spans="2:4" x14ac:dyDescent="0.25">
      <c r="B2995" s="20" t="s">
        <v>14807</v>
      </c>
      <c r="C2995" s="20" t="s">
        <v>2814</v>
      </c>
      <c r="D2995" s="20" t="s">
        <v>22</v>
      </c>
    </row>
    <row r="2996" spans="2:4" x14ac:dyDescent="0.25">
      <c r="B2996" s="20" t="s">
        <v>14808</v>
      </c>
      <c r="C2996" s="20" t="s">
        <v>2814</v>
      </c>
      <c r="D2996" s="20" t="s">
        <v>22</v>
      </c>
    </row>
    <row r="2997" spans="2:4" x14ac:dyDescent="0.25">
      <c r="B2997" s="20" t="s">
        <v>14809</v>
      </c>
      <c r="C2997" s="20" t="s">
        <v>2814</v>
      </c>
      <c r="D2997" s="20" t="s">
        <v>22</v>
      </c>
    </row>
    <row r="2998" spans="2:4" x14ac:dyDescent="0.25">
      <c r="B2998" s="20" t="s">
        <v>14810</v>
      </c>
      <c r="C2998" s="20" t="s">
        <v>2814</v>
      </c>
      <c r="D2998" s="20" t="s">
        <v>22</v>
      </c>
    </row>
    <row r="2999" spans="2:4" x14ac:dyDescent="0.25">
      <c r="B2999" s="20" t="s">
        <v>14811</v>
      </c>
      <c r="C2999" s="20" t="s">
        <v>2814</v>
      </c>
      <c r="D2999" s="20" t="s">
        <v>22</v>
      </c>
    </row>
    <row r="3000" spans="2:4" x14ac:dyDescent="0.25">
      <c r="B3000" s="20" t="s">
        <v>2816</v>
      </c>
      <c r="C3000" s="20" t="s">
        <v>2814</v>
      </c>
      <c r="D3000" s="20" t="s">
        <v>16</v>
      </c>
    </row>
    <row r="3001" spans="2:4" x14ac:dyDescent="0.25">
      <c r="B3001" s="20" t="s">
        <v>2817</v>
      </c>
      <c r="C3001" s="20" t="s">
        <v>2814</v>
      </c>
      <c r="D3001" s="20" t="s">
        <v>17</v>
      </c>
    </row>
    <row r="3002" spans="2:4" x14ac:dyDescent="0.25">
      <c r="B3002" s="20" t="s">
        <v>2818</v>
      </c>
      <c r="C3002" s="20" t="s">
        <v>2814</v>
      </c>
      <c r="D3002" s="20" t="s">
        <v>17</v>
      </c>
    </row>
    <row r="3003" spans="2:4" x14ac:dyDescent="0.25">
      <c r="B3003" s="20" t="s">
        <v>2819</v>
      </c>
      <c r="C3003" s="20" t="s">
        <v>2819</v>
      </c>
      <c r="D3003" s="20" t="s">
        <v>22</v>
      </c>
    </row>
    <row r="3004" spans="2:4" x14ac:dyDescent="0.25">
      <c r="B3004" s="20" t="s">
        <v>2820</v>
      </c>
      <c r="C3004" s="20" t="s">
        <v>2819</v>
      </c>
      <c r="D3004" s="20" t="s">
        <v>17</v>
      </c>
    </row>
    <row r="3005" spans="2:4" x14ac:dyDescent="0.25">
      <c r="B3005" s="20" t="s">
        <v>2821</v>
      </c>
      <c r="C3005" s="20" t="s">
        <v>2819</v>
      </c>
      <c r="D3005" s="20" t="s">
        <v>22</v>
      </c>
    </row>
    <row r="3006" spans="2:4" x14ac:dyDescent="0.25">
      <c r="B3006" s="20" t="s">
        <v>14812</v>
      </c>
      <c r="C3006" s="20" t="s">
        <v>2819</v>
      </c>
      <c r="D3006" s="20" t="s">
        <v>22</v>
      </c>
    </row>
    <row r="3007" spans="2:4" x14ac:dyDescent="0.25">
      <c r="B3007" s="20" t="s">
        <v>2822</v>
      </c>
      <c r="C3007" s="20" t="s">
        <v>2819</v>
      </c>
      <c r="D3007" s="20" t="s">
        <v>22</v>
      </c>
    </row>
    <row r="3008" spans="2:4" x14ac:dyDescent="0.25">
      <c r="B3008" s="20" t="s">
        <v>14813</v>
      </c>
      <c r="C3008" s="20" t="s">
        <v>2819</v>
      </c>
      <c r="D3008" s="20" t="s">
        <v>17</v>
      </c>
    </row>
    <row r="3009" spans="2:4" x14ac:dyDescent="0.25">
      <c r="B3009" s="20" t="s">
        <v>14814</v>
      </c>
      <c r="C3009" s="20" t="s">
        <v>2819</v>
      </c>
      <c r="D3009" s="20" t="s">
        <v>17</v>
      </c>
    </row>
    <row r="3010" spans="2:4" x14ac:dyDescent="0.25">
      <c r="B3010" s="20" t="s">
        <v>14815</v>
      </c>
      <c r="C3010" s="20" t="s">
        <v>2819</v>
      </c>
      <c r="D3010" s="20" t="s">
        <v>17</v>
      </c>
    </row>
    <row r="3011" spans="2:4" x14ac:dyDescent="0.25">
      <c r="B3011" s="20" t="s">
        <v>14816</v>
      </c>
      <c r="C3011" s="20" t="s">
        <v>2819</v>
      </c>
      <c r="D3011" s="20" t="s">
        <v>17</v>
      </c>
    </row>
    <row r="3012" spans="2:4" x14ac:dyDescent="0.25">
      <c r="B3012" s="20" t="s">
        <v>2823</v>
      </c>
      <c r="C3012" s="20" t="s">
        <v>2824</v>
      </c>
      <c r="D3012" s="20" t="s">
        <v>17</v>
      </c>
    </row>
    <row r="3013" spans="2:4" x14ac:dyDescent="0.25">
      <c r="B3013" s="20" t="s">
        <v>2825</v>
      </c>
      <c r="C3013" s="20" t="s">
        <v>2824</v>
      </c>
      <c r="D3013" s="20" t="s">
        <v>17</v>
      </c>
    </row>
    <row r="3014" spans="2:4" x14ac:dyDescent="0.25">
      <c r="B3014" s="20" t="s">
        <v>2826</v>
      </c>
      <c r="C3014" s="20" t="s">
        <v>2827</v>
      </c>
      <c r="D3014" s="20" t="s">
        <v>17</v>
      </c>
    </row>
    <row r="3015" spans="2:4" x14ac:dyDescent="0.25">
      <c r="B3015" s="20" t="s">
        <v>2828</v>
      </c>
      <c r="C3015" s="20" t="s">
        <v>2827</v>
      </c>
      <c r="D3015" s="20" t="s">
        <v>17</v>
      </c>
    </row>
    <row r="3016" spans="2:4" x14ac:dyDescent="0.25">
      <c r="B3016" s="20" t="s">
        <v>14817</v>
      </c>
      <c r="C3016" s="20" t="s">
        <v>2827</v>
      </c>
      <c r="D3016" s="20" t="s">
        <v>17</v>
      </c>
    </row>
    <row r="3017" spans="2:4" x14ac:dyDescent="0.25">
      <c r="B3017" s="20" t="s">
        <v>2829</v>
      </c>
      <c r="C3017" s="20" t="s">
        <v>2827</v>
      </c>
      <c r="D3017" s="20" t="s">
        <v>17</v>
      </c>
    </row>
    <row r="3018" spans="2:4" x14ac:dyDescent="0.25">
      <c r="B3018" s="20" t="s">
        <v>2830</v>
      </c>
      <c r="C3018" s="20" t="s">
        <v>2827</v>
      </c>
      <c r="D3018" s="20" t="s">
        <v>17</v>
      </c>
    </row>
    <row r="3019" spans="2:4" x14ac:dyDescent="0.25">
      <c r="B3019" s="20" t="s">
        <v>2831</v>
      </c>
      <c r="C3019" s="20" t="s">
        <v>2827</v>
      </c>
      <c r="D3019" s="20" t="s">
        <v>17</v>
      </c>
    </row>
    <row r="3020" spans="2:4" x14ac:dyDescent="0.25">
      <c r="B3020" s="20" t="s">
        <v>2832</v>
      </c>
      <c r="C3020" s="20" t="s">
        <v>2833</v>
      </c>
      <c r="D3020" s="20" t="s">
        <v>17</v>
      </c>
    </row>
    <row r="3021" spans="2:4" x14ac:dyDescent="0.25">
      <c r="B3021" s="20" t="s">
        <v>2834</v>
      </c>
      <c r="C3021" s="20" t="s">
        <v>2833</v>
      </c>
      <c r="D3021" s="20" t="s">
        <v>17</v>
      </c>
    </row>
    <row r="3022" spans="2:4" x14ac:dyDescent="0.25">
      <c r="B3022" s="20" t="s">
        <v>2835</v>
      </c>
      <c r="C3022" s="20" t="s">
        <v>2833</v>
      </c>
      <c r="D3022" s="20" t="s">
        <v>17</v>
      </c>
    </row>
    <row r="3023" spans="2:4" x14ac:dyDescent="0.25">
      <c r="B3023" s="20" t="s">
        <v>2836</v>
      </c>
      <c r="C3023" s="20" t="s">
        <v>2833</v>
      </c>
      <c r="D3023" s="20" t="s">
        <v>17</v>
      </c>
    </row>
    <row r="3024" spans="2:4" x14ac:dyDescent="0.25">
      <c r="B3024" s="20" t="s">
        <v>2837</v>
      </c>
      <c r="C3024" s="20" t="s">
        <v>2838</v>
      </c>
      <c r="D3024" s="20" t="s">
        <v>17</v>
      </c>
    </row>
    <row r="3025" spans="2:4" x14ac:dyDescent="0.25">
      <c r="B3025" s="20" t="s">
        <v>2839</v>
      </c>
      <c r="C3025" s="20" t="s">
        <v>2838</v>
      </c>
      <c r="D3025" s="20" t="s">
        <v>17</v>
      </c>
    </row>
    <row r="3026" spans="2:4" x14ac:dyDescent="0.25">
      <c r="B3026" s="20" t="s">
        <v>14818</v>
      </c>
      <c r="C3026" s="20" t="s">
        <v>2838</v>
      </c>
      <c r="D3026" s="20" t="s">
        <v>17</v>
      </c>
    </row>
    <row r="3027" spans="2:4" x14ac:dyDescent="0.25">
      <c r="B3027" s="20" t="s">
        <v>2840</v>
      </c>
      <c r="C3027" s="20" t="s">
        <v>2838</v>
      </c>
      <c r="D3027" s="20" t="s">
        <v>17</v>
      </c>
    </row>
    <row r="3028" spans="2:4" x14ac:dyDescent="0.25">
      <c r="B3028" s="20" t="s">
        <v>2841</v>
      </c>
      <c r="C3028" s="20" t="s">
        <v>2838</v>
      </c>
      <c r="D3028" s="20" t="s">
        <v>17</v>
      </c>
    </row>
    <row r="3029" spans="2:4" x14ac:dyDescent="0.25">
      <c r="B3029" s="20" t="s">
        <v>2842</v>
      </c>
      <c r="C3029" s="20" t="s">
        <v>2838</v>
      </c>
      <c r="D3029" s="20" t="s">
        <v>17</v>
      </c>
    </row>
    <row r="3030" spans="2:4" x14ac:dyDescent="0.25">
      <c r="B3030" s="20" t="s">
        <v>2843</v>
      </c>
      <c r="C3030" s="20" t="s">
        <v>2844</v>
      </c>
      <c r="D3030" s="20" t="s">
        <v>17</v>
      </c>
    </row>
    <row r="3031" spans="2:4" x14ac:dyDescent="0.25">
      <c r="B3031" s="20" t="s">
        <v>2845</v>
      </c>
      <c r="C3031" s="20" t="s">
        <v>2844</v>
      </c>
      <c r="D3031" s="20" t="s">
        <v>17</v>
      </c>
    </row>
    <row r="3032" spans="2:4" x14ac:dyDescent="0.25">
      <c r="B3032" s="20" t="s">
        <v>2846</v>
      </c>
      <c r="C3032" s="20" t="s">
        <v>2844</v>
      </c>
      <c r="D3032" s="20" t="s">
        <v>17</v>
      </c>
    </row>
    <row r="3033" spans="2:4" x14ac:dyDescent="0.25">
      <c r="B3033" s="20" t="s">
        <v>2847</v>
      </c>
      <c r="C3033" s="20" t="s">
        <v>2844</v>
      </c>
      <c r="D3033" s="20" t="s">
        <v>17</v>
      </c>
    </row>
    <row r="3034" spans="2:4" x14ac:dyDescent="0.25">
      <c r="B3034" s="20" t="s">
        <v>2848</v>
      </c>
      <c r="C3034" s="20" t="s">
        <v>2849</v>
      </c>
      <c r="D3034" s="20" t="s">
        <v>17</v>
      </c>
    </row>
    <row r="3035" spans="2:4" x14ac:dyDescent="0.25">
      <c r="B3035" s="20" t="s">
        <v>2850</v>
      </c>
      <c r="C3035" s="20" t="s">
        <v>2849</v>
      </c>
      <c r="D3035" s="20" t="s">
        <v>17</v>
      </c>
    </row>
    <row r="3036" spans="2:4" x14ac:dyDescent="0.25">
      <c r="B3036" s="20" t="s">
        <v>2851</v>
      </c>
      <c r="C3036" s="20" t="s">
        <v>2849</v>
      </c>
      <c r="D3036" s="20" t="s">
        <v>17</v>
      </c>
    </row>
    <row r="3037" spans="2:4" x14ac:dyDescent="0.25">
      <c r="B3037" s="20" t="s">
        <v>2852</v>
      </c>
      <c r="C3037" s="20" t="s">
        <v>2849</v>
      </c>
      <c r="D3037" s="20" t="s">
        <v>17</v>
      </c>
    </row>
    <row r="3038" spans="2:4" x14ac:dyDescent="0.25">
      <c r="B3038" s="20" t="s">
        <v>2853</v>
      </c>
      <c r="C3038" s="20" t="s">
        <v>2849</v>
      </c>
      <c r="D3038" s="20" t="s">
        <v>17</v>
      </c>
    </row>
    <row r="3039" spans="2:4" x14ac:dyDescent="0.25">
      <c r="B3039" s="20" t="s">
        <v>2854</v>
      </c>
      <c r="C3039" s="20" t="s">
        <v>2854</v>
      </c>
      <c r="D3039" s="20" t="s">
        <v>15</v>
      </c>
    </row>
    <row r="3040" spans="2:4" x14ac:dyDescent="0.25">
      <c r="B3040" s="20" t="s">
        <v>2855</v>
      </c>
      <c r="C3040" s="20" t="s">
        <v>2855</v>
      </c>
      <c r="D3040" s="20" t="s">
        <v>19</v>
      </c>
    </row>
    <row r="3041" spans="2:4" x14ac:dyDescent="0.25">
      <c r="B3041" s="20" t="s">
        <v>2856</v>
      </c>
      <c r="C3041" s="20" t="s">
        <v>2857</v>
      </c>
      <c r="D3041" s="20" t="s">
        <v>19</v>
      </c>
    </row>
    <row r="3042" spans="2:4" x14ac:dyDescent="0.25">
      <c r="B3042" s="20" t="s">
        <v>2858</v>
      </c>
      <c r="C3042" s="20" t="s">
        <v>2857</v>
      </c>
      <c r="D3042" s="20" t="s">
        <v>19</v>
      </c>
    </row>
    <row r="3043" spans="2:4" x14ac:dyDescent="0.25">
      <c r="B3043" s="20" t="s">
        <v>2859</v>
      </c>
      <c r="C3043" s="20" t="s">
        <v>2857</v>
      </c>
      <c r="D3043" s="20" t="s">
        <v>19</v>
      </c>
    </row>
    <row r="3044" spans="2:4" x14ac:dyDescent="0.25">
      <c r="B3044" s="20" t="s">
        <v>2860</v>
      </c>
      <c r="C3044" s="20" t="s">
        <v>2857</v>
      </c>
      <c r="D3044" s="20" t="s">
        <v>19</v>
      </c>
    </row>
    <row r="3045" spans="2:4" x14ac:dyDescent="0.25">
      <c r="B3045" s="20" t="s">
        <v>2861</v>
      </c>
      <c r="C3045" s="20" t="s">
        <v>2857</v>
      </c>
      <c r="D3045" s="20" t="s">
        <v>19</v>
      </c>
    </row>
    <row r="3046" spans="2:4" x14ac:dyDescent="0.25">
      <c r="B3046" s="20" t="s">
        <v>2862</v>
      </c>
      <c r="C3046" s="20" t="s">
        <v>2863</v>
      </c>
      <c r="D3046" s="20" t="s">
        <v>19</v>
      </c>
    </row>
    <row r="3047" spans="2:4" x14ac:dyDescent="0.25">
      <c r="B3047" s="20" t="s">
        <v>2864</v>
      </c>
      <c r="C3047" s="20" t="s">
        <v>2865</v>
      </c>
      <c r="D3047" s="20" t="s">
        <v>19</v>
      </c>
    </row>
    <row r="3048" spans="2:4" x14ac:dyDescent="0.25">
      <c r="B3048" s="20" t="s">
        <v>2866</v>
      </c>
      <c r="C3048" s="20" t="s">
        <v>2865</v>
      </c>
      <c r="D3048" s="20" t="s">
        <v>19</v>
      </c>
    </row>
    <row r="3049" spans="2:4" x14ac:dyDescent="0.25">
      <c r="B3049" s="20" t="s">
        <v>2867</v>
      </c>
      <c r="C3049" s="20" t="s">
        <v>2865</v>
      </c>
      <c r="D3049" s="20" t="s">
        <v>19</v>
      </c>
    </row>
    <row r="3050" spans="2:4" x14ac:dyDescent="0.25">
      <c r="B3050" s="20" t="s">
        <v>2868</v>
      </c>
      <c r="C3050" s="20" t="s">
        <v>2865</v>
      </c>
      <c r="D3050" s="20" t="s">
        <v>19</v>
      </c>
    </row>
    <row r="3051" spans="2:4" x14ac:dyDescent="0.25">
      <c r="B3051" s="20" t="s">
        <v>2869</v>
      </c>
      <c r="C3051" s="20" t="s">
        <v>2865</v>
      </c>
      <c r="D3051" s="20" t="s">
        <v>19</v>
      </c>
    </row>
    <row r="3052" spans="2:4" x14ac:dyDescent="0.25">
      <c r="B3052" s="20" t="s">
        <v>2870</v>
      </c>
      <c r="C3052" s="20" t="s">
        <v>2871</v>
      </c>
      <c r="D3052" s="20" t="s">
        <v>19</v>
      </c>
    </row>
    <row r="3053" spans="2:4" x14ac:dyDescent="0.25">
      <c r="B3053" s="20" t="s">
        <v>2872</v>
      </c>
      <c r="C3053" s="20" t="s">
        <v>2871</v>
      </c>
      <c r="D3053" s="20" t="s">
        <v>19</v>
      </c>
    </row>
    <row r="3054" spans="2:4" x14ac:dyDescent="0.25">
      <c r="B3054" s="20" t="s">
        <v>2873</v>
      </c>
      <c r="C3054" s="20" t="s">
        <v>2871</v>
      </c>
      <c r="D3054" s="20" t="s">
        <v>19</v>
      </c>
    </row>
    <row r="3055" spans="2:4" x14ac:dyDescent="0.25">
      <c r="B3055" s="20" t="s">
        <v>2874</v>
      </c>
      <c r="C3055" s="20" t="s">
        <v>2871</v>
      </c>
      <c r="D3055" s="20" t="s">
        <v>19</v>
      </c>
    </row>
    <row r="3056" spans="2:4" x14ac:dyDescent="0.25">
      <c r="B3056" s="20" t="s">
        <v>2875</v>
      </c>
      <c r="C3056" s="20" t="s">
        <v>2871</v>
      </c>
      <c r="D3056" s="20" t="s">
        <v>19</v>
      </c>
    </row>
    <row r="3057" spans="2:4" x14ac:dyDescent="0.25">
      <c r="B3057" s="20" t="s">
        <v>2876</v>
      </c>
      <c r="C3057" s="20" t="s">
        <v>2871</v>
      </c>
      <c r="D3057" s="20" t="s">
        <v>19</v>
      </c>
    </row>
    <row r="3058" spans="2:4" x14ac:dyDescent="0.25">
      <c r="B3058" s="20" t="s">
        <v>2877</v>
      </c>
      <c r="C3058" s="20" t="s">
        <v>2878</v>
      </c>
      <c r="D3058" s="20" t="s">
        <v>19</v>
      </c>
    </row>
    <row r="3059" spans="2:4" x14ac:dyDescent="0.25">
      <c r="B3059" s="20" t="s">
        <v>2879</v>
      </c>
      <c r="C3059" s="20" t="s">
        <v>2878</v>
      </c>
      <c r="D3059" s="20" t="s">
        <v>19</v>
      </c>
    </row>
    <row r="3060" spans="2:4" x14ac:dyDescent="0.25">
      <c r="B3060" s="20" t="s">
        <v>2880</v>
      </c>
      <c r="C3060" s="20" t="s">
        <v>2878</v>
      </c>
      <c r="D3060" s="20" t="s">
        <v>19</v>
      </c>
    </row>
    <row r="3061" spans="2:4" x14ac:dyDescent="0.25">
      <c r="B3061" s="20" t="s">
        <v>2881</v>
      </c>
      <c r="C3061" s="20" t="s">
        <v>2878</v>
      </c>
      <c r="D3061" s="20" t="s">
        <v>19</v>
      </c>
    </row>
    <row r="3062" spans="2:4" x14ac:dyDescent="0.25">
      <c r="B3062" s="20" t="s">
        <v>2882</v>
      </c>
      <c r="C3062" s="20" t="s">
        <v>2883</v>
      </c>
      <c r="D3062" s="20" t="s">
        <v>19</v>
      </c>
    </row>
    <row r="3063" spans="2:4" x14ac:dyDescent="0.25">
      <c r="B3063" s="20" t="s">
        <v>2884</v>
      </c>
      <c r="C3063" s="20" t="s">
        <v>2883</v>
      </c>
      <c r="D3063" s="20" t="s">
        <v>19</v>
      </c>
    </row>
    <row r="3064" spans="2:4" x14ac:dyDescent="0.25">
      <c r="B3064" s="20" t="s">
        <v>2885</v>
      </c>
      <c r="C3064" s="20" t="s">
        <v>2883</v>
      </c>
      <c r="D3064" s="20" t="s">
        <v>19</v>
      </c>
    </row>
    <row r="3065" spans="2:4" x14ac:dyDescent="0.25">
      <c r="B3065" s="20" t="s">
        <v>2886</v>
      </c>
      <c r="C3065" s="20" t="s">
        <v>2887</v>
      </c>
      <c r="D3065" s="20" t="s">
        <v>19</v>
      </c>
    </row>
    <row r="3066" spans="2:4" x14ac:dyDescent="0.25">
      <c r="B3066" s="20" t="s">
        <v>2888</v>
      </c>
      <c r="C3066" s="20" t="s">
        <v>2887</v>
      </c>
      <c r="D3066" s="20" t="s">
        <v>19</v>
      </c>
    </row>
    <row r="3067" spans="2:4" x14ac:dyDescent="0.25">
      <c r="B3067" s="20" t="s">
        <v>2889</v>
      </c>
      <c r="C3067" s="20" t="s">
        <v>2887</v>
      </c>
      <c r="D3067" s="20" t="s">
        <v>19</v>
      </c>
    </row>
    <row r="3068" spans="2:4" x14ac:dyDescent="0.25">
      <c r="B3068" s="20" t="s">
        <v>2890</v>
      </c>
      <c r="C3068" s="20" t="s">
        <v>2887</v>
      </c>
      <c r="D3068" s="20" t="s">
        <v>19</v>
      </c>
    </row>
    <row r="3069" spans="2:4" x14ac:dyDescent="0.25">
      <c r="B3069" s="20" t="s">
        <v>2891</v>
      </c>
      <c r="C3069" s="20" t="s">
        <v>2892</v>
      </c>
      <c r="D3069" s="20" t="s">
        <v>19</v>
      </c>
    </row>
    <row r="3070" spans="2:4" x14ac:dyDescent="0.25">
      <c r="B3070" s="20" t="s">
        <v>2893</v>
      </c>
      <c r="C3070" s="20" t="s">
        <v>2892</v>
      </c>
      <c r="D3070" s="20" t="s">
        <v>19</v>
      </c>
    </row>
    <row r="3071" spans="2:4" x14ac:dyDescent="0.25">
      <c r="B3071" s="20" t="s">
        <v>2894</v>
      </c>
      <c r="C3071" s="20" t="s">
        <v>2892</v>
      </c>
      <c r="D3071" s="20" t="s">
        <v>19</v>
      </c>
    </row>
    <row r="3072" spans="2:4" x14ac:dyDescent="0.25">
      <c r="B3072" s="20" t="s">
        <v>2895</v>
      </c>
      <c r="C3072" s="20" t="s">
        <v>2896</v>
      </c>
      <c r="D3072" s="20" t="s">
        <v>19</v>
      </c>
    </row>
    <row r="3073" spans="2:4" x14ac:dyDescent="0.25">
      <c r="B3073" s="20" t="s">
        <v>2897</v>
      </c>
      <c r="C3073" s="20" t="s">
        <v>2896</v>
      </c>
      <c r="D3073" s="20" t="s">
        <v>19</v>
      </c>
    </row>
    <row r="3074" spans="2:4" x14ac:dyDescent="0.25">
      <c r="B3074" s="20" t="s">
        <v>2898</v>
      </c>
      <c r="C3074" s="20" t="s">
        <v>2896</v>
      </c>
      <c r="D3074" s="20" t="s">
        <v>19</v>
      </c>
    </row>
    <row r="3075" spans="2:4" x14ac:dyDescent="0.25">
      <c r="B3075" s="20" t="s">
        <v>2899</v>
      </c>
      <c r="C3075" s="20" t="s">
        <v>2900</v>
      </c>
      <c r="D3075" s="20" t="s">
        <v>19</v>
      </c>
    </row>
    <row r="3076" spans="2:4" x14ac:dyDescent="0.25">
      <c r="B3076" s="20" t="s">
        <v>2901</v>
      </c>
      <c r="C3076" s="20" t="s">
        <v>2902</v>
      </c>
      <c r="D3076" s="20" t="s">
        <v>19</v>
      </c>
    </row>
    <row r="3077" spans="2:4" x14ac:dyDescent="0.25">
      <c r="B3077" s="20" t="s">
        <v>2903</v>
      </c>
      <c r="C3077" s="20" t="s">
        <v>2902</v>
      </c>
      <c r="D3077" s="20" t="s">
        <v>19</v>
      </c>
    </row>
    <row r="3078" spans="2:4" x14ac:dyDescent="0.25">
      <c r="B3078" s="20" t="s">
        <v>2904</v>
      </c>
      <c r="C3078" s="20" t="s">
        <v>2902</v>
      </c>
      <c r="D3078" s="20" t="s">
        <v>19</v>
      </c>
    </row>
    <row r="3079" spans="2:4" x14ac:dyDescent="0.25">
      <c r="B3079" s="20" t="s">
        <v>2905</v>
      </c>
      <c r="C3079" s="20" t="s">
        <v>2902</v>
      </c>
      <c r="D3079" s="20" t="s">
        <v>19</v>
      </c>
    </row>
    <row r="3080" spans="2:4" x14ac:dyDescent="0.25">
      <c r="B3080" s="20" t="s">
        <v>2906</v>
      </c>
      <c r="C3080" s="20" t="s">
        <v>2902</v>
      </c>
      <c r="D3080" s="20" t="s">
        <v>19</v>
      </c>
    </row>
    <row r="3081" spans="2:4" x14ac:dyDescent="0.25">
      <c r="B3081" s="20" t="s">
        <v>2907</v>
      </c>
      <c r="C3081" s="20" t="s">
        <v>2908</v>
      </c>
      <c r="D3081" s="20" t="s">
        <v>19</v>
      </c>
    </row>
    <row r="3082" spans="2:4" x14ac:dyDescent="0.25">
      <c r="B3082" s="20" t="s">
        <v>2909</v>
      </c>
      <c r="C3082" s="20" t="s">
        <v>2908</v>
      </c>
      <c r="D3082" s="20" t="s">
        <v>19</v>
      </c>
    </row>
    <row r="3083" spans="2:4" x14ac:dyDescent="0.25">
      <c r="B3083" s="20" t="s">
        <v>2910</v>
      </c>
      <c r="C3083" s="20" t="s">
        <v>2911</v>
      </c>
      <c r="D3083" s="20" t="s">
        <v>19</v>
      </c>
    </row>
    <row r="3084" spans="2:4" x14ac:dyDescent="0.25">
      <c r="B3084" s="20" t="s">
        <v>2912</v>
      </c>
      <c r="C3084" s="20" t="s">
        <v>2911</v>
      </c>
      <c r="D3084" s="20" t="s">
        <v>19</v>
      </c>
    </row>
    <row r="3085" spans="2:4" x14ac:dyDescent="0.25">
      <c r="B3085" s="20" t="s">
        <v>2913</v>
      </c>
      <c r="C3085" s="20" t="s">
        <v>2914</v>
      </c>
      <c r="D3085" s="20" t="s">
        <v>19</v>
      </c>
    </row>
    <row r="3086" spans="2:4" x14ac:dyDescent="0.25">
      <c r="B3086" s="20" t="s">
        <v>2915</v>
      </c>
      <c r="C3086" s="20" t="s">
        <v>2914</v>
      </c>
      <c r="D3086" s="20" t="s">
        <v>19</v>
      </c>
    </row>
    <row r="3087" spans="2:4" x14ac:dyDescent="0.25">
      <c r="B3087" s="20" t="s">
        <v>2916</v>
      </c>
      <c r="C3087" s="20" t="s">
        <v>2914</v>
      </c>
      <c r="D3087" s="20" t="s">
        <v>19</v>
      </c>
    </row>
    <row r="3088" spans="2:4" x14ac:dyDescent="0.25">
      <c r="B3088" s="20" t="s">
        <v>2917</v>
      </c>
      <c r="C3088" s="20" t="s">
        <v>2914</v>
      </c>
      <c r="D3088" s="20" t="s">
        <v>19</v>
      </c>
    </row>
    <row r="3089" spans="2:4" x14ac:dyDescent="0.25">
      <c r="B3089" s="20" t="s">
        <v>2918</v>
      </c>
      <c r="C3089" s="20" t="s">
        <v>2919</v>
      </c>
      <c r="D3089" s="20" t="s">
        <v>19</v>
      </c>
    </row>
    <row r="3090" spans="2:4" x14ac:dyDescent="0.25">
      <c r="B3090" s="20" t="s">
        <v>2920</v>
      </c>
      <c r="C3090" s="20" t="s">
        <v>2919</v>
      </c>
      <c r="D3090" s="20" t="s">
        <v>19</v>
      </c>
    </row>
    <row r="3091" spans="2:4" x14ac:dyDescent="0.25">
      <c r="B3091" s="20" t="s">
        <v>2921</v>
      </c>
      <c r="C3091" s="20" t="s">
        <v>2919</v>
      </c>
      <c r="D3091" s="20" t="s">
        <v>19</v>
      </c>
    </row>
    <row r="3092" spans="2:4" x14ac:dyDescent="0.25">
      <c r="B3092" s="20" t="s">
        <v>2922</v>
      </c>
      <c r="C3092" s="20" t="s">
        <v>2919</v>
      </c>
      <c r="D3092" s="20" t="s">
        <v>19</v>
      </c>
    </row>
    <row r="3093" spans="2:4" x14ac:dyDescent="0.25">
      <c r="B3093" s="20" t="s">
        <v>2923</v>
      </c>
      <c r="C3093" s="20" t="s">
        <v>2924</v>
      </c>
      <c r="D3093" s="20" t="s">
        <v>19</v>
      </c>
    </row>
    <row r="3094" spans="2:4" x14ac:dyDescent="0.25">
      <c r="B3094" s="20" t="s">
        <v>2925</v>
      </c>
      <c r="C3094" s="20" t="s">
        <v>2924</v>
      </c>
      <c r="D3094" s="20" t="s">
        <v>19</v>
      </c>
    </row>
    <row r="3095" spans="2:4" x14ac:dyDescent="0.25">
      <c r="B3095" s="20" t="s">
        <v>2926</v>
      </c>
      <c r="C3095" s="20" t="s">
        <v>2924</v>
      </c>
      <c r="D3095" s="20" t="s">
        <v>19</v>
      </c>
    </row>
    <row r="3096" spans="2:4" x14ac:dyDescent="0.25">
      <c r="B3096" s="20" t="s">
        <v>2927</v>
      </c>
      <c r="C3096" s="20" t="s">
        <v>2928</v>
      </c>
      <c r="D3096" s="20" t="s">
        <v>19</v>
      </c>
    </row>
    <row r="3097" spans="2:4" x14ac:dyDescent="0.25">
      <c r="B3097" s="20" t="s">
        <v>2929</v>
      </c>
      <c r="C3097" s="20" t="s">
        <v>2928</v>
      </c>
      <c r="D3097" s="20" t="s">
        <v>19</v>
      </c>
    </row>
    <row r="3098" spans="2:4" x14ac:dyDescent="0.25">
      <c r="B3098" s="20" t="s">
        <v>2930</v>
      </c>
      <c r="C3098" s="20" t="s">
        <v>2928</v>
      </c>
      <c r="D3098" s="20" t="s">
        <v>19</v>
      </c>
    </row>
    <row r="3099" spans="2:4" x14ac:dyDescent="0.25">
      <c r="B3099" s="20" t="s">
        <v>2931</v>
      </c>
      <c r="C3099" s="20" t="s">
        <v>2932</v>
      </c>
      <c r="D3099" s="20" t="s">
        <v>19</v>
      </c>
    </row>
    <row r="3100" spans="2:4" x14ac:dyDescent="0.25">
      <c r="B3100" s="20" t="s">
        <v>2933</v>
      </c>
      <c r="C3100" s="20" t="s">
        <v>2932</v>
      </c>
      <c r="D3100" s="20" t="s">
        <v>19</v>
      </c>
    </row>
    <row r="3101" spans="2:4" x14ac:dyDescent="0.25">
      <c r="B3101" s="20" t="s">
        <v>2934</v>
      </c>
      <c r="C3101" s="20" t="s">
        <v>2934</v>
      </c>
      <c r="D3101" s="20" t="s">
        <v>18</v>
      </c>
    </row>
    <row r="3102" spans="2:4" x14ac:dyDescent="0.25">
      <c r="B3102" s="20" t="s">
        <v>2935</v>
      </c>
      <c r="C3102" s="20" t="s">
        <v>2936</v>
      </c>
      <c r="D3102" s="20" t="s">
        <v>18</v>
      </c>
    </row>
    <row r="3103" spans="2:4" x14ac:dyDescent="0.25">
      <c r="B3103" s="20" t="s">
        <v>2937</v>
      </c>
      <c r="C3103" s="20" t="s">
        <v>2936</v>
      </c>
      <c r="D3103" s="20" t="s">
        <v>18</v>
      </c>
    </row>
    <row r="3104" spans="2:4" x14ac:dyDescent="0.25">
      <c r="B3104" s="20" t="s">
        <v>2938</v>
      </c>
      <c r="C3104" s="20" t="s">
        <v>2936</v>
      </c>
      <c r="D3104" s="20" t="s">
        <v>18</v>
      </c>
    </row>
    <row r="3105" spans="2:4" x14ac:dyDescent="0.25">
      <c r="B3105" s="20" t="s">
        <v>2939</v>
      </c>
      <c r="C3105" s="20" t="s">
        <v>2936</v>
      </c>
      <c r="D3105" s="20" t="s">
        <v>18</v>
      </c>
    </row>
    <row r="3106" spans="2:4" x14ac:dyDescent="0.25">
      <c r="B3106" s="20" t="s">
        <v>2940</v>
      </c>
      <c r="C3106" s="20" t="s">
        <v>2936</v>
      </c>
      <c r="D3106" s="20" t="s">
        <v>18</v>
      </c>
    </row>
    <row r="3107" spans="2:4" x14ac:dyDescent="0.25">
      <c r="B3107" s="20" t="s">
        <v>2941</v>
      </c>
      <c r="C3107" s="20" t="s">
        <v>2936</v>
      </c>
      <c r="D3107" s="20" t="s">
        <v>18</v>
      </c>
    </row>
    <row r="3108" spans="2:4" x14ac:dyDescent="0.25">
      <c r="B3108" s="20" t="s">
        <v>2942</v>
      </c>
      <c r="C3108" s="20" t="s">
        <v>2936</v>
      </c>
      <c r="D3108" s="20" t="s">
        <v>18</v>
      </c>
    </row>
    <row r="3109" spans="2:4" x14ac:dyDescent="0.25">
      <c r="B3109" s="20" t="s">
        <v>2943</v>
      </c>
      <c r="C3109" s="20" t="s">
        <v>2944</v>
      </c>
      <c r="D3109" s="20" t="s">
        <v>18</v>
      </c>
    </row>
    <row r="3110" spans="2:4" x14ac:dyDescent="0.25">
      <c r="B3110" s="20" t="s">
        <v>2945</v>
      </c>
      <c r="C3110" s="20" t="s">
        <v>2944</v>
      </c>
      <c r="D3110" s="20" t="s">
        <v>18</v>
      </c>
    </row>
    <row r="3111" spans="2:4" x14ac:dyDescent="0.25">
      <c r="B3111" s="20" t="s">
        <v>2946</v>
      </c>
      <c r="C3111" s="20" t="s">
        <v>2944</v>
      </c>
      <c r="D3111" s="20" t="s">
        <v>18</v>
      </c>
    </row>
    <row r="3112" spans="2:4" x14ac:dyDescent="0.25">
      <c r="B3112" s="20" t="s">
        <v>2947</v>
      </c>
      <c r="C3112" s="20" t="s">
        <v>2944</v>
      </c>
      <c r="D3112" s="20" t="s">
        <v>18</v>
      </c>
    </row>
    <row r="3113" spans="2:4" x14ac:dyDescent="0.25">
      <c r="B3113" s="20" t="s">
        <v>2948</v>
      </c>
      <c r="C3113" s="20" t="s">
        <v>2949</v>
      </c>
      <c r="D3113" s="20" t="s">
        <v>18</v>
      </c>
    </row>
    <row r="3114" spans="2:4" x14ac:dyDescent="0.25">
      <c r="B3114" s="20" t="s">
        <v>2950</v>
      </c>
      <c r="C3114" s="20" t="s">
        <v>2949</v>
      </c>
      <c r="D3114" s="20" t="s">
        <v>18</v>
      </c>
    </row>
    <row r="3115" spans="2:4" x14ac:dyDescent="0.25">
      <c r="B3115" s="20" t="s">
        <v>2951</v>
      </c>
      <c r="C3115" s="20" t="s">
        <v>2949</v>
      </c>
      <c r="D3115" s="20" t="s">
        <v>18</v>
      </c>
    </row>
    <row r="3116" spans="2:4" x14ac:dyDescent="0.25">
      <c r="B3116" s="20" t="s">
        <v>2952</v>
      </c>
      <c r="C3116" s="20" t="s">
        <v>2949</v>
      </c>
      <c r="D3116" s="20" t="s">
        <v>18</v>
      </c>
    </row>
    <row r="3117" spans="2:4" x14ac:dyDescent="0.25">
      <c r="B3117" s="20" t="s">
        <v>2953</v>
      </c>
      <c r="C3117" s="20" t="s">
        <v>2949</v>
      </c>
      <c r="D3117" s="20" t="s">
        <v>18</v>
      </c>
    </row>
    <row r="3118" spans="2:4" x14ac:dyDescent="0.25">
      <c r="B3118" s="20" t="s">
        <v>2954</v>
      </c>
      <c r="C3118" s="20" t="s">
        <v>2955</v>
      </c>
      <c r="D3118" s="20" t="s">
        <v>18</v>
      </c>
    </row>
    <row r="3119" spans="2:4" x14ac:dyDescent="0.25">
      <c r="B3119" s="20" t="s">
        <v>2956</v>
      </c>
      <c r="C3119" s="20" t="s">
        <v>2955</v>
      </c>
      <c r="D3119" s="20" t="s">
        <v>18</v>
      </c>
    </row>
    <row r="3120" spans="2:4" x14ac:dyDescent="0.25">
      <c r="B3120" s="20" t="s">
        <v>2957</v>
      </c>
      <c r="C3120" s="20" t="s">
        <v>2955</v>
      </c>
      <c r="D3120" s="20" t="s">
        <v>18</v>
      </c>
    </row>
    <row r="3121" spans="2:4" x14ac:dyDescent="0.25">
      <c r="B3121" s="20" t="s">
        <v>2958</v>
      </c>
      <c r="C3121" s="20" t="s">
        <v>2955</v>
      </c>
      <c r="D3121" s="20" t="s">
        <v>18</v>
      </c>
    </row>
    <row r="3122" spans="2:4" x14ac:dyDescent="0.25">
      <c r="B3122" s="20" t="s">
        <v>2959</v>
      </c>
      <c r="C3122" s="20" t="s">
        <v>2955</v>
      </c>
      <c r="D3122" s="20" t="s">
        <v>18</v>
      </c>
    </row>
    <row r="3123" spans="2:4" x14ac:dyDescent="0.25">
      <c r="B3123" s="20" t="s">
        <v>2960</v>
      </c>
      <c r="C3123" s="20" t="s">
        <v>2955</v>
      </c>
      <c r="D3123" s="20" t="s">
        <v>18</v>
      </c>
    </row>
    <row r="3124" spans="2:4" x14ac:dyDescent="0.25">
      <c r="B3124" s="20" t="s">
        <v>2961</v>
      </c>
      <c r="C3124" s="20" t="s">
        <v>2962</v>
      </c>
      <c r="D3124" s="20" t="s">
        <v>18</v>
      </c>
    </row>
    <row r="3125" spans="2:4" x14ac:dyDescent="0.25">
      <c r="B3125" s="20" t="s">
        <v>2963</v>
      </c>
      <c r="C3125" s="20" t="s">
        <v>2962</v>
      </c>
      <c r="D3125" s="20" t="s">
        <v>18</v>
      </c>
    </row>
    <row r="3126" spans="2:4" x14ac:dyDescent="0.25">
      <c r="B3126" s="20" t="s">
        <v>2964</v>
      </c>
      <c r="C3126" s="20" t="s">
        <v>2962</v>
      </c>
      <c r="D3126" s="20" t="s">
        <v>18</v>
      </c>
    </row>
    <row r="3127" spans="2:4" x14ac:dyDescent="0.25">
      <c r="B3127" s="20" t="s">
        <v>2965</v>
      </c>
      <c r="C3127" s="20" t="s">
        <v>2962</v>
      </c>
      <c r="D3127" s="20" t="s">
        <v>18</v>
      </c>
    </row>
    <row r="3128" spans="2:4" x14ac:dyDescent="0.25">
      <c r="B3128" s="20" t="s">
        <v>2966</v>
      </c>
      <c r="C3128" s="20" t="s">
        <v>2962</v>
      </c>
      <c r="D3128" s="20" t="s">
        <v>18</v>
      </c>
    </row>
    <row r="3129" spans="2:4" x14ac:dyDescent="0.25">
      <c r="B3129" s="20" t="s">
        <v>2967</v>
      </c>
      <c r="C3129" s="20" t="s">
        <v>2962</v>
      </c>
      <c r="D3129" s="20" t="s">
        <v>18</v>
      </c>
    </row>
    <row r="3130" spans="2:4" x14ac:dyDescent="0.25">
      <c r="B3130" s="20" t="s">
        <v>2968</v>
      </c>
      <c r="C3130" s="20" t="s">
        <v>2969</v>
      </c>
      <c r="D3130" s="20" t="s">
        <v>18</v>
      </c>
    </row>
    <row r="3131" spans="2:4" x14ac:dyDescent="0.25">
      <c r="B3131" s="20" t="s">
        <v>2970</v>
      </c>
      <c r="C3131" s="20" t="s">
        <v>2969</v>
      </c>
      <c r="D3131" s="20" t="s">
        <v>18</v>
      </c>
    </row>
    <row r="3132" spans="2:4" x14ac:dyDescent="0.25">
      <c r="B3132" s="20" t="s">
        <v>2971</v>
      </c>
      <c r="C3132" s="20" t="s">
        <v>2969</v>
      </c>
      <c r="D3132" s="20" t="s">
        <v>18</v>
      </c>
    </row>
    <row r="3133" spans="2:4" x14ac:dyDescent="0.25">
      <c r="B3133" s="20" t="s">
        <v>2972</v>
      </c>
      <c r="C3133" s="20" t="s">
        <v>2969</v>
      </c>
      <c r="D3133" s="20" t="s">
        <v>18</v>
      </c>
    </row>
    <row r="3134" spans="2:4" x14ac:dyDescent="0.25">
      <c r="B3134" s="20" t="s">
        <v>2973</v>
      </c>
      <c r="C3134" s="20" t="s">
        <v>2969</v>
      </c>
      <c r="D3134" s="20" t="s">
        <v>18</v>
      </c>
    </row>
    <row r="3135" spans="2:4" x14ac:dyDescent="0.25">
      <c r="B3135" s="20" t="s">
        <v>2974</v>
      </c>
      <c r="C3135" s="20" t="s">
        <v>2969</v>
      </c>
      <c r="D3135" s="20" t="s">
        <v>18</v>
      </c>
    </row>
    <row r="3136" spans="2:4" x14ac:dyDescent="0.25">
      <c r="B3136" s="20" t="s">
        <v>2975</v>
      </c>
      <c r="C3136" s="20" t="s">
        <v>2976</v>
      </c>
      <c r="D3136" s="20" t="s">
        <v>18</v>
      </c>
    </row>
    <row r="3137" spans="2:4" x14ac:dyDescent="0.25">
      <c r="B3137" s="20" t="s">
        <v>2977</v>
      </c>
      <c r="C3137" s="20" t="s">
        <v>2976</v>
      </c>
      <c r="D3137" s="20" t="s">
        <v>18</v>
      </c>
    </row>
    <row r="3138" spans="2:4" x14ac:dyDescent="0.25">
      <c r="B3138" s="20" t="s">
        <v>2978</v>
      </c>
      <c r="C3138" s="20" t="s">
        <v>2976</v>
      </c>
      <c r="D3138" s="20" t="s">
        <v>18</v>
      </c>
    </row>
    <row r="3139" spans="2:4" x14ac:dyDescent="0.25">
      <c r="B3139" s="20" t="s">
        <v>2979</v>
      </c>
      <c r="C3139" s="20" t="s">
        <v>2976</v>
      </c>
      <c r="D3139" s="20" t="s">
        <v>18</v>
      </c>
    </row>
    <row r="3140" spans="2:4" x14ac:dyDescent="0.25">
      <c r="B3140" s="20" t="s">
        <v>2980</v>
      </c>
      <c r="C3140" s="20" t="s">
        <v>2981</v>
      </c>
      <c r="D3140" s="20" t="s">
        <v>18</v>
      </c>
    </row>
    <row r="3141" spans="2:4" x14ac:dyDescent="0.25">
      <c r="B3141" s="20" t="s">
        <v>14819</v>
      </c>
      <c r="C3141" s="20" t="s">
        <v>2981</v>
      </c>
      <c r="D3141" s="20" t="s">
        <v>18</v>
      </c>
    </row>
    <row r="3142" spans="2:4" x14ac:dyDescent="0.25">
      <c r="B3142" s="20" t="s">
        <v>2982</v>
      </c>
      <c r="C3142" s="20" t="s">
        <v>2981</v>
      </c>
      <c r="D3142" s="20" t="s">
        <v>18</v>
      </c>
    </row>
    <row r="3143" spans="2:4" x14ac:dyDescent="0.25">
      <c r="B3143" s="20" t="s">
        <v>2983</v>
      </c>
      <c r="C3143" s="20" t="s">
        <v>2984</v>
      </c>
      <c r="D3143" s="20" t="s">
        <v>18</v>
      </c>
    </row>
    <row r="3144" spans="2:4" x14ac:dyDescent="0.25">
      <c r="B3144" s="20" t="s">
        <v>2985</v>
      </c>
      <c r="C3144" s="20" t="s">
        <v>2984</v>
      </c>
      <c r="D3144" s="20" t="s">
        <v>18</v>
      </c>
    </row>
    <row r="3145" spans="2:4" x14ac:dyDescent="0.25">
      <c r="B3145" s="20" t="s">
        <v>2986</v>
      </c>
      <c r="C3145" s="20" t="s">
        <v>2987</v>
      </c>
      <c r="D3145" s="20" t="s">
        <v>18</v>
      </c>
    </row>
    <row r="3146" spans="2:4" x14ac:dyDescent="0.25">
      <c r="B3146" s="20" t="s">
        <v>2988</v>
      </c>
      <c r="C3146" s="20" t="s">
        <v>2987</v>
      </c>
      <c r="D3146" s="20" t="s">
        <v>18</v>
      </c>
    </row>
    <row r="3147" spans="2:4" x14ac:dyDescent="0.25">
      <c r="B3147" s="20" t="s">
        <v>2989</v>
      </c>
      <c r="C3147" s="20" t="s">
        <v>2987</v>
      </c>
      <c r="D3147" s="20" t="s">
        <v>18</v>
      </c>
    </row>
    <row r="3148" spans="2:4" x14ac:dyDescent="0.25">
      <c r="B3148" s="20" t="s">
        <v>2990</v>
      </c>
      <c r="C3148" s="20" t="s">
        <v>2987</v>
      </c>
      <c r="D3148" s="20" t="s">
        <v>18</v>
      </c>
    </row>
    <row r="3149" spans="2:4" x14ac:dyDescent="0.25">
      <c r="B3149" s="20" t="s">
        <v>2991</v>
      </c>
      <c r="C3149" s="20" t="s">
        <v>2987</v>
      </c>
      <c r="D3149" s="20" t="s">
        <v>18</v>
      </c>
    </row>
    <row r="3150" spans="2:4" x14ac:dyDescent="0.25">
      <c r="B3150" s="20" t="s">
        <v>14820</v>
      </c>
      <c r="C3150" s="20" t="s">
        <v>2987</v>
      </c>
      <c r="D3150" s="20" t="s">
        <v>18</v>
      </c>
    </row>
    <row r="3151" spans="2:4" x14ac:dyDescent="0.25">
      <c r="B3151" s="20" t="s">
        <v>14821</v>
      </c>
      <c r="C3151" s="20" t="s">
        <v>2987</v>
      </c>
      <c r="D3151" s="20" t="s">
        <v>18</v>
      </c>
    </row>
    <row r="3152" spans="2:4" x14ac:dyDescent="0.25">
      <c r="B3152" s="20" t="s">
        <v>14822</v>
      </c>
      <c r="C3152" s="20" t="s">
        <v>2987</v>
      </c>
      <c r="D3152" s="20" t="s">
        <v>18</v>
      </c>
    </row>
    <row r="3153" spans="2:4" x14ac:dyDescent="0.25">
      <c r="B3153" s="20" t="s">
        <v>14823</v>
      </c>
      <c r="C3153" s="20" t="s">
        <v>2987</v>
      </c>
      <c r="D3153" s="20" t="s">
        <v>18</v>
      </c>
    </row>
    <row r="3154" spans="2:4" x14ac:dyDescent="0.25">
      <c r="B3154" s="20" t="s">
        <v>14824</v>
      </c>
      <c r="C3154" s="20" t="s">
        <v>2987</v>
      </c>
      <c r="D3154" s="20" t="s">
        <v>18</v>
      </c>
    </row>
    <row r="3155" spans="2:4" x14ac:dyDescent="0.25">
      <c r="B3155" s="20" t="s">
        <v>14825</v>
      </c>
      <c r="C3155" s="20" t="s">
        <v>2987</v>
      </c>
      <c r="D3155" s="20" t="s">
        <v>18</v>
      </c>
    </row>
    <row r="3156" spans="2:4" x14ac:dyDescent="0.25">
      <c r="B3156" s="20" t="s">
        <v>14826</v>
      </c>
      <c r="C3156" s="20" t="s">
        <v>2987</v>
      </c>
      <c r="D3156" s="20" t="s">
        <v>18</v>
      </c>
    </row>
    <row r="3157" spans="2:4" x14ac:dyDescent="0.25">
      <c r="B3157" s="20" t="s">
        <v>14827</v>
      </c>
      <c r="C3157" s="20" t="s">
        <v>2987</v>
      </c>
      <c r="D3157" s="20" t="s">
        <v>18</v>
      </c>
    </row>
    <row r="3158" spans="2:4" x14ac:dyDescent="0.25">
      <c r="B3158" s="20" t="s">
        <v>14828</v>
      </c>
      <c r="C3158" s="20" t="s">
        <v>2987</v>
      </c>
      <c r="D3158" s="20" t="s">
        <v>18</v>
      </c>
    </row>
    <row r="3159" spans="2:4" x14ac:dyDescent="0.25">
      <c r="B3159" s="20" t="s">
        <v>14829</v>
      </c>
      <c r="C3159" s="20" t="s">
        <v>2987</v>
      </c>
      <c r="D3159" s="20" t="s">
        <v>18</v>
      </c>
    </row>
    <row r="3160" spans="2:4" x14ac:dyDescent="0.25">
      <c r="B3160" s="20" t="s">
        <v>14830</v>
      </c>
      <c r="C3160" s="20" t="s">
        <v>2987</v>
      </c>
      <c r="D3160" s="20" t="s">
        <v>18</v>
      </c>
    </row>
    <row r="3161" spans="2:4" x14ac:dyDescent="0.25">
      <c r="B3161" s="20" t="s">
        <v>14831</v>
      </c>
      <c r="C3161" s="20" t="s">
        <v>2987</v>
      </c>
      <c r="D3161" s="20" t="s">
        <v>18</v>
      </c>
    </row>
    <row r="3162" spans="2:4" x14ac:dyDescent="0.25">
      <c r="B3162" s="20" t="s">
        <v>14832</v>
      </c>
      <c r="C3162" s="20" t="s">
        <v>2987</v>
      </c>
      <c r="D3162" s="20" t="s">
        <v>18</v>
      </c>
    </row>
    <row r="3163" spans="2:4" x14ac:dyDescent="0.25">
      <c r="B3163" s="20" t="s">
        <v>14833</v>
      </c>
      <c r="C3163" s="20" t="s">
        <v>2987</v>
      </c>
      <c r="D3163" s="20" t="s">
        <v>18</v>
      </c>
    </row>
    <row r="3164" spans="2:4" x14ac:dyDescent="0.25">
      <c r="B3164" s="20" t="s">
        <v>14834</v>
      </c>
      <c r="C3164" s="20" t="s">
        <v>2987</v>
      </c>
      <c r="D3164" s="20" t="s">
        <v>18</v>
      </c>
    </row>
    <row r="3165" spans="2:4" x14ac:dyDescent="0.25">
      <c r="B3165" s="20" t="s">
        <v>2992</v>
      </c>
      <c r="C3165" s="20" t="s">
        <v>2993</v>
      </c>
      <c r="D3165" s="20" t="s">
        <v>18</v>
      </c>
    </row>
    <row r="3166" spans="2:4" x14ac:dyDescent="0.25">
      <c r="B3166" s="20" t="s">
        <v>2994</v>
      </c>
      <c r="C3166" s="20" t="s">
        <v>2993</v>
      </c>
      <c r="D3166" s="20" t="s">
        <v>18</v>
      </c>
    </row>
    <row r="3167" spans="2:4" x14ac:dyDescent="0.25">
      <c r="B3167" s="20" t="s">
        <v>2995</v>
      </c>
      <c r="C3167" s="20" t="s">
        <v>2993</v>
      </c>
      <c r="D3167" s="20" t="s">
        <v>18</v>
      </c>
    </row>
    <row r="3168" spans="2:4" x14ac:dyDescent="0.25">
      <c r="B3168" s="20" t="s">
        <v>2996</v>
      </c>
      <c r="C3168" s="20" t="s">
        <v>2993</v>
      </c>
      <c r="D3168" s="20" t="s">
        <v>18</v>
      </c>
    </row>
    <row r="3169" spans="2:4" x14ac:dyDescent="0.25">
      <c r="B3169" s="20" t="s">
        <v>2997</v>
      </c>
      <c r="C3169" s="20" t="s">
        <v>2997</v>
      </c>
      <c r="D3169" s="20" t="s">
        <v>13</v>
      </c>
    </row>
    <row r="3170" spans="2:4" x14ac:dyDescent="0.25">
      <c r="B3170" s="20" t="s">
        <v>2998</v>
      </c>
      <c r="C3170" s="20" t="s">
        <v>2999</v>
      </c>
      <c r="D3170" s="20" t="s">
        <v>13</v>
      </c>
    </row>
    <row r="3171" spans="2:4" x14ac:dyDescent="0.25">
      <c r="B3171" s="20" t="s">
        <v>3000</v>
      </c>
      <c r="C3171" s="20" t="s">
        <v>2999</v>
      </c>
      <c r="D3171" s="20" t="s">
        <v>13</v>
      </c>
    </row>
    <row r="3172" spans="2:4" x14ac:dyDescent="0.25">
      <c r="B3172" s="20" t="s">
        <v>3001</v>
      </c>
      <c r="C3172" s="20" t="s">
        <v>2999</v>
      </c>
      <c r="D3172" s="20" t="s">
        <v>13</v>
      </c>
    </row>
    <row r="3173" spans="2:4" x14ac:dyDescent="0.25">
      <c r="B3173" s="20" t="s">
        <v>3002</v>
      </c>
      <c r="C3173" s="20" t="s">
        <v>2999</v>
      </c>
      <c r="D3173" s="20" t="s">
        <v>13</v>
      </c>
    </row>
    <row r="3174" spans="2:4" x14ac:dyDescent="0.25">
      <c r="B3174" s="20" t="s">
        <v>3003</v>
      </c>
      <c r="C3174" s="20" t="s">
        <v>2999</v>
      </c>
      <c r="D3174" s="20" t="s">
        <v>13</v>
      </c>
    </row>
    <row r="3175" spans="2:4" x14ac:dyDescent="0.25">
      <c r="B3175" s="20" t="s">
        <v>3004</v>
      </c>
      <c r="C3175" s="20" t="s">
        <v>3005</v>
      </c>
      <c r="D3175" s="20" t="s">
        <v>13</v>
      </c>
    </row>
    <row r="3176" spans="2:4" x14ac:dyDescent="0.25">
      <c r="B3176" s="20" t="s">
        <v>3006</v>
      </c>
      <c r="C3176" s="20" t="s">
        <v>3005</v>
      </c>
      <c r="D3176" s="20" t="s">
        <v>13</v>
      </c>
    </row>
    <row r="3177" spans="2:4" x14ac:dyDescent="0.25">
      <c r="B3177" s="20" t="s">
        <v>3007</v>
      </c>
      <c r="C3177" s="20" t="s">
        <v>3005</v>
      </c>
      <c r="D3177" s="20" t="s">
        <v>13</v>
      </c>
    </row>
    <row r="3178" spans="2:4" x14ac:dyDescent="0.25">
      <c r="B3178" s="20" t="s">
        <v>3008</v>
      </c>
      <c r="C3178" s="20" t="s">
        <v>3005</v>
      </c>
      <c r="D3178" s="20" t="s">
        <v>13</v>
      </c>
    </row>
    <row r="3179" spans="2:4" x14ac:dyDescent="0.25">
      <c r="B3179" s="20" t="s">
        <v>3009</v>
      </c>
      <c r="C3179" s="20" t="s">
        <v>3010</v>
      </c>
      <c r="D3179" s="20" t="s">
        <v>13</v>
      </c>
    </row>
    <row r="3180" spans="2:4" x14ac:dyDescent="0.25">
      <c r="B3180" s="20" t="s">
        <v>3011</v>
      </c>
      <c r="C3180" s="20" t="s">
        <v>3010</v>
      </c>
      <c r="D3180" s="20" t="s">
        <v>13</v>
      </c>
    </row>
    <row r="3181" spans="2:4" x14ac:dyDescent="0.25">
      <c r="B3181" s="20" t="s">
        <v>14835</v>
      </c>
      <c r="C3181" s="20" t="s">
        <v>3010</v>
      </c>
      <c r="D3181" s="20" t="s">
        <v>22</v>
      </c>
    </row>
    <row r="3182" spans="2:4" x14ac:dyDescent="0.25">
      <c r="B3182" s="20" t="s">
        <v>3012</v>
      </c>
      <c r="C3182" s="20" t="s">
        <v>3010</v>
      </c>
      <c r="D3182" s="20" t="s">
        <v>13</v>
      </c>
    </row>
    <row r="3183" spans="2:4" x14ac:dyDescent="0.25">
      <c r="B3183" s="20" t="s">
        <v>3013</v>
      </c>
      <c r="C3183" s="20" t="s">
        <v>3014</v>
      </c>
      <c r="D3183" s="20" t="s">
        <v>13</v>
      </c>
    </row>
    <row r="3184" spans="2:4" x14ac:dyDescent="0.25">
      <c r="B3184" s="20" t="s">
        <v>3015</v>
      </c>
      <c r="C3184" s="20" t="s">
        <v>3014</v>
      </c>
      <c r="D3184" s="20" t="s">
        <v>13</v>
      </c>
    </row>
    <row r="3185" spans="2:4" x14ac:dyDescent="0.25">
      <c r="B3185" s="20" t="s">
        <v>14836</v>
      </c>
      <c r="C3185" s="20" t="s">
        <v>3014</v>
      </c>
      <c r="D3185" s="20" t="s">
        <v>22</v>
      </c>
    </row>
    <row r="3186" spans="2:4" x14ac:dyDescent="0.25">
      <c r="B3186" s="20" t="s">
        <v>14837</v>
      </c>
      <c r="C3186" s="20" t="s">
        <v>3014</v>
      </c>
      <c r="D3186" s="20" t="s">
        <v>22</v>
      </c>
    </row>
    <row r="3187" spans="2:4" x14ac:dyDescent="0.25">
      <c r="B3187" s="20" t="s">
        <v>14838</v>
      </c>
      <c r="C3187" s="20" t="s">
        <v>3014</v>
      </c>
      <c r="D3187" s="20" t="s">
        <v>22</v>
      </c>
    </row>
    <row r="3188" spans="2:4" x14ac:dyDescent="0.25">
      <c r="B3188" s="20" t="s">
        <v>14839</v>
      </c>
      <c r="C3188" s="20" t="s">
        <v>3014</v>
      </c>
      <c r="D3188" s="20" t="s">
        <v>22</v>
      </c>
    </row>
    <row r="3189" spans="2:4" x14ac:dyDescent="0.25">
      <c r="B3189" s="20" t="s">
        <v>14840</v>
      </c>
      <c r="C3189" s="20" t="s">
        <v>3014</v>
      </c>
      <c r="D3189" s="20" t="s">
        <v>13</v>
      </c>
    </row>
    <row r="3190" spans="2:4" x14ac:dyDescent="0.25">
      <c r="B3190" s="20" t="s">
        <v>14841</v>
      </c>
      <c r="C3190" s="20" t="s">
        <v>3014</v>
      </c>
      <c r="D3190" s="20" t="s">
        <v>13</v>
      </c>
    </row>
    <row r="3191" spans="2:4" x14ac:dyDescent="0.25">
      <c r="B3191" s="20" t="s">
        <v>14842</v>
      </c>
      <c r="C3191" s="20" t="s">
        <v>3014</v>
      </c>
      <c r="D3191" s="20" t="s">
        <v>22</v>
      </c>
    </row>
    <row r="3192" spans="2:4" x14ac:dyDescent="0.25">
      <c r="B3192" s="20" t="s">
        <v>3016</v>
      </c>
      <c r="C3192" s="20" t="s">
        <v>3014</v>
      </c>
      <c r="D3192" s="20" t="s">
        <v>13</v>
      </c>
    </row>
    <row r="3193" spans="2:4" x14ac:dyDescent="0.25">
      <c r="B3193" s="20" t="s">
        <v>14843</v>
      </c>
      <c r="C3193" s="20" t="s">
        <v>3014</v>
      </c>
      <c r="D3193" s="20" t="s">
        <v>22</v>
      </c>
    </row>
    <row r="3194" spans="2:4" x14ac:dyDescent="0.25">
      <c r="B3194" s="20" t="s">
        <v>14844</v>
      </c>
      <c r="C3194" s="20" t="s">
        <v>3014</v>
      </c>
      <c r="D3194" s="20" t="s">
        <v>22</v>
      </c>
    </row>
    <row r="3195" spans="2:4" x14ac:dyDescent="0.25">
      <c r="B3195" s="20" t="s">
        <v>14845</v>
      </c>
      <c r="C3195" s="20" t="s">
        <v>3014</v>
      </c>
      <c r="D3195" s="20" t="s">
        <v>22</v>
      </c>
    </row>
    <row r="3196" spans="2:4" x14ac:dyDescent="0.25">
      <c r="B3196" s="20" t="s">
        <v>14846</v>
      </c>
      <c r="C3196" s="20" t="s">
        <v>3014</v>
      </c>
      <c r="D3196" s="20" t="s">
        <v>22</v>
      </c>
    </row>
    <row r="3197" spans="2:4" x14ac:dyDescent="0.25">
      <c r="B3197" s="20" t="s">
        <v>14847</v>
      </c>
      <c r="C3197" s="20" t="s">
        <v>3014</v>
      </c>
      <c r="D3197" s="20" t="s">
        <v>22</v>
      </c>
    </row>
    <row r="3198" spans="2:4" x14ac:dyDescent="0.25">
      <c r="B3198" s="20" t="s">
        <v>14848</v>
      </c>
      <c r="C3198" s="20" t="s">
        <v>3014</v>
      </c>
      <c r="D3198" s="20" t="s">
        <v>22</v>
      </c>
    </row>
    <row r="3199" spans="2:4" x14ac:dyDescent="0.25">
      <c r="B3199" s="20" t="s">
        <v>14849</v>
      </c>
      <c r="C3199" s="20" t="s">
        <v>3014</v>
      </c>
      <c r="D3199" s="20" t="s">
        <v>22</v>
      </c>
    </row>
    <row r="3200" spans="2:4" x14ac:dyDescent="0.25">
      <c r="B3200" s="20" t="s">
        <v>14850</v>
      </c>
      <c r="C3200" s="20" t="s">
        <v>3014</v>
      </c>
      <c r="D3200" s="20" t="s">
        <v>22</v>
      </c>
    </row>
    <row r="3201" spans="2:4" x14ac:dyDescent="0.25">
      <c r="B3201" s="20" t="s">
        <v>14851</v>
      </c>
      <c r="C3201" s="20" t="s">
        <v>3014</v>
      </c>
      <c r="D3201" s="20" t="s">
        <v>22</v>
      </c>
    </row>
    <row r="3202" spans="2:4" x14ac:dyDescent="0.25">
      <c r="B3202" s="20" t="s">
        <v>14852</v>
      </c>
      <c r="C3202" s="20" t="s">
        <v>3014</v>
      </c>
      <c r="D3202" s="20" t="s">
        <v>22</v>
      </c>
    </row>
    <row r="3203" spans="2:4" x14ac:dyDescent="0.25">
      <c r="B3203" s="20" t="s">
        <v>14853</v>
      </c>
      <c r="C3203" s="20" t="s">
        <v>3014</v>
      </c>
      <c r="D3203" s="20" t="s">
        <v>22</v>
      </c>
    </row>
    <row r="3204" spans="2:4" x14ac:dyDescent="0.25">
      <c r="B3204" s="20" t="s">
        <v>14854</v>
      </c>
      <c r="C3204" s="20" t="s">
        <v>3014</v>
      </c>
      <c r="D3204" s="20" t="s">
        <v>13</v>
      </c>
    </row>
    <row r="3205" spans="2:4" x14ac:dyDescent="0.25">
      <c r="B3205" s="20" t="s">
        <v>14855</v>
      </c>
      <c r="C3205" s="20" t="s">
        <v>3014</v>
      </c>
      <c r="D3205" s="20" t="s">
        <v>13</v>
      </c>
    </row>
    <row r="3206" spans="2:4" x14ac:dyDescent="0.25">
      <c r="B3206" s="20" t="s">
        <v>14856</v>
      </c>
      <c r="C3206" s="20" t="s">
        <v>3014</v>
      </c>
      <c r="D3206" s="20" t="s">
        <v>13</v>
      </c>
    </row>
    <row r="3207" spans="2:4" x14ac:dyDescent="0.25">
      <c r="B3207" s="20" t="s">
        <v>14857</v>
      </c>
      <c r="C3207" s="20" t="s">
        <v>3014</v>
      </c>
      <c r="D3207" s="20" t="s">
        <v>13</v>
      </c>
    </row>
    <row r="3208" spans="2:4" x14ac:dyDescent="0.25">
      <c r="B3208" s="20" t="s">
        <v>14858</v>
      </c>
      <c r="C3208" s="20" t="s">
        <v>3014</v>
      </c>
      <c r="D3208" s="20" t="s">
        <v>22</v>
      </c>
    </row>
    <row r="3209" spans="2:4" x14ac:dyDescent="0.25">
      <c r="B3209" s="20" t="s">
        <v>3017</v>
      </c>
      <c r="C3209" s="20" t="s">
        <v>3014</v>
      </c>
      <c r="D3209" s="20" t="s">
        <v>13</v>
      </c>
    </row>
    <row r="3210" spans="2:4" x14ac:dyDescent="0.25">
      <c r="B3210" s="20" t="s">
        <v>3018</v>
      </c>
      <c r="C3210" s="20" t="s">
        <v>3019</v>
      </c>
      <c r="D3210" s="20" t="s">
        <v>13</v>
      </c>
    </row>
    <row r="3211" spans="2:4" x14ac:dyDescent="0.25">
      <c r="B3211" s="20" t="s">
        <v>3020</v>
      </c>
      <c r="C3211" s="20" t="s">
        <v>3019</v>
      </c>
      <c r="D3211" s="20" t="s">
        <v>13</v>
      </c>
    </row>
    <row r="3212" spans="2:4" x14ac:dyDescent="0.25">
      <c r="B3212" s="20" t="s">
        <v>3021</v>
      </c>
      <c r="C3212" s="20" t="s">
        <v>3019</v>
      </c>
      <c r="D3212" s="20" t="s">
        <v>13</v>
      </c>
    </row>
    <row r="3213" spans="2:4" x14ac:dyDescent="0.25">
      <c r="B3213" s="20" t="s">
        <v>3022</v>
      </c>
      <c r="C3213" s="20" t="s">
        <v>3019</v>
      </c>
      <c r="D3213" s="20" t="s">
        <v>13</v>
      </c>
    </row>
    <row r="3214" spans="2:4" x14ac:dyDescent="0.25">
      <c r="B3214" s="20" t="s">
        <v>3023</v>
      </c>
      <c r="C3214" s="20" t="s">
        <v>3019</v>
      </c>
      <c r="D3214" s="20" t="s">
        <v>13</v>
      </c>
    </row>
    <row r="3215" spans="2:4" x14ac:dyDescent="0.25">
      <c r="B3215" s="20" t="s">
        <v>3024</v>
      </c>
      <c r="C3215" s="20" t="s">
        <v>3025</v>
      </c>
      <c r="D3215" s="20" t="s">
        <v>13</v>
      </c>
    </row>
    <row r="3216" spans="2:4" x14ac:dyDescent="0.25">
      <c r="B3216" s="20" t="s">
        <v>3026</v>
      </c>
      <c r="C3216" s="20" t="s">
        <v>3025</v>
      </c>
      <c r="D3216" s="20" t="s">
        <v>13</v>
      </c>
    </row>
    <row r="3217" spans="2:4" x14ac:dyDescent="0.25">
      <c r="B3217" s="20" t="s">
        <v>3027</v>
      </c>
      <c r="C3217" s="20" t="s">
        <v>3025</v>
      </c>
      <c r="D3217" s="20" t="s">
        <v>13</v>
      </c>
    </row>
    <row r="3218" spans="2:4" x14ac:dyDescent="0.25">
      <c r="B3218" s="20" t="s">
        <v>3028</v>
      </c>
      <c r="C3218" s="20" t="s">
        <v>3029</v>
      </c>
      <c r="D3218" s="20" t="s">
        <v>13</v>
      </c>
    </row>
    <row r="3219" spans="2:4" x14ac:dyDescent="0.25">
      <c r="B3219" s="20" t="s">
        <v>3030</v>
      </c>
      <c r="C3219" s="20" t="s">
        <v>3029</v>
      </c>
      <c r="D3219" s="20" t="s">
        <v>13</v>
      </c>
    </row>
    <row r="3220" spans="2:4" x14ac:dyDescent="0.25">
      <c r="B3220" s="20" t="s">
        <v>3031</v>
      </c>
      <c r="C3220" s="20" t="s">
        <v>3029</v>
      </c>
      <c r="D3220" s="20" t="s">
        <v>13</v>
      </c>
    </row>
    <row r="3221" spans="2:4" x14ac:dyDescent="0.25">
      <c r="B3221" s="20" t="s">
        <v>3032</v>
      </c>
      <c r="C3221" s="20" t="s">
        <v>3029</v>
      </c>
      <c r="D3221" s="20" t="s">
        <v>13</v>
      </c>
    </row>
    <row r="3222" spans="2:4" x14ac:dyDescent="0.25">
      <c r="B3222" s="20" t="s">
        <v>3033</v>
      </c>
      <c r="C3222" s="20" t="s">
        <v>3029</v>
      </c>
      <c r="D3222" s="20" t="s">
        <v>13</v>
      </c>
    </row>
    <row r="3223" spans="2:4" x14ac:dyDescent="0.25">
      <c r="B3223" s="20" t="s">
        <v>3034</v>
      </c>
      <c r="C3223" s="20" t="s">
        <v>3029</v>
      </c>
      <c r="D3223" s="20" t="s">
        <v>13</v>
      </c>
    </row>
    <row r="3224" spans="2:4" x14ac:dyDescent="0.25">
      <c r="B3224" s="20" t="s">
        <v>3035</v>
      </c>
      <c r="C3224" s="20" t="s">
        <v>3029</v>
      </c>
      <c r="D3224" s="20" t="s">
        <v>13</v>
      </c>
    </row>
    <row r="3225" spans="2:4" x14ac:dyDescent="0.25">
      <c r="B3225" s="20" t="s">
        <v>3036</v>
      </c>
      <c r="C3225" s="20" t="s">
        <v>3037</v>
      </c>
      <c r="D3225" s="20" t="s">
        <v>13</v>
      </c>
    </row>
    <row r="3226" spans="2:4" x14ac:dyDescent="0.25">
      <c r="B3226" s="20" t="s">
        <v>3038</v>
      </c>
      <c r="C3226" s="20" t="s">
        <v>3037</v>
      </c>
      <c r="D3226" s="20" t="s">
        <v>13</v>
      </c>
    </row>
    <row r="3227" spans="2:4" x14ac:dyDescent="0.25">
      <c r="B3227" s="20" t="s">
        <v>3039</v>
      </c>
      <c r="C3227" s="20" t="s">
        <v>3037</v>
      </c>
      <c r="D3227" s="20" t="s">
        <v>13</v>
      </c>
    </row>
    <row r="3228" spans="2:4" x14ac:dyDescent="0.25">
      <c r="B3228" s="20" t="s">
        <v>3040</v>
      </c>
      <c r="C3228" s="20" t="s">
        <v>3037</v>
      </c>
      <c r="D3228" s="20" t="s">
        <v>13</v>
      </c>
    </row>
    <row r="3229" spans="2:4" x14ac:dyDescent="0.25">
      <c r="B3229" s="20" t="s">
        <v>3041</v>
      </c>
      <c r="C3229" s="20" t="s">
        <v>3037</v>
      </c>
      <c r="D3229" s="20" t="s">
        <v>13</v>
      </c>
    </row>
    <row r="3230" spans="2:4" x14ac:dyDescent="0.25">
      <c r="B3230" s="20" t="s">
        <v>3042</v>
      </c>
      <c r="C3230" s="20" t="s">
        <v>3043</v>
      </c>
      <c r="D3230" s="20" t="s">
        <v>13</v>
      </c>
    </row>
    <row r="3231" spans="2:4" x14ac:dyDescent="0.25">
      <c r="B3231" s="20" t="s">
        <v>3044</v>
      </c>
      <c r="C3231" s="20" t="s">
        <v>3043</v>
      </c>
      <c r="D3231" s="20" t="s">
        <v>13</v>
      </c>
    </row>
    <row r="3232" spans="2:4" x14ac:dyDescent="0.25">
      <c r="B3232" s="20" t="s">
        <v>3045</v>
      </c>
      <c r="C3232" s="20" t="s">
        <v>3043</v>
      </c>
      <c r="D3232" s="20" t="s">
        <v>13</v>
      </c>
    </row>
    <row r="3233" spans="2:4" x14ac:dyDescent="0.25">
      <c r="B3233" s="20" t="s">
        <v>3046</v>
      </c>
      <c r="C3233" s="20" t="s">
        <v>3043</v>
      </c>
      <c r="D3233" s="20" t="s">
        <v>13</v>
      </c>
    </row>
    <row r="3234" spans="2:4" x14ac:dyDescent="0.25">
      <c r="B3234" s="20" t="s">
        <v>3047</v>
      </c>
      <c r="C3234" s="20" t="s">
        <v>3043</v>
      </c>
      <c r="D3234" s="20" t="s">
        <v>13</v>
      </c>
    </row>
    <row r="3235" spans="2:4" x14ac:dyDescent="0.25">
      <c r="B3235" s="20" t="s">
        <v>3048</v>
      </c>
      <c r="C3235" s="20" t="s">
        <v>3043</v>
      </c>
      <c r="D3235" s="20" t="s">
        <v>13</v>
      </c>
    </row>
    <row r="3236" spans="2:4" x14ac:dyDescent="0.25">
      <c r="B3236" s="20" t="s">
        <v>3049</v>
      </c>
      <c r="C3236" s="20" t="s">
        <v>3043</v>
      </c>
      <c r="D3236" s="20" t="s">
        <v>13</v>
      </c>
    </row>
    <row r="3237" spans="2:4" x14ac:dyDescent="0.25">
      <c r="B3237" s="20" t="s">
        <v>3050</v>
      </c>
      <c r="C3237" s="20" t="s">
        <v>3051</v>
      </c>
      <c r="D3237" s="20" t="s">
        <v>13</v>
      </c>
    </row>
    <row r="3238" spans="2:4" x14ac:dyDescent="0.25">
      <c r="B3238" s="20" t="s">
        <v>3052</v>
      </c>
      <c r="C3238" s="20" t="s">
        <v>3051</v>
      </c>
      <c r="D3238" s="20" t="s">
        <v>13</v>
      </c>
    </row>
    <row r="3239" spans="2:4" x14ac:dyDescent="0.25">
      <c r="B3239" s="20" t="s">
        <v>3053</v>
      </c>
      <c r="C3239" s="20" t="s">
        <v>3051</v>
      </c>
      <c r="D3239" s="20" t="s">
        <v>13</v>
      </c>
    </row>
    <row r="3240" spans="2:4" x14ac:dyDescent="0.25">
      <c r="B3240" s="20" t="s">
        <v>3054</v>
      </c>
      <c r="C3240" s="20" t="s">
        <v>3051</v>
      </c>
      <c r="D3240" s="20" t="s">
        <v>13</v>
      </c>
    </row>
    <row r="3241" spans="2:4" x14ac:dyDescent="0.25">
      <c r="B3241" s="20" t="s">
        <v>3055</v>
      </c>
      <c r="C3241" s="20" t="s">
        <v>3051</v>
      </c>
      <c r="D3241" s="20" t="s">
        <v>13</v>
      </c>
    </row>
    <row r="3242" spans="2:4" x14ac:dyDescent="0.25">
      <c r="B3242" s="20" t="s">
        <v>3056</v>
      </c>
      <c r="C3242" s="20" t="s">
        <v>3051</v>
      </c>
      <c r="D3242" s="20" t="s">
        <v>13</v>
      </c>
    </row>
    <row r="3243" spans="2:4" x14ac:dyDescent="0.25">
      <c r="B3243" s="20" t="s">
        <v>3057</v>
      </c>
      <c r="C3243" s="20" t="s">
        <v>3058</v>
      </c>
      <c r="D3243" s="20" t="s">
        <v>13</v>
      </c>
    </row>
    <row r="3244" spans="2:4" x14ac:dyDescent="0.25">
      <c r="B3244" s="20" t="s">
        <v>3059</v>
      </c>
      <c r="C3244" s="20" t="s">
        <v>3058</v>
      </c>
      <c r="D3244" s="20" t="s">
        <v>13</v>
      </c>
    </row>
    <row r="3245" spans="2:4" x14ac:dyDescent="0.25">
      <c r="B3245" s="20" t="s">
        <v>3060</v>
      </c>
      <c r="C3245" s="20" t="s">
        <v>3058</v>
      </c>
      <c r="D3245" s="20" t="s">
        <v>13</v>
      </c>
    </row>
    <row r="3246" spans="2:4" x14ac:dyDescent="0.25">
      <c r="B3246" s="20" t="s">
        <v>3061</v>
      </c>
      <c r="C3246" s="20" t="s">
        <v>3058</v>
      </c>
      <c r="D3246" s="20" t="s">
        <v>13</v>
      </c>
    </row>
    <row r="3247" spans="2:4" x14ac:dyDescent="0.25">
      <c r="B3247" s="20" t="s">
        <v>3062</v>
      </c>
      <c r="C3247" s="20" t="s">
        <v>3063</v>
      </c>
      <c r="D3247" s="20" t="s">
        <v>13</v>
      </c>
    </row>
    <row r="3248" spans="2:4" x14ac:dyDescent="0.25">
      <c r="B3248" s="20" t="s">
        <v>3064</v>
      </c>
      <c r="C3248" s="20" t="s">
        <v>3063</v>
      </c>
      <c r="D3248" s="20" t="s">
        <v>13</v>
      </c>
    </row>
    <row r="3249" spans="2:4" x14ac:dyDescent="0.25">
      <c r="B3249" s="20" t="s">
        <v>3065</v>
      </c>
      <c r="C3249" s="20" t="s">
        <v>3063</v>
      </c>
      <c r="D3249" s="20" t="s">
        <v>13</v>
      </c>
    </row>
    <row r="3250" spans="2:4" x14ac:dyDescent="0.25">
      <c r="B3250" s="20" t="s">
        <v>3066</v>
      </c>
      <c r="C3250" s="20" t="s">
        <v>3063</v>
      </c>
      <c r="D3250" s="20" t="s">
        <v>13</v>
      </c>
    </row>
    <row r="3251" spans="2:4" x14ac:dyDescent="0.25">
      <c r="B3251" s="20" t="s">
        <v>3067</v>
      </c>
      <c r="C3251" s="20" t="s">
        <v>3063</v>
      </c>
      <c r="D3251" s="20" t="s">
        <v>13</v>
      </c>
    </row>
    <row r="3252" spans="2:4" x14ac:dyDescent="0.25">
      <c r="B3252" s="20" t="s">
        <v>3068</v>
      </c>
      <c r="C3252" s="20" t="s">
        <v>3069</v>
      </c>
      <c r="D3252" s="20" t="s">
        <v>13</v>
      </c>
    </row>
    <row r="3253" spans="2:4" x14ac:dyDescent="0.25">
      <c r="B3253" s="20" t="s">
        <v>3070</v>
      </c>
      <c r="C3253" s="20" t="s">
        <v>3071</v>
      </c>
      <c r="D3253" s="20" t="s">
        <v>13</v>
      </c>
    </row>
    <row r="3254" spans="2:4" x14ac:dyDescent="0.25">
      <c r="B3254" s="20" t="s">
        <v>3072</v>
      </c>
      <c r="C3254" s="20" t="s">
        <v>3071</v>
      </c>
      <c r="D3254" s="20" t="s">
        <v>13</v>
      </c>
    </row>
    <row r="3255" spans="2:4" x14ac:dyDescent="0.25">
      <c r="B3255" s="20" t="s">
        <v>3073</v>
      </c>
      <c r="C3255" s="20" t="s">
        <v>3071</v>
      </c>
      <c r="D3255" s="20" t="s">
        <v>13</v>
      </c>
    </row>
    <row r="3256" spans="2:4" x14ac:dyDescent="0.25">
      <c r="B3256" s="20" t="s">
        <v>3074</v>
      </c>
      <c r="C3256" s="20" t="s">
        <v>3071</v>
      </c>
      <c r="D3256" s="20" t="s">
        <v>13</v>
      </c>
    </row>
    <row r="3257" spans="2:4" x14ac:dyDescent="0.25">
      <c r="B3257" s="20" t="s">
        <v>3075</v>
      </c>
      <c r="C3257" s="20" t="s">
        <v>3071</v>
      </c>
      <c r="D3257" s="20" t="s">
        <v>13</v>
      </c>
    </row>
    <row r="3258" spans="2:4" x14ac:dyDescent="0.25">
      <c r="B3258" s="20" t="s">
        <v>3076</v>
      </c>
      <c r="C3258" s="20" t="s">
        <v>3071</v>
      </c>
      <c r="D3258" s="20" t="s">
        <v>13</v>
      </c>
    </row>
    <row r="3259" spans="2:4" x14ac:dyDescent="0.25">
      <c r="B3259" s="20" t="s">
        <v>3077</v>
      </c>
      <c r="C3259" s="20" t="s">
        <v>3078</v>
      </c>
      <c r="D3259" s="20" t="s">
        <v>13</v>
      </c>
    </row>
    <row r="3260" spans="2:4" x14ac:dyDescent="0.25">
      <c r="B3260" s="20" t="s">
        <v>3079</v>
      </c>
      <c r="C3260" s="20" t="s">
        <v>3078</v>
      </c>
      <c r="D3260" s="20" t="s">
        <v>13</v>
      </c>
    </row>
    <row r="3261" spans="2:4" x14ac:dyDescent="0.25">
      <c r="B3261" s="20" t="s">
        <v>3080</v>
      </c>
      <c r="C3261" s="20" t="s">
        <v>3078</v>
      </c>
      <c r="D3261" s="20" t="s">
        <v>13</v>
      </c>
    </row>
    <row r="3262" spans="2:4" x14ac:dyDescent="0.25">
      <c r="B3262" s="20" t="s">
        <v>3081</v>
      </c>
      <c r="C3262" s="20" t="s">
        <v>3078</v>
      </c>
      <c r="D3262" s="20" t="s">
        <v>13</v>
      </c>
    </row>
    <row r="3263" spans="2:4" x14ac:dyDescent="0.25">
      <c r="B3263" s="20" t="s">
        <v>3082</v>
      </c>
      <c r="C3263" s="20" t="s">
        <v>3078</v>
      </c>
      <c r="D3263" s="20" t="s">
        <v>13</v>
      </c>
    </row>
    <row r="3264" spans="2:4" x14ac:dyDescent="0.25">
      <c r="B3264" s="20" t="s">
        <v>3083</v>
      </c>
      <c r="C3264" s="20" t="s">
        <v>3078</v>
      </c>
      <c r="D3264" s="20" t="s">
        <v>13</v>
      </c>
    </row>
    <row r="3265" spans="2:4" x14ac:dyDescent="0.25">
      <c r="B3265" s="20" t="s">
        <v>3084</v>
      </c>
      <c r="C3265" s="20" t="s">
        <v>3078</v>
      </c>
      <c r="D3265" s="20" t="s">
        <v>13</v>
      </c>
    </row>
    <row r="3266" spans="2:4" x14ac:dyDescent="0.25">
      <c r="B3266" s="20" t="s">
        <v>3085</v>
      </c>
      <c r="C3266" s="20" t="s">
        <v>3086</v>
      </c>
      <c r="D3266" s="20" t="s">
        <v>13</v>
      </c>
    </row>
    <row r="3267" spans="2:4" x14ac:dyDescent="0.25">
      <c r="B3267" s="20" t="s">
        <v>3087</v>
      </c>
      <c r="C3267" s="20" t="s">
        <v>3086</v>
      </c>
      <c r="D3267" s="20" t="s">
        <v>13</v>
      </c>
    </row>
    <row r="3268" spans="2:4" x14ac:dyDescent="0.25">
      <c r="B3268" s="20" t="s">
        <v>3088</v>
      </c>
      <c r="C3268" s="20" t="s">
        <v>3086</v>
      </c>
      <c r="D3268" s="20" t="s">
        <v>13</v>
      </c>
    </row>
    <row r="3269" spans="2:4" x14ac:dyDescent="0.25">
      <c r="B3269" s="20" t="s">
        <v>3089</v>
      </c>
      <c r="C3269" s="20" t="s">
        <v>3086</v>
      </c>
      <c r="D3269" s="20" t="s">
        <v>13</v>
      </c>
    </row>
    <row r="3270" spans="2:4" x14ac:dyDescent="0.25">
      <c r="B3270" s="20" t="s">
        <v>3090</v>
      </c>
      <c r="C3270" s="20" t="s">
        <v>3091</v>
      </c>
      <c r="D3270" s="20" t="s">
        <v>13</v>
      </c>
    </row>
    <row r="3271" spans="2:4" x14ac:dyDescent="0.25">
      <c r="B3271" s="20" t="s">
        <v>3092</v>
      </c>
      <c r="C3271" s="20" t="s">
        <v>3091</v>
      </c>
      <c r="D3271" s="20" t="s">
        <v>13</v>
      </c>
    </row>
    <row r="3272" spans="2:4" x14ac:dyDescent="0.25">
      <c r="B3272" s="20" t="s">
        <v>14859</v>
      </c>
      <c r="C3272" s="20" t="s">
        <v>3091</v>
      </c>
      <c r="D3272" s="20" t="s">
        <v>22</v>
      </c>
    </row>
    <row r="3273" spans="2:4" x14ac:dyDescent="0.25">
      <c r="B3273" s="20" t="s">
        <v>14860</v>
      </c>
      <c r="C3273" s="20" t="s">
        <v>3091</v>
      </c>
      <c r="D3273" s="20" t="s">
        <v>22</v>
      </c>
    </row>
    <row r="3274" spans="2:4" x14ac:dyDescent="0.25">
      <c r="B3274" s="20" t="s">
        <v>14861</v>
      </c>
      <c r="C3274" s="20" t="s">
        <v>3091</v>
      </c>
      <c r="D3274" s="20" t="s">
        <v>22</v>
      </c>
    </row>
    <row r="3275" spans="2:4" x14ac:dyDescent="0.25">
      <c r="B3275" s="20" t="s">
        <v>14862</v>
      </c>
      <c r="C3275" s="20" t="s">
        <v>3091</v>
      </c>
      <c r="D3275" s="20" t="s">
        <v>22</v>
      </c>
    </row>
    <row r="3276" spans="2:4" x14ac:dyDescent="0.25">
      <c r="B3276" s="20" t="s">
        <v>14863</v>
      </c>
      <c r="C3276" s="20" t="s">
        <v>3091</v>
      </c>
      <c r="D3276" s="20" t="s">
        <v>22</v>
      </c>
    </row>
    <row r="3277" spans="2:4" x14ac:dyDescent="0.25">
      <c r="B3277" s="20" t="s">
        <v>14864</v>
      </c>
      <c r="C3277" s="20" t="s">
        <v>3091</v>
      </c>
      <c r="D3277" s="20" t="s">
        <v>22</v>
      </c>
    </row>
    <row r="3278" spans="2:4" x14ac:dyDescent="0.25">
      <c r="B3278" s="20" t="s">
        <v>14865</v>
      </c>
      <c r="C3278" s="20" t="s">
        <v>3091</v>
      </c>
      <c r="D3278" s="20" t="s">
        <v>22</v>
      </c>
    </row>
    <row r="3279" spans="2:4" x14ac:dyDescent="0.25">
      <c r="B3279" s="20" t="s">
        <v>14866</v>
      </c>
      <c r="C3279" s="20" t="s">
        <v>3091</v>
      </c>
      <c r="D3279" s="20" t="s">
        <v>22</v>
      </c>
    </row>
    <row r="3280" spans="2:4" x14ac:dyDescent="0.25">
      <c r="B3280" s="20" t="s">
        <v>14867</v>
      </c>
      <c r="C3280" s="20" t="s">
        <v>3091</v>
      </c>
      <c r="D3280" s="20" t="s">
        <v>22</v>
      </c>
    </row>
    <row r="3281" spans="2:4" x14ac:dyDescent="0.25">
      <c r="B3281" s="20" t="s">
        <v>14868</v>
      </c>
      <c r="C3281" s="20" t="s">
        <v>3091</v>
      </c>
      <c r="D3281" s="20" t="s">
        <v>13</v>
      </c>
    </row>
    <row r="3282" spans="2:4" x14ac:dyDescent="0.25">
      <c r="B3282" s="20" t="s">
        <v>14869</v>
      </c>
      <c r="C3282" s="20" t="s">
        <v>3091</v>
      </c>
      <c r="D3282" s="20" t="s">
        <v>13</v>
      </c>
    </row>
    <row r="3283" spans="2:4" x14ac:dyDescent="0.25">
      <c r="B3283" s="20" t="s">
        <v>14870</v>
      </c>
      <c r="C3283" s="20" t="s">
        <v>3091</v>
      </c>
      <c r="D3283" s="20" t="s">
        <v>13</v>
      </c>
    </row>
    <row r="3284" spans="2:4" x14ac:dyDescent="0.25">
      <c r="B3284" s="20" t="s">
        <v>14871</v>
      </c>
      <c r="C3284" s="20" t="s">
        <v>3091</v>
      </c>
      <c r="D3284" s="20" t="s">
        <v>22</v>
      </c>
    </row>
    <row r="3285" spans="2:4" x14ac:dyDescent="0.25">
      <c r="B3285" s="20" t="s">
        <v>14872</v>
      </c>
      <c r="C3285" s="20" t="s">
        <v>3091</v>
      </c>
      <c r="D3285" s="20" t="s">
        <v>22</v>
      </c>
    </row>
    <row r="3286" spans="2:4" x14ac:dyDescent="0.25">
      <c r="B3286" s="20" t="s">
        <v>14873</v>
      </c>
      <c r="C3286" s="20" t="s">
        <v>3091</v>
      </c>
      <c r="D3286" s="20" t="s">
        <v>22</v>
      </c>
    </row>
    <row r="3287" spans="2:4" x14ac:dyDescent="0.25">
      <c r="B3287" s="20" t="s">
        <v>14874</v>
      </c>
      <c r="C3287" s="20" t="s">
        <v>3091</v>
      </c>
      <c r="D3287" s="20" t="s">
        <v>22</v>
      </c>
    </row>
    <row r="3288" spans="2:4" x14ac:dyDescent="0.25">
      <c r="B3288" s="20" t="s">
        <v>14875</v>
      </c>
      <c r="C3288" s="20" t="s">
        <v>3091</v>
      </c>
      <c r="D3288" s="20" t="s">
        <v>22</v>
      </c>
    </row>
    <row r="3289" spans="2:4" x14ac:dyDescent="0.25">
      <c r="B3289" s="20" t="s">
        <v>14876</v>
      </c>
      <c r="C3289" s="20" t="s">
        <v>3091</v>
      </c>
      <c r="D3289" s="20" t="s">
        <v>22</v>
      </c>
    </row>
    <row r="3290" spans="2:4" x14ac:dyDescent="0.25">
      <c r="B3290" s="20" t="s">
        <v>14877</v>
      </c>
      <c r="C3290" s="20" t="s">
        <v>3091</v>
      </c>
      <c r="D3290" s="20" t="s">
        <v>22</v>
      </c>
    </row>
    <row r="3291" spans="2:4" x14ac:dyDescent="0.25">
      <c r="B3291" s="20" t="s">
        <v>14878</v>
      </c>
      <c r="C3291" s="20" t="s">
        <v>3091</v>
      </c>
      <c r="D3291" s="20" t="s">
        <v>22</v>
      </c>
    </row>
    <row r="3292" spans="2:4" x14ac:dyDescent="0.25">
      <c r="B3292" s="20" t="s">
        <v>14879</v>
      </c>
      <c r="C3292" s="20" t="s">
        <v>3091</v>
      </c>
      <c r="D3292" s="20" t="s">
        <v>22</v>
      </c>
    </row>
    <row r="3293" spans="2:4" x14ac:dyDescent="0.25">
      <c r="B3293" s="20" t="s">
        <v>14880</v>
      </c>
      <c r="C3293" s="20" t="s">
        <v>3091</v>
      </c>
      <c r="D3293" s="20" t="s">
        <v>22</v>
      </c>
    </row>
    <row r="3294" spans="2:4" x14ac:dyDescent="0.25">
      <c r="B3294" s="20" t="s">
        <v>14881</v>
      </c>
      <c r="C3294" s="20" t="s">
        <v>3091</v>
      </c>
      <c r="D3294" s="20" t="s">
        <v>22</v>
      </c>
    </row>
    <row r="3295" spans="2:4" x14ac:dyDescent="0.25">
      <c r="B3295" s="20" t="s">
        <v>14882</v>
      </c>
      <c r="C3295" s="20" t="s">
        <v>3091</v>
      </c>
      <c r="D3295" s="20" t="s">
        <v>22</v>
      </c>
    </row>
    <row r="3296" spans="2:4" x14ac:dyDescent="0.25">
      <c r="B3296" s="20" t="s">
        <v>14883</v>
      </c>
      <c r="C3296" s="20" t="s">
        <v>3091</v>
      </c>
      <c r="D3296" s="20" t="s">
        <v>22</v>
      </c>
    </row>
    <row r="3297" spans="2:4" x14ac:dyDescent="0.25">
      <c r="B3297" s="20" t="s">
        <v>14884</v>
      </c>
      <c r="C3297" s="20" t="s">
        <v>3091</v>
      </c>
      <c r="D3297" s="20" t="s">
        <v>13</v>
      </c>
    </row>
    <row r="3298" spans="2:4" x14ac:dyDescent="0.25">
      <c r="B3298" s="20" t="s">
        <v>14885</v>
      </c>
      <c r="C3298" s="20" t="s">
        <v>3091</v>
      </c>
      <c r="D3298" s="20" t="s">
        <v>13</v>
      </c>
    </row>
    <row r="3299" spans="2:4" x14ac:dyDescent="0.25">
      <c r="B3299" s="20" t="s">
        <v>14886</v>
      </c>
      <c r="C3299" s="20" t="s">
        <v>3091</v>
      </c>
      <c r="D3299" s="20" t="s">
        <v>13</v>
      </c>
    </row>
    <row r="3300" spans="2:4" x14ac:dyDescent="0.25">
      <c r="B3300" s="20" t="s">
        <v>14887</v>
      </c>
      <c r="C3300" s="20" t="s">
        <v>3091</v>
      </c>
      <c r="D3300" s="20" t="s">
        <v>13</v>
      </c>
    </row>
    <row r="3301" spans="2:4" x14ac:dyDescent="0.25">
      <c r="B3301" s="20" t="s">
        <v>14888</v>
      </c>
      <c r="C3301" s="20" t="s">
        <v>3091</v>
      </c>
      <c r="D3301" s="20" t="s">
        <v>13</v>
      </c>
    </row>
    <row r="3302" spans="2:4" x14ac:dyDescent="0.25">
      <c r="B3302" s="20" t="s">
        <v>14889</v>
      </c>
      <c r="C3302" s="20" t="s">
        <v>3091</v>
      </c>
      <c r="D3302" s="20" t="s">
        <v>13</v>
      </c>
    </row>
    <row r="3303" spans="2:4" x14ac:dyDescent="0.25">
      <c r="B3303" s="20" t="s">
        <v>14890</v>
      </c>
      <c r="C3303" s="20" t="s">
        <v>3091</v>
      </c>
      <c r="D3303" s="20" t="s">
        <v>13</v>
      </c>
    </row>
    <row r="3304" spans="2:4" x14ac:dyDescent="0.25">
      <c r="B3304" s="20" t="s">
        <v>14891</v>
      </c>
      <c r="C3304" s="20" t="s">
        <v>3091</v>
      </c>
      <c r="D3304" s="20" t="s">
        <v>13</v>
      </c>
    </row>
    <row r="3305" spans="2:4" x14ac:dyDescent="0.25">
      <c r="B3305" s="20" t="s">
        <v>14892</v>
      </c>
      <c r="C3305" s="20" t="s">
        <v>3091</v>
      </c>
      <c r="D3305" s="20" t="s">
        <v>22</v>
      </c>
    </row>
    <row r="3306" spans="2:4" x14ac:dyDescent="0.25">
      <c r="B3306" s="20" t="s">
        <v>14893</v>
      </c>
      <c r="C3306" s="20" t="s">
        <v>3091</v>
      </c>
      <c r="D3306" s="20" t="s">
        <v>22</v>
      </c>
    </row>
    <row r="3307" spans="2:4" x14ac:dyDescent="0.25">
      <c r="B3307" s="20" t="s">
        <v>14894</v>
      </c>
      <c r="C3307" s="20" t="s">
        <v>3091</v>
      </c>
      <c r="D3307" s="20" t="s">
        <v>22</v>
      </c>
    </row>
    <row r="3308" spans="2:4" x14ac:dyDescent="0.25">
      <c r="B3308" s="20" t="s">
        <v>14895</v>
      </c>
      <c r="C3308" s="20" t="s">
        <v>3091</v>
      </c>
      <c r="D3308" s="20" t="s">
        <v>22</v>
      </c>
    </row>
    <row r="3309" spans="2:4" x14ac:dyDescent="0.25">
      <c r="B3309" s="20" t="s">
        <v>14896</v>
      </c>
      <c r="C3309" s="20" t="s">
        <v>3091</v>
      </c>
      <c r="D3309" s="20" t="s">
        <v>22</v>
      </c>
    </row>
    <row r="3310" spans="2:4" x14ac:dyDescent="0.25">
      <c r="B3310" s="20" t="s">
        <v>14897</v>
      </c>
      <c r="C3310" s="20" t="s">
        <v>3091</v>
      </c>
      <c r="D3310" s="20" t="s">
        <v>22</v>
      </c>
    </row>
    <row r="3311" spans="2:4" x14ac:dyDescent="0.25">
      <c r="B3311" s="20" t="s">
        <v>14898</v>
      </c>
      <c r="C3311" s="20" t="s">
        <v>3091</v>
      </c>
      <c r="D3311" s="20" t="s">
        <v>22</v>
      </c>
    </row>
    <row r="3312" spans="2:4" x14ac:dyDescent="0.25">
      <c r="B3312" s="20" t="s">
        <v>14899</v>
      </c>
      <c r="C3312" s="20" t="s">
        <v>3091</v>
      </c>
      <c r="D3312" s="20" t="s">
        <v>22</v>
      </c>
    </row>
    <row r="3313" spans="2:4" x14ac:dyDescent="0.25">
      <c r="B3313" s="20" t="s">
        <v>14900</v>
      </c>
      <c r="C3313" s="20" t="s">
        <v>3091</v>
      </c>
      <c r="D3313" s="20" t="s">
        <v>22</v>
      </c>
    </row>
    <row r="3314" spans="2:4" x14ac:dyDescent="0.25">
      <c r="B3314" s="20" t="s">
        <v>3093</v>
      </c>
      <c r="C3314" s="20" t="s">
        <v>3091</v>
      </c>
      <c r="D3314" s="20" t="s">
        <v>13</v>
      </c>
    </row>
    <row r="3315" spans="2:4" x14ac:dyDescent="0.25">
      <c r="B3315" s="20" t="s">
        <v>3094</v>
      </c>
      <c r="C3315" s="20" t="s">
        <v>3091</v>
      </c>
      <c r="D3315" s="20" t="s">
        <v>13</v>
      </c>
    </row>
    <row r="3316" spans="2:4" x14ac:dyDescent="0.25">
      <c r="B3316" s="20" t="s">
        <v>14901</v>
      </c>
      <c r="C3316" s="20" t="s">
        <v>3091</v>
      </c>
      <c r="D3316" s="20" t="s">
        <v>22</v>
      </c>
    </row>
    <row r="3317" spans="2:4" x14ac:dyDescent="0.25">
      <c r="B3317" s="20" t="s">
        <v>14902</v>
      </c>
      <c r="C3317" s="20" t="s">
        <v>3091</v>
      </c>
      <c r="D3317" s="20" t="s">
        <v>22</v>
      </c>
    </row>
    <row r="3318" spans="2:4" x14ac:dyDescent="0.25">
      <c r="B3318" s="20" t="s">
        <v>14903</v>
      </c>
      <c r="C3318" s="20" t="s">
        <v>3091</v>
      </c>
      <c r="D3318" s="20" t="s">
        <v>22</v>
      </c>
    </row>
    <row r="3319" spans="2:4" x14ac:dyDescent="0.25">
      <c r="B3319" s="20" t="s">
        <v>14904</v>
      </c>
      <c r="C3319" s="20" t="s">
        <v>3091</v>
      </c>
      <c r="D3319" s="20" t="s">
        <v>22</v>
      </c>
    </row>
    <row r="3320" spans="2:4" x14ac:dyDescent="0.25">
      <c r="B3320" s="20" t="s">
        <v>14905</v>
      </c>
      <c r="C3320" s="20" t="s">
        <v>3091</v>
      </c>
      <c r="D3320" s="20" t="s">
        <v>22</v>
      </c>
    </row>
    <row r="3321" spans="2:4" x14ac:dyDescent="0.25">
      <c r="B3321" s="20" t="s">
        <v>14906</v>
      </c>
      <c r="C3321" s="20" t="s">
        <v>3091</v>
      </c>
      <c r="D3321" s="20" t="s">
        <v>22</v>
      </c>
    </row>
    <row r="3322" spans="2:4" x14ac:dyDescent="0.25">
      <c r="B3322" s="20" t="s">
        <v>14907</v>
      </c>
      <c r="C3322" s="20" t="s">
        <v>3091</v>
      </c>
      <c r="D3322" s="20" t="s">
        <v>22</v>
      </c>
    </row>
    <row r="3323" spans="2:4" x14ac:dyDescent="0.25">
      <c r="B3323" s="20" t="s">
        <v>14908</v>
      </c>
      <c r="C3323" s="20" t="s">
        <v>3091</v>
      </c>
      <c r="D3323" s="20" t="s">
        <v>22</v>
      </c>
    </row>
    <row r="3324" spans="2:4" x14ac:dyDescent="0.25">
      <c r="B3324" s="20" t="s">
        <v>14909</v>
      </c>
      <c r="C3324" s="20" t="s">
        <v>3091</v>
      </c>
      <c r="D3324" s="20" t="s">
        <v>22</v>
      </c>
    </row>
    <row r="3325" spans="2:4" x14ac:dyDescent="0.25">
      <c r="B3325" s="20" t="s">
        <v>14910</v>
      </c>
      <c r="C3325" s="20" t="s">
        <v>3091</v>
      </c>
      <c r="D3325" s="20" t="s">
        <v>22</v>
      </c>
    </row>
    <row r="3326" spans="2:4" x14ac:dyDescent="0.25">
      <c r="B3326" s="20" t="s">
        <v>14911</v>
      </c>
      <c r="C3326" s="20" t="s">
        <v>3091</v>
      </c>
      <c r="D3326" s="20" t="s">
        <v>13</v>
      </c>
    </row>
    <row r="3327" spans="2:4" x14ac:dyDescent="0.25">
      <c r="B3327" s="20" t="s">
        <v>14912</v>
      </c>
      <c r="C3327" s="20" t="s">
        <v>3091</v>
      </c>
      <c r="D3327" s="20" t="s">
        <v>22</v>
      </c>
    </row>
    <row r="3328" spans="2:4" x14ac:dyDescent="0.25">
      <c r="B3328" s="20" t="s">
        <v>14913</v>
      </c>
      <c r="C3328" s="20" t="s">
        <v>3091</v>
      </c>
      <c r="D3328" s="20" t="s">
        <v>22</v>
      </c>
    </row>
    <row r="3329" spans="2:4" x14ac:dyDescent="0.25">
      <c r="B3329" s="20" t="s">
        <v>14914</v>
      </c>
      <c r="C3329" s="20" t="s">
        <v>3091</v>
      </c>
      <c r="D3329" s="20" t="s">
        <v>22</v>
      </c>
    </row>
    <row r="3330" spans="2:4" x14ac:dyDescent="0.25">
      <c r="B3330" s="20" t="s">
        <v>14915</v>
      </c>
      <c r="C3330" s="20" t="s">
        <v>3091</v>
      </c>
      <c r="D3330" s="20" t="s">
        <v>22</v>
      </c>
    </row>
    <row r="3331" spans="2:4" x14ac:dyDescent="0.25">
      <c r="B3331" s="20" t="s">
        <v>14916</v>
      </c>
      <c r="C3331" s="20" t="s">
        <v>3091</v>
      </c>
      <c r="D3331" s="20" t="s">
        <v>22</v>
      </c>
    </row>
    <row r="3332" spans="2:4" x14ac:dyDescent="0.25">
      <c r="B3332" s="20" t="s">
        <v>14917</v>
      </c>
      <c r="C3332" s="20" t="s">
        <v>3091</v>
      </c>
      <c r="D3332" s="20" t="s">
        <v>22</v>
      </c>
    </row>
    <row r="3333" spans="2:4" x14ac:dyDescent="0.25">
      <c r="B3333" s="20" t="s">
        <v>14918</v>
      </c>
      <c r="C3333" s="20" t="s">
        <v>3091</v>
      </c>
      <c r="D3333" s="20" t="s">
        <v>22</v>
      </c>
    </row>
    <row r="3334" spans="2:4" x14ac:dyDescent="0.25">
      <c r="B3334" s="20" t="s">
        <v>14919</v>
      </c>
      <c r="C3334" s="20" t="s">
        <v>3091</v>
      </c>
      <c r="D3334" s="20" t="s">
        <v>22</v>
      </c>
    </row>
    <row r="3335" spans="2:4" x14ac:dyDescent="0.25">
      <c r="B3335" s="20" t="s">
        <v>3095</v>
      </c>
      <c r="C3335" s="20" t="s">
        <v>3096</v>
      </c>
      <c r="D3335" s="20" t="s">
        <v>13</v>
      </c>
    </row>
    <row r="3336" spans="2:4" x14ac:dyDescent="0.25">
      <c r="B3336" s="20" t="s">
        <v>3097</v>
      </c>
      <c r="C3336" s="20" t="s">
        <v>3096</v>
      </c>
      <c r="D3336" s="20" t="s">
        <v>13</v>
      </c>
    </row>
    <row r="3337" spans="2:4" x14ac:dyDescent="0.25">
      <c r="B3337" s="20" t="s">
        <v>3098</v>
      </c>
      <c r="C3337" s="20" t="s">
        <v>3099</v>
      </c>
      <c r="D3337" s="20" t="s">
        <v>13</v>
      </c>
    </row>
    <row r="3338" spans="2:4" x14ac:dyDescent="0.25">
      <c r="B3338" s="20" t="s">
        <v>3100</v>
      </c>
      <c r="C3338" s="20" t="s">
        <v>3099</v>
      </c>
      <c r="D3338" s="20" t="s">
        <v>13</v>
      </c>
    </row>
    <row r="3339" spans="2:4" x14ac:dyDescent="0.25">
      <c r="B3339" s="20" t="s">
        <v>3101</v>
      </c>
      <c r="C3339" s="20" t="s">
        <v>3099</v>
      </c>
      <c r="D3339" s="20" t="s">
        <v>13</v>
      </c>
    </row>
    <row r="3340" spans="2:4" x14ac:dyDescent="0.25">
      <c r="B3340" s="20" t="s">
        <v>3102</v>
      </c>
      <c r="C3340" s="20" t="s">
        <v>3099</v>
      </c>
      <c r="D3340" s="20" t="s">
        <v>13</v>
      </c>
    </row>
    <row r="3341" spans="2:4" x14ac:dyDescent="0.25">
      <c r="B3341" s="20" t="s">
        <v>3103</v>
      </c>
      <c r="C3341" s="20" t="s">
        <v>3099</v>
      </c>
      <c r="D3341" s="20" t="s">
        <v>13</v>
      </c>
    </row>
    <row r="3342" spans="2:4" x14ac:dyDescent="0.25">
      <c r="B3342" s="20" t="s">
        <v>3104</v>
      </c>
      <c r="C3342" s="20" t="s">
        <v>3099</v>
      </c>
      <c r="D3342" s="20" t="s">
        <v>13</v>
      </c>
    </row>
    <row r="3343" spans="2:4" x14ac:dyDescent="0.25">
      <c r="B3343" s="20" t="s">
        <v>3105</v>
      </c>
      <c r="C3343" s="20" t="s">
        <v>3099</v>
      </c>
      <c r="D3343" s="20" t="s">
        <v>13</v>
      </c>
    </row>
    <row r="3344" spans="2:4" x14ac:dyDescent="0.25">
      <c r="B3344" s="20" t="s">
        <v>3106</v>
      </c>
      <c r="C3344" s="20" t="s">
        <v>3107</v>
      </c>
      <c r="D3344" s="20" t="s">
        <v>13</v>
      </c>
    </row>
    <row r="3345" spans="2:4" x14ac:dyDescent="0.25">
      <c r="B3345" s="20" t="s">
        <v>3108</v>
      </c>
      <c r="C3345" s="20" t="s">
        <v>3107</v>
      </c>
      <c r="D3345" s="20" t="s">
        <v>13</v>
      </c>
    </row>
    <row r="3346" spans="2:4" x14ac:dyDescent="0.25">
      <c r="B3346" s="20" t="s">
        <v>3109</v>
      </c>
      <c r="C3346" s="20" t="s">
        <v>3110</v>
      </c>
      <c r="D3346" s="20" t="s">
        <v>13</v>
      </c>
    </row>
    <row r="3347" spans="2:4" x14ac:dyDescent="0.25">
      <c r="B3347" s="20" t="s">
        <v>3111</v>
      </c>
      <c r="C3347" s="20" t="s">
        <v>3110</v>
      </c>
      <c r="D3347" s="20" t="s">
        <v>13</v>
      </c>
    </row>
    <row r="3348" spans="2:4" x14ac:dyDescent="0.25">
      <c r="B3348" s="20" t="s">
        <v>3112</v>
      </c>
      <c r="C3348" s="20" t="s">
        <v>3110</v>
      </c>
      <c r="D3348" s="20" t="s">
        <v>13</v>
      </c>
    </row>
    <row r="3349" spans="2:4" x14ac:dyDescent="0.25">
      <c r="B3349" s="20" t="s">
        <v>3113</v>
      </c>
      <c r="C3349" s="20" t="s">
        <v>3110</v>
      </c>
      <c r="D3349" s="20" t="s">
        <v>13</v>
      </c>
    </row>
    <row r="3350" spans="2:4" x14ac:dyDescent="0.25">
      <c r="B3350" s="20" t="s">
        <v>3114</v>
      </c>
      <c r="C3350" s="20" t="s">
        <v>3110</v>
      </c>
      <c r="D3350" s="20" t="s">
        <v>13</v>
      </c>
    </row>
    <row r="3351" spans="2:4" x14ac:dyDescent="0.25">
      <c r="B3351" s="20" t="s">
        <v>3115</v>
      </c>
      <c r="C3351" s="20" t="s">
        <v>3116</v>
      </c>
      <c r="D3351" s="20" t="s">
        <v>13</v>
      </c>
    </row>
    <row r="3352" spans="2:4" x14ac:dyDescent="0.25">
      <c r="B3352" s="20" t="s">
        <v>3117</v>
      </c>
      <c r="C3352" s="20" t="s">
        <v>3116</v>
      </c>
      <c r="D3352" s="20" t="s">
        <v>13</v>
      </c>
    </row>
    <row r="3353" spans="2:4" x14ac:dyDescent="0.25">
      <c r="B3353" s="20" t="s">
        <v>3118</v>
      </c>
      <c r="C3353" s="20" t="s">
        <v>3119</v>
      </c>
      <c r="D3353" s="20" t="s">
        <v>13</v>
      </c>
    </row>
    <row r="3354" spans="2:4" x14ac:dyDescent="0.25">
      <c r="B3354" s="20" t="s">
        <v>3120</v>
      </c>
      <c r="C3354" s="20" t="s">
        <v>3119</v>
      </c>
      <c r="D3354" s="20" t="s">
        <v>13</v>
      </c>
    </row>
    <row r="3355" spans="2:4" x14ac:dyDescent="0.25">
      <c r="B3355" s="20" t="s">
        <v>3121</v>
      </c>
      <c r="C3355" s="20" t="s">
        <v>3119</v>
      </c>
      <c r="D3355" s="20" t="s">
        <v>13</v>
      </c>
    </row>
    <row r="3356" spans="2:4" x14ac:dyDescent="0.25">
      <c r="B3356" s="20" t="s">
        <v>3122</v>
      </c>
      <c r="C3356" s="20" t="s">
        <v>3123</v>
      </c>
      <c r="D3356" s="20" t="s">
        <v>13</v>
      </c>
    </row>
    <row r="3357" spans="2:4" x14ac:dyDescent="0.25">
      <c r="B3357" s="20" t="s">
        <v>3124</v>
      </c>
      <c r="C3357" s="20" t="s">
        <v>3124</v>
      </c>
      <c r="D3357" s="20" t="s">
        <v>18</v>
      </c>
    </row>
    <row r="3358" spans="2:4" x14ac:dyDescent="0.25">
      <c r="B3358" s="20" t="s">
        <v>3125</v>
      </c>
      <c r="C3358" s="20" t="s">
        <v>3126</v>
      </c>
      <c r="D3358" s="20" t="s">
        <v>18</v>
      </c>
    </row>
    <row r="3359" spans="2:4" x14ac:dyDescent="0.25">
      <c r="B3359" s="20" t="s">
        <v>3127</v>
      </c>
      <c r="C3359" s="20" t="s">
        <v>3126</v>
      </c>
      <c r="D3359" s="20" t="s">
        <v>18</v>
      </c>
    </row>
    <row r="3360" spans="2:4" x14ac:dyDescent="0.25">
      <c r="B3360" s="20" t="s">
        <v>3128</v>
      </c>
      <c r="C3360" s="20" t="s">
        <v>3126</v>
      </c>
      <c r="D3360" s="20" t="s">
        <v>18</v>
      </c>
    </row>
    <row r="3361" spans="2:4" x14ac:dyDescent="0.25">
      <c r="B3361" s="20" t="s">
        <v>3129</v>
      </c>
      <c r="C3361" s="20" t="s">
        <v>3126</v>
      </c>
      <c r="D3361" s="20" t="s">
        <v>18</v>
      </c>
    </row>
    <row r="3362" spans="2:4" x14ac:dyDescent="0.25">
      <c r="B3362" s="20" t="s">
        <v>3130</v>
      </c>
      <c r="C3362" s="20" t="s">
        <v>3126</v>
      </c>
      <c r="D3362" s="20" t="s">
        <v>18</v>
      </c>
    </row>
    <row r="3363" spans="2:4" x14ac:dyDescent="0.25">
      <c r="B3363" s="20" t="s">
        <v>3131</v>
      </c>
      <c r="C3363" s="20" t="s">
        <v>3132</v>
      </c>
      <c r="D3363" s="20" t="s">
        <v>18</v>
      </c>
    </row>
    <row r="3364" spans="2:4" x14ac:dyDescent="0.25">
      <c r="B3364" s="20" t="s">
        <v>3133</v>
      </c>
      <c r="C3364" s="20" t="s">
        <v>3134</v>
      </c>
      <c r="D3364" s="20" t="s">
        <v>18</v>
      </c>
    </row>
    <row r="3365" spans="2:4" x14ac:dyDescent="0.25">
      <c r="B3365" s="20" t="s">
        <v>3135</v>
      </c>
      <c r="C3365" s="20" t="s">
        <v>3134</v>
      </c>
      <c r="D3365" s="20" t="s">
        <v>18</v>
      </c>
    </row>
    <row r="3366" spans="2:4" x14ac:dyDescent="0.25">
      <c r="B3366" s="20" t="s">
        <v>3136</v>
      </c>
      <c r="C3366" s="20" t="s">
        <v>3134</v>
      </c>
      <c r="D3366" s="20" t="s">
        <v>18</v>
      </c>
    </row>
    <row r="3367" spans="2:4" x14ac:dyDescent="0.25">
      <c r="B3367" s="20" t="s">
        <v>3137</v>
      </c>
      <c r="C3367" s="20" t="s">
        <v>3138</v>
      </c>
      <c r="D3367" s="20" t="s">
        <v>18</v>
      </c>
    </row>
    <row r="3368" spans="2:4" x14ac:dyDescent="0.25">
      <c r="B3368" s="20" t="s">
        <v>3139</v>
      </c>
      <c r="C3368" s="20" t="s">
        <v>3138</v>
      </c>
      <c r="D3368" s="20" t="s">
        <v>18</v>
      </c>
    </row>
    <row r="3369" spans="2:4" x14ac:dyDescent="0.25">
      <c r="B3369" s="20" t="s">
        <v>3140</v>
      </c>
      <c r="C3369" s="20" t="s">
        <v>3138</v>
      </c>
      <c r="D3369" s="20" t="s">
        <v>18</v>
      </c>
    </row>
    <row r="3370" spans="2:4" x14ac:dyDescent="0.25">
      <c r="B3370" s="20" t="s">
        <v>3141</v>
      </c>
      <c r="C3370" s="20" t="s">
        <v>3142</v>
      </c>
      <c r="D3370" s="20" t="s">
        <v>18</v>
      </c>
    </row>
    <row r="3371" spans="2:4" x14ac:dyDescent="0.25">
      <c r="B3371" s="20" t="s">
        <v>14920</v>
      </c>
      <c r="C3371" s="20" t="s">
        <v>3142</v>
      </c>
      <c r="D3371" s="20" t="s">
        <v>18</v>
      </c>
    </row>
    <row r="3372" spans="2:4" x14ac:dyDescent="0.25">
      <c r="B3372" s="20" t="s">
        <v>3143</v>
      </c>
      <c r="C3372" s="20" t="s">
        <v>3144</v>
      </c>
      <c r="D3372" s="20" t="s">
        <v>18</v>
      </c>
    </row>
    <row r="3373" spans="2:4" x14ac:dyDescent="0.25">
      <c r="B3373" s="20" t="s">
        <v>14921</v>
      </c>
      <c r="C3373" s="20" t="s">
        <v>3144</v>
      </c>
      <c r="D3373" s="20" t="s">
        <v>15</v>
      </c>
    </row>
    <row r="3374" spans="2:4" x14ac:dyDescent="0.25">
      <c r="B3374" s="20" t="s">
        <v>14922</v>
      </c>
      <c r="C3374" s="20" t="s">
        <v>3144</v>
      </c>
      <c r="D3374" s="20" t="s">
        <v>15</v>
      </c>
    </row>
    <row r="3375" spans="2:4" x14ac:dyDescent="0.25">
      <c r="B3375" s="20" t="s">
        <v>14923</v>
      </c>
      <c r="C3375" s="20" t="s">
        <v>3144</v>
      </c>
      <c r="D3375" s="20" t="s">
        <v>15</v>
      </c>
    </row>
    <row r="3376" spans="2:4" x14ac:dyDescent="0.25">
      <c r="B3376" s="20" t="s">
        <v>14924</v>
      </c>
      <c r="C3376" s="20" t="s">
        <v>3144</v>
      </c>
      <c r="D3376" s="20" t="s">
        <v>15</v>
      </c>
    </row>
    <row r="3377" spans="2:4" x14ac:dyDescent="0.25">
      <c r="B3377" s="20" t="s">
        <v>14925</v>
      </c>
      <c r="C3377" s="20" t="s">
        <v>3144</v>
      </c>
      <c r="D3377" s="20" t="s">
        <v>15</v>
      </c>
    </row>
    <row r="3378" spans="2:4" x14ac:dyDescent="0.25">
      <c r="B3378" s="20" t="s">
        <v>3145</v>
      </c>
      <c r="C3378" s="20" t="s">
        <v>3146</v>
      </c>
      <c r="D3378" s="20" t="s">
        <v>18</v>
      </c>
    </row>
    <row r="3379" spans="2:4" x14ac:dyDescent="0.25">
      <c r="B3379" s="20" t="s">
        <v>3147</v>
      </c>
      <c r="C3379" s="20" t="s">
        <v>3146</v>
      </c>
      <c r="D3379" s="20" t="s">
        <v>18</v>
      </c>
    </row>
    <row r="3380" spans="2:4" x14ac:dyDescent="0.25">
      <c r="B3380" s="20" t="s">
        <v>3148</v>
      </c>
      <c r="C3380" s="20" t="s">
        <v>3146</v>
      </c>
      <c r="D3380" s="20" t="s">
        <v>18</v>
      </c>
    </row>
    <row r="3381" spans="2:4" x14ac:dyDescent="0.25">
      <c r="B3381" s="20" t="s">
        <v>3149</v>
      </c>
      <c r="C3381" s="20" t="s">
        <v>3146</v>
      </c>
      <c r="D3381" s="20" t="s">
        <v>18</v>
      </c>
    </row>
    <row r="3382" spans="2:4" x14ac:dyDescent="0.25">
      <c r="B3382" s="20" t="s">
        <v>3150</v>
      </c>
      <c r="C3382" s="20" t="s">
        <v>3151</v>
      </c>
      <c r="D3382" s="20" t="s">
        <v>18</v>
      </c>
    </row>
    <row r="3383" spans="2:4" x14ac:dyDescent="0.25">
      <c r="B3383" s="20" t="s">
        <v>3152</v>
      </c>
      <c r="C3383" s="20" t="s">
        <v>3153</v>
      </c>
      <c r="D3383" s="20" t="s">
        <v>18</v>
      </c>
    </row>
    <row r="3384" spans="2:4" x14ac:dyDescent="0.25">
      <c r="B3384" s="20" t="s">
        <v>3154</v>
      </c>
      <c r="C3384" s="20" t="s">
        <v>3153</v>
      </c>
      <c r="D3384" s="20" t="s">
        <v>18</v>
      </c>
    </row>
    <row r="3385" spans="2:4" x14ac:dyDescent="0.25">
      <c r="B3385" s="20" t="s">
        <v>3155</v>
      </c>
      <c r="C3385" s="20" t="s">
        <v>3156</v>
      </c>
      <c r="D3385" s="20" t="s">
        <v>18</v>
      </c>
    </row>
    <row r="3386" spans="2:4" x14ac:dyDescent="0.25">
      <c r="B3386" s="20" t="s">
        <v>3157</v>
      </c>
      <c r="C3386" s="20" t="s">
        <v>3158</v>
      </c>
      <c r="D3386" s="20" t="s">
        <v>18</v>
      </c>
    </row>
    <row r="3387" spans="2:4" x14ac:dyDescent="0.25">
      <c r="B3387" s="20" t="s">
        <v>3159</v>
      </c>
      <c r="C3387" s="20" t="s">
        <v>3158</v>
      </c>
      <c r="D3387" s="20" t="s">
        <v>18</v>
      </c>
    </row>
    <row r="3388" spans="2:4" x14ac:dyDescent="0.25">
      <c r="B3388" s="20" t="s">
        <v>14926</v>
      </c>
      <c r="C3388" s="20" t="s">
        <v>3158</v>
      </c>
      <c r="D3388" s="20" t="s">
        <v>18</v>
      </c>
    </row>
    <row r="3389" spans="2:4" x14ac:dyDescent="0.25">
      <c r="B3389" s="20" t="s">
        <v>3160</v>
      </c>
      <c r="C3389" s="20" t="s">
        <v>3158</v>
      </c>
      <c r="D3389" s="20" t="s">
        <v>18</v>
      </c>
    </row>
    <row r="3390" spans="2:4" x14ac:dyDescent="0.25">
      <c r="B3390" s="20" t="s">
        <v>3161</v>
      </c>
      <c r="C3390" s="20" t="s">
        <v>3158</v>
      </c>
      <c r="D3390" s="20" t="s">
        <v>18</v>
      </c>
    </row>
    <row r="3391" spans="2:4" x14ac:dyDescent="0.25">
      <c r="B3391" s="20" t="s">
        <v>3162</v>
      </c>
      <c r="C3391" s="20" t="s">
        <v>3163</v>
      </c>
      <c r="D3391" s="20" t="s">
        <v>18</v>
      </c>
    </row>
    <row r="3392" spans="2:4" x14ac:dyDescent="0.25">
      <c r="B3392" s="20" t="s">
        <v>3164</v>
      </c>
      <c r="C3392" s="20" t="s">
        <v>3163</v>
      </c>
      <c r="D3392" s="20" t="s">
        <v>18</v>
      </c>
    </row>
    <row r="3393" spans="2:4" x14ac:dyDescent="0.25">
      <c r="B3393" s="20" t="s">
        <v>3165</v>
      </c>
      <c r="C3393" s="20" t="s">
        <v>3163</v>
      </c>
      <c r="D3393" s="20" t="s">
        <v>18</v>
      </c>
    </row>
    <row r="3394" spans="2:4" x14ac:dyDescent="0.25">
      <c r="B3394" s="20" t="s">
        <v>3166</v>
      </c>
      <c r="C3394" s="20" t="s">
        <v>3163</v>
      </c>
      <c r="D3394" s="20" t="s">
        <v>18</v>
      </c>
    </row>
    <row r="3395" spans="2:4" x14ac:dyDescent="0.25">
      <c r="B3395" s="20" t="s">
        <v>3167</v>
      </c>
      <c r="C3395" s="20" t="s">
        <v>3163</v>
      </c>
      <c r="D3395" s="20" t="s">
        <v>18</v>
      </c>
    </row>
    <row r="3396" spans="2:4" x14ac:dyDescent="0.25">
      <c r="B3396" s="20" t="s">
        <v>3168</v>
      </c>
      <c r="C3396" s="20" t="s">
        <v>3169</v>
      </c>
      <c r="D3396" s="20" t="s">
        <v>7038</v>
      </c>
    </row>
    <row r="3397" spans="2:4" x14ac:dyDescent="0.25">
      <c r="B3397" s="20" t="s">
        <v>14927</v>
      </c>
      <c r="C3397" s="20" t="s">
        <v>3169</v>
      </c>
      <c r="D3397" s="20" t="s">
        <v>7038</v>
      </c>
    </row>
    <row r="3398" spans="2:4" x14ac:dyDescent="0.25">
      <c r="B3398" s="20" t="s">
        <v>14928</v>
      </c>
      <c r="C3398" s="20" t="s">
        <v>3169</v>
      </c>
      <c r="D3398" s="20" t="s">
        <v>7038</v>
      </c>
    </row>
    <row r="3399" spans="2:4" x14ac:dyDescent="0.25">
      <c r="B3399" s="20" t="s">
        <v>14929</v>
      </c>
      <c r="C3399" s="20" t="s">
        <v>3169</v>
      </c>
      <c r="D3399" s="20" t="s">
        <v>7038</v>
      </c>
    </row>
    <row r="3400" spans="2:4" x14ac:dyDescent="0.25">
      <c r="B3400" s="20" t="s">
        <v>14930</v>
      </c>
      <c r="C3400" s="20" t="s">
        <v>3169</v>
      </c>
      <c r="D3400" s="20" t="s">
        <v>7038</v>
      </c>
    </row>
    <row r="3401" spans="2:4" x14ac:dyDescent="0.25">
      <c r="B3401" s="20" t="s">
        <v>14931</v>
      </c>
      <c r="C3401" s="20" t="s">
        <v>3169</v>
      </c>
      <c r="D3401" s="20" t="s">
        <v>7038</v>
      </c>
    </row>
    <row r="3402" spans="2:4" x14ac:dyDescent="0.25">
      <c r="B3402" s="20" t="s">
        <v>14932</v>
      </c>
      <c r="C3402" s="20" t="s">
        <v>3169</v>
      </c>
      <c r="D3402" s="20" t="s">
        <v>7038</v>
      </c>
    </row>
    <row r="3403" spans="2:4" x14ac:dyDescent="0.25">
      <c r="B3403" s="20" t="s">
        <v>14933</v>
      </c>
      <c r="C3403" s="20" t="s">
        <v>3169</v>
      </c>
      <c r="D3403" s="20" t="s">
        <v>7038</v>
      </c>
    </row>
    <row r="3404" spans="2:4" x14ac:dyDescent="0.25">
      <c r="B3404" s="20" t="s">
        <v>14934</v>
      </c>
      <c r="C3404" s="20" t="s">
        <v>3169</v>
      </c>
      <c r="D3404" s="20" t="s">
        <v>7038</v>
      </c>
    </row>
    <row r="3405" spans="2:4" x14ac:dyDescent="0.25">
      <c r="B3405" s="20" t="s">
        <v>14935</v>
      </c>
      <c r="C3405" s="20" t="s">
        <v>3169</v>
      </c>
      <c r="D3405" s="20" t="s">
        <v>7038</v>
      </c>
    </row>
    <row r="3406" spans="2:4" x14ac:dyDescent="0.25">
      <c r="B3406" s="20" t="s">
        <v>14936</v>
      </c>
      <c r="C3406" s="20" t="s">
        <v>3169</v>
      </c>
      <c r="D3406" s="20" t="s">
        <v>7038</v>
      </c>
    </row>
    <row r="3407" spans="2:4" x14ac:dyDescent="0.25">
      <c r="B3407" s="20" t="s">
        <v>14937</v>
      </c>
      <c r="C3407" s="20" t="s">
        <v>3169</v>
      </c>
      <c r="D3407" s="20" t="s">
        <v>7038</v>
      </c>
    </row>
    <row r="3408" spans="2:4" x14ac:dyDescent="0.25">
      <c r="B3408" s="20" t="s">
        <v>14938</v>
      </c>
      <c r="C3408" s="20" t="s">
        <v>3169</v>
      </c>
      <c r="D3408" s="20" t="s">
        <v>7038</v>
      </c>
    </row>
    <row r="3409" spans="2:4" x14ac:dyDescent="0.25">
      <c r="B3409" s="20" t="s">
        <v>14939</v>
      </c>
      <c r="C3409" s="20" t="s">
        <v>3169</v>
      </c>
      <c r="D3409" s="20" t="s">
        <v>7038</v>
      </c>
    </row>
    <row r="3410" spans="2:4" x14ac:dyDescent="0.25">
      <c r="B3410" s="20" t="s">
        <v>14940</v>
      </c>
      <c r="C3410" s="20" t="s">
        <v>3169</v>
      </c>
      <c r="D3410" s="20" t="s">
        <v>7038</v>
      </c>
    </row>
    <row r="3411" spans="2:4" x14ac:dyDescent="0.25">
      <c r="B3411" s="20" t="s">
        <v>14941</v>
      </c>
      <c r="C3411" s="20" t="s">
        <v>3169</v>
      </c>
      <c r="D3411" s="20" t="s">
        <v>7038</v>
      </c>
    </row>
    <row r="3412" spans="2:4" x14ac:dyDescent="0.25">
      <c r="B3412" s="20" t="s">
        <v>14942</v>
      </c>
      <c r="C3412" s="20" t="s">
        <v>3169</v>
      </c>
      <c r="D3412" s="20" t="s">
        <v>7038</v>
      </c>
    </row>
    <row r="3413" spans="2:4" x14ac:dyDescent="0.25">
      <c r="B3413" s="20" t="s">
        <v>14943</v>
      </c>
      <c r="C3413" s="20" t="s">
        <v>3169</v>
      </c>
      <c r="D3413" s="20" t="s">
        <v>7038</v>
      </c>
    </row>
    <row r="3414" spans="2:4" x14ac:dyDescent="0.25">
      <c r="B3414" s="20" t="s">
        <v>14944</v>
      </c>
      <c r="C3414" s="20" t="s">
        <v>3169</v>
      </c>
      <c r="D3414" s="20" t="s">
        <v>7038</v>
      </c>
    </row>
    <row r="3415" spans="2:4" x14ac:dyDescent="0.25">
      <c r="B3415" s="20" t="s">
        <v>14945</v>
      </c>
      <c r="C3415" s="20" t="s">
        <v>3169</v>
      </c>
      <c r="D3415" s="20" t="s">
        <v>7038</v>
      </c>
    </row>
    <row r="3416" spans="2:4" x14ac:dyDescent="0.25">
      <c r="B3416" s="20" t="s">
        <v>14946</v>
      </c>
      <c r="C3416" s="20" t="s">
        <v>3169</v>
      </c>
      <c r="D3416" s="20" t="s">
        <v>7038</v>
      </c>
    </row>
    <row r="3417" spans="2:4" x14ac:dyDescent="0.25">
      <c r="B3417" s="20" t="s">
        <v>14947</v>
      </c>
      <c r="C3417" s="20" t="s">
        <v>3169</v>
      </c>
      <c r="D3417" s="20" t="s">
        <v>7038</v>
      </c>
    </row>
    <row r="3418" spans="2:4" x14ac:dyDescent="0.25">
      <c r="B3418" s="20" t="s">
        <v>3170</v>
      </c>
      <c r="C3418" s="20" t="s">
        <v>3169</v>
      </c>
      <c r="D3418" s="20" t="s">
        <v>7038</v>
      </c>
    </row>
    <row r="3419" spans="2:4" x14ac:dyDescent="0.25">
      <c r="B3419" s="20" t="s">
        <v>14948</v>
      </c>
      <c r="C3419" s="20" t="s">
        <v>3169</v>
      </c>
      <c r="D3419" s="20" t="s">
        <v>7038</v>
      </c>
    </row>
    <row r="3420" spans="2:4" x14ac:dyDescent="0.25">
      <c r="B3420" s="20" t="s">
        <v>14949</v>
      </c>
      <c r="C3420" s="20" t="s">
        <v>3169</v>
      </c>
      <c r="D3420" s="20" t="s">
        <v>7038</v>
      </c>
    </row>
    <row r="3421" spans="2:4" x14ac:dyDescent="0.25">
      <c r="B3421" s="20" t="s">
        <v>14950</v>
      </c>
      <c r="C3421" s="20" t="s">
        <v>3169</v>
      </c>
      <c r="D3421" s="20" t="s">
        <v>7038</v>
      </c>
    </row>
    <row r="3422" spans="2:4" x14ac:dyDescent="0.25">
      <c r="B3422" s="20" t="s">
        <v>14951</v>
      </c>
      <c r="C3422" s="20" t="s">
        <v>3169</v>
      </c>
      <c r="D3422" s="20" t="s">
        <v>7038</v>
      </c>
    </row>
    <row r="3423" spans="2:4" x14ac:dyDescent="0.25">
      <c r="B3423" s="20" t="s">
        <v>14952</v>
      </c>
      <c r="C3423" s="20" t="s">
        <v>3169</v>
      </c>
      <c r="D3423" s="20" t="s">
        <v>7038</v>
      </c>
    </row>
    <row r="3424" spans="2:4" x14ac:dyDescent="0.25">
      <c r="B3424" s="20" t="s">
        <v>14953</v>
      </c>
      <c r="C3424" s="20" t="s">
        <v>3169</v>
      </c>
      <c r="D3424" s="20" t="s">
        <v>7038</v>
      </c>
    </row>
    <row r="3425" spans="2:4" x14ac:dyDescent="0.25">
      <c r="B3425" s="20" t="s">
        <v>14954</v>
      </c>
      <c r="C3425" s="20" t="s">
        <v>3169</v>
      </c>
      <c r="D3425" s="20" t="s">
        <v>7038</v>
      </c>
    </row>
    <row r="3426" spans="2:4" x14ac:dyDescent="0.25">
      <c r="B3426" s="20" t="s">
        <v>14955</v>
      </c>
      <c r="C3426" s="20" t="s">
        <v>3169</v>
      </c>
      <c r="D3426" s="20" t="s">
        <v>7038</v>
      </c>
    </row>
    <row r="3427" spans="2:4" x14ac:dyDescent="0.25">
      <c r="B3427" s="20" t="s">
        <v>14956</v>
      </c>
      <c r="C3427" s="20" t="s">
        <v>3169</v>
      </c>
      <c r="D3427" s="20" t="s">
        <v>7038</v>
      </c>
    </row>
    <row r="3428" spans="2:4" x14ac:dyDescent="0.25">
      <c r="B3428" s="20" t="s">
        <v>14957</v>
      </c>
      <c r="C3428" s="20" t="s">
        <v>3169</v>
      </c>
      <c r="D3428" s="20" t="s">
        <v>7038</v>
      </c>
    </row>
    <row r="3429" spans="2:4" x14ac:dyDescent="0.25">
      <c r="B3429" s="20" t="s">
        <v>14958</v>
      </c>
      <c r="C3429" s="20" t="s">
        <v>3169</v>
      </c>
      <c r="D3429" s="20" t="s">
        <v>7038</v>
      </c>
    </row>
    <row r="3430" spans="2:4" x14ac:dyDescent="0.25">
      <c r="B3430" s="20" t="s">
        <v>14959</v>
      </c>
      <c r="C3430" s="20" t="s">
        <v>3169</v>
      </c>
      <c r="D3430" s="20" t="s">
        <v>7038</v>
      </c>
    </row>
    <row r="3431" spans="2:4" x14ac:dyDescent="0.25">
      <c r="B3431" s="20" t="s">
        <v>14960</v>
      </c>
      <c r="C3431" s="20" t="s">
        <v>3169</v>
      </c>
      <c r="D3431" s="20" t="s">
        <v>7038</v>
      </c>
    </row>
    <row r="3432" spans="2:4" x14ac:dyDescent="0.25">
      <c r="B3432" s="20" t="s">
        <v>14961</v>
      </c>
      <c r="C3432" s="20" t="s">
        <v>3169</v>
      </c>
      <c r="D3432" s="20" t="s">
        <v>7038</v>
      </c>
    </row>
    <row r="3433" spans="2:4" x14ac:dyDescent="0.25">
      <c r="B3433" s="20" t="s">
        <v>14962</v>
      </c>
      <c r="C3433" s="20" t="s">
        <v>3169</v>
      </c>
      <c r="D3433" s="20" t="s">
        <v>7038</v>
      </c>
    </row>
    <row r="3434" spans="2:4" x14ac:dyDescent="0.25">
      <c r="B3434" s="20" t="s">
        <v>14963</v>
      </c>
      <c r="C3434" s="20" t="s">
        <v>3169</v>
      </c>
      <c r="D3434" s="20" t="s">
        <v>7038</v>
      </c>
    </row>
    <row r="3435" spans="2:4" x14ac:dyDescent="0.25">
      <c r="B3435" s="20" t="s">
        <v>14964</v>
      </c>
      <c r="C3435" s="20" t="s">
        <v>3169</v>
      </c>
      <c r="D3435" s="20" t="s">
        <v>7038</v>
      </c>
    </row>
    <row r="3436" spans="2:4" x14ac:dyDescent="0.25">
      <c r="B3436" s="20" t="s">
        <v>14965</v>
      </c>
      <c r="C3436" s="20" t="s">
        <v>3169</v>
      </c>
      <c r="D3436" s="20" t="s">
        <v>7038</v>
      </c>
    </row>
    <row r="3437" spans="2:4" x14ac:dyDescent="0.25">
      <c r="B3437" s="20" t="s">
        <v>14966</v>
      </c>
      <c r="C3437" s="20" t="s">
        <v>3169</v>
      </c>
      <c r="D3437" s="20" t="s">
        <v>7038</v>
      </c>
    </row>
    <row r="3438" spans="2:4" x14ac:dyDescent="0.25">
      <c r="B3438" s="20" t="s">
        <v>14967</v>
      </c>
      <c r="C3438" s="20" t="s">
        <v>3169</v>
      </c>
      <c r="D3438" s="20" t="s">
        <v>7038</v>
      </c>
    </row>
    <row r="3439" spans="2:4" x14ac:dyDescent="0.25">
      <c r="B3439" s="20" t="s">
        <v>14968</v>
      </c>
      <c r="C3439" s="20" t="s">
        <v>3169</v>
      </c>
      <c r="D3439" s="20" t="s">
        <v>7038</v>
      </c>
    </row>
    <row r="3440" spans="2:4" x14ac:dyDescent="0.25">
      <c r="B3440" s="20" t="s">
        <v>14969</v>
      </c>
      <c r="C3440" s="20" t="s">
        <v>3169</v>
      </c>
      <c r="D3440" s="20" t="s">
        <v>7038</v>
      </c>
    </row>
    <row r="3441" spans="2:4" x14ac:dyDescent="0.25">
      <c r="B3441" s="20" t="s">
        <v>14970</v>
      </c>
      <c r="C3441" s="20" t="s">
        <v>3169</v>
      </c>
      <c r="D3441" s="20" t="s">
        <v>7038</v>
      </c>
    </row>
    <row r="3442" spans="2:4" x14ac:dyDescent="0.25">
      <c r="B3442" s="20" t="s">
        <v>14971</v>
      </c>
      <c r="C3442" s="20" t="s">
        <v>3169</v>
      </c>
      <c r="D3442" s="20" t="s">
        <v>7038</v>
      </c>
    </row>
    <row r="3443" spans="2:4" x14ac:dyDescent="0.25">
      <c r="B3443" s="20" t="s">
        <v>14972</v>
      </c>
      <c r="C3443" s="20" t="s">
        <v>3169</v>
      </c>
      <c r="D3443" s="20" t="s">
        <v>7038</v>
      </c>
    </row>
    <row r="3444" spans="2:4" x14ac:dyDescent="0.25">
      <c r="B3444" s="20" t="s">
        <v>14973</v>
      </c>
      <c r="C3444" s="20" t="s">
        <v>3169</v>
      </c>
      <c r="D3444" s="20" t="s">
        <v>7038</v>
      </c>
    </row>
    <row r="3445" spans="2:4" x14ac:dyDescent="0.25">
      <c r="B3445" s="20" t="s">
        <v>14974</v>
      </c>
      <c r="C3445" s="20" t="s">
        <v>3169</v>
      </c>
      <c r="D3445" s="20" t="s">
        <v>7038</v>
      </c>
    </row>
    <row r="3446" spans="2:4" x14ac:dyDescent="0.25">
      <c r="B3446" s="20" t="s">
        <v>14975</v>
      </c>
      <c r="C3446" s="20" t="s">
        <v>3169</v>
      </c>
      <c r="D3446" s="20" t="s">
        <v>7038</v>
      </c>
    </row>
    <row r="3447" spans="2:4" x14ac:dyDescent="0.25">
      <c r="B3447" s="20" t="s">
        <v>14976</v>
      </c>
      <c r="C3447" s="20" t="s">
        <v>3169</v>
      </c>
      <c r="D3447" s="20" t="s">
        <v>7038</v>
      </c>
    </row>
    <row r="3448" spans="2:4" x14ac:dyDescent="0.25">
      <c r="B3448" s="20" t="s">
        <v>14977</v>
      </c>
      <c r="C3448" s="20" t="s">
        <v>3169</v>
      </c>
      <c r="D3448" s="20" t="s">
        <v>7038</v>
      </c>
    </row>
    <row r="3449" spans="2:4" x14ac:dyDescent="0.25">
      <c r="B3449" s="20" t="s">
        <v>14978</v>
      </c>
      <c r="C3449" s="20" t="s">
        <v>3169</v>
      </c>
      <c r="D3449" s="20" t="s">
        <v>7038</v>
      </c>
    </row>
    <row r="3450" spans="2:4" x14ac:dyDescent="0.25">
      <c r="B3450" s="20" t="s">
        <v>14979</v>
      </c>
      <c r="C3450" s="20" t="s">
        <v>3169</v>
      </c>
      <c r="D3450" s="20" t="s">
        <v>7038</v>
      </c>
    </row>
    <row r="3451" spans="2:4" x14ac:dyDescent="0.25">
      <c r="B3451" s="20" t="s">
        <v>14980</v>
      </c>
      <c r="C3451" s="20" t="s">
        <v>3169</v>
      </c>
      <c r="D3451" s="20" t="s">
        <v>7038</v>
      </c>
    </row>
    <row r="3452" spans="2:4" x14ac:dyDescent="0.25">
      <c r="B3452" s="20" t="s">
        <v>14981</v>
      </c>
      <c r="C3452" s="20" t="s">
        <v>3169</v>
      </c>
      <c r="D3452" s="20" t="s">
        <v>7038</v>
      </c>
    </row>
    <row r="3453" spans="2:4" x14ac:dyDescent="0.25">
      <c r="B3453" s="20" t="s">
        <v>14982</v>
      </c>
      <c r="C3453" s="20" t="s">
        <v>3169</v>
      </c>
      <c r="D3453" s="20" t="s">
        <v>7038</v>
      </c>
    </row>
    <row r="3454" spans="2:4" x14ac:dyDescent="0.25">
      <c r="B3454" s="20" t="s">
        <v>14983</v>
      </c>
      <c r="C3454" s="20" t="s">
        <v>3169</v>
      </c>
      <c r="D3454" s="20" t="s">
        <v>7038</v>
      </c>
    </row>
    <row r="3455" spans="2:4" x14ac:dyDescent="0.25">
      <c r="B3455" s="20" t="s">
        <v>14984</v>
      </c>
      <c r="C3455" s="20" t="s">
        <v>3169</v>
      </c>
      <c r="D3455" s="20" t="s">
        <v>7038</v>
      </c>
    </row>
    <row r="3456" spans="2:4" x14ac:dyDescent="0.25">
      <c r="B3456" s="20" t="s">
        <v>14985</v>
      </c>
      <c r="C3456" s="20" t="s">
        <v>3169</v>
      </c>
      <c r="D3456" s="20" t="s">
        <v>7038</v>
      </c>
    </row>
    <row r="3457" spans="2:4" x14ac:dyDescent="0.25">
      <c r="B3457" s="20" t="s">
        <v>14986</v>
      </c>
      <c r="C3457" s="20" t="s">
        <v>3169</v>
      </c>
      <c r="D3457" s="20" t="s">
        <v>7038</v>
      </c>
    </row>
    <row r="3458" spans="2:4" x14ac:dyDescent="0.25">
      <c r="B3458" s="20" t="s">
        <v>3171</v>
      </c>
      <c r="C3458" s="20" t="s">
        <v>3169</v>
      </c>
      <c r="D3458" s="20" t="s">
        <v>7038</v>
      </c>
    </row>
    <row r="3459" spans="2:4" x14ac:dyDescent="0.25">
      <c r="B3459" s="20" t="s">
        <v>14987</v>
      </c>
      <c r="C3459" s="20" t="s">
        <v>3169</v>
      </c>
      <c r="D3459" s="20" t="s">
        <v>7038</v>
      </c>
    </row>
    <row r="3460" spans="2:4" x14ac:dyDescent="0.25">
      <c r="B3460" s="20" t="s">
        <v>14988</v>
      </c>
      <c r="C3460" s="20" t="s">
        <v>3169</v>
      </c>
      <c r="D3460" s="20" t="s">
        <v>7038</v>
      </c>
    </row>
    <row r="3461" spans="2:4" x14ac:dyDescent="0.25">
      <c r="B3461" s="20" t="s">
        <v>14989</v>
      </c>
      <c r="C3461" s="20" t="s">
        <v>3169</v>
      </c>
      <c r="D3461" s="20" t="s">
        <v>7038</v>
      </c>
    </row>
    <row r="3462" spans="2:4" x14ac:dyDescent="0.25">
      <c r="B3462" s="20" t="s">
        <v>14990</v>
      </c>
      <c r="C3462" s="20" t="s">
        <v>3169</v>
      </c>
      <c r="D3462" s="20" t="s">
        <v>7038</v>
      </c>
    </row>
    <row r="3463" spans="2:4" x14ac:dyDescent="0.25">
      <c r="B3463" s="20" t="s">
        <v>14991</v>
      </c>
      <c r="C3463" s="20" t="s">
        <v>3169</v>
      </c>
      <c r="D3463" s="20" t="s">
        <v>7038</v>
      </c>
    </row>
    <row r="3464" spans="2:4" x14ac:dyDescent="0.25">
      <c r="B3464" s="20" t="s">
        <v>14992</v>
      </c>
      <c r="C3464" s="20" t="s">
        <v>3169</v>
      </c>
      <c r="D3464" s="20" t="s">
        <v>7038</v>
      </c>
    </row>
    <row r="3465" spans="2:4" x14ac:dyDescent="0.25">
      <c r="B3465" s="20" t="s">
        <v>14993</v>
      </c>
      <c r="C3465" s="20" t="s">
        <v>3169</v>
      </c>
      <c r="D3465" s="20" t="s">
        <v>7038</v>
      </c>
    </row>
    <row r="3466" spans="2:4" x14ac:dyDescent="0.25">
      <c r="B3466" s="20" t="s">
        <v>14994</v>
      </c>
      <c r="C3466" s="20" t="s">
        <v>3169</v>
      </c>
      <c r="D3466" s="20" t="s">
        <v>7038</v>
      </c>
    </row>
    <row r="3467" spans="2:4" x14ac:dyDescent="0.25">
      <c r="B3467" s="20" t="s">
        <v>14995</v>
      </c>
      <c r="C3467" s="20" t="s">
        <v>3169</v>
      </c>
      <c r="D3467" s="20" t="s">
        <v>7038</v>
      </c>
    </row>
    <row r="3468" spans="2:4" x14ac:dyDescent="0.25">
      <c r="B3468" s="20" t="s">
        <v>14996</v>
      </c>
      <c r="C3468" s="20" t="s">
        <v>3169</v>
      </c>
      <c r="D3468" s="20" t="s">
        <v>7038</v>
      </c>
    </row>
    <row r="3469" spans="2:4" x14ac:dyDescent="0.25">
      <c r="B3469" s="20" t="s">
        <v>14997</v>
      </c>
      <c r="C3469" s="20" t="s">
        <v>3169</v>
      </c>
      <c r="D3469" s="20" t="s">
        <v>7038</v>
      </c>
    </row>
    <row r="3470" spans="2:4" x14ac:dyDescent="0.25">
      <c r="B3470" s="20" t="s">
        <v>14998</v>
      </c>
      <c r="C3470" s="20" t="s">
        <v>3169</v>
      </c>
      <c r="D3470" s="20" t="s">
        <v>7038</v>
      </c>
    </row>
    <row r="3471" spans="2:4" x14ac:dyDescent="0.25">
      <c r="B3471" s="20" t="s">
        <v>14999</v>
      </c>
      <c r="C3471" s="20" t="s">
        <v>3169</v>
      </c>
      <c r="D3471" s="20" t="s">
        <v>7038</v>
      </c>
    </row>
    <row r="3472" spans="2:4" x14ac:dyDescent="0.25">
      <c r="B3472" s="20" t="s">
        <v>15000</v>
      </c>
      <c r="C3472" s="20" t="s">
        <v>3169</v>
      </c>
      <c r="D3472" s="20" t="s">
        <v>7038</v>
      </c>
    </row>
    <row r="3473" spans="2:4" x14ac:dyDescent="0.25">
      <c r="B3473" s="20" t="s">
        <v>15001</v>
      </c>
      <c r="C3473" s="20" t="s">
        <v>3169</v>
      </c>
      <c r="D3473" s="20" t="s">
        <v>7038</v>
      </c>
    </row>
    <row r="3474" spans="2:4" x14ac:dyDescent="0.25">
      <c r="B3474" s="20" t="s">
        <v>15002</v>
      </c>
      <c r="C3474" s="20" t="s">
        <v>3169</v>
      </c>
      <c r="D3474" s="20" t="s">
        <v>7038</v>
      </c>
    </row>
    <row r="3475" spans="2:4" x14ac:dyDescent="0.25">
      <c r="B3475" s="20" t="s">
        <v>15003</v>
      </c>
      <c r="C3475" s="20" t="s">
        <v>3169</v>
      </c>
      <c r="D3475" s="20" t="s">
        <v>7038</v>
      </c>
    </row>
    <row r="3476" spans="2:4" x14ac:dyDescent="0.25">
      <c r="B3476" s="20" t="s">
        <v>15004</v>
      </c>
      <c r="C3476" s="20" t="s">
        <v>3169</v>
      </c>
      <c r="D3476" s="20" t="s">
        <v>7038</v>
      </c>
    </row>
    <row r="3477" spans="2:4" x14ac:dyDescent="0.25">
      <c r="B3477" s="20" t="s">
        <v>15005</v>
      </c>
      <c r="C3477" s="20" t="s">
        <v>3169</v>
      </c>
      <c r="D3477" s="20" t="s">
        <v>7038</v>
      </c>
    </row>
    <row r="3478" spans="2:4" x14ac:dyDescent="0.25">
      <c r="B3478" s="20" t="s">
        <v>15006</v>
      </c>
      <c r="C3478" s="20" t="s">
        <v>3169</v>
      </c>
      <c r="D3478" s="20" t="s">
        <v>7038</v>
      </c>
    </row>
    <row r="3479" spans="2:4" x14ac:dyDescent="0.25">
      <c r="B3479" s="20" t="s">
        <v>15007</v>
      </c>
      <c r="C3479" s="20" t="s">
        <v>3169</v>
      </c>
      <c r="D3479" s="20" t="s">
        <v>7038</v>
      </c>
    </row>
    <row r="3480" spans="2:4" x14ac:dyDescent="0.25">
      <c r="B3480" s="20" t="s">
        <v>15008</v>
      </c>
      <c r="C3480" s="20" t="s">
        <v>3169</v>
      </c>
      <c r="D3480" s="20" t="s">
        <v>7038</v>
      </c>
    </row>
    <row r="3481" spans="2:4" x14ac:dyDescent="0.25">
      <c r="B3481" s="20" t="s">
        <v>15009</v>
      </c>
      <c r="C3481" s="20" t="s">
        <v>3169</v>
      </c>
      <c r="D3481" s="20" t="s">
        <v>7038</v>
      </c>
    </row>
    <row r="3482" spans="2:4" x14ac:dyDescent="0.25">
      <c r="B3482" s="20" t="s">
        <v>3172</v>
      </c>
      <c r="C3482" s="20" t="s">
        <v>3169</v>
      </c>
      <c r="D3482" s="20" t="s">
        <v>7038</v>
      </c>
    </row>
    <row r="3483" spans="2:4" x14ac:dyDescent="0.25">
      <c r="B3483" s="20" t="s">
        <v>15010</v>
      </c>
      <c r="C3483" s="20" t="s">
        <v>3169</v>
      </c>
      <c r="D3483" s="20" t="s">
        <v>7038</v>
      </c>
    </row>
    <row r="3484" spans="2:4" x14ac:dyDescent="0.25">
      <c r="B3484" s="20" t="s">
        <v>15011</v>
      </c>
      <c r="C3484" s="20" t="s">
        <v>3169</v>
      </c>
      <c r="D3484" s="20" t="s">
        <v>7038</v>
      </c>
    </row>
    <row r="3485" spans="2:4" x14ac:dyDescent="0.25">
      <c r="B3485" s="20" t="s">
        <v>3173</v>
      </c>
      <c r="C3485" s="20" t="s">
        <v>3174</v>
      </c>
      <c r="D3485" s="20" t="s">
        <v>15</v>
      </c>
    </row>
    <row r="3486" spans="2:4" x14ac:dyDescent="0.25">
      <c r="B3486" s="20" t="s">
        <v>3175</v>
      </c>
      <c r="C3486" s="20" t="s">
        <v>3174</v>
      </c>
      <c r="D3486" s="20" t="s">
        <v>15</v>
      </c>
    </row>
    <row r="3487" spans="2:4" x14ac:dyDescent="0.25">
      <c r="B3487" s="20" t="s">
        <v>3176</v>
      </c>
      <c r="C3487" s="20" t="s">
        <v>3174</v>
      </c>
      <c r="D3487" s="20" t="s">
        <v>15</v>
      </c>
    </row>
    <row r="3488" spans="2:4" x14ac:dyDescent="0.25">
      <c r="B3488" s="20" t="s">
        <v>3177</v>
      </c>
      <c r="C3488" s="20" t="s">
        <v>3174</v>
      </c>
      <c r="D3488" s="20" t="s">
        <v>13</v>
      </c>
    </row>
    <row r="3489" spans="2:4" x14ac:dyDescent="0.25">
      <c r="B3489" s="20" t="s">
        <v>3178</v>
      </c>
      <c r="C3489" s="20" t="s">
        <v>3174</v>
      </c>
      <c r="D3489" s="20" t="s">
        <v>15</v>
      </c>
    </row>
    <row r="3490" spans="2:4" x14ac:dyDescent="0.25">
      <c r="B3490" s="20" t="s">
        <v>3179</v>
      </c>
      <c r="C3490" s="20" t="s">
        <v>3180</v>
      </c>
      <c r="D3490" s="20" t="s">
        <v>15</v>
      </c>
    </row>
    <row r="3491" spans="2:4" x14ac:dyDescent="0.25">
      <c r="B3491" s="20" t="s">
        <v>3181</v>
      </c>
      <c r="C3491" s="20" t="s">
        <v>3182</v>
      </c>
      <c r="D3491" s="20" t="s">
        <v>15</v>
      </c>
    </row>
    <row r="3492" spans="2:4" x14ac:dyDescent="0.25">
      <c r="B3492" s="20" t="s">
        <v>3183</v>
      </c>
      <c r="C3492" s="20" t="s">
        <v>3184</v>
      </c>
      <c r="D3492" s="20" t="s">
        <v>15</v>
      </c>
    </row>
    <row r="3493" spans="2:4" x14ac:dyDescent="0.25">
      <c r="B3493" s="20" t="s">
        <v>3185</v>
      </c>
      <c r="C3493" s="20" t="s">
        <v>3184</v>
      </c>
      <c r="D3493" s="20" t="s">
        <v>15</v>
      </c>
    </row>
    <row r="3494" spans="2:4" x14ac:dyDescent="0.25">
      <c r="B3494" s="20" t="s">
        <v>3186</v>
      </c>
      <c r="C3494" s="20" t="s">
        <v>3184</v>
      </c>
      <c r="D3494" s="20" t="s">
        <v>15</v>
      </c>
    </row>
    <row r="3495" spans="2:4" x14ac:dyDescent="0.25">
      <c r="B3495" s="20" t="s">
        <v>3187</v>
      </c>
      <c r="C3495" s="20" t="s">
        <v>3184</v>
      </c>
      <c r="D3495" s="20" t="s">
        <v>15</v>
      </c>
    </row>
    <row r="3496" spans="2:4" x14ac:dyDescent="0.25">
      <c r="B3496" s="20" t="s">
        <v>3188</v>
      </c>
      <c r="C3496" s="20" t="s">
        <v>3189</v>
      </c>
      <c r="D3496" s="20" t="s">
        <v>15</v>
      </c>
    </row>
    <row r="3497" spans="2:4" x14ac:dyDescent="0.25">
      <c r="B3497" s="20" t="s">
        <v>3190</v>
      </c>
      <c r="C3497" s="20" t="s">
        <v>3189</v>
      </c>
      <c r="D3497" s="20" t="s">
        <v>15</v>
      </c>
    </row>
    <row r="3498" spans="2:4" x14ac:dyDescent="0.25">
      <c r="B3498" s="20" t="s">
        <v>3191</v>
      </c>
      <c r="C3498" s="20" t="s">
        <v>3189</v>
      </c>
      <c r="D3498" s="20" t="s">
        <v>15</v>
      </c>
    </row>
    <row r="3499" spans="2:4" x14ac:dyDescent="0.25">
      <c r="B3499" s="20" t="s">
        <v>3192</v>
      </c>
      <c r="C3499" s="20" t="s">
        <v>3189</v>
      </c>
      <c r="D3499" s="20" t="s">
        <v>15</v>
      </c>
    </row>
    <row r="3500" spans="2:4" x14ac:dyDescent="0.25">
      <c r="B3500" s="20" t="s">
        <v>3193</v>
      </c>
      <c r="C3500" s="20" t="s">
        <v>3189</v>
      </c>
      <c r="D3500" s="20" t="s">
        <v>15</v>
      </c>
    </row>
    <row r="3501" spans="2:4" x14ac:dyDescent="0.25">
      <c r="B3501" s="20" t="s">
        <v>3194</v>
      </c>
      <c r="C3501" s="20" t="s">
        <v>3195</v>
      </c>
      <c r="D3501" s="20" t="s">
        <v>15</v>
      </c>
    </row>
    <row r="3502" spans="2:4" x14ac:dyDescent="0.25">
      <c r="B3502" s="20" t="s">
        <v>3196</v>
      </c>
      <c r="C3502" s="20" t="s">
        <v>3195</v>
      </c>
      <c r="D3502" s="20" t="s">
        <v>15</v>
      </c>
    </row>
    <row r="3503" spans="2:4" x14ac:dyDescent="0.25">
      <c r="B3503" s="20" t="s">
        <v>3197</v>
      </c>
      <c r="C3503" s="20" t="s">
        <v>3195</v>
      </c>
      <c r="D3503" s="20" t="s">
        <v>15</v>
      </c>
    </row>
    <row r="3504" spans="2:4" x14ac:dyDescent="0.25">
      <c r="B3504" s="20" t="s">
        <v>3198</v>
      </c>
      <c r="C3504" s="20" t="s">
        <v>3195</v>
      </c>
      <c r="D3504" s="20" t="s">
        <v>15</v>
      </c>
    </row>
    <row r="3505" spans="2:4" x14ac:dyDescent="0.25">
      <c r="B3505" s="20" t="s">
        <v>3199</v>
      </c>
      <c r="C3505" s="20" t="s">
        <v>3200</v>
      </c>
      <c r="D3505" s="20" t="s">
        <v>15</v>
      </c>
    </row>
    <row r="3506" spans="2:4" x14ac:dyDescent="0.25">
      <c r="B3506" s="20" t="s">
        <v>3201</v>
      </c>
      <c r="C3506" s="20" t="s">
        <v>3200</v>
      </c>
      <c r="D3506" s="20" t="s">
        <v>15</v>
      </c>
    </row>
    <row r="3507" spans="2:4" x14ac:dyDescent="0.25">
      <c r="B3507" s="20" t="s">
        <v>3202</v>
      </c>
      <c r="C3507" s="20" t="s">
        <v>3200</v>
      </c>
      <c r="D3507" s="20" t="s">
        <v>15</v>
      </c>
    </row>
    <row r="3508" spans="2:4" x14ac:dyDescent="0.25">
      <c r="B3508" s="20" t="s">
        <v>3203</v>
      </c>
      <c r="C3508" s="20" t="s">
        <v>3200</v>
      </c>
      <c r="D3508" s="20" t="s">
        <v>15</v>
      </c>
    </row>
    <row r="3509" spans="2:4" x14ac:dyDescent="0.25">
      <c r="B3509" s="20" t="s">
        <v>3204</v>
      </c>
      <c r="C3509" s="20" t="s">
        <v>3205</v>
      </c>
      <c r="D3509" s="20" t="s">
        <v>15</v>
      </c>
    </row>
    <row r="3510" spans="2:4" x14ac:dyDescent="0.25">
      <c r="B3510" s="20" t="s">
        <v>3206</v>
      </c>
      <c r="C3510" s="20" t="s">
        <v>3205</v>
      </c>
      <c r="D3510" s="20" t="s">
        <v>15</v>
      </c>
    </row>
    <row r="3511" spans="2:4" x14ac:dyDescent="0.25">
      <c r="B3511" s="20" t="s">
        <v>3207</v>
      </c>
      <c r="C3511" s="20" t="s">
        <v>3205</v>
      </c>
      <c r="D3511" s="20" t="s">
        <v>15</v>
      </c>
    </row>
    <row r="3512" spans="2:4" x14ac:dyDescent="0.25">
      <c r="B3512" s="20" t="s">
        <v>3208</v>
      </c>
      <c r="C3512" s="20" t="s">
        <v>3205</v>
      </c>
      <c r="D3512" s="20" t="s">
        <v>15</v>
      </c>
    </row>
    <row r="3513" spans="2:4" x14ac:dyDescent="0.25">
      <c r="B3513" s="20" t="s">
        <v>3209</v>
      </c>
      <c r="C3513" s="20" t="s">
        <v>3205</v>
      </c>
      <c r="D3513" s="20" t="s">
        <v>15</v>
      </c>
    </row>
    <row r="3514" spans="2:4" x14ac:dyDescent="0.25">
      <c r="B3514" s="20" t="s">
        <v>3210</v>
      </c>
      <c r="C3514" s="20" t="s">
        <v>3211</v>
      </c>
      <c r="D3514" s="20" t="s">
        <v>15</v>
      </c>
    </row>
    <row r="3515" spans="2:4" x14ac:dyDescent="0.25">
      <c r="B3515" s="20" t="s">
        <v>3212</v>
      </c>
      <c r="C3515" s="20" t="s">
        <v>3211</v>
      </c>
      <c r="D3515" s="20" t="s">
        <v>15</v>
      </c>
    </row>
    <row r="3516" spans="2:4" x14ac:dyDescent="0.25">
      <c r="B3516" s="20" t="s">
        <v>3213</v>
      </c>
      <c r="C3516" s="20" t="s">
        <v>3211</v>
      </c>
      <c r="D3516" s="20" t="s">
        <v>15</v>
      </c>
    </row>
    <row r="3517" spans="2:4" x14ac:dyDescent="0.25">
      <c r="B3517" s="20" t="s">
        <v>3214</v>
      </c>
      <c r="C3517" s="20" t="s">
        <v>3211</v>
      </c>
      <c r="D3517" s="20" t="s">
        <v>15</v>
      </c>
    </row>
    <row r="3518" spans="2:4" x14ac:dyDescent="0.25">
      <c r="B3518" s="20" t="s">
        <v>3215</v>
      </c>
      <c r="C3518" s="20" t="s">
        <v>3211</v>
      </c>
      <c r="D3518" s="20" t="s">
        <v>15</v>
      </c>
    </row>
    <row r="3519" spans="2:4" x14ac:dyDescent="0.25">
      <c r="B3519" s="20" t="s">
        <v>3216</v>
      </c>
      <c r="C3519" s="20" t="s">
        <v>3211</v>
      </c>
      <c r="D3519" s="20" t="s">
        <v>15</v>
      </c>
    </row>
    <row r="3520" spans="2:4" x14ac:dyDescent="0.25">
      <c r="B3520" s="20" t="s">
        <v>3217</v>
      </c>
      <c r="C3520" s="20" t="s">
        <v>3211</v>
      </c>
      <c r="D3520" s="20" t="s">
        <v>15</v>
      </c>
    </row>
    <row r="3521" spans="2:4" x14ac:dyDescent="0.25">
      <c r="B3521" s="20" t="s">
        <v>3218</v>
      </c>
      <c r="C3521" s="20" t="s">
        <v>3219</v>
      </c>
      <c r="D3521" s="20" t="s">
        <v>15</v>
      </c>
    </row>
    <row r="3522" spans="2:4" x14ac:dyDescent="0.25">
      <c r="B3522" s="20" t="s">
        <v>3220</v>
      </c>
      <c r="C3522" s="20" t="s">
        <v>3219</v>
      </c>
      <c r="D3522" s="20" t="s">
        <v>15</v>
      </c>
    </row>
    <row r="3523" spans="2:4" x14ac:dyDescent="0.25">
      <c r="B3523" s="20" t="s">
        <v>3221</v>
      </c>
      <c r="C3523" s="20" t="s">
        <v>3219</v>
      </c>
      <c r="D3523" s="20" t="s">
        <v>12</v>
      </c>
    </row>
    <row r="3524" spans="2:4" x14ac:dyDescent="0.25">
      <c r="B3524" s="20" t="s">
        <v>3222</v>
      </c>
      <c r="C3524" s="20" t="s">
        <v>3219</v>
      </c>
      <c r="D3524" s="20" t="s">
        <v>15</v>
      </c>
    </row>
    <row r="3525" spans="2:4" x14ac:dyDescent="0.25">
      <c r="B3525" s="20" t="s">
        <v>3223</v>
      </c>
      <c r="C3525" s="20" t="s">
        <v>3219</v>
      </c>
      <c r="D3525" s="20" t="s">
        <v>15</v>
      </c>
    </row>
    <row r="3526" spans="2:4" x14ac:dyDescent="0.25">
      <c r="B3526" s="20" t="s">
        <v>3224</v>
      </c>
      <c r="C3526" s="20" t="s">
        <v>3219</v>
      </c>
      <c r="D3526" s="20" t="s">
        <v>15</v>
      </c>
    </row>
    <row r="3527" spans="2:4" x14ac:dyDescent="0.25">
      <c r="B3527" s="20" t="s">
        <v>3225</v>
      </c>
      <c r="C3527" s="20" t="s">
        <v>3219</v>
      </c>
      <c r="D3527" s="20" t="s">
        <v>15</v>
      </c>
    </row>
    <row r="3528" spans="2:4" x14ac:dyDescent="0.25">
      <c r="B3528" s="20" t="s">
        <v>15012</v>
      </c>
      <c r="C3528" s="20" t="s">
        <v>3219</v>
      </c>
      <c r="D3528" s="20" t="s">
        <v>15</v>
      </c>
    </row>
    <row r="3529" spans="2:4" x14ac:dyDescent="0.25">
      <c r="B3529" s="20" t="s">
        <v>15013</v>
      </c>
      <c r="C3529" s="20" t="s">
        <v>3219</v>
      </c>
      <c r="D3529" s="20" t="s">
        <v>15</v>
      </c>
    </row>
    <row r="3530" spans="2:4" x14ac:dyDescent="0.25">
      <c r="B3530" s="20" t="s">
        <v>15014</v>
      </c>
      <c r="C3530" s="20" t="s">
        <v>3219</v>
      </c>
      <c r="D3530" s="20" t="s">
        <v>15</v>
      </c>
    </row>
    <row r="3531" spans="2:4" x14ac:dyDescent="0.25">
      <c r="B3531" s="20" t="s">
        <v>15015</v>
      </c>
      <c r="C3531" s="20" t="s">
        <v>3219</v>
      </c>
      <c r="D3531" s="20" t="s">
        <v>15</v>
      </c>
    </row>
    <row r="3532" spans="2:4" x14ac:dyDescent="0.25">
      <c r="B3532" s="20" t="s">
        <v>15016</v>
      </c>
      <c r="C3532" s="20" t="s">
        <v>3219</v>
      </c>
      <c r="D3532" s="20" t="s">
        <v>15</v>
      </c>
    </row>
    <row r="3533" spans="2:4" x14ac:dyDescent="0.25">
      <c r="B3533" s="20" t="s">
        <v>15017</v>
      </c>
      <c r="C3533" s="20" t="s">
        <v>3219</v>
      </c>
      <c r="D3533" s="20" t="s">
        <v>15</v>
      </c>
    </row>
    <row r="3534" spans="2:4" x14ac:dyDescent="0.25">
      <c r="B3534" s="20" t="s">
        <v>15018</v>
      </c>
      <c r="C3534" s="20" t="s">
        <v>3219</v>
      </c>
      <c r="D3534" s="20" t="s">
        <v>15</v>
      </c>
    </row>
    <row r="3535" spans="2:4" x14ac:dyDescent="0.25">
      <c r="B3535" s="20" t="s">
        <v>15019</v>
      </c>
      <c r="C3535" s="20" t="s">
        <v>3219</v>
      </c>
      <c r="D3535" s="20" t="s">
        <v>15</v>
      </c>
    </row>
    <row r="3536" spans="2:4" x14ac:dyDescent="0.25">
      <c r="B3536" s="20" t="s">
        <v>15020</v>
      </c>
      <c r="C3536" s="20" t="s">
        <v>3219</v>
      </c>
      <c r="D3536" s="20" t="s">
        <v>15</v>
      </c>
    </row>
    <row r="3537" spans="2:4" x14ac:dyDescent="0.25">
      <c r="B3537" s="20" t="s">
        <v>3226</v>
      </c>
      <c r="C3537" s="20" t="s">
        <v>3227</v>
      </c>
      <c r="D3537" s="20" t="s">
        <v>15</v>
      </c>
    </row>
    <row r="3538" spans="2:4" x14ac:dyDescent="0.25">
      <c r="B3538" s="20" t="s">
        <v>3228</v>
      </c>
      <c r="C3538" s="20" t="s">
        <v>3227</v>
      </c>
      <c r="D3538" s="20" t="s">
        <v>15</v>
      </c>
    </row>
    <row r="3539" spans="2:4" x14ac:dyDescent="0.25">
      <c r="B3539" s="20" t="s">
        <v>3229</v>
      </c>
      <c r="C3539" s="20" t="s">
        <v>3227</v>
      </c>
      <c r="D3539" s="20" t="s">
        <v>15</v>
      </c>
    </row>
    <row r="3540" spans="2:4" x14ac:dyDescent="0.25">
      <c r="B3540" s="20" t="s">
        <v>3230</v>
      </c>
      <c r="C3540" s="20" t="s">
        <v>3227</v>
      </c>
      <c r="D3540" s="20" t="s">
        <v>15</v>
      </c>
    </row>
    <row r="3541" spans="2:4" x14ac:dyDescent="0.25">
      <c r="B3541" s="20" t="s">
        <v>3231</v>
      </c>
      <c r="C3541" s="20" t="s">
        <v>3227</v>
      </c>
      <c r="D3541" s="20" t="s">
        <v>15</v>
      </c>
    </row>
    <row r="3542" spans="2:4" x14ac:dyDescent="0.25">
      <c r="B3542" s="20" t="s">
        <v>3232</v>
      </c>
      <c r="C3542" s="20" t="s">
        <v>3227</v>
      </c>
      <c r="D3542" s="20" t="s">
        <v>15</v>
      </c>
    </row>
    <row r="3543" spans="2:4" x14ac:dyDescent="0.25">
      <c r="B3543" s="20" t="s">
        <v>3233</v>
      </c>
      <c r="C3543" s="20" t="s">
        <v>3234</v>
      </c>
      <c r="D3543" s="20" t="s">
        <v>15</v>
      </c>
    </row>
    <row r="3544" spans="2:4" x14ac:dyDescent="0.25">
      <c r="B3544" s="20" t="s">
        <v>3235</v>
      </c>
      <c r="C3544" s="20" t="s">
        <v>3234</v>
      </c>
      <c r="D3544" s="20" t="s">
        <v>15</v>
      </c>
    </row>
    <row r="3545" spans="2:4" x14ac:dyDescent="0.25">
      <c r="B3545" s="20" t="s">
        <v>3236</v>
      </c>
      <c r="C3545" s="20" t="s">
        <v>3234</v>
      </c>
      <c r="D3545" s="20" t="s">
        <v>15</v>
      </c>
    </row>
    <row r="3546" spans="2:4" x14ac:dyDescent="0.25">
      <c r="B3546" s="20" t="s">
        <v>3237</v>
      </c>
      <c r="C3546" s="20" t="s">
        <v>3234</v>
      </c>
      <c r="D3546" s="20" t="s">
        <v>15</v>
      </c>
    </row>
    <row r="3547" spans="2:4" x14ac:dyDescent="0.25">
      <c r="B3547" s="20" t="s">
        <v>3238</v>
      </c>
      <c r="C3547" s="20" t="s">
        <v>3234</v>
      </c>
      <c r="D3547" s="20" t="s">
        <v>15</v>
      </c>
    </row>
    <row r="3548" spans="2:4" x14ac:dyDescent="0.25">
      <c r="B3548" s="20" t="s">
        <v>3239</v>
      </c>
      <c r="C3548" s="20" t="s">
        <v>3234</v>
      </c>
      <c r="D3548" s="20" t="s">
        <v>15</v>
      </c>
    </row>
    <row r="3549" spans="2:4" x14ac:dyDescent="0.25">
      <c r="B3549" s="20" t="s">
        <v>3240</v>
      </c>
      <c r="C3549" s="20" t="s">
        <v>3241</v>
      </c>
      <c r="D3549" s="20" t="s">
        <v>15</v>
      </c>
    </row>
    <row r="3550" spans="2:4" x14ac:dyDescent="0.25">
      <c r="B3550" s="20" t="s">
        <v>3242</v>
      </c>
      <c r="C3550" s="20" t="s">
        <v>3241</v>
      </c>
      <c r="D3550" s="20" t="s">
        <v>14</v>
      </c>
    </row>
    <row r="3551" spans="2:4" x14ac:dyDescent="0.25">
      <c r="B3551" s="20" t="s">
        <v>3243</v>
      </c>
      <c r="C3551" s="20" t="s">
        <v>3241</v>
      </c>
      <c r="D3551" s="20" t="s">
        <v>15</v>
      </c>
    </row>
    <row r="3552" spans="2:4" x14ac:dyDescent="0.25">
      <c r="B3552" s="20" t="s">
        <v>3244</v>
      </c>
      <c r="C3552" s="20" t="s">
        <v>3241</v>
      </c>
      <c r="D3552" s="20" t="s">
        <v>15</v>
      </c>
    </row>
    <row r="3553" spans="2:4" x14ac:dyDescent="0.25">
      <c r="B3553" s="20" t="s">
        <v>3245</v>
      </c>
      <c r="C3553" s="20" t="s">
        <v>3241</v>
      </c>
      <c r="D3553" s="20" t="s">
        <v>15</v>
      </c>
    </row>
    <row r="3554" spans="2:4" x14ac:dyDescent="0.25">
      <c r="B3554" s="20" t="s">
        <v>3246</v>
      </c>
      <c r="C3554" s="20" t="s">
        <v>3247</v>
      </c>
      <c r="D3554" s="20" t="s">
        <v>15</v>
      </c>
    </row>
    <row r="3555" spans="2:4" x14ac:dyDescent="0.25">
      <c r="B3555" s="20" t="s">
        <v>15021</v>
      </c>
      <c r="C3555" s="20" t="s">
        <v>3247</v>
      </c>
      <c r="D3555" s="20" t="s">
        <v>15</v>
      </c>
    </row>
    <row r="3556" spans="2:4" x14ac:dyDescent="0.25">
      <c r="B3556" s="20" t="s">
        <v>3248</v>
      </c>
      <c r="C3556" s="20" t="s">
        <v>3247</v>
      </c>
      <c r="D3556" s="20" t="s">
        <v>15</v>
      </c>
    </row>
    <row r="3557" spans="2:4" x14ac:dyDescent="0.25">
      <c r="B3557" s="20" t="s">
        <v>3249</v>
      </c>
      <c r="C3557" s="20" t="s">
        <v>3250</v>
      </c>
      <c r="D3557" s="20" t="s">
        <v>15</v>
      </c>
    </row>
    <row r="3558" spans="2:4" x14ac:dyDescent="0.25">
      <c r="B3558" s="20" t="s">
        <v>15022</v>
      </c>
      <c r="C3558" s="20" t="s">
        <v>3250</v>
      </c>
      <c r="D3558" s="20" t="s">
        <v>15</v>
      </c>
    </row>
    <row r="3559" spans="2:4" x14ac:dyDescent="0.25">
      <c r="B3559" s="20" t="s">
        <v>15023</v>
      </c>
      <c r="C3559" s="20" t="s">
        <v>3250</v>
      </c>
      <c r="D3559" s="20" t="s">
        <v>15</v>
      </c>
    </row>
    <row r="3560" spans="2:4" x14ac:dyDescent="0.25">
      <c r="B3560" s="20" t="s">
        <v>15024</v>
      </c>
      <c r="C3560" s="20" t="s">
        <v>3250</v>
      </c>
      <c r="D3560" s="20" t="s">
        <v>15</v>
      </c>
    </row>
    <row r="3561" spans="2:4" x14ac:dyDescent="0.25">
      <c r="B3561" s="20" t="s">
        <v>15025</v>
      </c>
      <c r="C3561" s="20" t="s">
        <v>3250</v>
      </c>
      <c r="D3561" s="20" t="s">
        <v>15</v>
      </c>
    </row>
    <row r="3562" spans="2:4" x14ac:dyDescent="0.25">
      <c r="B3562" s="20" t="s">
        <v>15026</v>
      </c>
      <c r="C3562" s="20" t="s">
        <v>3250</v>
      </c>
      <c r="D3562" s="20" t="s">
        <v>15</v>
      </c>
    </row>
    <row r="3563" spans="2:4" x14ac:dyDescent="0.25">
      <c r="B3563" s="20" t="s">
        <v>15027</v>
      </c>
      <c r="C3563" s="20" t="s">
        <v>3250</v>
      </c>
      <c r="D3563" s="20" t="s">
        <v>15</v>
      </c>
    </row>
    <row r="3564" spans="2:4" x14ac:dyDescent="0.25">
      <c r="B3564" s="20" t="s">
        <v>15028</v>
      </c>
      <c r="C3564" s="20" t="s">
        <v>3250</v>
      </c>
      <c r="D3564" s="20" t="s">
        <v>15</v>
      </c>
    </row>
    <row r="3565" spans="2:4" x14ac:dyDescent="0.25">
      <c r="B3565" s="20" t="s">
        <v>3251</v>
      </c>
      <c r="C3565" s="20" t="s">
        <v>3250</v>
      </c>
      <c r="D3565" s="20" t="s">
        <v>15</v>
      </c>
    </row>
    <row r="3566" spans="2:4" x14ac:dyDescent="0.25">
      <c r="B3566" s="20" t="s">
        <v>3252</v>
      </c>
      <c r="C3566" s="20" t="s">
        <v>3250</v>
      </c>
      <c r="D3566" s="20" t="s">
        <v>15</v>
      </c>
    </row>
    <row r="3567" spans="2:4" x14ac:dyDescent="0.25">
      <c r="B3567" s="20" t="s">
        <v>3253</v>
      </c>
      <c r="C3567" s="20" t="s">
        <v>3250</v>
      </c>
      <c r="D3567" s="20" t="s">
        <v>15</v>
      </c>
    </row>
    <row r="3568" spans="2:4" x14ac:dyDescent="0.25">
      <c r="B3568" s="20" t="s">
        <v>15029</v>
      </c>
      <c r="C3568" s="20" t="s">
        <v>3250</v>
      </c>
      <c r="D3568" s="20" t="s">
        <v>15</v>
      </c>
    </row>
    <row r="3569" spans="2:4" x14ac:dyDescent="0.25">
      <c r="B3569" s="20" t="s">
        <v>15030</v>
      </c>
      <c r="C3569" s="20" t="s">
        <v>3250</v>
      </c>
      <c r="D3569" s="20" t="s">
        <v>15</v>
      </c>
    </row>
    <row r="3570" spans="2:4" x14ac:dyDescent="0.25">
      <c r="B3570" s="20" t="s">
        <v>3254</v>
      </c>
      <c r="C3570" s="20" t="s">
        <v>3254</v>
      </c>
      <c r="D3570" s="20" t="s">
        <v>15</v>
      </c>
    </row>
    <row r="3571" spans="2:4" x14ac:dyDescent="0.25">
      <c r="B3571" s="20" t="s">
        <v>3255</v>
      </c>
      <c r="C3571" s="20" t="s">
        <v>3254</v>
      </c>
      <c r="D3571" s="20" t="s">
        <v>15</v>
      </c>
    </row>
    <row r="3572" spans="2:4" x14ac:dyDescent="0.25">
      <c r="B3572" s="20" t="s">
        <v>3256</v>
      </c>
      <c r="C3572" s="20" t="s">
        <v>3254</v>
      </c>
      <c r="D3572" s="20" t="s">
        <v>15</v>
      </c>
    </row>
    <row r="3573" spans="2:4" x14ac:dyDescent="0.25">
      <c r="B3573" s="20" t="s">
        <v>15031</v>
      </c>
      <c r="C3573" s="20" t="s">
        <v>3254</v>
      </c>
      <c r="D3573" s="20" t="s">
        <v>15</v>
      </c>
    </row>
    <row r="3574" spans="2:4" x14ac:dyDescent="0.25">
      <c r="B3574" s="20" t="s">
        <v>15032</v>
      </c>
      <c r="C3574" s="20" t="s">
        <v>3254</v>
      </c>
      <c r="D3574" s="20" t="s">
        <v>15</v>
      </c>
    </row>
    <row r="3575" spans="2:4" x14ac:dyDescent="0.25">
      <c r="B3575" s="20" t="s">
        <v>15033</v>
      </c>
      <c r="C3575" s="20" t="s">
        <v>3254</v>
      </c>
      <c r="D3575" s="20" t="s">
        <v>15</v>
      </c>
    </row>
    <row r="3576" spans="2:4" x14ac:dyDescent="0.25">
      <c r="B3576" s="20" t="s">
        <v>3257</v>
      </c>
      <c r="C3576" s="20" t="s">
        <v>3254</v>
      </c>
      <c r="D3576" s="20" t="s">
        <v>15</v>
      </c>
    </row>
    <row r="3577" spans="2:4" x14ac:dyDescent="0.25">
      <c r="B3577" s="20" t="s">
        <v>15034</v>
      </c>
      <c r="C3577" s="20" t="s">
        <v>3254</v>
      </c>
      <c r="D3577" s="20" t="s">
        <v>15</v>
      </c>
    </row>
    <row r="3578" spans="2:4" x14ac:dyDescent="0.25">
      <c r="B3578" s="20" t="s">
        <v>15035</v>
      </c>
      <c r="C3578" s="20" t="s">
        <v>3254</v>
      </c>
      <c r="D3578" s="20" t="s">
        <v>15</v>
      </c>
    </row>
    <row r="3579" spans="2:4" x14ac:dyDescent="0.25">
      <c r="B3579" s="20" t="s">
        <v>15036</v>
      </c>
      <c r="C3579" s="20" t="s">
        <v>3254</v>
      </c>
      <c r="D3579" s="20" t="s">
        <v>15</v>
      </c>
    </row>
    <row r="3580" spans="2:4" x14ac:dyDescent="0.25">
      <c r="B3580" s="20" t="s">
        <v>15037</v>
      </c>
      <c r="C3580" s="20" t="s">
        <v>3254</v>
      </c>
      <c r="D3580" s="20" t="s">
        <v>15</v>
      </c>
    </row>
    <row r="3581" spans="2:4" x14ac:dyDescent="0.25">
      <c r="B3581" s="20" t="s">
        <v>15038</v>
      </c>
      <c r="C3581" s="20" t="s">
        <v>3254</v>
      </c>
      <c r="D3581" s="20" t="s">
        <v>15</v>
      </c>
    </row>
    <row r="3582" spans="2:4" x14ac:dyDescent="0.25">
      <c r="B3582" s="20" t="s">
        <v>15039</v>
      </c>
      <c r="C3582" s="20" t="s">
        <v>3254</v>
      </c>
      <c r="D3582" s="20" t="s">
        <v>15</v>
      </c>
    </row>
    <row r="3583" spans="2:4" x14ac:dyDescent="0.25">
      <c r="B3583" s="20" t="s">
        <v>3258</v>
      </c>
      <c r="C3583" s="20" t="s">
        <v>3254</v>
      </c>
      <c r="D3583" s="20" t="s">
        <v>15</v>
      </c>
    </row>
    <row r="3584" spans="2:4" x14ac:dyDescent="0.25">
      <c r="B3584" s="20" t="s">
        <v>15040</v>
      </c>
      <c r="C3584" s="20" t="s">
        <v>3254</v>
      </c>
      <c r="D3584" s="20" t="s">
        <v>15</v>
      </c>
    </row>
    <row r="3585" spans="2:4" x14ac:dyDescent="0.25">
      <c r="B3585" s="20" t="s">
        <v>15041</v>
      </c>
      <c r="C3585" s="20" t="s">
        <v>3254</v>
      </c>
      <c r="D3585" s="20" t="s">
        <v>15</v>
      </c>
    </row>
    <row r="3586" spans="2:4" x14ac:dyDescent="0.25">
      <c r="B3586" s="20" t="s">
        <v>15042</v>
      </c>
      <c r="C3586" s="20" t="s">
        <v>3254</v>
      </c>
      <c r="D3586" s="20" t="s">
        <v>15</v>
      </c>
    </row>
    <row r="3587" spans="2:4" x14ac:dyDescent="0.25">
      <c r="B3587" s="20" t="s">
        <v>15043</v>
      </c>
      <c r="C3587" s="20" t="s">
        <v>3254</v>
      </c>
      <c r="D3587" s="20" t="s">
        <v>15</v>
      </c>
    </row>
    <row r="3588" spans="2:4" x14ac:dyDescent="0.25">
      <c r="B3588" s="20" t="s">
        <v>15044</v>
      </c>
      <c r="C3588" s="20" t="s">
        <v>3254</v>
      </c>
      <c r="D3588" s="20" t="s">
        <v>15</v>
      </c>
    </row>
    <row r="3589" spans="2:4" x14ac:dyDescent="0.25">
      <c r="B3589" s="20" t="s">
        <v>15045</v>
      </c>
      <c r="C3589" s="20" t="s">
        <v>3254</v>
      </c>
      <c r="D3589" s="20" t="s">
        <v>15</v>
      </c>
    </row>
    <row r="3590" spans="2:4" x14ac:dyDescent="0.25">
      <c r="B3590" s="20" t="s">
        <v>15046</v>
      </c>
      <c r="C3590" s="20" t="s">
        <v>3254</v>
      </c>
      <c r="D3590" s="20" t="s">
        <v>15</v>
      </c>
    </row>
    <row r="3591" spans="2:4" x14ac:dyDescent="0.25">
      <c r="B3591" s="20" t="s">
        <v>15047</v>
      </c>
      <c r="C3591" s="20" t="s">
        <v>3254</v>
      </c>
      <c r="D3591" s="20" t="s">
        <v>15</v>
      </c>
    </row>
    <row r="3592" spans="2:4" x14ac:dyDescent="0.25">
      <c r="B3592" s="20" t="s">
        <v>15048</v>
      </c>
      <c r="C3592" s="20" t="s">
        <v>3254</v>
      </c>
      <c r="D3592" s="20" t="s">
        <v>15</v>
      </c>
    </row>
    <row r="3593" spans="2:4" x14ac:dyDescent="0.25">
      <c r="B3593" s="20" t="s">
        <v>3259</v>
      </c>
      <c r="C3593" s="20" t="s">
        <v>3260</v>
      </c>
      <c r="D3593" s="20" t="s">
        <v>15</v>
      </c>
    </row>
    <row r="3594" spans="2:4" x14ac:dyDescent="0.25">
      <c r="B3594" s="20" t="s">
        <v>3261</v>
      </c>
      <c r="C3594" s="20" t="s">
        <v>3260</v>
      </c>
      <c r="D3594" s="20" t="s">
        <v>15</v>
      </c>
    </row>
    <row r="3595" spans="2:4" x14ac:dyDescent="0.25">
      <c r="B3595" s="20" t="s">
        <v>3262</v>
      </c>
      <c r="C3595" s="20" t="s">
        <v>3260</v>
      </c>
      <c r="D3595" s="20" t="s">
        <v>15</v>
      </c>
    </row>
    <row r="3596" spans="2:4" x14ac:dyDescent="0.25">
      <c r="B3596" s="20" t="s">
        <v>3263</v>
      </c>
      <c r="C3596" s="20" t="s">
        <v>3260</v>
      </c>
      <c r="D3596" s="20" t="s">
        <v>15</v>
      </c>
    </row>
    <row r="3597" spans="2:4" x14ac:dyDescent="0.25">
      <c r="B3597" s="20" t="s">
        <v>3264</v>
      </c>
      <c r="C3597" s="20" t="s">
        <v>3260</v>
      </c>
      <c r="D3597" s="20" t="s">
        <v>15</v>
      </c>
    </row>
    <row r="3598" spans="2:4" x14ac:dyDescent="0.25">
      <c r="B3598" s="20" t="s">
        <v>3265</v>
      </c>
      <c r="C3598" s="20" t="s">
        <v>3260</v>
      </c>
      <c r="D3598" s="20" t="s">
        <v>15</v>
      </c>
    </row>
    <row r="3599" spans="2:4" x14ac:dyDescent="0.25">
      <c r="B3599" s="20" t="s">
        <v>3266</v>
      </c>
      <c r="C3599" s="20" t="s">
        <v>3260</v>
      </c>
      <c r="D3599" s="20" t="s">
        <v>15</v>
      </c>
    </row>
    <row r="3600" spans="2:4" x14ac:dyDescent="0.25">
      <c r="B3600" s="20" t="s">
        <v>3267</v>
      </c>
      <c r="C3600" s="20" t="s">
        <v>3268</v>
      </c>
      <c r="D3600" s="20" t="s">
        <v>15</v>
      </c>
    </row>
    <row r="3601" spans="2:4" x14ac:dyDescent="0.25">
      <c r="B3601" s="20" t="s">
        <v>3269</v>
      </c>
      <c r="C3601" s="20" t="s">
        <v>3268</v>
      </c>
      <c r="D3601" s="20" t="s">
        <v>15</v>
      </c>
    </row>
    <row r="3602" spans="2:4" x14ac:dyDescent="0.25">
      <c r="B3602" s="20" t="s">
        <v>3270</v>
      </c>
      <c r="C3602" s="20" t="s">
        <v>3268</v>
      </c>
      <c r="D3602" s="20" t="s">
        <v>15</v>
      </c>
    </row>
    <row r="3603" spans="2:4" x14ac:dyDescent="0.25">
      <c r="B3603" s="20" t="s">
        <v>3271</v>
      </c>
      <c r="C3603" s="20" t="s">
        <v>3268</v>
      </c>
      <c r="D3603" s="20" t="s">
        <v>15</v>
      </c>
    </row>
    <row r="3604" spans="2:4" x14ac:dyDescent="0.25">
      <c r="B3604" s="20" t="s">
        <v>15049</v>
      </c>
      <c r="C3604" s="20" t="s">
        <v>3268</v>
      </c>
      <c r="D3604" s="20" t="s">
        <v>15</v>
      </c>
    </row>
    <row r="3605" spans="2:4" x14ac:dyDescent="0.25">
      <c r="B3605" s="20" t="s">
        <v>3272</v>
      </c>
      <c r="C3605" s="20" t="s">
        <v>3268</v>
      </c>
      <c r="D3605" s="20" t="s">
        <v>15</v>
      </c>
    </row>
    <row r="3606" spans="2:4" x14ac:dyDescent="0.25">
      <c r="B3606" s="20" t="s">
        <v>15050</v>
      </c>
      <c r="C3606" s="20" t="s">
        <v>3268</v>
      </c>
      <c r="D3606" s="20" t="s">
        <v>15</v>
      </c>
    </row>
    <row r="3607" spans="2:4" x14ac:dyDescent="0.25">
      <c r="B3607" s="20" t="s">
        <v>15051</v>
      </c>
      <c r="C3607" s="20" t="s">
        <v>3268</v>
      </c>
      <c r="D3607" s="20" t="s">
        <v>15</v>
      </c>
    </row>
    <row r="3608" spans="2:4" x14ac:dyDescent="0.25">
      <c r="B3608" s="20" t="s">
        <v>3273</v>
      </c>
      <c r="C3608" s="20" t="s">
        <v>3274</v>
      </c>
      <c r="D3608" s="20" t="s">
        <v>15</v>
      </c>
    </row>
    <row r="3609" spans="2:4" x14ac:dyDescent="0.25">
      <c r="B3609" s="20" t="s">
        <v>3275</v>
      </c>
      <c r="C3609" s="20" t="s">
        <v>3274</v>
      </c>
      <c r="D3609" s="20" t="s">
        <v>15</v>
      </c>
    </row>
    <row r="3610" spans="2:4" x14ac:dyDescent="0.25">
      <c r="B3610" s="20" t="s">
        <v>3276</v>
      </c>
      <c r="C3610" s="20" t="s">
        <v>3274</v>
      </c>
      <c r="D3610" s="20" t="s">
        <v>15</v>
      </c>
    </row>
    <row r="3611" spans="2:4" x14ac:dyDescent="0.25">
      <c r="B3611" s="20" t="s">
        <v>3277</v>
      </c>
      <c r="C3611" s="20" t="s">
        <v>3274</v>
      </c>
      <c r="D3611" s="20" t="s">
        <v>15</v>
      </c>
    </row>
    <row r="3612" spans="2:4" x14ac:dyDescent="0.25">
      <c r="B3612" s="20" t="s">
        <v>3278</v>
      </c>
      <c r="C3612" s="20" t="s">
        <v>3274</v>
      </c>
      <c r="D3612" s="20" t="s">
        <v>15</v>
      </c>
    </row>
    <row r="3613" spans="2:4" x14ac:dyDescent="0.25">
      <c r="B3613" s="20" t="s">
        <v>3279</v>
      </c>
      <c r="C3613" s="20" t="s">
        <v>3280</v>
      </c>
      <c r="D3613" s="20" t="s">
        <v>15</v>
      </c>
    </row>
    <row r="3614" spans="2:4" x14ac:dyDescent="0.25">
      <c r="B3614" s="20" t="s">
        <v>3281</v>
      </c>
      <c r="C3614" s="20" t="s">
        <v>3280</v>
      </c>
      <c r="D3614" s="20" t="s">
        <v>15</v>
      </c>
    </row>
    <row r="3615" spans="2:4" x14ac:dyDescent="0.25">
      <c r="B3615" s="20" t="s">
        <v>3282</v>
      </c>
      <c r="C3615" s="20" t="s">
        <v>3280</v>
      </c>
      <c r="D3615" s="20" t="s">
        <v>15</v>
      </c>
    </row>
    <row r="3616" spans="2:4" x14ac:dyDescent="0.25">
      <c r="B3616" s="20" t="s">
        <v>3283</v>
      </c>
      <c r="C3616" s="20" t="s">
        <v>3284</v>
      </c>
      <c r="D3616" s="20" t="s">
        <v>15</v>
      </c>
    </row>
    <row r="3617" spans="2:4" x14ac:dyDescent="0.25">
      <c r="B3617" s="20" t="s">
        <v>3285</v>
      </c>
      <c r="C3617" s="20" t="s">
        <v>3284</v>
      </c>
      <c r="D3617" s="20" t="s">
        <v>15</v>
      </c>
    </row>
    <row r="3618" spans="2:4" x14ac:dyDescent="0.25">
      <c r="B3618" s="20" t="s">
        <v>3286</v>
      </c>
      <c r="C3618" s="20" t="s">
        <v>3284</v>
      </c>
      <c r="D3618" s="20" t="s">
        <v>15</v>
      </c>
    </row>
    <row r="3619" spans="2:4" x14ac:dyDescent="0.25">
      <c r="B3619" s="20" t="s">
        <v>3287</v>
      </c>
      <c r="C3619" s="20" t="s">
        <v>3288</v>
      </c>
      <c r="D3619" s="20" t="s">
        <v>15</v>
      </c>
    </row>
    <row r="3620" spans="2:4" x14ac:dyDescent="0.25">
      <c r="B3620" s="20" t="s">
        <v>3289</v>
      </c>
      <c r="C3620" s="20" t="s">
        <v>3288</v>
      </c>
      <c r="D3620" s="20" t="s">
        <v>15</v>
      </c>
    </row>
    <row r="3621" spans="2:4" x14ac:dyDescent="0.25">
      <c r="B3621" s="20" t="s">
        <v>3290</v>
      </c>
      <c r="C3621" s="20" t="s">
        <v>3288</v>
      </c>
      <c r="D3621" s="20" t="s">
        <v>15</v>
      </c>
    </row>
    <row r="3622" spans="2:4" x14ac:dyDescent="0.25">
      <c r="B3622" s="20" t="s">
        <v>3291</v>
      </c>
      <c r="C3622" s="20" t="s">
        <v>3288</v>
      </c>
      <c r="D3622" s="20" t="s">
        <v>15</v>
      </c>
    </row>
    <row r="3623" spans="2:4" x14ac:dyDescent="0.25">
      <c r="B3623" s="20" t="s">
        <v>3292</v>
      </c>
      <c r="C3623" s="20" t="s">
        <v>3288</v>
      </c>
      <c r="D3623" s="20" t="s">
        <v>15</v>
      </c>
    </row>
    <row r="3624" spans="2:4" x14ac:dyDescent="0.25">
      <c r="B3624" s="20" t="s">
        <v>3293</v>
      </c>
      <c r="C3624" s="20" t="s">
        <v>3294</v>
      </c>
      <c r="D3624" s="20" t="s">
        <v>15</v>
      </c>
    </row>
    <row r="3625" spans="2:4" x14ac:dyDescent="0.25">
      <c r="B3625" s="20" t="s">
        <v>3295</v>
      </c>
      <c r="C3625" s="20" t="s">
        <v>3294</v>
      </c>
      <c r="D3625" s="20" t="s">
        <v>15</v>
      </c>
    </row>
    <row r="3626" spans="2:4" x14ac:dyDescent="0.25">
      <c r="B3626" s="20" t="s">
        <v>3296</v>
      </c>
      <c r="C3626" s="20" t="s">
        <v>3297</v>
      </c>
      <c r="D3626" s="20" t="s">
        <v>15</v>
      </c>
    </row>
    <row r="3627" spans="2:4" x14ac:dyDescent="0.25">
      <c r="B3627" s="20" t="s">
        <v>3298</v>
      </c>
      <c r="C3627" s="20" t="s">
        <v>3297</v>
      </c>
      <c r="D3627" s="20" t="s">
        <v>15</v>
      </c>
    </row>
    <row r="3628" spans="2:4" x14ac:dyDescent="0.25">
      <c r="B3628" s="20" t="s">
        <v>3299</v>
      </c>
      <c r="C3628" s="20" t="s">
        <v>3297</v>
      </c>
      <c r="D3628" s="20" t="s">
        <v>15</v>
      </c>
    </row>
    <row r="3629" spans="2:4" x14ac:dyDescent="0.25">
      <c r="B3629" s="20" t="s">
        <v>3300</v>
      </c>
      <c r="C3629" s="20" t="s">
        <v>3297</v>
      </c>
      <c r="D3629" s="20" t="s">
        <v>15</v>
      </c>
    </row>
    <row r="3630" spans="2:4" x14ac:dyDescent="0.25">
      <c r="B3630" s="20" t="s">
        <v>3301</v>
      </c>
      <c r="C3630" s="20" t="s">
        <v>3297</v>
      </c>
      <c r="D3630" s="20" t="s">
        <v>15</v>
      </c>
    </row>
    <row r="3631" spans="2:4" x14ac:dyDescent="0.25">
      <c r="B3631" s="20" t="s">
        <v>3302</v>
      </c>
      <c r="C3631" s="20" t="s">
        <v>3303</v>
      </c>
      <c r="D3631" s="20" t="s">
        <v>15</v>
      </c>
    </row>
    <row r="3632" spans="2:4" x14ac:dyDescent="0.25">
      <c r="B3632" s="20" t="s">
        <v>3304</v>
      </c>
      <c r="C3632" s="20" t="s">
        <v>3303</v>
      </c>
      <c r="D3632" s="20" t="s">
        <v>15</v>
      </c>
    </row>
    <row r="3633" spans="2:4" x14ac:dyDescent="0.25">
      <c r="B3633" s="20" t="s">
        <v>3305</v>
      </c>
      <c r="C3633" s="20" t="s">
        <v>3303</v>
      </c>
      <c r="D3633" s="20" t="s">
        <v>15</v>
      </c>
    </row>
    <row r="3634" spans="2:4" x14ac:dyDescent="0.25">
      <c r="B3634" s="20" t="s">
        <v>15052</v>
      </c>
      <c r="C3634" s="20" t="s">
        <v>3303</v>
      </c>
      <c r="D3634" s="20" t="s">
        <v>14</v>
      </c>
    </row>
    <row r="3635" spans="2:4" x14ac:dyDescent="0.25">
      <c r="B3635" s="20" t="s">
        <v>15053</v>
      </c>
      <c r="C3635" s="20" t="s">
        <v>3303</v>
      </c>
      <c r="D3635" s="20" t="s">
        <v>14</v>
      </c>
    </row>
    <row r="3636" spans="2:4" x14ac:dyDescent="0.25">
      <c r="B3636" s="20" t="s">
        <v>15054</v>
      </c>
      <c r="C3636" s="20" t="s">
        <v>3303</v>
      </c>
      <c r="D3636" s="20" t="s">
        <v>14</v>
      </c>
    </row>
    <row r="3637" spans="2:4" x14ac:dyDescent="0.25">
      <c r="B3637" s="20" t="s">
        <v>15055</v>
      </c>
      <c r="C3637" s="20" t="s">
        <v>3303</v>
      </c>
      <c r="D3637" s="20" t="s">
        <v>14</v>
      </c>
    </row>
    <row r="3638" spans="2:4" x14ac:dyDescent="0.25">
      <c r="B3638" s="20" t="s">
        <v>15056</v>
      </c>
      <c r="C3638" s="20" t="s">
        <v>3303</v>
      </c>
      <c r="D3638" s="20" t="s">
        <v>14</v>
      </c>
    </row>
    <row r="3639" spans="2:4" x14ac:dyDescent="0.25">
      <c r="B3639" s="20" t="s">
        <v>3306</v>
      </c>
      <c r="C3639" s="20" t="s">
        <v>3307</v>
      </c>
      <c r="D3639" s="20" t="s">
        <v>15</v>
      </c>
    </row>
    <row r="3640" spans="2:4" x14ac:dyDescent="0.25">
      <c r="B3640" s="20" t="s">
        <v>3308</v>
      </c>
      <c r="C3640" s="20" t="s">
        <v>3307</v>
      </c>
      <c r="D3640" s="20" t="s">
        <v>15</v>
      </c>
    </row>
    <row r="3641" spans="2:4" x14ac:dyDescent="0.25">
      <c r="B3641" s="20" t="s">
        <v>3309</v>
      </c>
      <c r="C3641" s="20" t="s">
        <v>3307</v>
      </c>
      <c r="D3641" s="20" t="s">
        <v>15</v>
      </c>
    </row>
    <row r="3642" spans="2:4" x14ac:dyDescent="0.25">
      <c r="B3642" s="20" t="s">
        <v>3310</v>
      </c>
      <c r="C3642" s="20" t="s">
        <v>3307</v>
      </c>
      <c r="D3642" s="20" t="s">
        <v>14</v>
      </c>
    </row>
    <row r="3643" spans="2:4" x14ac:dyDescent="0.25">
      <c r="B3643" s="20" t="s">
        <v>15057</v>
      </c>
      <c r="C3643" s="20" t="s">
        <v>3307</v>
      </c>
      <c r="D3643" s="20" t="s">
        <v>14</v>
      </c>
    </row>
    <row r="3644" spans="2:4" x14ac:dyDescent="0.25">
      <c r="B3644" s="20" t="s">
        <v>15058</v>
      </c>
      <c r="C3644" s="20" t="s">
        <v>3307</v>
      </c>
      <c r="D3644" s="20" t="s">
        <v>14</v>
      </c>
    </row>
    <row r="3645" spans="2:4" x14ac:dyDescent="0.25">
      <c r="B3645" s="20" t="s">
        <v>15059</v>
      </c>
      <c r="C3645" s="20" t="s">
        <v>3307</v>
      </c>
      <c r="D3645" s="20" t="s">
        <v>14</v>
      </c>
    </row>
    <row r="3646" spans="2:4" x14ac:dyDescent="0.25">
      <c r="B3646" s="20" t="s">
        <v>15060</v>
      </c>
      <c r="C3646" s="20" t="s">
        <v>3307</v>
      </c>
      <c r="D3646" s="20" t="s">
        <v>14</v>
      </c>
    </row>
    <row r="3647" spans="2:4" x14ac:dyDescent="0.25">
      <c r="B3647" s="20" t="s">
        <v>15061</v>
      </c>
      <c r="C3647" s="20" t="s">
        <v>3307</v>
      </c>
      <c r="D3647" s="20" t="s">
        <v>14</v>
      </c>
    </row>
    <row r="3648" spans="2:4" x14ac:dyDescent="0.25">
      <c r="B3648" s="20" t="s">
        <v>3311</v>
      </c>
      <c r="C3648" s="20" t="s">
        <v>3312</v>
      </c>
      <c r="D3648" s="20" t="s">
        <v>15</v>
      </c>
    </row>
    <row r="3649" spans="2:4" x14ac:dyDescent="0.25">
      <c r="B3649" s="20" t="s">
        <v>3313</v>
      </c>
      <c r="C3649" s="20" t="s">
        <v>3312</v>
      </c>
      <c r="D3649" s="20" t="s">
        <v>15</v>
      </c>
    </row>
    <row r="3650" spans="2:4" x14ac:dyDescent="0.25">
      <c r="B3650" s="20" t="s">
        <v>15062</v>
      </c>
      <c r="C3650" s="20" t="s">
        <v>3312</v>
      </c>
      <c r="D3650" s="20" t="s">
        <v>14</v>
      </c>
    </row>
    <row r="3651" spans="2:4" x14ac:dyDescent="0.25">
      <c r="B3651" s="20" t="s">
        <v>3314</v>
      </c>
      <c r="C3651" s="20" t="s">
        <v>3312</v>
      </c>
      <c r="D3651" s="20" t="s">
        <v>15</v>
      </c>
    </row>
    <row r="3652" spans="2:4" x14ac:dyDescent="0.25">
      <c r="B3652" s="20" t="s">
        <v>3315</v>
      </c>
      <c r="C3652" s="20" t="s">
        <v>3312</v>
      </c>
      <c r="D3652" s="20" t="s">
        <v>15</v>
      </c>
    </row>
    <row r="3653" spans="2:4" x14ac:dyDescent="0.25">
      <c r="B3653" s="20" t="s">
        <v>3316</v>
      </c>
      <c r="C3653" s="20" t="s">
        <v>3317</v>
      </c>
      <c r="D3653" s="20" t="s">
        <v>15</v>
      </c>
    </row>
    <row r="3654" spans="2:4" x14ac:dyDescent="0.25">
      <c r="B3654" s="20" t="s">
        <v>3318</v>
      </c>
      <c r="C3654" s="20" t="s">
        <v>3317</v>
      </c>
      <c r="D3654" s="20" t="s">
        <v>15</v>
      </c>
    </row>
    <row r="3655" spans="2:4" x14ac:dyDescent="0.25">
      <c r="B3655" s="20" t="s">
        <v>3319</v>
      </c>
      <c r="C3655" s="20" t="s">
        <v>3317</v>
      </c>
      <c r="D3655" s="20" t="s">
        <v>15</v>
      </c>
    </row>
    <row r="3656" spans="2:4" x14ac:dyDescent="0.25">
      <c r="B3656" s="20" t="s">
        <v>3320</v>
      </c>
      <c r="C3656" s="20" t="s">
        <v>3320</v>
      </c>
      <c r="D3656" s="20" t="s">
        <v>13</v>
      </c>
    </row>
    <row r="3657" spans="2:4" x14ac:dyDescent="0.25">
      <c r="B3657" s="20" t="s">
        <v>3321</v>
      </c>
      <c r="C3657" s="20" t="s">
        <v>3322</v>
      </c>
      <c r="D3657" s="20" t="s">
        <v>13</v>
      </c>
    </row>
    <row r="3658" spans="2:4" x14ac:dyDescent="0.25">
      <c r="B3658" s="20" t="s">
        <v>3323</v>
      </c>
      <c r="C3658" s="20" t="s">
        <v>3322</v>
      </c>
      <c r="D3658" s="20" t="s">
        <v>13</v>
      </c>
    </row>
    <row r="3659" spans="2:4" x14ac:dyDescent="0.25">
      <c r="B3659" s="20" t="s">
        <v>3324</v>
      </c>
      <c r="C3659" s="20" t="s">
        <v>3322</v>
      </c>
      <c r="D3659" s="20" t="s">
        <v>13</v>
      </c>
    </row>
    <row r="3660" spans="2:4" x14ac:dyDescent="0.25">
      <c r="B3660" s="20" t="s">
        <v>3325</v>
      </c>
      <c r="C3660" s="20" t="s">
        <v>3326</v>
      </c>
      <c r="D3660" s="20" t="s">
        <v>13</v>
      </c>
    </row>
    <row r="3661" spans="2:4" x14ac:dyDescent="0.25">
      <c r="B3661" s="20" t="s">
        <v>15063</v>
      </c>
      <c r="C3661" s="20" t="s">
        <v>3326</v>
      </c>
      <c r="D3661" s="20" t="s">
        <v>13</v>
      </c>
    </row>
    <row r="3662" spans="2:4" x14ac:dyDescent="0.25">
      <c r="B3662" s="20" t="s">
        <v>3327</v>
      </c>
      <c r="C3662" s="20" t="s">
        <v>3326</v>
      </c>
      <c r="D3662" s="20" t="s">
        <v>13</v>
      </c>
    </row>
    <row r="3663" spans="2:4" x14ac:dyDescent="0.25">
      <c r="B3663" s="20" t="s">
        <v>3328</v>
      </c>
      <c r="C3663" s="20" t="s">
        <v>3326</v>
      </c>
      <c r="D3663" s="20" t="s">
        <v>13</v>
      </c>
    </row>
    <row r="3664" spans="2:4" x14ac:dyDescent="0.25">
      <c r="B3664" s="20" t="s">
        <v>3329</v>
      </c>
      <c r="C3664" s="20" t="s">
        <v>3330</v>
      </c>
      <c r="D3664" s="20" t="s">
        <v>13</v>
      </c>
    </row>
    <row r="3665" spans="2:4" x14ac:dyDescent="0.25">
      <c r="B3665" s="20" t="s">
        <v>3331</v>
      </c>
      <c r="C3665" s="20" t="s">
        <v>3330</v>
      </c>
      <c r="D3665" s="20" t="s">
        <v>13</v>
      </c>
    </row>
    <row r="3666" spans="2:4" x14ac:dyDescent="0.25">
      <c r="B3666" s="20" t="s">
        <v>3332</v>
      </c>
      <c r="C3666" s="20" t="s">
        <v>3330</v>
      </c>
      <c r="D3666" s="20" t="s">
        <v>13</v>
      </c>
    </row>
    <row r="3667" spans="2:4" x14ac:dyDescent="0.25">
      <c r="B3667" s="20" t="s">
        <v>3333</v>
      </c>
      <c r="C3667" s="20" t="s">
        <v>3330</v>
      </c>
      <c r="D3667" s="20" t="s">
        <v>13</v>
      </c>
    </row>
    <row r="3668" spans="2:4" x14ac:dyDescent="0.25">
      <c r="B3668" s="20" t="s">
        <v>3334</v>
      </c>
      <c r="C3668" s="20" t="s">
        <v>3335</v>
      </c>
      <c r="D3668" s="20" t="s">
        <v>13</v>
      </c>
    </row>
    <row r="3669" spans="2:4" x14ac:dyDescent="0.25">
      <c r="B3669" s="20" t="s">
        <v>3336</v>
      </c>
      <c r="C3669" s="20" t="s">
        <v>3335</v>
      </c>
      <c r="D3669" s="20" t="s">
        <v>13</v>
      </c>
    </row>
    <row r="3670" spans="2:4" x14ac:dyDescent="0.25">
      <c r="B3670" s="20" t="s">
        <v>3337</v>
      </c>
      <c r="C3670" s="20" t="s">
        <v>3335</v>
      </c>
      <c r="D3670" s="20" t="s">
        <v>13</v>
      </c>
    </row>
    <row r="3671" spans="2:4" x14ac:dyDescent="0.25">
      <c r="B3671" s="20" t="s">
        <v>3338</v>
      </c>
      <c r="C3671" s="20" t="s">
        <v>3335</v>
      </c>
      <c r="D3671" s="20" t="s">
        <v>13</v>
      </c>
    </row>
    <row r="3672" spans="2:4" x14ac:dyDescent="0.25">
      <c r="B3672" s="20" t="s">
        <v>3339</v>
      </c>
      <c r="C3672" s="20" t="s">
        <v>3339</v>
      </c>
      <c r="D3672" s="20" t="s">
        <v>14</v>
      </c>
    </row>
    <row r="3673" spans="2:4" x14ac:dyDescent="0.25">
      <c r="B3673" s="20" t="s">
        <v>3340</v>
      </c>
      <c r="C3673" s="20" t="s">
        <v>3339</v>
      </c>
      <c r="D3673" s="20" t="s">
        <v>13</v>
      </c>
    </row>
    <row r="3674" spans="2:4" x14ac:dyDescent="0.25">
      <c r="B3674" s="20" t="s">
        <v>3341</v>
      </c>
      <c r="C3674" s="20" t="s">
        <v>3339</v>
      </c>
      <c r="D3674" s="20" t="s">
        <v>14</v>
      </c>
    </row>
    <row r="3675" spans="2:4" x14ac:dyDescent="0.25">
      <c r="B3675" s="20" t="s">
        <v>3342</v>
      </c>
      <c r="C3675" s="20" t="s">
        <v>3339</v>
      </c>
      <c r="D3675" s="20" t="s">
        <v>14</v>
      </c>
    </row>
    <row r="3676" spans="2:4" x14ac:dyDescent="0.25">
      <c r="B3676" s="20" t="s">
        <v>3343</v>
      </c>
      <c r="C3676" s="20" t="s">
        <v>3339</v>
      </c>
      <c r="D3676" s="20" t="s">
        <v>13</v>
      </c>
    </row>
    <row r="3677" spans="2:4" x14ac:dyDescent="0.25">
      <c r="B3677" s="20" t="s">
        <v>3344</v>
      </c>
      <c r="C3677" s="20" t="s">
        <v>3339</v>
      </c>
      <c r="D3677" s="20" t="s">
        <v>13</v>
      </c>
    </row>
    <row r="3678" spans="2:4" x14ac:dyDescent="0.25">
      <c r="B3678" s="20" t="s">
        <v>15064</v>
      </c>
      <c r="C3678" s="20" t="s">
        <v>3339</v>
      </c>
      <c r="D3678" s="20" t="s">
        <v>14</v>
      </c>
    </row>
    <row r="3679" spans="2:4" x14ac:dyDescent="0.25">
      <c r="B3679" s="20" t="s">
        <v>15065</v>
      </c>
      <c r="C3679" s="20" t="s">
        <v>3339</v>
      </c>
      <c r="D3679" s="20" t="s">
        <v>14</v>
      </c>
    </row>
    <row r="3680" spans="2:4" x14ac:dyDescent="0.25">
      <c r="B3680" s="20" t="s">
        <v>15066</v>
      </c>
      <c r="C3680" s="20" t="s">
        <v>3339</v>
      </c>
      <c r="D3680" s="20" t="s">
        <v>14</v>
      </c>
    </row>
    <row r="3681" spans="2:4" x14ac:dyDescent="0.25">
      <c r="B3681" s="20" t="s">
        <v>15067</v>
      </c>
      <c r="C3681" s="20" t="s">
        <v>3339</v>
      </c>
      <c r="D3681" s="20" t="s">
        <v>14</v>
      </c>
    </row>
    <row r="3682" spans="2:4" x14ac:dyDescent="0.25">
      <c r="B3682" s="20" t="s">
        <v>15068</v>
      </c>
      <c r="C3682" s="20" t="s">
        <v>3339</v>
      </c>
      <c r="D3682" s="20" t="s">
        <v>14</v>
      </c>
    </row>
    <row r="3683" spans="2:4" x14ac:dyDescent="0.25">
      <c r="B3683" s="20" t="s">
        <v>15069</v>
      </c>
      <c r="C3683" s="20" t="s">
        <v>3339</v>
      </c>
      <c r="D3683" s="20" t="s">
        <v>14</v>
      </c>
    </row>
    <row r="3684" spans="2:4" x14ac:dyDescent="0.25">
      <c r="B3684" s="20" t="s">
        <v>15070</v>
      </c>
      <c r="C3684" s="20" t="s">
        <v>3339</v>
      </c>
      <c r="D3684" s="20" t="s">
        <v>14</v>
      </c>
    </row>
    <row r="3685" spans="2:4" x14ac:dyDescent="0.25">
      <c r="B3685" s="20" t="s">
        <v>15071</v>
      </c>
      <c r="C3685" s="20" t="s">
        <v>3339</v>
      </c>
      <c r="D3685" s="20" t="s">
        <v>14</v>
      </c>
    </row>
    <row r="3686" spans="2:4" x14ac:dyDescent="0.25">
      <c r="B3686" s="20" t="s">
        <v>15072</v>
      </c>
      <c r="C3686" s="20" t="s">
        <v>3339</v>
      </c>
      <c r="D3686" s="20" t="s">
        <v>14</v>
      </c>
    </row>
    <row r="3687" spans="2:4" x14ac:dyDescent="0.25">
      <c r="B3687" s="20" t="s">
        <v>15073</v>
      </c>
      <c r="C3687" s="20" t="s">
        <v>3339</v>
      </c>
      <c r="D3687" s="20" t="s">
        <v>14</v>
      </c>
    </row>
    <row r="3688" spans="2:4" x14ac:dyDescent="0.25">
      <c r="B3688" s="20" t="s">
        <v>3345</v>
      </c>
      <c r="C3688" s="20" t="s">
        <v>3339</v>
      </c>
      <c r="D3688" s="20" t="s">
        <v>13</v>
      </c>
    </row>
    <row r="3689" spans="2:4" x14ac:dyDescent="0.25">
      <c r="B3689" s="20" t="s">
        <v>15074</v>
      </c>
      <c r="C3689" s="20" t="s">
        <v>3339</v>
      </c>
      <c r="D3689" s="20" t="s">
        <v>13</v>
      </c>
    </row>
    <row r="3690" spans="2:4" x14ac:dyDescent="0.25">
      <c r="B3690" s="20" t="s">
        <v>15075</v>
      </c>
      <c r="C3690" s="20" t="s">
        <v>3339</v>
      </c>
      <c r="D3690" s="20" t="s">
        <v>14</v>
      </c>
    </row>
    <row r="3691" spans="2:4" x14ac:dyDescent="0.25">
      <c r="B3691" s="20" t="s">
        <v>15076</v>
      </c>
      <c r="C3691" s="20" t="s">
        <v>3339</v>
      </c>
      <c r="D3691" s="20" t="s">
        <v>14</v>
      </c>
    </row>
    <row r="3692" spans="2:4" x14ac:dyDescent="0.25">
      <c r="B3692" s="20" t="s">
        <v>15077</v>
      </c>
      <c r="C3692" s="20" t="s">
        <v>3339</v>
      </c>
      <c r="D3692" s="20" t="s">
        <v>14</v>
      </c>
    </row>
    <row r="3693" spans="2:4" x14ac:dyDescent="0.25">
      <c r="B3693" s="20" t="s">
        <v>15078</v>
      </c>
      <c r="C3693" s="20" t="s">
        <v>3339</v>
      </c>
      <c r="D3693" s="20" t="s">
        <v>13</v>
      </c>
    </row>
    <row r="3694" spans="2:4" x14ac:dyDescent="0.25">
      <c r="B3694" s="20" t="s">
        <v>3346</v>
      </c>
      <c r="C3694" s="20" t="s">
        <v>3339</v>
      </c>
      <c r="D3694" s="20" t="s">
        <v>14</v>
      </c>
    </row>
    <row r="3695" spans="2:4" x14ac:dyDescent="0.25">
      <c r="B3695" s="20" t="s">
        <v>15079</v>
      </c>
      <c r="C3695" s="20" t="s">
        <v>3339</v>
      </c>
      <c r="D3695" s="20" t="s">
        <v>13</v>
      </c>
    </row>
    <row r="3696" spans="2:4" x14ac:dyDescent="0.25">
      <c r="B3696" s="20" t="s">
        <v>15080</v>
      </c>
      <c r="C3696" s="20" t="s">
        <v>3339</v>
      </c>
      <c r="D3696" s="20" t="s">
        <v>14</v>
      </c>
    </row>
    <row r="3697" spans="2:4" x14ac:dyDescent="0.25">
      <c r="B3697" s="20" t="s">
        <v>15081</v>
      </c>
      <c r="C3697" s="20" t="s">
        <v>3339</v>
      </c>
      <c r="D3697" s="20" t="s">
        <v>14</v>
      </c>
    </row>
    <row r="3698" spans="2:4" x14ac:dyDescent="0.25">
      <c r="B3698" s="20" t="s">
        <v>15082</v>
      </c>
      <c r="C3698" s="20" t="s">
        <v>3339</v>
      </c>
      <c r="D3698" s="20" t="s">
        <v>14</v>
      </c>
    </row>
    <row r="3699" spans="2:4" x14ac:dyDescent="0.25">
      <c r="B3699" s="20" t="s">
        <v>15083</v>
      </c>
      <c r="C3699" s="20" t="s">
        <v>3339</v>
      </c>
      <c r="D3699" s="20" t="s">
        <v>13</v>
      </c>
    </row>
    <row r="3700" spans="2:4" x14ac:dyDescent="0.25">
      <c r="B3700" s="20" t="s">
        <v>15084</v>
      </c>
      <c r="C3700" s="20" t="s">
        <v>3339</v>
      </c>
      <c r="D3700" s="20" t="s">
        <v>14</v>
      </c>
    </row>
    <row r="3701" spans="2:4" x14ac:dyDescent="0.25">
      <c r="B3701" s="20" t="s">
        <v>15085</v>
      </c>
      <c r="C3701" s="20" t="s">
        <v>3339</v>
      </c>
      <c r="D3701" s="20" t="s">
        <v>14</v>
      </c>
    </row>
    <row r="3702" spans="2:4" x14ac:dyDescent="0.25">
      <c r="B3702" s="20" t="s">
        <v>15086</v>
      </c>
      <c r="C3702" s="20" t="s">
        <v>3339</v>
      </c>
      <c r="D3702" s="20" t="s">
        <v>13</v>
      </c>
    </row>
    <row r="3703" spans="2:4" x14ac:dyDescent="0.25">
      <c r="B3703" s="20" t="s">
        <v>3347</v>
      </c>
      <c r="C3703" s="20" t="s">
        <v>3348</v>
      </c>
      <c r="D3703" s="20" t="s">
        <v>13</v>
      </c>
    </row>
    <row r="3704" spans="2:4" x14ac:dyDescent="0.25">
      <c r="B3704" s="20" t="s">
        <v>3349</v>
      </c>
      <c r="C3704" s="20" t="s">
        <v>3348</v>
      </c>
      <c r="D3704" s="20" t="s">
        <v>13</v>
      </c>
    </row>
    <row r="3705" spans="2:4" x14ac:dyDescent="0.25">
      <c r="B3705" s="20" t="s">
        <v>3350</v>
      </c>
      <c r="C3705" s="20" t="s">
        <v>3348</v>
      </c>
      <c r="D3705" s="20" t="s">
        <v>13</v>
      </c>
    </row>
    <row r="3706" spans="2:4" x14ac:dyDescent="0.25">
      <c r="B3706" s="20" t="s">
        <v>3351</v>
      </c>
      <c r="C3706" s="20" t="s">
        <v>3348</v>
      </c>
      <c r="D3706" s="20" t="s">
        <v>13</v>
      </c>
    </row>
    <row r="3707" spans="2:4" x14ac:dyDescent="0.25">
      <c r="B3707" s="20" t="s">
        <v>3352</v>
      </c>
      <c r="C3707" s="20" t="s">
        <v>3348</v>
      </c>
      <c r="D3707" s="20" t="s">
        <v>13</v>
      </c>
    </row>
    <row r="3708" spans="2:4" x14ac:dyDescent="0.25">
      <c r="B3708" s="20" t="s">
        <v>3353</v>
      </c>
      <c r="C3708" s="20" t="s">
        <v>3348</v>
      </c>
      <c r="D3708" s="20" t="s">
        <v>13</v>
      </c>
    </row>
    <row r="3709" spans="2:4" x14ac:dyDescent="0.25">
      <c r="B3709" s="20" t="s">
        <v>3354</v>
      </c>
      <c r="C3709" s="20" t="s">
        <v>3348</v>
      </c>
      <c r="D3709" s="20" t="s">
        <v>13</v>
      </c>
    </row>
    <row r="3710" spans="2:4" x14ac:dyDescent="0.25">
      <c r="B3710" s="20" t="s">
        <v>3355</v>
      </c>
      <c r="C3710" s="20" t="s">
        <v>3356</v>
      </c>
      <c r="D3710" s="20" t="s">
        <v>13</v>
      </c>
    </row>
    <row r="3711" spans="2:4" x14ac:dyDescent="0.25">
      <c r="B3711" s="20" t="s">
        <v>3357</v>
      </c>
      <c r="C3711" s="20" t="s">
        <v>3356</v>
      </c>
      <c r="D3711" s="20" t="s">
        <v>13</v>
      </c>
    </row>
    <row r="3712" spans="2:4" x14ac:dyDescent="0.25">
      <c r="B3712" s="20" t="s">
        <v>3358</v>
      </c>
      <c r="C3712" s="20" t="s">
        <v>3356</v>
      </c>
      <c r="D3712" s="20" t="s">
        <v>13</v>
      </c>
    </row>
    <row r="3713" spans="2:4" x14ac:dyDescent="0.25">
      <c r="B3713" s="20" t="s">
        <v>3359</v>
      </c>
      <c r="C3713" s="20" t="s">
        <v>3356</v>
      </c>
      <c r="D3713" s="20" t="s">
        <v>13</v>
      </c>
    </row>
    <row r="3714" spans="2:4" x14ac:dyDescent="0.25">
      <c r="B3714" s="20" t="s">
        <v>3360</v>
      </c>
      <c r="C3714" s="20" t="s">
        <v>3361</v>
      </c>
      <c r="D3714" s="20" t="s">
        <v>13</v>
      </c>
    </row>
    <row r="3715" spans="2:4" x14ac:dyDescent="0.25">
      <c r="B3715" s="20" t="s">
        <v>3362</v>
      </c>
      <c r="C3715" s="20" t="s">
        <v>3361</v>
      </c>
      <c r="D3715" s="20" t="s">
        <v>13</v>
      </c>
    </row>
    <row r="3716" spans="2:4" x14ac:dyDescent="0.25">
      <c r="B3716" s="20" t="s">
        <v>3363</v>
      </c>
      <c r="C3716" s="20" t="s">
        <v>3361</v>
      </c>
      <c r="D3716" s="20" t="s">
        <v>13</v>
      </c>
    </row>
    <row r="3717" spans="2:4" x14ac:dyDescent="0.25">
      <c r="B3717" s="20" t="s">
        <v>3364</v>
      </c>
      <c r="C3717" s="20" t="s">
        <v>3361</v>
      </c>
      <c r="D3717" s="20" t="s">
        <v>13</v>
      </c>
    </row>
    <row r="3718" spans="2:4" x14ac:dyDescent="0.25">
      <c r="B3718" s="20" t="s">
        <v>3365</v>
      </c>
      <c r="C3718" s="20" t="s">
        <v>3361</v>
      </c>
      <c r="D3718" s="20" t="s">
        <v>13</v>
      </c>
    </row>
    <row r="3719" spans="2:4" x14ac:dyDescent="0.25">
      <c r="B3719" s="20" t="s">
        <v>3366</v>
      </c>
      <c r="C3719" s="20" t="s">
        <v>3361</v>
      </c>
      <c r="D3719" s="20" t="s">
        <v>13</v>
      </c>
    </row>
    <row r="3720" spans="2:4" x14ac:dyDescent="0.25">
      <c r="B3720" s="20" t="s">
        <v>3367</v>
      </c>
      <c r="C3720" s="20" t="s">
        <v>3368</v>
      </c>
      <c r="D3720" s="20" t="s">
        <v>13</v>
      </c>
    </row>
    <row r="3721" spans="2:4" x14ac:dyDescent="0.25">
      <c r="B3721" s="20" t="s">
        <v>3369</v>
      </c>
      <c r="C3721" s="20" t="s">
        <v>3368</v>
      </c>
      <c r="D3721" s="20" t="s">
        <v>13</v>
      </c>
    </row>
    <row r="3722" spans="2:4" x14ac:dyDescent="0.25">
      <c r="B3722" s="20" t="s">
        <v>3370</v>
      </c>
      <c r="C3722" s="20" t="s">
        <v>3371</v>
      </c>
      <c r="D3722" s="20" t="s">
        <v>13</v>
      </c>
    </row>
    <row r="3723" spans="2:4" x14ac:dyDescent="0.25">
      <c r="B3723" s="20" t="s">
        <v>3372</v>
      </c>
      <c r="C3723" s="20" t="s">
        <v>3371</v>
      </c>
      <c r="D3723" s="20" t="s">
        <v>13</v>
      </c>
    </row>
    <row r="3724" spans="2:4" x14ac:dyDescent="0.25">
      <c r="B3724" s="20" t="s">
        <v>3373</v>
      </c>
      <c r="C3724" s="20" t="s">
        <v>3374</v>
      </c>
      <c r="D3724" s="20" t="s">
        <v>13</v>
      </c>
    </row>
    <row r="3725" spans="2:4" x14ac:dyDescent="0.25">
      <c r="B3725" s="20" t="s">
        <v>3375</v>
      </c>
      <c r="C3725" s="20" t="s">
        <v>3374</v>
      </c>
      <c r="D3725" s="20" t="s">
        <v>12</v>
      </c>
    </row>
    <row r="3726" spans="2:4" x14ac:dyDescent="0.25">
      <c r="B3726" s="20" t="s">
        <v>3376</v>
      </c>
      <c r="C3726" s="20" t="s">
        <v>3374</v>
      </c>
      <c r="D3726" s="20" t="s">
        <v>13</v>
      </c>
    </row>
    <row r="3727" spans="2:4" x14ac:dyDescent="0.25">
      <c r="B3727" s="20" t="s">
        <v>3377</v>
      </c>
      <c r="C3727" s="20" t="s">
        <v>3374</v>
      </c>
      <c r="D3727" s="20" t="s">
        <v>13</v>
      </c>
    </row>
    <row r="3728" spans="2:4" x14ac:dyDescent="0.25">
      <c r="B3728" s="20" t="s">
        <v>3378</v>
      </c>
      <c r="C3728" s="20" t="s">
        <v>3374</v>
      </c>
      <c r="D3728" s="20" t="s">
        <v>13</v>
      </c>
    </row>
    <row r="3729" spans="2:4" x14ac:dyDescent="0.25">
      <c r="B3729" s="20" t="s">
        <v>3379</v>
      </c>
      <c r="C3729" s="20" t="s">
        <v>3380</v>
      </c>
      <c r="D3729" s="20" t="s">
        <v>13</v>
      </c>
    </row>
    <row r="3730" spans="2:4" x14ac:dyDescent="0.25">
      <c r="B3730" s="20" t="s">
        <v>3381</v>
      </c>
      <c r="C3730" s="20" t="s">
        <v>3380</v>
      </c>
      <c r="D3730" s="20" t="s">
        <v>13</v>
      </c>
    </row>
    <row r="3731" spans="2:4" x14ac:dyDescent="0.25">
      <c r="B3731" s="20" t="s">
        <v>3382</v>
      </c>
      <c r="C3731" s="20" t="s">
        <v>3380</v>
      </c>
      <c r="D3731" s="20" t="s">
        <v>13</v>
      </c>
    </row>
    <row r="3732" spans="2:4" x14ac:dyDescent="0.25">
      <c r="B3732" s="20" t="s">
        <v>3383</v>
      </c>
      <c r="C3732" s="20" t="s">
        <v>3383</v>
      </c>
      <c r="D3732" s="20" t="s">
        <v>13</v>
      </c>
    </row>
    <row r="3733" spans="2:4" x14ac:dyDescent="0.25">
      <c r="B3733" s="20" t="s">
        <v>3384</v>
      </c>
      <c r="C3733" s="20" t="s">
        <v>3383</v>
      </c>
      <c r="D3733" s="20" t="s">
        <v>13</v>
      </c>
    </row>
    <row r="3734" spans="2:4" x14ac:dyDescent="0.25">
      <c r="B3734" s="20" t="s">
        <v>3385</v>
      </c>
      <c r="C3734" s="20" t="s">
        <v>3383</v>
      </c>
      <c r="D3734" s="20" t="s">
        <v>13</v>
      </c>
    </row>
    <row r="3735" spans="2:4" x14ac:dyDescent="0.25">
      <c r="B3735" s="20" t="s">
        <v>3386</v>
      </c>
      <c r="C3735" s="20" t="s">
        <v>3383</v>
      </c>
      <c r="D3735" s="20" t="s">
        <v>13</v>
      </c>
    </row>
    <row r="3736" spans="2:4" x14ac:dyDescent="0.25">
      <c r="B3736" s="20" t="s">
        <v>15087</v>
      </c>
      <c r="C3736" s="20" t="s">
        <v>3383</v>
      </c>
      <c r="D3736" s="20" t="s">
        <v>13</v>
      </c>
    </row>
    <row r="3737" spans="2:4" x14ac:dyDescent="0.25">
      <c r="B3737" s="20" t="s">
        <v>15088</v>
      </c>
      <c r="C3737" s="20" t="s">
        <v>3383</v>
      </c>
      <c r="D3737" s="20" t="s">
        <v>13</v>
      </c>
    </row>
    <row r="3738" spans="2:4" x14ac:dyDescent="0.25">
      <c r="B3738" s="20" t="s">
        <v>15089</v>
      </c>
      <c r="C3738" s="20" t="s">
        <v>3383</v>
      </c>
      <c r="D3738" s="20" t="s">
        <v>13</v>
      </c>
    </row>
    <row r="3739" spans="2:4" x14ac:dyDescent="0.25">
      <c r="B3739" s="20" t="s">
        <v>15090</v>
      </c>
      <c r="C3739" s="20" t="s">
        <v>3383</v>
      </c>
      <c r="D3739" s="20" t="s">
        <v>13</v>
      </c>
    </row>
    <row r="3740" spans="2:4" x14ac:dyDescent="0.25">
      <c r="B3740" s="20" t="s">
        <v>15091</v>
      </c>
      <c r="C3740" s="20" t="s">
        <v>3383</v>
      </c>
      <c r="D3740" s="20" t="s">
        <v>13</v>
      </c>
    </row>
    <row r="3741" spans="2:4" x14ac:dyDescent="0.25">
      <c r="B3741" s="20" t="s">
        <v>15092</v>
      </c>
      <c r="C3741" s="20" t="s">
        <v>3383</v>
      </c>
      <c r="D3741" s="20" t="s">
        <v>13</v>
      </c>
    </row>
    <row r="3742" spans="2:4" x14ac:dyDescent="0.25">
      <c r="B3742" s="20" t="s">
        <v>15093</v>
      </c>
      <c r="C3742" s="20" t="s">
        <v>3383</v>
      </c>
      <c r="D3742" s="20" t="s">
        <v>13</v>
      </c>
    </row>
    <row r="3743" spans="2:4" x14ac:dyDescent="0.25">
      <c r="B3743" s="20" t="s">
        <v>15094</v>
      </c>
      <c r="C3743" s="20" t="s">
        <v>3383</v>
      </c>
      <c r="D3743" s="20" t="s">
        <v>13</v>
      </c>
    </row>
    <row r="3744" spans="2:4" x14ac:dyDescent="0.25">
      <c r="B3744" s="20" t="s">
        <v>15095</v>
      </c>
      <c r="C3744" s="20" t="s">
        <v>3383</v>
      </c>
      <c r="D3744" s="20" t="s">
        <v>13</v>
      </c>
    </row>
    <row r="3745" spans="2:4" x14ac:dyDescent="0.25">
      <c r="B3745" s="20" t="s">
        <v>15096</v>
      </c>
      <c r="C3745" s="20" t="s">
        <v>3383</v>
      </c>
      <c r="D3745" s="20" t="s">
        <v>13</v>
      </c>
    </row>
    <row r="3746" spans="2:4" x14ac:dyDescent="0.25">
      <c r="B3746" s="20" t="s">
        <v>15097</v>
      </c>
      <c r="C3746" s="20" t="s">
        <v>3383</v>
      </c>
      <c r="D3746" s="20" t="s">
        <v>13</v>
      </c>
    </row>
    <row r="3747" spans="2:4" x14ac:dyDescent="0.25">
      <c r="B3747" s="20" t="s">
        <v>15098</v>
      </c>
      <c r="C3747" s="20" t="s">
        <v>3383</v>
      </c>
      <c r="D3747" s="20" t="s">
        <v>13</v>
      </c>
    </row>
    <row r="3748" spans="2:4" x14ac:dyDescent="0.25">
      <c r="B3748" s="20" t="s">
        <v>15099</v>
      </c>
      <c r="C3748" s="20" t="s">
        <v>3383</v>
      </c>
      <c r="D3748" s="20" t="s">
        <v>13</v>
      </c>
    </row>
    <row r="3749" spans="2:4" x14ac:dyDescent="0.25">
      <c r="B3749" s="20" t="s">
        <v>15100</v>
      </c>
      <c r="C3749" s="20" t="s">
        <v>3383</v>
      </c>
      <c r="D3749" s="20" t="s">
        <v>13</v>
      </c>
    </row>
    <row r="3750" spans="2:4" x14ac:dyDescent="0.25">
      <c r="B3750" s="20" t="s">
        <v>15101</v>
      </c>
      <c r="C3750" s="20" t="s">
        <v>3383</v>
      </c>
      <c r="D3750" s="20" t="s">
        <v>13</v>
      </c>
    </row>
    <row r="3751" spans="2:4" x14ac:dyDescent="0.25">
      <c r="B3751" s="20" t="s">
        <v>15102</v>
      </c>
      <c r="C3751" s="20" t="s">
        <v>3383</v>
      </c>
      <c r="D3751" s="20" t="s">
        <v>13</v>
      </c>
    </row>
    <row r="3752" spans="2:4" x14ac:dyDescent="0.25">
      <c r="B3752" s="20" t="s">
        <v>15103</v>
      </c>
      <c r="C3752" s="20" t="s">
        <v>3383</v>
      </c>
      <c r="D3752" s="20" t="s">
        <v>13</v>
      </c>
    </row>
    <row r="3753" spans="2:4" x14ac:dyDescent="0.25">
      <c r="B3753" s="20" t="s">
        <v>15104</v>
      </c>
      <c r="C3753" s="20" t="s">
        <v>3383</v>
      </c>
      <c r="D3753" s="20" t="s">
        <v>13</v>
      </c>
    </row>
    <row r="3754" spans="2:4" x14ac:dyDescent="0.25">
      <c r="B3754" s="20" t="s">
        <v>15105</v>
      </c>
      <c r="C3754" s="20" t="s">
        <v>3383</v>
      </c>
      <c r="D3754" s="20" t="s">
        <v>13</v>
      </c>
    </row>
    <row r="3755" spans="2:4" x14ac:dyDescent="0.25">
      <c r="B3755" s="20" t="s">
        <v>15106</v>
      </c>
      <c r="C3755" s="20" t="s">
        <v>3383</v>
      </c>
      <c r="D3755" s="20" t="s">
        <v>13</v>
      </c>
    </row>
    <row r="3756" spans="2:4" x14ac:dyDescent="0.25">
      <c r="B3756" s="20" t="s">
        <v>15107</v>
      </c>
      <c r="C3756" s="20" t="s">
        <v>3383</v>
      </c>
      <c r="D3756" s="20" t="s">
        <v>13</v>
      </c>
    </row>
    <row r="3757" spans="2:4" x14ac:dyDescent="0.25">
      <c r="B3757" s="20" t="s">
        <v>15108</v>
      </c>
      <c r="C3757" s="20" t="s">
        <v>3383</v>
      </c>
      <c r="D3757" s="20" t="s">
        <v>13</v>
      </c>
    </row>
    <row r="3758" spans="2:4" x14ac:dyDescent="0.25">
      <c r="B3758" s="20" t="s">
        <v>15109</v>
      </c>
      <c r="C3758" s="20" t="s">
        <v>3383</v>
      </c>
      <c r="D3758" s="20" t="s">
        <v>13</v>
      </c>
    </row>
    <row r="3759" spans="2:4" x14ac:dyDescent="0.25">
      <c r="B3759" s="20" t="s">
        <v>3387</v>
      </c>
      <c r="C3759" s="20" t="s">
        <v>3383</v>
      </c>
      <c r="D3759" s="20" t="s">
        <v>13</v>
      </c>
    </row>
    <row r="3760" spans="2:4" x14ac:dyDescent="0.25">
      <c r="B3760" s="20" t="s">
        <v>15110</v>
      </c>
      <c r="C3760" s="20" t="s">
        <v>3383</v>
      </c>
      <c r="D3760" s="20" t="s">
        <v>13</v>
      </c>
    </row>
    <row r="3761" spans="2:4" x14ac:dyDescent="0.25">
      <c r="B3761" s="20" t="s">
        <v>15111</v>
      </c>
      <c r="C3761" s="20" t="s">
        <v>3383</v>
      </c>
      <c r="D3761" s="20" t="s">
        <v>13</v>
      </c>
    </row>
    <row r="3762" spans="2:4" x14ac:dyDescent="0.25">
      <c r="B3762" s="20" t="s">
        <v>15112</v>
      </c>
      <c r="C3762" s="20" t="s">
        <v>3383</v>
      </c>
      <c r="D3762" s="20" t="s">
        <v>13</v>
      </c>
    </row>
    <row r="3763" spans="2:4" x14ac:dyDescent="0.25">
      <c r="B3763" s="20" t="s">
        <v>15113</v>
      </c>
      <c r="C3763" s="20" t="s">
        <v>3383</v>
      </c>
      <c r="D3763" s="20" t="s">
        <v>13</v>
      </c>
    </row>
    <row r="3764" spans="2:4" x14ac:dyDescent="0.25">
      <c r="B3764" s="20" t="s">
        <v>3388</v>
      </c>
      <c r="C3764" s="20" t="s">
        <v>3383</v>
      </c>
      <c r="D3764" s="20" t="s">
        <v>13</v>
      </c>
    </row>
    <row r="3765" spans="2:4" x14ac:dyDescent="0.25">
      <c r="B3765" s="20" t="s">
        <v>3389</v>
      </c>
      <c r="C3765" s="20" t="s">
        <v>3390</v>
      </c>
      <c r="D3765" s="20" t="s">
        <v>13</v>
      </c>
    </row>
    <row r="3766" spans="2:4" x14ac:dyDescent="0.25">
      <c r="B3766" s="20" t="s">
        <v>15114</v>
      </c>
      <c r="C3766" s="20" t="s">
        <v>3390</v>
      </c>
      <c r="D3766" s="20" t="s">
        <v>13</v>
      </c>
    </row>
    <row r="3767" spans="2:4" x14ac:dyDescent="0.25">
      <c r="B3767" s="20" t="s">
        <v>15115</v>
      </c>
      <c r="C3767" s="20" t="s">
        <v>3390</v>
      </c>
      <c r="D3767" s="20" t="s">
        <v>13</v>
      </c>
    </row>
    <row r="3768" spans="2:4" x14ac:dyDescent="0.25">
      <c r="B3768" s="20" t="s">
        <v>15116</v>
      </c>
      <c r="C3768" s="20" t="s">
        <v>3390</v>
      </c>
      <c r="D3768" s="20" t="s">
        <v>13</v>
      </c>
    </row>
    <row r="3769" spans="2:4" x14ac:dyDescent="0.25">
      <c r="B3769" s="20" t="s">
        <v>15117</v>
      </c>
      <c r="C3769" s="20" t="s">
        <v>3390</v>
      </c>
      <c r="D3769" s="20" t="s">
        <v>13</v>
      </c>
    </row>
    <row r="3770" spans="2:4" x14ac:dyDescent="0.25">
      <c r="B3770" s="20" t="s">
        <v>15118</v>
      </c>
      <c r="C3770" s="20" t="s">
        <v>3390</v>
      </c>
      <c r="D3770" s="20" t="s">
        <v>13</v>
      </c>
    </row>
    <row r="3771" spans="2:4" x14ac:dyDescent="0.25">
      <c r="B3771" s="20" t="s">
        <v>15119</v>
      </c>
      <c r="C3771" s="20" t="s">
        <v>3390</v>
      </c>
      <c r="D3771" s="20" t="s">
        <v>13</v>
      </c>
    </row>
    <row r="3772" spans="2:4" x14ac:dyDescent="0.25">
      <c r="B3772" s="20" t="s">
        <v>15120</v>
      </c>
      <c r="C3772" s="20" t="s">
        <v>3390</v>
      </c>
      <c r="D3772" s="20" t="s">
        <v>13</v>
      </c>
    </row>
    <row r="3773" spans="2:4" x14ac:dyDescent="0.25">
      <c r="B3773" s="20" t="s">
        <v>15121</v>
      </c>
      <c r="C3773" s="20" t="s">
        <v>3390</v>
      </c>
      <c r="D3773" s="20" t="s">
        <v>13</v>
      </c>
    </row>
    <row r="3774" spans="2:4" x14ac:dyDescent="0.25">
      <c r="B3774" s="20" t="s">
        <v>15122</v>
      </c>
      <c r="C3774" s="20" t="s">
        <v>3390</v>
      </c>
      <c r="D3774" s="20" t="s">
        <v>13</v>
      </c>
    </row>
    <row r="3775" spans="2:4" x14ac:dyDescent="0.25">
      <c r="B3775" s="20" t="s">
        <v>15123</v>
      </c>
      <c r="C3775" s="20" t="s">
        <v>3390</v>
      </c>
      <c r="D3775" s="20" t="s">
        <v>13</v>
      </c>
    </row>
    <row r="3776" spans="2:4" x14ac:dyDescent="0.25">
      <c r="B3776" s="20" t="s">
        <v>3391</v>
      </c>
      <c r="C3776" s="20" t="s">
        <v>3390</v>
      </c>
      <c r="D3776" s="20" t="s">
        <v>13</v>
      </c>
    </row>
    <row r="3777" spans="2:4" x14ac:dyDescent="0.25">
      <c r="B3777" s="20" t="s">
        <v>3392</v>
      </c>
      <c r="C3777" s="20" t="s">
        <v>3390</v>
      </c>
      <c r="D3777" s="20" t="s">
        <v>13</v>
      </c>
    </row>
    <row r="3778" spans="2:4" x14ac:dyDescent="0.25">
      <c r="B3778" s="20" t="s">
        <v>3393</v>
      </c>
      <c r="C3778" s="20" t="s">
        <v>3390</v>
      </c>
      <c r="D3778" s="20" t="s">
        <v>13</v>
      </c>
    </row>
    <row r="3779" spans="2:4" x14ac:dyDescent="0.25">
      <c r="B3779" s="20" t="s">
        <v>3394</v>
      </c>
      <c r="C3779" s="20" t="s">
        <v>3390</v>
      </c>
      <c r="D3779" s="20" t="s">
        <v>13</v>
      </c>
    </row>
    <row r="3780" spans="2:4" x14ac:dyDescent="0.25">
      <c r="B3780" s="20" t="s">
        <v>3395</v>
      </c>
      <c r="C3780" s="20" t="s">
        <v>3390</v>
      </c>
      <c r="D3780" s="20" t="s">
        <v>13</v>
      </c>
    </row>
    <row r="3781" spans="2:4" x14ac:dyDescent="0.25">
      <c r="B3781" s="20" t="s">
        <v>3396</v>
      </c>
      <c r="C3781" s="20" t="s">
        <v>3390</v>
      </c>
      <c r="D3781" s="20" t="s">
        <v>13</v>
      </c>
    </row>
    <row r="3782" spans="2:4" x14ac:dyDescent="0.25">
      <c r="B3782" s="20" t="s">
        <v>15124</v>
      </c>
      <c r="C3782" s="20" t="s">
        <v>3390</v>
      </c>
      <c r="D3782" s="20" t="s">
        <v>13</v>
      </c>
    </row>
    <row r="3783" spans="2:4" x14ac:dyDescent="0.25">
      <c r="B3783" s="20" t="s">
        <v>15125</v>
      </c>
      <c r="C3783" s="20" t="s">
        <v>3390</v>
      </c>
      <c r="D3783" s="20" t="s">
        <v>13</v>
      </c>
    </row>
    <row r="3784" spans="2:4" x14ac:dyDescent="0.25">
      <c r="B3784" s="20" t="s">
        <v>15126</v>
      </c>
      <c r="C3784" s="20" t="s">
        <v>3390</v>
      </c>
      <c r="D3784" s="20" t="s">
        <v>13</v>
      </c>
    </row>
    <row r="3785" spans="2:4" x14ac:dyDescent="0.25">
      <c r="B3785" s="20" t="s">
        <v>15127</v>
      </c>
      <c r="C3785" s="20" t="s">
        <v>3390</v>
      </c>
      <c r="D3785" s="20" t="s">
        <v>13</v>
      </c>
    </row>
    <row r="3786" spans="2:4" x14ac:dyDescent="0.25">
      <c r="B3786" s="20" t="s">
        <v>15128</v>
      </c>
      <c r="C3786" s="20" t="s">
        <v>3390</v>
      </c>
      <c r="D3786" s="20" t="s">
        <v>13</v>
      </c>
    </row>
    <row r="3787" spans="2:4" x14ac:dyDescent="0.25">
      <c r="B3787" s="20" t="s">
        <v>3397</v>
      </c>
      <c r="C3787" s="20" t="s">
        <v>3390</v>
      </c>
      <c r="D3787" s="20" t="s">
        <v>13</v>
      </c>
    </row>
    <row r="3788" spans="2:4" x14ac:dyDescent="0.25">
      <c r="B3788" s="20" t="s">
        <v>3398</v>
      </c>
      <c r="C3788" s="20" t="s">
        <v>3399</v>
      </c>
      <c r="D3788" s="20" t="s">
        <v>13</v>
      </c>
    </row>
    <row r="3789" spans="2:4" x14ac:dyDescent="0.25">
      <c r="B3789" s="20" t="s">
        <v>3400</v>
      </c>
      <c r="C3789" s="20" t="s">
        <v>3399</v>
      </c>
      <c r="D3789" s="20" t="s">
        <v>13</v>
      </c>
    </row>
    <row r="3790" spans="2:4" x14ac:dyDescent="0.25">
      <c r="B3790" s="20" t="s">
        <v>3401</v>
      </c>
      <c r="C3790" s="20" t="s">
        <v>3399</v>
      </c>
      <c r="D3790" s="20" t="s">
        <v>13</v>
      </c>
    </row>
    <row r="3791" spans="2:4" x14ac:dyDescent="0.25">
      <c r="B3791" s="20" t="s">
        <v>3402</v>
      </c>
      <c r="C3791" s="20" t="s">
        <v>3403</v>
      </c>
      <c r="D3791" s="20" t="s">
        <v>13</v>
      </c>
    </row>
    <row r="3792" spans="2:4" x14ac:dyDescent="0.25">
      <c r="B3792" s="20" t="s">
        <v>3404</v>
      </c>
      <c r="C3792" s="20" t="s">
        <v>3403</v>
      </c>
      <c r="D3792" s="20" t="s">
        <v>13</v>
      </c>
    </row>
    <row r="3793" spans="2:4" x14ac:dyDescent="0.25">
      <c r="B3793" s="20" t="s">
        <v>3405</v>
      </c>
      <c r="C3793" s="20" t="s">
        <v>3403</v>
      </c>
      <c r="D3793" s="20" t="s">
        <v>13</v>
      </c>
    </row>
    <row r="3794" spans="2:4" x14ac:dyDescent="0.25">
      <c r="B3794" s="20" t="s">
        <v>3406</v>
      </c>
      <c r="C3794" s="20" t="s">
        <v>3407</v>
      </c>
      <c r="D3794" s="20" t="s">
        <v>13</v>
      </c>
    </row>
    <row r="3795" spans="2:4" x14ac:dyDescent="0.25">
      <c r="B3795" s="20" t="s">
        <v>3408</v>
      </c>
      <c r="C3795" s="20" t="s">
        <v>3407</v>
      </c>
      <c r="D3795" s="20" t="s">
        <v>13</v>
      </c>
    </row>
    <row r="3796" spans="2:4" x14ac:dyDescent="0.25">
      <c r="B3796" s="20" t="s">
        <v>3409</v>
      </c>
      <c r="C3796" s="20" t="s">
        <v>3407</v>
      </c>
      <c r="D3796" s="20" t="s">
        <v>13</v>
      </c>
    </row>
    <row r="3797" spans="2:4" x14ac:dyDescent="0.25">
      <c r="B3797" s="20" t="s">
        <v>3410</v>
      </c>
      <c r="C3797" s="20" t="s">
        <v>3407</v>
      </c>
      <c r="D3797" s="20" t="s">
        <v>13</v>
      </c>
    </row>
    <row r="3798" spans="2:4" x14ac:dyDescent="0.25">
      <c r="B3798" s="20" t="s">
        <v>3411</v>
      </c>
      <c r="C3798" s="20" t="s">
        <v>3407</v>
      </c>
      <c r="D3798" s="20" t="s">
        <v>13</v>
      </c>
    </row>
    <row r="3799" spans="2:4" x14ac:dyDescent="0.25">
      <c r="B3799" s="20" t="s">
        <v>3412</v>
      </c>
      <c r="C3799" s="20" t="s">
        <v>3413</v>
      </c>
      <c r="D3799" s="20" t="s">
        <v>13</v>
      </c>
    </row>
    <row r="3800" spans="2:4" x14ac:dyDescent="0.25">
      <c r="B3800" s="20" t="s">
        <v>3414</v>
      </c>
      <c r="C3800" s="20" t="s">
        <v>3413</v>
      </c>
      <c r="D3800" s="20" t="s">
        <v>13</v>
      </c>
    </row>
    <row r="3801" spans="2:4" x14ac:dyDescent="0.25">
      <c r="B3801" s="20" t="s">
        <v>3415</v>
      </c>
      <c r="C3801" s="20" t="s">
        <v>3413</v>
      </c>
      <c r="D3801" s="20" t="s">
        <v>13</v>
      </c>
    </row>
    <row r="3802" spans="2:4" x14ac:dyDescent="0.25">
      <c r="B3802" s="20" t="s">
        <v>3416</v>
      </c>
      <c r="C3802" s="20" t="s">
        <v>3417</v>
      </c>
      <c r="D3802" s="20" t="s">
        <v>13</v>
      </c>
    </row>
    <row r="3803" spans="2:4" x14ac:dyDescent="0.25">
      <c r="B3803" s="20" t="s">
        <v>3418</v>
      </c>
      <c r="C3803" s="20" t="s">
        <v>3417</v>
      </c>
      <c r="D3803" s="20" t="s">
        <v>13</v>
      </c>
    </row>
    <row r="3804" spans="2:4" x14ac:dyDescent="0.25">
      <c r="B3804" s="20" t="s">
        <v>3419</v>
      </c>
      <c r="C3804" s="20" t="s">
        <v>3417</v>
      </c>
      <c r="D3804" s="20" t="s">
        <v>13</v>
      </c>
    </row>
    <row r="3805" spans="2:4" x14ac:dyDescent="0.25">
      <c r="B3805" s="20" t="s">
        <v>3420</v>
      </c>
      <c r="C3805" s="20" t="s">
        <v>3417</v>
      </c>
      <c r="D3805" s="20" t="s">
        <v>13</v>
      </c>
    </row>
    <row r="3806" spans="2:4" x14ac:dyDescent="0.25">
      <c r="B3806" s="20" t="s">
        <v>3421</v>
      </c>
      <c r="C3806" s="20" t="s">
        <v>3422</v>
      </c>
      <c r="D3806" s="20" t="s">
        <v>13</v>
      </c>
    </row>
    <row r="3807" spans="2:4" x14ac:dyDescent="0.25">
      <c r="B3807" s="20" t="s">
        <v>3423</v>
      </c>
      <c r="C3807" s="20" t="s">
        <v>3422</v>
      </c>
      <c r="D3807" s="20" t="s">
        <v>13</v>
      </c>
    </row>
    <row r="3808" spans="2:4" x14ac:dyDescent="0.25">
      <c r="B3808" s="20" t="s">
        <v>3424</v>
      </c>
      <c r="C3808" s="20" t="s">
        <v>3422</v>
      </c>
      <c r="D3808" s="20" t="s">
        <v>13</v>
      </c>
    </row>
    <row r="3809" spans="2:4" x14ac:dyDescent="0.25">
      <c r="B3809" s="20" t="s">
        <v>3425</v>
      </c>
      <c r="C3809" s="20" t="s">
        <v>3422</v>
      </c>
      <c r="D3809" s="20" t="s">
        <v>13</v>
      </c>
    </row>
    <row r="3810" spans="2:4" x14ac:dyDescent="0.25">
      <c r="B3810" s="20" t="s">
        <v>3426</v>
      </c>
      <c r="C3810" s="20" t="s">
        <v>3427</v>
      </c>
      <c r="D3810" s="20" t="s">
        <v>13</v>
      </c>
    </row>
    <row r="3811" spans="2:4" x14ac:dyDescent="0.25">
      <c r="B3811" s="20" t="s">
        <v>3428</v>
      </c>
      <c r="C3811" s="20" t="s">
        <v>3427</v>
      </c>
      <c r="D3811" s="20" t="s">
        <v>13</v>
      </c>
    </row>
    <row r="3812" spans="2:4" x14ac:dyDescent="0.25">
      <c r="B3812" s="20" t="s">
        <v>3429</v>
      </c>
      <c r="C3812" s="20" t="s">
        <v>3430</v>
      </c>
      <c r="D3812" s="20" t="s">
        <v>13</v>
      </c>
    </row>
    <row r="3813" spans="2:4" x14ac:dyDescent="0.25">
      <c r="B3813" s="20" t="s">
        <v>3431</v>
      </c>
      <c r="C3813" s="20" t="s">
        <v>3430</v>
      </c>
      <c r="D3813" s="20" t="s">
        <v>13</v>
      </c>
    </row>
    <row r="3814" spans="2:4" x14ac:dyDescent="0.25">
      <c r="B3814" s="20" t="s">
        <v>3432</v>
      </c>
      <c r="C3814" s="20" t="s">
        <v>3430</v>
      </c>
      <c r="D3814" s="20" t="s">
        <v>13</v>
      </c>
    </row>
    <row r="3815" spans="2:4" x14ac:dyDescent="0.25">
      <c r="B3815" s="20" t="s">
        <v>3433</v>
      </c>
      <c r="C3815" s="20" t="s">
        <v>3430</v>
      </c>
      <c r="D3815" s="20" t="s">
        <v>13</v>
      </c>
    </row>
    <row r="3816" spans="2:4" x14ac:dyDescent="0.25">
      <c r="B3816" s="20" t="s">
        <v>3434</v>
      </c>
      <c r="C3816" s="20" t="s">
        <v>3430</v>
      </c>
      <c r="D3816" s="20" t="s">
        <v>13</v>
      </c>
    </row>
    <row r="3817" spans="2:4" x14ac:dyDescent="0.25">
      <c r="B3817" s="20" t="s">
        <v>3435</v>
      </c>
      <c r="C3817" s="20" t="s">
        <v>3430</v>
      </c>
      <c r="D3817" s="20" t="s">
        <v>13</v>
      </c>
    </row>
    <row r="3818" spans="2:4" x14ac:dyDescent="0.25">
      <c r="B3818" s="20" t="s">
        <v>3436</v>
      </c>
      <c r="C3818" s="20" t="s">
        <v>3437</v>
      </c>
      <c r="D3818" s="20" t="s">
        <v>13</v>
      </c>
    </row>
    <row r="3819" spans="2:4" x14ac:dyDescent="0.25">
      <c r="B3819" s="20" t="s">
        <v>3438</v>
      </c>
      <c r="C3819" s="20" t="s">
        <v>3437</v>
      </c>
      <c r="D3819" s="20" t="s">
        <v>13</v>
      </c>
    </row>
    <row r="3820" spans="2:4" x14ac:dyDescent="0.25">
      <c r="B3820" s="20" t="s">
        <v>3439</v>
      </c>
      <c r="C3820" s="20" t="s">
        <v>3440</v>
      </c>
      <c r="D3820" s="20" t="s">
        <v>13</v>
      </c>
    </row>
    <row r="3821" spans="2:4" x14ac:dyDescent="0.25">
      <c r="B3821" s="20" t="s">
        <v>3441</v>
      </c>
      <c r="C3821" s="20" t="s">
        <v>3440</v>
      </c>
      <c r="D3821" s="20" t="s">
        <v>13</v>
      </c>
    </row>
    <row r="3822" spans="2:4" x14ac:dyDescent="0.25">
      <c r="B3822" s="20" t="s">
        <v>3442</v>
      </c>
      <c r="C3822" s="20" t="s">
        <v>3443</v>
      </c>
      <c r="D3822" s="20" t="s">
        <v>13</v>
      </c>
    </row>
    <row r="3823" spans="2:4" x14ac:dyDescent="0.25">
      <c r="B3823" s="20" t="s">
        <v>3444</v>
      </c>
      <c r="C3823" s="20" t="s">
        <v>3443</v>
      </c>
      <c r="D3823" s="20" t="s">
        <v>13</v>
      </c>
    </row>
    <row r="3824" spans="2:4" x14ac:dyDescent="0.25">
      <c r="B3824" s="20" t="s">
        <v>3445</v>
      </c>
      <c r="C3824" s="20" t="s">
        <v>3443</v>
      </c>
      <c r="D3824" s="20" t="s">
        <v>13</v>
      </c>
    </row>
    <row r="3825" spans="2:4" x14ac:dyDescent="0.25">
      <c r="B3825" s="20" t="s">
        <v>3446</v>
      </c>
      <c r="C3825" s="20" t="s">
        <v>3443</v>
      </c>
      <c r="D3825" s="20" t="s">
        <v>13</v>
      </c>
    </row>
    <row r="3826" spans="2:4" x14ac:dyDescent="0.25">
      <c r="B3826" s="20" t="s">
        <v>3447</v>
      </c>
      <c r="C3826" s="20" t="s">
        <v>3443</v>
      </c>
      <c r="D3826" s="20" t="s">
        <v>13</v>
      </c>
    </row>
    <row r="3827" spans="2:4" x14ac:dyDescent="0.25">
      <c r="B3827" s="20" t="s">
        <v>3448</v>
      </c>
      <c r="C3827" s="20" t="s">
        <v>3443</v>
      </c>
      <c r="D3827" s="20" t="s">
        <v>13</v>
      </c>
    </row>
    <row r="3828" spans="2:4" x14ac:dyDescent="0.25">
      <c r="B3828" s="20" t="s">
        <v>3449</v>
      </c>
      <c r="C3828" s="20" t="s">
        <v>3443</v>
      </c>
      <c r="D3828" s="20" t="s">
        <v>13</v>
      </c>
    </row>
    <row r="3829" spans="2:4" x14ac:dyDescent="0.25">
      <c r="B3829" s="20" t="s">
        <v>3450</v>
      </c>
      <c r="C3829" s="20" t="s">
        <v>3451</v>
      </c>
      <c r="D3829" s="20" t="s">
        <v>13</v>
      </c>
    </row>
    <row r="3830" spans="2:4" x14ac:dyDescent="0.25">
      <c r="B3830" s="20" t="s">
        <v>3452</v>
      </c>
      <c r="C3830" s="20" t="s">
        <v>3451</v>
      </c>
      <c r="D3830" s="20" t="s">
        <v>13</v>
      </c>
    </row>
    <row r="3831" spans="2:4" x14ac:dyDescent="0.25">
      <c r="B3831" s="20" t="s">
        <v>3453</v>
      </c>
      <c r="C3831" s="20" t="s">
        <v>3451</v>
      </c>
      <c r="D3831" s="20" t="s">
        <v>13</v>
      </c>
    </row>
    <row r="3832" spans="2:4" x14ac:dyDescent="0.25">
      <c r="B3832" s="20" t="s">
        <v>3454</v>
      </c>
      <c r="C3832" s="20" t="s">
        <v>3455</v>
      </c>
      <c r="D3832" s="20" t="s">
        <v>13</v>
      </c>
    </row>
    <row r="3833" spans="2:4" x14ac:dyDescent="0.25">
      <c r="B3833" s="20" t="s">
        <v>3456</v>
      </c>
      <c r="C3833" s="20" t="s">
        <v>3455</v>
      </c>
      <c r="D3833" s="20" t="s">
        <v>13</v>
      </c>
    </row>
    <row r="3834" spans="2:4" x14ac:dyDescent="0.25">
      <c r="B3834" s="20" t="s">
        <v>3457</v>
      </c>
      <c r="C3834" s="20" t="s">
        <v>3455</v>
      </c>
      <c r="D3834" s="20" t="s">
        <v>13</v>
      </c>
    </row>
    <row r="3835" spans="2:4" x14ac:dyDescent="0.25">
      <c r="B3835" s="20" t="s">
        <v>3458</v>
      </c>
      <c r="C3835" s="20" t="s">
        <v>3459</v>
      </c>
      <c r="D3835" s="20" t="s">
        <v>13</v>
      </c>
    </row>
    <row r="3836" spans="2:4" x14ac:dyDescent="0.25">
      <c r="B3836" s="20" t="s">
        <v>15129</v>
      </c>
      <c r="C3836" s="20" t="s">
        <v>3459</v>
      </c>
      <c r="D3836" s="20" t="s">
        <v>13</v>
      </c>
    </row>
    <row r="3837" spans="2:4" x14ac:dyDescent="0.25">
      <c r="B3837" s="20" t="s">
        <v>15130</v>
      </c>
      <c r="C3837" s="20" t="s">
        <v>3459</v>
      </c>
      <c r="D3837" s="20" t="s">
        <v>14</v>
      </c>
    </row>
    <row r="3838" spans="2:4" x14ac:dyDescent="0.25">
      <c r="B3838" s="20" t="s">
        <v>15131</v>
      </c>
      <c r="C3838" s="20" t="s">
        <v>3459</v>
      </c>
      <c r="D3838" s="20" t="s">
        <v>13</v>
      </c>
    </row>
    <row r="3839" spans="2:4" x14ac:dyDescent="0.25">
      <c r="B3839" s="20" t="s">
        <v>15132</v>
      </c>
      <c r="C3839" s="20" t="s">
        <v>3459</v>
      </c>
      <c r="D3839" s="20" t="s">
        <v>13</v>
      </c>
    </row>
    <row r="3840" spans="2:4" x14ac:dyDescent="0.25">
      <c r="B3840" s="20" t="s">
        <v>15133</v>
      </c>
      <c r="C3840" s="20" t="s">
        <v>3459</v>
      </c>
      <c r="D3840" s="20" t="s">
        <v>13</v>
      </c>
    </row>
    <row r="3841" spans="2:4" x14ac:dyDescent="0.25">
      <c r="B3841" s="20" t="s">
        <v>15134</v>
      </c>
      <c r="C3841" s="20" t="s">
        <v>3459</v>
      </c>
      <c r="D3841" s="20" t="s">
        <v>13</v>
      </c>
    </row>
    <row r="3842" spans="2:4" x14ac:dyDescent="0.25">
      <c r="B3842" s="20" t="s">
        <v>15135</v>
      </c>
      <c r="C3842" s="20" t="s">
        <v>3459</v>
      </c>
      <c r="D3842" s="20" t="s">
        <v>13</v>
      </c>
    </row>
    <row r="3843" spans="2:4" x14ac:dyDescent="0.25">
      <c r="B3843" s="20" t="s">
        <v>15136</v>
      </c>
      <c r="C3843" s="20" t="s">
        <v>3459</v>
      </c>
      <c r="D3843" s="20" t="s">
        <v>14</v>
      </c>
    </row>
    <row r="3844" spans="2:4" x14ac:dyDescent="0.25">
      <c r="B3844" s="20" t="s">
        <v>3460</v>
      </c>
      <c r="C3844" s="20" t="s">
        <v>3459</v>
      </c>
      <c r="D3844" s="20" t="s">
        <v>13</v>
      </c>
    </row>
    <row r="3845" spans="2:4" x14ac:dyDescent="0.25">
      <c r="B3845" s="20" t="s">
        <v>3461</v>
      </c>
      <c r="C3845" s="20" t="s">
        <v>3459</v>
      </c>
      <c r="D3845" s="20" t="s">
        <v>13</v>
      </c>
    </row>
    <row r="3846" spans="2:4" x14ac:dyDescent="0.25">
      <c r="B3846" s="20" t="s">
        <v>15137</v>
      </c>
      <c r="C3846" s="20" t="s">
        <v>3459</v>
      </c>
      <c r="D3846" s="20" t="s">
        <v>14</v>
      </c>
    </row>
    <row r="3847" spans="2:4" x14ac:dyDescent="0.25">
      <c r="B3847" s="20" t="s">
        <v>15138</v>
      </c>
      <c r="C3847" s="20" t="s">
        <v>3459</v>
      </c>
      <c r="D3847" s="20" t="s">
        <v>14</v>
      </c>
    </row>
    <row r="3848" spans="2:4" x14ac:dyDescent="0.25">
      <c r="B3848" s="20" t="s">
        <v>15139</v>
      </c>
      <c r="C3848" s="20" t="s">
        <v>3459</v>
      </c>
      <c r="D3848" s="20" t="s">
        <v>14</v>
      </c>
    </row>
    <row r="3849" spans="2:4" x14ac:dyDescent="0.25">
      <c r="B3849" s="20" t="s">
        <v>15140</v>
      </c>
      <c r="C3849" s="20" t="s">
        <v>3459</v>
      </c>
      <c r="D3849" s="20" t="s">
        <v>14</v>
      </c>
    </row>
    <row r="3850" spans="2:4" x14ac:dyDescent="0.25">
      <c r="B3850" s="20" t="s">
        <v>15141</v>
      </c>
      <c r="C3850" s="20" t="s">
        <v>3459</v>
      </c>
      <c r="D3850" s="20" t="s">
        <v>14</v>
      </c>
    </row>
    <row r="3851" spans="2:4" x14ac:dyDescent="0.25">
      <c r="B3851" s="20" t="s">
        <v>15142</v>
      </c>
      <c r="C3851" s="20" t="s">
        <v>3459</v>
      </c>
      <c r="D3851" s="20" t="s">
        <v>14</v>
      </c>
    </row>
    <row r="3852" spans="2:4" x14ac:dyDescent="0.25">
      <c r="B3852" s="20" t="s">
        <v>15143</v>
      </c>
      <c r="C3852" s="20" t="s">
        <v>3459</v>
      </c>
      <c r="D3852" s="20" t="s">
        <v>14</v>
      </c>
    </row>
    <row r="3853" spans="2:4" x14ac:dyDescent="0.25">
      <c r="B3853" s="20" t="s">
        <v>15144</v>
      </c>
      <c r="C3853" s="20" t="s">
        <v>3459</v>
      </c>
      <c r="D3853" s="20" t="s">
        <v>13</v>
      </c>
    </row>
    <row r="3854" spans="2:4" x14ac:dyDescent="0.25">
      <c r="B3854" s="20" t="s">
        <v>15145</v>
      </c>
      <c r="C3854" s="20" t="s">
        <v>3459</v>
      </c>
      <c r="D3854" s="20" t="s">
        <v>13</v>
      </c>
    </row>
    <row r="3855" spans="2:4" x14ac:dyDescent="0.25">
      <c r="B3855" s="20" t="s">
        <v>15146</v>
      </c>
      <c r="C3855" s="20" t="s">
        <v>3459</v>
      </c>
      <c r="D3855" s="20" t="s">
        <v>13</v>
      </c>
    </row>
    <row r="3856" spans="2:4" x14ac:dyDescent="0.25">
      <c r="B3856" s="20" t="s">
        <v>15147</v>
      </c>
      <c r="C3856" s="20" t="s">
        <v>3459</v>
      </c>
      <c r="D3856" s="20" t="s">
        <v>13</v>
      </c>
    </row>
    <row r="3857" spans="2:4" x14ac:dyDescent="0.25">
      <c r="B3857" s="20" t="s">
        <v>15148</v>
      </c>
      <c r="C3857" s="20" t="s">
        <v>3459</v>
      </c>
      <c r="D3857" s="20" t="s">
        <v>13</v>
      </c>
    </row>
    <row r="3858" spans="2:4" x14ac:dyDescent="0.25">
      <c r="B3858" s="20" t="s">
        <v>15149</v>
      </c>
      <c r="C3858" s="20" t="s">
        <v>3459</v>
      </c>
      <c r="D3858" s="20" t="s">
        <v>13</v>
      </c>
    </row>
    <row r="3859" spans="2:4" x14ac:dyDescent="0.25">
      <c r="B3859" s="20" t="s">
        <v>15150</v>
      </c>
      <c r="C3859" s="20" t="s">
        <v>3459</v>
      </c>
      <c r="D3859" s="20" t="s">
        <v>14</v>
      </c>
    </row>
    <row r="3860" spans="2:4" x14ac:dyDescent="0.25">
      <c r="B3860" s="20" t="s">
        <v>15151</v>
      </c>
      <c r="C3860" s="20" t="s">
        <v>3459</v>
      </c>
      <c r="D3860" s="20" t="s">
        <v>13</v>
      </c>
    </row>
    <row r="3861" spans="2:4" x14ac:dyDescent="0.25">
      <c r="B3861" s="20" t="s">
        <v>15152</v>
      </c>
      <c r="C3861" s="20" t="s">
        <v>3459</v>
      </c>
      <c r="D3861" s="20" t="s">
        <v>14</v>
      </c>
    </row>
    <row r="3862" spans="2:4" x14ac:dyDescent="0.25">
      <c r="B3862" s="20" t="s">
        <v>15153</v>
      </c>
      <c r="C3862" s="20" t="s">
        <v>3459</v>
      </c>
      <c r="D3862" s="20" t="s">
        <v>14</v>
      </c>
    </row>
    <row r="3863" spans="2:4" x14ac:dyDescent="0.25">
      <c r="B3863" s="20" t="s">
        <v>15154</v>
      </c>
      <c r="C3863" s="20" t="s">
        <v>3459</v>
      </c>
      <c r="D3863" s="20" t="s">
        <v>13</v>
      </c>
    </row>
    <row r="3864" spans="2:4" x14ac:dyDescent="0.25">
      <c r="B3864" s="20" t="s">
        <v>15155</v>
      </c>
      <c r="C3864" s="20" t="s">
        <v>3459</v>
      </c>
      <c r="D3864" s="20" t="s">
        <v>13</v>
      </c>
    </row>
    <row r="3865" spans="2:4" x14ac:dyDescent="0.25">
      <c r="B3865" s="20" t="s">
        <v>15156</v>
      </c>
      <c r="C3865" s="20" t="s">
        <v>3459</v>
      </c>
      <c r="D3865" s="20" t="s">
        <v>13</v>
      </c>
    </row>
    <row r="3866" spans="2:4" x14ac:dyDescent="0.25">
      <c r="B3866" s="20" t="s">
        <v>15157</v>
      </c>
      <c r="C3866" s="20" t="s">
        <v>3459</v>
      </c>
      <c r="D3866" s="20" t="s">
        <v>13</v>
      </c>
    </row>
    <row r="3867" spans="2:4" x14ac:dyDescent="0.25">
      <c r="B3867" s="20" t="s">
        <v>15158</v>
      </c>
      <c r="C3867" s="20" t="s">
        <v>3459</v>
      </c>
      <c r="D3867" s="20" t="s">
        <v>14</v>
      </c>
    </row>
    <row r="3868" spans="2:4" x14ac:dyDescent="0.25">
      <c r="B3868" s="20" t="s">
        <v>15159</v>
      </c>
      <c r="C3868" s="20" t="s">
        <v>3459</v>
      </c>
      <c r="D3868" s="20" t="s">
        <v>13</v>
      </c>
    </row>
    <row r="3869" spans="2:4" x14ac:dyDescent="0.25">
      <c r="B3869" s="20" t="s">
        <v>15160</v>
      </c>
      <c r="C3869" s="20" t="s">
        <v>3459</v>
      </c>
      <c r="D3869" s="20" t="s">
        <v>13</v>
      </c>
    </row>
    <row r="3870" spans="2:4" x14ac:dyDescent="0.25">
      <c r="B3870" s="20" t="s">
        <v>15161</v>
      </c>
      <c r="C3870" s="20" t="s">
        <v>3459</v>
      </c>
      <c r="D3870" s="20" t="s">
        <v>13</v>
      </c>
    </row>
    <row r="3871" spans="2:4" x14ac:dyDescent="0.25">
      <c r="B3871" s="20" t="s">
        <v>15162</v>
      </c>
      <c r="C3871" s="20" t="s">
        <v>3459</v>
      </c>
      <c r="D3871" s="20" t="s">
        <v>13</v>
      </c>
    </row>
    <row r="3872" spans="2:4" x14ac:dyDescent="0.25">
      <c r="B3872" s="20" t="s">
        <v>15163</v>
      </c>
      <c r="C3872" s="20" t="s">
        <v>3459</v>
      </c>
      <c r="D3872" s="20" t="s">
        <v>13</v>
      </c>
    </row>
    <row r="3873" spans="2:4" x14ac:dyDescent="0.25">
      <c r="B3873" s="20" t="s">
        <v>15164</v>
      </c>
      <c r="C3873" s="20" t="s">
        <v>3459</v>
      </c>
      <c r="D3873" s="20" t="s">
        <v>13</v>
      </c>
    </row>
    <row r="3874" spans="2:4" x14ac:dyDescent="0.25">
      <c r="B3874" s="20" t="s">
        <v>15165</v>
      </c>
      <c r="C3874" s="20" t="s">
        <v>3459</v>
      </c>
      <c r="D3874" s="20" t="s">
        <v>13</v>
      </c>
    </row>
    <row r="3875" spans="2:4" x14ac:dyDescent="0.25">
      <c r="B3875" s="20" t="s">
        <v>15166</v>
      </c>
      <c r="C3875" s="20" t="s">
        <v>3459</v>
      </c>
      <c r="D3875" s="20" t="s">
        <v>13</v>
      </c>
    </row>
    <row r="3876" spans="2:4" x14ac:dyDescent="0.25">
      <c r="B3876" s="20" t="s">
        <v>15167</v>
      </c>
      <c r="C3876" s="20" t="s">
        <v>3459</v>
      </c>
      <c r="D3876" s="20" t="s">
        <v>13</v>
      </c>
    </row>
    <row r="3877" spans="2:4" x14ac:dyDescent="0.25">
      <c r="B3877" s="20" t="s">
        <v>3462</v>
      </c>
      <c r="C3877" s="20" t="s">
        <v>3459</v>
      </c>
      <c r="D3877" s="20" t="s">
        <v>13</v>
      </c>
    </row>
    <row r="3878" spans="2:4" x14ac:dyDescent="0.25">
      <c r="B3878" s="20" t="s">
        <v>15168</v>
      </c>
      <c r="C3878" s="20" t="s">
        <v>3459</v>
      </c>
      <c r="D3878" s="20" t="s">
        <v>14</v>
      </c>
    </row>
    <row r="3879" spans="2:4" x14ac:dyDescent="0.25">
      <c r="B3879" s="20" t="s">
        <v>15169</v>
      </c>
      <c r="C3879" s="20" t="s">
        <v>3459</v>
      </c>
      <c r="D3879" s="20" t="s">
        <v>14</v>
      </c>
    </row>
    <row r="3880" spans="2:4" x14ac:dyDescent="0.25">
      <c r="B3880" s="20" t="s">
        <v>15170</v>
      </c>
      <c r="C3880" s="20" t="s">
        <v>3459</v>
      </c>
      <c r="D3880" s="20" t="s">
        <v>13</v>
      </c>
    </row>
    <row r="3881" spans="2:4" x14ac:dyDescent="0.25">
      <c r="B3881" s="20" t="s">
        <v>15171</v>
      </c>
      <c r="C3881" s="20" t="s">
        <v>3459</v>
      </c>
      <c r="D3881" s="20" t="s">
        <v>13</v>
      </c>
    </row>
    <row r="3882" spans="2:4" x14ac:dyDescent="0.25">
      <c r="B3882" s="20" t="s">
        <v>15172</v>
      </c>
      <c r="C3882" s="20" t="s">
        <v>3459</v>
      </c>
      <c r="D3882" s="20" t="s">
        <v>13</v>
      </c>
    </row>
    <row r="3883" spans="2:4" x14ac:dyDescent="0.25">
      <c r="B3883" s="20" t="s">
        <v>15173</v>
      </c>
      <c r="C3883" s="20" t="s">
        <v>3459</v>
      </c>
      <c r="D3883" s="20" t="s">
        <v>13</v>
      </c>
    </row>
    <row r="3884" spans="2:4" x14ac:dyDescent="0.25">
      <c r="B3884" s="20" t="s">
        <v>15174</v>
      </c>
      <c r="C3884" s="20" t="s">
        <v>3459</v>
      </c>
      <c r="D3884" s="20" t="s">
        <v>14</v>
      </c>
    </row>
    <row r="3885" spans="2:4" x14ac:dyDescent="0.25">
      <c r="B3885" s="20" t="s">
        <v>15175</v>
      </c>
      <c r="C3885" s="20" t="s">
        <v>3459</v>
      </c>
      <c r="D3885" s="20" t="s">
        <v>14</v>
      </c>
    </row>
    <row r="3886" spans="2:4" x14ac:dyDescent="0.25">
      <c r="B3886" s="20" t="s">
        <v>15176</v>
      </c>
      <c r="C3886" s="20" t="s">
        <v>3459</v>
      </c>
      <c r="D3886" s="20" t="s">
        <v>14</v>
      </c>
    </row>
    <row r="3887" spans="2:4" x14ac:dyDescent="0.25">
      <c r="B3887" s="20" t="s">
        <v>15177</v>
      </c>
      <c r="C3887" s="20" t="s">
        <v>3459</v>
      </c>
      <c r="D3887" s="20" t="s">
        <v>14</v>
      </c>
    </row>
    <row r="3888" spans="2:4" x14ac:dyDescent="0.25">
      <c r="B3888" s="20" t="s">
        <v>15178</v>
      </c>
      <c r="C3888" s="20" t="s">
        <v>3459</v>
      </c>
      <c r="D3888" s="20" t="s">
        <v>14</v>
      </c>
    </row>
    <row r="3889" spans="2:4" x14ac:dyDescent="0.25">
      <c r="B3889" s="20" t="s">
        <v>15179</v>
      </c>
      <c r="C3889" s="20" t="s">
        <v>3459</v>
      </c>
      <c r="D3889" s="20" t="s">
        <v>14</v>
      </c>
    </row>
    <row r="3890" spans="2:4" x14ac:dyDescent="0.25">
      <c r="B3890" s="20" t="s">
        <v>15180</v>
      </c>
      <c r="C3890" s="20" t="s">
        <v>3459</v>
      </c>
      <c r="D3890" s="20" t="s">
        <v>14</v>
      </c>
    </row>
    <row r="3891" spans="2:4" x14ac:dyDescent="0.25">
      <c r="B3891" s="20" t="s">
        <v>15181</v>
      </c>
      <c r="C3891" s="20" t="s">
        <v>3459</v>
      </c>
      <c r="D3891" s="20" t="s">
        <v>14</v>
      </c>
    </row>
    <row r="3892" spans="2:4" x14ac:dyDescent="0.25">
      <c r="B3892" s="20" t="s">
        <v>15182</v>
      </c>
      <c r="C3892" s="20" t="s">
        <v>3459</v>
      </c>
      <c r="D3892" s="20" t="s">
        <v>14</v>
      </c>
    </row>
    <row r="3893" spans="2:4" x14ac:dyDescent="0.25">
      <c r="B3893" s="20" t="s">
        <v>15183</v>
      </c>
      <c r="C3893" s="20" t="s">
        <v>3459</v>
      </c>
      <c r="D3893" s="20" t="s">
        <v>13</v>
      </c>
    </row>
    <row r="3894" spans="2:4" x14ac:dyDescent="0.25">
      <c r="B3894" s="20" t="s">
        <v>15184</v>
      </c>
      <c r="C3894" s="20" t="s">
        <v>3459</v>
      </c>
      <c r="D3894" s="20" t="s">
        <v>13</v>
      </c>
    </row>
    <row r="3895" spans="2:4" x14ac:dyDescent="0.25">
      <c r="B3895" s="20" t="s">
        <v>15185</v>
      </c>
      <c r="C3895" s="20" t="s">
        <v>3459</v>
      </c>
      <c r="D3895" s="20" t="s">
        <v>13</v>
      </c>
    </row>
    <row r="3896" spans="2:4" x14ac:dyDescent="0.25">
      <c r="B3896" s="20" t="s">
        <v>15186</v>
      </c>
      <c r="C3896" s="20" t="s">
        <v>3459</v>
      </c>
      <c r="D3896" s="20" t="s">
        <v>13</v>
      </c>
    </row>
    <row r="3897" spans="2:4" x14ac:dyDescent="0.25">
      <c r="B3897" s="20" t="s">
        <v>15187</v>
      </c>
      <c r="C3897" s="20" t="s">
        <v>3459</v>
      </c>
      <c r="D3897" s="20" t="s">
        <v>14</v>
      </c>
    </row>
    <row r="3898" spans="2:4" x14ac:dyDescent="0.25">
      <c r="B3898" s="20" t="s">
        <v>15188</v>
      </c>
      <c r="C3898" s="20" t="s">
        <v>3459</v>
      </c>
      <c r="D3898" s="20" t="s">
        <v>14</v>
      </c>
    </row>
    <row r="3899" spans="2:4" x14ac:dyDescent="0.25">
      <c r="B3899" s="20" t="s">
        <v>15189</v>
      </c>
      <c r="C3899" s="20" t="s">
        <v>3459</v>
      </c>
      <c r="D3899" s="20" t="s">
        <v>14</v>
      </c>
    </row>
    <row r="3900" spans="2:4" x14ac:dyDescent="0.25">
      <c r="B3900" s="20" t="s">
        <v>15190</v>
      </c>
      <c r="C3900" s="20" t="s">
        <v>3459</v>
      </c>
      <c r="D3900" s="20" t="s">
        <v>14</v>
      </c>
    </row>
    <row r="3901" spans="2:4" x14ac:dyDescent="0.25">
      <c r="B3901" s="20" t="s">
        <v>15191</v>
      </c>
      <c r="C3901" s="20" t="s">
        <v>3459</v>
      </c>
      <c r="D3901" s="20" t="s">
        <v>14</v>
      </c>
    </row>
    <row r="3902" spans="2:4" x14ac:dyDescent="0.25">
      <c r="B3902" s="20" t="s">
        <v>15192</v>
      </c>
      <c r="C3902" s="20" t="s">
        <v>3459</v>
      </c>
      <c r="D3902" s="20" t="s">
        <v>13</v>
      </c>
    </row>
    <row r="3903" spans="2:4" x14ac:dyDescent="0.25">
      <c r="B3903" s="20" t="s">
        <v>15193</v>
      </c>
      <c r="C3903" s="20" t="s">
        <v>3459</v>
      </c>
      <c r="D3903" s="20" t="s">
        <v>13</v>
      </c>
    </row>
    <row r="3904" spans="2:4" x14ac:dyDescent="0.25">
      <c r="B3904" s="20" t="s">
        <v>3463</v>
      </c>
      <c r="C3904" s="20" t="s">
        <v>3459</v>
      </c>
      <c r="D3904" s="20" t="s">
        <v>13</v>
      </c>
    </row>
    <row r="3905" spans="2:4" x14ac:dyDescent="0.25">
      <c r="B3905" s="20" t="s">
        <v>3464</v>
      </c>
      <c r="C3905" s="20" t="s">
        <v>3464</v>
      </c>
      <c r="D3905" s="20" t="s">
        <v>14</v>
      </c>
    </row>
    <row r="3906" spans="2:4" x14ac:dyDescent="0.25">
      <c r="B3906" s="20" t="s">
        <v>3465</v>
      </c>
      <c r="C3906" s="20" t="s">
        <v>3464</v>
      </c>
      <c r="D3906" s="20" t="s">
        <v>13</v>
      </c>
    </row>
    <row r="3907" spans="2:4" x14ac:dyDescent="0.25">
      <c r="B3907" s="20" t="s">
        <v>3466</v>
      </c>
      <c r="C3907" s="20" t="s">
        <v>3464</v>
      </c>
      <c r="D3907" s="20" t="s">
        <v>14</v>
      </c>
    </row>
    <row r="3908" spans="2:4" x14ac:dyDescent="0.25">
      <c r="B3908" s="20" t="s">
        <v>3467</v>
      </c>
      <c r="C3908" s="20" t="s">
        <v>3464</v>
      </c>
      <c r="D3908" s="20" t="s">
        <v>14</v>
      </c>
    </row>
    <row r="3909" spans="2:4" x14ac:dyDescent="0.25">
      <c r="B3909" s="20" t="s">
        <v>3468</v>
      </c>
      <c r="C3909" s="20" t="s">
        <v>3464</v>
      </c>
      <c r="D3909" s="20" t="s">
        <v>13</v>
      </c>
    </row>
    <row r="3910" spans="2:4" x14ac:dyDescent="0.25">
      <c r="B3910" s="20" t="s">
        <v>3469</v>
      </c>
      <c r="C3910" s="20" t="s">
        <v>3464</v>
      </c>
      <c r="D3910" s="20" t="s">
        <v>14</v>
      </c>
    </row>
    <row r="3911" spans="2:4" x14ac:dyDescent="0.25">
      <c r="B3911" s="20" t="s">
        <v>3470</v>
      </c>
      <c r="C3911" s="20" t="s">
        <v>3464</v>
      </c>
      <c r="D3911" s="20" t="s">
        <v>13</v>
      </c>
    </row>
    <row r="3912" spans="2:4" x14ac:dyDescent="0.25">
      <c r="B3912" s="20" t="s">
        <v>3471</v>
      </c>
      <c r="C3912" s="20" t="s">
        <v>3472</v>
      </c>
      <c r="D3912" s="20" t="s">
        <v>13</v>
      </c>
    </row>
    <row r="3913" spans="2:4" x14ac:dyDescent="0.25">
      <c r="B3913" s="20" t="s">
        <v>3473</v>
      </c>
      <c r="C3913" s="20" t="s">
        <v>3472</v>
      </c>
      <c r="D3913" s="20" t="s">
        <v>13</v>
      </c>
    </row>
    <row r="3914" spans="2:4" x14ac:dyDescent="0.25">
      <c r="B3914" s="20" t="s">
        <v>15194</v>
      </c>
      <c r="C3914" s="20" t="s">
        <v>3472</v>
      </c>
      <c r="D3914" s="20" t="s">
        <v>14</v>
      </c>
    </row>
    <row r="3915" spans="2:4" x14ac:dyDescent="0.25">
      <c r="B3915" s="20" t="s">
        <v>15195</v>
      </c>
      <c r="C3915" s="20" t="s">
        <v>3472</v>
      </c>
      <c r="D3915" s="20" t="s">
        <v>14</v>
      </c>
    </row>
    <row r="3916" spans="2:4" x14ac:dyDescent="0.25">
      <c r="B3916" s="20" t="s">
        <v>15196</v>
      </c>
      <c r="C3916" s="20" t="s">
        <v>3472</v>
      </c>
      <c r="D3916" s="20" t="s">
        <v>14</v>
      </c>
    </row>
    <row r="3917" spans="2:4" x14ac:dyDescent="0.25">
      <c r="B3917" s="20" t="s">
        <v>15197</v>
      </c>
      <c r="C3917" s="20" t="s">
        <v>3472</v>
      </c>
      <c r="D3917" s="20" t="s">
        <v>14</v>
      </c>
    </row>
    <row r="3918" spans="2:4" x14ac:dyDescent="0.25">
      <c r="B3918" s="20" t="s">
        <v>15198</v>
      </c>
      <c r="C3918" s="20" t="s">
        <v>3472</v>
      </c>
      <c r="D3918" s="20" t="s">
        <v>14</v>
      </c>
    </row>
    <row r="3919" spans="2:4" x14ac:dyDescent="0.25">
      <c r="B3919" s="20" t="s">
        <v>15199</v>
      </c>
      <c r="C3919" s="20" t="s">
        <v>3472</v>
      </c>
      <c r="D3919" s="20" t="s">
        <v>14</v>
      </c>
    </row>
    <row r="3920" spans="2:4" x14ac:dyDescent="0.25">
      <c r="B3920" s="20" t="s">
        <v>3474</v>
      </c>
      <c r="C3920" s="20" t="s">
        <v>3472</v>
      </c>
      <c r="D3920" s="20" t="s">
        <v>13</v>
      </c>
    </row>
    <row r="3921" spans="2:4" x14ac:dyDescent="0.25">
      <c r="B3921" s="20" t="s">
        <v>3475</v>
      </c>
      <c r="C3921" s="20" t="s">
        <v>3476</v>
      </c>
      <c r="D3921" s="20" t="s">
        <v>13</v>
      </c>
    </row>
    <row r="3922" spans="2:4" x14ac:dyDescent="0.25">
      <c r="B3922" s="20" t="s">
        <v>3477</v>
      </c>
      <c r="C3922" s="20" t="s">
        <v>3476</v>
      </c>
      <c r="D3922" s="20" t="s">
        <v>13</v>
      </c>
    </row>
    <row r="3923" spans="2:4" x14ac:dyDescent="0.25">
      <c r="B3923" s="20" t="s">
        <v>15200</v>
      </c>
      <c r="C3923" s="20" t="s">
        <v>3476</v>
      </c>
      <c r="D3923" s="20" t="s">
        <v>14</v>
      </c>
    </row>
    <row r="3924" spans="2:4" x14ac:dyDescent="0.25">
      <c r="B3924" s="20" t="s">
        <v>3478</v>
      </c>
      <c r="C3924" s="20" t="s">
        <v>3476</v>
      </c>
      <c r="D3924" s="20" t="s">
        <v>13</v>
      </c>
    </row>
    <row r="3925" spans="2:4" x14ac:dyDescent="0.25">
      <c r="B3925" s="20" t="s">
        <v>3479</v>
      </c>
      <c r="C3925" s="20" t="s">
        <v>3480</v>
      </c>
      <c r="D3925" s="20" t="s">
        <v>13</v>
      </c>
    </row>
    <row r="3926" spans="2:4" x14ac:dyDescent="0.25">
      <c r="B3926" s="20" t="s">
        <v>3481</v>
      </c>
      <c r="C3926" s="20" t="s">
        <v>3480</v>
      </c>
      <c r="D3926" s="20" t="s">
        <v>13</v>
      </c>
    </row>
    <row r="3927" spans="2:4" x14ac:dyDescent="0.25">
      <c r="B3927" s="20" t="s">
        <v>3482</v>
      </c>
      <c r="C3927" s="20" t="s">
        <v>3480</v>
      </c>
      <c r="D3927" s="20" t="s">
        <v>13</v>
      </c>
    </row>
    <row r="3928" spans="2:4" x14ac:dyDescent="0.25">
      <c r="B3928" s="20" t="s">
        <v>3483</v>
      </c>
      <c r="C3928" s="20" t="s">
        <v>3483</v>
      </c>
      <c r="D3928" s="20" t="s">
        <v>20</v>
      </c>
    </row>
    <row r="3929" spans="2:4" x14ac:dyDescent="0.25">
      <c r="B3929" s="20" t="s">
        <v>3484</v>
      </c>
      <c r="C3929" s="20" t="s">
        <v>3485</v>
      </c>
      <c r="D3929" s="20" t="s">
        <v>20</v>
      </c>
    </row>
    <row r="3930" spans="2:4" x14ac:dyDescent="0.25">
      <c r="B3930" s="20" t="s">
        <v>3486</v>
      </c>
      <c r="C3930" s="20" t="s">
        <v>3485</v>
      </c>
      <c r="D3930" s="20" t="s">
        <v>20</v>
      </c>
    </row>
    <row r="3931" spans="2:4" x14ac:dyDescent="0.25">
      <c r="B3931" s="20" t="s">
        <v>3487</v>
      </c>
      <c r="C3931" s="20" t="s">
        <v>3485</v>
      </c>
      <c r="D3931" s="20" t="s">
        <v>20</v>
      </c>
    </row>
    <row r="3932" spans="2:4" x14ac:dyDescent="0.25">
      <c r="B3932" s="20" t="s">
        <v>3488</v>
      </c>
      <c r="C3932" s="20" t="s">
        <v>3489</v>
      </c>
      <c r="D3932" s="20" t="s">
        <v>20</v>
      </c>
    </row>
    <row r="3933" spans="2:4" x14ac:dyDescent="0.25">
      <c r="B3933" s="20" t="s">
        <v>3490</v>
      </c>
      <c r="C3933" s="20" t="s">
        <v>3489</v>
      </c>
      <c r="D3933" s="20" t="s">
        <v>20</v>
      </c>
    </row>
    <row r="3934" spans="2:4" x14ac:dyDescent="0.25">
      <c r="B3934" s="20" t="s">
        <v>15201</v>
      </c>
      <c r="C3934" s="20" t="s">
        <v>3489</v>
      </c>
      <c r="D3934" s="20" t="s">
        <v>21</v>
      </c>
    </row>
    <row r="3935" spans="2:4" x14ac:dyDescent="0.25">
      <c r="B3935" s="20" t="s">
        <v>3491</v>
      </c>
      <c r="C3935" s="20" t="s">
        <v>3492</v>
      </c>
      <c r="D3935" s="20" t="s">
        <v>20</v>
      </c>
    </row>
    <row r="3936" spans="2:4" x14ac:dyDescent="0.25">
      <c r="B3936" s="20" t="s">
        <v>3493</v>
      </c>
      <c r="C3936" s="20" t="s">
        <v>3492</v>
      </c>
      <c r="D3936" s="20" t="s">
        <v>20</v>
      </c>
    </row>
    <row r="3937" spans="2:4" x14ac:dyDescent="0.25">
      <c r="B3937" s="20" t="s">
        <v>3494</v>
      </c>
      <c r="C3937" s="20" t="s">
        <v>3492</v>
      </c>
      <c r="D3937" s="20" t="s">
        <v>20</v>
      </c>
    </row>
    <row r="3938" spans="2:4" x14ac:dyDescent="0.25">
      <c r="B3938" s="20" t="s">
        <v>3495</v>
      </c>
      <c r="C3938" s="20" t="s">
        <v>3492</v>
      </c>
      <c r="D3938" s="20" t="s">
        <v>20</v>
      </c>
    </row>
    <row r="3939" spans="2:4" x14ac:dyDescent="0.25">
      <c r="B3939" s="20" t="s">
        <v>3496</v>
      </c>
      <c r="C3939" s="20" t="s">
        <v>3492</v>
      </c>
      <c r="D3939" s="20" t="s">
        <v>20</v>
      </c>
    </row>
    <row r="3940" spans="2:4" x14ac:dyDescent="0.25">
      <c r="B3940" s="20" t="s">
        <v>3497</v>
      </c>
      <c r="C3940" s="20" t="s">
        <v>3498</v>
      </c>
      <c r="D3940" s="20" t="s">
        <v>20</v>
      </c>
    </row>
    <row r="3941" spans="2:4" x14ac:dyDescent="0.25">
      <c r="B3941" s="20" t="s">
        <v>3499</v>
      </c>
      <c r="C3941" s="20" t="s">
        <v>3498</v>
      </c>
      <c r="D3941" s="20" t="s">
        <v>20</v>
      </c>
    </row>
    <row r="3942" spans="2:4" x14ac:dyDescent="0.25">
      <c r="B3942" s="20" t="s">
        <v>3500</v>
      </c>
      <c r="C3942" s="20" t="s">
        <v>3498</v>
      </c>
      <c r="D3942" s="20" t="s">
        <v>20</v>
      </c>
    </row>
    <row r="3943" spans="2:4" x14ac:dyDescent="0.25">
      <c r="B3943" s="20" t="s">
        <v>3501</v>
      </c>
      <c r="C3943" s="20" t="s">
        <v>3498</v>
      </c>
      <c r="D3943" s="20" t="s">
        <v>20</v>
      </c>
    </row>
    <row r="3944" spans="2:4" x14ac:dyDescent="0.25">
      <c r="B3944" s="20" t="s">
        <v>3502</v>
      </c>
      <c r="C3944" s="20" t="s">
        <v>3503</v>
      </c>
      <c r="D3944" s="20" t="s">
        <v>20</v>
      </c>
    </row>
    <row r="3945" spans="2:4" x14ac:dyDescent="0.25">
      <c r="B3945" s="20" t="s">
        <v>3504</v>
      </c>
      <c r="C3945" s="20" t="s">
        <v>3503</v>
      </c>
      <c r="D3945" s="20" t="s">
        <v>20</v>
      </c>
    </row>
    <row r="3946" spans="2:4" x14ac:dyDescent="0.25">
      <c r="B3946" s="20" t="s">
        <v>3505</v>
      </c>
      <c r="C3946" s="20" t="s">
        <v>3503</v>
      </c>
      <c r="D3946" s="20" t="s">
        <v>20</v>
      </c>
    </row>
    <row r="3947" spans="2:4" x14ac:dyDescent="0.25">
      <c r="B3947" s="20" t="s">
        <v>3506</v>
      </c>
      <c r="C3947" s="20" t="s">
        <v>3503</v>
      </c>
      <c r="D3947" s="20" t="s">
        <v>20</v>
      </c>
    </row>
    <row r="3948" spans="2:4" x14ac:dyDescent="0.25">
      <c r="B3948" s="20" t="s">
        <v>3507</v>
      </c>
      <c r="C3948" s="20" t="s">
        <v>3508</v>
      </c>
      <c r="D3948" s="20" t="s">
        <v>20</v>
      </c>
    </row>
    <row r="3949" spans="2:4" x14ac:dyDescent="0.25">
      <c r="B3949" s="20" t="s">
        <v>3509</v>
      </c>
      <c r="C3949" s="20" t="s">
        <v>3508</v>
      </c>
      <c r="D3949" s="20" t="s">
        <v>20</v>
      </c>
    </row>
    <row r="3950" spans="2:4" x14ac:dyDescent="0.25">
      <c r="B3950" s="20" t="s">
        <v>3510</v>
      </c>
      <c r="C3950" s="20" t="s">
        <v>3508</v>
      </c>
      <c r="D3950" s="20" t="s">
        <v>20</v>
      </c>
    </row>
    <row r="3951" spans="2:4" x14ac:dyDescent="0.25">
      <c r="B3951" s="20" t="s">
        <v>3511</v>
      </c>
      <c r="C3951" s="20" t="s">
        <v>3508</v>
      </c>
      <c r="D3951" s="20" t="s">
        <v>20</v>
      </c>
    </row>
    <row r="3952" spans="2:4" x14ac:dyDescent="0.25">
      <c r="B3952" s="20" t="s">
        <v>3512</v>
      </c>
      <c r="C3952" s="20" t="s">
        <v>3508</v>
      </c>
      <c r="D3952" s="20" t="s">
        <v>20</v>
      </c>
    </row>
    <row r="3953" spans="2:4" x14ac:dyDescent="0.25">
      <c r="B3953" s="20" t="s">
        <v>3513</v>
      </c>
      <c r="C3953" s="20" t="s">
        <v>3514</v>
      </c>
      <c r="D3953" s="20" t="s">
        <v>20</v>
      </c>
    </row>
    <row r="3954" spans="2:4" x14ac:dyDescent="0.25">
      <c r="B3954" s="20" t="s">
        <v>3515</v>
      </c>
      <c r="C3954" s="20" t="s">
        <v>3514</v>
      </c>
      <c r="D3954" s="20" t="s">
        <v>20</v>
      </c>
    </row>
    <row r="3955" spans="2:4" x14ac:dyDescent="0.25">
      <c r="B3955" s="20" t="s">
        <v>3516</v>
      </c>
      <c r="C3955" s="20" t="s">
        <v>3517</v>
      </c>
      <c r="D3955" s="20" t="s">
        <v>20</v>
      </c>
    </row>
    <row r="3956" spans="2:4" x14ac:dyDescent="0.25">
      <c r="B3956" s="20" t="s">
        <v>3518</v>
      </c>
      <c r="C3956" s="20" t="s">
        <v>3517</v>
      </c>
      <c r="D3956" s="20" t="s">
        <v>20</v>
      </c>
    </row>
    <row r="3957" spans="2:4" x14ac:dyDescent="0.25">
      <c r="B3957" s="20" t="s">
        <v>3519</v>
      </c>
      <c r="C3957" s="20" t="s">
        <v>3517</v>
      </c>
      <c r="D3957" s="20" t="s">
        <v>20</v>
      </c>
    </row>
    <row r="3958" spans="2:4" x14ac:dyDescent="0.25">
      <c r="B3958" s="20" t="s">
        <v>3520</v>
      </c>
      <c r="C3958" s="20" t="s">
        <v>3517</v>
      </c>
      <c r="D3958" s="20" t="s">
        <v>20</v>
      </c>
    </row>
    <row r="3959" spans="2:4" x14ac:dyDescent="0.25">
      <c r="B3959" s="20" t="s">
        <v>3521</v>
      </c>
      <c r="C3959" s="20" t="s">
        <v>3522</v>
      </c>
      <c r="D3959" s="20" t="s">
        <v>20</v>
      </c>
    </row>
    <row r="3960" spans="2:4" x14ac:dyDescent="0.25">
      <c r="B3960" s="20" t="s">
        <v>15202</v>
      </c>
      <c r="C3960" s="20" t="s">
        <v>3522</v>
      </c>
      <c r="D3960" s="20" t="s">
        <v>21</v>
      </c>
    </row>
    <row r="3961" spans="2:4" x14ac:dyDescent="0.25">
      <c r="B3961" s="20" t="s">
        <v>15203</v>
      </c>
      <c r="C3961" s="20" t="s">
        <v>3522</v>
      </c>
      <c r="D3961" s="20" t="s">
        <v>21</v>
      </c>
    </row>
    <row r="3962" spans="2:4" x14ac:dyDescent="0.25">
      <c r="B3962" s="20" t="s">
        <v>15204</v>
      </c>
      <c r="C3962" s="20" t="s">
        <v>3522</v>
      </c>
      <c r="D3962" s="20" t="s">
        <v>21</v>
      </c>
    </row>
    <row r="3963" spans="2:4" x14ac:dyDescent="0.25">
      <c r="B3963" s="20" t="s">
        <v>15205</v>
      </c>
      <c r="C3963" s="20" t="s">
        <v>3522</v>
      </c>
      <c r="D3963" s="20" t="s">
        <v>21</v>
      </c>
    </row>
    <row r="3964" spans="2:4" x14ac:dyDescent="0.25">
      <c r="B3964" s="20" t="s">
        <v>15206</v>
      </c>
      <c r="C3964" s="20" t="s">
        <v>3522</v>
      </c>
      <c r="D3964" s="20" t="s">
        <v>21</v>
      </c>
    </row>
    <row r="3965" spans="2:4" x14ac:dyDescent="0.25">
      <c r="B3965" s="20" t="s">
        <v>15207</v>
      </c>
      <c r="C3965" s="20" t="s">
        <v>3522</v>
      </c>
      <c r="D3965" s="20" t="s">
        <v>21</v>
      </c>
    </row>
    <row r="3966" spans="2:4" x14ac:dyDescent="0.25">
      <c r="B3966" s="20" t="s">
        <v>15208</v>
      </c>
      <c r="C3966" s="20" t="s">
        <v>3522</v>
      </c>
      <c r="D3966" s="20" t="s">
        <v>21</v>
      </c>
    </row>
    <row r="3967" spans="2:4" x14ac:dyDescent="0.25">
      <c r="B3967" s="20" t="s">
        <v>15209</v>
      </c>
      <c r="C3967" s="20" t="s">
        <v>3522</v>
      </c>
      <c r="D3967" s="20" t="s">
        <v>21</v>
      </c>
    </row>
    <row r="3968" spans="2:4" x14ac:dyDescent="0.25">
      <c r="B3968" s="20" t="s">
        <v>15210</v>
      </c>
      <c r="C3968" s="20" t="s">
        <v>3522</v>
      </c>
      <c r="D3968" s="20" t="s">
        <v>21</v>
      </c>
    </row>
    <row r="3969" spans="2:4" x14ac:dyDescent="0.25">
      <c r="B3969" s="20" t="s">
        <v>15211</v>
      </c>
      <c r="C3969" s="20" t="s">
        <v>3522</v>
      </c>
      <c r="D3969" s="20" t="s">
        <v>21</v>
      </c>
    </row>
    <row r="3970" spans="2:4" x14ac:dyDescent="0.25">
      <c r="B3970" s="20" t="s">
        <v>15212</v>
      </c>
      <c r="C3970" s="20" t="s">
        <v>3522</v>
      </c>
      <c r="D3970" s="20" t="s">
        <v>21</v>
      </c>
    </row>
    <row r="3971" spans="2:4" x14ac:dyDescent="0.25">
      <c r="B3971" s="20" t="s">
        <v>15213</v>
      </c>
      <c r="C3971" s="20" t="s">
        <v>3522</v>
      </c>
      <c r="D3971" s="20" t="s">
        <v>21</v>
      </c>
    </row>
    <row r="3972" spans="2:4" x14ac:dyDescent="0.25">
      <c r="B3972" s="20" t="s">
        <v>15214</v>
      </c>
      <c r="C3972" s="20" t="s">
        <v>3522</v>
      </c>
      <c r="D3972" s="20" t="s">
        <v>21</v>
      </c>
    </row>
    <row r="3973" spans="2:4" x14ac:dyDescent="0.25">
      <c r="B3973" s="20" t="s">
        <v>15215</v>
      </c>
      <c r="C3973" s="20" t="s">
        <v>3522</v>
      </c>
      <c r="D3973" s="20" t="s">
        <v>21</v>
      </c>
    </row>
    <row r="3974" spans="2:4" x14ac:dyDescent="0.25">
      <c r="B3974" s="20" t="s">
        <v>15216</v>
      </c>
      <c r="C3974" s="20" t="s">
        <v>3522</v>
      </c>
      <c r="D3974" s="20" t="s">
        <v>21</v>
      </c>
    </row>
    <row r="3975" spans="2:4" x14ac:dyDescent="0.25">
      <c r="B3975" s="20" t="s">
        <v>15217</v>
      </c>
      <c r="C3975" s="20" t="s">
        <v>3522</v>
      </c>
      <c r="D3975" s="20" t="s">
        <v>21</v>
      </c>
    </row>
    <row r="3976" spans="2:4" x14ac:dyDescent="0.25">
      <c r="B3976" s="20" t="s">
        <v>3523</v>
      </c>
      <c r="C3976" s="20" t="s">
        <v>3524</v>
      </c>
      <c r="D3976" s="20" t="s">
        <v>20</v>
      </c>
    </row>
    <row r="3977" spans="2:4" x14ac:dyDescent="0.25">
      <c r="B3977" s="20" t="s">
        <v>15218</v>
      </c>
      <c r="C3977" s="20" t="s">
        <v>3524</v>
      </c>
      <c r="D3977" s="20" t="s">
        <v>21</v>
      </c>
    </row>
    <row r="3978" spans="2:4" x14ac:dyDescent="0.25">
      <c r="B3978" s="20" t="s">
        <v>3525</v>
      </c>
      <c r="C3978" s="20" t="s">
        <v>3526</v>
      </c>
      <c r="D3978" s="20" t="s">
        <v>20</v>
      </c>
    </row>
    <row r="3979" spans="2:4" x14ac:dyDescent="0.25">
      <c r="B3979" s="20" t="s">
        <v>3527</v>
      </c>
      <c r="C3979" s="20" t="s">
        <v>3526</v>
      </c>
      <c r="D3979" s="20" t="s">
        <v>20</v>
      </c>
    </row>
    <row r="3980" spans="2:4" x14ac:dyDescent="0.25">
      <c r="B3980" s="20" t="s">
        <v>3528</v>
      </c>
      <c r="C3980" s="20" t="s">
        <v>3526</v>
      </c>
      <c r="D3980" s="20" t="s">
        <v>20</v>
      </c>
    </row>
    <row r="3981" spans="2:4" x14ac:dyDescent="0.25">
      <c r="B3981" s="20" t="s">
        <v>15219</v>
      </c>
      <c r="C3981" s="20" t="s">
        <v>3526</v>
      </c>
      <c r="D3981" s="20" t="s">
        <v>21</v>
      </c>
    </row>
    <row r="3982" spans="2:4" x14ac:dyDescent="0.25">
      <c r="B3982" s="20" t="s">
        <v>15220</v>
      </c>
      <c r="C3982" s="20" t="s">
        <v>3526</v>
      </c>
      <c r="D3982" s="20" t="s">
        <v>20</v>
      </c>
    </row>
    <row r="3983" spans="2:4" x14ac:dyDescent="0.25">
      <c r="B3983" s="20" t="s">
        <v>15221</v>
      </c>
      <c r="C3983" s="20" t="s">
        <v>3526</v>
      </c>
      <c r="D3983" s="20" t="s">
        <v>20</v>
      </c>
    </row>
    <row r="3984" spans="2:4" x14ac:dyDescent="0.25">
      <c r="B3984" s="20" t="s">
        <v>15222</v>
      </c>
      <c r="C3984" s="20" t="s">
        <v>3526</v>
      </c>
      <c r="D3984" s="20" t="s">
        <v>20</v>
      </c>
    </row>
    <row r="3985" spans="2:4" x14ac:dyDescent="0.25">
      <c r="B3985" s="20" t="s">
        <v>15223</v>
      </c>
      <c r="C3985" s="20" t="s">
        <v>3526</v>
      </c>
      <c r="D3985" s="20" t="s">
        <v>20</v>
      </c>
    </row>
    <row r="3986" spans="2:4" x14ac:dyDescent="0.25">
      <c r="B3986" s="20" t="s">
        <v>15224</v>
      </c>
      <c r="C3986" s="20" t="s">
        <v>3526</v>
      </c>
      <c r="D3986" s="20" t="s">
        <v>20</v>
      </c>
    </row>
    <row r="3987" spans="2:4" x14ac:dyDescent="0.25">
      <c r="B3987" s="20" t="s">
        <v>15225</v>
      </c>
      <c r="C3987" s="20" t="s">
        <v>3526</v>
      </c>
      <c r="D3987" s="20" t="s">
        <v>20</v>
      </c>
    </row>
    <row r="3988" spans="2:4" x14ac:dyDescent="0.25">
      <c r="B3988" s="20" t="s">
        <v>15226</v>
      </c>
      <c r="C3988" s="20" t="s">
        <v>3526</v>
      </c>
      <c r="D3988" s="20" t="s">
        <v>20</v>
      </c>
    </row>
    <row r="3989" spans="2:4" x14ac:dyDescent="0.25">
      <c r="B3989" s="20" t="s">
        <v>15227</v>
      </c>
      <c r="C3989" s="20" t="s">
        <v>3526</v>
      </c>
      <c r="D3989" s="20" t="s">
        <v>21</v>
      </c>
    </row>
    <row r="3990" spans="2:4" x14ac:dyDescent="0.25">
      <c r="B3990" s="20" t="s">
        <v>15228</v>
      </c>
      <c r="C3990" s="20" t="s">
        <v>3526</v>
      </c>
      <c r="D3990" s="20" t="s">
        <v>20</v>
      </c>
    </row>
    <row r="3991" spans="2:4" x14ac:dyDescent="0.25">
      <c r="B3991" s="20" t="s">
        <v>15229</v>
      </c>
      <c r="C3991" s="20" t="s">
        <v>3526</v>
      </c>
      <c r="D3991" s="20" t="s">
        <v>21</v>
      </c>
    </row>
    <row r="3992" spans="2:4" x14ac:dyDescent="0.25">
      <c r="B3992" s="20" t="s">
        <v>15230</v>
      </c>
      <c r="C3992" s="20" t="s">
        <v>3526</v>
      </c>
      <c r="D3992" s="20" t="s">
        <v>20</v>
      </c>
    </row>
    <row r="3993" spans="2:4" x14ac:dyDescent="0.25">
      <c r="B3993" s="20" t="s">
        <v>15231</v>
      </c>
      <c r="C3993" s="20" t="s">
        <v>3526</v>
      </c>
      <c r="D3993" s="20" t="s">
        <v>20</v>
      </c>
    </row>
    <row r="3994" spans="2:4" x14ac:dyDescent="0.25">
      <c r="B3994" s="20" t="s">
        <v>15232</v>
      </c>
      <c r="C3994" s="20" t="s">
        <v>3526</v>
      </c>
      <c r="D3994" s="20" t="s">
        <v>20</v>
      </c>
    </row>
    <row r="3995" spans="2:4" x14ac:dyDescent="0.25">
      <c r="B3995" s="20" t="s">
        <v>15233</v>
      </c>
      <c r="C3995" s="20" t="s">
        <v>3526</v>
      </c>
      <c r="D3995" s="20" t="s">
        <v>20</v>
      </c>
    </row>
    <row r="3996" spans="2:4" x14ac:dyDescent="0.25">
      <c r="B3996" s="20" t="s">
        <v>3529</v>
      </c>
      <c r="C3996" s="20" t="s">
        <v>3526</v>
      </c>
      <c r="D3996" s="20" t="s">
        <v>20</v>
      </c>
    </row>
    <row r="3997" spans="2:4" x14ac:dyDescent="0.25">
      <c r="B3997" s="20" t="s">
        <v>15234</v>
      </c>
      <c r="C3997" s="20" t="s">
        <v>3526</v>
      </c>
      <c r="D3997" s="20" t="s">
        <v>21</v>
      </c>
    </row>
    <row r="3998" spans="2:4" x14ac:dyDescent="0.25">
      <c r="B3998" s="20" t="s">
        <v>15235</v>
      </c>
      <c r="C3998" s="20" t="s">
        <v>3526</v>
      </c>
      <c r="D3998" s="20" t="s">
        <v>21</v>
      </c>
    </row>
    <row r="3999" spans="2:4" x14ac:dyDescent="0.25">
      <c r="B3999" s="20" t="s">
        <v>15236</v>
      </c>
      <c r="C3999" s="20" t="s">
        <v>3526</v>
      </c>
      <c r="D3999" s="20" t="s">
        <v>21</v>
      </c>
    </row>
    <row r="4000" spans="2:4" x14ac:dyDescent="0.25">
      <c r="B4000" s="20" t="s">
        <v>15237</v>
      </c>
      <c r="C4000" s="20" t="s">
        <v>3526</v>
      </c>
      <c r="D4000" s="20" t="s">
        <v>21</v>
      </c>
    </row>
    <row r="4001" spans="2:4" x14ac:dyDescent="0.25">
      <c r="B4001" s="20" t="s">
        <v>3530</v>
      </c>
      <c r="C4001" s="20" t="s">
        <v>3526</v>
      </c>
      <c r="D4001" s="20" t="s">
        <v>20</v>
      </c>
    </row>
    <row r="4002" spans="2:4" x14ac:dyDescent="0.25">
      <c r="B4002" s="20" t="s">
        <v>3531</v>
      </c>
      <c r="C4002" s="20" t="s">
        <v>3531</v>
      </c>
      <c r="D4002" s="20" t="s">
        <v>22</v>
      </c>
    </row>
    <row r="4003" spans="2:4" x14ac:dyDescent="0.25">
      <c r="B4003" s="20" t="s">
        <v>3532</v>
      </c>
      <c r="C4003" s="20" t="s">
        <v>3533</v>
      </c>
      <c r="D4003" s="20" t="s">
        <v>22</v>
      </c>
    </row>
    <row r="4004" spans="2:4" x14ac:dyDescent="0.25">
      <c r="B4004" s="20" t="s">
        <v>3534</v>
      </c>
      <c r="C4004" s="20" t="s">
        <v>3533</v>
      </c>
      <c r="D4004" s="20" t="s">
        <v>22</v>
      </c>
    </row>
    <row r="4005" spans="2:4" x14ac:dyDescent="0.25">
      <c r="B4005" s="20" t="s">
        <v>3535</v>
      </c>
      <c r="C4005" s="20" t="s">
        <v>3533</v>
      </c>
      <c r="D4005" s="20" t="s">
        <v>22</v>
      </c>
    </row>
    <row r="4006" spans="2:4" x14ac:dyDescent="0.25">
      <c r="B4006" s="20" t="s">
        <v>3536</v>
      </c>
      <c r="C4006" s="20" t="s">
        <v>3533</v>
      </c>
      <c r="D4006" s="20" t="s">
        <v>22</v>
      </c>
    </row>
    <row r="4007" spans="2:4" x14ac:dyDescent="0.25">
      <c r="B4007" s="20" t="s">
        <v>3537</v>
      </c>
      <c r="C4007" s="20" t="s">
        <v>3538</v>
      </c>
      <c r="D4007" s="20" t="s">
        <v>22</v>
      </c>
    </row>
    <row r="4008" spans="2:4" x14ac:dyDescent="0.25">
      <c r="B4008" s="20" t="s">
        <v>15238</v>
      </c>
      <c r="C4008" s="20" t="s">
        <v>3538</v>
      </c>
      <c r="D4008" s="20" t="s">
        <v>22</v>
      </c>
    </row>
    <row r="4009" spans="2:4" x14ac:dyDescent="0.25">
      <c r="B4009" s="20" t="s">
        <v>3539</v>
      </c>
      <c r="C4009" s="20" t="s">
        <v>3538</v>
      </c>
      <c r="D4009" s="20" t="s">
        <v>22</v>
      </c>
    </row>
    <row r="4010" spans="2:4" x14ac:dyDescent="0.25">
      <c r="B4010" s="20" t="s">
        <v>3540</v>
      </c>
      <c r="C4010" s="20" t="s">
        <v>3538</v>
      </c>
      <c r="D4010" s="20" t="s">
        <v>22</v>
      </c>
    </row>
    <row r="4011" spans="2:4" x14ac:dyDescent="0.25">
      <c r="B4011" s="20" t="s">
        <v>3541</v>
      </c>
      <c r="C4011" s="20" t="s">
        <v>3538</v>
      </c>
      <c r="D4011" s="20" t="s">
        <v>22</v>
      </c>
    </row>
    <row r="4012" spans="2:4" x14ac:dyDescent="0.25">
      <c r="B4012" s="20" t="s">
        <v>3542</v>
      </c>
      <c r="C4012" s="20" t="s">
        <v>3538</v>
      </c>
      <c r="D4012" s="20" t="s">
        <v>22</v>
      </c>
    </row>
    <row r="4013" spans="2:4" x14ac:dyDescent="0.25">
      <c r="B4013" s="20" t="s">
        <v>3543</v>
      </c>
      <c r="C4013" s="20" t="s">
        <v>3544</v>
      </c>
      <c r="D4013" s="20" t="s">
        <v>22</v>
      </c>
    </row>
    <row r="4014" spans="2:4" x14ac:dyDescent="0.25">
      <c r="B4014" s="20" t="s">
        <v>3545</v>
      </c>
      <c r="C4014" s="20" t="s">
        <v>3544</v>
      </c>
      <c r="D4014" s="20" t="s">
        <v>22</v>
      </c>
    </row>
    <row r="4015" spans="2:4" x14ac:dyDescent="0.25">
      <c r="B4015" s="20" t="s">
        <v>3546</v>
      </c>
      <c r="C4015" s="20" t="s">
        <v>3544</v>
      </c>
      <c r="D4015" s="20" t="s">
        <v>22</v>
      </c>
    </row>
    <row r="4016" spans="2:4" x14ac:dyDescent="0.25">
      <c r="B4016" s="20" t="s">
        <v>3547</v>
      </c>
      <c r="C4016" s="20" t="s">
        <v>3544</v>
      </c>
      <c r="D4016" s="20" t="s">
        <v>22</v>
      </c>
    </row>
    <row r="4017" spans="2:4" x14ac:dyDescent="0.25">
      <c r="B4017" s="20" t="s">
        <v>3548</v>
      </c>
      <c r="C4017" s="20" t="s">
        <v>3549</v>
      </c>
      <c r="D4017" s="20" t="s">
        <v>22</v>
      </c>
    </row>
    <row r="4018" spans="2:4" x14ac:dyDescent="0.25">
      <c r="B4018" s="20" t="s">
        <v>15239</v>
      </c>
      <c r="C4018" s="20" t="s">
        <v>3549</v>
      </c>
      <c r="D4018" s="20" t="s">
        <v>22</v>
      </c>
    </row>
    <row r="4019" spans="2:4" x14ac:dyDescent="0.25">
      <c r="B4019" s="20" t="s">
        <v>15240</v>
      </c>
      <c r="C4019" s="20" t="s">
        <v>3549</v>
      </c>
      <c r="D4019" s="20" t="s">
        <v>22</v>
      </c>
    </row>
    <row r="4020" spans="2:4" x14ac:dyDescent="0.25">
      <c r="B4020" s="20" t="s">
        <v>15241</v>
      </c>
      <c r="C4020" s="20" t="s">
        <v>3549</v>
      </c>
      <c r="D4020" s="20" t="s">
        <v>22</v>
      </c>
    </row>
    <row r="4021" spans="2:4" x14ac:dyDescent="0.25">
      <c r="B4021" s="20" t="s">
        <v>15242</v>
      </c>
      <c r="C4021" s="20" t="s">
        <v>3549</v>
      </c>
      <c r="D4021" s="20" t="s">
        <v>22</v>
      </c>
    </row>
    <row r="4022" spans="2:4" x14ac:dyDescent="0.25">
      <c r="B4022" s="20" t="s">
        <v>15243</v>
      </c>
      <c r="C4022" s="20" t="s">
        <v>3549</v>
      </c>
      <c r="D4022" s="20" t="s">
        <v>22</v>
      </c>
    </row>
    <row r="4023" spans="2:4" x14ac:dyDescent="0.25">
      <c r="B4023" s="20" t="s">
        <v>15244</v>
      </c>
      <c r="C4023" s="20" t="s">
        <v>3549</v>
      </c>
      <c r="D4023" s="20" t="s">
        <v>22</v>
      </c>
    </row>
    <row r="4024" spans="2:4" x14ac:dyDescent="0.25">
      <c r="B4024" s="20" t="s">
        <v>15245</v>
      </c>
      <c r="C4024" s="20" t="s">
        <v>3549</v>
      </c>
      <c r="D4024" s="20" t="s">
        <v>22</v>
      </c>
    </row>
    <row r="4025" spans="2:4" x14ac:dyDescent="0.25">
      <c r="B4025" s="20" t="s">
        <v>15246</v>
      </c>
      <c r="C4025" s="20" t="s">
        <v>3549</v>
      </c>
      <c r="D4025" s="20" t="s">
        <v>22</v>
      </c>
    </row>
    <row r="4026" spans="2:4" x14ac:dyDescent="0.25">
      <c r="B4026" s="20" t="s">
        <v>3550</v>
      </c>
      <c r="C4026" s="20" t="s">
        <v>3549</v>
      </c>
      <c r="D4026" s="20" t="s">
        <v>22</v>
      </c>
    </row>
    <row r="4027" spans="2:4" x14ac:dyDescent="0.25">
      <c r="B4027" s="20" t="s">
        <v>3551</v>
      </c>
      <c r="C4027" s="20" t="s">
        <v>3549</v>
      </c>
      <c r="D4027" s="20" t="s">
        <v>22</v>
      </c>
    </row>
    <row r="4028" spans="2:4" x14ac:dyDescent="0.25">
      <c r="B4028" s="20" t="s">
        <v>3552</v>
      </c>
      <c r="C4028" s="20" t="s">
        <v>3553</v>
      </c>
      <c r="D4028" s="20" t="s">
        <v>22</v>
      </c>
    </row>
    <row r="4029" spans="2:4" x14ac:dyDescent="0.25">
      <c r="B4029" s="20" t="s">
        <v>15247</v>
      </c>
      <c r="C4029" s="20" t="s">
        <v>3553</v>
      </c>
      <c r="D4029" s="20" t="s">
        <v>22</v>
      </c>
    </row>
    <row r="4030" spans="2:4" x14ac:dyDescent="0.25">
      <c r="B4030" s="20" t="s">
        <v>15248</v>
      </c>
      <c r="C4030" s="20" t="s">
        <v>3553</v>
      </c>
      <c r="D4030" s="20" t="s">
        <v>22</v>
      </c>
    </row>
    <row r="4031" spans="2:4" x14ac:dyDescent="0.25">
      <c r="B4031" s="20" t="s">
        <v>15249</v>
      </c>
      <c r="C4031" s="20" t="s">
        <v>3553</v>
      </c>
      <c r="D4031" s="20" t="s">
        <v>22</v>
      </c>
    </row>
    <row r="4032" spans="2:4" x14ac:dyDescent="0.25">
      <c r="B4032" s="20" t="s">
        <v>3554</v>
      </c>
      <c r="C4032" s="20" t="s">
        <v>3553</v>
      </c>
      <c r="D4032" s="20" t="s">
        <v>22</v>
      </c>
    </row>
    <row r="4033" spans="2:4" x14ac:dyDescent="0.25">
      <c r="B4033" s="20" t="s">
        <v>3555</v>
      </c>
      <c r="C4033" s="20" t="s">
        <v>3553</v>
      </c>
      <c r="D4033" s="20" t="s">
        <v>22</v>
      </c>
    </row>
    <row r="4034" spans="2:4" x14ac:dyDescent="0.25">
      <c r="B4034" s="20" t="s">
        <v>3556</v>
      </c>
      <c r="C4034" s="20" t="s">
        <v>3553</v>
      </c>
      <c r="D4034" s="20" t="s">
        <v>22</v>
      </c>
    </row>
    <row r="4035" spans="2:4" x14ac:dyDescent="0.25">
      <c r="B4035" s="20" t="s">
        <v>15250</v>
      </c>
      <c r="C4035" s="20" t="s">
        <v>3553</v>
      </c>
      <c r="D4035" s="20" t="s">
        <v>22</v>
      </c>
    </row>
    <row r="4036" spans="2:4" x14ac:dyDescent="0.25">
      <c r="B4036" s="20" t="s">
        <v>15251</v>
      </c>
      <c r="C4036" s="20" t="s">
        <v>3553</v>
      </c>
      <c r="D4036" s="20" t="s">
        <v>22</v>
      </c>
    </row>
    <row r="4037" spans="2:4" x14ac:dyDescent="0.25">
      <c r="B4037" s="20" t="s">
        <v>15252</v>
      </c>
      <c r="C4037" s="20" t="s">
        <v>3553</v>
      </c>
      <c r="D4037" s="20" t="s">
        <v>22</v>
      </c>
    </row>
    <row r="4038" spans="2:4" x14ac:dyDescent="0.25">
      <c r="B4038" s="20" t="s">
        <v>15253</v>
      </c>
      <c r="C4038" s="20" t="s">
        <v>3553</v>
      </c>
      <c r="D4038" s="20" t="s">
        <v>22</v>
      </c>
    </row>
    <row r="4039" spans="2:4" x14ac:dyDescent="0.25">
      <c r="B4039" s="20" t="s">
        <v>15254</v>
      </c>
      <c r="C4039" s="20" t="s">
        <v>3557</v>
      </c>
      <c r="D4039" s="20" t="s">
        <v>22</v>
      </c>
    </row>
    <row r="4040" spans="2:4" x14ac:dyDescent="0.25">
      <c r="B4040" s="20" t="s">
        <v>15255</v>
      </c>
      <c r="C4040" s="20" t="s">
        <v>3557</v>
      </c>
      <c r="D4040" s="20" t="s">
        <v>22</v>
      </c>
    </row>
    <row r="4041" spans="2:4" x14ac:dyDescent="0.25">
      <c r="B4041" s="20" t="s">
        <v>15256</v>
      </c>
      <c r="C4041" s="20" t="s">
        <v>3557</v>
      </c>
      <c r="D4041" s="20" t="s">
        <v>22</v>
      </c>
    </row>
    <row r="4042" spans="2:4" x14ac:dyDescent="0.25">
      <c r="B4042" s="20" t="s">
        <v>15257</v>
      </c>
      <c r="C4042" s="20" t="s">
        <v>3557</v>
      </c>
      <c r="D4042" s="20" t="s">
        <v>22</v>
      </c>
    </row>
    <row r="4043" spans="2:4" x14ac:dyDescent="0.25">
      <c r="B4043" s="20" t="s">
        <v>15258</v>
      </c>
      <c r="C4043" s="20" t="s">
        <v>3557</v>
      </c>
      <c r="D4043" s="20" t="s">
        <v>22</v>
      </c>
    </row>
    <row r="4044" spans="2:4" x14ac:dyDescent="0.25">
      <c r="B4044" s="20" t="s">
        <v>15259</v>
      </c>
      <c r="C4044" s="20" t="s">
        <v>3557</v>
      </c>
      <c r="D4044" s="20" t="s">
        <v>22</v>
      </c>
    </row>
    <row r="4045" spans="2:4" x14ac:dyDescent="0.25">
      <c r="B4045" s="20" t="s">
        <v>15260</v>
      </c>
      <c r="C4045" s="20" t="s">
        <v>3557</v>
      </c>
      <c r="D4045" s="20" t="s">
        <v>22</v>
      </c>
    </row>
    <row r="4046" spans="2:4" x14ac:dyDescent="0.25">
      <c r="B4046" s="20" t="s">
        <v>15261</v>
      </c>
      <c r="C4046" s="20" t="s">
        <v>3557</v>
      </c>
      <c r="D4046" s="20" t="s">
        <v>22</v>
      </c>
    </row>
    <row r="4047" spans="2:4" x14ac:dyDescent="0.25">
      <c r="B4047" s="20" t="s">
        <v>15262</v>
      </c>
      <c r="C4047" s="20" t="s">
        <v>3557</v>
      </c>
      <c r="D4047" s="20" t="s">
        <v>22</v>
      </c>
    </row>
    <row r="4048" spans="2:4" x14ac:dyDescent="0.25">
      <c r="B4048" s="20" t="s">
        <v>15263</v>
      </c>
      <c r="C4048" s="20" t="s">
        <v>3557</v>
      </c>
      <c r="D4048" s="20" t="s">
        <v>22</v>
      </c>
    </row>
    <row r="4049" spans="2:4" x14ac:dyDescent="0.25">
      <c r="B4049" s="20" t="s">
        <v>15264</v>
      </c>
      <c r="C4049" s="20" t="s">
        <v>3557</v>
      </c>
      <c r="D4049" s="20" t="s">
        <v>22</v>
      </c>
    </row>
    <row r="4050" spans="2:4" x14ac:dyDescent="0.25">
      <c r="B4050" s="20" t="s">
        <v>15265</v>
      </c>
      <c r="C4050" s="20" t="s">
        <v>3557</v>
      </c>
      <c r="D4050" s="20" t="s">
        <v>22</v>
      </c>
    </row>
    <row r="4051" spans="2:4" x14ac:dyDescent="0.25">
      <c r="B4051" s="20" t="s">
        <v>15266</v>
      </c>
      <c r="C4051" s="20" t="s">
        <v>3557</v>
      </c>
      <c r="D4051" s="20" t="s">
        <v>22</v>
      </c>
    </row>
    <row r="4052" spans="2:4" x14ac:dyDescent="0.25">
      <c r="B4052" s="20" t="s">
        <v>15267</v>
      </c>
      <c r="C4052" s="20" t="s">
        <v>3557</v>
      </c>
      <c r="D4052" s="20" t="s">
        <v>22</v>
      </c>
    </row>
    <row r="4053" spans="2:4" x14ac:dyDescent="0.25">
      <c r="B4053" s="20" t="s">
        <v>15268</v>
      </c>
      <c r="C4053" s="20" t="s">
        <v>3557</v>
      </c>
      <c r="D4053" s="20" t="s">
        <v>22</v>
      </c>
    </row>
    <row r="4054" spans="2:4" x14ac:dyDescent="0.25">
      <c r="B4054" s="20" t="s">
        <v>15269</v>
      </c>
      <c r="C4054" s="20" t="s">
        <v>3557</v>
      </c>
      <c r="D4054" s="20" t="s">
        <v>22</v>
      </c>
    </row>
    <row r="4055" spans="2:4" x14ac:dyDescent="0.25">
      <c r="B4055" s="20" t="s">
        <v>15270</v>
      </c>
      <c r="C4055" s="20" t="s">
        <v>3557</v>
      </c>
      <c r="D4055" s="20" t="s">
        <v>22</v>
      </c>
    </row>
    <row r="4056" spans="2:4" x14ac:dyDescent="0.25">
      <c r="B4056" s="20" t="s">
        <v>15271</v>
      </c>
      <c r="C4056" s="20" t="s">
        <v>3557</v>
      </c>
      <c r="D4056" s="20" t="s">
        <v>22</v>
      </c>
    </row>
    <row r="4057" spans="2:4" x14ac:dyDescent="0.25">
      <c r="B4057" s="20" t="s">
        <v>15272</v>
      </c>
      <c r="C4057" s="20" t="s">
        <v>3557</v>
      </c>
      <c r="D4057" s="20" t="s">
        <v>22</v>
      </c>
    </row>
    <row r="4058" spans="2:4" x14ac:dyDescent="0.25">
      <c r="B4058" s="20" t="s">
        <v>15273</v>
      </c>
      <c r="C4058" s="20" t="s">
        <v>3557</v>
      </c>
      <c r="D4058" s="20" t="s">
        <v>22</v>
      </c>
    </row>
    <row r="4059" spans="2:4" x14ac:dyDescent="0.25">
      <c r="B4059" s="20" t="s">
        <v>15274</v>
      </c>
      <c r="C4059" s="20" t="s">
        <v>3557</v>
      </c>
      <c r="D4059" s="20" t="s">
        <v>22</v>
      </c>
    </row>
    <row r="4060" spans="2:4" x14ac:dyDescent="0.25">
      <c r="B4060" s="20" t="s">
        <v>15275</v>
      </c>
      <c r="C4060" s="20" t="s">
        <v>3557</v>
      </c>
      <c r="D4060" s="20" t="s">
        <v>22</v>
      </c>
    </row>
    <row r="4061" spans="2:4" x14ac:dyDescent="0.25">
      <c r="B4061" s="20" t="s">
        <v>15276</v>
      </c>
      <c r="C4061" s="20" t="s">
        <v>3557</v>
      </c>
      <c r="D4061" s="20" t="s">
        <v>22</v>
      </c>
    </row>
    <row r="4062" spans="2:4" x14ac:dyDescent="0.25">
      <c r="B4062" s="20" t="s">
        <v>15277</v>
      </c>
      <c r="C4062" s="20" t="s">
        <v>3557</v>
      </c>
      <c r="D4062" s="20" t="s">
        <v>22</v>
      </c>
    </row>
    <row r="4063" spans="2:4" x14ac:dyDescent="0.25">
      <c r="B4063" s="20" t="s">
        <v>15278</v>
      </c>
      <c r="C4063" s="20" t="s">
        <v>3557</v>
      </c>
      <c r="D4063" s="20" t="s">
        <v>22</v>
      </c>
    </row>
    <row r="4064" spans="2:4" x14ac:dyDescent="0.25">
      <c r="B4064" s="20" t="s">
        <v>15279</v>
      </c>
      <c r="C4064" s="20" t="s">
        <v>3557</v>
      </c>
      <c r="D4064" s="20" t="s">
        <v>22</v>
      </c>
    </row>
    <row r="4065" spans="2:4" x14ac:dyDescent="0.25">
      <c r="B4065" s="20" t="s">
        <v>15280</v>
      </c>
      <c r="C4065" s="20" t="s">
        <v>3557</v>
      </c>
      <c r="D4065" s="20" t="s">
        <v>22</v>
      </c>
    </row>
    <row r="4066" spans="2:4" x14ac:dyDescent="0.25">
      <c r="B4066" s="20" t="s">
        <v>3558</v>
      </c>
      <c r="C4066" s="20" t="s">
        <v>3557</v>
      </c>
      <c r="D4066" s="20" t="s">
        <v>22</v>
      </c>
    </row>
    <row r="4067" spans="2:4" x14ac:dyDescent="0.25">
      <c r="B4067" s="20" t="s">
        <v>15281</v>
      </c>
      <c r="C4067" s="20" t="s">
        <v>3557</v>
      </c>
      <c r="D4067" s="20" t="s">
        <v>22</v>
      </c>
    </row>
    <row r="4068" spans="2:4" x14ac:dyDescent="0.25">
      <c r="B4068" s="20" t="s">
        <v>15282</v>
      </c>
      <c r="C4068" s="20" t="s">
        <v>3557</v>
      </c>
      <c r="D4068" s="20" t="s">
        <v>22</v>
      </c>
    </row>
    <row r="4069" spans="2:4" x14ac:dyDescent="0.25">
      <c r="B4069" s="20" t="s">
        <v>15283</v>
      </c>
      <c r="C4069" s="20" t="s">
        <v>3557</v>
      </c>
      <c r="D4069" s="20" t="s">
        <v>22</v>
      </c>
    </row>
    <row r="4070" spans="2:4" x14ac:dyDescent="0.25">
      <c r="B4070" s="20" t="s">
        <v>15284</v>
      </c>
      <c r="C4070" s="20" t="s">
        <v>3557</v>
      </c>
      <c r="D4070" s="20" t="s">
        <v>22</v>
      </c>
    </row>
    <row r="4071" spans="2:4" x14ac:dyDescent="0.25">
      <c r="B4071" s="20" t="s">
        <v>15285</v>
      </c>
      <c r="C4071" s="20" t="s">
        <v>3557</v>
      </c>
      <c r="D4071" s="20" t="s">
        <v>22</v>
      </c>
    </row>
    <row r="4072" spans="2:4" x14ac:dyDescent="0.25">
      <c r="B4072" s="20" t="s">
        <v>15286</v>
      </c>
      <c r="C4072" s="20" t="s">
        <v>3557</v>
      </c>
      <c r="D4072" s="20" t="s">
        <v>22</v>
      </c>
    </row>
    <row r="4073" spans="2:4" x14ac:dyDescent="0.25">
      <c r="B4073" s="20" t="s">
        <v>3559</v>
      </c>
      <c r="C4073" s="20" t="s">
        <v>3557</v>
      </c>
      <c r="D4073" s="20" t="s">
        <v>22</v>
      </c>
    </row>
    <row r="4074" spans="2:4" x14ac:dyDescent="0.25">
      <c r="B4074" s="20" t="s">
        <v>3560</v>
      </c>
      <c r="C4074" s="20" t="s">
        <v>3561</v>
      </c>
      <c r="D4074" s="20" t="s">
        <v>22</v>
      </c>
    </row>
    <row r="4075" spans="2:4" x14ac:dyDescent="0.25">
      <c r="B4075" s="20" t="s">
        <v>3562</v>
      </c>
      <c r="C4075" s="20" t="s">
        <v>3561</v>
      </c>
      <c r="D4075" s="20" t="s">
        <v>22</v>
      </c>
    </row>
    <row r="4076" spans="2:4" x14ac:dyDescent="0.25">
      <c r="B4076" s="20" t="s">
        <v>3563</v>
      </c>
      <c r="C4076" s="20" t="s">
        <v>3561</v>
      </c>
      <c r="D4076" s="20" t="s">
        <v>22</v>
      </c>
    </row>
    <row r="4077" spans="2:4" x14ac:dyDescent="0.25">
      <c r="B4077" s="20" t="s">
        <v>3564</v>
      </c>
      <c r="C4077" s="20" t="s">
        <v>3561</v>
      </c>
      <c r="D4077" s="20" t="s">
        <v>22</v>
      </c>
    </row>
    <row r="4078" spans="2:4" x14ac:dyDescent="0.25">
      <c r="B4078" s="20" t="s">
        <v>3565</v>
      </c>
      <c r="C4078" s="20" t="s">
        <v>3561</v>
      </c>
      <c r="D4078" s="20" t="s">
        <v>22</v>
      </c>
    </row>
    <row r="4079" spans="2:4" x14ac:dyDescent="0.25">
      <c r="B4079" s="20" t="s">
        <v>3566</v>
      </c>
      <c r="C4079" s="20" t="s">
        <v>3561</v>
      </c>
      <c r="D4079" s="20" t="s">
        <v>22</v>
      </c>
    </row>
    <row r="4080" spans="2:4" x14ac:dyDescent="0.25">
      <c r="B4080" s="20" t="s">
        <v>3567</v>
      </c>
      <c r="C4080" s="20" t="s">
        <v>3568</v>
      </c>
      <c r="D4080" s="20" t="s">
        <v>22</v>
      </c>
    </row>
    <row r="4081" spans="2:4" x14ac:dyDescent="0.25">
      <c r="B4081" s="20" t="s">
        <v>3569</v>
      </c>
      <c r="C4081" s="20" t="s">
        <v>3568</v>
      </c>
      <c r="D4081" s="20" t="s">
        <v>22</v>
      </c>
    </row>
    <row r="4082" spans="2:4" x14ac:dyDescent="0.25">
      <c r="B4082" s="20" t="s">
        <v>3570</v>
      </c>
      <c r="C4082" s="20" t="s">
        <v>3568</v>
      </c>
      <c r="D4082" s="20" t="s">
        <v>22</v>
      </c>
    </row>
    <row r="4083" spans="2:4" x14ac:dyDescent="0.25">
      <c r="B4083" s="20" t="s">
        <v>3571</v>
      </c>
      <c r="C4083" s="20" t="s">
        <v>3568</v>
      </c>
      <c r="D4083" s="20" t="s">
        <v>22</v>
      </c>
    </row>
    <row r="4084" spans="2:4" x14ac:dyDescent="0.25">
      <c r="B4084" s="20" t="s">
        <v>15287</v>
      </c>
      <c r="C4084" s="20" t="s">
        <v>3568</v>
      </c>
      <c r="D4084" s="20" t="s">
        <v>22</v>
      </c>
    </row>
    <row r="4085" spans="2:4" x14ac:dyDescent="0.25">
      <c r="B4085" s="20" t="s">
        <v>15288</v>
      </c>
      <c r="C4085" s="20" t="s">
        <v>3568</v>
      </c>
      <c r="D4085" s="20" t="s">
        <v>22</v>
      </c>
    </row>
    <row r="4086" spans="2:4" x14ac:dyDescent="0.25">
      <c r="B4086" s="20" t="s">
        <v>15289</v>
      </c>
      <c r="C4086" s="20" t="s">
        <v>3568</v>
      </c>
      <c r="D4086" s="20" t="s">
        <v>22</v>
      </c>
    </row>
    <row r="4087" spans="2:4" x14ac:dyDescent="0.25">
      <c r="B4087" s="20" t="s">
        <v>15290</v>
      </c>
      <c r="C4087" s="20" t="s">
        <v>3568</v>
      </c>
      <c r="D4087" s="20" t="s">
        <v>22</v>
      </c>
    </row>
    <row r="4088" spans="2:4" x14ac:dyDescent="0.25">
      <c r="B4088" s="20" t="s">
        <v>3572</v>
      </c>
      <c r="C4088" s="20" t="s">
        <v>3573</v>
      </c>
      <c r="D4088" s="20" t="s">
        <v>19</v>
      </c>
    </row>
    <row r="4089" spans="2:4" x14ac:dyDescent="0.25">
      <c r="B4089" s="20" t="s">
        <v>3574</v>
      </c>
      <c r="C4089" s="20" t="s">
        <v>3573</v>
      </c>
      <c r="D4089" s="20" t="s">
        <v>22</v>
      </c>
    </row>
    <row r="4090" spans="2:4" x14ac:dyDescent="0.25">
      <c r="B4090" s="20" t="s">
        <v>3575</v>
      </c>
      <c r="C4090" s="20" t="s">
        <v>3573</v>
      </c>
      <c r="D4090" s="20" t="s">
        <v>13</v>
      </c>
    </row>
    <row r="4091" spans="2:4" x14ac:dyDescent="0.25">
      <c r="B4091" s="20" t="s">
        <v>3576</v>
      </c>
      <c r="C4091" s="20" t="s">
        <v>3573</v>
      </c>
      <c r="D4091" s="20" t="s">
        <v>22</v>
      </c>
    </row>
    <row r="4092" spans="2:4" x14ac:dyDescent="0.25">
      <c r="B4092" s="20" t="s">
        <v>15291</v>
      </c>
      <c r="C4092" s="20" t="s">
        <v>3573</v>
      </c>
      <c r="D4092" s="20" t="s">
        <v>22</v>
      </c>
    </row>
    <row r="4093" spans="2:4" x14ac:dyDescent="0.25">
      <c r="B4093" s="20" t="s">
        <v>3577</v>
      </c>
      <c r="C4093" s="20" t="s">
        <v>3573</v>
      </c>
      <c r="D4093" s="20" t="s">
        <v>22</v>
      </c>
    </row>
    <row r="4094" spans="2:4" x14ac:dyDescent="0.25">
      <c r="B4094" s="20" t="s">
        <v>15292</v>
      </c>
      <c r="C4094" s="20" t="s">
        <v>3573</v>
      </c>
      <c r="D4094" s="20" t="s">
        <v>22</v>
      </c>
    </row>
    <row r="4095" spans="2:4" x14ac:dyDescent="0.25">
      <c r="B4095" s="20" t="s">
        <v>15293</v>
      </c>
      <c r="C4095" s="20" t="s">
        <v>3573</v>
      </c>
      <c r="D4095" s="20" t="s">
        <v>22</v>
      </c>
    </row>
    <row r="4096" spans="2:4" x14ac:dyDescent="0.25">
      <c r="B4096" s="20" t="s">
        <v>3578</v>
      </c>
      <c r="C4096" s="20" t="s">
        <v>3579</v>
      </c>
      <c r="D4096" s="20" t="s">
        <v>17</v>
      </c>
    </row>
    <row r="4097" spans="2:4" x14ac:dyDescent="0.25">
      <c r="B4097" s="20" t="s">
        <v>3580</v>
      </c>
      <c r="C4097" s="20" t="s">
        <v>3579</v>
      </c>
      <c r="D4097" s="20" t="s">
        <v>22</v>
      </c>
    </row>
    <row r="4098" spans="2:4" x14ac:dyDescent="0.25">
      <c r="B4098" s="20" t="s">
        <v>3581</v>
      </c>
      <c r="C4098" s="20" t="s">
        <v>3579</v>
      </c>
      <c r="D4098" s="20" t="s">
        <v>22</v>
      </c>
    </row>
    <row r="4099" spans="2:4" x14ac:dyDescent="0.25">
      <c r="B4099" s="20" t="s">
        <v>3582</v>
      </c>
      <c r="C4099" s="20" t="s">
        <v>3579</v>
      </c>
      <c r="D4099" s="20" t="s">
        <v>22</v>
      </c>
    </row>
    <row r="4100" spans="2:4" x14ac:dyDescent="0.25">
      <c r="B4100" s="20" t="s">
        <v>3583</v>
      </c>
      <c r="C4100" s="20" t="s">
        <v>3579</v>
      </c>
      <c r="D4100" s="20" t="s">
        <v>22</v>
      </c>
    </row>
    <row r="4101" spans="2:4" x14ac:dyDescent="0.25">
      <c r="B4101" s="20" t="s">
        <v>3584</v>
      </c>
      <c r="C4101" s="20" t="s">
        <v>3579</v>
      </c>
      <c r="D4101" s="20" t="s">
        <v>22</v>
      </c>
    </row>
    <row r="4102" spans="2:4" x14ac:dyDescent="0.25">
      <c r="B4102" s="20" t="s">
        <v>3585</v>
      </c>
      <c r="C4102" s="20" t="s">
        <v>3586</v>
      </c>
      <c r="D4102" s="20" t="s">
        <v>22</v>
      </c>
    </row>
    <row r="4103" spans="2:4" x14ac:dyDescent="0.25">
      <c r="B4103" s="20" t="s">
        <v>3587</v>
      </c>
      <c r="C4103" s="20" t="s">
        <v>3586</v>
      </c>
      <c r="D4103" s="20" t="s">
        <v>22</v>
      </c>
    </row>
    <row r="4104" spans="2:4" x14ac:dyDescent="0.25">
      <c r="B4104" s="20" t="s">
        <v>3588</v>
      </c>
      <c r="C4104" s="20" t="s">
        <v>3586</v>
      </c>
      <c r="D4104" s="20" t="s">
        <v>22</v>
      </c>
    </row>
    <row r="4105" spans="2:4" x14ac:dyDescent="0.25">
      <c r="B4105" s="20" t="s">
        <v>3589</v>
      </c>
      <c r="C4105" s="20" t="s">
        <v>3586</v>
      </c>
      <c r="D4105" s="20" t="s">
        <v>22</v>
      </c>
    </row>
    <row r="4106" spans="2:4" x14ac:dyDescent="0.25">
      <c r="B4106" s="20" t="s">
        <v>3590</v>
      </c>
      <c r="C4106" s="20" t="s">
        <v>3586</v>
      </c>
      <c r="D4106" s="20" t="s">
        <v>22</v>
      </c>
    </row>
    <row r="4107" spans="2:4" x14ac:dyDescent="0.25">
      <c r="B4107" s="20" t="s">
        <v>3591</v>
      </c>
      <c r="C4107" s="20" t="s">
        <v>3592</v>
      </c>
      <c r="D4107" s="20" t="s">
        <v>22</v>
      </c>
    </row>
    <row r="4108" spans="2:4" x14ac:dyDescent="0.25">
      <c r="B4108" s="20" t="s">
        <v>3593</v>
      </c>
      <c r="C4108" s="20" t="s">
        <v>3592</v>
      </c>
      <c r="D4108" s="20" t="s">
        <v>22</v>
      </c>
    </row>
    <row r="4109" spans="2:4" x14ac:dyDescent="0.25">
      <c r="B4109" s="20" t="s">
        <v>15294</v>
      </c>
      <c r="C4109" s="20" t="s">
        <v>3592</v>
      </c>
      <c r="D4109" s="20" t="s">
        <v>22</v>
      </c>
    </row>
    <row r="4110" spans="2:4" x14ac:dyDescent="0.25">
      <c r="B4110" s="20" t="s">
        <v>15295</v>
      </c>
      <c r="C4110" s="20" t="s">
        <v>3592</v>
      </c>
      <c r="D4110" s="20" t="s">
        <v>22</v>
      </c>
    </row>
    <row r="4111" spans="2:4" x14ac:dyDescent="0.25">
      <c r="B4111" s="20" t="s">
        <v>15296</v>
      </c>
      <c r="C4111" s="20" t="s">
        <v>3592</v>
      </c>
      <c r="D4111" s="20" t="s">
        <v>22</v>
      </c>
    </row>
    <row r="4112" spans="2:4" x14ac:dyDescent="0.25">
      <c r="B4112" s="20" t="s">
        <v>15297</v>
      </c>
      <c r="C4112" s="20" t="s">
        <v>3592</v>
      </c>
      <c r="D4112" s="20" t="s">
        <v>22</v>
      </c>
    </row>
    <row r="4113" spans="2:4" x14ac:dyDescent="0.25">
      <c r="B4113" s="20" t="s">
        <v>15298</v>
      </c>
      <c r="C4113" s="20" t="s">
        <v>3592</v>
      </c>
      <c r="D4113" s="20" t="s">
        <v>22</v>
      </c>
    </row>
    <row r="4114" spans="2:4" x14ac:dyDescent="0.25">
      <c r="B4114" s="20" t="s">
        <v>15299</v>
      </c>
      <c r="C4114" s="20" t="s">
        <v>3592</v>
      </c>
      <c r="D4114" s="20" t="s">
        <v>22</v>
      </c>
    </row>
    <row r="4115" spans="2:4" x14ac:dyDescent="0.25">
      <c r="B4115" s="20" t="s">
        <v>15300</v>
      </c>
      <c r="C4115" s="20" t="s">
        <v>3592</v>
      </c>
      <c r="D4115" s="20" t="s">
        <v>22</v>
      </c>
    </row>
    <row r="4116" spans="2:4" x14ac:dyDescent="0.25">
      <c r="B4116" s="20" t="s">
        <v>15301</v>
      </c>
      <c r="C4116" s="20" t="s">
        <v>3592</v>
      </c>
      <c r="D4116" s="20" t="s">
        <v>22</v>
      </c>
    </row>
    <row r="4117" spans="2:4" x14ac:dyDescent="0.25">
      <c r="B4117" s="20" t="s">
        <v>15302</v>
      </c>
      <c r="C4117" s="20" t="s">
        <v>3592</v>
      </c>
      <c r="D4117" s="20" t="s">
        <v>22</v>
      </c>
    </row>
    <row r="4118" spans="2:4" x14ac:dyDescent="0.25">
      <c r="B4118" s="20" t="s">
        <v>15303</v>
      </c>
      <c r="C4118" s="20" t="s">
        <v>3592</v>
      </c>
      <c r="D4118" s="20" t="s">
        <v>22</v>
      </c>
    </row>
    <row r="4119" spans="2:4" x14ac:dyDescent="0.25">
      <c r="B4119" s="20" t="s">
        <v>15304</v>
      </c>
      <c r="C4119" s="20" t="s">
        <v>3592</v>
      </c>
      <c r="D4119" s="20" t="s">
        <v>22</v>
      </c>
    </row>
    <row r="4120" spans="2:4" x14ac:dyDescent="0.25">
      <c r="B4120" s="20" t="s">
        <v>15305</v>
      </c>
      <c r="C4120" s="20" t="s">
        <v>3592</v>
      </c>
      <c r="D4120" s="20" t="s">
        <v>22</v>
      </c>
    </row>
    <row r="4121" spans="2:4" x14ac:dyDescent="0.25">
      <c r="B4121" s="20" t="s">
        <v>15306</v>
      </c>
      <c r="C4121" s="20" t="s">
        <v>3592</v>
      </c>
      <c r="D4121" s="20" t="s">
        <v>22</v>
      </c>
    </row>
    <row r="4122" spans="2:4" x14ac:dyDescent="0.25">
      <c r="B4122" s="20" t="s">
        <v>15307</v>
      </c>
      <c r="C4122" s="20" t="s">
        <v>3592</v>
      </c>
      <c r="D4122" s="20" t="s">
        <v>22</v>
      </c>
    </row>
    <row r="4123" spans="2:4" x14ac:dyDescent="0.25">
      <c r="B4123" s="20" t="s">
        <v>15308</v>
      </c>
      <c r="C4123" s="20" t="s">
        <v>3592</v>
      </c>
      <c r="D4123" s="20" t="s">
        <v>22</v>
      </c>
    </row>
    <row r="4124" spans="2:4" x14ac:dyDescent="0.25">
      <c r="B4124" s="20" t="s">
        <v>15309</v>
      </c>
      <c r="C4124" s="20" t="s">
        <v>3592</v>
      </c>
      <c r="D4124" s="20" t="s">
        <v>22</v>
      </c>
    </row>
    <row r="4125" spans="2:4" x14ac:dyDescent="0.25">
      <c r="B4125" s="20" t="s">
        <v>3594</v>
      </c>
      <c r="C4125" s="20" t="s">
        <v>3592</v>
      </c>
      <c r="D4125" s="20" t="s">
        <v>22</v>
      </c>
    </row>
    <row r="4126" spans="2:4" x14ac:dyDescent="0.25">
      <c r="B4126" s="20" t="s">
        <v>3595</v>
      </c>
      <c r="C4126" s="20" t="s">
        <v>3596</v>
      </c>
      <c r="D4126" s="20" t="s">
        <v>22</v>
      </c>
    </row>
    <row r="4127" spans="2:4" x14ac:dyDescent="0.25">
      <c r="B4127" s="20" t="s">
        <v>3597</v>
      </c>
      <c r="C4127" s="20" t="s">
        <v>3596</v>
      </c>
      <c r="D4127" s="20" t="s">
        <v>22</v>
      </c>
    </row>
    <row r="4128" spans="2:4" x14ac:dyDescent="0.25">
      <c r="B4128" s="20" t="s">
        <v>3598</v>
      </c>
      <c r="C4128" s="20" t="s">
        <v>3596</v>
      </c>
      <c r="D4128" s="20" t="s">
        <v>22</v>
      </c>
    </row>
    <row r="4129" spans="2:4" x14ac:dyDescent="0.25">
      <c r="B4129" s="20" t="s">
        <v>3599</v>
      </c>
      <c r="C4129" s="20" t="s">
        <v>3596</v>
      </c>
      <c r="D4129" s="20" t="s">
        <v>22</v>
      </c>
    </row>
    <row r="4130" spans="2:4" x14ac:dyDescent="0.25">
      <c r="B4130" s="20" t="s">
        <v>3600</v>
      </c>
      <c r="C4130" s="20" t="s">
        <v>3596</v>
      </c>
      <c r="D4130" s="20" t="s">
        <v>22</v>
      </c>
    </row>
    <row r="4131" spans="2:4" x14ac:dyDescent="0.25">
      <c r="B4131" s="20" t="s">
        <v>3601</v>
      </c>
      <c r="C4131" s="20" t="s">
        <v>3602</v>
      </c>
      <c r="D4131" s="20" t="s">
        <v>22</v>
      </c>
    </row>
    <row r="4132" spans="2:4" x14ac:dyDescent="0.25">
      <c r="B4132" s="20" t="s">
        <v>3603</v>
      </c>
      <c r="C4132" s="20" t="s">
        <v>3602</v>
      </c>
      <c r="D4132" s="20" t="s">
        <v>22</v>
      </c>
    </row>
    <row r="4133" spans="2:4" x14ac:dyDescent="0.25">
      <c r="B4133" s="20" t="s">
        <v>3604</v>
      </c>
      <c r="C4133" s="20" t="s">
        <v>3602</v>
      </c>
      <c r="D4133" s="20" t="s">
        <v>22</v>
      </c>
    </row>
    <row r="4134" spans="2:4" x14ac:dyDescent="0.25">
      <c r="B4134" s="20" t="s">
        <v>3605</v>
      </c>
      <c r="C4134" s="20" t="s">
        <v>3602</v>
      </c>
      <c r="D4134" s="20" t="s">
        <v>22</v>
      </c>
    </row>
    <row r="4135" spans="2:4" x14ac:dyDescent="0.25">
      <c r="B4135" s="20" t="s">
        <v>3606</v>
      </c>
      <c r="C4135" s="20" t="s">
        <v>3602</v>
      </c>
      <c r="D4135" s="20" t="s">
        <v>22</v>
      </c>
    </row>
    <row r="4136" spans="2:4" x14ac:dyDescent="0.25">
      <c r="B4136" s="20" t="s">
        <v>3607</v>
      </c>
      <c r="C4136" s="20" t="s">
        <v>3607</v>
      </c>
      <c r="D4136" s="20" t="s">
        <v>18</v>
      </c>
    </row>
    <row r="4137" spans="2:4" x14ac:dyDescent="0.25">
      <c r="B4137" s="20" t="s">
        <v>3608</v>
      </c>
      <c r="C4137" s="20" t="s">
        <v>3608</v>
      </c>
      <c r="D4137" s="20" t="s">
        <v>16</v>
      </c>
    </row>
    <row r="4138" spans="2:4" x14ac:dyDescent="0.25">
      <c r="B4138" s="20" t="s">
        <v>3609</v>
      </c>
      <c r="C4138" s="20" t="s">
        <v>3609</v>
      </c>
      <c r="D4138" s="20" t="s">
        <v>16</v>
      </c>
    </row>
    <row r="4139" spans="2:4" x14ac:dyDescent="0.25">
      <c r="B4139" s="20" t="s">
        <v>3610</v>
      </c>
      <c r="C4139" s="20" t="s">
        <v>3610</v>
      </c>
      <c r="D4139" s="20" t="s">
        <v>16</v>
      </c>
    </row>
    <row r="4140" spans="2:4" x14ac:dyDescent="0.25">
      <c r="B4140" s="20" t="s">
        <v>3611</v>
      </c>
      <c r="C4140" s="20" t="s">
        <v>3611</v>
      </c>
      <c r="D4140" s="20" t="s">
        <v>16</v>
      </c>
    </row>
    <row r="4141" spans="2:4" x14ac:dyDescent="0.25">
      <c r="B4141" s="20" t="s">
        <v>15310</v>
      </c>
      <c r="C4141" s="20" t="s">
        <v>3612</v>
      </c>
      <c r="D4141" s="20" t="s">
        <v>16</v>
      </c>
    </row>
    <row r="4142" spans="2:4" x14ac:dyDescent="0.25">
      <c r="B4142" s="20" t="s">
        <v>3613</v>
      </c>
      <c r="C4142" s="20" t="s">
        <v>3613</v>
      </c>
      <c r="D4142" s="20" t="s">
        <v>16</v>
      </c>
    </row>
    <row r="4143" spans="2:4" x14ac:dyDescent="0.25">
      <c r="B4143" s="20" t="s">
        <v>3614</v>
      </c>
      <c r="C4143" s="20" t="s">
        <v>3614</v>
      </c>
      <c r="D4143" s="20" t="s">
        <v>16</v>
      </c>
    </row>
    <row r="4144" spans="2:4" x14ac:dyDescent="0.25">
      <c r="B4144" s="20" t="s">
        <v>3615</v>
      </c>
      <c r="C4144" s="20" t="s">
        <v>3615</v>
      </c>
      <c r="D4144" s="20" t="s">
        <v>12</v>
      </c>
    </row>
    <row r="4145" spans="2:4" x14ac:dyDescent="0.25">
      <c r="B4145" s="20" t="s">
        <v>3616</v>
      </c>
      <c r="C4145" s="20" t="s">
        <v>3616</v>
      </c>
      <c r="D4145" s="20" t="s">
        <v>16</v>
      </c>
    </row>
    <row r="4146" spans="2:4" x14ac:dyDescent="0.25">
      <c r="B4146" s="20" t="s">
        <v>3617</v>
      </c>
      <c r="C4146" s="20" t="s">
        <v>3617</v>
      </c>
      <c r="D4146" s="20" t="s">
        <v>16</v>
      </c>
    </row>
    <row r="4147" spans="2:4" x14ac:dyDescent="0.25">
      <c r="B4147" s="20" t="s">
        <v>3618</v>
      </c>
      <c r="C4147" s="20" t="s">
        <v>3618</v>
      </c>
      <c r="D4147" s="20" t="s">
        <v>16</v>
      </c>
    </row>
    <row r="4148" spans="2:4" x14ac:dyDescent="0.25">
      <c r="B4148" s="20" t="s">
        <v>3619</v>
      </c>
      <c r="C4148" s="20" t="s">
        <v>3619</v>
      </c>
      <c r="D4148" s="20" t="s">
        <v>16</v>
      </c>
    </row>
    <row r="4149" spans="2:4" x14ac:dyDescent="0.25">
      <c r="B4149" s="20" t="s">
        <v>3620</v>
      </c>
      <c r="C4149" s="20" t="s">
        <v>3621</v>
      </c>
      <c r="D4149" s="20" t="s">
        <v>16</v>
      </c>
    </row>
    <row r="4150" spans="2:4" x14ac:dyDescent="0.25">
      <c r="B4150" s="20" t="s">
        <v>3622</v>
      </c>
      <c r="C4150" s="20" t="s">
        <v>3621</v>
      </c>
      <c r="D4150" s="20" t="s">
        <v>16</v>
      </c>
    </row>
    <row r="4151" spans="2:4" x14ac:dyDescent="0.25">
      <c r="B4151" s="20" t="s">
        <v>3623</v>
      </c>
      <c r="C4151" s="20" t="s">
        <v>3621</v>
      </c>
      <c r="D4151" s="20" t="s">
        <v>16</v>
      </c>
    </row>
    <row r="4152" spans="2:4" x14ac:dyDescent="0.25">
      <c r="B4152" s="20" t="s">
        <v>3624</v>
      </c>
      <c r="C4152" s="20" t="s">
        <v>3621</v>
      </c>
      <c r="D4152" s="20" t="s">
        <v>12</v>
      </c>
    </row>
    <row r="4153" spans="2:4" x14ac:dyDescent="0.25">
      <c r="B4153" s="20" t="s">
        <v>3625</v>
      </c>
      <c r="C4153" s="20" t="s">
        <v>3621</v>
      </c>
      <c r="D4153" s="20" t="s">
        <v>16</v>
      </c>
    </row>
    <row r="4154" spans="2:4" x14ac:dyDescent="0.25">
      <c r="B4154" s="20" t="s">
        <v>3626</v>
      </c>
      <c r="C4154" s="20" t="s">
        <v>3627</v>
      </c>
      <c r="D4154" s="20" t="s">
        <v>16</v>
      </c>
    </row>
    <row r="4155" spans="2:4" x14ac:dyDescent="0.25">
      <c r="B4155" s="20" t="s">
        <v>3628</v>
      </c>
      <c r="C4155" s="20" t="s">
        <v>3627</v>
      </c>
      <c r="D4155" s="20" t="s">
        <v>16</v>
      </c>
    </row>
    <row r="4156" spans="2:4" x14ac:dyDescent="0.25">
      <c r="B4156" s="20" t="s">
        <v>3629</v>
      </c>
      <c r="C4156" s="20" t="s">
        <v>3627</v>
      </c>
      <c r="D4156" s="20" t="s">
        <v>16</v>
      </c>
    </row>
    <row r="4157" spans="2:4" x14ac:dyDescent="0.25">
      <c r="B4157" s="20" t="s">
        <v>3630</v>
      </c>
      <c r="C4157" s="20" t="s">
        <v>3627</v>
      </c>
      <c r="D4157" s="20" t="s">
        <v>12</v>
      </c>
    </row>
    <row r="4158" spans="2:4" x14ac:dyDescent="0.25">
      <c r="B4158" s="20" t="s">
        <v>3631</v>
      </c>
      <c r="C4158" s="20" t="s">
        <v>3627</v>
      </c>
      <c r="D4158" s="20" t="s">
        <v>12</v>
      </c>
    </row>
    <row r="4159" spans="2:4" x14ac:dyDescent="0.25">
      <c r="B4159" s="20" t="s">
        <v>3632</v>
      </c>
      <c r="C4159" s="20" t="s">
        <v>3612</v>
      </c>
      <c r="D4159" s="20" t="s">
        <v>16</v>
      </c>
    </row>
    <row r="4160" spans="2:4" x14ac:dyDescent="0.25">
      <c r="B4160" s="20" t="s">
        <v>3633</v>
      </c>
      <c r="C4160" s="20" t="s">
        <v>3612</v>
      </c>
      <c r="D4160" s="20" t="s">
        <v>16</v>
      </c>
    </row>
    <row r="4161" spans="2:4" x14ac:dyDescent="0.25">
      <c r="B4161" s="20" t="s">
        <v>3634</v>
      </c>
      <c r="C4161" s="20" t="s">
        <v>3612</v>
      </c>
      <c r="D4161" s="20" t="s">
        <v>16</v>
      </c>
    </row>
    <row r="4162" spans="2:4" x14ac:dyDescent="0.25">
      <c r="B4162" s="20" t="s">
        <v>3635</v>
      </c>
      <c r="C4162" s="20" t="s">
        <v>3636</v>
      </c>
      <c r="D4162" s="20" t="s">
        <v>16</v>
      </c>
    </row>
    <row r="4163" spans="2:4" x14ac:dyDescent="0.25">
      <c r="B4163" s="20" t="s">
        <v>3637</v>
      </c>
      <c r="C4163" s="20" t="s">
        <v>3636</v>
      </c>
      <c r="D4163" s="20" t="s">
        <v>16</v>
      </c>
    </row>
    <row r="4164" spans="2:4" x14ac:dyDescent="0.25">
      <c r="B4164" s="20" t="s">
        <v>3638</v>
      </c>
      <c r="C4164" s="20" t="s">
        <v>3636</v>
      </c>
      <c r="D4164" s="20" t="s">
        <v>16</v>
      </c>
    </row>
    <row r="4165" spans="2:4" x14ac:dyDescent="0.25">
      <c r="B4165" s="20" t="s">
        <v>3639</v>
      </c>
      <c r="C4165" s="20" t="s">
        <v>3636</v>
      </c>
      <c r="D4165" s="20" t="s">
        <v>16</v>
      </c>
    </row>
    <row r="4166" spans="2:4" x14ac:dyDescent="0.25">
      <c r="B4166" s="20" t="s">
        <v>3640</v>
      </c>
      <c r="C4166" s="20" t="s">
        <v>3636</v>
      </c>
      <c r="D4166" s="20" t="s">
        <v>16</v>
      </c>
    </row>
    <row r="4167" spans="2:4" x14ac:dyDescent="0.25">
      <c r="B4167" s="20" t="s">
        <v>3641</v>
      </c>
      <c r="C4167" s="20" t="s">
        <v>3642</v>
      </c>
      <c r="D4167" s="20" t="s">
        <v>16</v>
      </c>
    </row>
    <row r="4168" spans="2:4" x14ac:dyDescent="0.25">
      <c r="B4168" s="20" t="s">
        <v>3643</v>
      </c>
      <c r="C4168" s="20" t="s">
        <v>3642</v>
      </c>
      <c r="D4168" s="20" t="s">
        <v>16</v>
      </c>
    </row>
    <row r="4169" spans="2:4" x14ac:dyDescent="0.25">
      <c r="B4169" s="20" t="s">
        <v>3644</v>
      </c>
      <c r="C4169" s="20" t="s">
        <v>3642</v>
      </c>
      <c r="D4169" s="20" t="s">
        <v>16</v>
      </c>
    </row>
    <row r="4170" spans="2:4" x14ac:dyDescent="0.25">
      <c r="B4170" s="20" t="s">
        <v>3645</v>
      </c>
      <c r="C4170" s="20" t="s">
        <v>3642</v>
      </c>
      <c r="D4170" s="20" t="s">
        <v>12</v>
      </c>
    </row>
    <row r="4171" spans="2:4" x14ac:dyDescent="0.25">
      <c r="B4171" s="20" t="s">
        <v>3646</v>
      </c>
      <c r="C4171" s="20" t="s">
        <v>3642</v>
      </c>
      <c r="D4171" s="20" t="s">
        <v>16</v>
      </c>
    </row>
    <row r="4172" spans="2:4" x14ac:dyDescent="0.25">
      <c r="B4172" s="20" t="s">
        <v>3647</v>
      </c>
      <c r="C4172" s="20" t="s">
        <v>3642</v>
      </c>
      <c r="D4172" s="20" t="s">
        <v>16</v>
      </c>
    </row>
    <row r="4173" spans="2:4" x14ac:dyDescent="0.25">
      <c r="B4173" s="20" t="s">
        <v>3648</v>
      </c>
      <c r="C4173" s="20" t="s">
        <v>3642</v>
      </c>
      <c r="D4173" s="20" t="s">
        <v>16</v>
      </c>
    </row>
    <row r="4174" spans="2:4" x14ac:dyDescent="0.25">
      <c r="B4174" s="20" t="s">
        <v>3649</v>
      </c>
      <c r="C4174" s="20" t="s">
        <v>3642</v>
      </c>
      <c r="D4174" s="20" t="s">
        <v>16</v>
      </c>
    </row>
    <row r="4175" spans="2:4" x14ac:dyDescent="0.25">
      <c r="B4175" s="20" t="s">
        <v>3650</v>
      </c>
      <c r="C4175" s="20" t="s">
        <v>3642</v>
      </c>
      <c r="D4175" s="20" t="s">
        <v>16</v>
      </c>
    </row>
    <row r="4176" spans="2:4" x14ac:dyDescent="0.25">
      <c r="B4176" s="20" t="s">
        <v>3651</v>
      </c>
      <c r="C4176" s="20" t="s">
        <v>3642</v>
      </c>
      <c r="D4176" s="20" t="s">
        <v>16</v>
      </c>
    </row>
    <row r="4177" spans="2:4" x14ac:dyDescent="0.25">
      <c r="B4177" s="20" t="s">
        <v>3652</v>
      </c>
      <c r="C4177" s="20" t="s">
        <v>3653</v>
      </c>
      <c r="D4177" s="20" t="s">
        <v>16</v>
      </c>
    </row>
    <row r="4178" spans="2:4" x14ac:dyDescent="0.25">
      <c r="B4178" s="20" t="s">
        <v>3654</v>
      </c>
      <c r="C4178" s="20" t="s">
        <v>3653</v>
      </c>
      <c r="D4178" s="20" t="s">
        <v>16</v>
      </c>
    </row>
    <row r="4179" spans="2:4" x14ac:dyDescent="0.25">
      <c r="B4179" s="20" t="s">
        <v>3655</v>
      </c>
      <c r="C4179" s="20" t="s">
        <v>3653</v>
      </c>
      <c r="D4179" s="20" t="s">
        <v>16</v>
      </c>
    </row>
    <row r="4180" spans="2:4" x14ac:dyDescent="0.25">
      <c r="B4180" s="20" t="s">
        <v>3656</v>
      </c>
      <c r="C4180" s="20" t="s">
        <v>3653</v>
      </c>
      <c r="D4180" s="20" t="s">
        <v>16</v>
      </c>
    </row>
    <row r="4181" spans="2:4" x14ac:dyDescent="0.25">
      <c r="B4181" s="20" t="s">
        <v>3657</v>
      </c>
      <c r="C4181" s="20" t="s">
        <v>3653</v>
      </c>
      <c r="D4181" s="20" t="s">
        <v>16</v>
      </c>
    </row>
    <row r="4182" spans="2:4" x14ac:dyDescent="0.25">
      <c r="B4182" s="20" t="s">
        <v>3658</v>
      </c>
      <c r="C4182" s="20" t="s">
        <v>3653</v>
      </c>
      <c r="D4182" s="20" t="s">
        <v>16</v>
      </c>
    </row>
    <row r="4183" spans="2:4" x14ac:dyDescent="0.25">
      <c r="B4183" s="20" t="s">
        <v>3659</v>
      </c>
      <c r="C4183" s="20" t="s">
        <v>3653</v>
      </c>
      <c r="D4183" s="20" t="s">
        <v>16</v>
      </c>
    </row>
    <row r="4184" spans="2:4" x14ac:dyDescent="0.25">
      <c r="B4184" s="20" t="s">
        <v>3660</v>
      </c>
      <c r="C4184" s="20" t="s">
        <v>3661</v>
      </c>
      <c r="D4184" s="20" t="s">
        <v>16</v>
      </c>
    </row>
    <row r="4185" spans="2:4" x14ac:dyDescent="0.25">
      <c r="B4185" s="20" t="s">
        <v>3662</v>
      </c>
      <c r="C4185" s="20" t="s">
        <v>3661</v>
      </c>
      <c r="D4185" s="20" t="s">
        <v>16</v>
      </c>
    </row>
    <row r="4186" spans="2:4" x14ac:dyDescent="0.25">
      <c r="B4186" s="20" t="s">
        <v>3663</v>
      </c>
      <c r="C4186" s="20" t="s">
        <v>3661</v>
      </c>
      <c r="D4186" s="20" t="s">
        <v>16</v>
      </c>
    </row>
    <row r="4187" spans="2:4" x14ac:dyDescent="0.25">
      <c r="B4187" s="20" t="s">
        <v>3664</v>
      </c>
      <c r="C4187" s="20" t="s">
        <v>3661</v>
      </c>
      <c r="D4187" s="20" t="s">
        <v>16</v>
      </c>
    </row>
    <row r="4188" spans="2:4" x14ac:dyDescent="0.25">
      <c r="B4188" s="20" t="s">
        <v>3665</v>
      </c>
      <c r="C4188" s="20" t="s">
        <v>3661</v>
      </c>
      <c r="D4188" s="20" t="s">
        <v>16</v>
      </c>
    </row>
    <row r="4189" spans="2:4" x14ac:dyDescent="0.25">
      <c r="B4189" s="20" t="s">
        <v>3666</v>
      </c>
      <c r="C4189" s="20" t="s">
        <v>3661</v>
      </c>
      <c r="D4189" s="20" t="s">
        <v>16</v>
      </c>
    </row>
    <row r="4190" spans="2:4" x14ac:dyDescent="0.25">
      <c r="B4190" s="20" t="s">
        <v>3667</v>
      </c>
      <c r="C4190" s="20" t="s">
        <v>3668</v>
      </c>
      <c r="D4190" s="20" t="s">
        <v>16</v>
      </c>
    </row>
    <row r="4191" spans="2:4" x14ac:dyDescent="0.25">
      <c r="B4191" s="20" t="s">
        <v>3669</v>
      </c>
      <c r="C4191" s="20" t="s">
        <v>3668</v>
      </c>
      <c r="D4191" s="20" t="s">
        <v>16</v>
      </c>
    </row>
    <row r="4192" spans="2:4" x14ac:dyDescent="0.25">
      <c r="B4192" s="20" t="s">
        <v>3670</v>
      </c>
      <c r="C4192" s="20" t="s">
        <v>3668</v>
      </c>
      <c r="D4192" s="20" t="s">
        <v>16</v>
      </c>
    </row>
    <row r="4193" spans="2:4" x14ac:dyDescent="0.25">
      <c r="B4193" s="20" t="s">
        <v>3671</v>
      </c>
      <c r="C4193" s="20" t="s">
        <v>3668</v>
      </c>
      <c r="D4193" s="20" t="s">
        <v>16</v>
      </c>
    </row>
    <row r="4194" spans="2:4" x14ac:dyDescent="0.25">
      <c r="B4194" s="20" t="s">
        <v>3672</v>
      </c>
      <c r="C4194" s="20" t="s">
        <v>3668</v>
      </c>
      <c r="D4194" s="20" t="s">
        <v>16</v>
      </c>
    </row>
    <row r="4195" spans="2:4" x14ac:dyDescent="0.25">
      <c r="B4195" s="20" t="s">
        <v>3673</v>
      </c>
      <c r="C4195" s="20" t="s">
        <v>3668</v>
      </c>
      <c r="D4195" s="20" t="s">
        <v>12</v>
      </c>
    </row>
    <row r="4196" spans="2:4" x14ac:dyDescent="0.25">
      <c r="B4196" s="20" t="s">
        <v>3674</v>
      </c>
      <c r="C4196" s="20" t="s">
        <v>3668</v>
      </c>
      <c r="D4196" s="20" t="s">
        <v>16</v>
      </c>
    </row>
    <row r="4197" spans="2:4" x14ac:dyDescent="0.25">
      <c r="B4197" s="20" t="s">
        <v>3675</v>
      </c>
      <c r="C4197" s="20" t="s">
        <v>3668</v>
      </c>
      <c r="D4197" s="20" t="s">
        <v>12</v>
      </c>
    </row>
    <row r="4198" spans="2:4" x14ac:dyDescent="0.25">
      <c r="B4198" s="20" t="s">
        <v>3676</v>
      </c>
      <c r="C4198" s="20" t="s">
        <v>3677</v>
      </c>
      <c r="D4198" s="20" t="s">
        <v>16</v>
      </c>
    </row>
    <row r="4199" spans="2:4" x14ac:dyDescent="0.25">
      <c r="B4199" s="20" t="s">
        <v>3678</v>
      </c>
      <c r="C4199" s="20" t="s">
        <v>3677</v>
      </c>
      <c r="D4199" s="20" t="s">
        <v>16</v>
      </c>
    </row>
    <row r="4200" spans="2:4" x14ac:dyDescent="0.25">
      <c r="B4200" s="20" t="s">
        <v>3679</v>
      </c>
      <c r="C4200" s="20" t="s">
        <v>3680</v>
      </c>
      <c r="D4200" s="20" t="s">
        <v>16</v>
      </c>
    </row>
    <row r="4201" spans="2:4" x14ac:dyDescent="0.25">
      <c r="B4201" s="20" t="s">
        <v>3681</v>
      </c>
      <c r="C4201" s="20" t="s">
        <v>3680</v>
      </c>
      <c r="D4201" s="20" t="s">
        <v>16</v>
      </c>
    </row>
    <row r="4202" spans="2:4" x14ac:dyDescent="0.25">
      <c r="B4202" s="20" t="s">
        <v>3682</v>
      </c>
      <c r="C4202" s="20" t="s">
        <v>3680</v>
      </c>
      <c r="D4202" s="20" t="s">
        <v>16</v>
      </c>
    </row>
    <row r="4203" spans="2:4" x14ac:dyDescent="0.25">
      <c r="B4203" s="20" t="s">
        <v>3683</v>
      </c>
      <c r="C4203" s="20" t="s">
        <v>3680</v>
      </c>
      <c r="D4203" s="20" t="s">
        <v>16</v>
      </c>
    </row>
    <row r="4204" spans="2:4" x14ac:dyDescent="0.25">
      <c r="B4204" s="20" t="s">
        <v>3684</v>
      </c>
      <c r="C4204" s="20" t="s">
        <v>3684</v>
      </c>
      <c r="D4204" s="20" t="s">
        <v>16</v>
      </c>
    </row>
    <row r="4205" spans="2:4" x14ac:dyDescent="0.25">
      <c r="B4205" s="20" t="s">
        <v>3685</v>
      </c>
      <c r="C4205" s="20" t="s">
        <v>3685</v>
      </c>
      <c r="D4205" s="20" t="s">
        <v>16</v>
      </c>
    </row>
    <row r="4206" spans="2:4" x14ac:dyDescent="0.25">
      <c r="B4206" s="20" t="s">
        <v>3686</v>
      </c>
      <c r="C4206" s="20" t="s">
        <v>3686</v>
      </c>
      <c r="D4206" s="20" t="s">
        <v>16</v>
      </c>
    </row>
    <row r="4207" spans="2:4" x14ac:dyDescent="0.25">
      <c r="B4207" s="20" t="s">
        <v>3687</v>
      </c>
      <c r="C4207" s="20" t="s">
        <v>3687</v>
      </c>
      <c r="D4207" s="20" t="s">
        <v>16</v>
      </c>
    </row>
    <row r="4208" spans="2:4" x14ac:dyDescent="0.25">
      <c r="B4208" s="20" t="s">
        <v>3688</v>
      </c>
      <c r="C4208" s="20" t="s">
        <v>3688</v>
      </c>
      <c r="D4208" s="20" t="s">
        <v>16</v>
      </c>
    </row>
    <row r="4209" spans="2:4" x14ac:dyDescent="0.25">
      <c r="B4209" s="20" t="s">
        <v>3689</v>
      </c>
      <c r="C4209" s="20" t="s">
        <v>3689</v>
      </c>
      <c r="D4209" s="20" t="s">
        <v>16</v>
      </c>
    </row>
    <row r="4210" spans="2:4" x14ac:dyDescent="0.25">
      <c r="B4210" s="20" t="s">
        <v>3690</v>
      </c>
      <c r="C4210" s="20" t="s">
        <v>3690</v>
      </c>
      <c r="D4210" s="20" t="s">
        <v>16</v>
      </c>
    </row>
    <row r="4211" spans="2:4" x14ac:dyDescent="0.25">
      <c r="B4211" s="20" t="s">
        <v>3691</v>
      </c>
      <c r="C4211" s="20" t="s">
        <v>3691</v>
      </c>
      <c r="D4211" s="20" t="s">
        <v>16</v>
      </c>
    </row>
    <row r="4212" spans="2:4" x14ac:dyDescent="0.25">
      <c r="B4212" s="20" t="s">
        <v>3692</v>
      </c>
      <c r="C4212" s="20" t="s">
        <v>3692</v>
      </c>
      <c r="D4212" s="20" t="s">
        <v>16</v>
      </c>
    </row>
    <row r="4213" spans="2:4" x14ac:dyDescent="0.25">
      <c r="B4213" s="20" t="s">
        <v>3693</v>
      </c>
      <c r="C4213" s="20" t="s">
        <v>3693</v>
      </c>
      <c r="D4213" s="20" t="s">
        <v>16</v>
      </c>
    </row>
    <row r="4214" spans="2:4" x14ac:dyDescent="0.25">
      <c r="B4214" s="20" t="s">
        <v>3694</v>
      </c>
      <c r="C4214" s="20" t="s">
        <v>3694</v>
      </c>
      <c r="D4214" s="20" t="s">
        <v>16</v>
      </c>
    </row>
    <row r="4215" spans="2:4" x14ac:dyDescent="0.25">
      <c r="B4215" s="20" t="s">
        <v>3695</v>
      </c>
      <c r="C4215" s="20" t="s">
        <v>3695</v>
      </c>
      <c r="D4215" s="20" t="s">
        <v>12</v>
      </c>
    </row>
    <row r="4216" spans="2:4" x14ac:dyDescent="0.25">
      <c r="B4216" s="20" t="s">
        <v>3696</v>
      </c>
      <c r="C4216" s="20" t="s">
        <v>3696</v>
      </c>
      <c r="D4216" s="20" t="s">
        <v>16</v>
      </c>
    </row>
    <row r="4217" spans="2:4" x14ac:dyDescent="0.25">
      <c r="B4217" s="20" t="s">
        <v>3697</v>
      </c>
      <c r="C4217" s="20" t="s">
        <v>3697</v>
      </c>
      <c r="D4217" s="20" t="s">
        <v>16</v>
      </c>
    </row>
    <row r="4218" spans="2:4" x14ac:dyDescent="0.25">
      <c r="B4218" s="20" t="s">
        <v>3698</v>
      </c>
      <c r="C4218" s="20" t="s">
        <v>3698</v>
      </c>
      <c r="D4218" s="20" t="s">
        <v>16</v>
      </c>
    </row>
    <row r="4219" spans="2:4" x14ac:dyDescent="0.25">
      <c r="B4219" s="20" t="s">
        <v>3699</v>
      </c>
      <c r="C4219" s="20" t="s">
        <v>3699</v>
      </c>
      <c r="D4219" s="20" t="s">
        <v>16</v>
      </c>
    </row>
    <row r="4220" spans="2:4" x14ac:dyDescent="0.25">
      <c r="B4220" s="20" t="s">
        <v>3700</v>
      </c>
      <c r="C4220" s="20" t="s">
        <v>3700</v>
      </c>
      <c r="D4220" s="20" t="s">
        <v>16</v>
      </c>
    </row>
    <row r="4221" spans="2:4" x14ac:dyDescent="0.25">
      <c r="B4221" s="20" t="s">
        <v>3701</v>
      </c>
      <c r="C4221" s="20" t="s">
        <v>3701</v>
      </c>
      <c r="D4221" s="20" t="s">
        <v>16</v>
      </c>
    </row>
    <row r="4222" spans="2:4" x14ac:dyDescent="0.25">
      <c r="B4222" s="20" t="s">
        <v>3702</v>
      </c>
      <c r="C4222" s="20" t="s">
        <v>3702</v>
      </c>
      <c r="D4222" s="20" t="s">
        <v>15</v>
      </c>
    </row>
    <row r="4223" spans="2:4" x14ac:dyDescent="0.25">
      <c r="B4223" s="20" t="s">
        <v>3703</v>
      </c>
      <c r="C4223" s="20" t="s">
        <v>3703</v>
      </c>
      <c r="D4223" s="20" t="s">
        <v>12</v>
      </c>
    </row>
    <row r="4224" spans="2:4" x14ac:dyDescent="0.25">
      <c r="B4224" s="20" t="s">
        <v>15311</v>
      </c>
      <c r="C4224" s="20" t="s">
        <v>3704</v>
      </c>
      <c r="D4224" s="20" t="s">
        <v>12</v>
      </c>
    </row>
    <row r="4225" spans="2:4" x14ac:dyDescent="0.25">
      <c r="B4225" s="20" t="s">
        <v>15312</v>
      </c>
      <c r="C4225" s="20" t="s">
        <v>3704</v>
      </c>
      <c r="D4225" s="20" t="s">
        <v>12</v>
      </c>
    </row>
    <row r="4226" spans="2:4" x14ac:dyDescent="0.25">
      <c r="B4226" s="20" t="s">
        <v>15313</v>
      </c>
      <c r="C4226" s="20" t="s">
        <v>3704</v>
      </c>
      <c r="D4226" s="20" t="s">
        <v>12</v>
      </c>
    </row>
    <row r="4227" spans="2:4" x14ac:dyDescent="0.25">
      <c r="B4227" s="20" t="s">
        <v>15314</v>
      </c>
      <c r="C4227" s="20" t="s">
        <v>3704</v>
      </c>
      <c r="D4227" s="20" t="s">
        <v>12</v>
      </c>
    </row>
    <row r="4228" spans="2:4" x14ac:dyDescent="0.25">
      <c r="B4228" s="20" t="s">
        <v>15315</v>
      </c>
      <c r="C4228" s="20" t="s">
        <v>3704</v>
      </c>
      <c r="D4228" s="20" t="s">
        <v>12</v>
      </c>
    </row>
    <row r="4229" spans="2:4" x14ac:dyDescent="0.25">
      <c r="B4229" s="20" t="s">
        <v>15316</v>
      </c>
      <c r="C4229" s="20" t="s">
        <v>3704</v>
      </c>
      <c r="D4229" s="20" t="s">
        <v>12</v>
      </c>
    </row>
    <row r="4230" spans="2:4" x14ac:dyDescent="0.25">
      <c r="B4230" s="20" t="s">
        <v>15317</v>
      </c>
      <c r="C4230" s="20" t="s">
        <v>3704</v>
      </c>
      <c r="D4230" s="20" t="s">
        <v>12</v>
      </c>
    </row>
    <row r="4231" spans="2:4" x14ac:dyDescent="0.25">
      <c r="B4231" s="20" t="s">
        <v>15318</v>
      </c>
      <c r="C4231" s="20" t="s">
        <v>3704</v>
      </c>
      <c r="D4231" s="20" t="s">
        <v>16</v>
      </c>
    </row>
    <row r="4232" spans="2:4" x14ac:dyDescent="0.25">
      <c r="B4232" s="20" t="s">
        <v>15319</v>
      </c>
      <c r="C4232" s="20" t="s">
        <v>3704</v>
      </c>
      <c r="D4232" s="20" t="s">
        <v>16</v>
      </c>
    </row>
    <row r="4233" spans="2:4" x14ac:dyDescent="0.25">
      <c r="B4233" s="20" t="s">
        <v>15320</v>
      </c>
      <c r="C4233" s="20" t="s">
        <v>3704</v>
      </c>
      <c r="D4233" s="20" t="s">
        <v>12</v>
      </c>
    </row>
    <row r="4234" spans="2:4" x14ac:dyDescent="0.25">
      <c r="B4234" s="20" t="s">
        <v>15321</v>
      </c>
      <c r="C4234" s="20" t="s">
        <v>3704</v>
      </c>
      <c r="D4234" s="20" t="s">
        <v>12</v>
      </c>
    </row>
    <row r="4235" spans="2:4" x14ac:dyDescent="0.25">
      <c r="B4235" s="20" t="s">
        <v>15322</v>
      </c>
      <c r="C4235" s="20" t="s">
        <v>3704</v>
      </c>
      <c r="D4235" s="20" t="s">
        <v>12</v>
      </c>
    </row>
    <row r="4236" spans="2:4" x14ac:dyDescent="0.25">
      <c r="B4236" s="20" t="s">
        <v>15323</v>
      </c>
      <c r="C4236" s="20" t="s">
        <v>3704</v>
      </c>
      <c r="D4236" s="20" t="s">
        <v>12</v>
      </c>
    </row>
    <row r="4237" spans="2:4" x14ac:dyDescent="0.25">
      <c r="B4237" s="20" t="s">
        <v>15324</v>
      </c>
      <c r="C4237" s="20" t="s">
        <v>3704</v>
      </c>
      <c r="D4237" s="20" t="s">
        <v>12</v>
      </c>
    </row>
    <row r="4238" spans="2:4" x14ac:dyDescent="0.25">
      <c r="B4238" s="20" t="s">
        <v>15325</v>
      </c>
      <c r="C4238" s="20" t="s">
        <v>3704</v>
      </c>
      <c r="D4238" s="20" t="s">
        <v>12</v>
      </c>
    </row>
    <row r="4239" spans="2:4" x14ac:dyDescent="0.25">
      <c r="B4239" s="20" t="s">
        <v>15326</v>
      </c>
      <c r="C4239" s="20" t="s">
        <v>3704</v>
      </c>
      <c r="D4239" s="20" t="s">
        <v>12</v>
      </c>
    </row>
    <row r="4240" spans="2:4" x14ac:dyDescent="0.25">
      <c r="B4240" s="20" t="s">
        <v>3705</v>
      </c>
      <c r="C4240" s="20" t="s">
        <v>3705</v>
      </c>
      <c r="D4240" s="20" t="s">
        <v>16</v>
      </c>
    </row>
    <row r="4241" spans="2:4" x14ac:dyDescent="0.25">
      <c r="B4241" s="20" t="s">
        <v>3706</v>
      </c>
      <c r="C4241" s="20" t="s">
        <v>3706</v>
      </c>
      <c r="D4241" s="20" t="s">
        <v>16</v>
      </c>
    </row>
    <row r="4242" spans="2:4" x14ac:dyDescent="0.25">
      <c r="B4242" s="20" t="s">
        <v>3707</v>
      </c>
      <c r="C4242" s="20" t="s">
        <v>3707</v>
      </c>
      <c r="D4242" s="20" t="s">
        <v>16</v>
      </c>
    </row>
    <row r="4243" spans="2:4" x14ac:dyDescent="0.25">
      <c r="B4243" s="20" t="s">
        <v>3708</v>
      </c>
      <c r="C4243" s="20" t="s">
        <v>3708</v>
      </c>
      <c r="D4243" s="20" t="s">
        <v>16</v>
      </c>
    </row>
    <row r="4244" spans="2:4" x14ac:dyDescent="0.25">
      <c r="B4244" s="20" t="s">
        <v>3709</v>
      </c>
      <c r="C4244" s="20" t="s">
        <v>3709</v>
      </c>
      <c r="D4244" s="20" t="s">
        <v>16</v>
      </c>
    </row>
    <row r="4245" spans="2:4" x14ac:dyDescent="0.25">
      <c r="B4245" s="20" t="s">
        <v>3710</v>
      </c>
      <c r="C4245" s="20" t="s">
        <v>3710</v>
      </c>
      <c r="D4245" s="20" t="s">
        <v>16</v>
      </c>
    </row>
    <row r="4246" spans="2:4" x14ac:dyDescent="0.25">
      <c r="B4246" s="20" t="s">
        <v>3711</v>
      </c>
      <c r="C4246" s="20" t="s">
        <v>3711</v>
      </c>
      <c r="D4246" s="20" t="s">
        <v>16</v>
      </c>
    </row>
    <row r="4247" spans="2:4" x14ac:dyDescent="0.25">
      <c r="B4247" s="20" t="s">
        <v>3712</v>
      </c>
      <c r="C4247" s="20" t="s">
        <v>3712</v>
      </c>
      <c r="D4247" s="20" t="s">
        <v>16</v>
      </c>
    </row>
    <row r="4248" spans="2:4" x14ac:dyDescent="0.25">
      <c r="B4248" s="20" t="s">
        <v>3713</v>
      </c>
      <c r="C4248" s="20" t="s">
        <v>3713</v>
      </c>
      <c r="D4248" s="20" t="s">
        <v>16</v>
      </c>
    </row>
    <row r="4249" spans="2:4" x14ac:dyDescent="0.25">
      <c r="B4249" s="20" t="s">
        <v>3714</v>
      </c>
      <c r="C4249" s="20" t="s">
        <v>3714</v>
      </c>
      <c r="D4249" s="20" t="s">
        <v>16</v>
      </c>
    </row>
    <row r="4250" spans="2:4" x14ac:dyDescent="0.25">
      <c r="B4250" s="20" t="s">
        <v>3715</v>
      </c>
      <c r="C4250" s="20" t="s">
        <v>3715</v>
      </c>
      <c r="D4250" s="20" t="s">
        <v>16</v>
      </c>
    </row>
    <row r="4251" spans="2:4" x14ac:dyDescent="0.25">
      <c r="B4251" s="20" t="s">
        <v>3716</v>
      </c>
      <c r="C4251" s="20" t="s">
        <v>3716</v>
      </c>
      <c r="D4251" s="20" t="s">
        <v>16</v>
      </c>
    </row>
    <row r="4252" spans="2:4" x14ac:dyDescent="0.25">
      <c r="B4252" s="20" t="s">
        <v>3717</v>
      </c>
      <c r="C4252" s="20" t="s">
        <v>3717</v>
      </c>
      <c r="D4252" s="20" t="s">
        <v>16</v>
      </c>
    </row>
    <row r="4253" spans="2:4" x14ac:dyDescent="0.25">
      <c r="B4253" s="20" t="s">
        <v>3718</v>
      </c>
      <c r="C4253" s="20" t="s">
        <v>3718</v>
      </c>
      <c r="D4253" s="20" t="s">
        <v>16</v>
      </c>
    </row>
    <row r="4254" spans="2:4" x14ac:dyDescent="0.25">
      <c r="B4254" s="20" t="s">
        <v>3719</v>
      </c>
      <c r="C4254" s="20" t="s">
        <v>3719</v>
      </c>
      <c r="D4254" s="20" t="s">
        <v>16</v>
      </c>
    </row>
    <row r="4255" spans="2:4" x14ac:dyDescent="0.25">
      <c r="B4255" s="20" t="s">
        <v>8</v>
      </c>
      <c r="C4255" s="20" t="s">
        <v>8</v>
      </c>
      <c r="D4255" s="20" t="s">
        <v>16</v>
      </c>
    </row>
    <row r="4256" spans="2:4" x14ac:dyDescent="0.25">
      <c r="B4256" s="20" t="s">
        <v>3720</v>
      </c>
      <c r="C4256" s="20" t="s">
        <v>3720</v>
      </c>
      <c r="D4256" s="20" t="s">
        <v>16</v>
      </c>
    </row>
    <row r="4257" spans="2:4" x14ac:dyDescent="0.25">
      <c r="B4257" s="20" t="s">
        <v>3721</v>
      </c>
      <c r="C4257" s="20" t="s">
        <v>3721</v>
      </c>
      <c r="D4257" s="20" t="s">
        <v>16</v>
      </c>
    </row>
    <row r="4258" spans="2:4" x14ac:dyDescent="0.25">
      <c r="B4258" s="20" t="s">
        <v>15327</v>
      </c>
      <c r="C4258" s="20" t="s">
        <v>3722</v>
      </c>
      <c r="D4258" s="20" t="s">
        <v>16</v>
      </c>
    </row>
    <row r="4259" spans="2:4" x14ac:dyDescent="0.25">
      <c r="B4259" s="20" t="s">
        <v>3723</v>
      </c>
      <c r="C4259" s="20" t="s">
        <v>3723</v>
      </c>
      <c r="D4259" s="20" t="s">
        <v>16</v>
      </c>
    </row>
    <row r="4260" spans="2:4" x14ac:dyDescent="0.25">
      <c r="B4260" s="20" t="s">
        <v>3724</v>
      </c>
      <c r="C4260" s="20" t="s">
        <v>3724</v>
      </c>
      <c r="D4260" s="20" t="s">
        <v>12</v>
      </c>
    </row>
    <row r="4261" spans="2:4" x14ac:dyDescent="0.25">
      <c r="B4261" s="20" t="s">
        <v>3725</v>
      </c>
      <c r="C4261" s="20" t="s">
        <v>3725</v>
      </c>
      <c r="D4261" s="20" t="s">
        <v>12</v>
      </c>
    </row>
    <row r="4262" spans="2:4" x14ac:dyDescent="0.25">
      <c r="B4262" s="20" t="s">
        <v>3726</v>
      </c>
      <c r="C4262" s="20" t="s">
        <v>3726</v>
      </c>
      <c r="D4262" s="20" t="s">
        <v>16</v>
      </c>
    </row>
    <row r="4263" spans="2:4" x14ac:dyDescent="0.25">
      <c r="B4263" s="20" t="s">
        <v>3727</v>
      </c>
      <c r="C4263" s="20" t="s">
        <v>3727</v>
      </c>
      <c r="D4263" s="20" t="s">
        <v>16</v>
      </c>
    </row>
    <row r="4264" spans="2:4" x14ac:dyDescent="0.25">
      <c r="B4264" s="20" t="s">
        <v>3728</v>
      </c>
      <c r="C4264" s="20" t="s">
        <v>3728</v>
      </c>
      <c r="D4264" s="20" t="s">
        <v>16</v>
      </c>
    </row>
    <row r="4265" spans="2:4" x14ac:dyDescent="0.25">
      <c r="B4265" s="20" t="s">
        <v>3729</v>
      </c>
      <c r="C4265" s="20" t="s">
        <v>3729</v>
      </c>
      <c r="D4265" s="20" t="s">
        <v>16</v>
      </c>
    </row>
    <row r="4266" spans="2:4" x14ac:dyDescent="0.25">
      <c r="B4266" s="20" t="s">
        <v>3730</v>
      </c>
      <c r="C4266" s="20" t="s">
        <v>3730</v>
      </c>
      <c r="D4266" s="20" t="s">
        <v>16</v>
      </c>
    </row>
    <row r="4267" spans="2:4" x14ac:dyDescent="0.25">
      <c r="B4267" s="20" t="s">
        <v>3731</v>
      </c>
      <c r="C4267" s="20" t="s">
        <v>3731</v>
      </c>
      <c r="D4267" s="20" t="s">
        <v>16</v>
      </c>
    </row>
    <row r="4268" spans="2:4" x14ac:dyDescent="0.25">
      <c r="B4268" s="20" t="s">
        <v>3732</v>
      </c>
      <c r="C4268" s="20" t="s">
        <v>3732</v>
      </c>
      <c r="D4268" s="20" t="s">
        <v>16</v>
      </c>
    </row>
    <row r="4269" spans="2:4" x14ac:dyDescent="0.25">
      <c r="B4269" s="20" t="s">
        <v>3733</v>
      </c>
      <c r="C4269" s="20" t="s">
        <v>3733</v>
      </c>
      <c r="D4269" s="20" t="s">
        <v>16</v>
      </c>
    </row>
    <row r="4270" spans="2:4" x14ac:dyDescent="0.25">
      <c r="B4270" s="20" t="s">
        <v>3734</v>
      </c>
      <c r="C4270" s="20" t="s">
        <v>3734</v>
      </c>
      <c r="D4270" s="20" t="s">
        <v>16</v>
      </c>
    </row>
    <row r="4271" spans="2:4" x14ac:dyDescent="0.25">
      <c r="B4271" s="20" t="s">
        <v>3735</v>
      </c>
      <c r="C4271" s="20" t="s">
        <v>3735</v>
      </c>
      <c r="D4271" s="20" t="s">
        <v>16</v>
      </c>
    </row>
    <row r="4272" spans="2:4" x14ac:dyDescent="0.25">
      <c r="B4272" s="20" t="s">
        <v>3736</v>
      </c>
      <c r="C4272" s="20" t="s">
        <v>3736</v>
      </c>
      <c r="D4272" s="20" t="s">
        <v>16</v>
      </c>
    </row>
    <row r="4273" spans="2:4" x14ac:dyDescent="0.25">
      <c r="B4273" s="20" t="s">
        <v>3737</v>
      </c>
      <c r="C4273" s="20" t="s">
        <v>3737</v>
      </c>
      <c r="D4273" s="20" t="s">
        <v>16</v>
      </c>
    </row>
    <row r="4274" spans="2:4" x14ac:dyDescent="0.25">
      <c r="B4274" s="20" t="s">
        <v>15328</v>
      </c>
      <c r="C4274" s="20" t="s">
        <v>3738</v>
      </c>
      <c r="D4274" s="20" t="s">
        <v>19</v>
      </c>
    </row>
    <row r="4275" spans="2:4" x14ac:dyDescent="0.25">
      <c r="B4275" s="20" t="s">
        <v>3739</v>
      </c>
      <c r="C4275" s="20" t="s">
        <v>3739</v>
      </c>
      <c r="D4275" s="20" t="s">
        <v>12</v>
      </c>
    </row>
    <row r="4276" spans="2:4" x14ac:dyDescent="0.25">
      <c r="B4276" s="20" t="s">
        <v>3740</v>
      </c>
      <c r="C4276" s="20" t="s">
        <v>3740</v>
      </c>
      <c r="D4276" s="20" t="s">
        <v>16</v>
      </c>
    </row>
    <row r="4277" spans="2:4" x14ac:dyDescent="0.25">
      <c r="B4277" s="20" t="s">
        <v>3741</v>
      </c>
      <c r="C4277" s="20" t="s">
        <v>3741</v>
      </c>
      <c r="D4277" s="20" t="s">
        <v>16</v>
      </c>
    </row>
    <row r="4278" spans="2:4" x14ac:dyDescent="0.25">
      <c r="B4278" s="20" t="s">
        <v>3742</v>
      </c>
      <c r="C4278" s="20" t="s">
        <v>3743</v>
      </c>
      <c r="D4278" s="20" t="s">
        <v>16</v>
      </c>
    </row>
    <row r="4279" spans="2:4" x14ac:dyDescent="0.25">
      <c r="B4279" s="20" t="s">
        <v>3744</v>
      </c>
      <c r="C4279" s="20" t="s">
        <v>3743</v>
      </c>
      <c r="D4279" s="20" t="s">
        <v>16</v>
      </c>
    </row>
    <row r="4280" spans="2:4" x14ac:dyDescent="0.25">
      <c r="B4280" s="20" t="s">
        <v>3745</v>
      </c>
      <c r="C4280" s="20" t="s">
        <v>3743</v>
      </c>
      <c r="D4280" s="20" t="s">
        <v>16</v>
      </c>
    </row>
    <row r="4281" spans="2:4" x14ac:dyDescent="0.25">
      <c r="B4281" s="20" t="s">
        <v>3746</v>
      </c>
      <c r="C4281" s="20" t="s">
        <v>3743</v>
      </c>
      <c r="D4281" s="20" t="s">
        <v>16</v>
      </c>
    </row>
    <row r="4282" spans="2:4" x14ac:dyDescent="0.25">
      <c r="B4282" s="20" t="s">
        <v>3747</v>
      </c>
      <c r="C4282" s="20" t="s">
        <v>3743</v>
      </c>
      <c r="D4282" s="20" t="s">
        <v>16</v>
      </c>
    </row>
    <row r="4283" spans="2:4" x14ac:dyDescent="0.25">
      <c r="B4283" s="20" t="s">
        <v>3748</v>
      </c>
      <c r="C4283" s="20" t="s">
        <v>3749</v>
      </c>
      <c r="D4283" s="20" t="s">
        <v>16</v>
      </c>
    </row>
    <row r="4284" spans="2:4" x14ac:dyDescent="0.25">
      <c r="B4284" s="20" t="s">
        <v>3750</v>
      </c>
      <c r="C4284" s="20" t="s">
        <v>3749</v>
      </c>
      <c r="D4284" s="20" t="s">
        <v>16</v>
      </c>
    </row>
    <row r="4285" spans="2:4" x14ac:dyDescent="0.25">
      <c r="B4285" s="20" t="s">
        <v>3751</v>
      </c>
      <c r="C4285" s="20" t="s">
        <v>3749</v>
      </c>
      <c r="D4285" s="20" t="s">
        <v>16</v>
      </c>
    </row>
    <row r="4286" spans="2:4" x14ac:dyDescent="0.25">
      <c r="B4286" s="20" t="s">
        <v>3752</v>
      </c>
      <c r="C4286" s="20" t="s">
        <v>3749</v>
      </c>
      <c r="D4286" s="20" t="s">
        <v>16</v>
      </c>
    </row>
    <row r="4287" spans="2:4" x14ac:dyDescent="0.25">
      <c r="B4287" s="20" t="s">
        <v>3753</v>
      </c>
      <c r="C4287" s="20" t="s">
        <v>3749</v>
      </c>
      <c r="D4287" s="20" t="s">
        <v>16</v>
      </c>
    </row>
    <row r="4288" spans="2:4" x14ac:dyDescent="0.25">
      <c r="B4288" s="20" t="s">
        <v>3754</v>
      </c>
      <c r="C4288" s="20" t="s">
        <v>3755</v>
      </c>
      <c r="D4288" s="20" t="s">
        <v>16</v>
      </c>
    </row>
    <row r="4289" spans="2:4" x14ac:dyDescent="0.25">
      <c r="B4289" s="20" t="s">
        <v>3756</v>
      </c>
      <c r="C4289" s="20" t="s">
        <v>3755</v>
      </c>
      <c r="D4289" s="20" t="s">
        <v>16</v>
      </c>
    </row>
    <row r="4290" spans="2:4" x14ac:dyDescent="0.25">
      <c r="B4290" s="20" t="s">
        <v>3757</v>
      </c>
      <c r="C4290" s="20" t="s">
        <v>3755</v>
      </c>
      <c r="D4290" s="20" t="s">
        <v>16</v>
      </c>
    </row>
    <row r="4291" spans="2:4" x14ac:dyDescent="0.25">
      <c r="B4291" s="20" t="s">
        <v>3758</v>
      </c>
      <c r="C4291" s="20" t="s">
        <v>3755</v>
      </c>
      <c r="D4291" s="20" t="s">
        <v>16</v>
      </c>
    </row>
    <row r="4292" spans="2:4" x14ac:dyDescent="0.25">
      <c r="B4292" s="20" t="s">
        <v>3759</v>
      </c>
      <c r="C4292" s="20" t="s">
        <v>3755</v>
      </c>
      <c r="D4292" s="20" t="s">
        <v>16</v>
      </c>
    </row>
    <row r="4293" spans="2:4" x14ac:dyDescent="0.25">
      <c r="B4293" s="20" t="s">
        <v>3760</v>
      </c>
      <c r="C4293" s="20" t="s">
        <v>3761</v>
      </c>
      <c r="D4293" s="20" t="s">
        <v>16</v>
      </c>
    </row>
    <row r="4294" spans="2:4" x14ac:dyDescent="0.25">
      <c r="B4294" s="20" t="s">
        <v>3762</v>
      </c>
      <c r="C4294" s="20" t="s">
        <v>3761</v>
      </c>
      <c r="D4294" s="20" t="s">
        <v>16</v>
      </c>
    </row>
    <row r="4295" spans="2:4" x14ac:dyDescent="0.25">
      <c r="B4295" s="20" t="s">
        <v>3763</v>
      </c>
      <c r="C4295" s="20" t="s">
        <v>3761</v>
      </c>
      <c r="D4295" s="20" t="s">
        <v>16</v>
      </c>
    </row>
    <row r="4296" spans="2:4" x14ac:dyDescent="0.25">
      <c r="B4296" s="20" t="s">
        <v>3764</v>
      </c>
      <c r="C4296" s="20" t="s">
        <v>3761</v>
      </c>
      <c r="D4296" s="20" t="s">
        <v>16</v>
      </c>
    </row>
    <row r="4297" spans="2:4" x14ac:dyDescent="0.25">
      <c r="B4297" s="20" t="s">
        <v>3765</v>
      </c>
      <c r="C4297" s="20" t="s">
        <v>3761</v>
      </c>
      <c r="D4297" s="20" t="s">
        <v>16</v>
      </c>
    </row>
    <row r="4298" spans="2:4" x14ac:dyDescent="0.25">
      <c r="B4298" s="20" t="s">
        <v>3766</v>
      </c>
      <c r="C4298" s="20" t="s">
        <v>3767</v>
      </c>
      <c r="D4298" s="20" t="s">
        <v>16</v>
      </c>
    </row>
    <row r="4299" spans="2:4" x14ac:dyDescent="0.25">
      <c r="B4299" s="20" t="s">
        <v>3768</v>
      </c>
      <c r="C4299" s="20" t="s">
        <v>3767</v>
      </c>
      <c r="D4299" s="20" t="s">
        <v>16</v>
      </c>
    </row>
    <row r="4300" spans="2:4" x14ac:dyDescent="0.25">
      <c r="B4300" s="20" t="s">
        <v>3769</v>
      </c>
      <c r="C4300" s="20" t="s">
        <v>3767</v>
      </c>
      <c r="D4300" s="20" t="s">
        <v>16</v>
      </c>
    </row>
    <row r="4301" spans="2:4" x14ac:dyDescent="0.25">
      <c r="B4301" s="20" t="s">
        <v>3770</v>
      </c>
      <c r="C4301" s="20" t="s">
        <v>3767</v>
      </c>
      <c r="D4301" s="20" t="s">
        <v>16</v>
      </c>
    </row>
    <row r="4302" spans="2:4" x14ac:dyDescent="0.25">
      <c r="B4302" s="20" t="s">
        <v>3771</v>
      </c>
      <c r="C4302" s="20" t="s">
        <v>3767</v>
      </c>
      <c r="D4302" s="20" t="s">
        <v>16</v>
      </c>
    </row>
    <row r="4303" spans="2:4" x14ac:dyDescent="0.25">
      <c r="B4303" s="20" t="s">
        <v>3772</v>
      </c>
      <c r="C4303" s="20" t="s">
        <v>3767</v>
      </c>
      <c r="D4303" s="20" t="s">
        <v>16</v>
      </c>
    </row>
    <row r="4304" spans="2:4" x14ac:dyDescent="0.25">
      <c r="B4304" s="20" t="s">
        <v>3773</v>
      </c>
      <c r="C4304" s="20" t="s">
        <v>3767</v>
      </c>
      <c r="D4304" s="20" t="s">
        <v>16</v>
      </c>
    </row>
    <row r="4305" spans="2:4" x14ac:dyDescent="0.25">
      <c r="B4305" s="20" t="s">
        <v>3774</v>
      </c>
      <c r="C4305" s="20" t="s">
        <v>3767</v>
      </c>
      <c r="D4305" s="20" t="s">
        <v>16</v>
      </c>
    </row>
    <row r="4306" spans="2:4" x14ac:dyDescent="0.25">
      <c r="B4306" s="20" t="s">
        <v>3775</v>
      </c>
      <c r="C4306" s="20" t="s">
        <v>3767</v>
      </c>
      <c r="D4306" s="20" t="s">
        <v>16</v>
      </c>
    </row>
    <row r="4307" spans="2:4" x14ac:dyDescent="0.25">
      <c r="B4307" s="20" t="s">
        <v>3776</v>
      </c>
      <c r="C4307" s="20" t="s">
        <v>3777</v>
      </c>
      <c r="D4307" s="20" t="s">
        <v>16</v>
      </c>
    </row>
    <row r="4308" spans="2:4" x14ac:dyDescent="0.25">
      <c r="B4308" s="20" t="s">
        <v>3778</v>
      </c>
      <c r="C4308" s="20" t="s">
        <v>3777</v>
      </c>
      <c r="D4308" s="20" t="s">
        <v>16</v>
      </c>
    </row>
    <row r="4309" spans="2:4" x14ac:dyDescent="0.25">
      <c r="B4309" s="20" t="s">
        <v>3779</v>
      </c>
      <c r="C4309" s="20" t="s">
        <v>3777</v>
      </c>
      <c r="D4309" s="20" t="s">
        <v>16</v>
      </c>
    </row>
    <row r="4310" spans="2:4" x14ac:dyDescent="0.25">
      <c r="B4310" s="20" t="s">
        <v>3780</v>
      </c>
      <c r="C4310" s="20" t="s">
        <v>3777</v>
      </c>
      <c r="D4310" s="20" t="s">
        <v>16</v>
      </c>
    </row>
    <row r="4311" spans="2:4" x14ac:dyDescent="0.25">
      <c r="B4311" s="20" t="s">
        <v>3781</v>
      </c>
      <c r="C4311" s="20" t="s">
        <v>3777</v>
      </c>
      <c r="D4311" s="20" t="s">
        <v>16</v>
      </c>
    </row>
    <row r="4312" spans="2:4" x14ac:dyDescent="0.25">
      <c r="B4312" s="20" t="s">
        <v>3782</v>
      </c>
      <c r="C4312" s="20" t="s">
        <v>3783</v>
      </c>
      <c r="D4312" s="20" t="s">
        <v>16</v>
      </c>
    </row>
    <row r="4313" spans="2:4" x14ac:dyDescent="0.25">
      <c r="B4313" s="20" t="s">
        <v>3784</v>
      </c>
      <c r="C4313" s="20" t="s">
        <v>3783</v>
      </c>
      <c r="D4313" s="20" t="s">
        <v>16</v>
      </c>
    </row>
    <row r="4314" spans="2:4" x14ac:dyDescent="0.25">
      <c r="B4314" s="20" t="s">
        <v>3785</v>
      </c>
      <c r="C4314" s="20" t="s">
        <v>3783</v>
      </c>
      <c r="D4314" s="20" t="s">
        <v>16</v>
      </c>
    </row>
    <row r="4315" spans="2:4" x14ac:dyDescent="0.25">
      <c r="B4315" s="20" t="s">
        <v>3786</v>
      </c>
      <c r="C4315" s="20" t="s">
        <v>3783</v>
      </c>
      <c r="D4315" s="20" t="s">
        <v>16</v>
      </c>
    </row>
    <row r="4316" spans="2:4" x14ac:dyDescent="0.25">
      <c r="B4316" s="20" t="s">
        <v>3787</v>
      </c>
      <c r="C4316" s="20" t="s">
        <v>3788</v>
      </c>
      <c r="D4316" s="20" t="s">
        <v>16</v>
      </c>
    </row>
    <row r="4317" spans="2:4" x14ac:dyDescent="0.25">
      <c r="B4317" s="20" t="s">
        <v>3789</v>
      </c>
      <c r="C4317" s="20" t="s">
        <v>3788</v>
      </c>
      <c r="D4317" s="20" t="s">
        <v>16</v>
      </c>
    </row>
    <row r="4318" spans="2:4" x14ac:dyDescent="0.25">
      <c r="B4318" s="20" t="s">
        <v>3790</v>
      </c>
      <c r="C4318" s="20" t="s">
        <v>3788</v>
      </c>
      <c r="D4318" s="20" t="s">
        <v>16</v>
      </c>
    </row>
    <row r="4319" spans="2:4" x14ac:dyDescent="0.25">
      <c r="B4319" s="20" t="s">
        <v>3791</v>
      </c>
      <c r="C4319" s="20" t="s">
        <v>3788</v>
      </c>
      <c r="D4319" s="20" t="s">
        <v>16</v>
      </c>
    </row>
    <row r="4320" spans="2:4" x14ac:dyDescent="0.25">
      <c r="B4320" s="20" t="s">
        <v>3792</v>
      </c>
      <c r="C4320" s="20" t="s">
        <v>3788</v>
      </c>
      <c r="D4320" s="20" t="s">
        <v>16</v>
      </c>
    </row>
    <row r="4321" spans="2:4" x14ac:dyDescent="0.25">
      <c r="B4321" s="20" t="s">
        <v>3793</v>
      </c>
      <c r="C4321" s="20" t="s">
        <v>3788</v>
      </c>
      <c r="D4321" s="20" t="s">
        <v>16</v>
      </c>
    </row>
    <row r="4322" spans="2:4" x14ac:dyDescent="0.25">
      <c r="B4322" s="20" t="s">
        <v>3794</v>
      </c>
      <c r="C4322" s="20" t="s">
        <v>3788</v>
      </c>
      <c r="D4322" s="20" t="s">
        <v>16</v>
      </c>
    </row>
    <row r="4323" spans="2:4" x14ac:dyDescent="0.25">
      <c r="B4323" s="20" t="s">
        <v>3795</v>
      </c>
      <c r="C4323" s="20" t="s">
        <v>3796</v>
      </c>
      <c r="D4323" s="20" t="s">
        <v>16</v>
      </c>
    </row>
    <row r="4324" spans="2:4" x14ac:dyDescent="0.25">
      <c r="B4324" s="20" t="s">
        <v>3797</v>
      </c>
      <c r="C4324" s="20" t="s">
        <v>3796</v>
      </c>
      <c r="D4324" s="20" t="s">
        <v>16</v>
      </c>
    </row>
    <row r="4325" spans="2:4" x14ac:dyDescent="0.25">
      <c r="B4325" s="20" t="s">
        <v>3798</v>
      </c>
      <c r="C4325" s="20" t="s">
        <v>3796</v>
      </c>
      <c r="D4325" s="20" t="s">
        <v>16</v>
      </c>
    </row>
    <row r="4326" spans="2:4" x14ac:dyDescent="0.25">
      <c r="B4326" s="20" t="s">
        <v>3799</v>
      </c>
      <c r="C4326" s="20" t="s">
        <v>3796</v>
      </c>
      <c r="D4326" s="20" t="s">
        <v>16</v>
      </c>
    </row>
    <row r="4327" spans="2:4" x14ac:dyDescent="0.25">
      <c r="B4327" s="20" t="s">
        <v>3800</v>
      </c>
      <c r="C4327" s="20" t="s">
        <v>3796</v>
      </c>
      <c r="D4327" s="20" t="s">
        <v>16</v>
      </c>
    </row>
    <row r="4328" spans="2:4" x14ac:dyDescent="0.25">
      <c r="B4328" s="20" t="s">
        <v>3801</v>
      </c>
      <c r="C4328" s="20" t="s">
        <v>3802</v>
      </c>
      <c r="D4328" s="20" t="s">
        <v>16</v>
      </c>
    </row>
    <row r="4329" spans="2:4" x14ac:dyDescent="0.25">
      <c r="B4329" s="20" t="s">
        <v>3803</v>
      </c>
      <c r="C4329" s="20" t="s">
        <v>3804</v>
      </c>
      <c r="D4329" s="20" t="s">
        <v>16</v>
      </c>
    </row>
    <row r="4330" spans="2:4" x14ac:dyDescent="0.25">
      <c r="B4330" s="20" t="s">
        <v>3805</v>
      </c>
      <c r="C4330" s="20" t="s">
        <v>3804</v>
      </c>
      <c r="D4330" s="20" t="s">
        <v>16</v>
      </c>
    </row>
    <row r="4331" spans="2:4" x14ac:dyDescent="0.25">
      <c r="B4331" s="20" t="s">
        <v>3806</v>
      </c>
      <c r="C4331" s="20" t="s">
        <v>3804</v>
      </c>
      <c r="D4331" s="20" t="s">
        <v>16</v>
      </c>
    </row>
    <row r="4332" spans="2:4" x14ac:dyDescent="0.25">
      <c r="B4332" s="20" t="s">
        <v>3807</v>
      </c>
      <c r="C4332" s="20" t="s">
        <v>3804</v>
      </c>
      <c r="D4332" s="20" t="s">
        <v>16</v>
      </c>
    </row>
    <row r="4333" spans="2:4" x14ac:dyDescent="0.25">
      <c r="B4333" s="20" t="s">
        <v>3808</v>
      </c>
      <c r="C4333" s="20" t="s">
        <v>3809</v>
      </c>
      <c r="D4333" s="20" t="s">
        <v>16</v>
      </c>
    </row>
    <row r="4334" spans="2:4" x14ac:dyDescent="0.25">
      <c r="B4334" s="20" t="s">
        <v>3810</v>
      </c>
      <c r="C4334" s="20" t="s">
        <v>3809</v>
      </c>
      <c r="D4334" s="20" t="s">
        <v>16</v>
      </c>
    </row>
    <row r="4335" spans="2:4" x14ac:dyDescent="0.25">
      <c r="B4335" s="20" t="s">
        <v>3811</v>
      </c>
      <c r="C4335" s="20" t="s">
        <v>3809</v>
      </c>
      <c r="D4335" s="20" t="s">
        <v>16</v>
      </c>
    </row>
    <row r="4336" spans="2:4" x14ac:dyDescent="0.25">
      <c r="B4336" s="20" t="s">
        <v>3812</v>
      </c>
      <c r="C4336" s="20" t="s">
        <v>3809</v>
      </c>
      <c r="D4336" s="20" t="s">
        <v>16</v>
      </c>
    </row>
    <row r="4337" spans="2:4" x14ac:dyDescent="0.25">
      <c r="B4337" s="20" t="s">
        <v>3813</v>
      </c>
      <c r="C4337" s="20" t="s">
        <v>3814</v>
      </c>
      <c r="D4337" s="20" t="s">
        <v>16</v>
      </c>
    </row>
    <row r="4338" spans="2:4" x14ac:dyDescent="0.25">
      <c r="B4338" s="20" t="s">
        <v>3815</v>
      </c>
      <c r="C4338" s="20" t="s">
        <v>3814</v>
      </c>
      <c r="D4338" s="20" t="s">
        <v>16</v>
      </c>
    </row>
    <row r="4339" spans="2:4" x14ac:dyDescent="0.25">
      <c r="B4339" s="20" t="s">
        <v>3816</v>
      </c>
      <c r="C4339" s="20" t="s">
        <v>3814</v>
      </c>
      <c r="D4339" s="20" t="s">
        <v>16</v>
      </c>
    </row>
    <row r="4340" spans="2:4" x14ac:dyDescent="0.25">
      <c r="B4340" s="20" t="s">
        <v>3817</v>
      </c>
      <c r="C4340" s="20" t="s">
        <v>3818</v>
      </c>
      <c r="D4340" s="20" t="s">
        <v>16</v>
      </c>
    </row>
    <row r="4341" spans="2:4" x14ac:dyDescent="0.25">
      <c r="B4341" s="20" t="s">
        <v>3819</v>
      </c>
      <c r="C4341" s="20" t="s">
        <v>3818</v>
      </c>
      <c r="D4341" s="20" t="s">
        <v>16</v>
      </c>
    </row>
    <row r="4342" spans="2:4" x14ac:dyDescent="0.25">
      <c r="B4342" s="20" t="s">
        <v>3820</v>
      </c>
      <c r="C4342" s="20" t="s">
        <v>3818</v>
      </c>
      <c r="D4342" s="20" t="s">
        <v>16</v>
      </c>
    </row>
    <row r="4343" spans="2:4" x14ac:dyDescent="0.25">
      <c r="B4343" s="20" t="s">
        <v>3821</v>
      </c>
      <c r="C4343" s="20" t="s">
        <v>3818</v>
      </c>
      <c r="D4343" s="20" t="s">
        <v>16</v>
      </c>
    </row>
    <row r="4344" spans="2:4" x14ac:dyDescent="0.25">
      <c r="B4344" s="20" t="s">
        <v>3822</v>
      </c>
      <c r="C4344" s="20" t="s">
        <v>3818</v>
      </c>
      <c r="D4344" s="20" t="s">
        <v>16</v>
      </c>
    </row>
    <row r="4345" spans="2:4" x14ac:dyDescent="0.25">
      <c r="B4345" s="20" t="s">
        <v>3823</v>
      </c>
      <c r="C4345" s="20" t="s">
        <v>3818</v>
      </c>
      <c r="D4345" s="20" t="s">
        <v>16</v>
      </c>
    </row>
    <row r="4346" spans="2:4" x14ac:dyDescent="0.25">
      <c r="B4346" s="20" t="s">
        <v>3824</v>
      </c>
      <c r="C4346" s="20" t="s">
        <v>3818</v>
      </c>
      <c r="D4346" s="20" t="s">
        <v>16</v>
      </c>
    </row>
    <row r="4347" spans="2:4" x14ac:dyDescent="0.25">
      <c r="B4347" s="20" t="s">
        <v>3825</v>
      </c>
      <c r="C4347" s="20" t="s">
        <v>3818</v>
      </c>
      <c r="D4347" s="20" t="s">
        <v>16</v>
      </c>
    </row>
    <row r="4348" spans="2:4" x14ac:dyDescent="0.25">
      <c r="B4348" s="20" t="s">
        <v>3826</v>
      </c>
      <c r="C4348" s="20" t="s">
        <v>3827</v>
      </c>
      <c r="D4348" s="20" t="s">
        <v>16</v>
      </c>
    </row>
    <row r="4349" spans="2:4" x14ac:dyDescent="0.25">
      <c r="B4349" s="20" t="s">
        <v>3828</v>
      </c>
      <c r="C4349" s="20" t="s">
        <v>3827</v>
      </c>
      <c r="D4349" s="20" t="s">
        <v>16</v>
      </c>
    </row>
    <row r="4350" spans="2:4" x14ac:dyDescent="0.25">
      <c r="B4350" s="20" t="s">
        <v>3829</v>
      </c>
      <c r="C4350" s="20" t="s">
        <v>3827</v>
      </c>
      <c r="D4350" s="20" t="s">
        <v>16</v>
      </c>
    </row>
    <row r="4351" spans="2:4" x14ac:dyDescent="0.25">
      <c r="B4351" s="20" t="s">
        <v>3830</v>
      </c>
      <c r="C4351" s="20" t="s">
        <v>3827</v>
      </c>
      <c r="D4351" s="20" t="s">
        <v>16</v>
      </c>
    </row>
    <row r="4352" spans="2:4" x14ac:dyDescent="0.25">
      <c r="B4352" s="20" t="s">
        <v>3831</v>
      </c>
      <c r="C4352" s="20" t="s">
        <v>3827</v>
      </c>
      <c r="D4352" s="20" t="s">
        <v>16</v>
      </c>
    </row>
    <row r="4353" spans="2:4" x14ac:dyDescent="0.25">
      <c r="B4353" s="20" t="s">
        <v>3832</v>
      </c>
      <c r="C4353" s="20" t="s">
        <v>3827</v>
      </c>
      <c r="D4353" s="20" t="s">
        <v>16</v>
      </c>
    </row>
    <row r="4354" spans="2:4" x14ac:dyDescent="0.25">
      <c r="B4354" s="20" t="s">
        <v>3833</v>
      </c>
      <c r="C4354" s="20" t="s">
        <v>3827</v>
      </c>
      <c r="D4354" s="20" t="s">
        <v>16</v>
      </c>
    </row>
    <row r="4355" spans="2:4" x14ac:dyDescent="0.25">
      <c r="B4355" s="20" t="s">
        <v>3834</v>
      </c>
      <c r="C4355" s="20" t="s">
        <v>3835</v>
      </c>
      <c r="D4355" s="20" t="s">
        <v>16</v>
      </c>
    </row>
    <row r="4356" spans="2:4" x14ac:dyDescent="0.25">
      <c r="B4356" s="20" t="s">
        <v>3836</v>
      </c>
      <c r="C4356" s="20" t="s">
        <v>3835</v>
      </c>
      <c r="D4356" s="20" t="s">
        <v>16</v>
      </c>
    </row>
    <row r="4357" spans="2:4" x14ac:dyDescent="0.25">
      <c r="B4357" s="20" t="s">
        <v>3837</v>
      </c>
      <c r="C4357" s="20" t="s">
        <v>3835</v>
      </c>
      <c r="D4357" s="20" t="s">
        <v>16</v>
      </c>
    </row>
    <row r="4358" spans="2:4" x14ac:dyDescent="0.25">
      <c r="B4358" s="20" t="s">
        <v>3838</v>
      </c>
      <c r="C4358" s="20" t="s">
        <v>3835</v>
      </c>
      <c r="D4358" s="20" t="s">
        <v>16</v>
      </c>
    </row>
    <row r="4359" spans="2:4" x14ac:dyDescent="0.25">
      <c r="B4359" s="20" t="s">
        <v>3839</v>
      </c>
      <c r="C4359" s="20" t="s">
        <v>3840</v>
      </c>
      <c r="D4359" s="20" t="s">
        <v>16</v>
      </c>
    </row>
    <row r="4360" spans="2:4" x14ac:dyDescent="0.25">
      <c r="B4360" s="20" t="s">
        <v>3841</v>
      </c>
      <c r="C4360" s="20" t="s">
        <v>3842</v>
      </c>
      <c r="D4360" s="20" t="s">
        <v>16</v>
      </c>
    </row>
    <row r="4361" spans="2:4" x14ac:dyDescent="0.25">
      <c r="B4361" s="20" t="s">
        <v>3843</v>
      </c>
      <c r="C4361" s="20" t="s">
        <v>3842</v>
      </c>
      <c r="D4361" s="20" t="s">
        <v>16</v>
      </c>
    </row>
    <row r="4362" spans="2:4" x14ac:dyDescent="0.25">
      <c r="B4362" s="20" t="s">
        <v>15329</v>
      </c>
      <c r="C4362" s="20" t="s">
        <v>3842</v>
      </c>
      <c r="D4362" s="20" t="s">
        <v>19</v>
      </c>
    </row>
    <row r="4363" spans="2:4" x14ac:dyDescent="0.25">
      <c r="B4363" s="20" t="s">
        <v>3844</v>
      </c>
      <c r="C4363" s="20" t="s">
        <v>3842</v>
      </c>
      <c r="D4363" s="20" t="s">
        <v>16</v>
      </c>
    </row>
    <row r="4364" spans="2:4" x14ac:dyDescent="0.25">
      <c r="B4364" s="20" t="s">
        <v>3845</v>
      </c>
      <c r="C4364" s="20" t="s">
        <v>3842</v>
      </c>
      <c r="D4364" s="20" t="s">
        <v>16</v>
      </c>
    </row>
    <row r="4365" spans="2:4" x14ac:dyDescent="0.25">
      <c r="B4365" s="20" t="s">
        <v>3846</v>
      </c>
      <c r="C4365" s="20" t="s">
        <v>3847</v>
      </c>
      <c r="D4365" s="20" t="s">
        <v>16</v>
      </c>
    </row>
    <row r="4366" spans="2:4" x14ac:dyDescent="0.25">
      <c r="B4366" s="20" t="s">
        <v>3848</v>
      </c>
      <c r="C4366" s="20" t="s">
        <v>3849</v>
      </c>
      <c r="D4366" s="20" t="s">
        <v>16</v>
      </c>
    </row>
    <row r="4367" spans="2:4" x14ac:dyDescent="0.25">
      <c r="B4367" s="20" t="s">
        <v>3850</v>
      </c>
      <c r="C4367" s="20" t="s">
        <v>3849</v>
      </c>
      <c r="D4367" s="20" t="s">
        <v>16</v>
      </c>
    </row>
    <row r="4368" spans="2:4" x14ac:dyDescent="0.25">
      <c r="B4368" s="20" t="s">
        <v>3851</v>
      </c>
      <c r="C4368" s="20" t="s">
        <v>3849</v>
      </c>
      <c r="D4368" s="20" t="s">
        <v>16</v>
      </c>
    </row>
    <row r="4369" spans="2:4" x14ac:dyDescent="0.25">
      <c r="B4369" s="20" t="s">
        <v>3852</v>
      </c>
      <c r="C4369" s="20" t="s">
        <v>3849</v>
      </c>
      <c r="D4369" s="20" t="s">
        <v>16</v>
      </c>
    </row>
    <row r="4370" spans="2:4" x14ac:dyDescent="0.25">
      <c r="B4370" s="20" t="s">
        <v>3853</v>
      </c>
      <c r="C4370" s="20" t="s">
        <v>3849</v>
      </c>
      <c r="D4370" s="20" t="s">
        <v>16</v>
      </c>
    </row>
    <row r="4371" spans="2:4" x14ac:dyDescent="0.25">
      <c r="B4371" s="20" t="s">
        <v>3854</v>
      </c>
      <c r="C4371" s="20" t="s">
        <v>3855</v>
      </c>
      <c r="D4371" s="20" t="s">
        <v>16</v>
      </c>
    </row>
    <row r="4372" spans="2:4" x14ac:dyDescent="0.25">
      <c r="B4372" s="20" t="s">
        <v>3856</v>
      </c>
      <c r="C4372" s="20" t="s">
        <v>3855</v>
      </c>
      <c r="D4372" s="20" t="s">
        <v>16</v>
      </c>
    </row>
    <row r="4373" spans="2:4" x14ac:dyDescent="0.25">
      <c r="B4373" s="20" t="s">
        <v>3857</v>
      </c>
      <c r="C4373" s="20" t="s">
        <v>3855</v>
      </c>
      <c r="D4373" s="20" t="s">
        <v>16</v>
      </c>
    </row>
    <row r="4374" spans="2:4" x14ac:dyDescent="0.25">
      <c r="B4374" s="20" t="s">
        <v>3858</v>
      </c>
      <c r="C4374" s="20" t="s">
        <v>3855</v>
      </c>
      <c r="D4374" s="20" t="s">
        <v>16</v>
      </c>
    </row>
    <row r="4375" spans="2:4" x14ac:dyDescent="0.25">
      <c r="B4375" s="20" t="s">
        <v>3859</v>
      </c>
      <c r="C4375" s="20" t="s">
        <v>3860</v>
      </c>
      <c r="D4375" s="20" t="s">
        <v>16</v>
      </c>
    </row>
    <row r="4376" spans="2:4" x14ac:dyDescent="0.25">
      <c r="B4376" s="20" t="s">
        <v>3861</v>
      </c>
      <c r="C4376" s="20" t="s">
        <v>3862</v>
      </c>
      <c r="D4376" s="20" t="s">
        <v>16</v>
      </c>
    </row>
    <row r="4377" spans="2:4" x14ac:dyDescent="0.25">
      <c r="B4377" s="20" t="s">
        <v>3863</v>
      </c>
      <c r="C4377" s="20" t="s">
        <v>3862</v>
      </c>
      <c r="D4377" s="20" t="s">
        <v>16</v>
      </c>
    </row>
    <row r="4378" spans="2:4" x14ac:dyDescent="0.25">
      <c r="B4378" s="20" t="s">
        <v>3864</v>
      </c>
      <c r="C4378" s="20" t="s">
        <v>3862</v>
      </c>
      <c r="D4378" s="20" t="s">
        <v>16</v>
      </c>
    </row>
    <row r="4379" spans="2:4" x14ac:dyDescent="0.25">
      <c r="B4379" s="20" t="s">
        <v>3865</v>
      </c>
      <c r="C4379" s="20" t="s">
        <v>3862</v>
      </c>
      <c r="D4379" s="20" t="s">
        <v>16</v>
      </c>
    </row>
    <row r="4380" spans="2:4" x14ac:dyDescent="0.25">
      <c r="B4380" s="20" t="s">
        <v>3866</v>
      </c>
      <c r="C4380" s="20" t="s">
        <v>3862</v>
      </c>
      <c r="D4380" s="20" t="s">
        <v>16</v>
      </c>
    </row>
    <row r="4381" spans="2:4" x14ac:dyDescent="0.25">
      <c r="B4381" s="20" t="s">
        <v>3867</v>
      </c>
      <c r="C4381" s="20" t="s">
        <v>3862</v>
      </c>
      <c r="D4381" s="20" t="s">
        <v>16</v>
      </c>
    </row>
    <row r="4382" spans="2:4" x14ac:dyDescent="0.25">
      <c r="B4382" s="20" t="s">
        <v>3868</v>
      </c>
      <c r="C4382" s="20" t="s">
        <v>3869</v>
      </c>
      <c r="D4382" s="20" t="s">
        <v>16</v>
      </c>
    </row>
    <row r="4383" spans="2:4" x14ac:dyDescent="0.25">
      <c r="B4383" s="20" t="s">
        <v>3870</v>
      </c>
      <c r="C4383" s="20" t="s">
        <v>3869</v>
      </c>
      <c r="D4383" s="20" t="s">
        <v>16</v>
      </c>
    </row>
    <row r="4384" spans="2:4" x14ac:dyDescent="0.25">
      <c r="B4384" s="20" t="s">
        <v>3871</v>
      </c>
      <c r="C4384" s="20" t="s">
        <v>3869</v>
      </c>
      <c r="D4384" s="20" t="s">
        <v>16</v>
      </c>
    </row>
    <row r="4385" spans="2:4" x14ac:dyDescent="0.25">
      <c r="B4385" s="20" t="s">
        <v>3872</v>
      </c>
      <c r="C4385" s="20" t="s">
        <v>3869</v>
      </c>
      <c r="D4385" s="20" t="s">
        <v>16</v>
      </c>
    </row>
    <row r="4386" spans="2:4" x14ac:dyDescent="0.25">
      <c r="B4386" s="20" t="s">
        <v>3873</v>
      </c>
      <c r="C4386" s="20" t="s">
        <v>3869</v>
      </c>
      <c r="D4386" s="20" t="s">
        <v>16</v>
      </c>
    </row>
    <row r="4387" spans="2:4" x14ac:dyDescent="0.25">
      <c r="B4387" s="20" t="s">
        <v>3874</v>
      </c>
      <c r="C4387" s="20" t="s">
        <v>3869</v>
      </c>
      <c r="D4387" s="20" t="s">
        <v>16</v>
      </c>
    </row>
    <row r="4388" spans="2:4" x14ac:dyDescent="0.25">
      <c r="B4388" s="20" t="s">
        <v>3875</v>
      </c>
      <c r="C4388" s="20" t="s">
        <v>3869</v>
      </c>
      <c r="D4388" s="20" t="s">
        <v>16</v>
      </c>
    </row>
    <row r="4389" spans="2:4" x14ac:dyDescent="0.25">
      <c r="B4389" s="20" t="s">
        <v>3876</v>
      </c>
      <c r="C4389" s="20" t="s">
        <v>3877</v>
      </c>
      <c r="D4389" s="20" t="s">
        <v>16</v>
      </c>
    </row>
    <row r="4390" spans="2:4" x14ac:dyDescent="0.25">
      <c r="B4390" s="20" t="s">
        <v>3878</v>
      </c>
      <c r="C4390" s="20" t="s">
        <v>3879</v>
      </c>
      <c r="D4390" s="20" t="s">
        <v>16</v>
      </c>
    </row>
    <row r="4391" spans="2:4" x14ac:dyDescent="0.25">
      <c r="B4391" s="20" t="s">
        <v>3880</v>
      </c>
      <c r="C4391" s="20" t="s">
        <v>3879</v>
      </c>
      <c r="D4391" s="20" t="s">
        <v>16</v>
      </c>
    </row>
    <row r="4392" spans="2:4" x14ac:dyDescent="0.25">
      <c r="B4392" s="20" t="s">
        <v>3881</v>
      </c>
      <c r="C4392" s="20" t="s">
        <v>3879</v>
      </c>
      <c r="D4392" s="20" t="s">
        <v>16</v>
      </c>
    </row>
    <row r="4393" spans="2:4" x14ac:dyDescent="0.25">
      <c r="B4393" s="20" t="s">
        <v>3882</v>
      </c>
      <c r="C4393" s="20" t="s">
        <v>3879</v>
      </c>
      <c r="D4393" s="20" t="s">
        <v>16</v>
      </c>
    </row>
    <row r="4394" spans="2:4" x14ac:dyDescent="0.25">
      <c r="B4394" s="20" t="s">
        <v>3883</v>
      </c>
      <c r="C4394" s="20" t="s">
        <v>3879</v>
      </c>
      <c r="D4394" s="20" t="s">
        <v>16</v>
      </c>
    </row>
    <row r="4395" spans="2:4" x14ac:dyDescent="0.25">
      <c r="B4395" s="20" t="s">
        <v>3884</v>
      </c>
      <c r="C4395" s="20" t="s">
        <v>3885</v>
      </c>
      <c r="D4395" s="20" t="s">
        <v>16</v>
      </c>
    </row>
    <row r="4396" spans="2:4" x14ac:dyDescent="0.25">
      <c r="B4396" s="20" t="s">
        <v>3886</v>
      </c>
      <c r="C4396" s="20" t="s">
        <v>3885</v>
      </c>
      <c r="D4396" s="20" t="s">
        <v>16</v>
      </c>
    </row>
    <row r="4397" spans="2:4" x14ac:dyDescent="0.25">
      <c r="B4397" s="20" t="s">
        <v>3887</v>
      </c>
      <c r="C4397" s="20" t="s">
        <v>3885</v>
      </c>
      <c r="D4397" s="20" t="s">
        <v>16</v>
      </c>
    </row>
    <row r="4398" spans="2:4" x14ac:dyDescent="0.25">
      <c r="B4398" s="20" t="s">
        <v>3888</v>
      </c>
      <c r="C4398" s="20" t="s">
        <v>3885</v>
      </c>
      <c r="D4398" s="20" t="s">
        <v>16</v>
      </c>
    </row>
    <row r="4399" spans="2:4" x14ac:dyDescent="0.25">
      <c r="B4399" s="20" t="s">
        <v>3889</v>
      </c>
      <c r="C4399" s="20" t="s">
        <v>3885</v>
      </c>
      <c r="D4399" s="20" t="s">
        <v>16</v>
      </c>
    </row>
    <row r="4400" spans="2:4" x14ac:dyDescent="0.25">
      <c r="B4400" s="20" t="s">
        <v>3890</v>
      </c>
      <c r="C4400" s="20" t="s">
        <v>3891</v>
      </c>
      <c r="D4400" s="20" t="s">
        <v>16</v>
      </c>
    </row>
    <row r="4401" spans="2:4" x14ac:dyDescent="0.25">
      <c r="B4401" s="20" t="s">
        <v>3892</v>
      </c>
      <c r="C4401" s="20" t="s">
        <v>3891</v>
      </c>
      <c r="D4401" s="20" t="s">
        <v>16</v>
      </c>
    </row>
    <row r="4402" spans="2:4" x14ac:dyDescent="0.25">
      <c r="B4402" s="20" t="s">
        <v>3893</v>
      </c>
      <c r="C4402" s="20" t="s">
        <v>3891</v>
      </c>
      <c r="D4402" s="20" t="s">
        <v>16</v>
      </c>
    </row>
    <row r="4403" spans="2:4" x14ac:dyDescent="0.25">
      <c r="B4403" s="20" t="s">
        <v>3894</v>
      </c>
      <c r="C4403" s="20" t="s">
        <v>3891</v>
      </c>
      <c r="D4403" s="20" t="s">
        <v>16</v>
      </c>
    </row>
    <row r="4404" spans="2:4" x14ac:dyDescent="0.25">
      <c r="B4404" s="20" t="s">
        <v>3895</v>
      </c>
      <c r="C4404" s="20" t="s">
        <v>3891</v>
      </c>
      <c r="D4404" s="20" t="s">
        <v>16</v>
      </c>
    </row>
    <row r="4405" spans="2:4" x14ac:dyDescent="0.25">
      <c r="B4405" s="20" t="s">
        <v>3896</v>
      </c>
      <c r="C4405" s="20" t="s">
        <v>3891</v>
      </c>
      <c r="D4405" s="20" t="s">
        <v>16</v>
      </c>
    </row>
    <row r="4406" spans="2:4" x14ac:dyDescent="0.25">
      <c r="B4406" s="20" t="s">
        <v>3897</v>
      </c>
      <c r="C4406" s="20" t="s">
        <v>3898</v>
      </c>
      <c r="D4406" s="20" t="s">
        <v>18</v>
      </c>
    </row>
    <row r="4407" spans="2:4" x14ac:dyDescent="0.25">
      <c r="B4407" s="20" t="s">
        <v>3899</v>
      </c>
      <c r="C4407" s="20" t="s">
        <v>3898</v>
      </c>
      <c r="D4407" s="20" t="s">
        <v>18</v>
      </c>
    </row>
    <row r="4408" spans="2:4" x14ac:dyDescent="0.25">
      <c r="B4408" s="20" t="s">
        <v>3900</v>
      </c>
      <c r="C4408" s="20" t="s">
        <v>3898</v>
      </c>
      <c r="D4408" s="20" t="s">
        <v>15</v>
      </c>
    </row>
    <row r="4409" spans="2:4" x14ac:dyDescent="0.25">
      <c r="B4409" s="20" t="s">
        <v>3901</v>
      </c>
      <c r="C4409" s="20" t="s">
        <v>3902</v>
      </c>
      <c r="D4409" s="20" t="s">
        <v>18</v>
      </c>
    </row>
    <row r="4410" spans="2:4" x14ac:dyDescent="0.25">
      <c r="B4410" s="20" t="s">
        <v>3903</v>
      </c>
      <c r="C4410" s="20" t="s">
        <v>3902</v>
      </c>
      <c r="D4410" s="20" t="s">
        <v>18</v>
      </c>
    </row>
    <row r="4411" spans="2:4" x14ac:dyDescent="0.25">
      <c r="B4411" s="20" t="s">
        <v>3904</v>
      </c>
      <c r="C4411" s="20" t="s">
        <v>3902</v>
      </c>
      <c r="D4411" s="20" t="s">
        <v>18</v>
      </c>
    </row>
    <row r="4412" spans="2:4" x14ac:dyDescent="0.25">
      <c r="B4412" s="20" t="s">
        <v>3905</v>
      </c>
      <c r="C4412" s="20" t="s">
        <v>3902</v>
      </c>
      <c r="D4412" s="20" t="s">
        <v>18</v>
      </c>
    </row>
    <row r="4413" spans="2:4" x14ac:dyDescent="0.25">
      <c r="B4413" s="20" t="s">
        <v>3906</v>
      </c>
      <c r="C4413" s="20" t="s">
        <v>3907</v>
      </c>
      <c r="D4413" s="20" t="s">
        <v>18</v>
      </c>
    </row>
    <row r="4414" spans="2:4" x14ac:dyDescent="0.25">
      <c r="B4414" s="20" t="s">
        <v>3908</v>
      </c>
      <c r="C4414" s="20" t="s">
        <v>3907</v>
      </c>
      <c r="D4414" s="20" t="s">
        <v>18</v>
      </c>
    </row>
    <row r="4415" spans="2:4" x14ac:dyDescent="0.25">
      <c r="B4415" s="20" t="s">
        <v>3909</v>
      </c>
      <c r="C4415" s="20" t="s">
        <v>3907</v>
      </c>
      <c r="D4415" s="20" t="s">
        <v>18</v>
      </c>
    </row>
    <row r="4416" spans="2:4" x14ac:dyDescent="0.25">
      <c r="B4416" s="20" t="s">
        <v>3910</v>
      </c>
      <c r="C4416" s="20" t="s">
        <v>3907</v>
      </c>
      <c r="D4416" s="20" t="s">
        <v>18</v>
      </c>
    </row>
    <row r="4417" spans="2:4" x14ac:dyDescent="0.25">
      <c r="B4417" s="20" t="s">
        <v>3911</v>
      </c>
      <c r="C4417" s="20" t="s">
        <v>3912</v>
      </c>
      <c r="D4417" s="20" t="s">
        <v>18</v>
      </c>
    </row>
    <row r="4418" spans="2:4" x14ac:dyDescent="0.25">
      <c r="B4418" s="20" t="s">
        <v>3913</v>
      </c>
      <c r="C4418" s="20" t="s">
        <v>3912</v>
      </c>
      <c r="D4418" s="20" t="s">
        <v>18</v>
      </c>
    </row>
    <row r="4419" spans="2:4" x14ac:dyDescent="0.25">
      <c r="B4419" s="20" t="s">
        <v>3914</v>
      </c>
      <c r="C4419" s="20" t="s">
        <v>3912</v>
      </c>
      <c r="D4419" s="20" t="s">
        <v>18</v>
      </c>
    </row>
    <row r="4420" spans="2:4" x14ac:dyDescent="0.25">
      <c r="B4420" s="20" t="s">
        <v>3915</v>
      </c>
      <c r="C4420" s="20" t="s">
        <v>3912</v>
      </c>
      <c r="D4420" s="20" t="s">
        <v>18</v>
      </c>
    </row>
    <row r="4421" spans="2:4" x14ac:dyDescent="0.25">
      <c r="B4421" s="20" t="s">
        <v>3916</v>
      </c>
      <c r="C4421" s="20" t="s">
        <v>3912</v>
      </c>
      <c r="D4421" s="20" t="s">
        <v>18</v>
      </c>
    </row>
    <row r="4422" spans="2:4" x14ac:dyDescent="0.25">
      <c r="B4422" s="20" t="s">
        <v>3917</v>
      </c>
      <c r="C4422" s="20" t="s">
        <v>3912</v>
      </c>
      <c r="D4422" s="20" t="s">
        <v>18</v>
      </c>
    </row>
    <row r="4423" spans="2:4" x14ac:dyDescent="0.25">
      <c r="B4423" s="20" t="s">
        <v>3918</v>
      </c>
      <c r="C4423" s="20" t="s">
        <v>3912</v>
      </c>
      <c r="D4423" s="20" t="s">
        <v>18</v>
      </c>
    </row>
    <row r="4424" spans="2:4" x14ac:dyDescent="0.25">
      <c r="B4424" s="20" t="s">
        <v>3919</v>
      </c>
      <c r="C4424" s="20" t="s">
        <v>3912</v>
      </c>
      <c r="D4424" s="20" t="s">
        <v>18</v>
      </c>
    </row>
    <row r="4425" spans="2:4" x14ac:dyDescent="0.25">
      <c r="B4425" s="20" t="s">
        <v>3920</v>
      </c>
      <c r="C4425" s="20" t="s">
        <v>3921</v>
      </c>
      <c r="D4425" s="20" t="s">
        <v>18</v>
      </c>
    </row>
    <row r="4426" spans="2:4" x14ac:dyDescent="0.25">
      <c r="B4426" s="20" t="s">
        <v>3922</v>
      </c>
      <c r="C4426" s="20" t="s">
        <v>3921</v>
      </c>
      <c r="D4426" s="20" t="s">
        <v>18</v>
      </c>
    </row>
    <row r="4427" spans="2:4" x14ac:dyDescent="0.25">
      <c r="B4427" s="20" t="s">
        <v>3923</v>
      </c>
      <c r="C4427" s="20" t="s">
        <v>3921</v>
      </c>
      <c r="D4427" s="20" t="s">
        <v>18</v>
      </c>
    </row>
    <row r="4428" spans="2:4" x14ac:dyDescent="0.25">
      <c r="B4428" s="20" t="s">
        <v>3924</v>
      </c>
      <c r="C4428" s="20" t="s">
        <v>3921</v>
      </c>
      <c r="D4428" s="20" t="s">
        <v>18</v>
      </c>
    </row>
    <row r="4429" spans="2:4" x14ac:dyDescent="0.25">
      <c r="B4429" s="20" t="s">
        <v>3925</v>
      </c>
      <c r="C4429" s="20" t="s">
        <v>3926</v>
      </c>
      <c r="D4429" s="20" t="s">
        <v>18</v>
      </c>
    </row>
    <row r="4430" spans="2:4" x14ac:dyDescent="0.25">
      <c r="B4430" s="20" t="s">
        <v>3927</v>
      </c>
      <c r="C4430" s="20" t="s">
        <v>3926</v>
      </c>
      <c r="D4430" s="20" t="s">
        <v>18</v>
      </c>
    </row>
    <row r="4431" spans="2:4" x14ac:dyDescent="0.25">
      <c r="B4431" s="20" t="s">
        <v>3928</v>
      </c>
      <c r="C4431" s="20" t="s">
        <v>3926</v>
      </c>
      <c r="D4431" s="20" t="s">
        <v>18</v>
      </c>
    </row>
    <row r="4432" spans="2:4" x14ac:dyDescent="0.25">
      <c r="B4432" s="20" t="s">
        <v>3929</v>
      </c>
      <c r="C4432" s="20" t="s">
        <v>3926</v>
      </c>
      <c r="D4432" s="20" t="s">
        <v>18</v>
      </c>
    </row>
    <row r="4433" spans="2:4" x14ac:dyDescent="0.25">
      <c r="B4433" s="20" t="s">
        <v>3930</v>
      </c>
      <c r="C4433" s="20" t="s">
        <v>3926</v>
      </c>
      <c r="D4433" s="20" t="s">
        <v>18</v>
      </c>
    </row>
    <row r="4434" spans="2:4" x14ac:dyDescent="0.25">
      <c r="B4434" s="20" t="s">
        <v>3931</v>
      </c>
      <c r="C4434" s="20" t="s">
        <v>3926</v>
      </c>
      <c r="D4434" s="20" t="s">
        <v>18</v>
      </c>
    </row>
    <row r="4435" spans="2:4" x14ac:dyDescent="0.25">
      <c r="B4435" s="20" t="s">
        <v>3932</v>
      </c>
      <c r="C4435" s="20" t="s">
        <v>3926</v>
      </c>
      <c r="D4435" s="20" t="s">
        <v>18</v>
      </c>
    </row>
    <row r="4436" spans="2:4" x14ac:dyDescent="0.25">
      <c r="B4436" s="20" t="s">
        <v>3933</v>
      </c>
      <c r="C4436" s="20" t="s">
        <v>3926</v>
      </c>
      <c r="D4436" s="20" t="s">
        <v>18</v>
      </c>
    </row>
    <row r="4437" spans="2:4" x14ac:dyDescent="0.25">
      <c r="B4437" s="20" t="s">
        <v>3934</v>
      </c>
      <c r="C4437" s="20" t="s">
        <v>3935</v>
      </c>
      <c r="D4437" s="20" t="s">
        <v>18</v>
      </c>
    </row>
    <row r="4438" spans="2:4" x14ac:dyDescent="0.25">
      <c r="B4438" s="20" t="s">
        <v>3936</v>
      </c>
      <c r="C4438" s="20" t="s">
        <v>3935</v>
      </c>
      <c r="D4438" s="20" t="s">
        <v>18</v>
      </c>
    </row>
    <row r="4439" spans="2:4" x14ac:dyDescent="0.25">
      <c r="B4439" s="20" t="s">
        <v>3937</v>
      </c>
      <c r="C4439" s="20" t="s">
        <v>3935</v>
      </c>
      <c r="D4439" s="20" t="s">
        <v>18</v>
      </c>
    </row>
    <row r="4440" spans="2:4" x14ac:dyDescent="0.25">
      <c r="B4440" s="20" t="s">
        <v>3938</v>
      </c>
      <c r="C4440" s="20" t="s">
        <v>3939</v>
      </c>
      <c r="D4440" s="20" t="s">
        <v>18</v>
      </c>
    </row>
    <row r="4441" spans="2:4" x14ac:dyDescent="0.25">
      <c r="B4441" s="20" t="s">
        <v>3940</v>
      </c>
      <c r="C4441" s="20" t="s">
        <v>3939</v>
      </c>
      <c r="D4441" s="20" t="s">
        <v>18</v>
      </c>
    </row>
    <row r="4442" spans="2:4" x14ac:dyDescent="0.25">
      <c r="B4442" s="20" t="s">
        <v>3941</v>
      </c>
      <c r="C4442" s="20" t="s">
        <v>3939</v>
      </c>
      <c r="D4442" s="20" t="s">
        <v>18</v>
      </c>
    </row>
    <row r="4443" spans="2:4" x14ac:dyDescent="0.25">
      <c r="B4443" s="20" t="s">
        <v>3942</v>
      </c>
      <c r="C4443" s="20" t="s">
        <v>3939</v>
      </c>
      <c r="D4443" s="20" t="s">
        <v>18</v>
      </c>
    </row>
    <row r="4444" spans="2:4" x14ac:dyDescent="0.25">
      <c r="B4444" s="20" t="s">
        <v>3943</v>
      </c>
      <c r="C4444" s="20" t="s">
        <v>3939</v>
      </c>
      <c r="D4444" s="20" t="s">
        <v>18</v>
      </c>
    </row>
    <row r="4445" spans="2:4" x14ac:dyDescent="0.25">
      <c r="B4445" s="20" t="s">
        <v>3944</v>
      </c>
      <c r="C4445" s="20" t="s">
        <v>3945</v>
      </c>
      <c r="D4445" s="20" t="s">
        <v>18</v>
      </c>
    </row>
    <row r="4446" spans="2:4" x14ac:dyDescent="0.25">
      <c r="B4446" s="20" t="s">
        <v>3946</v>
      </c>
      <c r="C4446" s="20" t="s">
        <v>3945</v>
      </c>
      <c r="D4446" s="20" t="s">
        <v>18</v>
      </c>
    </row>
    <row r="4447" spans="2:4" x14ac:dyDescent="0.25">
      <c r="B4447" s="20" t="s">
        <v>3947</v>
      </c>
      <c r="C4447" s="20" t="s">
        <v>3948</v>
      </c>
      <c r="D4447" s="20" t="s">
        <v>18</v>
      </c>
    </row>
    <row r="4448" spans="2:4" x14ac:dyDescent="0.25">
      <c r="B4448" s="20" t="s">
        <v>3949</v>
      </c>
      <c r="C4448" s="20" t="s">
        <v>3950</v>
      </c>
      <c r="D4448" s="20" t="s">
        <v>18</v>
      </c>
    </row>
    <row r="4449" spans="2:4" x14ac:dyDescent="0.25">
      <c r="B4449" s="20" t="s">
        <v>3951</v>
      </c>
      <c r="C4449" s="20" t="s">
        <v>3950</v>
      </c>
      <c r="D4449" s="20" t="s">
        <v>18</v>
      </c>
    </row>
    <row r="4450" spans="2:4" x14ac:dyDescent="0.25">
      <c r="B4450" s="20" t="s">
        <v>3952</v>
      </c>
      <c r="C4450" s="20" t="s">
        <v>3950</v>
      </c>
      <c r="D4450" s="20" t="s">
        <v>18</v>
      </c>
    </row>
    <row r="4451" spans="2:4" x14ac:dyDescent="0.25">
      <c r="B4451" s="20" t="s">
        <v>3953</v>
      </c>
      <c r="C4451" s="20" t="s">
        <v>3950</v>
      </c>
      <c r="D4451" s="20" t="s">
        <v>18</v>
      </c>
    </row>
    <row r="4452" spans="2:4" x14ac:dyDescent="0.25">
      <c r="B4452" s="20" t="s">
        <v>3954</v>
      </c>
      <c r="C4452" s="20" t="s">
        <v>3955</v>
      </c>
      <c r="D4452" s="20" t="s">
        <v>18</v>
      </c>
    </row>
    <row r="4453" spans="2:4" x14ac:dyDescent="0.25">
      <c r="B4453" s="20" t="s">
        <v>3956</v>
      </c>
      <c r="C4453" s="20" t="s">
        <v>3955</v>
      </c>
      <c r="D4453" s="20" t="s">
        <v>18</v>
      </c>
    </row>
    <row r="4454" spans="2:4" x14ac:dyDescent="0.25">
      <c r="B4454" s="20" t="s">
        <v>3957</v>
      </c>
      <c r="C4454" s="20" t="s">
        <v>3955</v>
      </c>
      <c r="D4454" s="20" t="s">
        <v>18</v>
      </c>
    </row>
    <row r="4455" spans="2:4" x14ac:dyDescent="0.25">
      <c r="B4455" s="20" t="s">
        <v>3958</v>
      </c>
      <c r="C4455" s="20" t="s">
        <v>3955</v>
      </c>
      <c r="D4455" s="20" t="s">
        <v>18</v>
      </c>
    </row>
    <row r="4456" spans="2:4" x14ac:dyDescent="0.25">
      <c r="B4456" s="20" t="s">
        <v>3959</v>
      </c>
      <c r="C4456" s="20" t="s">
        <v>3955</v>
      </c>
      <c r="D4456" s="20" t="s">
        <v>18</v>
      </c>
    </row>
    <row r="4457" spans="2:4" x14ac:dyDescent="0.25">
      <c r="B4457" s="20" t="s">
        <v>3960</v>
      </c>
      <c r="C4457" s="20" t="s">
        <v>3961</v>
      </c>
      <c r="D4457" s="20" t="s">
        <v>18</v>
      </c>
    </row>
    <row r="4458" spans="2:4" x14ac:dyDescent="0.25">
      <c r="B4458" s="20" t="s">
        <v>3962</v>
      </c>
      <c r="C4458" s="20" t="s">
        <v>3963</v>
      </c>
      <c r="D4458" s="20" t="s">
        <v>18</v>
      </c>
    </row>
    <row r="4459" spans="2:4" x14ac:dyDescent="0.25">
      <c r="B4459" s="20" t="s">
        <v>3964</v>
      </c>
      <c r="C4459" s="20" t="s">
        <v>3963</v>
      </c>
      <c r="D4459" s="20" t="s">
        <v>18</v>
      </c>
    </row>
    <row r="4460" spans="2:4" x14ac:dyDescent="0.25">
      <c r="B4460" s="20" t="s">
        <v>3965</v>
      </c>
      <c r="C4460" s="20" t="s">
        <v>3963</v>
      </c>
      <c r="D4460" s="20" t="s">
        <v>18</v>
      </c>
    </row>
    <row r="4461" spans="2:4" x14ac:dyDescent="0.25">
      <c r="B4461" s="20" t="s">
        <v>3966</v>
      </c>
      <c r="C4461" s="20" t="s">
        <v>3967</v>
      </c>
      <c r="D4461" s="20" t="s">
        <v>18</v>
      </c>
    </row>
    <row r="4462" spans="2:4" x14ac:dyDescent="0.25">
      <c r="B4462" s="20" t="s">
        <v>3968</v>
      </c>
      <c r="C4462" s="20" t="s">
        <v>3967</v>
      </c>
      <c r="D4462" s="20" t="s">
        <v>18</v>
      </c>
    </row>
    <row r="4463" spans="2:4" x14ac:dyDescent="0.25">
      <c r="B4463" s="20" t="s">
        <v>3969</v>
      </c>
      <c r="C4463" s="20" t="s">
        <v>3967</v>
      </c>
      <c r="D4463" s="20" t="s">
        <v>18</v>
      </c>
    </row>
    <row r="4464" spans="2:4" x14ac:dyDescent="0.25">
      <c r="B4464" s="20" t="s">
        <v>3970</v>
      </c>
      <c r="C4464" s="20" t="s">
        <v>3967</v>
      </c>
      <c r="D4464" s="20" t="s">
        <v>18</v>
      </c>
    </row>
    <row r="4465" spans="2:4" x14ac:dyDescent="0.25">
      <c r="B4465" s="20" t="s">
        <v>3971</v>
      </c>
      <c r="C4465" s="20" t="s">
        <v>3967</v>
      </c>
      <c r="D4465" s="20" t="s">
        <v>18</v>
      </c>
    </row>
    <row r="4466" spans="2:4" x14ac:dyDescent="0.25">
      <c r="B4466" s="20" t="s">
        <v>3972</v>
      </c>
      <c r="C4466" s="20" t="s">
        <v>3973</v>
      </c>
      <c r="D4466" s="20" t="s">
        <v>18</v>
      </c>
    </row>
    <row r="4467" spans="2:4" x14ac:dyDescent="0.25">
      <c r="B4467" s="20" t="s">
        <v>3974</v>
      </c>
      <c r="C4467" s="20" t="s">
        <v>3975</v>
      </c>
      <c r="D4467" s="20" t="s">
        <v>18</v>
      </c>
    </row>
    <row r="4468" spans="2:4" x14ac:dyDescent="0.25">
      <c r="B4468" s="20" t="s">
        <v>3976</v>
      </c>
      <c r="C4468" s="20" t="s">
        <v>3975</v>
      </c>
      <c r="D4468" s="20" t="s">
        <v>18</v>
      </c>
    </row>
    <row r="4469" spans="2:4" x14ac:dyDescent="0.25">
      <c r="B4469" s="20" t="s">
        <v>3977</v>
      </c>
      <c r="C4469" s="20" t="s">
        <v>3978</v>
      </c>
      <c r="D4469" s="20" t="s">
        <v>18</v>
      </c>
    </row>
    <row r="4470" spans="2:4" x14ac:dyDescent="0.25">
      <c r="B4470" s="20" t="s">
        <v>3979</v>
      </c>
      <c r="C4470" s="20" t="s">
        <v>3980</v>
      </c>
      <c r="D4470" s="20" t="s">
        <v>18</v>
      </c>
    </row>
    <row r="4471" spans="2:4" x14ac:dyDescent="0.25">
      <c r="B4471" s="20" t="s">
        <v>3981</v>
      </c>
      <c r="C4471" s="20" t="s">
        <v>3980</v>
      </c>
      <c r="D4471" s="20" t="s">
        <v>18</v>
      </c>
    </row>
    <row r="4472" spans="2:4" x14ac:dyDescent="0.25">
      <c r="B4472" s="20" t="s">
        <v>3982</v>
      </c>
      <c r="C4472" s="20" t="s">
        <v>3980</v>
      </c>
      <c r="D4472" s="20" t="s">
        <v>18</v>
      </c>
    </row>
    <row r="4473" spans="2:4" x14ac:dyDescent="0.25">
      <c r="B4473" s="20" t="s">
        <v>3983</v>
      </c>
      <c r="C4473" s="20" t="s">
        <v>3980</v>
      </c>
      <c r="D4473" s="20" t="s">
        <v>18</v>
      </c>
    </row>
    <row r="4474" spans="2:4" x14ac:dyDescent="0.25">
      <c r="B4474" s="20" t="s">
        <v>3984</v>
      </c>
      <c r="C4474" s="20" t="s">
        <v>3985</v>
      </c>
      <c r="D4474" s="20" t="s">
        <v>18</v>
      </c>
    </row>
    <row r="4475" spans="2:4" x14ac:dyDescent="0.25">
      <c r="B4475" s="20" t="s">
        <v>3986</v>
      </c>
      <c r="C4475" s="20" t="s">
        <v>3987</v>
      </c>
      <c r="D4475" s="20" t="s">
        <v>18</v>
      </c>
    </row>
    <row r="4476" spans="2:4" x14ac:dyDescent="0.25">
      <c r="B4476" s="20" t="s">
        <v>3988</v>
      </c>
      <c r="C4476" s="20" t="s">
        <v>3989</v>
      </c>
      <c r="D4476" s="20" t="s">
        <v>18</v>
      </c>
    </row>
    <row r="4477" spans="2:4" x14ac:dyDescent="0.25">
      <c r="B4477" s="20" t="s">
        <v>3990</v>
      </c>
      <c r="C4477" s="20" t="s">
        <v>3991</v>
      </c>
      <c r="D4477" s="20" t="s">
        <v>18</v>
      </c>
    </row>
    <row r="4478" spans="2:4" x14ac:dyDescent="0.25">
      <c r="B4478" s="20" t="s">
        <v>3992</v>
      </c>
      <c r="C4478" s="20" t="s">
        <v>3991</v>
      </c>
      <c r="D4478" s="20" t="s">
        <v>18</v>
      </c>
    </row>
    <row r="4479" spans="2:4" x14ac:dyDescent="0.25">
      <c r="B4479" s="20" t="s">
        <v>3993</v>
      </c>
      <c r="C4479" s="20" t="s">
        <v>3991</v>
      </c>
      <c r="D4479" s="20" t="s">
        <v>18</v>
      </c>
    </row>
    <row r="4480" spans="2:4" x14ac:dyDescent="0.25">
      <c r="B4480" s="20" t="s">
        <v>3994</v>
      </c>
      <c r="C4480" s="20" t="s">
        <v>3991</v>
      </c>
      <c r="D4480" s="20" t="s">
        <v>12</v>
      </c>
    </row>
    <row r="4481" spans="2:4" x14ac:dyDescent="0.25">
      <c r="B4481" s="20" t="s">
        <v>3995</v>
      </c>
      <c r="C4481" s="20" t="s">
        <v>3991</v>
      </c>
      <c r="D4481" s="20" t="s">
        <v>18</v>
      </c>
    </row>
    <row r="4482" spans="2:4" x14ac:dyDescent="0.25">
      <c r="B4482" s="20" t="s">
        <v>3996</v>
      </c>
      <c r="C4482" s="20" t="s">
        <v>3991</v>
      </c>
      <c r="D4482" s="20" t="s">
        <v>18</v>
      </c>
    </row>
    <row r="4483" spans="2:4" x14ac:dyDescent="0.25">
      <c r="B4483" s="20" t="s">
        <v>3997</v>
      </c>
      <c r="C4483" s="20" t="s">
        <v>3991</v>
      </c>
      <c r="D4483" s="20" t="s">
        <v>18</v>
      </c>
    </row>
    <row r="4484" spans="2:4" x14ac:dyDescent="0.25">
      <c r="B4484" s="20" t="s">
        <v>3998</v>
      </c>
      <c r="C4484" s="20" t="s">
        <v>3999</v>
      </c>
      <c r="D4484" s="20" t="s">
        <v>18</v>
      </c>
    </row>
    <row r="4485" spans="2:4" x14ac:dyDescent="0.25">
      <c r="B4485" s="20" t="s">
        <v>4000</v>
      </c>
      <c r="C4485" s="20" t="s">
        <v>4001</v>
      </c>
      <c r="D4485" s="20" t="s">
        <v>18</v>
      </c>
    </row>
    <row r="4486" spans="2:4" x14ac:dyDescent="0.25">
      <c r="B4486" s="20" t="s">
        <v>4002</v>
      </c>
      <c r="C4486" s="20" t="s">
        <v>4003</v>
      </c>
      <c r="D4486" s="20" t="s">
        <v>18</v>
      </c>
    </row>
    <row r="4487" spans="2:4" x14ac:dyDescent="0.25">
      <c r="B4487" s="20" t="s">
        <v>15330</v>
      </c>
      <c r="C4487" s="20" t="s">
        <v>4003</v>
      </c>
      <c r="D4487" s="20" t="s">
        <v>18</v>
      </c>
    </row>
    <row r="4488" spans="2:4" x14ac:dyDescent="0.25">
      <c r="B4488" s="20" t="s">
        <v>4004</v>
      </c>
      <c r="C4488" s="20" t="s">
        <v>4003</v>
      </c>
      <c r="D4488" s="20" t="s">
        <v>18</v>
      </c>
    </row>
    <row r="4489" spans="2:4" x14ac:dyDescent="0.25">
      <c r="B4489" s="20" t="s">
        <v>4005</v>
      </c>
      <c r="C4489" s="20" t="s">
        <v>4003</v>
      </c>
      <c r="D4489" s="20" t="s">
        <v>18</v>
      </c>
    </row>
    <row r="4490" spans="2:4" x14ac:dyDescent="0.25">
      <c r="B4490" s="20" t="s">
        <v>4006</v>
      </c>
      <c r="C4490" s="20" t="s">
        <v>4007</v>
      </c>
      <c r="D4490" s="20" t="s">
        <v>18</v>
      </c>
    </row>
    <row r="4491" spans="2:4" x14ac:dyDescent="0.25">
      <c r="B4491" s="20" t="s">
        <v>4008</v>
      </c>
      <c r="C4491" s="20" t="s">
        <v>4007</v>
      </c>
      <c r="D4491" s="20" t="s">
        <v>18</v>
      </c>
    </row>
    <row r="4492" spans="2:4" x14ac:dyDescent="0.25">
      <c r="B4492" s="20" t="s">
        <v>15331</v>
      </c>
      <c r="C4492" s="20" t="s">
        <v>4007</v>
      </c>
      <c r="D4492" s="20" t="s">
        <v>18</v>
      </c>
    </row>
    <row r="4493" spans="2:4" x14ac:dyDescent="0.25">
      <c r="B4493" s="20" t="s">
        <v>4009</v>
      </c>
      <c r="C4493" s="20" t="s">
        <v>4007</v>
      </c>
      <c r="D4493" s="20" t="s">
        <v>18</v>
      </c>
    </row>
    <row r="4494" spans="2:4" x14ac:dyDescent="0.25">
      <c r="B4494" s="20" t="s">
        <v>4010</v>
      </c>
      <c r="C4494" s="20" t="s">
        <v>4011</v>
      </c>
      <c r="D4494" s="20" t="s">
        <v>18</v>
      </c>
    </row>
    <row r="4495" spans="2:4" x14ac:dyDescent="0.25">
      <c r="B4495" s="20" t="s">
        <v>4012</v>
      </c>
      <c r="C4495" s="20" t="s">
        <v>4013</v>
      </c>
      <c r="D4495" s="20" t="s">
        <v>18</v>
      </c>
    </row>
    <row r="4496" spans="2:4" x14ac:dyDescent="0.25">
      <c r="B4496" s="20" t="s">
        <v>4014</v>
      </c>
      <c r="C4496" s="20" t="s">
        <v>4015</v>
      </c>
      <c r="D4496" s="20" t="s">
        <v>18</v>
      </c>
    </row>
    <row r="4497" spans="2:4" x14ac:dyDescent="0.25">
      <c r="B4497" s="20" t="s">
        <v>4016</v>
      </c>
      <c r="C4497" s="20" t="s">
        <v>4015</v>
      </c>
      <c r="D4497" s="20" t="s">
        <v>18</v>
      </c>
    </row>
    <row r="4498" spans="2:4" x14ac:dyDescent="0.25">
      <c r="B4498" s="20" t="s">
        <v>4017</v>
      </c>
      <c r="C4498" s="20" t="s">
        <v>4018</v>
      </c>
      <c r="D4498" s="20" t="s">
        <v>18</v>
      </c>
    </row>
    <row r="4499" spans="2:4" x14ac:dyDescent="0.25">
      <c r="B4499" s="20" t="s">
        <v>4019</v>
      </c>
      <c r="C4499" s="20" t="s">
        <v>4018</v>
      </c>
      <c r="D4499" s="20" t="s">
        <v>18</v>
      </c>
    </row>
    <row r="4500" spans="2:4" x14ac:dyDescent="0.25">
      <c r="B4500" s="20" t="s">
        <v>4020</v>
      </c>
      <c r="C4500" s="20" t="s">
        <v>4018</v>
      </c>
      <c r="D4500" s="20" t="s">
        <v>18</v>
      </c>
    </row>
    <row r="4501" spans="2:4" x14ac:dyDescent="0.25">
      <c r="B4501" s="20" t="s">
        <v>4021</v>
      </c>
      <c r="C4501" s="20" t="s">
        <v>4018</v>
      </c>
      <c r="D4501" s="20" t="s">
        <v>18</v>
      </c>
    </row>
    <row r="4502" spans="2:4" x14ac:dyDescent="0.25">
      <c r="B4502" s="20" t="s">
        <v>4022</v>
      </c>
      <c r="C4502" s="20" t="s">
        <v>4018</v>
      </c>
      <c r="D4502" s="20" t="s">
        <v>18</v>
      </c>
    </row>
    <row r="4503" spans="2:4" x14ac:dyDescent="0.25">
      <c r="B4503" s="20" t="s">
        <v>4023</v>
      </c>
      <c r="C4503" s="20" t="s">
        <v>4018</v>
      </c>
      <c r="D4503" s="20" t="s">
        <v>18</v>
      </c>
    </row>
    <row r="4504" spans="2:4" x14ac:dyDescent="0.25">
      <c r="B4504" s="20" t="s">
        <v>4024</v>
      </c>
      <c r="C4504" s="20" t="s">
        <v>4018</v>
      </c>
      <c r="D4504" s="20" t="s">
        <v>18</v>
      </c>
    </row>
    <row r="4505" spans="2:4" x14ac:dyDescent="0.25">
      <c r="B4505" s="20" t="s">
        <v>4025</v>
      </c>
      <c r="C4505" s="20" t="s">
        <v>4018</v>
      </c>
      <c r="D4505" s="20" t="s">
        <v>18</v>
      </c>
    </row>
    <row r="4506" spans="2:4" x14ac:dyDescent="0.25">
      <c r="B4506" s="20" t="s">
        <v>4026</v>
      </c>
      <c r="C4506" s="20" t="s">
        <v>4027</v>
      </c>
      <c r="D4506" s="20" t="s">
        <v>18</v>
      </c>
    </row>
    <row r="4507" spans="2:4" x14ac:dyDescent="0.25">
      <c r="B4507" s="20" t="s">
        <v>4028</v>
      </c>
      <c r="C4507" s="20" t="s">
        <v>4029</v>
      </c>
      <c r="D4507" s="20" t="s">
        <v>18</v>
      </c>
    </row>
    <row r="4508" spans="2:4" x14ac:dyDescent="0.25">
      <c r="B4508" s="20" t="s">
        <v>4030</v>
      </c>
      <c r="C4508" s="20" t="s">
        <v>4029</v>
      </c>
      <c r="D4508" s="20" t="s">
        <v>18</v>
      </c>
    </row>
    <row r="4509" spans="2:4" x14ac:dyDescent="0.25">
      <c r="B4509" s="20" t="s">
        <v>4031</v>
      </c>
      <c r="C4509" s="20" t="s">
        <v>4029</v>
      </c>
      <c r="D4509" s="20" t="s">
        <v>18</v>
      </c>
    </row>
    <row r="4510" spans="2:4" x14ac:dyDescent="0.25">
      <c r="B4510" s="20" t="s">
        <v>4032</v>
      </c>
      <c r="C4510" s="20" t="s">
        <v>4033</v>
      </c>
      <c r="D4510" s="20" t="s">
        <v>18</v>
      </c>
    </row>
    <row r="4511" spans="2:4" x14ac:dyDescent="0.25">
      <c r="B4511" s="20" t="s">
        <v>4034</v>
      </c>
      <c r="C4511" s="20" t="s">
        <v>4035</v>
      </c>
      <c r="D4511" s="20" t="s">
        <v>18</v>
      </c>
    </row>
    <row r="4512" spans="2:4" x14ac:dyDescent="0.25">
      <c r="B4512" s="20" t="s">
        <v>4036</v>
      </c>
      <c r="C4512" s="20" t="s">
        <v>4037</v>
      </c>
      <c r="D4512" s="20" t="s">
        <v>18</v>
      </c>
    </row>
    <row r="4513" spans="2:4" x14ac:dyDescent="0.25">
      <c r="B4513" s="20" t="s">
        <v>4038</v>
      </c>
      <c r="C4513" s="20" t="s">
        <v>4037</v>
      </c>
      <c r="D4513" s="20" t="s">
        <v>18</v>
      </c>
    </row>
    <row r="4514" spans="2:4" x14ac:dyDescent="0.25">
      <c r="B4514" s="20" t="s">
        <v>4039</v>
      </c>
      <c r="C4514" s="20" t="s">
        <v>4040</v>
      </c>
      <c r="D4514" s="20" t="s">
        <v>18</v>
      </c>
    </row>
    <row r="4515" spans="2:4" x14ac:dyDescent="0.25">
      <c r="B4515" s="20" t="s">
        <v>4041</v>
      </c>
      <c r="C4515" s="20" t="s">
        <v>4040</v>
      </c>
      <c r="D4515" s="20" t="s">
        <v>18</v>
      </c>
    </row>
    <row r="4516" spans="2:4" x14ac:dyDescent="0.25">
      <c r="B4516" s="20" t="s">
        <v>4042</v>
      </c>
      <c r="C4516" s="20" t="s">
        <v>4040</v>
      </c>
      <c r="D4516" s="20" t="s">
        <v>18</v>
      </c>
    </row>
    <row r="4517" spans="2:4" x14ac:dyDescent="0.25">
      <c r="B4517" s="20" t="s">
        <v>4043</v>
      </c>
      <c r="C4517" s="20" t="s">
        <v>4040</v>
      </c>
      <c r="D4517" s="20" t="s">
        <v>12</v>
      </c>
    </row>
    <row r="4518" spans="2:4" x14ac:dyDescent="0.25">
      <c r="B4518" s="20" t="s">
        <v>4044</v>
      </c>
      <c r="C4518" s="20" t="s">
        <v>4045</v>
      </c>
      <c r="D4518" s="20" t="s">
        <v>18</v>
      </c>
    </row>
    <row r="4519" spans="2:4" x14ac:dyDescent="0.25">
      <c r="B4519" s="20" t="s">
        <v>4046</v>
      </c>
      <c r="C4519" s="20" t="s">
        <v>4045</v>
      </c>
      <c r="D4519" s="20" t="s">
        <v>18</v>
      </c>
    </row>
    <row r="4520" spans="2:4" x14ac:dyDescent="0.25">
      <c r="B4520" s="20" t="s">
        <v>4047</v>
      </c>
      <c r="C4520" s="20" t="s">
        <v>4045</v>
      </c>
      <c r="D4520" s="20" t="s">
        <v>18</v>
      </c>
    </row>
    <row r="4521" spans="2:4" x14ac:dyDescent="0.25">
      <c r="B4521" s="20" t="s">
        <v>4048</v>
      </c>
      <c r="C4521" s="20" t="s">
        <v>4045</v>
      </c>
      <c r="D4521" s="20" t="s">
        <v>18</v>
      </c>
    </row>
    <row r="4522" spans="2:4" x14ac:dyDescent="0.25">
      <c r="B4522" s="20" t="s">
        <v>4049</v>
      </c>
      <c r="C4522" s="20" t="s">
        <v>4045</v>
      </c>
      <c r="D4522" s="20" t="s">
        <v>18</v>
      </c>
    </row>
    <row r="4523" spans="2:4" x14ac:dyDescent="0.25">
      <c r="B4523" s="20" t="s">
        <v>4050</v>
      </c>
      <c r="C4523" s="20" t="s">
        <v>4051</v>
      </c>
      <c r="D4523" s="20" t="s">
        <v>18</v>
      </c>
    </row>
    <row r="4524" spans="2:4" x14ac:dyDescent="0.25">
      <c r="B4524" s="20" t="s">
        <v>4052</v>
      </c>
      <c r="C4524" s="20" t="s">
        <v>4051</v>
      </c>
      <c r="D4524" s="20" t="s">
        <v>18</v>
      </c>
    </row>
    <row r="4525" spans="2:4" x14ac:dyDescent="0.25">
      <c r="B4525" s="20" t="s">
        <v>4053</v>
      </c>
      <c r="C4525" s="20" t="s">
        <v>4051</v>
      </c>
      <c r="D4525" s="20" t="s">
        <v>18</v>
      </c>
    </row>
    <row r="4526" spans="2:4" x14ac:dyDescent="0.25">
      <c r="B4526" s="20" t="s">
        <v>4054</v>
      </c>
      <c r="C4526" s="20" t="s">
        <v>4051</v>
      </c>
      <c r="D4526" s="20" t="s">
        <v>18</v>
      </c>
    </row>
    <row r="4527" spans="2:4" x14ac:dyDescent="0.25">
      <c r="B4527" s="20" t="s">
        <v>4055</v>
      </c>
      <c r="C4527" s="20" t="s">
        <v>4051</v>
      </c>
      <c r="D4527" s="20" t="s">
        <v>18</v>
      </c>
    </row>
    <row r="4528" spans="2:4" x14ac:dyDescent="0.25">
      <c r="B4528" s="20" t="s">
        <v>4056</v>
      </c>
      <c r="C4528" s="20" t="s">
        <v>4051</v>
      </c>
      <c r="D4528" s="20" t="s">
        <v>18</v>
      </c>
    </row>
    <row r="4529" spans="2:4" x14ac:dyDescent="0.25">
      <c r="B4529" s="20" t="s">
        <v>4057</v>
      </c>
      <c r="C4529" s="20" t="s">
        <v>4058</v>
      </c>
      <c r="D4529" s="20" t="s">
        <v>18</v>
      </c>
    </row>
    <row r="4530" spans="2:4" x14ac:dyDescent="0.25">
      <c r="B4530" s="20" t="s">
        <v>4059</v>
      </c>
      <c r="C4530" s="20" t="s">
        <v>4058</v>
      </c>
      <c r="D4530" s="20" t="s">
        <v>18</v>
      </c>
    </row>
    <row r="4531" spans="2:4" x14ac:dyDescent="0.25">
      <c r="B4531" s="20" t="s">
        <v>4060</v>
      </c>
      <c r="C4531" s="20" t="s">
        <v>4061</v>
      </c>
      <c r="D4531" s="20" t="s">
        <v>18</v>
      </c>
    </row>
    <row r="4532" spans="2:4" x14ac:dyDescent="0.25">
      <c r="B4532" s="20" t="s">
        <v>4062</v>
      </c>
      <c r="C4532" s="20" t="s">
        <v>4061</v>
      </c>
      <c r="D4532" s="20" t="s">
        <v>12</v>
      </c>
    </row>
    <row r="4533" spans="2:4" x14ac:dyDescent="0.25">
      <c r="B4533" s="20" t="s">
        <v>4063</v>
      </c>
      <c r="C4533" s="20" t="s">
        <v>4061</v>
      </c>
      <c r="D4533" s="20" t="s">
        <v>18</v>
      </c>
    </row>
    <row r="4534" spans="2:4" x14ac:dyDescent="0.25">
      <c r="B4534" s="20" t="s">
        <v>4064</v>
      </c>
      <c r="C4534" s="20" t="s">
        <v>4061</v>
      </c>
      <c r="D4534" s="20" t="s">
        <v>18</v>
      </c>
    </row>
    <row r="4535" spans="2:4" x14ac:dyDescent="0.25">
      <c r="B4535" s="20" t="s">
        <v>4065</v>
      </c>
      <c r="C4535" s="20" t="s">
        <v>4066</v>
      </c>
      <c r="D4535" s="20" t="s">
        <v>18</v>
      </c>
    </row>
    <row r="4536" spans="2:4" x14ac:dyDescent="0.25">
      <c r="B4536" s="20" t="s">
        <v>4067</v>
      </c>
      <c r="C4536" s="20" t="s">
        <v>4066</v>
      </c>
      <c r="D4536" s="20" t="s">
        <v>18</v>
      </c>
    </row>
    <row r="4537" spans="2:4" x14ac:dyDescent="0.25">
      <c r="B4537" s="20" t="s">
        <v>4068</v>
      </c>
      <c r="C4537" s="20" t="s">
        <v>4066</v>
      </c>
      <c r="D4537" s="20" t="s">
        <v>18</v>
      </c>
    </row>
    <row r="4538" spans="2:4" x14ac:dyDescent="0.25">
      <c r="B4538" s="20" t="s">
        <v>4069</v>
      </c>
      <c r="C4538" s="20" t="s">
        <v>4070</v>
      </c>
      <c r="D4538" s="20" t="s">
        <v>18</v>
      </c>
    </row>
    <row r="4539" spans="2:4" x14ac:dyDescent="0.25">
      <c r="B4539" s="20" t="s">
        <v>4071</v>
      </c>
      <c r="C4539" s="20" t="s">
        <v>4070</v>
      </c>
      <c r="D4539" s="20" t="s">
        <v>18</v>
      </c>
    </row>
    <row r="4540" spans="2:4" x14ac:dyDescent="0.25">
      <c r="B4540" s="20" t="s">
        <v>4072</v>
      </c>
      <c r="C4540" s="20" t="s">
        <v>4070</v>
      </c>
      <c r="D4540" s="20" t="s">
        <v>18</v>
      </c>
    </row>
    <row r="4541" spans="2:4" x14ac:dyDescent="0.25">
      <c r="B4541" s="20" t="s">
        <v>4073</v>
      </c>
      <c r="C4541" s="20" t="s">
        <v>4074</v>
      </c>
      <c r="D4541" s="20" t="s">
        <v>18</v>
      </c>
    </row>
    <row r="4542" spans="2:4" x14ac:dyDescent="0.25">
      <c r="B4542" s="20" t="s">
        <v>4075</v>
      </c>
      <c r="C4542" s="20" t="s">
        <v>4074</v>
      </c>
      <c r="D4542" s="20" t="s">
        <v>18</v>
      </c>
    </row>
    <row r="4543" spans="2:4" x14ac:dyDescent="0.25">
      <c r="B4543" s="20" t="s">
        <v>4076</v>
      </c>
      <c r="C4543" s="20" t="s">
        <v>4074</v>
      </c>
      <c r="D4543" s="20" t="s">
        <v>18</v>
      </c>
    </row>
    <row r="4544" spans="2:4" x14ac:dyDescent="0.25">
      <c r="B4544" s="20" t="s">
        <v>4077</v>
      </c>
      <c r="C4544" s="20" t="s">
        <v>4078</v>
      </c>
      <c r="D4544" s="20" t="s">
        <v>18</v>
      </c>
    </row>
    <row r="4545" spans="2:4" x14ac:dyDescent="0.25">
      <c r="B4545" s="20" t="s">
        <v>4079</v>
      </c>
      <c r="C4545" s="20" t="s">
        <v>4078</v>
      </c>
      <c r="D4545" s="20" t="s">
        <v>18</v>
      </c>
    </row>
    <row r="4546" spans="2:4" x14ac:dyDescent="0.25">
      <c r="B4546" s="20" t="s">
        <v>4080</v>
      </c>
      <c r="C4546" s="20" t="s">
        <v>4078</v>
      </c>
      <c r="D4546" s="20" t="s">
        <v>18</v>
      </c>
    </row>
    <row r="4547" spans="2:4" x14ac:dyDescent="0.25">
      <c r="B4547" s="20" t="s">
        <v>4081</v>
      </c>
      <c r="C4547" s="20" t="s">
        <v>4078</v>
      </c>
      <c r="D4547" s="20" t="s">
        <v>18</v>
      </c>
    </row>
    <row r="4548" spans="2:4" x14ac:dyDescent="0.25">
      <c r="B4548" s="20" t="s">
        <v>4082</v>
      </c>
      <c r="C4548" s="20" t="s">
        <v>4078</v>
      </c>
      <c r="D4548" s="20" t="s">
        <v>18</v>
      </c>
    </row>
    <row r="4549" spans="2:4" x14ac:dyDescent="0.25">
      <c r="B4549" s="20" t="s">
        <v>4083</v>
      </c>
      <c r="C4549" s="20" t="s">
        <v>4078</v>
      </c>
      <c r="D4549" s="20" t="s">
        <v>18</v>
      </c>
    </row>
    <row r="4550" spans="2:4" x14ac:dyDescent="0.25">
      <c r="B4550" s="20" t="s">
        <v>4084</v>
      </c>
      <c r="C4550" s="20" t="s">
        <v>4085</v>
      </c>
      <c r="D4550" s="20" t="s">
        <v>18</v>
      </c>
    </row>
    <row r="4551" spans="2:4" x14ac:dyDescent="0.25">
      <c r="B4551" s="20" t="s">
        <v>4086</v>
      </c>
      <c r="C4551" s="20" t="s">
        <v>4087</v>
      </c>
      <c r="D4551" s="20" t="s">
        <v>18</v>
      </c>
    </row>
    <row r="4552" spans="2:4" x14ac:dyDescent="0.25">
      <c r="B4552" s="20" t="s">
        <v>4088</v>
      </c>
      <c r="C4552" s="20" t="s">
        <v>4087</v>
      </c>
      <c r="D4552" s="20" t="s">
        <v>18</v>
      </c>
    </row>
    <row r="4553" spans="2:4" x14ac:dyDescent="0.25">
      <c r="B4553" s="20" t="s">
        <v>4089</v>
      </c>
      <c r="C4553" s="20" t="s">
        <v>4087</v>
      </c>
      <c r="D4553" s="20" t="s">
        <v>18</v>
      </c>
    </row>
    <row r="4554" spans="2:4" x14ac:dyDescent="0.25">
      <c r="B4554" s="20" t="s">
        <v>4090</v>
      </c>
      <c r="C4554" s="20" t="s">
        <v>4087</v>
      </c>
      <c r="D4554" s="20" t="s">
        <v>18</v>
      </c>
    </row>
    <row r="4555" spans="2:4" x14ac:dyDescent="0.25">
      <c r="B4555" s="20" t="s">
        <v>4091</v>
      </c>
      <c r="C4555" s="20" t="s">
        <v>4087</v>
      </c>
      <c r="D4555" s="20" t="s">
        <v>18</v>
      </c>
    </row>
    <row r="4556" spans="2:4" x14ac:dyDescent="0.25">
      <c r="B4556" s="20" t="s">
        <v>4092</v>
      </c>
      <c r="C4556" s="20" t="s">
        <v>4087</v>
      </c>
      <c r="D4556" s="20" t="s">
        <v>18</v>
      </c>
    </row>
    <row r="4557" spans="2:4" x14ac:dyDescent="0.25">
      <c r="B4557" s="20" t="s">
        <v>4093</v>
      </c>
      <c r="C4557" s="20" t="s">
        <v>4087</v>
      </c>
      <c r="D4557" s="20" t="s">
        <v>18</v>
      </c>
    </row>
    <row r="4558" spans="2:4" x14ac:dyDescent="0.25">
      <c r="B4558" s="20" t="s">
        <v>4094</v>
      </c>
      <c r="C4558" s="20" t="s">
        <v>4095</v>
      </c>
      <c r="D4558" s="20" t="s">
        <v>18</v>
      </c>
    </row>
    <row r="4559" spans="2:4" x14ac:dyDescent="0.25">
      <c r="B4559" s="20" t="s">
        <v>4096</v>
      </c>
      <c r="C4559" s="20" t="s">
        <v>4097</v>
      </c>
      <c r="D4559" s="20" t="s">
        <v>18</v>
      </c>
    </row>
    <row r="4560" spans="2:4" x14ac:dyDescent="0.25">
      <c r="B4560" s="20" t="s">
        <v>4098</v>
      </c>
      <c r="C4560" s="20" t="s">
        <v>4097</v>
      </c>
      <c r="D4560" s="20" t="s">
        <v>18</v>
      </c>
    </row>
    <row r="4561" spans="2:4" x14ac:dyDescent="0.25">
      <c r="B4561" s="20" t="s">
        <v>4099</v>
      </c>
      <c r="C4561" s="20" t="s">
        <v>4097</v>
      </c>
      <c r="D4561" s="20" t="s">
        <v>18</v>
      </c>
    </row>
    <row r="4562" spans="2:4" x14ac:dyDescent="0.25">
      <c r="B4562" s="20" t="s">
        <v>4100</v>
      </c>
      <c r="C4562" s="20" t="s">
        <v>4097</v>
      </c>
      <c r="D4562" s="20" t="s">
        <v>18</v>
      </c>
    </row>
    <row r="4563" spans="2:4" x14ac:dyDescent="0.25">
      <c r="B4563" s="20" t="s">
        <v>4101</v>
      </c>
      <c r="C4563" s="20" t="s">
        <v>4097</v>
      </c>
      <c r="D4563" s="20" t="s">
        <v>18</v>
      </c>
    </row>
    <row r="4564" spans="2:4" x14ac:dyDescent="0.25">
      <c r="B4564" s="20" t="s">
        <v>4102</v>
      </c>
      <c r="C4564" s="20" t="s">
        <v>4103</v>
      </c>
      <c r="D4564" s="20" t="s">
        <v>18</v>
      </c>
    </row>
    <row r="4565" spans="2:4" x14ac:dyDescent="0.25">
      <c r="B4565" s="20" t="s">
        <v>4104</v>
      </c>
      <c r="C4565" s="20" t="s">
        <v>4103</v>
      </c>
      <c r="D4565" s="20" t="s">
        <v>18</v>
      </c>
    </row>
    <row r="4566" spans="2:4" x14ac:dyDescent="0.25">
      <c r="B4566" s="20" t="s">
        <v>4105</v>
      </c>
      <c r="C4566" s="20" t="s">
        <v>4103</v>
      </c>
      <c r="D4566" s="20" t="s">
        <v>18</v>
      </c>
    </row>
    <row r="4567" spans="2:4" x14ac:dyDescent="0.25">
      <c r="B4567" s="20" t="s">
        <v>4106</v>
      </c>
      <c r="C4567" s="20" t="s">
        <v>4103</v>
      </c>
      <c r="D4567" s="20" t="s">
        <v>18</v>
      </c>
    </row>
    <row r="4568" spans="2:4" x14ac:dyDescent="0.25">
      <c r="B4568" s="20" t="s">
        <v>4107</v>
      </c>
      <c r="C4568" s="20" t="s">
        <v>4103</v>
      </c>
      <c r="D4568" s="20" t="s">
        <v>18</v>
      </c>
    </row>
    <row r="4569" spans="2:4" x14ac:dyDescent="0.25">
      <c r="B4569" s="20" t="s">
        <v>4108</v>
      </c>
      <c r="C4569" s="20" t="s">
        <v>4103</v>
      </c>
      <c r="D4569" s="20" t="s">
        <v>18</v>
      </c>
    </row>
    <row r="4570" spans="2:4" x14ac:dyDescent="0.25">
      <c r="B4570" s="20" t="s">
        <v>4109</v>
      </c>
      <c r="C4570" s="20" t="s">
        <v>4103</v>
      </c>
      <c r="D4570" s="20" t="s">
        <v>18</v>
      </c>
    </row>
    <row r="4571" spans="2:4" x14ac:dyDescent="0.25">
      <c r="B4571" s="20" t="s">
        <v>4110</v>
      </c>
      <c r="C4571" s="20" t="s">
        <v>4111</v>
      </c>
      <c r="D4571" s="20" t="s">
        <v>18</v>
      </c>
    </row>
    <row r="4572" spans="2:4" x14ac:dyDescent="0.25">
      <c r="B4572" s="20" t="s">
        <v>4112</v>
      </c>
      <c r="C4572" s="20" t="s">
        <v>4111</v>
      </c>
      <c r="D4572" s="20" t="s">
        <v>18</v>
      </c>
    </row>
    <row r="4573" spans="2:4" x14ac:dyDescent="0.25">
      <c r="B4573" s="20" t="s">
        <v>4113</v>
      </c>
      <c r="C4573" s="20" t="s">
        <v>4111</v>
      </c>
      <c r="D4573" s="20" t="s">
        <v>18</v>
      </c>
    </row>
    <row r="4574" spans="2:4" x14ac:dyDescent="0.25">
      <c r="B4574" s="20" t="s">
        <v>4114</v>
      </c>
      <c r="C4574" s="20" t="s">
        <v>4114</v>
      </c>
      <c r="D4574" s="20" t="s">
        <v>12</v>
      </c>
    </row>
    <row r="4575" spans="2:4" x14ac:dyDescent="0.25">
      <c r="B4575" s="20" t="s">
        <v>4115</v>
      </c>
      <c r="C4575" s="20" t="s">
        <v>4116</v>
      </c>
      <c r="D4575" s="20" t="s">
        <v>12</v>
      </c>
    </row>
    <row r="4576" spans="2:4" x14ac:dyDescent="0.25">
      <c r="B4576" s="20" t="s">
        <v>4117</v>
      </c>
      <c r="C4576" s="20" t="s">
        <v>4116</v>
      </c>
      <c r="D4576" s="20" t="s">
        <v>12</v>
      </c>
    </row>
    <row r="4577" spans="2:4" x14ac:dyDescent="0.25">
      <c r="B4577" s="20" t="s">
        <v>4118</v>
      </c>
      <c r="C4577" s="20" t="s">
        <v>4116</v>
      </c>
      <c r="D4577" s="20" t="s">
        <v>12</v>
      </c>
    </row>
    <row r="4578" spans="2:4" x14ac:dyDescent="0.25">
      <c r="B4578" s="20" t="s">
        <v>4119</v>
      </c>
      <c r="C4578" s="20" t="s">
        <v>4116</v>
      </c>
      <c r="D4578" s="20" t="s">
        <v>12</v>
      </c>
    </row>
    <row r="4579" spans="2:4" x14ac:dyDescent="0.25">
      <c r="B4579" s="20" t="s">
        <v>4120</v>
      </c>
      <c r="C4579" s="20" t="s">
        <v>4121</v>
      </c>
      <c r="D4579" s="20" t="s">
        <v>12</v>
      </c>
    </row>
    <row r="4580" spans="2:4" x14ac:dyDescent="0.25">
      <c r="B4580" s="20" t="s">
        <v>4122</v>
      </c>
      <c r="C4580" s="20" t="s">
        <v>4121</v>
      </c>
      <c r="D4580" s="20" t="s">
        <v>12</v>
      </c>
    </row>
    <row r="4581" spans="2:4" x14ac:dyDescent="0.25">
      <c r="B4581" s="20" t="s">
        <v>4123</v>
      </c>
      <c r="C4581" s="20" t="s">
        <v>4121</v>
      </c>
      <c r="D4581" s="20" t="s">
        <v>12</v>
      </c>
    </row>
    <row r="4582" spans="2:4" x14ac:dyDescent="0.25">
      <c r="B4582" s="20" t="s">
        <v>4124</v>
      </c>
      <c r="C4582" s="20" t="s">
        <v>4125</v>
      </c>
      <c r="D4582" s="20" t="s">
        <v>12</v>
      </c>
    </row>
    <row r="4583" spans="2:4" x14ac:dyDescent="0.25">
      <c r="B4583" s="20" t="s">
        <v>4126</v>
      </c>
      <c r="C4583" s="20" t="s">
        <v>4125</v>
      </c>
      <c r="D4583" s="20" t="s">
        <v>12</v>
      </c>
    </row>
    <row r="4584" spans="2:4" x14ac:dyDescent="0.25">
      <c r="B4584" s="20" t="s">
        <v>4127</v>
      </c>
      <c r="C4584" s="20" t="s">
        <v>4125</v>
      </c>
      <c r="D4584" s="20" t="s">
        <v>12</v>
      </c>
    </row>
    <row r="4585" spans="2:4" x14ac:dyDescent="0.25">
      <c r="B4585" s="20" t="s">
        <v>4128</v>
      </c>
      <c r="C4585" s="20" t="s">
        <v>4125</v>
      </c>
      <c r="D4585" s="20" t="s">
        <v>12</v>
      </c>
    </row>
    <row r="4586" spans="2:4" x14ac:dyDescent="0.25">
      <c r="B4586" s="20" t="s">
        <v>4129</v>
      </c>
      <c r="C4586" s="20" t="s">
        <v>4130</v>
      </c>
      <c r="D4586" s="20" t="s">
        <v>12</v>
      </c>
    </row>
    <row r="4587" spans="2:4" x14ac:dyDescent="0.25">
      <c r="B4587" s="20" t="s">
        <v>4131</v>
      </c>
      <c r="C4587" s="20" t="s">
        <v>4130</v>
      </c>
      <c r="D4587" s="20" t="s">
        <v>12</v>
      </c>
    </row>
    <row r="4588" spans="2:4" x14ac:dyDescent="0.25">
      <c r="B4588" s="20" t="s">
        <v>4132</v>
      </c>
      <c r="C4588" s="20" t="s">
        <v>4130</v>
      </c>
      <c r="D4588" s="20" t="s">
        <v>12</v>
      </c>
    </row>
    <row r="4589" spans="2:4" x14ac:dyDescent="0.25">
      <c r="B4589" s="20" t="s">
        <v>4133</v>
      </c>
      <c r="C4589" s="20" t="s">
        <v>4130</v>
      </c>
      <c r="D4589" s="20" t="s">
        <v>12</v>
      </c>
    </row>
    <row r="4590" spans="2:4" x14ac:dyDescent="0.25">
      <c r="B4590" s="20" t="s">
        <v>4134</v>
      </c>
      <c r="C4590" s="20" t="s">
        <v>4130</v>
      </c>
      <c r="D4590" s="20" t="s">
        <v>12</v>
      </c>
    </row>
    <row r="4591" spans="2:4" x14ac:dyDescent="0.25">
      <c r="B4591" s="20" t="s">
        <v>4135</v>
      </c>
      <c r="C4591" s="20" t="s">
        <v>4130</v>
      </c>
      <c r="D4591" s="20" t="s">
        <v>12</v>
      </c>
    </row>
    <row r="4592" spans="2:4" x14ac:dyDescent="0.25">
      <c r="B4592" s="20" t="s">
        <v>4136</v>
      </c>
      <c r="C4592" s="20" t="s">
        <v>4137</v>
      </c>
      <c r="D4592" s="20" t="s">
        <v>12</v>
      </c>
    </row>
    <row r="4593" spans="2:4" x14ac:dyDescent="0.25">
      <c r="B4593" s="20" t="s">
        <v>4138</v>
      </c>
      <c r="C4593" s="20" t="s">
        <v>4137</v>
      </c>
      <c r="D4593" s="20" t="s">
        <v>12</v>
      </c>
    </row>
    <row r="4594" spans="2:4" x14ac:dyDescent="0.25">
      <c r="B4594" s="20" t="s">
        <v>4139</v>
      </c>
      <c r="C4594" s="20" t="s">
        <v>4137</v>
      </c>
      <c r="D4594" s="20" t="s">
        <v>12</v>
      </c>
    </row>
    <row r="4595" spans="2:4" x14ac:dyDescent="0.25">
      <c r="B4595" s="20" t="s">
        <v>4140</v>
      </c>
      <c r="C4595" s="20" t="s">
        <v>4137</v>
      </c>
      <c r="D4595" s="20" t="s">
        <v>12</v>
      </c>
    </row>
    <row r="4596" spans="2:4" x14ac:dyDescent="0.25">
      <c r="B4596" s="20" t="s">
        <v>4141</v>
      </c>
      <c r="C4596" s="20" t="s">
        <v>4137</v>
      </c>
      <c r="D4596" s="20" t="s">
        <v>12</v>
      </c>
    </row>
    <row r="4597" spans="2:4" x14ac:dyDescent="0.25">
      <c r="B4597" s="20" t="s">
        <v>4142</v>
      </c>
      <c r="C4597" s="20" t="s">
        <v>4137</v>
      </c>
      <c r="D4597" s="20" t="s">
        <v>12</v>
      </c>
    </row>
    <row r="4598" spans="2:4" x14ac:dyDescent="0.25">
      <c r="B4598" s="20" t="s">
        <v>4143</v>
      </c>
      <c r="C4598" s="20" t="s">
        <v>4144</v>
      </c>
      <c r="D4598" s="20" t="s">
        <v>12</v>
      </c>
    </row>
    <row r="4599" spans="2:4" x14ac:dyDescent="0.25">
      <c r="B4599" s="20" t="s">
        <v>4145</v>
      </c>
      <c r="C4599" s="20" t="s">
        <v>4144</v>
      </c>
      <c r="D4599" s="20" t="s">
        <v>12</v>
      </c>
    </row>
    <row r="4600" spans="2:4" x14ac:dyDescent="0.25">
      <c r="B4600" s="20" t="s">
        <v>4146</v>
      </c>
      <c r="C4600" s="20" t="s">
        <v>4144</v>
      </c>
      <c r="D4600" s="20" t="s">
        <v>12</v>
      </c>
    </row>
    <row r="4601" spans="2:4" x14ac:dyDescent="0.25">
      <c r="B4601" s="20" t="s">
        <v>4147</v>
      </c>
      <c r="C4601" s="20" t="s">
        <v>4148</v>
      </c>
      <c r="D4601" s="20" t="s">
        <v>12</v>
      </c>
    </row>
    <row r="4602" spans="2:4" x14ac:dyDescent="0.25">
      <c r="B4602" s="20" t="s">
        <v>15332</v>
      </c>
      <c r="C4602" s="20" t="s">
        <v>4148</v>
      </c>
      <c r="D4602" s="20" t="s">
        <v>16</v>
      </c>
    </row>
    <row r="4603" spans="2:4" x14ac:dyDescent="0.25">
      <c r="B4603" s="20" t="s">
        <v>15333</v>
      </c>
      <c r="C4603" s="20" t="s">
        <v>4148</v>
      </c>
      <c r="D4603" s="20" t="s">
        <v>16</v>
      </c>
    </row>
    <row r="4604" spans="2:4" x14ac:dyDescent="0.25">
      <c r="B4604" s="20" t="s">
        <v>4149</v>
      </c>
      <c r="C4604" s="20" t="s">
        <v>4148</v>
      </c>
      <c r="D4604" s="20" t="s">
        <v>12</v>
      </c>
    </row>
    <row r="4605" spans="2:4" x14ac:dyDescent="0.25">
      <c r="B4605" s="20" t="s">
        <v>4150</v>
      </c>
      <c r="C4605" s="20" t="s">
        <v>4148</v>
      </c>
      <c r="D4605" s="20" t="s">
        <v>12</v>
      </c>
    </row>
    <row r="4606" spans="2:4" x14ac:dyDescent="0.25">
      <c r="B4606" s="20" t="s">
        <v>15334</v>
      </c>
      <c r="C4606" s="20" t="s">
        <v>4148</v>
      </c>
      <c r="D4606" s="20" t="s">
        <v>16</v>
      </c>
    </row>
    <row r="4607" spans="2:4" x14ac:dyDescent="0.25">
      <c r="B4607" s="20" t="s">
        <v>15335</v>
      </c>
      <c r="C4607" s="20" t="s">
        <v>4148</v>
      </c>
      <c r="D4607" s="20" t="s">
        <v>16</v>
      </c>
    </row>
    <row r="4608" spans="2:4" x14ac:dyDescent="0.25">
      <c r="B4608" s="20" t="s">
        <v>4151</v>
      </c>
      <c r="C4608" s="20" t="s">
        <v>4148</v>
      </c>
      <c r="D4608" s="20" t="s">
        <v>12</v>
      </c>
    </row>
    <row r="4609" spans="2:4" x14ac:dyDescent="0.25">
      <c r="B4609" s="20" t="s">
        <v>15336</v>
      </c>
      <c r="C4609" s="20" t="s">
        <v>4148</v>
      </c>
      <c r="D4609" s="20" t="s">
        <v>16</v>
      </c>
    </row>
    <row r="4610" spans="2:4" x14ac:dyDescent="0.25">
      <c r="B4610" s="20" t="s">
        <v>15337</v>
      </c>
      <c r="C4610" s="20" t="s">
        <v>4148</v>
      </c>
      <c r="D4610" s="20" t="s">
        <v>16</v>
      </c>
    </row>
    <row r="4611" spans="2:4" x14ac:dyDescent="0.25">
      <c r="B4611" s="20" t="s">
        <v>4152</v>
      </c>
      <c r="C4611" s="20" t="s">
        <v>4148</v>
      </c>
      <c r="D4611" s="20" t="s">
        <v>12</v>
      </c>
    </row>
    <row r="4612" spans="2:4" x14ac:dyDescent="0.25">
      <c r="B4612" s="20" t="s">
        <v>15338</v>
      </c>
      <c r="C4612" s="20" t="s">
        <v>4148</v>
      </c>
      <c r="D4612" s="20" t="s">
        <v>16</v>
      </c>
    </row>
    <row r="4613" spans="2:4" x14ac:dyDescent="0.25">
      <c r="B4613" s="20" t="s">
        <v>4153</v>
      </c>
      <c r="C4613" s="20" t="s">
        <v>4154</v>
      </c>
      <c r="D4613" s="20" t="s">
        <v>12</v>
      </c>
    </row>
    <row r="4614" spans="2:4" x14ac:dyDescent="0.25">
      <c r="B4614" s="20" t="s">
        <v>4155</v>
      </c>
      <c r="C4614" s="20" t="s">
        <v>4154</v>
      </c>
      <c r="D4614" s="20" t="s">
        <v>12</v>
      </c>
    </row>
    <row r="4615" spans="2:4" x14ac:dyDescent="0.25">
      <c r="B4615" s="20" t="s">
        <v>4156</v>
      </c>
      <c r="C4615" s="20" t="s">
        <v>4154</v>
      </c>
      <c r="D4615" s="20" t="s">
        <v>12</v>
      </c>
    </row>
    <row r="4616" spans="2:4" x14ac:dyDescent="0.25">
      <c r="B4616" s="20" t="s">
        <v>4157</v>
      </c>
      <c r="C4616" s="20" t="s">
        <v>4154</v>
      </c>
      <c r="D4616" s="20" t="s">
        <v>12</v>
      </c>
    </row>
    <row r="4617" spans="2:4" x14ac:dyDescent="0.25">
      <c r="B4617" s="20" t="s">
        <v>4158</v>
      </c>
      <c r="C4617" s="20" t="s">
        <v>4154</v>
      </c>
      <c r="D4617" s="20" t="s">
        <v>12</v>
      </c>
    </row>
    <row r="4618" spans="2:4" x14ac:dyDescent="0.25">
      <c r="B4618" s="20" t="s">
        <v>4159</v>
      </c>
      <c r="C4618" s="20" t="s">
        <v>4160</v>
      </c>
      <c r="D4618" s="20" t="s">
        <v>12</v>
      </c>
    </row>
    <row r="4619" spans="2:4" x14ac:dyDescent="0.25">
      <c r="B4619" s="20" t="s">
        <v>4161</v>
      </c>
      <c r="C4619" s="20" t="s">
        <v>4160</v>
      </c>
      <c r="D4619" s="20" t="s">
        <v>12</v>
      </c>
    </row>
    <row r="4620" spans="2:4" x14ac:dyDescent="0.25">
      <c r="B4620" s="20" t="s">
        <v>4162</v>
      </c>
      <c r="C4620" s="20" t="s">
        <v>4160</v>
      </c>
      <c r="D4620" s="20" t="s">
        <v>12</v>
      </c>
    </row>
    <row r="4621" spans="2:4" x14ac:dyDescent="0.25">
      <c r="B4621" s="20" t="s">
        <v>4163</v>
      </c>
      <c r="C4621" s="20" t="s">
        <v>4164</v>
      </c>
      <c r="D4621" s="20" t="s">
        <v>12</v>
      </c>
    </row>
    <row r="4622" spans="2:4" x14ac:dyDescent="0.25">
      <c r="B4622" s="20" t="s">
        <v>4165</v>
      </c>
      <c r="C4622" s="20" t="s">
        <v>4164</v>
      </c>
      <c r="D4622" s="20" t="s">
        <v>12</v>
      </c>
    </row>
    <row r="4623" spans="2:4" x14ac:dyDescent="0.25">
      <c r="B4623" s="20" t="s">
        <v>4166</v>
      </c>
      <c r="C4623" s="20" t="s">
        <v>4164</v>
      </c>
      <c r="D4623" s="20" t="s">
        <v>12</v>
      </c>
    </row>
    <row r="4624" spans="2:4" x14ac:dyDescent="0.25">
      <c r="B4624" s="20" t="s">
        <v>4167</v>
      </c>
      <c r="C4624" s="20" t="s">
        <v>4164</v>
      </c>
      <c r="D4624" s="20" t="s">
        <v>12</v>
      </c>
    </row>
    <row r="4625" spans="2:4" x14ac:dyDescent="0.25">
      <c r="B4625" s="20" t="s">
        <v>4168</v>
      </c>
      <c r="C4625" s="20" t="s">
        <v>4164</v>
      </c>
      <c r="D4625" s="20" t="s">
        <v>12</v>
      </c>
    </row>
    <row r="4626" spans="2:4" x14ac:dyDescent="0.25">
      <c r="B4626" s="20" t="s">
        <v>4169</v>
      </c>
      <c r="C4626" s="20" t="s">
        <v>4170</v>
      </c>
      <c r="D4626" s="20" t="s">
        <v>12</v>
      </c>
    </row>
    <row r="4627" spans="2:4" x14ac:dyDescent="0.25">
      <c r="B4627" s="20" t="s">
        <v>4171</v>
      </c>
      <c r="C4627" s="20" t="s">
        <v>4170</v>
      </c>
      <c r="D4627" s="20" t="s">
        <v>12</v>
      </c>
    </row>
    <row r="4628" spans="2:4" x14ac:dyDescent="0.25">
      <c r="B4628" s="20" t="s">
        <v>4172</v>
      </c>
      <c r="C4628" s="20" t="s">
        <v>4170</v>
      </c>
      <c r="D4628" s="20" t="s">
        <v>12</v>
      </c>
    </row>
    <row r="4629" spans="2:4" x14ac:dyDescent="0.25">
      <c r="B4629" s="20" t="s">
        <v>4173</v>
      </c>
      <c r="C4629" s="20" t="s">
        <v>4173</v>
      </c>
      <c r="D4629" s="20" t="s">
        <v>21</v>
      </c>
    </row>
    <row r="4630" spans="2:4" x14ac:dyDescent="0.25">
      <c r="B4630" s="20" t="s">
        <v>4174</v>
      </c>
      <c r="C4630" s="20" t="s">
        <v>4175</v>
      </c>
      <c r="D4630" s="20" t="s">
        <v>21</v>
      </c>
    </row>
    <row r="4631" spans="2:4" x14ac:dyDescent="0.25">
      <c r="B4631" s="20" t="s">
        <v>4176</v>
      </c>
      <c r="C4631" s="20" t="s">
        <v>4177</v>
      </c>
      <c r="D4631" s="20" t="s">
        <v>21</v>
      </c>
    </row>
    <row r="4632" spans="2:4" x14ac:dyDescent="0.25">
      <c r="B4632" s="20" t="s">
        <v>4178</v>
      </c>
      <c r="C4632" s="20" t="s">
        <v>4179</v>
      </c>
      <c r="D4632" s="20" t="s">
        <v>21</v>
      </c>
    </row>
    <row r="4633" spans="2:4" x14ac:dyDescent="0.25">
      <c r="B4633" s="20" t="s">
        <v>4180</v>
      </c>
      <c r="C4633" s="20" t="s">
        <v>4179</v>
      </c>
      <c r="D4633" s="20" t="s">
        <v>21</v>
      </c>
    </row>
    <row r="4634" spans="2:4" x14ac:dyDescent="0.25">
      <c r="B4634" s="20" t="s">
        <v>4181</v>
      </c>
      <c r="C4634" s="20" t="s">
        <v>4179</v>
      </c>
      <c r="D4634" s="20" t="s">
        <v>21</v>
      </c>
    </row>
    <row r="4635" spans="2:4" x14ac:dyDescent="0.25">
      <c r="B4635" s="20" t="s">
        <v>4182</v>
      </c>
      <c r="C4635" s="20" t="s">
        <v>4183</v>
      </c>
      <c r="D4635" s="20" t="s">
        <v>21</v>
      </c>
    </row>
    <row r="4636" spans="2:4" x14ac:dyDescent="0.25">
      <c r="B4636" s="20" t="s">
        <v>4184</v>
      </c>
      <c r="C4636" s="20" t="s">
        <v>4183</v>
      </c>
      <c r="D4636" s="20" t="s">
        <v>21</v>
      </c>
    </row>
    <row r="4637" spans="2:4" x14ac:dyDescent="0.25">
      <c r="B4637" s="20" t="s">
        <v>4185</v>
      </c>
      <c r="C4637" s="20" t="s">
        <v>4183</v>
      </c>
      <c r="D4637" s="20" t="s">
        <v>16</v>
      </c>
    </row>
    <row r="4638" spans="2:4" x14ac:dyDescent="0.25">
      <c r="B4638" s="20" t="s">
        <v>4186</v>
      </c>
      <c r="C4638" s="20" t="s">
        <v>4187</v>
      </c>
      <c r="D4638" s="20" t="s">
        <v>21</v>
      </c>
    </row>
    <row r="4639" spans="2:4" x14ac:dyDescent="0.25">
      <c r="B4639" s="20" t="s">
        <v>4188</v>
      </c>
      <c r="C4639" s="20" t="s">
        <v>4189</v>
      </c>
      <c r="D4639" s="20" t="s">
        <v>21</v>
      </c>
    </row>
    <row r="4640" spans="2:4" x14ac:dyDescent="0.25">
      <c r="B4640" s="20" t="s">
        <v>4190</v>
      </c>
      <c r="C4640" s="20" t="s">
        <v>4189</v>
      </c>
      <c r="D4640" s="20" t="s">
        <v>20</v>
      </c>
    </row>
    <row r="4641" spans="2:4" x14ac:dyDescent="0.25">
      <c r="B4641" s="20" t="s">
        <v>4191</v>
      </c>
      <c r="C4641" s="20" t="s">
        <v>4189</v>
      </c>
      <c r="D4641" s="20" t="s">
        <v>21</v>
      </c>
    </row>
    <row r="4642" spans="2:4" x14ac:dyDescent="0.25">
      <c r="B4642" s="20" t="s">
        <v>4192</v>
      </c>
      <c r="C4642" s="20" t="s">
        <v>4189</v>
      </c>
      <c r="D4642" s="20" t="s">
        <v>21</v>
      </c>
    </row>
    <row r="4643" spans="2:4" x14ac:dyDescent="0.25">
      <c r="B4643" s="20" t="s">
        <v>4193</v>
      </c>
      <c r="C4643" s="20" t="s">
        <v>4194</v>
      </c>
      <c r="D4643" s="20" t="s">
        <v>21</v>
      </c>
    </row>
    <row r="4644" spans="2:4" x14ac:dyDescent="0.25">
      <c r="B4644" s="20" t="s">
        <v>4195</v>
      </c>
      <c r="C4644" s="20" t="s">
        <v>4194</v>
      </c>
      <c r="D4644" s="20" t="s">
        <v>21</v>
      </c>
    </row>
    <row r="4645" spans="2:4" x14ac:dyDescent="0.25">
      <c r="B4645" s="20" t="s">
        <v>15339</v>
      </c>
      <c r="C4645" s="20" t="s">
        <v>4194</v>
      </c>
      <c r="D4645" s="20" t="s">
        <v>20</v>
      </c>
    </row>
    <row r="4646" spans="2:4" x14ac:dyDescent="0.25">
      <c r="B4646" s="20" t="s">
        <v>15340</v>
      </c>
      <c r="C4646" s="20" t="s">
        <v>4194</v>
      </c>
      <c r="D4646" s="20" t="s">
        <v>20</v>
      </c>
    </row>
    <row r="4647" spans="2:4" x14ac:dyDescent="0.25">
      <c r="B4647" s="20" t="s">
        <v>15341</v>
      </c>
      <c r="C4647" s="20" t="s">
        <v>4194</v>
      </c>
      <c r="D4647" s="20" t="s">
        <v>20</v>
      </c>
    </row>
    <row r="4648" spans="2:4" x14ac:dyDescent="0.25">
      <c r="B4648" s="20" t="s">
        <v>15342</v>
      </c>
      <c r="C4648" s="20" t="s">
        <v>4194</v>
      </c>
      <c r="D4648" s="20" t="s">
        <v>20</v>
      </c>
    </row>
    <row r="4649" spans="2:4" x14ac:dyDescent="0.25">
      <c r="B4649" s="20" t="s">
        <v>15343</v>
      </c>
      <c r="C4649" s="20" t="s">
        <v>4194</v>
      </c>
      <c r="D4649" s="20" t="s">
        <v>20</v>
      </c>
    </row>
    <row r="4650" spans="2:4" x14ac:dyDescent="0.25">
      <c r="B4650" s="20" t="s">
        <v>15344</v>
      </c>
      <c r="C4650" s="20" t="s">
        <v>4194</v>
      </c>
      <c r="D4650" s="20" t="s">
        <v>20</v>
      </c>
    </row>
    <row r="4651" spans="2:4" x14ac:dyDescent="0.25">
      <c r="B4651" s="20" t="s">
        <v>4196</v>
      </c>
      <c r="C4651" s="20" t="s">
        <v>4194</v>
      </c>
      <c r="D4651" s="20" t="s">
        <v>21</v>
      </c>
    </row>
    <row r="4652" spans="2:4" x14ac:dyDescent="0.25">
      <c r="B4652" s="20" t="s">
        <v>4197</v>
      </c>
      <c r="C4652" s="20" t="s">
        <v>4194</v>
      </c>
      <c r="D4652" s="20" t="s">
        <v>21</v>
      </c>
    </row>
    <row r="4653" spans="2:4" x14ac:dyDescent="0.25">
      <c r="B4653" s="20" t="s">
        <v>15345</v>
      </c>
      <c r="C4653" s="20" t="s">
        <v>4194</v>
      </c>
      <c r="D4653" s="20" t="s">
        <v>20</v>
      </c>
    </row>
    <row r="4654" spans="2:4" x14ac:dyDescent="0.25">
      <c r="B4654" s="20" t="s">
        <v>15346</v>
      </c>
      <c r="C4654" s="20" t="s">
        <v>4194</v>
      </c>
      <c r="D4654" s="20" t="s">
        <v>20</v>
      </c>
    </row>
    <row r="4655" spans="2:4" x14ac:dyDescent="0.25">
      <c r="B4655" s="20" t="s">
        <v>4198</v>
      </c>
      <c r="C4655" s="20" t="s">
        <v>4194</v>
      </c>
      <c r="D4655" s="20" t="s">
        <v>21</v>
      </c>
    </row>
    <row r="4656" spans="2:4" x14ac:dyDescent="0.25">
      <c r="B4656" s="20" t="s">
        <v>4199</v>
      </c>
      <c r="C4656" s="20" t="s">
        <v>4200</v>
      </c>
      <c r="D4656" s="20" t="s">
        <v>21</v>
      </c>
    </row>
    <row r="4657" spans="2:4" x14ac:dyDescent="0.25">
      <c r="B4657" s="20" t="s">
        <v>4201</v>
      </c>
      <c r="C4657" s="20" t="s">
        <v>4200</v>
      </c>
      <c r="D4657" s="20" t="s">
        <v>21</v>
      </c>
    </row>
    <row r="4658" spans="2:4" x14ac:dyDescent="0.25">
      <c r="B4658" s="20" t="s">
        <v>4202</v>
      </c>
      <c r="C4658" s="20" t="s">
        <v>4200</v>
      </c>
      <c r="D4658" s="20" t="s">
        <v>21</v>
      </c>
    </row>
    <row r="4659" spans="2:4" x14ac:dyDescent="0.25">
      <c r="B4659" s="20" t="s">
        <v>4203</v>
      </c>
      <c r="C4659" s="20" t="s">
        <v>4200</v>
      </c>
      <c r="D4659" s="20" t="s">
        <v>21</v>
      </c>
    </row>
    <row r="4660" spans="2:4" x14ac:dyDescent="0.25">
      <c r="B4660" s="20" t="s">
        <v>4204</v>
      </c>
      <c r="C4660" s="20" t="s">
        <v>4200</v>
      </c>
      <c r="D4660" s="20" t="s">
        <v>21</v>
      </c>
    </row>
    <row r="4661" spans="2:4" x14ac:dyDescent="0.25">
      <c r="B4661" s="20" t="s">
        <v>4205</v>
      </c>
      <c r="C4661" s="20" t="s">
        <v>4200</v>
      </c>
      <c r="D4661" s="20" t="s">
        <v>21</v>
      </c>
    </row>
    <row r="4662" spans="2:4" x14ac:dyDescent="0.25">
      <c r="B4662" s="20" t="s">
        <v>4206</v>
      </c>
      <c r="C4662" s="20" t="s">
        <v>4200</v>
      </c>
      <c r="D4662" s="20" t="s">
        <v>21</v>
      </c>
    </row>
    <row r="4663" spans="2:4" x14ac:dyDescent="0.25">
      <c r="B4663" s="20" t="s">
        <v>4207</v>
      </c>
      <c r="C4663" s="20" t="s">
        <v>4208</v>
      </c>
      <c r="D4663" s="20" t="s">
        <v>21</v>
      </c>
    </row>
    <row r="4664" spans="2:4" x14ac:dyDescent="0.25">
      <c r="B4664" s="20" t="s">
        <v>4209</v>
      </c>
      <c r="C4664" s="20" t="s">
        <v>4208</v>
      </c>
      <c r="D4664" s="20" t="s">
        <v>21</v>
      </c>
    </row>
    <row r="4665" spans="2:4" x14ac:dyDescent="0.25">
      <c r="B4665" s="20" t="s">
        <v>4210</v>
      </c>
      <c r="C4665" s="20" t="s">
        <v>4208</v>
      </c>
      <c r="D4665" s="20" t="s">
        <v>21</v>
      </c>
    </row>
    <row r="4666" spans="2:4" x14ac:dyDescent="0.25">
      <c r="B4666" s="20" t="s">
        <v>4211</v>
      </c>
      <c r="C4666" s="20" t="s">
        <v>4212</v>
      </c>
      <c r="D4666" s="20" t="s">
        <v>21</v>
      </c>
    </row>
    <row r="4667" spans="2:4" x14ac:dyDescent="0.25">
      <c r="B4667" s="20" t="s">
        <v>4213</v>
      </c>
      <c r="C4667" s="20" t="s">
        <v>4212</v>
      </c>
      <c r="D4667" s="20" t="s">
        <v>21</v>
      </c>
    </row>
    <row r="4668" spans="2:4" x14ac:dyDescent="0.25">
      <c r="B4668" s="20" t="s">
        <v>4214</v>
      </c>
      <c r="C4668" s="20" t="s">
        <v>4212</v>
      </c>
      <c r="D4668" s="20" t="s">
        <v>21</v>
      </c>
    </row>
    <row r="4669" spans="2:4" x14ac:dyDescent="0.25">
      <c r="B4669" s="20" t="s">
        <v>4215</v>
      </c>
      <c r="C4669" s="20" t="s">
        <v>4212</v>
      </c>
      <c r="D4669" s="20" t="s">
        <v>21</v>
      </c>
    </row>
    <row r="4670" spans="2:4" x14ac:dyDescent="0.25">
      <c r="B4670" s="20" t="s">
        <v>4216</v>
      </c>
      <c r="C4670" s="20" t="s">
        <v>4212</v>
      </c>
      <c r="D4670" s="20" t="s">
        <v>21</v>
      </c>
    </row>
    <row r="4671" spans="2:4" x14ac:dyDescent="0.25">
      <c r="B4671" s="20" t="s">
        <v>4217</v>
      </c>
      <c r="C4671" s="20" t="s">
        <v>4212</v>
      </c>
      <c r="D4671" s="20" t="s">
        <v>21</v>
      </c>
    </row>
    <row r="4672" spans="2:4" x14ac:dyDescent="0.25">
      <c r="B4672" s="20" t="s">
        <v>4218</v>
      </c>
      <c r="C4672" s="20" t="s">
        <v>4212</v>
      </c>
      <c r="D4672" s="20" t="s">
        <v>21</v>
      </c>
    </row>
    <row r="4673" spans="2:4" x14ac:dyDescent="0.25">
      <c r="B4673" s="20" t="s">
        <v>4219</v>
      </c>
      <c r="C4673" s="20" t="s">
        <v>4220</v>
      </c>
      <c r="D4673" s="20" t="s">
        <v>21</v>
      </c>
    </row>
    <row r="4674" spans="2:4" x14ac:dyDescent="0.25">
      <c r="B4674" s="20" t="s">
        <v>4221</v>
      </c>
      <c r="C4674" s="20" t="s">
        <v>4220</v>
      </c>
      <c r="D4674" s="20" t="s">
        <v>21</v>
      </c>
    </row>
    <row r="4675" spans="2:4" x14ac:dyDescent="0.25">
      <c r="B4675" s="20" t="s">
        <v>4222</v>
      </c>
      <c r="C4675" s="20" t="s">
        <v>4220</v>
      </c>
      <c r="D4675" s="20" t="s">
        <v>21</v>
      </c>
    </row>
    <row r="4676" spans="2:4" x14ac:dyDescent="0.25">
      <c r="B4676" s="20" t="s">
        <v>4223</v>
      </c>
      <c r="C4676" s="20" t="s">
        <v>4220</v>
      </c>
      <c r="D4676" s="20" t="s">
        <v>21</v>
      </c>
    </row>
    <row r="4677" spans="2:4" x14ac:dyDescent="0.25">
      <c r="B4677" s="20" t="s">
        <v>4224</v>
      </c>
      <c r="C4677" s="20" t="s">
        <v>4220</v>
      </c>
      <c r="D4677" s="20" t="s">
        <v>21</v>
      </c>
    </row>
    <row r="4678" spans="2:4" x14ac:dyDescent="0.25">
      <c r="B4678" s="20" t="s">
        <v>4225</v>
      </c>
      <c r="C4678" s="20" t="s">
        <v>4220</v>
      </c>
      <c r="D4678" s="20" t="s">
        <v>21</v>
      </c>
    </row>
    <row r="4679" spans="2:4" x14ac:dyDescent="0.25">
      <c r="B4679" s="20" t="s">
        <v>4226</v>
      </c>
      <c r="C4679" s="20" t="s">
        <v>4227</v>
      </c>
      <c r="D4679" s="20" t="s">
        <v>21</v>
      </c>
    </row>
    <row r="4680" spans="2:4" x14ac:dyDescent="0.25">
      <c r="B4680" s="20" t="s">
        <v>4228</v>
      </c>
      <c r="C4680" s="20" t="s">
        <v>4229</v>
      </c>
      <c r="D4680" s="20" t="s">
        <v>21</v>
      </c>
    </row>
    <row r="4681" spans="2:4" x14ac:dyDescent="0.25">
      <c r="B4681" s="20" t="s">
        <v>4230</v>
      </c>
      <c r="C4681" s="20" t="s">
        <v>4229</v>
      </c>
      <c r="D4681" s="20" t="s">
        <v>21</v>
      </c>
    </row>
    <row r="4682" spans="2:4" x14ac:dyDescent="0.25">
      <c r="B4682" s="20" t="s">
        <v>4231</v>
      </c>
      <c r="C4682" s="20" t="s">
        <v>4229</v>
      </c>
      <c r="D4682" s="20" t="s">
        <v>21</v>
      </c>
    </row>
    <row r="4683" spans="2:4" x14ac:dyDescent="0.25">
      <c r="B4683" s="20" t="s">
        <v>4232</v>
      </c>
      <c r="C4683" s="20" t="s">
        <v>4229</v>
      </c>
      <c r="D4683" s="20" t="s">
        <v>21</v>
      </c>
    </row>
    <row r="4684" spans="2:4" x14ac:dyDescent="0.25">
      <c r="B4684" s="20" t="s">
        <v>4233</v>
      </c>
      <c r="C4684" s="20" t="s">
        <v>4229</v>
      </c>
      <c r="D4684" s="20" t="s">
        <v>21</v>
      </c>
    </row>
    <row r="4685" spans="2:4" x14ac:dyDescent="0.25">
      <c r="B4685" s="20" t="s">
        <v>4234</v>
      </c>
      <c r="C4685" s="20" t="s">
        <v>4229</v>
      </c>
      <c r="D4685" s="20" t="s">
        <v>21</v>
      </c>
    </row>
    <row r="4686" spans="2:4" x14ac:dyDescent="0.25">
      <c r="B4686" s="20" t="s">
        <v>4235</v>
      </c>
      <c r="C4686" s="20" t="s">
        <v>4229</v>
      </c>
      <c r="D4686" s="20" t="s">
        <v>21</v>
      </c>
    </row>
    <row r="4687" spans="2:4" x14ac:dyDescent="0.25">
      <c r="B4687" s="20" t="s">
        <v>4236</v>
      </c>
      <c r="C4687" s="20" t="s">
        <v>4237</v>
      </c>
      <c r="D4687" s="20" t="s">
        <v>21</v>
      </c>
    </row>
    <row r="4688" spans="2:4" x14ac:dyDescent="0.25">
      <c r="B4688" s="20" t="s">
        <v>4238</v>
      </c>
      <c r="C4688" s="20" t="s">
        <v>4237</v>
      </c>
      <c r="D4688" s="20" t="s">
        <v>21</v>
      </c>
    </row>
    <row r="4689" spans="2:4" x14ac:dyDescent="0.25">
      <c r="B4689" s="20" t="s">
        <v>4239</v>
      </c>
      <c r="C4689" s="20" t="s">
        <v>4237</v>
      </c>
      <c r="D4689" s="20" t="s">
        <v>21</v>
      </c>
    </row>
    <row r="4690" spans="2:4" x14ac:dyDescent="0.25">
      <c r="B4690" s="20" t="s">
        <v>4240</v>
      </c>
      <c r="C4690" s="20" t="s">
        <v>4241</v>
      </c>
      <c r="D4690" s="20" t="s">
        <v>21</v>
      </c>
    </row>
    <row r="4691" spans="2:4" x14ac:dyDescent="0.25">
      <c r="B4691" s="20" t="s">
        <v>4242</v>
      </c>
      <c r="C4691" s="20" t="s">
        <v>4243</v>
      </c>
      <c r="D4691" s="20" t="s">
        <v>21</v>
      </c>
    </row>
    <row r="4692" spans="2:4" x14ac:dyDescent="0.25">
      <c r="B4692" s="20" t="s">
        <v>4244</v>
      </c>
      <c r="C4692" s="20" t="s">
        <v>4243</v>
      </c>
      <c r="D4692" s="20" t="s">
        <v>21</v>
      </c>
    </row>
    <row r="4693" spans="2:4" x14ac:dyDescent="0.25">
      <c r="B4693" s="20" t="s">
        <v>4245</v>
      </c>
      <c r="C4693" s="20" t="s">
        <v>4243</v>
      </c>
      <c r="D4693" s="20" t="s">
        <v>21</v>
      </c>
    </row>
    <row r="4694" spans="2:4" x14ac:dyDescent="0.25">
      <c r="B4694" s="20" t="s">
        <v>4246</v>
      </c>
      <c r="C4694" s="20" t="s">
        <v>4243</v>
      </c>
      <c r="D4694" s="20" t="s">
        <v>21</v>
      </c>
    </row>
    <row r="4695" spans="2:4" x14ac:dyDescent="0.25">
      <c r="B4695" s="20" t="s">
        <v>4247</v>
      </c>
      <c r="C4695" s="20" t="s">
        <v>4248</v>
      </c>
      <c r="D4695" s="20" t="s">
        <v>21</v>
      </c>
    </row>
    <row r="4696" spans="2:4" x14ac:dyDescent="0.25">
      <c r="B4696" s="20" t="s">
        <v>4249</v>
      </c>
      <c r="C4696" s="20" t="s">
        <v>4250</v>
      </c>
      <c r="D4696" s="20" t="s">
        <v>21</v>
      </c>
    </row>
    <row r="4697" spans="2:4" x14ac:dyDescent="0.25">
      <c r="B4697" s="20" t="s">
        <v>4251</v>
      </c>
      <c r="C4697" s="20" t="s">
        <v>4250</v>
      </c>
      <c r="D4697" s="20" t="s">
        <v>21</v>
      </c>
    </row>
    <row r="4698" spans="2:4" x14ac:dyDescent="0.25">
      <c r="B4698" s="20" t="s">
        <v>4252</v>
      </c>
      <c r="C4698" s="20" t="s">
        <v>4253</v>
      </c>
      <c r="D4698" s="20" t="s">
        <v>21</v>
      </c>
    </row>
    <row r="4699" spans="2:4" x14ac:dyDescent="0.25">
      <c r="B4699" s="20" t="s">
        <v>4254</v>
      </c>
      <c r="C4699" s="20" t="s">
        <v>4253</v>
      </c>
      <c r="D4699" s="20" t="s">
        <v>21</v>
      </c>
    </row>
    <row r="4700" spans="2:4" x14ac:dyDescent="0.25">
      <c r="B4700" s="20" t="s">
        <v>4255</v>
      </c>
      <c r="C4700" s="20" t="s">
        <v>4253</v>
      </c>
      <c r="D4700" s="20" t="s">
        <v>21</v>
      </c>
    </row>
    <row r="4701" spans="2:4" x14ac:dyDescent="0.25">
      <c r="B4701" s="20" t="s">
        <v>4256</v>
      </c>
      <c r="C4701" s="20" t="s">
        <v>4253</v>
      </c>
      <c r="D4701" s="20" t="s">
        <v>21</v>
      </c>
    </row>
    <row r="4702" spans="2:4" x14ac:dyDescent="0.25">
      <c r="B4702" s="20" t="s">
        <v>4257</v>
      </c>
      <c r="C4702" s="20" t="s">
        <v>4253</v>
      </c>
      <c r="D4702" s="20" t="s">
        <v>21</v>
      </c>
    </row>
    <row r="4703" spans="2:4" x14ac:dyDescent="0.25">
      <c r="B4703" s="20" t="s">
        <v>4258</v>
      </c>
      <c r="C4703" s="20" t="s">
        <v>4259</v>
      </c>
      <c r="D4703" s="20" t="s">
        <v>21</v>
      </c>
    </row>
    <row r="4704" spans="2:4" x14ac:dyDescent="0.25">
      <c r="B4704" s="20" t="s">
        <v>4260</v>
      </c>
      <c r="C4704" s="20" t="s">
        <v>4259</v>
      </c>
      <c r="D4704" s="20" t="s">
        <v>21</v>
      </c>
    </row>
    <row r="4705" spans="2:4" x14ac:dyDescent="0.25">
      <c r="B4705" s="20" t="s">
        <v>4261</v>
      </c>
      <c r="C4705" s="20" t="s">
        <v>4259</v>
      </c>
      <c r="D4705" s="20" t="s">
        <v>21</v>
      </c>
    </row>
    <row r="4706" spans="2:4" x14ac:dyDescent="0.25">
      <c r="B4706" s="20" t="s">
        <v>4262</v>
      </c>
      <c r="C4706" s="20" t="s">
        <v>4259</v>
      </c>
      <c r="D4706" s="20" t="s">
        <v>21</v>
      </c>
    </row>
    <row r="4707" spans="2:4" x14ac:dyDescent="0.25">
      <c r="B4707" s="20" t="s">
        <v>4263</v>
      </c>
      <c r="C4707" s="20" t="s">
        <v>4259</v>
      </c>
      <c r="D4707" s="20" t="s">
        <v>21</v>
      </c>
    </row>
    <row r="4708" spans="2:4" x14ac:dyDescent="0.25">
      <c r="B4708" s="20" t="s">
        <v>4264</v>
      </c>
      <c r="C4708" s="20" t="s">
        <v>4265</v>
      </c>
      <c r="D4708" s="20" t="s">
        <v>21</v>
      </c>
    </row>
    <row r="4709" spans="2:4" x14ac:dyDescent="0.25">
      <c r="B4709" s="20" t="s">
        <v>4266</v>
      </c>
      <c r="C4709" s="20" t="s">
        <v>4265</v>
      </c>
      <c r="D4709" s="20" t="s">
        <v>21</v>
      </c>
    </row>
    <row r="4710" spans="2:4" x14ac:dyDescent="0.25">
      <c r="B4710" s="20" t="s">
        <v>4267</v>
      </c>
      <c r="C4710" s="20" t="s">
        <v>4268</v>
      </c>
      <c r="D4710" s="20" t="s">
        <v>21</v>
      </c>
    </row>
    <row r="4711" spans="2:4" x14ac:dyDescent="0.25">
      <c r="B4711" s="20" t="s">
        <v>4269</v>
      </c>
      <c r="C4711" s="20" t="s">
        <v>4268</v>
      </c>
      <c r="D4711" s="20" t="s">
        <v>21</v>
      </c>
    </row>
    <row r="4712" spans="2:4" x14ac:dyDescent="0.25">
      <c r="B4712" s="20" t="s">
        <v>4270</v>
      </c>
      <c r="C4712" s="20" t="s">
        <v>4268</v>
      </c>
      <c r="D4712" s="20" t="s">
        <v>21</v>
      </c>
    </row>
    <row r="4713" spans="2:4" x14ac:dyDescent="0.25">
      <c r="B4713" s="20" t="s">
        <v>4271</v>
      </c>
      <c r="C4713" s="20" t="s">
        <v>4268</v>
      </c>
      <c r="D4713" s="20" t="s">
        <v>21</v>
      </c>
    </row>
    <row r="4714" spans="2:4" x14ac:dyDescent="0.25">
      <c r="B4714" s="20" t="s">
        <v>4272</v>
      </c>
      <c r="C4714" s="20" t="s">
        <v>4273</v>
      </c>
      <c r="D4714" s="20" t="s">
        <v>21</v>
      </c>
    </row>
    <row r="4715" spans="2:4" x14ac:dyDescent="0.25">
      <c r="B4715" s="20" t="s">
        <v>4274</v>
      </c>
      <c r="C4715" s="20" t="s">
        <v>4275</v>
      </c>
      <c r="D4715" s="20" t="s">
        <v>21</v>
      </c>
    </row>
    <row r="4716" spans="2:4" x14ac:dyDescent="0.25">
      <c r="B4716" s="20" t="s">
        <v>4276</v>
      </c>
      <c r="C4716" s="20" t="s">
        <v>4275</v>
      </c>
      <c r="D4716" s="20" t="s">
        <v>12</v>
      </c>
    </row>
    <row r="4717" spans="2:4" x14ac:dyDescent="0.25">
      <c r="B4717" s="20" t="s">
        <v>4277</v>
      </c>
      <c r="C4717" s="20" t="s">
        <v>4278</v>
      </c>
      <c r="D4717" s="20" t="s">
        <v>21</v>
      </c>
    </row>
    <row r="4718" spans="2:4" x14ac:dyDescent="0.25">
      <c r="B4718" s="20" t="s">
        <v>4279</v>
      </c>
      <c r="C4718" s="20" t="s">
        <v>4280</v>
      </c>
      <c r="D4718" s="20" t="s">
        <v>21</v>
      </c>
    </row>
    <row r="4719" spans="2:4" x14ac:dyDescent="0.25">
      <c r="B4719" s="20" t="s">
        <v>4281</v>
      </c>
      <c r="C4719" s="20" t="s">
        <v>4280</v>
      </c>
      <c r="D4719" s="20" t="s">
        <v>21</v>
      </c>
    </row>
    <row r="4720" spans="2:4" x14ac:dyDescent="0.25">
      <c r="B4720" s="20" t="s">
        <v>4282</v>
      </c>
      <c r="C4720" s="20" t="s">
        <v>4283</v>
      </c>
      <c r="D4720" s="20" t="s">
        <v>21</v>
      </c>
    </row>
    <row r="4721" spans="2:4" x14ac:dyDescent="0.25">
      <c r="B4721" s="20" t="s">
        <v>4284</v>
      </c>
      <c r="C4721" s="20" t="s">
        <v>4283</v>
      </c>
      <c r="D4721" s="20" t="s">
        <v>21</v>
      </c>
    </row>
    <row r="4722" spans="2:4" x14ac:dyDescent="0.25">
      <c r="B4722" s="20" t="s">
        <v>4285</v>
      </c>
      <c r="C4722" s="20" t="s">
        <v>4283</v>
      </c>
      <c r="D4722" s="20" t="s">
        <v>21</v>
      </c>
    </row>
    <row r="4723" spans="2:4" x14ac:dyDescent="0.25">
      <c r="B4723" s="20" t="s">
        <v>4286</v>
      </c>
      <c r="C4723" s="20" t="s">
        <v>4283</v>
      </c>
      <c r="D4723" s="20" t="s">
        <v>21</v>
      </c>
    </row>
    <row r="4724" spans="2:4" x14ac:dyDescent="0.25">
      <c r="B4724" s="20" t="s">
        <v>4287</v>
      </c>
      <c r="C4724" s="20" t="s">
        <v>4283</v>
      </c>
      <c r="D4724" s="20" t="s">
        <v>21</v>
      </c>
    </row>
    <row r="4725" spans="2:4" x14ac:dyDescent="0.25">
      <c r="B4725" s="20" t="s">
        <v>4288</v>
      </c>
      <c r="C4725" s="20" t="s">
        <v>4289</v>
      </c>
      <c r="D4725" s="20" t="s">
        <v>21</v>
      </c>
    </row>
    <row r="4726" spans="2:4" x14ac:dyDescent="0.25">
      <c r="B4726" s="20" t="s">
        <v>4290</v>
      </c>
      <c r="C4726" s="20" t="s">
        <v>4289</v>
      </c>
      <c r="D4726" s="20" t="s">
        <v>21</v>
      </c>
    </row>
    <row r="4727" spans="2:4" x14ac:dyDescent="0.25">
      <c r="B4727" s="20" t="s">
        <v>4291</v>
      </c>
      <c r="C4727" s="20" t="s">
        <v>4289</v>
      </c>
      <c r="D4727" s="20" t="s">
        <v>14</v>
      </c>
    </row>
    <row r="4728" spans="2:4" x14ac:dyDescent="0.25">
      <c r="B4728" s="20" t="s">
        <v>4292</v>
      </c>
      <c r="C4728" s="20" t="s">
        <v>4289</v>
      </c>
      <c r="D4728" s="20" t="s">
        <v>21</v>
      </c>
    </row>
    <row r="4729" spans="2:4" x14ac:dyDescent="0.25">
      <c r="B4729" s="20" t="s">
        <v>4293</v>
      </c>
      <c r="C4729" s="20" t="s">
        <v>4289</v>
      </c>
      <c r="D4729" s="20" t="s">
        <v>21</v>
      </c>
    </row>
    <row r="4730" spans="2:4" x14ac:dyDescent="0.25">
      <c r="B4730" s="20" t="s">
        <v>4294</v>
      </c>
      <c r="C4730" s="20" t="s">
        <v>4289</v>
      </c>
      <c r="D4730" s="20" t="s">
        <v>21</v>
      </c>
    </row>
    <row r="4731" spans="2:4" x14ac:dyDescent="0.25">
      <c r="B4731" s="20" t="s">
        <v>4295</v>
      </c>
      <c r="C4731" s="20" t="s">
        <v>4289</v>
      </c>
      <c r="D4731" s="20" t="s">
        <v>21</v>
      </c>
    </row>
    <row r="4732" spans="2:4" x14ac:dyDescent="0.25">
      <c r="B4732" s="20" t="s">
        <v>4296</v>
      </c>
      <c r="C4732" s="20" t="s">
        <v>4289</v>
      </c>
      <c r="D4732" s="20" t="s">
        <v>21</v>
      </c>
    </row>
    <row r="4733" spans="2:4" x14ac:dyDescent="0.25">
      <c r="B4733" s="20" t="s">
        <v>4297</v>
      </c>
      <c r="C4733" s="20" t="s">
        <v>4289</v>
      </c>
      <c r="D4733" s="20" t="s">
        <v>21</v>
      </c>
    </row>
    <row r="4734" spans="2:4" x14ac:dyDescent="0.25">
      <c r="B4734" s="20" t="s">
        <v>4298</v>
      </c>
      <c r="C4734" s="20" t="s">
        <v>4299</v>
      </c>
      <c r="D4734" s="20" t="s">
        <v>21</v>
      </c>
    </row>
    <row r="4735" spans="2:4" x14ac:dyDescent="0.25">
      <c r="B4735" s="20" t="s">
        <v>4300</v>
      </c>
      <c r="C4735" s="20" t="s">
        <v>4299</v>
      </c>
      <c r="D4735" s="20" t="s">
        <v>21</v>
      </c>
    </row>
    <row r="4736" spans="2:4" x14ac:dyDescent="0.25">
      <c r="B4736" s="20" t="s">
        <v>4301</v>
      </c>
      <c r="C4736" s="20" t="s">
        <v>4299</v>
      </c>
      <c r="D4736" s="20" t="s">
        <v>21</v>
      </c>
    </row>
    <row r="4737" spans="2:4" x14ac:dyDescent="0.25">
      <c r="B4737" s="20" t="s">
        <v>4302</v>
      </c>
      <c r="C4737" s="20" t="s">
        <v>4299</v>
      </c>
      <c r="D4737" s="20" t="s">
        <v>21</v>
      </c>
    </row>
    <row r="4738" spans="2:4" x14ac:dyDescent="0.25">
      <c r="B4738" s="20" t="s">
        <v>4303</v>
      </c>
      <c r="C4738" s="20" t="s">
        <v>4299</v>
      </c>
      <c r="D4738" s="20" t="s">
        <v>21</v>
      </c>
    </row>
    <row r="4739" spans="2:4" x14ac:dyDescent="0.25">
      <c r="B4739" s="20" t="s">
        <v>4304</v>
      </c>
      <c r="C4739" s="20" t="s">
        <v>4305</v>
      </c>
      <c r="D4739" s="20" t="s">
        <v>21</v>
      </c>
    </row>
    <row r="4740" spans="2:4" x14ac:dyDescent="0.25">
      <c r="B4740" s="20" t="s">
        <v>4306</v>
      </c>
      <c r="C4740" s="20" t="s">
        <v>4305</v>
      </c>
      <c r="D4740" s="20" t="s">
        <v>21</v>
      </c>
    </row>
    <row r="4741" spans="2:4" x14ac:dyDescent="0.25">
      <c r="B4741" s="20" t="s">
        <v>4307</v>
      </c>
      <c r="C4741" s="20" t="s">
        <v>4305</v>
      </c>
      <c r="D4741" s="20" t="s">
        <v>21</v>
      </c>
    </row>
    <row r="4742" spans="2:4" x14ac:dyDescent="0.25">
      <c r="B4742" s="20" t="s">
        <v>15347</v>
      </c>
      <c r="C4742" s="20" t="s">
        <v>4305</v>
      </c>
      <c r="D4742" s="20" t="s">
        <v>19</v>
      </c>
    </row>
    <row r="4743" spans="2:4" x14ac:dyDescent="0.25">
      <c r="B4743" s="20" t="s">
        <v>4308</v>
      </c>
      <c r="C4743" s="20" t="s">
        <v>4309</v>
      </c>
      <c r="D4743" s="20" t="s">
        <v>21</v>
      </c>
    </row>
    <row r="4744" spans="2:4" x14ac:dyDescent="0.25">
      <c r="B4744" s="20" t="s">
        <v>4310</v>
      </c>
      <c r="C4744" s="20" t="s">
        <v>4309</v>
      </c>
      <c r="D4744" s="20" t="s">
        <v>21</v>
      </c>
    </row>
    <row r="4745" spans="2:4" x14ac:dyDescent="0.25">
      <c r="B4745" s="20" t="s">
        <v>4311</v>
      </c>
      <c r="C4745" s="20" t="s">
        <v>4309</v>
      </c>
      <c r="D4745" s="20" t="s">
        <v>21</v>
      </c>
    </row>
    <row r="4746" spans="2:4" x14ac:dyDescent="0.25">
      <c r="B4746" s="20" t="s">
        <v>4312</v>
      </c>
      <c r="C4746" s="20" t="s">
        <v>4313</v>
      </c>
      <c r="D4746" s="20" t="s">
        <v>21</v>
      </c>
    </row>
    <row r="4747" spans="2:4" x14ac:dyDescent="0.25">
      <c r="B4747" s="20" t="s">
        <v>4314</v>
      </c>
      <c r="C4747" s="20" t="s">
        <v>4313</v>
      </c>
      <c r="D4747" s="20" t="s">
        <v>21</v>
      </c>
    </row>
    <row r="4748" spans="2:4" x14ac:dyDescent="0.25">
      <c r="B4748" s="20" t="s">
        <v>4315</v>
      </c>
      <c r="C4748" s="20" t="s">
        <v>4313</v>
      </c>
      <c r="D4748" s="20" t="s">
        <v>21</v>
      </c>
    </row>
    <row r="4749" spans="2:4" x14ac:dyDescent="0.25">
      <c r="B4749" s="20" t="s">
        <v>4316</v>
      </c>
      <c r="C4749" s="20" t="s">
        <v>4313</v>
      </c>
      <c r="D4749" s="20" t="s">
        <v>21</v>
      </c>
    </row>
    <row r="4750" spans="2:4" x14ac:dyDescent="0.25">
      <c r="B4750" s="20" t="s">
        <v>4317</v>
      </c>
      <c r="C4750" s="20" t="s">
        <v>4313</v>
      </c>
      <c r="D4750" s="20" t="s">
        <v>21</v>
      </c>
    </row>
    <row r="4751" spans="2:4" x14ac:dyDescent="0.25">
      <c r="B4751" s="20" t="s">
        <v>4318</v>
      </c>
      <c r="C4751" s="20" t="s">
        <v>4319</v>
      </c>
      <c r="D4751" s="20" t="s">
        <v>21</v>
      </c>
    </row>
    <row r="4752" spans="2:4" x14ac:dyDescent="0.25">
      <c r="B4752" s="20" t="s">
        <v>4320</v>
      </c>
      <c r="C4752" s="20" t="s">
        <v>4319</v>
      </c>
      <c r="D4752" s="20" t="s">
        <v>21</v>
      </c>
    </row>
    <row r="4753" spans="2:4" x14ac:dyDescent="0.25">
      <c r="B4753" s="20" t="s">
        <v>4321</v>
      </c>
      <c r="C4753" s="20" t="s">
        <v>4321</v>
      </c>
      <c r="D4753" s="20" t="s">
        <v>17</v>
      </c>
    </row>
    <row r="4754" spans="2:4" x14ac:dyDescent="0.25">
      <c r="B4754" s="20" t="s">
        <v>4322</v>
      </c>
      <c r="C4754" s="20" t="s">
        <v>4322</v>
      </c>
      <c r="D4754" s="20" t="s">
        <v>18</v>
      </c>
    </row>
    <row r="4755" spans="2:4" x14ac:dyDescent="0.25">
      <c r="B4755" s="20" t="s">
        <v>4323</v>
      </c>
      <c r="C4755" s="20" t="s">
        <v>4324</v>
      </c>
      <c r="D4755" s="20" t="s">
        <v>18</v>
      </c>
    </row>
    <row r="4756" spans="2:4" x14ac:dyDescent="0.25">
      <c r="B4756" s="20" t="s">
        <v>4325</v>
      </c>
      <c r="C4756" s="20" t="s">
        <v>4324</v>
      </c>
      <c r="D4756" s="20" t="s">
        <v>18</v>
      </c>
    </row>
    <row r="4757" spans="2:4" x14ac:dyDescent="0.25">
      <c r="B4757" s="20" t="s">
        <v>15348</v>
      </c>
      <c r="C4757" s="20" t="s">
        <v>4324</v>
      </c>
      <c r="D4757" s="20" t="s">
        <v>18</v>
      </c>
    </row>
    <row r="4758" spans="2:4" x14ac:dyDescent="0.25">
      <c r="B4758" s="20" t="s">
        <v>15349</v>
      </c>
      <c r="C4758" s="20" t="s">
        <v>4324</v>
      </c>
      <c r="D4758" s="20" t="s">
        <v>18</v>
      </c>
    </row>
    <row r="4759" spans="2:4" x14ac:dyDescent="0.25">
      <c r="B4759" s="20" t="s">
        <v>15350</v>
      </c>
      <c r="C4759" s="20" t="s">
        <v>4324</v>
      </c>
      <c r="D4759" s="20" t="s">
        <v>18</v>
      </c>
    </row>
    <row r="4760" spans="2:4" x14ac:dyDescent="0.25">
      <c r="B4760" s="20" t="s">
        <v>15351</v>
      </c>
      <c r="C4760" s="20" t="s">
        <v>4324</v>
      </c>
      <c r="D4760" s="20" t="s">
        <v>18</v>
      </c>
    </row>
    <row r="4761" spans="2:4" x14ac:dyDescent="0.25">
      <c r="B4761" s="20" t="s">
        <v>4326</v>
      </c>
      <c r="C4761" s="20" t="s">
        <v>4324</v>
      </c>
      <c r="D4761" s="20" t="s">
        <v>18</v>
      </c>
    </row>
    <row r="4762" spans="2:4" x14ac:dyDescent="0.25">
      <c r="B4762" s="20" t="s">
        <v>4327</v>
      </c>
      <c r="C4762" s="20" t="s">
        <v>4324</v>
      </c>
      <c r="D4762" s="20" t="s">
        <v>18</v>
      </c>
    </row>
    <row r="4763" spans="2:4" x14ac:dyDescent="0.25">
      <c r="B4763" s="20" t="s">
        <v>4328</v>
      </c>
      <c r="C4763" s="20" t="s">
        <v>4324</v>
      </c>
      <c r="D4763" s="20" t="s">
        <v>18</v>
      </c>
    </row>
    <row r="4764" spans="2:4" x14ac:dyDescent="0.25">
      <c r="B4764" s="20" t="s">
        <v>4329</v>
      </c>
      <c r="C4764" s="20" t="s">
        <v>4330</v>
      </c>
      <c r="D4764" s="20" t="s">
        <v>18</v>
      </c>
    </row>
    <row r="4765" spans="2:4" x14ac:dyDescent="0.25">
      <c r="B4765" s="20" t="s">
        <v>4331</v>
      </c>
      <c r="C4765" s="20" t="s">
        <v>4330</v>
      </c>
      <c r="D4765" s="20" t="s">
        <v>18</v>
      </c>
    </row>
    <row r="4766" spans="2:4" x14ac:dyDescent="0.25">
      <c r="B4766" s="20" t="s">
        <v>4332</v>
      </c>
      <c r="C4766" s="20" t="s">
        <v>4330</v>
      </c>
      <c r="D4766" s="20" t="s">
        <v>18</v>
      </c>
    </row>
    <row r="4767" spans="2:4" x14ac:dyDescent="0.25">
      <c r="B4767" s="20" t="s">
        <v>4333</v>
      </c>
      <c r="C4767" s="20" t="s">
        <v>4330</v>
      </c>
      <c r="D4767" s="20" t="s">
        <v>18</v>
      </c>
    </row>
    <row r="4768" spans="2:4" x14ac:dyDescent="0.25">
      <c r="B4768" s="20" t="s">
        <v>4334</v>
      </c>
      <c r="C4768" s="20" t="s">
        <v>4335</v>
      </c>
      <c r="D4768" s="20" t="s">
        <v>18</v>
      </c>
    </row>
    <row r="4769" spans="2:4" x14ac:dyDescent="0.25">
      <c r="B4769" s="20" t="s">
        <v>4336</v>
      </c>
      <c r="C4769" s="20" t="s">
        <v>4335</v>
      </c>
      <c r="D4769" s="20" t="s">
        <v>18</v>
      </c>
    </row>
    <row r="4770" spans="2:4" x14ac:dyDescent="0.25">
      <c r="B4770" s="20" t="s">
        <v>4337</v>
      </c>
      <c r="C4770" s="20" t="s">
        <v>4338</v>
      </c>
      <c r="D4770" s="20" t="s">
        <v>18</v>
      </c>
    </row>
    <row r="4771" spans="2:4" x14ac:dyDescent="0.25">
      <c r="B4771" s="20" t="s">
        <v>4339</v>
      </c>
      <c r="C4771" s="20" t="s">
        <v>4340</v>
      </c>
      <c r="D4771" s="20" t="s">
        <v>18</v>
      </c>
    </row>
    <row r="4772" spans="2:4" x14ac:dyDescent="0.25">
      <c r="B4772" s="20" t="s">
        <v>4341</v>
      </c>
      <c r="C4772" s="20" t="s">
        <v>4342</v>
      </c>
      <c r="D4772" s="20" t="s">
        <v>18</v>
      </c>
    </row>
    <row r="4773" spans="2:4" x14ac:dyDescent="0.25">
      <c r="B4773" s="20" t="s">
        <v>4343</v>
      </c>
      <c r="C4773" s="20" t="s">
        <v>4344</v>
      </c>
      <c r="D4773" s="20" t="s">
        <v>18</v>
      </c>
    </row>
    <row r="4774" spans="2:4" x14ac:dyDescent="0.25">
      <c r="B4774" s="20" t="s">
        <v>4345</v>
      </c>
      <c r="C4774" s="20" t="s">
        <v>4344</v>
      </c>
      <c r="D4774" s="20" t="s">
        <v>18</v>
      </c>
    </row>
    <row r="4775" spans="2:4" x14ac:dyDescent="0.25">
      <c r="B4775" s="20" t="s">
        <v>4346</v>
      </c>
      <c r="C4775" s="20" t="s">
        <v>4344</v>
      </c>
      <c r="D4775" s="20" t="s">
        <v>18</v>
      </c>
    </row>
    <row r="4776" spans="2:4" x14ac:dyDescent="0.25">
      <c r="B4776" s="20" t="s">
        <v>4347</v>
      </c>
      <c r="C4776" s="20" t="s">
        <v>4344</v>
      </c>
      <c r="D4776" s="20" t="s">
        <v>18</v>
      </c>
    </row>
    <row r="4777" spans="2:4" x14ac:dyDescent="0.25">
      <c r="B4777" s="20" t="s">
        <v>4348</v>
      </c>
      <c r="C4777" s="20" t="s">
        <v>4349</v>
      </c>
      <c r="D4777" s="20" t="s">
        <v>18</v>
      </c>
    </row>
    <row r="4778" spans="2:4" x14ac:dyDescent="0.25">
      <c r="B4778" s="20" t="s">
        <v>4350</v>
      </c>
      <c r="C4778" s="20" t="s">
        <v>4351</v>
      </c>
      <c r="D4778" s="20" t="s">
        <v>18</v>
      </c>
    </row>
    <row r="4779" spans="2:4" x14ac:dyDescent="0.25">
      <c r="B4779" s="20" t="s">
        <v>4352</v>
      </c>
      <c r="C4779" s="20" t="s">
        <v>4353</v>
      </c>
      <c r="D4779" s="20" t="s">
        <v>18</v>
      </c>
    </row>
    <row r="4780" spans="2:4" x14ac:dyDescent="0.25">
      <c r="B4780" s="20" t="s">
        <v>15352</v>
      </c>
      <c r="C4780" s="20" t="s">
        <v>4353</v>
      </c>
      <c r="D4780" s="20" t="s">
        <v>18</v>
      </c>
    </row>
    <row r="4781" spans="2:4" x14ac:dyDescent="0.25">
      <c r="B4781" s="20" t="s">
        <v>15353</v>
      </c>
      <c r="C4781" s="20" t="s">
        <v>4353</v>
      </c>
      <c r="D4781" s="20" t="s">
        <v>18</v>
      </c>
    </row>
    <row r="4782" spans="2:4" x14ac:dyDescent="0.25">
      <c r="B4782" s="20" t="s">
        <v>15354</v>
      </c>
      <c r="C4782" s="20" t="s">
        <v>4353</v>
      </c>
      <c r="D4782" s="20" t="s">
        <v>18</v>
      </c>
    </row>
    <row r="4783" spans="2:4" x14ac:dyDescent="0.25">
      <c r="B4783" s="20" t="s">
        <v>15355</v>
      </c>
      <c r="C4783" s="20" t="s">
        <v>4353</v>
      </c>
      <c r="D4783" s="20" t="s">
        <v>18</v>
      </c>
    </row>
    <row r="4784" spans="2:4" x14ac:dyDescent="0.25">
      <c r="B4784" s="20" t="s">
        <v>15356</v>
      </c>
      <c r="C4784" s="20" t="s">
        <v>4353</v>
      </c>
      <c r="D4784" s="20" t="s">
        <v>18</v>
      </c>
    </row>
    <row r="4785" spans="2:4" x14ac:dyDescent="0.25">
      <c r="B4785" s="20" t="s">
        <v>4354</v>
      </c>
      <c r="C4785" s="20" t="s">
        <v>4353</v>
      </c>
      <c r="D4785" s="20" t="s">
        <v>18</v>
      </c>
    </row>
    <row r="4786" spans="2:4" x14ac:dyDescent="0.25">
      <c r="B4786" s="20" t="s">
        <v>4355</v>
      </c>
      <c r="C4786" s="20" t="s">
        <v>4353</v>
      </c>
      <c r="D4786" s="20" t="s">
        <v>18</v>
      </c>
    </row>
    <row r="4787" spans="2:4" x14ac:dyDescent="0.25">
      <c r="B4787" s="20" t="s">
        <v>4356</v>
      </c>
      <c r="C4787" s="20" t="s">
        <v>4353</v>
      </c>
      <c r="D4787" s="20" t="s">
        <v>18</v>
      </c>
    </row>
    <row r="4788" spans="2:4" x14ac:dyDescent="0.25">
      <c r="B4788" s="20" t="s">
        <v>4357</v>
      </c>
      <c r="C4788" s="20" t="s">
        <v>4353</v>
      </c>
      <c r="D4788" s="20" t="s">
        <v>18</v>
      </c>
    </row>
    <row r="4789" spans="2:4" x14ac:dyDescent="0.25">
      <c r="B4789" s="20" t="s">
        <v>4358</v>
      </c>
      <c r="C4789" s="20" t="s">
        <v>4353</v>
      </c>
      <c r="D4789" s="20" t="s">
        <v>18</v>
      </c>
    </row>
    <row r="4790" spans="2:4" x14ac:dyDescent="0.25">
      <c r="B4790" s="20" t="s">
        <v>4359</v>
      </c>
      <c r="C4790" s="20" t="s">
        <v>4353</v>
      </c>
      <c r="D4790" s="20" t="s">
        <v>16</v>
      </c>
    </row>
    <row r="4791" spans="2:4" x14ac:dyDescent="0.25">
      <c r="B4791" s="20" t="s">
        <v>4360</v>
      </c>
      <c r="C4791" s="20" t="s">
        <v>4360</v>
      </c>
      <c r="D4791" s="20" t="s">
        <v>18</v>
      </c>
    </row>
    <row r="4792" spans="2:4" x14ac:dyDescent="0.25">
      <c r="B4792" s="20" t="s">
        <v>4361</v>
      </c>
      <c r="C4792" s="20" t="s">
        <v>4360</v>
      </c>
      <c r="D4792" s="20" t="s">
        <v>18</v>
      </c>
    </row>
    <row r="4793" spans="2:4" x14ac:dyDescent="0.25">
      <c r="B4793" s="20" t="s">
        <v>4362</v>
      </c>
      <c r="C4793" s="20" t="s">
        <v>4360</v>
      </c>
      <c r="D4793" s="20" t="s">
        <v>18</v>
      </c>
    </row>
    <row r="4794" spans="2:4" x14ac:dyDescent="0.25">
      <c r="B4794" s="20" t="s">
        <v>15357</v>
      </c>
      <c r="C4794" s="20" t="s">
        <v>4360</v>
      </c>
      <c r="D4794" s="20" t="s">
        <v>18</v>
      </c>
    </row>
    <row r="4795" spans="2:4" x14ac:dyDescent="0.25">
      <c r="B4795" s="20" t="s">
        <v>15358</v>
      </c>
      <c r="C4795" s="20" t="s">
        <v>4360</v>
      </c>
      <c r="D4795" s="20" t="s">
        <v>18</v>
      </c>
    </row>
    <row r="4796" spans="2:4" x14ac:dyDescent="0.25">
      <c r="B4796" s="20" t="s">
        <v>15359</v>
      </c>
      <c r="C4796" s="20" t="s">
        <v>4360</v>
      </c>
      <c r="D4796" s="20" t="s">
        <v>18</v>
      </c>
    </row>
    <row r="4797" spans="2:4" x14ac:dyDescent="0.25">
      <c r="B4797" s="20" t="s">
        <v>4363</v>
      </c>
      <c r="C4797" s="20" t="s">
        <v>4360</v>
      </c>
      <c r="D4797" s="20" t="s">
        <v>18</v>
      </c>
    </row>
    <row r="4798" spans="2:4" x14ac:dyDescent="0.25">
      <c r="B4798" s="20" t="s">
        <v>4364</v>
      </c>
      <c r="C4798" s="20" t="s">
        <v>4365</v>
      </c>
      <c r="D4798" s="20" t="s">
        <v>18</v>
      </c>
    </row>
    <row r="4799" spans="2:4" x14ac:dyDescent="0.25">
      <c r="B4799" s="20" t="s">
        <v>4366</v>
      </c>
      <c r="C4799" s="20" t="s">
        <v>4365</v>
      </c>
      <c r="D4799" s="20" t="s">
        <v>18</v>
      </c>
    </row>
    <row r="4800" spans="2:4" x14ac:dyDescent="0.25">
      <c r="B4800" s="20" t="s">
        <v>4367</v>
      </c>
      <c r="C4800" s="20" t="s">
        <v>4368</v>
      </c>
      <c r="D4800" s="20" t="s">
        <v>18</v>
      </c>
    </row>
    <row r="4801" spans="2:4" x14ac:dyDescent="0.25">
      <c r="B4801" s="20" t="s">
        <v>4369</v>
      </c>
      <c r="C4801" s="20" t="s">
        <v>4368</v>
      </c>
      <c r="D4801" s="20" t="s">
        <v>18</v>
      </c>
    </row>
    <row r="4802" spans="2:4" x14ac:dyDescent="0.25">
      <c r="B4802" s="20" t="s">
        <v>4370</v>
      </c>
      <c r="C4802" s="20" t="s">
        <v>4368</v>
      </c>
      <c r="D4802" s="20" t="s">
        <v>18</v>
      </c>
    </row>
    <row r="4803" spans="2:4" x14ac:dyDescent="0.25">
      <c r="B4803" s="20" t="s">
        <v>4371</v>
      </c>
      <c r="C4803" s="20" t="s">
        <v>4372</v>
      </c>
      <c r="D4803" s="20" t="s">
        <v>18</v>
      </c>
    </row>
    <row r="4804" spans="2:4" x14ac:dyDescent="0.25">
      <c r="B4804" s="20" t="s">
        <v>4373</v>
      </c>
      <c r="C4804" s="20" t="s">
        <v>4372</v>
      </c>
      <c r="D4804" s="20" t="s">
        <v>18</v>
      </c>
    </row>
    <row r="4805" spans="2:4" x14ac:dyDescent="0.25">
      <c r="B4805" s="20" t="s">
        <v>4374</v>
      </c>
      <c r="C4805" s="20" t="s">
        <v>4372</v>
      </c>
      <c r="D4805" s="20" t="s">
        <v>18</v>
      </c>
    </row>
    <row r="4806" spans="2:4" x14ac:dyDescent="0.25">
      <c r="B4806" s="20" t="s">
        <v>4375</v>
      </c>
      <c r="C4806" s="20" t="s">
        <v>4376</v>
      </c>
      <c r="D4806" s="20" t="s">
        <v>18</v>
      </c>
    </row>
    <row r="4807" spans="2:4" x14ac:dyDescent="0.25">
      <c r="B4807" s="20" t="s">
        <v>4377</v>
      </c>
      <c r="C4807" s="20" t="s">
        <v>4376</v>
      </c>
      <c r="D4807" s="20" t="s">
        <v>18</v>
      </c>
    </row>
    <row r="4808" spans="2:4" x14ac:dyDescent="0.25">
      <c r="B4808" s="20" t="s">
        <v>4378</v>
      </c>
      <c r="C4808" s="20" t="s">
        <v>4376</v>
      </c>
      <c r="D4808" s="20" t="s">
        <v>18</v>
      </c>
    </row>
    <row r="4809" spans="2:4" x14ac:dyDescent="0.25">
      <c r="B4809" s="20" t="s">
        <v>4379</v>
      </c>
      <c r="C4809" s="20" t="s">
        <v>4376</v>
      </c>
      <c r="D4809" s="20" t="s">
        <v>18</v>
      </c>
    </row>
    <row r="4810" spans="2:4" x14ac:dyDescent="0.25">
      <c r="B4810" s="20" t="s">
        <v>4380</v>
      </c>
      <c r="C4810" s="20" t="s">
        <v>4376</v>
      </c>
      <c r="D4810" s="20" t="s">
        <v>18</v>
      </c>
    </row>
    <row r="4811" spans="2:4" x14ac:dyDescent="0.25">
      <c r="B4811" s="20" t="s">
        <v>4381</v>
      </c>
      <c r="C4811" s="20" t="s">
        <v>4382</v>
      </c>
      <c r="D4811" s="20" t="s">
        <v>18</v>
      </c>
    </row>
    <row r="4812" spans="2:4" x14ac:dyDescent="0.25">
      <c r="B4812" s="20" t="s">
        <v>4383</v>
      </c>
      <c r="C4812" s="20" t="s">
        <v>4382</v>
      </c>
      <c r="D4812" s="20" t="s">
        <v>18</v>
      </c>
    </row>
    <row r="4813" spans="2:4" x14ac:dyDescent="0.25">
      <c r="B4813" s="20" t="s">
        <v>4384</v>
      </c>
      <c r="C4813" s="20" t="s">
        <v>4382</v>
      </c>
      <c r="D4813" s="20" t="s">
        <v>18</v>
      </c>
    </row>
    <row r="4814" spans="2:4" x14ac:dyDescent="0.25">
      <c r="B4814" s="20" t="s">
        <v>4385</v>
      </c>
      <c r="C4814" s="20" t="s">
        <v>4382</v>
      </c>
      <c r="D4814" s="20" t="s">
        <v>18</v>
      </c>
    </row>
    <row r="4815" spans="2:4" x14ac:dyDescent="0.25">
      <c r="B4815" s="20" t="s">
        <v>4386</v>
      </c>
      <c r="C4815" s="20" t="s">
        <v>4387</v>
      </c>
      <c r="D4815" s="20" t="s">
        <v>18</v>
      </c>
    </row>
    <row r="4816" spans="2:4" x14ac:dyDescent="0.25">
      <c r="B4816" s="20" t="s">
        <v>4388</v>
      </c>
      <c r="C4816" s="20" t="s">
        <v>4387</v>
      </c>
      <c r="D4816" s="20" t="s">
        <v>18</v>
      </c>
    </row>
    <row r="4817" spans="2:4" x14ac:dyDescent="0.25">
      <c r="B4817" s="20" t="s">
        <v>4389</v>
      </c>
      <c r="C4817" s="20" t="s">
        <v>4387</v>
      </c>
      <c r="D4817" s="20" t="s">
        <v>18</v>
      </c>
    </row>
    <row r="4818" spans="2:4" x14ac:dyDescent="0.25">
      <c r="B4818" s="20" t="s">
        <v>4390</v>
      </c>
      <c r="C4818" s="20" t="s">
        <v>4387</v>
      </c>
      <c r="D4818" s="20" t="s">
        <v>18</v>
      </c>
    </row>
    <row r="4819" spans="2:4" x14ac:dyDescent="0.25">
      <c r="B4819" s="20" t="s">
        <v>4391</v>
      </c>
      <c r="C4819" s="20" t="s">
        <v>4392</v>
      </c>
      <c r="D4819" s="20" t="s">
        <v>17</v>
      </c>
    </row>
    <row r="4820" spans="2:4" x14ac:dyDescent="0.25">
      <c r="B4820" s="20" t="s">
        <v>4393</v>
      </c>
      <c r="C4820" s="20" t="s">
        <v>4394</v>
      </c>
      <c r="D4820" s="20" t="s">
        <v>17</v>
      </c>
    </row>
    <row r="4821" spans="2:4" x14ac:dyDescent="0.25">
      <c r="B4821" s="20" t="s">
        <v>4395</v>
      </c>
      <c r="C4821" s="20" t="s">
        <v>4394</v>
      </c>
      <c r="D4821" s="20" t="s">
        <v>17</v>
      </c>
    </row>
    <row r="4822" spans="2:4" x14ac:dyDescent="0.25">
      <c r="B4822" s="20" t="s">
        <v>4396</v>
      </c>
      <c r="C4822" s="20" t="s">
        <v>4394</v>
      </c>
      <c r="D4822" s="20" t="s">
        <v>17</v>
      </c>
    </row>
    <row r="4823" spans="2:4" x14ac:dyDescent="0.25">
      <c r="B4823" s="20" t="s">
        <v>4397</v>
      </c>
      <c r="C4823" s="20" t="s">
        <v>4394</v>
      </c>
      <c r="D4823" s="20" t="s">
        <v>17</v>
      </c>
    </row>
    <row r="4824" spans="2:4" x14ac:dyDescent="0.25">
      <c r="B4824" s="20" t="s">
        <v>4398</v>
      </c>
      <c r="C4824" s="20" t="s">
        <v>4394</v>
      </c>
      <c r="D4824" s="20" t="s">
        <v>17</v>
      </c>
    </row>
    <row r="4825" spans="2:4" x14ac:dyDescent="0.25">
      <c r="B4825" s="20" t="s">
        <v>4399</v>
      </c>
      <c r="C4825" s="20" t="s">
        <v>4394</v>
      </c>
      <c r="D4825" s="20" t="s">
        <v>17</v>
      </c>
    </row>
    <row r="4826" spans="2:4" x14ac:dyDescent="0.25">
      <c r="B4826" s="20" t="s">
        <v>4400</v>
      </c>
      <c r="C4826" s="20" t="s">
        <v>4401</v>
      </c>
      <c r="D4826" s="20" t="s">
        <v>17</v>
      </c>
    </row>
    <row r="4827" spans="2:4" x14ac:dyDescent="0.25">
      <c r="B4827" s="20" t="s">
        <v>4402</v>
      </c>
      <c r="C4827" s="20" t="s">
        <v>4403</v>
      </c>
      <c r="D4827" s="20" t="s">
        <v>17</v>
      </c>
    </row>
    <row r="4828" spans="2:4" x14ac:dyDescent="0.25">
      <c r="B4828" s="20" t="s">
        <v>4404</v>
      </c>
      <c r="C4828" s="20" t="s">
        <v>4403</v>
      </c>
      <c r="D4828" s="20" t="s">
        <v>17</v>
      </c>
    </row>
    <row r="4829" spans="2:4" x14ac:dyDescent="0.25">
      <c r="B4829" s="20" t="s">
        <v>4405</v>
      </c>
      <c r="C4829" s="20" t="s">
        <v>4403</v>
      </c>
      <c r="D4829" s="20" t="s">
        <v>17</v>
      </c>
    </row>
    <row r="4830" spans="2:4" x14ac:dyDescent="0.25">
      <c r="B4830" s="20" t="s">
        <v>4406</v>
      </c>
      <c r="C4830" s="20" t="s">
        <v>4407</v>
      </c>
      <c r="D4830" s="20" t="s">
        <v>17</v>
      </c>
    </row>
    <row r="4831" spans="2:4" x14ac:dyDescent="0.25">
      <c r="B4831" s="20" t="s">
        <v>4408</v>
      </c>
      <c r="C4831" s="20" t="s">
        <v>4407</v>
      </c>
      <c r="D4831" s="20" t="s">
        <v>17</v>
      </c>
    </row>
    <row r="4832" spans="2:4" x14ac:dyDescent="0.25">
      <c r="B4832" s="20" t="s">
        <v>4409</v>
      </c>
      <c r="C4832" s="20" t="s">
        <v>4407</v>
      </c>
      <c r="D4832" s="20" t="s">
        <v>17</v>
      </c>
    </row>
    <row r="4833" spans="2:4" x14ac:dyDescent="0.25">
      <c r="B4833" s="20" t="s">
        <v>4410</v>
      </c>
      <c r="C4833" s="20" t="s">
        <v>4407</v>
      </c>
      <c r="D4833" s="20" t="s">
        <v>17</v>
      </c>
    </row>
    <row r="4834" spans="2:4" x14ac:dyDescent="0.25">
      <c r="B4834" s="20" t="s">
        <v>4411</v>
      </c>
      <c r="C4834" s="20" t="s">
        <v>4407</v>
      </c>
      <c r="D4834" s="20" t="s">
        <v>17</v>
      </c>
    </row>
    <row r="4835" spans="2:4" x14ac:dyDescent="0.25">
      <c r="B4835" s="20" t="s">
        <v>4412</v>
      </c>
      <c r="C4835" s="20" t="s">
        <v>4407</v>
      </c>
      <c r="D4835" s="20" t="s">
        <v>17</v>
      </c>
    </row>
    <row r="4836" spans="2:4" x14ac:dyDescent="0.25">
      <c r="B4836" s="20" t="s">
        <v>4413</v>
      </c>
      <c r="C4836" s="20" t="s">
        <v>4407</v>
      </c>
      <c r="D4836" s="20" t="s">
        <v>17</v>
      </c>
    </row>
    <row r="4837" spans="2:4" x14ac:dyDescent="0.25">
      <c r="B4837" s="20" t="s">
        <v>4414</v>
      </c>
      <c r="C4837" s="20" t="s">
        <v>4415</v>
      </c>
      <c r="D4837" s="20" t="s">
        <v>17</v>
      </c>
    </row>
    <row r="4838" spans="2:4" x14ac:dyDescent="0.25">
      <c r="B4838" s="20" t="s">
        <v>4416</v>
      </c>
      <c r="C4838" s="20" t="s">
        <v>4415</v>
      </c>
      <c r="D4838" s="20" t="s">
        <v>17</v>
      </c>
    </row>
    <row r="4839" spans="2:4" x14ac:dyDescent="0.25">
      <c r="B4839" s="20" t="s">
        <v>4417</v>
      </c>
      <c r="C4839" s="20" t="s">
        <v>4415</v>
      </c>
      <c r="D4839" s="20" t="s">
        <v>17</v>
      </c>
    </row>
    <row r="4840" spans="2:4" x14ac:dyDescent="0.25">
      <c r="B4840" s="20" t="s">
        <v>4418</v>
      </c>
      <c r="C4840" s="20" t="s">
        <v>4415</v>
      </c>
      <c r="D4840" s="20" t="s">
        <v>17</v>
      </c>
    </row>
    <row r="4841" spans="2:4" x14ac:dyDescent="0.25">
      <c r="B4841" s="20" t="s">
        <v>4419</v>
      </c>
      <c r="C4841" s="20" t="s">
        <v>4415</v>
      </c>
      <c r="D4841" s="20" t="s">
        <v>17</v>
      </c>
    </row>
    <row r="4842" spans="2:4" x14ac:dyDescent="0.25">
      <c r="B4842" s="20" t="s">
        <v>4420</v>
      </c>
      <c r="C4842" s="20" t="s">
        <v>4415</v>
      </c>
      <c r="D4842" s="20" t="s">
        <v>17</v>
      </c>
    </row>
    <row r="4843" spans="2:4" x14ac:dyDescent="0.25">
      <c r="B4843" s="20" t="s">
        <v>4421</v>
      </c>
      <c r="C4843" s="20" t="s">
        <v>4422</v>
      </c>
      <c r="D4843" s="20" t="s">
        <v>17</v>
      </c>
    </row>
    <row r="4844" spans="2:4" x14ac:dyDescent="0.25">
      <c r="B4844" s="20" t="s">
        <v>4423</v>
      </c>
      <c r="C4844" s="20" t="s">
        <v>4422</v>
      </c>
      <c r="D4844" s="20" t="s">
        <v>17</v>
      </c>
    </row>
    <row r="4845" spans="2:4" x14ac:dyDescent="0.25">
      <c r="B4845" s="20" t="s">
        <v>4424</v>
      </c>
      <c r="C4845" s="20" t="s">
        <v>4422</v>
      </c>
      <c r="D4845" s="20" t="s">
        <v>17</v>
      </c>
    </row>
    <row r="4846" spans="2:4" x14ac:dyDescent="0.25">
      <c r="B4846" s="20" t="s">
        <v>4425</v>
      </c>
      <c r="C4846" s="20" t="s">
        <v>4422</v>
      </c>
      <c r="D4846" s="20" t="s">
        <v>17</v>
      </c>
    </row>
    <row r="4847" spans="2:4" x14ac:dyDescent="0.25">
      <c r="B4847" s="20" t="s">
        <v>4426</v>
      </c>
      <c r="C4847" s="20" t="s">
        <v>4422</v>
      </c>
      <c r="D4847" s="20" t="s">
        <v>17</v>
      </c>
    </row>
    <row r="4848" spans="2:4" x14ac:dyDescent="0.25">
      <c r="B4848" s="20" t="s">
        <v>4427</v>
      </c>
      <c r="C4848" s="20" t="s">
        <v>4428</v>
      </c>
      <c r="D4848" s="20" t="s">
        <v>17</v>
      </c>
    </row>
    <row r="4849" spans="2:4" x14ac:dyDescent="0.25">
      <c r="B4849" s="20" t="s">
        <v>4429</v>
      </c>
      <c r="C4849" s="20" t="s">
        <v>4428</v>
      </c>
      <c r="D4849" s="20" t="s">
        <v>17</v>
      </c>
    </row>
    <row r="4850" spans="2:4" x14ac:dyDescent="0.25">
      <c r="B4850" s="20" t="s">
        <v>4430</v>
      </c>
      <c r="C4850" s="20" t="s">
        <v>4428</v>
      </c>
      <c r="D4850" s="20" t="s">
        <v>17</v>
      </c>
    </row>
    <row r="4851" spans="2:4" x14ac:dyDescent="0.25">
      <c r="B4851" s="20" t="s">
        <v>4431</v>
      </c>
      <c r="C4851" s="20" t="s">
        <v>4428</v>
      </c>
      <c r="D4851" s="20" t="s">
        <v>17</v>
      </c>
    </row>
    <row r="4852" spans="2:4" x14ac:dyDescent="0.25">
      <c r="B4852" s="20" t="s">
        <v>4432</v>
      </c>
      <c r="C4852" s="20" t="s">
        <v>4428</v>
      </c>
      <c r="D4852" s="20" t="s">
        <v>17</v>
      </c>
    </row>
    <row r="4853" spans="2:4" x14ac:dyDescent="0.25">
      <c r="B4853" s="20" t="s">
        <v>4433</v>
      </c>
      <c r="C4853" s="20" t="s">
        <v>4434</v>
      </c>
      <c r="D4853" s="20" t="s">
        <v>17</v>
      </c>
    </row>
    <row r="4854" spans="2:4" x14ac:dyDescent="0.25">
      <c r="B4854" s="20" t="s">
        <v>4435</v>
      </c>
      <c r="C4854" s="20" t="s">
        <v>4434</v>
      </c>
      <c r="D4854" s="20" t="s">
        <v>17</v>
      </c>
    </row>
    <row r="4855" spans="2:4" x14ac:dyDescent="0.25">
      <c r="B4855" s="20" t="s">
        <v>4436</v>
      </c>
      <c r="C4855" s="20" t="s">
        <v>4434</v>
      </c>
      <c r="D4855" s="20" t="s">
        <v>17</v>
      </c>
    </row>
    <row r="4856" spans="2:4" x14ac:dyDescent="0.25">
      <c r="B4856" s="20" t="s">
        <v>4437</v>
      </c>
      <c r="C4856" s="20" t="s">
        <v>4434</v>
      </c>
      <c r="D4856" s="20" t="s">
        <v>17</v>
      </c>
    </row>
    <row r="4857" spans="2:4" x14ac:dyDescent="0.25">
      <c r="B4857" s="20" t="s">
        <v>4438</v>
      </c>
      <c r="C4857" s="20" t="s">
        <v>4439</v>
      </c>
      <c r="D4857" s="20" t="s">
        <v>17</v>
      </c>
    </row>
    <row r="4858" spans="2:4" x14ac:dyDescent="0.25">
      <c r="B4858" s="20" t="s">
        <v>4440</v>
      </c>
      <c r="C4858" s="20" t="s">
        <v>4439</v>
      </c>
      <c r="D4858" s="20" t="s">
        <v>17</v>
      </c>
    </row>
    <row r="4859" spans="2:4" x14ac:dyDescent="0.25">
      <c r="B4859" s="20" t="s">
        <v>4441</v>
      </c>
      <c r="C4859" s="20" t="s">
        <v>4439</v>
      </c>
      <c r="D4859" s="20" t="s">
        <v>17</v>
      </c>
    </row>
    <row r="4860" spans="2:4" x14ac:dyDescent="0.25">
      <c r="B4860" s="20" t="s">
        <v>4442</v>
      </c>
      <c r="C4860" s="20" t="s">
        <v>4439</v>
      </c>
      <c r="D4860" s="20" t="s">
        <v>17</v>
      </c>
    </row>
    <row r="4861" spans="2:4" x14ac:dyDescent="0.25">
      <c r="B4861" s="20" t="s">
        <v>4443</v>
      </c>
      <c r="C4861" s="20" t="s">
        <v>4439</v>
      </c>
      <c r="D4861" s="20" t="s">
        <v>17</v>
      </c>
    </row>
    <row r="4862" spans="2:4" x14ac:dyDescent="0.25">
      <c r="B4862" s="20" t="s">
        <v>4444</v>
      </c>
      <c r="C4862" s="20" t="s">
        <v>4439</v>
      </c>
      <c r="D4862" s="20" t="s">
        <v>17</v>
      </c>
    </row>
    <row r="4863" spans="2:4" x14ac:dyDescent="0.25">
      <c r="B4863" s="20" t="s">
        <v>4445</v>
      </c>
      <c r="C4863" s="20" t="s">
        <v>4445</v>
      </c>
      <c r="D4863" s="20" t="s">
        <v>18</v>
      </c>
    </row>
    <row r="4864" spans="2:4" x14ac:dyDescent="0.25">
      <c r="B4864" s="20" t="s">
        <v>4446</v>
      </c>
      <c r="C4864" s="20" t="s">
        <v>4446</v>
      </c>
      <c r="D4864" s="20" t="s">
        <v>18</v>
      </c>
    </row>
    <row r="4865" spans="2:4" x14ac:dyDescent="0.25">
      <c r="B4865" s="20" t="s">
        <v>4447</v>
      </c>
      <c r="C4865" s="20" t="s">
        <v>4447</v>
      </c>
      <c r="D4865" s="20" t="s">
        <v>18</v>
      </c>
    </row>
    <row r="4866" spans="2:4" x14ac:dyDescent="0.25">
      <c r="B4866" s="20" t="s">
        <v>4448</v>
      </c>
      <c r="C4866" s="20" t="s">
        <v>4448</v>
      </c>
      <c r="D4866" s="20" t="s">
        <v>18</v>
      </c>
    </row>
    <row r="4867" spans="2:4" x14ac:dyDescent="0.25">
      <c r="B4867" s="20" t="s">
        <v>4449</v>
      </c>
      <c r="C4867" s="20" t="s">
        <v>4449</v>
      </c>
      <c r="D4867" s="20" t="s">
        <v>18</v>
      </c>
    </row>
    <row r="4868" spans="2:4" x14ac:dyDescent="0.25">
      <c r="B4868" s="20" t="s">
        <v>4450</v>
      </c>
      <c r="C4868" s="20" t="s">
        <v>4450</v>
      </c>
      <c r="D4868" s="20" t="s">
        <v>17</v>
      </c>
    </row>
    <row r="4869" spans="2:4" x14ac:dyDescent="0.25">
      <c r="B4869" s="20" t="s">
        <v>4451</v>
      </c>
      <c r="C4869" s="20" t="s">
        <v>4452</v>
      </c>
      <c r="D4869" s="20" t="s">
        <v>16</v>
      </c>
    </row>
    <row r="4870" spans="2:4" x14ac:dyDescent="0.25">
      <c r="B4870" s="20" t="s">
        <v>4453</v>
      </c>
      <c r="C4870" s="20" t="s">
        <v>4452</v>
      </c>
      <c r="D4870" s="20" t="s">
        <v>16</v>
      </c>
    </row>
    <row r="4871" spans="2:4" x14ac:dyDescent="0.25">
      <c r="B4871" s="20" t="s">
        <v>4454</v>
      </c>
      <c r="C4871" s="20" t="s">
        <v>4452</v>
      </c>
      <c r="D4871" s="20" t="s">
        <v>14</v>
      </c>
    </row>
    <row r="4872" spans="2:4" x14ac:dyDescent="0.25">
      <c r="B4872" s="20" t="s">
        <v>4455</v>
      </c>
      <c r="C4872" s="20" t="s">
        <v>4456</v>
      </c>
      <c r="D4872" s="20" t="s">
        <v>18</v>
      </c>
    </row>
    <row r="4873" spans="2:4" x14ac:dyDescent="0.25">
      <c r="B4873" s="20" t="s">
        <v>4457</v>
      </c>
      <c r="C4873" s="20" t="s">
        <v>4456</v>
      </c>
      <c r="D4873" s="20" t="s">
        <v>18</v>
      </c>
    </row>
    <row r="4874" spans="2:4" x14ac:dyDescent="0.25">
      <c r="B4874" s="20" t="s">
        <v>4458</v>
      </c>
      <c r="C4874" s="20" t="s">
        <v>4456</v>
      </c>
      <c r="D4874" s="20" t="s">
        <v>18</v>
      </c>
    </row>
    <row r="4875" spans="2:4" x14ac:dyDescent="0.25">
      <c r="B4875" s="20" t="s">
        <v>4459</v>
      </c>
      <c r="C4875" s="20" t="s">
        <v>4456</v>
      </c>
      <c r="D4875" s="20" t="s">
        <v>18</v>
      </c>
    </row>
    <row r="4876" spans="2:4" x14ac:dyDescent="0.25">
      <c r="B4876" s="20" t="s">
        <v>4460</v>
      </c>
      <c r="C4876" s="20" t="s">
        <v>4461</v>
      </c>
      <c r="D4876" s="20" t="s">
        <v>18</v>
      </c>
    </row>
    <row r="4877" spans="2:4" x14ac:dyDescent="0.25">
      <c r="B4877" s="20" t="s">
        <v>4462</v>
      </c>
      <c r="C4877" s="20" t="s">
        <v>4461</v>
      </c>
      <c r="D4877" s="20" t="s">
        <v>18</v>
      </c>
    </row>
    <row r="4878" spans="2:4" x14ac:dyDescent="0.25">
      <c r="B4878" s="20" t="s">
        <v>4463</v>
      </c>
      <c r="C4878" s="20" t="s">
        <v>4461</v>
      </c>
      <c r="D4878" s="20" t="s">
        <v>18</v>
      </c>
    </row>
    <row r="4879" spans="2:4" x14ac:dyDescent="0.25">
      <c r="B4879" s="20" t="s">
        <v>4464</v>
      </c>
      <c r="C4879" s="20" t="s">
        <v>4461</v>
      </c>
      <c r="D4879" s="20" t="s">
        <v>18</v>
      </c>
    </row>
    <row r="4880" spans="2:4" x14ac:dyDescent="0.25">
      <c r="B4880" s="20" t="s">
        <v>4465</v>
      </c>
      <c r="C4880" s="20" t="s">
        <v>4461</v>
      </c>
      <c r="D4880" s="20" t="s">
        <v>18</v>
      </c>
    </row>
    <row r="4881" spans="2:4" x14ac:dyDescent="0.25">
      <c r="B4881" s="20" t="s">
        <v>4466</v>
      </c>
      <c r="C4881" s="20" t="s">
        <v>4467</v>
      </c>
      <c r="D4881" s="20" t="s">
        <v>18</v>
      </c>
    </row>
    <row r="4882" spans="2:4" x14ac:dyDescent="0.25">
      <c r="B4882" s="20" t="s">
        <v>4468</v>
      </c>
      <c r="C4882" s="20" t="s">
        <v>4467</v>
      </c>
      <c r="D4882" s="20" t="s">
        <v>18</v>
      </c>
    </row>
    <row r="4883" spans="2:4" x14ac:dyDescent="0.25">
      <c r="B4883" s="20" t="s">
        <v>4469</v>
      </c>
      <c r="C4883" s="20" t="s">
        <v>4470</v>
      </c>
      <c r="D4883" s="20" t="s">
        <v>18</v>
      </c>
    </row>
    <row r="4884" spans="2:4" x14ac:dyDescent="0.25">
      <c r="B4884" s="20" t="s">
        <v>4471</v>
      </c>
      <c r="C4884" s="20" t="s">
        <v>4470</v>
      </c>
      <c r="D4884" s="20" t="s">
        <v>18</v>
      </c>
    </row>
    <row r="4885" spans="2:4" x14ac:dyDescent="0.25">
      <c r="B4885" s="20" t="s">
        <v>4472</v>
      </c>
      <c r="C4885" s="20" t="s">
        <v>4470</v>
      </c>
      <c r="D4885" s="20" t="s">
        <v>18</v>
      </c>
    </row>
    <row r="4886" spans="2:4" x14ac:dyDescent="0.25">
      <c r="B4886" s="20" t="s">
        <v>4473</v>
      </c>
      <c r="C4886" s="20" t="s">
        <v>4470</v>
      </c>
      <c r="D4886" s="20" t="s">
        <v>18</v>
      </c>
    </row>
    <row r="4887" spans="2:4" x14ac:dyDescent="0.25">
      <c r="B4887" s="20" t="s">
        <v>4474</v>
      </c>
      <c r="C4887" s="20" t="s">
        <v>4474</v>
      </c>
      <c r="D4887" s="20" t="s">
        <v>18</v>
      </c>
    </row>
    <row r="4888" spans="2:4" x14ac:dyDescent="0.25">
      <c r="B4888" s="20" t="s">
        <v>4475</v>
      </c>
      <c r="C4888" s="20" t="s">
        <v>4475</v>
      </c>
      <c r="D4888" s="20" t="s">
        <v>18</v>
      </c>
    </row>
    <row r="4889" spans="2:4" x14ac:dyDescent="0.25">
      <c r="B4889" s="20" t="s">
        <v>4476</v>
      </c>
      <c r="C4889" s="20" t="s">
        <v>4476</v>
      </c>
      <c r="D4889" s="20" t="s">
        <v>18</v>
      </c>
    </row>
    <row r="4890" spans="2:4" x14ac:dyDescent="0.25">
      <c r="B4890" s="20" t="s">
        <v>4477</v>
      </c>
      <c r="C4890" s="20" t="s">
        <v>4477</v>
      </c>
      <c r="D4890" s="20" t="s">
        <v>18</v>
      </c>
    </row>
    <row r="4891" spans="2:4" x14ac:dyDescent="0.25">
      <c r="B4891" s="20" t="s">
        <v>4478</v>
      </c>
      <c r="C4891" s="20" t="s">
        <v>4478</v>
      </c>
      <c r="D4891" s="20" t="s">
        <v>18</v>
      </c>
    </row>
    <row r="4892" spans="2:4" x14ac:dyDescent="0.25">
      <c r="B4892" s="20" t="s">
        <v>4479</v>
      </c>
      <c r="C4892" s="20" t="s">
        <v>4479</v>
      </c>
      <c r="D4892" s="20" t="s">
        <v>18</v>
      </c>
    </row>
    <row r="4893" spans="2:4" x14ac:dyDescent="0.25">
      <c r="B4893" s="20" t="s">
        <v>4480</v>
      </c>
      <c r="C4893" s="20" t="s">
        <v>4480</v>
      </c>
      <c r="D4893" s="20" t="s">
        <v>18</v>
      </c>
    </row>
    <row r="4894" spans="2:4" x14ac:dyDescent="0.25">
      <c r="B4894" s="20" t="s">
        <v>4481</v>
      </c>
      <c r="C4894" s="20" t="s">
        <v>4481</v>
      </c>
      <c r="D4894" s="20" t="s">
        <v>18</v>
      </c>
    </row>
    <row r="4895" spans="2:4" x14ac:dyDescent="0.25">
      <c r="B4895" s="20" t="s">
        <v>4482</v>
      </c>
      <c r="C4895" s="20" t="s">
        <v>4483</v>
      </c>
      <c r="D4895" s="20" t="s">
        <v>18</v>
      </c>
    </row>
    <row r="4896" spans="2:4" x14ac:dyDescent="0.25">
      <c r="B4896" s="20" t="s">
        <v>4484</v>
      </c>
      <c r="C4896" s="20" t="s">
        <v>4483</v>
      </c>
      <c r="D4896" s="20" t="s">
        <v>18</v>
      </c>
    </row>
    <row r="4897" spans="2:4" x14ac:dyDescent="0.25">
      <c r="B4897" s="20" t="s">
        <v>4485</v>
      </c>
      <c r="C4897" s="20" t="s">
        <v>4483</v>
      </c>
      <c r="D4897" s="20" t="s">
        <v>18</v>
      </c>
    </row>
    <row r="4898" spans="2:4" x14ac:dyDescent="0.25">
      <c r="B4898" s="20" t="s">
        <v>4486</v>
      </c>
      <c r="C4898" s="20" t="s">
        <v>4483</v>
      </c>
      <c r="D4898" s="20" t="s">
        <v>18</v>
      </c>
    </row>
    <row r="4899" spans="2:4" x14ac:dyDescent="0.25">
      <c r="B4899" s="20" t="s">
        <v>4487</v>
      </c>
      <c r="C4899" s="20" t="s">
        <v>4483</v>
      </c>
      <c r="D4899" s="20" t="s">
        <v>18</v>
      </c>
    </row>
    <row r="4900" spans="2:4" x14ac:dyDescent="0.25">
      <c r="B4900" s="20" t="s">
        <v>4488</v>
      </c>
      <c r="C4900" s="20" t="s">
        <v>4483</v>
      </c>
      <c r="D4900" s="20" t="s">
        <v>18</v>
      </c>
    </row>
    <row r="4901" spans="2:4" x14ac:dyDescent="0.25">
      <c r="B4901" s="20" t="s">
        <v>4489</v>
      </c>
      <c r="C4901" s="20" t="s">
        <v>4483</v>
      </c>
      <c r="D4901" s="20" t="s">
        <v>18</v>
      </c>
    </row>
    <row r="4902" spans="2:4" x14ac:dyDescent="0.25">
      <c r="B4902" s="20" t="s">
        <v>4490</v>
      </c>
      <c r="C4902" s="20" t="s">
        <v>4491</v>
      </c>
      <c r="D4902" s="20" t="s">
        <v>18</v>
      </c>
    </row>
    <row r="4903" spans="2:4" x14ac:dyDescent="0.25">
      <c r="B4903" s="20" t="s">
        <v>4492</v>
      </c>
      <c r="C4903" s="20" t="s">
        <v>4491</v>
      </c>
      <c r="D4903" s="20" t="s">
        <v>18</v>
      </c>
    </row>
    <row r="4904" spans="2:4" x14ac:dyDescent="0.25">
      <c r="B4904" s="20" t="s">
        <v>4493</v>
      </c>
      <c r="C4904" s="20" t="s">
        <v>4491</v>
      </c>
      <c r="D4904" s="20" t="s">
        <v>18</v>
      </c>
    </row>
    <row r="4905" spans="2:4" x14ac:dyDescent="0.25">
      <c r="B4905" s="20" t="s">
        <v>4494</v>
      </c>
      <c r="C4905" s="20" t="s">
        <v>4491</v>
      </c>
      <c r="D4905" s="20" t="s">
        <v>18</v>
      </c>
    </row>
    <row r="4906" spans="2:4" x14ac:dyDescent="0.25">
      <c r="B4906" s="20" t="s">
        <v>4495</v>
      </c>
      <c r="C4906" s="20" t="s">
        <v>4496</v>
      </c>
      <c r="D4906" s="20" t="s">
        <v>18</v>
      </c>
    </row>
    <row r="4907" spans="2:4" x14ac:dyDescent="0.25">
      <c r="B4907" s="20" t="s">
        <v>4497</v>
      </c>
      <c r="C4907" s="20" t="s">
        <v>4496</v>
      </c>
      <c r="D4907" s="20" t="s">
        <v>18</v>
      </c>
    </row>
    <row r="4908" spans="2:4" x14ac:dyDescent="0.25">
      <c r="B4908" s="20" t="s">
        <v>4498</v>
      </c>
      <c r="C4908" s="20" t="s">
        <v>4496</v>
      </c>
      <c r="D4908" s="20" t="s">
        <v>18</v>
      </c>
    </row>
    <row r="4909" spans="2:4" x14ac:dyDescent="0.25">
      <c r="B4909" s="20" t="s">
        <v>4499</v>
      </c>
      <c r="C4909" s="20" t="s">
        <v>4496</v>
      </c>
      <c r="D4909" s="20" t="s">
        <v>18</v>
      </c>
    </row>
    <row r="4910" spans="2:4" x14ac:dyDescent="0.25">
      <c r="B4910" s="20" t="s">
        <v>4500</v>
      </c>
      <c r="C4910" s="20" t="s">
        <v>4496</v>
      </c>
      <c r="D4910" s="20" t="s">
        <v>18</v>
      </c>
    </row>
    <row r="4911" spans="2:4" x14ac:dyDescent="0.25">
      <c r="B4911" s="20" t="s">
        <v>4501</v>
      </c>
      <c r="C4911" s="20" t="s">
        <v>4502</v>
      </c>
      <c r="D4911" s="20" t="s">
        <v>18</v>
      </c>
    </row>
    <row r="4912" spans="2:4" x14ac:dyDescent="0.25">
      <c r="B4912" s="20" t="s">
        <v>4503</v>
      </c>
      <c r="C4912" s="20" t="s">
        <v>4502</v>
      </c>
      <c r="D4912" s="20" t="s">
        <v>18</v>
      </c>
    </row>
    <row r="4913" spans="2:4" x14ac:dyDescent="0.25">
      <c r="B4913" s="20" t="s">
        <v>4504</v>
      </c>
      <c r="C4913" s="20" t="s">
        <v>4504</v>
      </c>
      <c r="D4913" s="20" t="s">
        <v>18</v>
      </c>
    </row>
    <row r="4914" spans="2:4" x14ac:dyDescent="0.25">
      <c r="B4914" s="20" t="s">
        <v>4505</v>
      </c>
      <c r="C4914" s="20" t="s">
        <v>4505</v>
      </c>
      <c r="D4914" s="20" t="s">
        <v>18</v>
      </c>
    </row>
    <row r="4915" spans="2:4" x14ac:dyDescent="0.25">
      <c r="B4915" s="20" t="s">
        <v>4506</v>
      </c>
      <c r="C4915" s="20" t="s">
        <v>4506</v>
      </c>
      <c r="D4915" s="20" t="s">
        <v>18</v>
      </c>
    </row>
    <row r="4916" spans="2:4" x14ac:dyDescent="0.25">
      <c r="B4916" s="20" t="s">
        <v>4507</v>
      </c>
      <c r="C4916" s="20" t="s">
        <v>4507</v>
      </c>
      <c r="D4916" s="20" t="s">
        <v>18</v>
      </c>
    </row>
    <row r="4917" spans="2:4" x14ac:dyDescent="0.25">
      <c r="B4917" s="20" t="s">
        <v>4508</v>
      </c>
      <c r="C4917" s="20" t="s">
        <v>4508</v>
      </c>
      <c r="D4917" s="20" t="s">
        <v>18</v>
      </c>
    </row>
    <row r="4918" spans="2:4" x14ac:dyDescent="0.25">
      <c r="B4918" s="20" t="s">
        <v>4509</v>
      </c>
      <c r="C4918" s="20" t="s">
        <v>4510</v>
      </c>
      <c r="D4918" s="20" t="s">
        <v>18</v>
      </c>
    </row>
    <row r="4919" spans="2:4" x14ac:dyDescent="0.25">
      <c r="B4919" s="20" t="s">
        <v>4511</v>
      </c>
      <c r="C4919" s="20" t="s">
        <v>4510</v>
      </c>
      <c r="D4919" s="20" t="s">
        <v>18</v>
      </c>
    </row>
    <row r="4920" spans="2:4" x14ac:dyDescent="0.25">
      <c r="B4920" s="20" t="s">
        <v>4512</v>
      </c>
      <c r="C4920" s="20" t="s">
        <v>4510</v>
      </c>
      <c r="D4920" s="20" t="s">
        <v>18</v>
      </c>
    </row>
    <row r="4921" spans="2:4" x14ac:dyDescent="0.25">
      <c r="B4921" s="20" t="s">
        <v>4513</v>
      </c>
      <c r="C4921" s="20" t="s">
        <v>4510</v>
      </c>
      <c r="D4921" s="20" t="s">
        <v>18</v>
      </c>
    </row>
    <row r="4922" spans="2:4" x14ac:dyDescent="0.25">
      <c r="B4922" s="20" t="s">
        <v>4514</v>
      </c>
      <c r="C4922" s="20" t="s">
        <v>4510</v>
      </c>
      <c r="D4922" s="20" t="s">
        <v>18</v>
      </c>
    </row>
    <row r="4923" spans="2:4" x14ac:dyDescent="0.25">
      <c r="B4923" s="20" t="s">
        <v>4515</v>
      </c>
      <c r="C4923" s="20" t="s">
        <v>4510</v>
      </c>
      <c r="D4923" s="20" t="s">
        <v>18</v>
      </c>
    </row>
    <row r="4924" spans="2:4" x14ac:dyDescent="0.25">
      <c r="B4924" s="20" t="s">
        <v>4516</v>
      </c>
      <c r="C4924" s="20" t="s">
        <v>4517</v>
      </c>
      <c r="D4924" s="20" t="s">
        <v>18</v>
      </c>
    </row>
    <row r="4925" spans="2:4" x14ac:dyDescent="0.25">
      <c r="B4925" s="20" t="s">
        <v>4518</v>
      </c>
      <c r="C4925" s="20" t="s">
        <v>4517</v>
      </c>
      <c r="D4925" s="20" t="s">
        <v>18</v>
      </c>
    </row>
    <row r="4926" spans="2:4" x14ac:dyDescent="0.25">
      <c r="B4926" s="20" t="s">
        <v>4519</v>
      </c>
      <c r="C4926" s="20" t="s">
        <v>4517</v>
      </c>
      <c r="D4926" s="20" t="s">
        <v>18</v>
      </c>
    </row>
    <row r="4927" spans="2:4" x14ac:dyDescent="0.25">
      <c r="B4927" s="20" t="s">
        <v>4520</v>
      </c>
      <c r="C4927" s="20" t="s">
        <v>4517</v>
      </c>
      <c r="D4927" s="20" t="s">
        <v>18</v>
      </c>
    </row>
    <row r="4928" spans="2:4" x14ac:dyDescent="0.25">
      <c r="B4928" s="20" t="s">
        <v>4521</v>
      </c>
      <c r="C4928" s="20" t="s">
        <v>4517</v>
      </c>
      <c r="D4928" s="20" t="s">
        <v>18</v>
      </c>
    </row>
    <row r="4929" spans="2:4" x14ac:dyDescent="0.25">
      <c r="B4929" s="20" t="s">
        <v>4522</v>
      </c>
      <c r="C4929" s="20" t="s">
        <v>4517</v>
      </c>
      <c r="D4929" s="20" t="s">
        <v>18</v>
      </c>
    </row>
    <row r="4930" spans="2:4" x14ac:dyDescent="0.25">
      <c r="B4930" s="20" t="s">
        <v>4523</v>
      </c>
      <c r="C4930" s="20" t="s">
        <v>4524</v>
      </c>
      <c r="D4930" s="20" t="s">
        <v>18</v>
      </c>
    </row>
    <row r="4931" spans="2:4" x14ac:dyDescent="0.25">
      <c r="B4931" s="20" t="s">
        <v>4525</v>
      </c>
      <c r="C4931" s="20" t="s">
        <v>4524</v>
      </c>
      <c r="D4931" s="20" t="s">
        <v>18</v>
      </c>
    </row>
    <row r="4932" spans="2:4" x14ac:dyDescent="0.25">
      <c r="B4932" s="20" t="s">
        <v>4526</v>
      </c>
      <c r="C4932" s="20" t="s">
        <v>4524</v>
      </c>
      <c r="D4932" s="20" t="s">
        <v>18</v>
      </c>
    </row>
    <row r="4933" spans="2:4" x14ac:dyDescent="0.25">
      <c r="B4933" s="20" t="s">
        <v>4527</v>
      </c>
      <c r="C4933" s="20" t="s">
        <v>4524</v>
      </c>
      <c r="D4933" s="20" t="s">
        <v>18</v>
      </c>
    </row>
    <row r="4934" spans="2:4" x14ac:dyDescent="0.25">
      <c r="B4934" s="20" t="s">
        <v>4528</v>
      </c>
      <c r="C4934" s="20" t="s">
        <v>4524</v>
      </c>
      <c r="D4934" s="20" t="s">
        <v>18</v>
      </c>
    </row>
    <row r="4935" spans="2:4" x14ac:dyDescent="0.25">
      <c r="B4935" s="20" t="s">
        <v>4529</v>
      </c>
      <c r="C4935" s="20" t="s">
        <v>4524</v>
      </c>
      <c r="D4935" s="20" t="s">
        <v>18</v>
      </c>
    </row>
    <row r="4936" spans="2:4" x14ac:dyDescent="0.25">
      <c r="B4936" s="20" t="s">
        <v>4530</v>
      </c>
      <c r="C4936" s="20" t="s">
        <v>4524</v>
      </c>
      <c r="D4936" s="20" t="s">
        <v>18</v>
      </c>
    </row>
    <row r="4937" spans="2:4" x14ac:dyDescent="0.25">
      <c r="B4937" s="20" t="s">
        <v>4531</v>
      </c>
      <c r="C4937" s="20" t="s">
        <v>4524</v>
      </c>
      <c r="D4937" s="20" t="s">
        <v>18</v>
      </c>
    </row>
    <row r="4938" spans="2:4" x14ac:dyDescent="0.25">
      <c r="B4938" s="20" t="s">
        <v>4532</v>
      </c>
      <c r="C4938" s="20" t="s">
        <v>4533</v>
      </c>
      <c r="D4938" s="20" t="s">
        <v>18</v>
      </c>
    </row>
    <row r="4939" spans="2:4" x14ac:dyDescent="0.25">
      <c r="B4939" s="20" t="s">
        <v>4534</v>
      </c>
      <c r="C4939" s="20" t="s">
        <v>4533</v>
      </c>
      <c r="D4939" s="20" t="s">
        <v>18</v>
      </c>
    </row>
    <row r="4940" spans="2:4" x14ac:dyDescent="0.25">
      <c r="B4940" s="20" t="s">
        <v>4535</v>
      </c>
      <c r="C4940" s="20" t="s">
        <v>4533</v>
      </c>
      <c r="D4940" s="20" t="s">
        <v>18</v>
      </c>
    </row>
    <row r="4941" spans="2:4" x14ac:dyDescent="0.25">
      <c r="B4941" s="20" t="s">
        <v>4536</v>
      </c>
      <c r="C4941" s="20" t="s">
        <v>4533</v>
      </c>
      <c r="D4941" s="20" t="s">
        <v>18</v>
      </c>
    </row>
    <row r="4942" spans="2:4" x14ac:dyDescent="0.25">
      <c r="B4942" s="20" t="s">
        <v>4537</v>
      </c>
      <c r="C4942" s="20" t="s">
        <v>4537</v>
      </c>
      <c r="D4942" s="20" t="s">
        <v>18</v>
      </c>
    </row>
    <row r="4943" spans="2:4" x14ac:dyDescent="0.25">
      <c r="B4943" s="20" t="s">
        <v>4538</v>
      </c>
      <c r="C4943" s="20" t="s">
        <v>4538</v>
      </c>
      <c r="D4943" s="20" t="s">
        <v>18</v>
      </c>
    </row>
    <row r="4944" spans="2:4" x14ac:dyDescent="0.25">
      <c r="B4944" s="20" t="s">
        <v>4539</v>
      </c>
      <c r="C4944" s="20" t="s">
        <v>4539</v>
      </c>
      <c r="D4944" s="20" t="s">
        <v>18</v>
      </c>
    </row>
    <row r="4945" spans="2:4" x14ac:dyDescent="0.25">
      <c r="B4945" s="20" t="s">
        <v>4540</v>
      </c>
      <c r="C4945" s="20" t="s">
        <v>4541</v>
      </c>
      <c r="D4945" s="20" t="s">
        <v>18</v>
      </c>
    </row>
    <row r="4946" spans="2:4" x14ac:dyDescent="0.25">
      <c r="B4946" s="20" t="s">
        <v>4542</v>
      </c>
      <c r="C4946" s="20" t="s">
        <v>4541</v>
      </c>
      <c r="D4946" s="20" t="s">
        <v>18</v>
      </c>
    </row>
    <row r="4947" spans="2:4" x14ac:dyDescent="0.25">
      <c r="B4947" s="20" t="s">
        <v>4543</v>
      </c>
      <c r="C4947" s="20" t="s">
        <v>4541</v>
      </c>
      <c r="D4947" s="20" t="s">
        <v>14</v>
      </c>
    </row>
    <row r="4948" spans="2:4" x14ac:dyDescent="0.25">
      <c r="B4948" s="20" t="s">
        <v>4544</v>
      </c>
      <c r="C4948" s="20" t="s">
        <v>4541</v>
      </c>
      <c r="D4948" s="20" t="s">
        <v>18</v>
      </c>
    </row>
    <row r="4949" spans="2:4" x14ac:dyDescent="0.25">
      <c r="B4949" s="20" t="s">
        <v>4545</v>
      </c>
      <c r="C4949" s="20" t="s">
        <v>4546</v>
      </c>
      <c r="D4949" s="20" t="s">
        <v>18</v>
      </c>
    </row>
    <row r="4950" spans="2:4" x14ac:dyDescent="0.25">
      <c r="B4950" s="20" t="s">
        <v>4547</v>
      </c>
      <c r="C4950" s="20" t="s">
        <v>4546</v>
      </c>
      <c r="D4950" s="20" t="s">
        <v>18</v>
      </c>
    </row>
    <row r="4951" spans="2:4" x14ac:dyDescent="0.25">
      <c r="B4951" s="20" t="s">
        <v>4548</v>
      </c>
      <c r="C4951" s="20" t="s">
        <v>4546</v>
      </c>
      <c r="D4951" s="20" t="s">
        <v>18</v>
      </c>
    </row>
    <row r="4952" spans="2:4" x14ac:dyDescent="0.25">
      <c r="B4952" s="20" t="s">
        <v>4549</v>
      </c>
      <c r="C4952" s="20" t="s">
        <v>4546</v>
      </c>
      <c r="D4952" s="20" t="s">
        <v>18</v>
      </c>
    </row>
    <row r="4953" spans="2:4" x14ac:dyDescent="0.25">
      <c r="B4953" s="20" t="s">
        <v>4550</v>
      </c>
      <c r="C4953" s="20" t="s">
        <v>4546</v>
      </c>
      <c r="D4953" s="20" t="s">
        <v>18</v>
      </c>
    </row>
    <row r="4954" spans="2:4" x14ac:dyDescent="0.25">
      <c r="B4954" s="20" t="s">
        <v>4551</v>
      </c>
      <c r="C4954" s="20" t="s">
        <v>4546</v>
      </c>
      <c r="D4954" s="20" t="s">
        <v>18</v>
      </c>
    </row>
    <row r="4955" spans="2:4" x14ac:dyDescent="0.25">
      <c r="B4955" s="20" t="s">
        <v>4552</v>
      </c>
      <c r="C4955" s="20" t="s">
        <v>4553</v>
      </c>
      <c r="D4955" s="20" t="s">
        <v>18</v>
      </c>
    </row>
    <row r="4956" spans="2:4" x14ac:dyDescent="0.25">
      <c r="B4956" s="20" t="s">
        <v>4554</v>
      </c>
      <c r="C4956" s="20" t="s">
        <v>4553</v>
      </c>
      <c r="D4956" s="20" t="s">
        <v>18</v>
      </c>
    </row>
    <row r="4957" spans="2:4" x14ac:dyDescent="0.25">
      <c r="B4957" s="20" t="s">
        <v>4555</v>
      </c>
      <c r="C4957" s="20" t="s">
        <v>4553</v>
      </c>
      <c r="D4957" s="20" t="s">
        <v>18</v>
      </c>
    </row>
    <row r="4958" spans="2:4" x14ac:dyDescent="0.25">
      <c r="B4958" s="20" t="s">
        <v>4556</v>
      </c>
      <c r="C4958" s="20" t="s">
        <v>4553</v>
      </c>
      <c r="D4958" s="20" t="s">
        <v>18</v>
      </c>
    </row>
    <row r="4959" spans="2:4" x14ac:dyDescent="0.25">
      <c r="B4959" s="20" t="s">
        <v>4557</v>
      </c>
      <c r="C4959" s="20" t="s">
        <v>4558</v>
      </c>
      <c r="D4959" s="20" t="s">
        <v>18</v>
      </c>
    </row>
    <row r="4960" spans="2:4" x14ac:dyDescent="0.25">
      <c r="B4960" s="20" t="s">
        <v>4559</v>
      </c>
      <c r="C4960" s="20" t="s">
        <v>4558</v>
      </c>
      <c r="D4960" s="20" t="s">
        <v>18</v>
      </c>
    </row>
    <row r="4961" spans="2:4" x14ac:dyDescent="0.25">
      <c r="B4961" s="20" t="s">
        <v>4560</v>
      </c>
      <c r="C4961" s="20" t="s">
        <v>4561</v>
      </c>
      <c r="D4961" s="20" t="s">
        <v>18</v>
      </c>
    </row>
    <row r="4962" spans="2:4" x14ac:dyDescent="0.25">
      <c r="B4962" s="20" t="s">
        <v>4562</v>
      </c>
      <c r="C4962" s="20" t="s">
        <v>4561</v>
      </c>
      <c r="D4962" s="20" t="s">
        <v>18</v>
      </c>
    </row>
    <row r="4963" spans="2:4" x14ac:dyDescent="0.25">
      <c r="B4963" s="20" t="s">
        <v>4563</v>
      </c>
      <c r="C4963" s="20" t="s">
        <v>4561</v>
      </c>
      <c r="D4963" s="20" t="s">
        <v>18</v>
      </c>
    </row>
    <row r="4964" spans="2:4" x14ac:dyDescent="0.25">
      <c r="B4964" s="20" t="s">
        <v>4564</v>
      </c>
      <c r="C4964" s="20" t="s">
        <v>4561</v>
      </c>
      <c r="D4964" s="20" t="s">
        <v>18</v>
      </c>
    </row>
    <row r="4965" spans="2:4" x14ac:dyDescent="0.25">
      <c r="B4965" s="20" t="s">
        <v>4565</v>
      </c>
      <c r="C4965" s="20" t="s">
        <v>4566</v>
      </c>
      <c r="D4965" s="20" t="s">
        <v>18</v>
      </c>
    </row>
    <row r="4966" spans="2:4" x14ac:dyDescent="0.25">
      <c r="B4966" s="20" t="s">
        <v>4567</v>
      </c>
      <c r="C4966" s="20" t="s">
        <v>4566</v>
      </c>
      <c r="D4966" s="20" t="s">
        <v>18</v>
      </c>
    </row>
    <row r="4967" spans="2:4" x14ac:dyDescent="0.25">
      <c r="B4967" s="20" t="s">
        <v>4568</v>
      </c>
      <c r="C4967" s="20" t="s">
        <v>4566</v>
      </c>
      <c r="D4967" s="20" t="s">
        <v>18</v>
      </c>
    </row>
    <row r="4968" spans="2:4" x14ac:dyDescent="0.25">
      <c r="B4968" s="20" t="s">
        <v>4569</v>
      </c>
      <c r="C4968" s="20" t="s">
        <v>4566</v>
      </c>
      <c r="D4968" s="20" t="s">
        <v>18</v>
      </c>
    </row>
    <row r="4969" spans="2:4" x14ac:dyDescent="0.25">
      <c r="B4969" s="20" t="s">
        <v>4570</v>
      </c>
      <c r="C4969" s="20" t="s">
        <v>4571</v>
      </c>
      <c r="D4969" s="20" t="s">
        <v>18</v>
      </c>
    </row>
    <row r="4970" spans="2:4" x14ac:dyDescent="0.25">
      <c r="B4970" s="20" t="s">
        <v>4572</v>
      </c>
      <c r="C4970" s="20" t="s">
        <v>4571</v>
      </c>
      <c r="D4970" s="20" t="s">
        <v>18</v>
      </c>
    </row>
    <row r="4971" spans="2:4" x14ac:dyDescent="0.25">
      <c r="B4971" s="20" t="s">
        <v>4573</v>
      </c>
      <c r="C4971" s="20" t="s">
        <v>4571</v>
      </c>
      <c r="D4971" s="20" t="s">
        <v>18</v>
      </c>
    </row>
    <row r="4972" spans="2:4" x14ac:dyDescent="0.25">
      <c r="B4972" s="20" t="s">
        <v>4574</v>
      </c>
      <c r="C4972" s="20" t="s">
        <v>4571</v>
      </c>
      <c r="D4972" s="20" t="s">
        <v>18</v>
      </c>
    </row>
    <row r="4973" spans="2:4" x14ac:dyDescent="0.25">
      <c r="B4973" s="20" t="s">
        <v>4575</v>
      </c>
      <c r="C4973" s="20" t="s">
        <v>4571</v>
      </c>
      <c r="D4973" s="20" t="s">
        <v>18</v>
      </c>
    </row>
    <row r="4974" spans="2:4" x14ac:dyDescent="0.25">
      <c r="B4974" s="20" t="s">
        <v>4576</v>
      </c>
      <c r="C4974" s="20" t="s">
        <v>4576</v>
      </c>
      <c r="D4974" s="20" t="s">
        <v>18</v>
      </c>
    </row>
    <row r="4975" spans="2:4" x14ac:dyDescent="0.25">
      <c r="B4975" s="20" t="s">
        <v>4577</v>
      </c>
      <c r="C4975" s="20" t="s">
        <v>4577</v>
      </c>
      <c r="D4975" s="20" t="s">
        <v>18</v>
      </c>
    </row>
    <row r="4976" spans="2:4" x14ac:dyDescent="0.25">
      <c r="B4976" s="20" t="s">
        <v>4578</v>
      </c>
      <c r="C4976" s="20" t="s">
        <v>4578</v>
      </c>
      <c r="D4976" s="20" t="s">
        <v>18</v>
      </c>
    </row>
    <row r="4977" spans="2:4" x14ac:dyDescent="0.25">
      <c r="B4977" s="20" t="s">
        <v>4579</v>
      </c>
      <c r="C4977" s="20" t="s">
        <v>4579</v>
      </c>
      <c r="D4977" s="20" t="s">
        <v>18</v>
      </c>
    </row>
    <row r="4978" spans="2:4" x14ac:dyDescent="0.25">
      <c r="B4978" s="20" t="s">
        <v>4580</v>
      </c>
      <c r="C4978" s="20" t="s">
        <v>4580</v>
      </c>
      <c r="D4978" s="20" t="s">
        <v>18</v>
      </c>
    </row>
    <row r="4979" spans="2:4" x14ac:dyDescent="0.25">
      <c r="B4979" s="20" t="s">
        <v>4581</v>
      </c>
      <c r="C4979" s="20" t="s">
        <v>4582</v>
      </c>
      <c r="D4979" s="20" t="s">
        <v>18</v>
      </c>
    </row>
    <row r="4980" spans="2:4" x14ac:dyDescent="0.25">
      <c r="B4980" s="20" t="s">
        <v>4583</v>
      </c>
      <c r="C4980" s="20" t="s">
        <v>4582</v>
      </c>
      <c r="D4980" s="20" t="s">
        <v>18</v>
      </c>
    </row>
    <row r="4981" spans="2:4" x14ac:dyDescent="0.25">
      <c r="B4981" s="20" t="s">
        <v>4584</v>
      </c>
      <c r="C4981" s="20" t="s">
        <v>4582</v>
      </c>
      <c r="D4981" s="20" t="s">
        <v>13</v>
      </c>
    </row>
    <row r="4982" spans="2:4" x14ac:dyDescent="0.25">
      <c r="B4982" s="20" t="s">
        <v>4585</v>
      </c>
      <c r="C4982" s="20" t="s">
        <v>4582</v>
      </c>
      <c r="D4982" s="20" t="s">
        <v>18</v>
      </c>
    </row>
    <row r="4983" spans="2:4" x14ac:dyDescent="0.25">
      <c r="B4983" s="20" t="s">
        <v>4586</v>
      </c>
      <c r="C4983" s="20" t="s">
        <v>4582</v>
      </c>
      <c r="D4983" s="20" t="s">
        <v>18</v>
      </c>
    </row>
    <row r="4984" spans="2:4" x14ac:dyDescent="0.25">
      <c r="B4984" s="20" t="s">
        <v>4587</v>
      </c>
      <c r="C4984" s="20" t="s">
        <v>4588</v>
      </c>
      <c r="D4984" s="20" t="s">
        <v>18</v>
      </c>
    </row>
    <row r="4985" spans="2:4" x14ac:dyDescent="0.25">
      <c r="B4985" s="20" t="s">
        <v>4589</v>
      </c>
      <c r="C4985" s="20" t="s">
        <v>4588</v>
      </c>
      <c r="D4985" s="20" t="s">
        <v>18</v>
      </c>
    </row>
    <row r="4986" spans="2:4" x14ac:dyDescent="0.25">
      <c r="B4986" s="20" t="s">
        <v>4590</v>
      </c>
      <c r="C4986" s="20" t="s">
        <v>4588</v>
      </c>
      <c r="D4986" s="20" t="s">
        <v>16</v>
      </c>
    </row>
    <row r="4987" spans="2:4" x14ac:dyDescent="0.25">
      <c r="B4987" s="20" t="s">
        <v>4591</v>
      </c>
      <c r="C4987" s="20" t="s">
        <v>4588</v>
      </c>
      <c r="D4987" s="20" t="s">
        <v>18</v>
      </c>
    </row>
    <row r="4988" spans="2:4" x14ac:dyDescent="0.25">
      <c r="B4988" s="20" t="s">
        <v>4592</v>
      </c>
      <c r="C4988" s="20" t="s">
        <v>4593</v>
      </c>
      <c r="D4988" s="20" t="s">
        <v>18</v>
      </c>
    </row>
    <row r="4989" spans="2:4" x14ac:dyDescent="0.25">
      <c r="B4989" s="20" t="s">
        <v>4594</v>
      </c>
      <c r="C4989" s="20" t="s">
        <v>4593</v>
      </c>
      <c r="D4989" s="20" t="s">
        <v>18</v>
      </c>
    </row>
    <row r="4990" spans="2:4" x14ac:dyDescent="0.25">
      <c r="B4990" s="20" t="s">
        <v>4595</v>
      </c>
      <c r="C4990" s="20" t="s">
        <v>4593</v>
      </c>
      <c r="D4990" s="20" t="s">
        <v>18</v>
      </c>
    </row>
    <row r="4991" spans="2:4" x14ac:dyDescent="0.25">
      <c r="B4991" s="20" t="s">
        <v>4596</v>
      </c>
      <c r="C4991" s="20" t="s">
        <v>4593</v>
      </c>
      <c r="D4991" s="20" t="s">
        <v>12</v>
      </c>
    </row>
    <row r="4992" spans="2:4" x14ac:dyDescent="0.25">
      <c r="B4992" s="20" t="s">
        <v>4597</v>
      </c>
      <c r="C4992" s="20" t="s">
        <v>4593</v>
      </c>
      <c r="D4992" s="20" t="s">
        <v>18</v>
      </c>
    </row>
    <row r="4993" spans="2:4" x14ac:dyDescent="0.25">
      <c r="B4993" s="20" t="s">
        <v>4598</v>
      </c>
      <c r="C4993" s="20" t="s">
        <v>4599</v>
      </c>
      <c r="D4993" s="20" t="s">
        <v>18</v>
      </c>
    </row>
    <row r="4994" spans="2:4" x14ac:dyDescent="0.25">
      <c r="B4994" s="20" t="s">
        <v>4600</v>
      </c>
      <c r="C4994" s="20" t="s">
        <v>4601</v>
      </c>
      <c r="D4994" s="20" t="s">
        <v>18</v>
      </c>
    </row>
    <row r="4995" spans="2:4" x14ac:dyDescent="0.25">
      <c r="B4995" s="20" t="s">
        <v>4602</v>
      </c>
      <c r="C4995" s="20" t="s">
        <v>4603</v>
      </c>
      <c r="D4995" s="20" t="s">
        <v>18</v>
      </c>
    </row>
    <row r="4996" spans="2:4" x14ac:dyDescent="0.25">
      <c r="B4996" s="20" t="s">
        <v>4604</v>
      </c>
      <c r="C4996" s="20" t="s">
        <v>4605</v>
      </c>
      <c r="D4996" s="20" t="s">
        <v>18</v>
      </c>
    </row>
    <row r="4997" spans="2:4" x14ac:dyDescent="0.25">
      <c r="B4997" s="20" t="s">
        <v>4606</v>
      </c>
      <c r="C4997" s="20" t="s">
        <v>4605</v>
      </c>
      <c r="D4997" s="20" t="s">
        <v>18</v>
      </c>
    </row>
    <row r="4998" spans="2:4" x14ac:dyDescent="0.25">
      <c r="B4998" s="20" t="s">
        <v>4607</v>
      </c>
      <c r="C4998" s="20" t="s">
        <v>4605</v>
      </c>
      <c r="D4998" s="20" t="s">
        <v>18</v>
      </c>
    </row>
    <row r="4999" spans="2:4" x14ac:dyDescent="0.25">
      <c r="B4999" s="20" t="s">
        <v>4608</v>
      </c>
      <c r="C4999" s="20" t="s">
        <v>4605</v>
      </c>
      <c r="D4999" s="20" t="s">
        <v>18</v>
      </c>
    </row>
    <row r="5000" spans="2:4" x14ac:dyDescent="0.25">
      <c r="B5000" s="20" t="s">
        <v>4609</v>
      </c>
      <c r="C5000" s="20" t="s">
        <v>4605</v>
      </c>
      <c r="D5000" s="20" t="s">
        <v>18</v>
      </c>
    </row>
    <row r="5001" spans="2:4" x14ac:dyDescent="0.25">
      <c r="B5001" s="20" t="s">
        <v>4610</v>
      </c>
      <c r="C5001" s="20" t="s">
        <v>4611</v>
      </c>
      <c r="D5001" s="20" t="s">
        <v>18</v>
      </c>
    </row>
    <row r="5002" spans="2:4" x14ac:dyDescent="0.25">
      <c r="B5002" s="20" t="s">
        <v>4612</v>
      </c>
      <c r="C5002" s="20" t="s">
        <v>4611</v>
      </c>
      <c r="D5002" s="20" t="s">
        <v>18</v>
      </c>
    </row>
    <row r="5003" spans="2:4" x14ac:dyDescent="0.25">
      <c r="B5003" s="20" t="s">
        <v>4613</v>
      </c>
      <c r="C5003" s="20" t="s">
        <v>4611</v>
      </c>
      <c r="D5003" s="20" t="s">
        <v>18</v>
      </c>
    </row>
    <row r="5004" spans="2:4" x14ac:dyDescent="0.25">
      <c r="B5004" s="20" t="s">
        <v>4614</v>
      </c>
      <c r="C5004" s="20" t="s">
        <v>4611</v>
      </c>
      <c r="D5004" s="20" t="s">
        <v>18</v>
      </c>
    </row>
    <row r="5005" spans="2:4" x14ac:dyDescent="0.25">
      <c r="B5005" s="20" t="s">
        <v>4615</v>
      </c>
      <c r="C5005" s="20" t="s">
        <v>4616</v>
      </c>
      <c r="D5005" s="20" t="s">
        <v>18</v>
      </c>
    </row>
    <row r="5006" spans="2:4" x14ac:dyDescent="0.25">
      <c r="B5006" s="20" t="s">
        <v>4617</v>
      </c>
      <c r="C5006" s="20" t="s">
        <v>4616</v>
      </c>
      <c r="D5006" s="20" t="s">
        <v>18</v>
      </c>
    </row>
    <row r="5007" spans="2:4" x14ac:dyDescent="0.25">
      <c r="B5007" s="20" t="s">
        <v>4618</v>
      </c>
      <c r="C5007" s="20" t="s">
        <v>4619</v>
      </c>
      <c r="D5007" s="20" t="s">
        <v>18</v>
      </c>
    </row>
    <row r="5008" spans="2:4" x14ac:dyDescent="0.25">
      <c r="B5008" s="20" t="s">
        <v>4620</v>
      </c>
      <c r="C5008" s="20" t="s">
        <v>4619</v>
      </c>
      <c r="D5008" s="20" t="s">
        <v>18</v>
      </c>
    </row>
    <row r="5009" spans="2:4" x14ac:dyDescent="0.25">
      <c r="B5009" s="20" t="s">
        <v>4621</v>
      </c>
      <c r="C5009" s="20" t="s">
        <v>4619</v>
      </c>
      <c r="D5009" s="20" t="s">
        <v>18</v>
      </c>
    </row>
    <row r="5010" spans="2:4" x14ac:dyDescent="0.25">
      <c r="B5010" s="20" t="s">
        <v>4622</v>
      </c>
      <c r="C5010" s="20" t="s">
        <v>4619</v>
      </c>
      <c r="D5010" s="20" t="s">
        <v>18</v>
      </c>
    </row>
    <row r="5011" spans="2:4" x14ac:dyDescent="0.25">
      <c r="B5011" s="20" t="s">
        <v>4623</v>
      </c>
      <c r="C5011" s="20" t="s">
        <v>4619</v>
      </c>
      <c r="D5011" s="20" t="s">
        <v>18</v>
      </c>
    </row>
    <row r="5012" spans="2:4" x14ac:dyDescent="0.25">
      <c r="B5012" s="20" t="s">
        <v>4624</v>
      </c>
      <c r="C5012" s="20" t="s">
        <v>4625</v>
      </c>
      <c r="D5012" s="20" t="s">
        <v>18</v>
      </c>
    </row>
    <row r="5013" spans="2:4" x14ac:dyDescent="0.25">
      <c r="B5013" s="20" t="s">
        <v>4626</v>
      </c>
      <c r="C5013" s="20" t="s">
        <v>4625</v>
      </c>
      <c r="D5013" s="20" t="s">
        <v>18</v>
      </c>
    </row>
    <row r="5014" spans="2:4" x14ac:dyDescent="0.25">
      <c r="B5014" s="20" t="s">
        <v>4627</v>
      </c>
      <c r="C5014" s="20" t="s">
        <v>4625</v>
      </c>
      <c r="D5014" s="20" t="s">
        <v>18</v>
      </c>
    </row>
    <row r="5015" spans="2:4" x14ac:dyDescent="0.25">
      <c r="B5015" s="20" t="s">
        <v>4628</v>
      </c>
      <c r="C5015" s="20" t="s">
        <v>4625</v>
      </c>
      <c r="D5015" s="20" t="s">
        <v>18</v>
      </c>
    </row>
    <row r="5016" spans="2:4" x14ac:dyDescent="0.25">
      <c r="B5016" s="20" t="s">
        <v>4629</v>
      </c>
      <c r="C5016" s="20" t="s">
        <v>4625</v>
      </c>
      <c r="D5016" s="20" t="s">
        <v>18</v>
      </c>
    </row>
    <row r="5017" spans="2:4" x14ac:dyDescent="0.25">
      <c r="B5017" s="20" t="s">
        <v>4630</v>
      </c>
      <c r="C5017" s="20" t="s">
        <v>4631</v>
      </c>
      <c r="D5017" s="20" t="s">
        <v>18</v>
      </c>
    </row>
    <row r="5018" spans="2:4" x14ac:dyDescent="0.25">
      <c r="B5018" s="20" t="s">
        <v>4632</v>
      </c>
      <c r="C5018" s="20" t="s">
        <v>4631</v>
      </c>
      <c r="D5018" s="20" t="s">
        <v>18</v>
      </c>
    </row>
    <row r="5019" spans="2:4" x14ac:dyDescent="0.25">
      <c r="B5019" s="20" t="s">
        <v>4633</v>
      </c>
      <c r="C5019" s="20" t="s">
        <v>4631</v>
      </c>
      <c r="D5019" s="20" t="s">
        <v>18</v>
      </c>
    </row>
    <row r="5020" spans="2:4" x14ac:dyDescent="0.25">
      <c r="B5020" s="20" t="s">
        <v>4634</v>
      </c>
      <c r="C5020" s="20" t="s">
        <v>4631</v>
      </c>
      <c r="D5020" s="20" t="s">
        <v>18</v>
      </c>
    </row>
    <row r="5021" spans="2:4" x14ac:dyDescent="0.25">
      <c r="B5021" s="20" t="s">
        <v>4635</v>
      </c>
      <c r="C5021" s="20" t="s">
        <v>4631</v>
      </c>
      <c r="D5021" s="20" t="s">
        <v>18</v>
      </c>
    </row>
    <row r="5022" spans="2:4" x14ac:dyDescent="0.25">
      <c r="B5022" s="20" t="s">
        <v>4636</v>
      </c>
      <c r="C5022" s="20" t="s">
        <v>4631</v>
      </c>
      <c r="D5022" s="20" t="s">
        <v>18</v>
      </c>
    </row>
    <row r="5023" spans="2:4" x14ac:dyDescent="0.25">
      <c r="B5023" s="20" t="s">
        <v>4637</v>
      </c>
      <c r="C5023" s="20" t="s">
        <v>4631</v>
      </c>
      <c r="D5023" s="20" t="s">
        <v>18</v>
      </c>
    </row>
    <row r="5024" spans="2:4" x14ac:dyDescent="0.25">
      <c r="B5024" s="20" t="s">
        <v>4638</v>
      </c>
      <c r="C5024" s="20" t="s">
        <v>4639</v>
      </c>
      <c r="D5024" s="20" t="s">
        <v>18</v>
      </c>
    </row>
    <row r="5025" spans="2:4" x14ac:dyDescent="0.25">
      <c r="B5025" s="20" t="s">
        <v>4640</v>
      </c>
      <c r="C5025" s="20" t="s">
        <v>4639</v>
      </c>
      <c r="D5025" s="20" t="s">
        <v>18</v>
      </c>
    </row>
    <row r="5026" spans="2:4" x14ac:dyDescent="0.25">
      <c r="B5026" s="20" t="s">
        <v>4641</v>
      </c>
      <c r="C5026" s="20" t="s">
        <v>4639</v>
      </c>
      <c r="D5026" s="20" t="s">
        <v>18</v>
      </c>
    </row>
    <row r="5027" spans="2:4" x14ac:dyDescent="0.25">
      <c r="B5027" s="20" t="s">
        <v>4642</v>
      </c>
      <c r="C5027" s="20" t="s">
        <v>4639</v>
      </c>
      <c r="D5027" s="20" t="s">
        <v>18</v>
      </c>
    </row>
    <row r="5028" spans="2:4" x14ac:dyDescent="0.25">
      <c r="B5028" s="20" t="s">
        <v>4643</v>
      </c>
      <c r="C5028" s="20" t="s">
        <v>4644</v>
      </c>
      <c r="D5028" s="20" t="s">
        <v>18</v>
      </c>
    </row>
    <row r="5029" spans="2:4" x14ac:dyDescent="0.25">
      <c r="B5029" s="20" t="s">
        <v>4645</v>
      </c>
      <c r="C5029" s="20" t="s">
        <v>4644</v>
      </c>
      <c r="D5029" s="20" t="s">
        <v>18</v>
      </c>
    </row>
    <row r="5030" spans="2:4" x14ac:dyDescent="0.25">
      <c r="B5030" s="20" t="s">
        <v>4646</v>
      </c>
      <c r="C5030" s="20" t="s">
        <v>4644</v>
      </c>
      <c r="D5030" s="20" t="s">
        <v>18</v>
      </c>
    </row>
    <row r="5031" spans="2:4" x14ac:dyDescent="0.25">
      <c r="B5031" s="20" t="s">
        <v>4647</v>
      </c>
      <c r="C5031" s="20" t="s">
        <v>4644</v>
      </c>
      <c r="D5031" s="20" t="s">
        <v>18</v>
      </c>
    </row>
    <row r="5032" spans="2:4" x14ac:dyDescent="0.25">
      <c r="B5032" s="20" t="s">
        <v>4648</v>
      </c>
      <c r="C5032" s="20" t="s">
        <v>4644</v>
      </c>
      <c r="D5032" s="20" t="s">
        <v>18</v>
      </c>
    </row>
    <row r="5033" spans="2:4" x14ac:dyDescent="0.25">
      <c r="B5033" s="20" t="s">
        <v>4649</v>
      </c>
      <c r="C5033" s="20" t="s">
        <v>4650</v>
      </c>
      <c r="D5033" s="20" t="s">
        <v>18</v>
      </c>
    </row>
    <row r="5034" spans="2:4" x14ac:dyDescent="0.25">
      <c r="B5034" s="20" t="s">
        <v>4651</v>
      </c>
      <c r="C5034" s="20" t="s">
        <v>4650</v>
      </c>
      <c r="D5034" s="20" t="s">
        <v>18</v>
      </c>
    </row>
    <row r="5035" spans="2:4" x14ac:dyDescent="0.25">
      <c r="B5035" s="20" t="s">
        <v>4652</v>
      </c>
      <c r="C5035" s="20" t="s">
        <v>4650</v>
      </c>
      <c r="D5035" s="20" t="s">
        <v>18</v>
      </c>
    </row>
    <row r="5036" spans="2:4" x14ac:dyDescent="0.25">
      <c r="B5036" s="20" t="s">
        <v>4653</v>
      </c>
      <c r="C5036" s="20" t="s">
        <v>4650</v>
      </c>
      <c r="D5036" s="20" t="s">
        <v>18</v>
      </c>
    </row>
    <row r="5037" spans="2:4" x14ac:dyDescent="0.25">
      <c r="B5037" s="20" t="s">
        <v>4654</v>
      </c>
      <c r="C5037" s="20" t="s">
        <v>4650</v>
      </c>
      <c r="D5037" s="20" t="s">
        <v>18</v>
      </c>
    </row>
    <row r="5038" spans="2:4" x14ac:dyDescent="0.25">
      <c r="B5038" s="20" t="s">
        <v>4655</v>
      </c>
      <c r="C5038" s="20" t="s">
        <v>4650</v>
      </c>
      <c r="D5038" s="20" t="s">
        <v>18</v>
      </c>
    </row>
    <row r="5039" spans="2:4" x14ac:dyDescent="0.25">
      <c r="B5039" s="20" t="s">
        <v>4656</v>
      </c>
      <c r="C5039" s="20" t="s">
        <v>4657</v>
      </c>
      <c r="D5039" s="20" t="s">
        <v>18</v>
      </c>
    </row>
    <row r="5040" spans="2:4" x14ac:dyDescent="0.25">
      <c r="B5040" s="20" t="s">
        <v>4658</v>
      </c>
      <c r="C5040" s="20" t="s">
        <v>4659</v>
      </c>
      <c r="D5040" s="20" t="s">
        <v>18</v>
      </c>
    </row>
    <row r="5041" spans="2:4" x14ac:dyDescent="0.25">
      <c r="B5041" s="20" t="s">
        <v>4660</v>
      </c>
      <c r="C5041" s="20" t="s">
        <v>4659</v>
      </c>
      <c r="D5041" s="20" t="s">
        <v>18</v>
      </c>
    </row>
    <row r="5042" spans="2:4" x14ac:dyDescent="0.25">
      <c r="B5042" s="20" t="s">
        <v>4661</v>
      </c>
      <c r="C5042" s="20" t="s">
        <v>4659</v>
      </c>
      <c r="D5042" s="20" t="s">
        <v>18</v>
      </c>
    </row>
    <row r="5043" spans="2:4" x14ac:dyDescent="0.25">
      <c r="B5043" s="20" t="s">
        <v>4662</v>
      </c>
      <c r="C5043" s="20" t="s">
        <v>4659</v>
      </c>
      <c r="D5043" s="20" t="s">
        <v>18</v>
      </c>
    </row>
    <row r="5044" spans="2:4" x14ac:dyDescent="0.25">
      <c r="B5044" s="20" t="s">
        <v>15360</v>
      </c>
      <c r="C5044" s="20" t="s">
        <v>4659</v>
      </c>
      <c r="D5044" s="20" t="s">
        <v>18</v>
      </c>
    </row>
    <row r="5045" spans="2:4" x14ac:dyDescent="0.25">
      <c r="B5045" s="20" t="s">
        <v>4663</v>
      </c>
      <c r="C5045" s="20" t="s">
        <v>4659</v>
      </c>
      <c r="D5045" s="20" t="s">
        <v>18</v>
      </c>
    </row>
    <row r="5046" spans="2:4" x14ac:dyDescent="0.25">
      <c r="B5046" s="20" t="s">
        <v>4664</v>
      </c>
      <c r="C5046" s="20" t="s">
        <v>4659</v>
      </c>
      <c r="D5046" s="20" t="s">
        <v>18</v>
      </c>
    </row>
    <row r="5047" spans="2:4" x14ac:dyDescent="0.25">
      <c r="B5047" s="20" t="s">
        <v>4665</v>
      </c>
      <c r="C5047" s="20" t="s">
        <v>4666</v>
      </c>
      <c r="D5047" s="20" t="s">
        <v>18</v>
      </c>
    </row>
    <row r="5048" spans="2:4" x14ac:dyDescent="0.25">
      <c r="B5048" s="20" t="s">
        <v>4667</v>
      </c>
      <c r="C5048" s="20" t="s">
        <v>4666</v>
      </c>
      <c r="D5048" s="20" t="s">
        <v>18</v>
      </c>
    </row>
    <row r="5049" spans="2:4" x14ac:dyDescent="0.25">
      <c r="B5049" s="20" t="s">
        <v>4668</v>
      </c>
      <c r="C5049" s="20" t="s">
        <v>4666</v>
      </c>
      <c r="D5049" s="20" t="s">
        <v>18</v>
      </c>
    </row>
    <row r="5050" spans="2:4" x14ac:dyDescent="0.25">
      <c r="B5050" s="20" t="s">
        <v>4669</v>
      </c>
      <c r="C5050" s="20" t="s">
        <v>4666</v>
      </c>
      <c r="D5050" s="20" t="s">
        <v>18</v>
      </c>
    </row>
    <row r="5051" spans="2:4" x14ac:dyDescent="0.25">
      <c r="B5051" s="20" t="s">
        <v>4670</v>
      </c>
      <c r="C5051" s="20" t="s">
        <v>4666</v>
      </c>
      <c r="D5051" s="20" t="s">
        <v>18</v>
      </c>
    </row>
    <row r="5052" spans="2:4" x14ac:dyDescent="0.25">
      <c r="B5052" s="20" t="s">
        <v>4671</v>
      </c>
      <c r="C5052" s="20" t="s">
        <v>4666</v>
      </c>
      <c r="D5052" s="20" t="s">
        <v>18</v>
      </c>
    </row>
    <row r="5053" spans="2:4" x14ac:dyDescent="0.25">
      <c r="B5053" s="20" t="s">
        <v>4672</v>
      </c>
      <c r="C5053" s="20" t="s">
        <v>4673</v>
      </c>
      <c r="D5053" s="20" t="s">
        <v>18</v>
      </c>
    </row>
    <row r="5054" spans="2:4" x14ac:dyDescent="0.25">
      <c r="B5054" s="20" t="s">
        <v>4674</v>
      </c>
      <c r="C5054" s="20" t="s">
        <v>4673</v>
      </c>
      <c r="D5054" s="20" t="s">
        <v>18</v>
      </c>
    </row>
    <row r="5055" spans="2:4" x14ac:dyDescent="0.25">
      <c r="B5055" s="20" t="s">
        <v>4675</v>
      </c>
      <c r="C5055" s="20" t="s">
        <v>4673</v>
      </c>
      <c r="D5055" s="20" t="s">
        <v>18</v>
      </c>
    </row>
    <row r="5056" spans="2:4" x14ac:dyDescent="0.25">
      <c r="B5056" s="20" t="s">
        <v>4676</v>
      </c>
      <c r="C5056" s="20" t="s">
        <v>4673</v>
      </c>
      <c r="D5056" s="20" t="s">
        <v>18</v>
      </c>
    </row>
    <row r="5057" spans="2:4" x14ac:dyDescent="0.25">
      <c r="B5057" s="20" t="s">
        <v>4677</v>
      </c>
      <c r="C5057" s="20" t="s">
        <v>4673</v>
      </c>
      <c r="D5057" s="20" t="s">
        <v>18</v>
      </c>
    </row>
    <row r="5058" spans="2:4" x14ac:dyDescent="0.25">
      <c r="B5058" s="20" t="s">
        <v>4678</v>
      </c>
      <c r="C5058" s="20" t="s">
        <v>4673</v>
      </c>
      <c r="D5058" s="20" t="s">
        <v>18</v>
      </c>
    </row>
    <row r="5059" spans="2:4" x14ac:dyDescent="0.25">
      <c r="B5059" s="20" t="s">
        <v>4679</v>
      </c>
      <c r="C5059" s="20" t="s">
        <v>4680</v>
      </c>
      <c r="D5059" s="20" t="s">
        <v>18</v>
      </c>
    </row>
    <row r="5060" spans="2:4" x14ac:dyDescent="0.25">
      <c r="B5060" s="20" t="s">
        <v>4681</v>
      </c>
      <c r="C5060" s="20" t="s">
        <v>4680</v>
      </c>
      <c r="D5060" s="20" t="s">
        <v>18</v>
      </c>
    </row>
    <row r="5061" spans="2:4" x14ac:dyDescent="0.25">
      <c r="B5061" s="20" t="s">
        <v>4682</v>
      </c>
      <c r="C5061" s="20" t="s">
        <v>4680</v>
      </c>
      <c r="D5061" s="20" t="s">
        <v>18</v>
      </c>
    </row>
    <row r="5062" spans="2:4" x14ac:dyDescent="0.25">
      <c r="B5062" s="20" t="s">
        <v>4683</v>
      </c>
      <c r="C5062" s="20" t="s">
        <v>4680</v>
      </c>
      <c r="D5062" s="20" t="s">
        <v>18</v>
      </c>
    </row>
    <row r="5063" spans="2:4" x14ac:dyDescent="0.25">
      <c r="B5063" s="20" t="s">
        <v>4684</v>
      </c>
      <c r="C5063" s="20" t="s">
        <v>4680</v>
      </c>
      <c r="D5063" s="20" t="s">
        <v>18</v>
      </c>
    </row>
    <row r="5064" spans="2:4" x14ac:dyDescent="0.25">
      <c r="B5064" s="20" t="s">
        <v>4685</v>
      </c>
      <c r="C5064" s="20" t="s">
        <v>4680</v>
      </c>
      <c r="D5064" s="20" t="s">
        <v>18</v>
      </c>
    </row>
    <row r="5065" spans="2:4" x14ac:dyDescent="0.25">
      <c r="B5065" s="20" t="s">
        <v>4686</v>
      </c>
      <c r="C5065" s="20" t="s">
        <v>4687</v>
      </c>
      <c r="D5065" s="20" t="s">
        <v>18</v>
      </c>
    </row>
    <row r="5066" spans="2:4" x14ac:dyDescent="0.25">
      <c r="B5066" s="20" t="s">
        <v>4688</v>
      </c>
      <c r="C5066" s="20" t="s">
        <v>4687</v>
      </c>
      <c r="D5066" s="20" t="s">
        <v>18</v>
      </c>
    </row>
    <row r="5067" spans="2:4" x14ac:dyDescent="0.25">
      <c r="B5067" s="20" t="s">
        <v>4689</v>
      </c>
      <c r="C5067" s="20" t="s">
        <v>4687</v>
      </c>
      <c r="D5067" s="20" t="s">
        <v>18</v>
      </c>
    </row>
    <row r="5068" spans="2:4" x14ac:dyDescent="0.25">
      <c r="B5068" s="20" t="s">
        <v>4690</v>
      </c>
      <c r="C5068" s="20" t="s">
        <v>4691</v>
      </c>
      <c r="D5068" s="20" t="s">
        <v>18</v>
      </c>
    </row>
    <row r="5069" spans="2:4" x14ac:dyDescent="0.25">
      <c r="B5069" s="20" t="s">
        <v>4692</v>
      </c>
      <c r="C5069" s="20" t="s">
        <v>4691</v>
      </c>
      <c r="D5069" s="20" t="s">
        <v>18</v>
      </c>
    </row>
    <row r="5070" spans="2:4" x14ac:dyDescent="0.25">
      <c r="B5070" s="20" t="s">
        <v>4693</v>
      </c>
      <c r="C5070" s="20" t="s">
        <v>4691</v>
      </c>
      <c r="D5070" s="20" t="s">
        <v>18</v>
      </c>
    </row>
    <row r="5071" spans="2:4" x14ac:dyDescent="0.25">
      <c r="B5071" s="20" t="s">
        <v>4694</v>
      </c>
      <c r="C5071" s="20" t="s">
        <v>4691</v>
      </c>
      <c r="D5071" s="20" t="s">
        <v>18</v>
      </c>
    </row>
    <row r="5072" spans="2:4" x14ac:dyDescent="0.25">
      <c r="B5072" s="20" t="s">
        <v>4695</v>
      </c>
      <c r="C5072" s="20" t="s">
        <v>4691</v>
      </c>
      <c r="D5072" s="20" t="s">
        <v>18</v>
      </c>
    </row>
    <row r="5073" spans="2:4" x14ac:dyDescent="0.25">
      <c r="B5073" s="20" t="s">
        <v>4696</v>
      </c>
      <c r="C5073" s="20" t="s">
        <v>4697</v>
      </c>
      <c r="D5073" s="20" t="s">
        <v>18</v>
      </c>
    </row>
    <row r="5074" spans="2:4" x14ac:dyDescent="0.25">
      <c r="B5074" s="20" t="s">
        <v>4698</v>
      </c>
      <c r="C5074" s="20" t="s">
        <v>4697</v>
      </c>
      <c r="D5074" s="20" t="s">
        <v>18</v>
      </c>
    </row>
    <row r="5075" spans="2:4" x14ac:dyDescent="0.25">
      <c r="B5075" s="20" t="s">
        <v>4699</v>
      </c>
      <c r="C5075" s="20" t="s">
        <v>4697</v>
      </c>
      <c r="D5075" s="20" t="s">
        <v>18</v>
      </c>
    </row>
    <row r="5076" spans="2:4" x14ac:dyDescent="0.25">
      <c r="B5076" s="20" t="s">
        <v>4700</v>
      </c>
      <c r="C5076" s="20" t="s">
        <v>4701</v>
      </c>
      <c r="D5076" s="20" t="s">
        <v>18</v>
      </c>
    </row>
    <row r="5077" spans="2:4" x14ac:dyDescent="0.25">
      <c r="B5077" s="20" t="s">
        <v>4702</v>
      </c>
      <c r="C5077" s="20" t="s">
        <v>4701</v>
      </c>
      <c r="D5077" s="20" t="s">
        <v>18</v>
      </c>
    </row>
    <row r="5078" spans="2:4" x14ac:dyDescent="0.25">
      <c r="B5078" s="20" t="s">
        <v>4703</v>
      </c>
      <c r="C5078" s="20" t="s">
        <v>4701</v>
      </c>
      <c r="D5078" s="20" t="s">
        <v>18</v>
      </c>
    </row>
    <row r="5079" spans="2:4" x14ac:dyDescent="0.25">
      <c r="B5079" s="20" t="s">
        <v>4704</v>
      </c>
      <c r="C5079" s="20" t="s">
        <v>4701</v>
      </c>
      <c r="D5079" s="20" t="s">
        <v>18</v>
      </c>
    </row>
    <row r="5080" spans="2:4" x14ac:dyDescent="0.25">
      <c r="B5080" s="20" t="s">
        <v>4705</v>
      </c>
      <c r="C5080" s="20" t="s">
        <v>4706</v>
      </c>
      <c r="D5080" s="20" t="s">
        <v>18</v>
      </c>
    </row>
    <row r="5081" spans="2:4" x14ac:dyDescent="0.25">
      <c r="B5081" s="20" t="s">
        <v>4707</v>
      </c>
      <c r="C5081" s="20" t="s">
        <v>4708</v>
      </c>
      <c r="D5081" s="20" t="s">
        <v>18</v>
      </c>
    </row>
    <row r="5082" spans="2:4" x14ac:dyDescent="0.25">
      <c r="B5082" s="20" t="s">
        <v>4709</v>
      </c>
      <c r="C5082" s="20" t="s">
        <v>4708</v>
      </c>
      <c r="D5082" s="20" t="s">
        <v>18</v>
      </c>
    </row>
    <row r="5083" spans="2:4" x14ac:dyDescent="0.25">
      <c r="B5083" s="20" t="s">
        <v>4710</v>
      </c>
      <c r="C5083" s="20" t="s">
        <v>4708</v>
      </c>
      <c r="D5083" s="20" t="s">
        <v>18</v>
      </c>
    </row>
    <row r="5084" spans="2:4" x14ac:dyDescent="0.25">
      <c r="B5084" s="20" t="s">
        <v>4711</v>
      </c>
      <c r="C5084" s="20" t="s">
        <v>4708</v>
      </c>
      <c r="D5084" s="20" t="s">
        <v>18</v>
      </c>
    </row>
    <row r="5085" spans="2:4" x14ac:dyDescent="0.25">
      <c r="B5085" s="20" t="s">
        <v>4712</v>
      </c>
      <c r="C5085" s="20" t="s">
        <v>4708</v>
      </c>
      <c r="D5085" s="20" t="s">
        <v>18</v>
      </c>
    </row>
    <row r="5086" spans="2:4" x14ac:dyDescent="0.25">
      <c r="B5086" s="20" t="s">
        <v>4713</v>
      </c>
      <c r="C5086" s="20" t="s">
        <v>4708</v>
      </c>
      <c r="D5086" s="20" t="s">
        <v>18</v>
      </c>
    </row>
    <row r="5087" spans="2:4" x14ac:dyDescent="0.25">
      <c r="B5087" s="20" t="s">
        <v>4714</v>
      </c>
      <c r="C5087" s="20" t="s">
        <v>4715</v>
      </c>
      <c r="D5087" s="20" t="s">
        <v>18</v>
      </c>
    </row>
    <row r="5088" spans="2:4" x14ac:dyDescent="0.25">
      <c r="B5088" s="20" t="s">
        <v>4716</v>
      </c>
      <c r="C5088" s="20" t="s">
        <v>4715</v>
      </c>
      <c r="D5088" s="20" t="s">
        <v>18</v>
      </c>
    </row>
    <row r="5089" spans="2:4" x14ac:dyDescent="0.25">
      <c r="B5089" s="20" t="s">
        <v>4717</v>
      </c>
      <c r="C5089" s="20" t="s">
        <v>4715</v>
      </c>
      <c r="D5089" s="20" t="s">
        <v>18</v>
      </c>
    </row>
    <row r="5090" spans="2:4" x14ac:dyDescent="0.25">
      <c r="B5090" s="20" t="s">
        <v>4718</v>
      </c>
      <c r="C5090" s="20" t="s">
        <v>4715</v>
      </c>
      <c r="D5090" s="20" t="s">
        <v>18</v>
      </c>
    </row>
    <row r="5091" spans="2:4" x14ac:dyDescent="0.25">
      <c r="B5091" s="20" t="s">
        <v>4719</v>
      </c>
      <c r="C5091" s="20" t="s">
        <v>4715</v>
      </c>
      <c r="D5091" s="20" t="s">
        <v>18</v>
      </c>
    </row>
    <row r="5092" spans="2:4" x14ac:dyDescent="0.25">
      <c r="B5092" s="20" t="s">
        <v>4720</v>
      </c>
      <c r="C5092" s="20" t="s">
        <v>4715</v>
      </c>
      <c r="D5092" s="20" t="s">
        <v>18</v>
      </c>
    </row>
    <row r="5093" spans="2:4" x14ac:dyDescent="0.25">
      <c r="B5093" s="20" t="s">
        <v>4721</v>
      </c>
      <c r="C5093" s="20" t="s">
        <v>4722</v>
      </c>
      <c r="D5093" s="20" t="s">
        <v>18</v>
      </c>
    </row>
    <row r="5094" spans="2:4" x14ac:dyDescent="0.25">
      <c r="B5094" s="20" t="s">
        <v>4723</v>
      </c>
      <c r="C5094" s="20" t="s">
        <v>4722</v>
      </c>
      <c r="D5094" s="20" t="s">
        <v>18</v>
      </c>
    </row>
    <row r="5095" spans="2:4" x14ac:dyDescent="0.25">
      <c r="B5095" s="20" t="s">
        <v>4724</v>
      </c>
      <c r="C5095" s="20" t="s">
        <v>4722</v>
      </c>
      <c r="D5095" s="20" t="s">
        <v>18</v>
      </c>
    </row>
    <row r="5096" spans="2:4" x14ac:dyDescent="0.25">
      <c r="B5096" s="20" t="s">
        <v>4725</v>
      </c>
      <c r="C5096" s="20" t="s">
        <v>4722</v>
      </c>
      <c r="D5096" s="20" t="s">
        <v>18</v>
      </c>
    </row>
    <row r="5097" spans="2:4" x14ac:dyDescent="0.25">
      <c r="B5097" s="20" t="s">
        <v>4726</v>
      </c>
      <c r="C5097" s="20" t="s">
        <v>4722</v>
      </c>
      <c r="D5097" s="20" t="s">
        <v>18</v>
      </c>
    </row>
    <row r="5098" spans="2:4" x14ac:dyDescent="0.25">
      <c r="B5098" s="20" t="s">
        <v>4727</v>
      </c>
      <c r="C5098" s="20" t="s">
        <v>4728</v>
      </c>
      <c r="D5098" s="20" t="s">
        <v>18</v>
      </c>
    </row>
    <row r="5099" spans="2:4" x14ac:dyDescent="0.25">
      <c r="B5099" s="20" t="s">
        <v>4729</v>
      </c>
      <c r="C5099" s="20" t="s">
        <v>4728</v>
      </c>
      <c r="D5099" s="20" t="s">
        <v>18</v>
      </c>
    </row>
    <row r="5100" spans="2:4" x14ac:dyDescent="0.25">
      <c r="B5100" s="20" t="s">
        <v>4730</v>
      </c>
      <c r="C5100" s="20" t="s">
        <v>4728</v>
      </c>
      <c r="D5100" s="20" t="s">
        <v>18</v>
      </c>
    </row>
    <row r="5101" spans="2:4" x14ac:dyDescent="0.25">
      <c r="B5101" s="20" t="s">
        <v>4731</v>
      </c>
      <c r="C5101" s="20" t="s">
        <v>4728</v>
      </c>
      <c r="D5101" s="20" t="s">
        <v>18</v>
      </c>
    </row>
    <row r="5102" spans="2:4" x14ac:dyDescent="0.25">
      <c r="B5102" s="20" t="s">
        <v>4732</v>
      </c>
      <c r="C5102" s="20" t="s">
        <v>4728</v>
      </c>
      <c r="D5102" s="20" t="s">
        <v>18</v>
      </c>
    </row>
    <row r="5103" spans="2:4" x14ac:dyDescent="0.25">
      <c r="B5103" s="20" t="s">
        <v>4733</v>
      </c>
      <c r="C5103" s="20" t="s">
        <v>4728</v>
      </c>
      <c r="D5103" s="20" t="s">
        <v>18</v>
      </c>
    </row>
    <row r="5104" spans="2:4" x14ac:dyDescent="0.25">
      <c r="B5104" s="20" t="s">
        <v>4734</v>
      </c>
      <c r="C5104" s="20" t="s">
        <v>4735</v>
      </c>
      <c r="D5104" s="20" t="s">
        <v>18</v>
      </c>
    </row>
    <row r="5105" spans="2:4" x14ac:dyDescent="0.25">
      <c r="B5105" s="20" t="s">
        <v>4736</v>
      </c>
      <c r="C5105" s="20" t="s">
        <v>4736</v>
      </c>
      <c r="D5105" s="20" t="s">
        <v>21</v>
      </c>
    </row>
    <row r="5106" spans="2:4" x14ac:dyDescent="0.25">
      <c r="B5106" s="20" t="s">
        <v>4737</v>
      </c>
      <c r="C5106" s="20" t="s">
        <v>4738</v>
      </c>
      <c r="D5106" s="20" t="s">
        <v>21</v>
      </c>
    </row>
    <row r="5107" spans="2:4" x14ac:dyDescent="0.25">
      <c r="B5107" s="20" t="s">
        <v>4739</v>
      </c>
      <c r="C5107" s="20" t="s">
        <v>4738</v>
      </c>
      <c r="D5107" s="20" t="s">
        <v>21</v>
      </c>
    </row>
    <row r="5108" spans="2:4" x14ac:dyDescent="0.25">
      <c r="B5108" s="20" t="s">
        <v>4740</v>
      </c>
      <c r="C5108" s="20" t="s">
        <v>4738</v>
      </c>
      <c r="D5108" s="20" t="s">
        <v>21</v>
      </c>
    </row>
    <row r="5109" spans="2:4" x14ac:dyDescent="0.25">
      <c r="B5109" s="20" t="s">
        <v>4741</v>
      </c>
      <c r="C5109" s="20" t="s">
        <v>4738</v>
      </c>
      <c r="D5109" s="20" t="s">
        <v>18</v>
      </c>
    </row>
    <row r="5110" spans="2:4" x14ac:dyDescent="0.25">
      <c r="B5110" s="20" t="s">
        <v>4742</v>
      </c>
      <c r="C5110" s="20" t="s">
        <v>4738</v>
      </c>
      <c r="D5110" s="20" t="s">
        <v>21</v>
      </c>
    </row>
    <row r="5111" spans="2:4" x14ac:dyDescent="0.25">
      <c r="B5111" s="20" t="s">
        <v>4743</v>
      </c>
      <c r="C5111" s="20" t="s">
        <v>4744</v>
      </c>
      <c r="D5111" s="20" t="s">
        <v>21</v>
      </c>
    </row>
    <row r="5112" spans="2:4" x14ac:dyDescent="0.25">
      <c r="B5112" s="20" t="s">
        <v>4745</v>
      </c>
      <c r="C5112" s="20" t="s">
        <v>4744</v>
      </c>
      <c r="D5112" s="20" t="s">
        <v>21</v>
      </c>
    </row>
    <row r="5113" spans="2:4" x14ac:dyDescent="0.25">
      <c r="B5113" s="20" t="s">
        <v>4746</v>
      </c>
      <c r="C5113" s="20" t="s">
        <v>4744</v>
      </c>
      <c r="D5113" s="20" t="s">
        <v>21</v>
      </c>
    </row>
    <row r="5114" spans="2:4" x14ac:dyDescent="0.25">
      <c r="B5114" s="20" t="s">
        <v>4747</v>
      </c>
      <c r="C5114" s="20" t="s">
        <v>4748</v>
      </c>
      <c r="D5114" s="20" t="s">
        <v>21</v>
      </c>
    </row>
    <row r="5115" spans="2:4" x14ac:dyDescent="0.25">
      <c r="B5115" s="20" t="s">
        <v>4749</v>
      </c>
      <c r="C5115" s="20" t="s">
        <v>4748</v>
      </c>
      <c r="D5115" s="20" t="s">
        <v>21</v>
      </c>
    </row>
    <row r="5116" spans="2:4" x14ac:dyDescent="0.25">
      <c r="B5116" s="20" t="s">
        <v>4750</v>
      </c>
      <c r="C5116" s="20" t="s">
        <v>4748</v>
      </c>
      <c r="D5116" s="20" t="s">
        <v>21</v>
      </c>
    </row>
    <row r="5117" spans="2:4" x14ac:dyDescent="0.25">
      <c r="B5117" s="20" t="s">
        <v>15361</v>
      </c>
      <c r="C5117" s="20" t="s">
        <v>4748</v>
      </c>
      <c r="D5117" s="20" t="s">
        <v>21</v>
      </c>
    </row>
    <row r="5118" spans="2:4" x14ac:dyDescent="0.25">
      <c r="B5118" s="20" t="s">
        <v>4751</v>
      </c>
      <c r="C5118" s="20" t="s">
        <v>4748</v>
      </c>
      <c r="D5118" s="20" t="s">
        <v>21</v>
      </c>
    </row>
    <row r="5119" spans="2:4" x14ac:dyDescent="0.25">
      <c r="B5119" s="20" t="s">
        <v>15362</v>
      </c>
      <c r="C5119" s="20" t="s">
        <v>4748</v>
      </c>
      <c r="D5119" s="20" t="s">
        <v>21</v>
      </c>
    </row>
    <row r="5120" spans="2:4" x14ac:dyDescent="0.25">
      <c r="B5120" s="20" t="s">
        <v>15363</v>
      </c>
      <c r="C5120" s="20" t="s">
        <v>4748</v>
      </c>
      <c r="D5120" s="20" t="s">
        <v>21</v>
      </c>
    </row>
    <row r="5121" spans="2:4" x14ac:dyDescent="0.25">
      <c r="B5121" s="20" t="s">
        <v>15364</v>
      </c>
      <c r="C5121" s="20" t="s">
        <v>4748</v>
      </c>
      <c r="D5121" s="20" t="s">
        <v>21</v>
      </c>
    </row>
    <row r="5122" spans="2:4" x14ac:dyDescent="0.25">
      <c r="B5122" s="20" t="s">
        <v>15365</v>
      </c>
      <c r="C5122" s="20" t="s">
        <v>4748</v>
      </c>
      <c r="D5122" s="20" t="s">
        <v>21</v>
      </c>
    </row>
    <row r="5123" spans="2:4" x14ac:dyDescent="0.25">
      <c r="B5123" s="20" t="s">
        <v>15366</v>
      </c>
      <c r="C5123" s="20" t="s">
        <v>4748</v>
      </c>
      <c r="D5123" s="20" t="s">
        <v>21</v>
      </c>
    </row>
    <row r="5124" spans="2:4" x14ac:dyDescent="0.25">
      <c r="B5124" s="20" t="s">
        <v>15367</v>
      </c>
      <c r="C5124" s="20" t="s">
        <v>4748</v>
      </c>
      <c r="D5124" s="20" t="s">
        <v>21</v>
      </c>
    </row>
    <row r="5125" spans="2:4" x14ac:dyDescent="0.25">
      <c r="B5125" s="20" t="s">
        <v>4752</v>
      </c>
      <c r="C5125" s="20" t="s">
        <v>4752</v>
      </c>
      <c r="D5125" s="20" t="s">
        <v>21</v>
      </c>
    </row>
    <row r="5126" spans="2:4" x14ac:dyDescent="0.25">
      <c r="B5126" s="20" t="s">
        <v>4753</v>
      </c>
      <c r="C5126" s="20" t="s">
        <v>4752</v>
      </c>
      <c r="D5126" s="20" t="s">
        <v>21</v>
      </c>
    </row>
    <row r="5127" spans="2:4" x14ac:dyDescent="0.25">
      <c r="B5127" s="20" t="s">
        <v>4754</v>
      </c>
      <c r="C5127" s="20" t="s">
        <v>4752</v>
      </c>
      <c r="D5127" s="20" t="s">
        <v>21</v>
      </c>
    </row>
    <row r="5128" spans="2:4" x14ac:dyDescent="0.25">
      <c r="B5128" s="20" t="s">
        <v>15368</v>
      </c>
      <c r="C5128" s="20" t="s">
        <v>4752</v>
      </c>
      <c r="D5128" s="20" t="s">
        <v>21</v>
      </c>
    </row>
    <row r="5129" spans="2:4" x14ac:dyDescent="0.25">
      <c r="B5129" s="20" t="s">
        <v>15369</v>
      </c>
      <c r="C5129" s="20" t="s">
        <v>4752</v>
      </c>
      <c r="D5129" s="20" t="s">
        <v>21</v>
      </c>
    </row>
    <row r="5130" spans="2:4" x14ac:dyDescent="0.25">
      <c r="B5130" s="20" t="s">
        <v>4755</v>
      </c>
      <c r="C5130" s="20" t="s">
        <v>4752</v>
      </c>
      <c r="D5130" s="20" t="s">
        <v>21</v>
      </c>
    </row>
    <row r="5131" spans="2:4" x14ac:dyDescent="0.25">
      <c r="B5131" s="20" t="s">
        <v>4756</v>
      </c>
      <c r="C5131" s="20" t="s">
        <v>4756</v>
      </c>
      <c r="D5131" s="20" t="s">
        <v>21</v>
      </c>
    </row>
    <row r="5132" spans="2:4" x14ac:dyDescent="0.25">
      <c r="B5132" s="20" t="s">
        <v>4757</v>
      </c>
      <c r="C5132" s="20" t="s">
        <v>4756</v>
      </c>
      <c r="D5132" s="20" t="s">
        <v>21</v>
      </c>
    </row>
    <row r="5133" spans="2:4" x14ac:dyDescent="0.25">
      <c r="B5133" s="20" t="s">
        <v>4758</v>
      </c>
      <c r="C5133" s="20" t="s">
        <v>4759</v>
      </c>
      <c r="D5133" s="20" t="s">
        <v>21</v>
      </c>
    </row>
    <row r="5134" spans="2:4" x14ac:dyDescent="0.25">
      <c r="B5134" s="20" t="s">
        <v>4760</v>
      </c>
      <c r="C5134" s="20" t="s">
        <v>4759</v>
      </c>
      <c r="D5134" s="20" t="s">
        <v>21</v>
      </c>
    </row>
    <row r="5135" spans="2:4" x14ac:dyDescent="0.25">
      <c r="B5135" s="20" t="s">
        <v>4761</v>
      </c>
      <c r="C5135" s="20" t="s">
        <v>4759</v>
      </c>
      <c r="D5135" s="20" t="s">
        <v>21</v>
      </c>
    </row>
    <row r="5136" spans="2:4" x14ac:dyDescent="0.25">
      <c r="B5136" s="20" t="s">
        <v>4762</v>
      </c>
      <c r="C5136" s="20" t="s">
        <v>4759</v>
      </c>
      <c r="D5136" s="20" t="s">
        <v>21</v>
      </c>
    </row>
    <row r="5137" spans="2:4" x14ac:dyDescent="0.25">
      <c r="B5137" s="20" t="s">
        <v>4763</v>
      </c>
      <c r="C5137" s="20" t="s">
        <v>4764</v>
      </c>
      <c r="D5137" s="20" t="s">
        <v>21</v>
      </c>
    </row>
    <row r="5138" spans="2:4" x14ac:dyDescent="0.25">
      <c r="B5138" s="20" t="s">
        <v>4765</v>
      </c>
      <c r="C5138" s="20" t="s">
        <v>4764</v>
      </c>
      <c r="D5138" s="20" t="s">
        <v>21</v>
      </c>
    </row>
    <row r="5139" spans="2:4" x14ac:dyDescent="0.25">
      <c r="B5139" s="20" t="s">
        <v>4766</v>
      </c>
      <c r="C5139" s="20" t="s">
        <v>4764</v>
      </c>
      <c r="D5139" s="20" t="s">
        <v>21</v>
      </c>
    </row>
    <row r="5140" spans="2:4" x14ac:dyDescent="0.25">
      <c r="B5140" s="20" t="s">
        <v>4767</v>
      </c>
      <c r="C5140" s="20" t="s">
        <v>4764</v>
      </c>
      <c r="D5140" s="20" t="s">
        <v>21</v>
      </c>
    </row>
    <row r="5141" spans="2:4" x14ac:dyDescent="0.25">
      <c r="B5141" s="20" t="s">
        <v>15370</v>
      </c>
      <c r="C5141" s="20" t="s">
        <v>4764</v>
      </c>
      <c r="D5141" s="20" t="s">
        <v>24</v>
      </c>
    </row>
    <row r="5142" spans="2:4" x14ac:dyDescent="0.25">
      <c r="B5142" s="20" t="s">
        <v>15371</v>
      </c>
      <c r="C5142" s="20" t="s">
        <v>4764</v>
      </c>
      <c r="D5142" s="20" t="s">
        <v>24</v>
      </c>
    </row>
    <row r="5143" spans="2:4" x14ac:dyDescent="0.25">
      <c r="B5143" s="20" t="s">
        <v>15372</v>
      </c>
      <c r="C5143" s="20" t="s">
        <v>4764</v>
      </c>
      <c r="D5143" s="20" t="s">
        <v>24</v>
      </c>
    </row>
    <row r="5144" spans="2:4" x14ac:dyDescent="0.25">
      <c r="B5144" s="20" t="s">
        <v>15373</v>
      </c>
      <c r="C5144" s="20" t="s">
        <v>4764</v>
      </c>
      <c r="D5144" s="20" t="s">
        <v>24</v>
      </c>
    </row>
    <row r="5145" spans="2:4" x14ac:dyDescent="0.25">
      <c r="B5145" s="20" t="s">
        <v>15374</v>
      </c>
      <c r="C5145" s="20" t="s">
        <v>4764</v>
      </c>
      <c r="D5145" s="20" t="s">
        <v>24</v>
      </c>
    </row>
    <row r="5146" spans="2:4" x14ac:dyDescent="0.25">
      <c r="B5146" s="20" t="s">
        <v>15375</v>
      </c>
      <c r="C5146" s="20" t="s">
        <v>4764</v>
      </c>
      <c r="D5146" s="20" t="s">
        <v>24</v>
      </c>
    </row>
    <row r="5147" spans="2:4" x14ac:dyDescent="0.25">
      <c r="B5147" s="20" t="s">
        <v>15376</v>
      </c>
      <c r="C5147" s="20" t="s">
        <v>4764</v>
      </c>
      <c r="D5147" s="20" t="s">
        <v>24</v>
      </c>
    </row>
    <row r="5148" spans="2:4" x14ac:dyDescent="0.25">
      <c r="B5148" s="20" t="s">
        <v>15377</v>
      </c>
      <c r="C5148" s="20" t="s">
        <v>4764</v>
      </c>
      <c r="D5148" s="20" t="s">
        <v>24</v>
      </c>
    </row>
    <row r="5149" spans="2:4" x14ac:dyDescent="0.25">
      <c r="B5149" s="20" t="s">
        <v>15378</v>
      </c>
      <c r="C5149" s="20" t="s">
        <v>4764</v>
      </c>
      <c r="D5149" s="20" t="s">
        <v>24</v>
      </c>
    </row>
    <row r="5150" spans="2:4" x14ac:dyDescent="0.25">
      <c r="B5150" s="20" t="s">
        <v>15379</v>
      </c>
      <c r="C5150" s="20" t="s">
        <v>4764</v>
      </c>
      <c r="D5150" s="20" t="s">
        <v>21</v>
      </c>
    </row>
    <row r="5151" spans="2:4" x14ac:dyDescent="0.25">
      <c r="B5151" s="20" t="s">
        <v>15380</v>
      </c>
      <c r="C5151" s="20" t="s">
        <v>4764</v>
      </c>
      <c r="D5151" s="20" t="s">
        <v>21</v>
      </c>
    </row>
    <row r="5152" spans="2:4" x14ac:dyDescent="0.25">
      <c r="B5152" s="20" t="s">
        <v>15381</v>
      </c>
      <c r="C5152" s="20" t="s">
        <v>4764</v>
      </c>
      <c r="D5152" s="20" t="s">
        <v>21</v>
      </c>
    </row>
    <row r="5153" spans="2:4" x14ac:dyDescent="0.25">
      <c r="B5153" s="20" t="s">
        <v>15382</v>
      </c>
      <c r="C5153" s="20" t="s">
        <v>4764</v>
      </c>
      <c r="D5153" s="20" t="s">
        <v>21</v>
      </c>
    </row>
    <row r="5154" spans="2:4" x14ac:dyDescent="0.25">
      <c r="B5154" s="20" t="s">
        <v>15383</v>
      </c>
      <c r="C5154" s="20" t="s">
        <v>4764</v>
      </c>
      <c r="D5154" s="20" t="s">
        <v>21</v>
      </c>
    </row>
    <row r="5155" spans="2:4" x14ac:dyDescent="0.25">
      <c r="B5155" s="20" t="s">
        <v>15384</v>
      </c>
      <c r="C5155" s="20" t="s">
        <v>4764</v>
      </c>
      <c r="D5155" s="20" t="s">
        <v>21</v>
      </c>
    </row>
    <row r="5156" spans="2:4" x14ac:dyDescent="0.25">
      <c r="B5156" s="20" t="s">
        <v>15385</v>
      </c>
      <c r="C5156" s="20" t="s">
        <v>4764</v>
      </c>
      <c r="D5156" s="20" t="s">
        <v>24</v>
      </c>
    </row>
    <row r="5157" spans="2:4" x14ac:dyDescent="0.25">
      <c r="B5157" s="20" t="s">
        <v>15386</v>
      </c>
      <c r="C5157" s="20" t="s">
        <v>4764</v>
      </c>
      <c r="D5157" s="20" t="s">
        <v>24</v>
      </c>
    </row>
    <row r="5158" spans="2:4" x14ac:dyDescent="0.25">
      <c r="B5158" s="20" t="s">
        <v>15387</v>
      </c>
      <c r="C5158" s="20" t="s">
        <v>4764</v>
      </c>
      <c r="D5158" s="20" t="s">
        <v>24</v>
      </c>
    </row>
    <row r="5159" spans="2:4" x14ac:dyDescent="0.25">
      <c r="B5159" s="20" t="s">
        <v>15388</v>
      </c>
      <c r="C5159" s="20" t="s">
        <v>4764</v>
      </c>
      <c r="D5159" s="20" t="s">
        <v>24</v>
      </c>
    </row>
    <row r="5160" spans="2:4" x14ac:dyDescent="0.25">
      <c r="B5160" s="20" t="s">
        <v>15389</v>
      </c>
      <c r="C5160" s="20" t="s">
        <v>4764</v>
      </c>
      <c r="D5160" s="20" t="s">
        <v>24</v>
      </c>
    </row>
    <row r="5161" spans="2:4" x14ac:dyDescent="0.25">
      <c r="B5161" s="20" t="s">
        <v>15390</v>
      </c>
      <c r="C5161" s="20" t="s">
        <v>4764</v>
      </c>
      <c r="D5161" s="20" t="s">
        <v>24</v>
      </c>
    </row>
    <row r="5162" spans="2:4" x14ac:dyDescent="0.25">
      <c r="B5162" s="20" t="s">
        <v>4768</v>
      </c>
      <c r="C5162" s="20" t="s">
        <v>4769</v>
      </c>
      <c r="D5162" s="20" t="s">
        <v>21</v>
      </c>
    </row>
    <row r="5163" spans="2:4" x14ac:dyDescent="0.25">
      <c r="B5163" s="20" t="s">
        <v>4770</v>
      </c>
      <c r="C5163" s="20" t="s">
        <v>4769</v>
      </c>
      <c r="D5163" s="20" t="s">
        <v>21</v>
      </c>
    </row>
    <row r="5164" spans="2:4" x14ac:dyDescent="0.25">
      <c r="B5164" s="20" t="s">
        <v>4771</v>
      </c>
      <c r="C5164" s="20" t="s">
        <v>4769</v>
      </c>
      <c r="D5164" s="20" t="s">
        <v>21</v>
      </c>
    </row>
    <row r="5165" spans="2:4" x14ac:dyDescent="0.25">
      <c r="B5165" s="20" t="s">
        <v>15391</v>
      </c>
      <c r="C5165" s="20" t="s">
        <v>4769</v>
      </c>
      <c r="D5165" s="20" t="s">
        <v>24</v>
      </c>
    </row>
    <row r="5166" spans="2:4" x14ac:dyDescent="0.25">
      <c r="B5166" s="20" t="s">
        <v>15392</v>
      </c>
      <c r="C5166" s="20" t="s">
        <v>4769</v>
      </c>
      <c r="D5166" s="20" t="s">
        <v>24</v>
      </c>
    </row>
    <row r="5167" spans="2:4" x14ac:dyDescent="0.25">
      <c r="B5167" s="20" t="s">
        <v>15393</v>
      </c>
      <c r="C5167" s="20" t="s">
        <v>4769</v>
      </c>
      <c r="D5167" s="20" t="s">
        <v>24</v>
      </c>
    </row>
    <row r="5168" spans="2:4" x14ac:dyDescent="0.25">
      <c r="B5168" s="20" t="s">
        <v>15394</v>
      </c>
      <c r="C5168" s="20" t="s">
        <v>4769</v>
      </c>
      <c r="D5168" s="20" t="s">
        <v>24</v>
      </c>
    </row>
    <row r="5169" spans="2:4" x14ac:dyDescent="0.25">
      <c r="B5169" s="20" t="s">
        <v>15395</v>
      </c>
      <c r="C5169" s="20" t="s">
        <v>4769</v>
      </c>
      <c r="D5169" s="20" t="s">
        <v>24</v>
      </c>
    </row>
    <row r="5170" spans="2:4" x14ac:dyDescent="0.25">
      <c r="B5170" s="20" t="s">
        <v>15396</v>
      </c>
      <c r="C5170" s="20" t="s">
        <v>4769</v>
      </c>
      <c r="D5170" s="20" t="s">
        <v>24</v>
      </c>
    </row>
    <row r="5171" spans="2:4" x14ac:dyDescent="0.25">
      <c r="B5171" s="20" t="s">
        <v>15397</v>
      </c>
      <c r="C5171" s="20" t="s">
        <v>4769</v>
      </c>
      <c r="D5171" s="20" t="s">
        <v>24</v>
      </c>
    </row>
    <row r="5172" spans="2:4" x14ac:dyDescent="0.25">
      <c r="B5172" s="20" t="s">
        <v>15398</v>
      </c>
      <c r="C5172" s="20" t="s">
        <v>4769</v>
      </c>
      <c r="D5172" s="20" t="s">
        <v>24</v>
      </c>
    </row>
    <row r="5173" spans="2:4" x14ac:dyDescent="0.25">
      <c r="B5173" s="20" t="s">
        <v>4772</v>
      </c>
      <c r="C5173" s="20" t="s">
        <v>4773</v>
      </c>
      <c r="D5173" s="20" t="s">
        <v>21</v>
      </c>
    </row>
    <row r="5174" spans="2:4" x14ac:dyDescent="0.25">
      <c r="B5174" s="20" t="s">
        <v>4774</v>
      </c>
      <c r="C5174" s="20" t="s">
        <v>4773</v>
      </c>
      <c r="D5174" s="20" t="s">
        <v>21</v>
      </c>
    </row>
    <row r="5175" spans="2:4" x14ac:dyDescent="0.25">
      <c r="B5175" s="20" t="s">
        <v>4775</v>
      </c>
      <c r="C5175" s="20" t="s">
        <v>4773</v>
      </c>
      <c r="D5175" s="20" t="s">
        <v>21</v>
      </c>
    </row>
    <row r="5176" spans="2:4" x14ac:dyDescent="0.25">
      <c r="B5176" s="20" t="s">
        <v>4776</v>
      </c>
      <c r="C5176" s="20" t="s">
        <v>4777</v>
      </c>
      <c r="D5176" s="20" t="s">
        <v>21</v>
      </c>
    </row>
    <row r="5177" spans="2:4" x14ac:dyDescent="0.25">
      <c r="B5177" s="20" t="s">
        <v>15399</v>
      </c>
      <c r="C5177" s="20" t="s">
        <v>4777</v>
      </c>
      <c r="D5177" s="20" t="s">
        <v>22</v>
      </c>
    </row>
    <row r="5178" spans="2:4" x14ac:dyDescent="0.25">
      <c r="B5178" s="20" t="s">
        <v>15400</v>
      </c>
      <c r="C5178" s="20" t="s">
        <v>4777</v>
      </c>
      <c r="D5178" s="20" t="s">
        <v>22</v>
      </c>
    </row>
    <row r="5179" spans="2:4" x14ac:dyDescent="0.25">
      <c r="B5179" s="20" t="s">
        <v>15401</v>
      </c>
      <c r="C5179" s="20" t="s">
        <v>4777</v>
      </c>
      <c r="D5179" s="20" t="s">
        <v>22</v>
      </c>
    </row>
    <row r="5180" spans="2:4" x14ac:dyDescent="0.25">
      <c r="B5180" s="20" t="s">
        <v>15402</v>
      </c>
      <c r="C5180" s="20" t="s">
        <v>4777</v>
      </c>
      <c r="D5180" s="20" t="s">
        <v>22</v>
      </c>
    </row>
    <row r="5181" spans="2:4" x14ac:dyDescent="0.25">
      <c r="B5181" s="20" t="s">
        <v>15403</v>
      </c>
      <c r="C5181" s="20" t="s">
        <v>4778</v>
      </c>
      <c r="D5181" s="20" t="s">
        <v>22</v>
      </c>
    </row>
    <row r="5182" spans="2:4" x14ac:dyDescent="0.25">
      <c r="B5182" s="20" t="s">
        <v>15404</v>
      </c>
      <c r="C5182" s="20" t="s">
        <v>4778</v>
      </c>
      <c r="D5182" s="20" t="s">
        <v>22</v>
      </c>
    </row>
    <row r="5183" spans="2:4" x14ac:dyDescent="0.25">
      <c r="B5183" s="20" t="s">
        <v>15405</v>
      </c>
      <c r="C5183" s="20" t="s">
        <v>4778</v>
      </c>
      <c r="D5183" s="20" t="s">
        <v>22</v>
      </c>
    </row>
    <row r="5184" spans="2:4" x14ac:dyDescent="0.25">
      <c r="B5184" s="20" t="s">
        <v>15406</v>
      </c>
      <c r="C5184" s="20" t="s">
        <v>4778</v>
      </c>
      <c r="D5184" s="20" t="s">
        <v>22</v>
      </c>
    </row>
    <row r="5185" spans="2:4" x14ac:dyDescent="0.25">
      <c r="B5185" s="20" t="s">
        <v>15407</v>
      </c>
      <c r="C5185" s="20" t="s">
        <v>4778</v>
      </c>
      <c r="D5185" s="20" t="s">
        <v>22</v>
      </c>
    </row>
    <row r="5186" spans="2:4" x14ac:dyDescent="0.25">
      <c r="B5186" s="20" t="s">
        <v>15408</v>
      </c>
      <c r="C5186" s="20" t="s">
        <v>4778</v>
      </c>
      <c r="D5186" s="20" t="s">
        <v>21</v>
      </c>
    </row>
    <row r="5187" spans="2:4" x14ac:dyDescent="0.25">
      <c r="B5187" s="20" t="s">
        <v>15409</v>
      </c>
      <c r="C5187" s="20" t="s">
        <v>4778</v>
      </c>
      <c r="D5187" s="20" t="s">
        <v>21</v>
      </c>
    </row>
    <row r="5188" spans="2:4" x14ac:dyDescent="0.25">
      <c r="B5188" s="20" t="s">
        <v>15410</v>
      </c>
      <c r="C5188" s="20" t="s">
        <v>4778</v>
      </c>
      <c r="D5188" s="20" t="s">
        <v>21</v>
      </c>
    </row>
    <row r="5189" spans="2:4" x14ac:dyDescent="0.25">
      <c r="B5189" s="20" t="s">
        <v>15411</v>
      </c>
      <c r="C5189" s="20" t="s">
        <v>4778</v>
      </c>
      <c r="D5189" s="20" t="s">
        <v>22</v>
      </c>
    </row>
    <row r="5190" spans="2:4" x14ac:dyDescent="0.25">
      <c r="B5190" s="20" t="s">
        <v>4779</v>
      </c>
      <c r="C5190" s="20" t="s">
        <v>4778</v>
      </c>
      <c r="D5190" s="20" t="s">
        <v>21</v>
      </c>
    </row>
    <row r="5191" spans="2:4" x14ac:dyDescent="0.25">
      <c r="B5191" s="20" t="s">
        <v>15412</v>
      </c>
      <c r="C5191" s="20" t="s">
        <v>4778</v>
      </c>
      <c r="D5191" s="20" t="s">
        <v>22</v>
      </c>
    </row>
    <row r="5192" spans="2:4" x14ac:dyDescent="0.25">
      <c r="B5192" s="20" t="s">
        <v>15413</v>
      </c>
      <c r="C5192" s="20" t="s">
        <v>4778</v>
      </c>
      <c r="D5192" s="20" t="s">
        <v>22</v>
      </c>
    </row>
    <row r="5193" spans="2:4" x14ac:dyDescent="0.25">
      <c r="B5193" s="20" t="s">
        <v>15414</v>
      </c>
      <c r="C5193" s="20" t="s">
        <v>4778</v>
      </c>
      <c r="D5193" s="20" t="s">
        <v>22</v>
      </c>
    </row>
    <row r="5194" spans="2:4" x14ac:dyDescent="0.25">
      <c r="B5194" s="20" t="s">
        <v>15415</v>
      </c>
      <c r="C5194" s="20" t="s">
        <v>4778</v>
      </c>
      <c r="D5194" s="20" t="s">
        <v>22</v>
      </c>
    </row>
    <row r="5195" spans="2:4" x14ac:dyDescent="0.25">
      <c r="B5195" s="20" t="s">
        <v>15416</v>
      </c>
      <c r="C5195" s="20" t="s">
        <v>4778</v>
      </c>
      <c r="D5195" s="20" t="s">
        <v>21</v>
      </c>
    </row>
    <row r="5196" spans="2:4" x14ac:dyDescent="0.25">
      <c r="B5196" s="20" t="s">
        <v>15417</v>
      </c>
      <c r="C5196" s="20" t="s">
        <v>4778</v>
      </c>
      <c r="D5196" s="20" t="s">
        <v>21</v>
      </c>
    </row>
    <row r="5197" spans="2:4" x14ac:dyDescent="0.25">
      <c r="B5197" s="20" t="s">
        <v>15418</v>
      </c>
      <c r="C5197" s="20" t="s">
        <v>4778</v>
      </c>
      <c r="D5197" s="20" t="s">
        <v>21</v>
      </c>
    </row>
    <row r="5198" spans="2:4" x14ac:dyDescent="0.25">
      <c r="B5198" s="20" t="s">
        <v>15419</v>
      </c>
      <c r="C5198" s="20" t="s">
        <v>4778</v>
      </c>
      <c r="D5198" s="20" t="s">
        <v>21</v>
      </c>
    </row>
    <row r="5199" spans="2:4" x14ac:dyDescent="0.25">
      <c r="B5199" s="20" t="s">
        <v>15420</v>
      </c>
      <c r="C5199" s="20" t="s">
        <v>4778</v>
      </c>
      <c r="D5199" s="20" t="s">
        <v>21</v>
      </c>
    </row>
    <row r="5200" spans="2:4" x14ac:dyDescent="0.25">
      <c r="B5200" s="20" t="s">
        <v>15421</v>
      </c>
      <c r="C5200" s="20" t="s">
        <v>4778</v>
      </c>
      <c r="D5200" s="20" t="s">
        <v>22</v>
      </c>
    </row>
    <row r="5201" spans="2:4" x14ac:dyDescent="0.25">
      <c r="B5201" s="20" t="s">
        <v>15422</v>
      </c>
      <c r="C5201" s="20" t="s">
        <v>4778</v>
      </c>
      <c r="D5201" s="20" t="s">
        <v>22</v>
      </c>
    </row>
    <row r="5202" spans="2:4" x14ac:dyDescent="0.25">
      <c r="B5202" s="20" t="s">
        <v>15423</v>
      </c>
      <c r="C5202" s="20" t="s">
        <v>4778</v>
      </c>
      <c r="D5202" s="20" t="s">
        <v>21</v>
      </c>
    </row>
    <row r="5203" spans="2:4" x14ac:dyDescent="0.25">
      <c r="B5203" s="20" t="s">
        <v>15424</v>
      </c>
      <c r="C5203" s="20" t="s">
        <v>4778</v>
      </c>
      <c r="D5203" s="20" t="s">
        <v>21</v>
      </c>
    </row>
    <row r="5204" spans="2:4" x14ac:dyDescent="0.25">
      <c r="B5204" s="20" t="s">
        <v>15425</v>
      </c>
      <c r="C5204" s="20" t="s">
        <v>4778</v>
      </c>
      <c r="D5204" s="20" t="s">
        <v>21</v>
      </c>
    </row>
    <row r="5205" spans="2:4" x14ac:dyDescent="0.25">
      <c r="B5205" s="20" t="s">
        <v>15426</v>
      </c>
      <c r="C5205" s="20" t="s">
        <v>4778</v>
      </c>
      <c r="D5205" s="20" t="s">
        <v>21</v>
      </c>
    </row>
    <row r="5206" spans="2:4" x14ac:dyDescent="0.25">
      <c r="B5206" s="20" t="s">
        <v>15427</v>
      </c>
      <c r="C5206" s="20" t="s">
        <v>4778</v>
      </c>
      <c r="D5206" s="20" t="s">
        <v>21</v>
      </c>
    </row>
    <row r="5207" spans="2:4" x14ac:dyDescent="0.25">
      <c r="B5207" s="20" t="s">
        <v>4780</v>
      </c>
      <c r="C5207" s="20" t="s">
        <v>4781</v>
      </c>
      <c r="D5207" s="20" t="s">
        <v>21</v>
      </c>
    </row>
    <row r="5208" spans="2:4" x14ac:dyDescent="0.25">
      <c r="B5208" s="20" t="s">
        <v>4782</v>
      </c>
      <c r="C5208" s="20" t="s">
        <v>4781</v>
      </c>
      <c r="D5208" s="20" t="s">
        <v>21</v>
      </c>
    </row>
    <row r="5209" spans="2:4" x14ac:dyDescent="0.25">
      <c r="B5209" s="20" t="s">
        <v>4783</v>
      </c>
      <c r="C5209" s="20" t="s">
        <v>4781</v>
      </c>
      <c r="D5209" s="20" t="s">
        <v>21</v>
      </c>
    </row>
    <row r="5210" spans="2:4" x14ac:dyDescent="0.25">
      <c r="B5210" s="20" t="s">
        <v>4784</v>
      </c>
      <c r="C5210" s="20" t="s">
        <v>4781</v>
      </c>
      <c r="D5210" s="20" t="s">
        <v>21</v>
      </c>
    </row>
    <row r="5211" spans="2:4" x14ac:dyDescent="0.25">
      <c r="B5211" s="20" t="s">
        <v>4785</v>
      </c>
      <c r="C5211" s="20" t="s">
        <v>4781</v>
      </c>
      <c r="D5211" s="20" t="s">
        <v>16</v>
      </c>
    </row>
    <row r="5212" spans="2:4" x14ac:dyDescent="0.25">
      <c r="B5212" s="20" t="s">
        <v>4786</v>
      </c>
      <c r="C5212" s="20" t="s">
        <v>4781</v>
      </c>
      <c r="D5212" s="20" t="s">
        <v>21</v>
      </c>
    </row>
    <row r="5213" spans="2:4" x14ac:dyDescent="0.25">
      <c r="B5213" s="20" t="s">
        <v>4787</v>
      </c>
      <c r="C5213" s="20" t="s">
        <v>4781</v>
      </c>
      <c r="D5213" s="20" t="s">
        <v>21</v>
      </c>
    </row>
    <row r="5214" spans="2:4" x14ac:dyDescent="0.25">
      <c r="B5214" s="20" t="s">
        <v>4788</v>
      </c>
      <c r="C5214" s="20" t="s">
        <v>4781</v>
      </c>
      <c r="D5214" s="20" t="s">
        <v>21</v>
      </c>
    </row>
    <row r="5215" spans="2:4" x14ac:dyDescent="0.25">
      <c r="B5215" s="20" t="s">
        <v>15428</v>
      </c>
      <c r="C5215" s="20" t="s">
        <v>4781</v>
      </c>
      <c r="D5215" s="20" t="s">
        <v>21</v>
      </c>
    </row>
    <row r="5216" spans="2:4" x14ac:dyDescent="0.25">
      <c r="B5216" s="20" t="s">
        <v>4789</v>
      </c>
      <c r="C5216" s="20" t="s">
        <v>4781</v>
      </c>
      <c r="D5216" s="20" t="s">
        <v>21</v>
      </c>
    </row>
    <row r="5217" spans="2:4" x14ac:dyDescent="0.25">
      <c r="B5217" s="20" t="s">
        <v>4790</v>
      </c>
      <c r="C5217" s="20" t="s">
        <v>4781</v>
      </c>
      <c r="D5217" s="20" t="s">
        <v>21</v>
      </c>
    </row>
    <row r="5218" spans="2:4" x14ac:dyDescent="0.25">
      <c r="B5218" s="20" t="s">
        <v>4791</v>
      </c>
      <c r="C5218" s="20" t="s">
        <v>4792</v>
      </c>
      <c r="D5218" s="20" t="s">
        <v>21</v>
      </c>
    </row>
    <row r="5219" spans="2:4" x14ac:dyDescent="0.25">
      <c r="B5219" s="20" t="s">
        <v>4793</v>
      </c>
      <c r="C5219" s="20" t="s">
        <v>4792</v>
      </c>
      <c r="D5219" s="20" t="s">
        <v>21</v>
      </c>
    </row>
    <row r="5220" spans="2:4" x14ac:dyDescent="0.25">
      <c r="B5220" s="20" t="s">
        <v>4794</v>
      </c>
      <c r="C5220" s="20" t="s">
        <v>4792</v>
      </c>
      <c r="D5220" s="20" t="s">
        <v>21</v>
      </c>
    </row>
    <row r="5221" spans="2:4" x14ac:dyDescent="0.25">
      <c r="B5221" s="20" t="s">
        <v>15429</v>
      </c>
      <c r="C5221" s="20" t="s">
        <v>4792</v>
      </c>
      <c r="D5221" s="20" t="s">
        <v>22</v>
      </c>
    </row>
    <row r="5222" spans="2:4" x14ac:dyDescent="0.25">
      <c r="B5222" s="20" t="s">
        <v>15430</v>
      </c>
      <c r="C5222" s="20" t="s">
        <v>4792</v>
      </c>
      <c r="D5222" s="20" t="s">
        <v>21</v>
      </c>
    </row>
    <row r="5223" spans="2:4" x14ac:dyDescent="0.25">
      <c r="B5223" s="20" t="s">
        <v>15431</v>
      </c>
      <c r="C5223" s="20" t="s">
        <v>4792</v>
      </c>
      <c r="D5223" s="20" t="s">
        <v>22</v>
      </c>
    </row>
    <row r="5224" spans="2:4" x14ac:dyDescent="0.25">
      <c r="B5224" s="20" t="s">
        <v>15432</v>
      </c>
      <c r="C5224" s="20" t="s">
        <v>4792</v>
      </c>
      <c r="D5224" s="20" t="s">
        <v>21</v>
      </c>
    </row>
    <row r="5225" spans="2:4" x14ac:dyDescent="0.25">
      <c r="B5225" s="20" t="s">
        <v>15433</v>
      </c>
      <c r="C5225" s="20" t="s">
        <v>4792</v>
      </c>
      <c r="D5225" s="20" t="s">
        <v>22</v>
      </c>
    </row>
    <row r="5226" spans="2:4" x14ac:dyDescent="0.25">
      <c r="B5226" s="20" t="s">
        <v>15434</v>
      </c>
      <c r="C5226" s="20" t="s">
        <v>4792</v>
      </c>
      <c r="D5226" s="20" t="s">
        <v>22</v>
      </c>
    </row>
    <row r="5227" spans="2:4" x14ac:dyDescent="0.25">
      <c r="B5227" s="20" t="s">
        <v>15435</v>
      </c>
      <c r="C5227" s="20" t="s">
        <v>4792</v>
      </c>
      <c r="D5227" s="20" t="s">
        <v>22</v>
      </c>
    </row>
    <row r="5228" spans="2:4" x14ac:dyDescent="0.25">
      <c r="B5228" s="20" t="s">
        <v>15436</v>
      </c>
      <c r="C5228" s="20" t="s">
        <v>4792</v>
      </c>
      <c r="D5228" s="20" t="s">
        <v>22</v>
      </c>
    </row>
    <row r="5229" spans="2:4" x14ac:dyDescent="0.25">
      <c r="B5229" s="20" t="s">
        <v>15437</v>
      </c>
      <c r="C5229" s="20" t="s">
        <v>4792</v>
      </c>
      <c r="D5229" s="20" t="s">
        <v>22</v>
      </c>
    </row>
    <row r="5230" spans="2:4" x14ac:dyDescent="0.25">
      <c r="B5230" s="20" t="s">
        <v>15438</v>
      </c>
      <c r="C5230" s="20" t="s">
        <v>4792</v>
      </c>
      <c r="D5230" s="20" t="s">
        <v>22</v>
      </c>
    </row>
    <row r="5231" spans="2:4" x14ac:dyDescent="0.25">
      <c r="B5231" s="20" t="s">
        <v>15439</v>
      </c>
      <c r="C5231" s="20" t="s">
        <v>4792</v>
      </c>
      <c r="D5231" s="20" t="s">
        <v>22</v>
      </c>
    </row>
    <row r="5232" spans="2:4" x14ac:dyDescent="0.25">
      <c r="B5232" s="20" t="s">
        <v>15440</v>
      </c>
      <c r="C5232" s="20" t="s">
        <v>4792</v>
      </c>
      <c r="D5232" s="20" t="s">
        <v>22</v>
      </c>
    </row>
    <row r="5233" spans="2:4" x14ac:dyDescent="0.25">
      <c r="B5233" s="20" t="s">
        <v>15441</v>
      </c>
      <c r="C5233" s="20" t="s">
        <v>4792</v>
      </c>
      <c r="D5233" s="20" t="s">
        <v>22</v>
      </c>
    </row>
    <row r="5234" spans="2:4" x14ac:dyDescent="0.25">
      <c r="B5234" s="20" t="s">
        <v>15442</v>
      </c>
      <c r="C5234" s="20" t="s">
        <v>4792</v>
      </c>
      <c r="D5234" s="20" t="s">
        <v>22</v>
      </c>
    </row>
    <row r="5235" spans="2:4" x14ac:dyDescent="0.25">
      <c r="B5235" s="20" t="s">
        <v>15443</v>
      </c>
      <c r="C5235" s="20" t="s">
        <v>4792</v>
      </c>
      <c r="D5235" s="20" t="s">
        <v>22</v>
      </c>
    </row>
    <row r="5236" spans="2:4" x14ac:dyDescent="0.25">
      <c r="B5236" s="20" t="s">
        <v>15444</v>
      </c>
      <c r="C5236" s="20" t="s">
        <v>4792</v>
      </c>
      <c r="D5236" s="20" t="s">
        <v>21</v>
      </c>
    </row>
    <row r="5237" spans="2:4" x14ac:dyDescent="0.25">
      <c r="B5237" s="20" t="s">
        <v>15445</v>
      </c>
      <c r="C5237" s="20" t="s">
        <v>4792</v>
      </c>
      <c r="D5237" s="20" t="s">
        <v>21</v>
      </c>
    </row>
    <row r="5238" spans="2:4" x14ac:dyDescent="0.25">
      <c r="B5238" s="20" t="s">
        <v>15446</v>
      </c>
      <c r="C5238" s="20" t="s">
        <v>4792</v>
      </c>
      <c r="D5238" s="20" t="s">
        <v>21</v>
      </c>
    </row>
    <row r="5239" spans="2:4" x14ac:dyDescent="0.25">
      <c r="B5239" s="20" t="s">
        <v>15447</v>
      </c>
      <c r="C5239" s="20" t="s">
        <v>4792</v>
      </c>
      <c r="D5239" s="20" t="s">
        <v>21</v>
      </c>
    </row>
    <row r="5240" spans="2:4" x14ac:dyDescent="0.25">
      <c r="B5240" s="20" t="s">
        <v>15448</v>
      </c>
      <c r="C5240" s="20" t="s">
        <v>4792</v>
      </c>
      <c r="D5240" s="20" t="s">
        <v>21</v>
      </c>
    </row>
    <row r="5241" spans="2:4" x14ac:dyDescent="0.25">
      <c r="B5241" s="20" t="s">
        <v>15449</v>
      </c>
      <c r="C5241" s="20" t="s">
        <v>4792</v>
      </c>
      <c r="D5241" s="20" t="s">
        <v>22</v>
      </c>
    </row>
    <row r="5242" spans="2:4" x14ac:dyDescent="0.25">
      <c r="B5242" s="20" t="s">
        <v>15450</v>
      </c>
      <c r="C5242" s="20" t="s">
        <v>4792</v>
      </c>
      <c r="D5242" s="20" t="s">
        <v>22</v>
      </c>
    </row>
    <row r="5243" spans="2:4" x14ac:dyDescent="0.25">
      <c r="B5243" s="20" t="s">
        <v>4795</v>
      </c>
      <c r="C5243" s="20" t="s">
        <v>4792</v>
      </c>
      <c r="D5243" s="20" t="s">
        <v>21</v>
      </c>
    </row>
    <row r="5244" spans="2:4" x14ac:dyDescent="0.25">
      <c r="B5244" s="20" t="s">
        <v>4796</v>
      </c>
      <c r="C5244" s="20" t="s">
        <v>4792</v>
      </c>
      <c r="D5244" s="20" t="s">
        <v>21</v>
      </c>
    </row>
    <row r="5245" spans="2:4" x14ac:dyDescent="0.25">
      <c r="B5245" s="20" t="s">
        <v>4797</v>
      </c>
      <c r="C5245" s="20" t="s">
        <v>4798</v>
      </c>
      <c r="D5245" s="20" t="s">
        <v>21</v>
      </c>
    </row>
    <row r="5246" spans="2:4" x14ac:dyDescent="0.25">
      <c r="B5246" s="20" t="s">
        <v>4799</v>
      </c>
      <c r="C5246" s="20" t="s">
        <v>4800</v>
      </c>
      <c r="D5246" s="20" t="s">
        <v>21</v>
      </c>
    </row>
    <row r="5247" spans="2:4" x14ac:dyDescent="0.25">
      <c r="B5247" s="20" t="s">
        <v>4801</v>
      </c>
      <c r="C5247" s="20" t="s">
        <v>4800</v>
      </c>
      <c r="D5247" s="20" t="s">
        <v>21</v>
      </c>
    </row>
    <row r="5248" spans="2:4" x14ac:dyDescent="0.25">
      <c r="B5248" s="20" t="s">
        <v>4802</v>
      </c>
      <c r="C5248" s="20" t="s">
        <v>4800</v>
      </c>
      <c r="D5248" s="20" t="s">
        <v>21</v>
      </c>
    </row>
    <row r="5249" spans="2:4" x14ac:dyDescent="0.25">
      <c r="B5249" s="20" t="s">
        <v>4803</v>
      </c>
      <c r="C5249" s="20" t="s">
        <v>4800</v>
      </c>
      <c r="D5249" s="20" t="s">
        <v>21</v>
      </c>
    </row>
    <row r="5250" spans="2:4" x14ac:dyDescent="0.25">
      <c r="B5250" s="20" t="s">
        <v>4804</v>
      </c>
      <c r="C5250" s="20" t="s">
        <v>4805</v>
      </c>
      <c r="D5250" s="20" t="s">
        <v>21</v>
      </c>
    </row>
    <row r="5251" spans="2:4" x14ac:dyDescent="0.25">
      <c r="B5251" s="20" t="s">
        <v>4806</v>
      </c>
      <c r="C5251" s="20" t="s">
        <v>4805</v>
      </c>
      <c r="D5251" s="20" t="s">
        <v>21</v>
      </c>
    </row>
    <row r="5252" spans="2:4" x14ac:dyDescent="0.25">
      <c r="B5252" s="20" t="s">
        <v>4807</v>
      </c>
      <c r="C5252" s="20" t="s">
        <v>4805</v>
      </c>
      <c r="D5252" s="20" t="s">
        <v>18</v>
      </c>
    </row>
    <row r="5253" spans="2:4" x14ac:dyDescent="0.25">
      <c r="B5253" s="20" t="s">
        <v>4808</v>
      </c>
      <c r="C5253" s="20" t="s">
        <v>4805</v>
      </c>
      <c r="D5253" s="20" t="s">
        <v>21</v>
      </c>
    </row>
    <row r="5254" spans="2:4" x14ac:dyDescent="0.25">
      <c r="B5254" s="20" t="s">
        <v>4809</v>
      </c>
      <c r="C5254" s="20" t="s">
        <v>4805</v>
      </c>
      <c r="D5254" s="20" t="s">
        <v>21</v>
      </c>
    </row>
    <row r="5255" spans="2:4" x14ac:dyDescent="0.25">
      <c r="B5255" s="20" t="s">
        <v>4810</v>
      </c>
      <c r="C5255" s="20" t="s">
        <v>4805</v>
      </c>
      <c r="D5255" s="20" t="s">
        <v>21</v>
      </c>
    </row>
    <row r="5256" spans="2:4" x14ac:dyDescent="0.25">
      <c r="B5256" s="20" t="s">
        <v>4811</v>
      </c>
      <c r="C5256" s="20" t="s">
        <v>4805</v>
      </c>
      <c r="D5256" s="20" t="s">
        <v>21</v>
      </c>
    </row>
    <row r="5257" spans="2:4" x14ac:dyDescent="0.25">
      <c r="B5257" s="20" t="s">
        <v>4812</v>
      </c>
      <c r="C5257" s="20" t="s">
        <v>4805</v>
      </c>
      <c r="D5257" s="20" t="s">
        <v>21</v>
      </c>
    </row>
    <row r="5258" spans="2:4" x14ac:dyDescent="0.25">
      <c r="B5258" s="20" t="s">
        <v>4813</v>
      </c>
      <c r="C5258" s="20" t="s">
        <v>4805</v>
      </c>
      <c r="D5258" s="20" t="s">
        <v>21</v>
      </c>
    </row>
    <row r="5259" spans="2:4" x14ac:dyDescent="0.25">
      <c r="B5259" s="20" t="s">
        <v>4814</v>
      </c>
      <c r="C5259" s="20" t="s">
        <v>4815</v>
      </c>
      <c r="D5259" s="20" t="s">
        <v>21</v>
      </c>
    </row>
    <row r="5260" spans="2:4" x14ac:dyDescent="0.25">
      <c r="B5260" s="20" t="s">
        <v>4816</v>
      </c>
      <c r="C5260" s="20" t="s">
        <v>4815</v>
      </c>
      <c r="D5260" s="20" t="s">
        <v>21</v>
      </c>
    </row>
    <row r="5261" spans="2:4" x14ac:dyDescent="0.25">
      <c r="B5261" s="20" t="s">
        <v>4817</v>
      </c>
      <c r="C5261" s="20" t="s">
        <v>4815</v>
      </c>
      <c r="D5261" s="20" t="s">
        <v>21</v>
      </c>
    </row>
    <row r="5262" spans="2:4" x14ac:dyDescent="0.25">
      <c r="B5262" s="20" t="s">
        <v>4818</v>
      </c>
      <c r="C5262" s="20" t="s">
        <v>4815</v>
      </c>
      <c r="D5262" s="20" t="s">
        <v>21</v>
      </c>
    </row>
    <row r="5263" spans="2:4" x14ac:dyDescent="0.25">
      <c r="B5263" s="20" t="s">
        <v>4819</v>
      </c>
      <c r="C5263" s="20" t="s">
        <v>4815</v>
      </c>
      <c r="D5263" s="20" t="s">
        <v>21</v>
      </c>
    </row>
    <row r="5264" spans="2:4" x14ac:dyDescent="0.25">
      <c r="B5264" s="20" t="s">
        <v>4820</v>
      </c>
      <c r="C5264" s="20" t="s">
        <v>4815</v>
      </c>
      <c r="D5264" s="20" t="s">
        <v>21</v>
      </c>
    </row>
    <row r="5265" spans="2:4" x14ac:dyDescent="0.25">
      <c r="B5265" s="20" t="s">
        <v>4821</v>
      </c>
      <c r="C5265" s="20" t="s">
        <v>4822</v>
      </c>
      <c r="D5265" s="20" t="s">
        <v>21</v>
      </c>
    </row>
    <row r="5266" spans="2:4" x14ac:dyDescent="0.25">
      <c r="B5266" s="20" t="s">
        <v>4823</v>
      </c>
      <c r="C5266" s="20" t="s">
        <v>4822</v>
      </c>
      <c r="D5266" s="20" t="s">
        <v>21</v>
      </c>
    </row>
    <row r="5267" spans="2:4" x14ac:dyDescent="0.25">
      <c r="B5267" s="20" t="s">
        <v>4824</v>
      </c>
      <c r="C5267" s="20" t="s">
        <v>4822</v>
      </c>
      <c r="D5267" s="20" t="s">
        <v>21</v>
      </c>
    </row>
    <row r="5268" spans="2:4" x14ac:dyDescent="0.25">
      <c r="B5268" s="20" t="s">
        <v>4825</v>
      </c>
      <c r="C5268" s="20" t="s">
        <v>4822</v>
      </c>
      <c r="D5268" s="20" t="s">
        <v>21</v>
      </c>
    </row>
    <row r="5269" spans="2:4" x14ac:dyDescent="0.25">
      <c r="B5269" s="20" t="s">
        <v>4826</v>
      </c>
      <c r="C5269" s="20" t="s">
        <v>4827</v>
      </c>
      <c r="D5269" s="20" t="s">
        <v>21</v>
      </c>
    </row>
    <row r="5270" spans="2:4" x14ac:dyDescent="0.25">
      <c r="B5270" s="20" t="s">
        <v>4828</v>
      </c>
      <c r="C5270" s="20" t="s">
        <v>4827</v>
      </c>
      <c r="D5270" s="20" t="s">
        <v>21</v>
      </c>
    </row>
    <row r="5271" spans="2:4" x14ac:dyDescent="0.25">
      <c r="B5271" s="20" t="s">
        <v>4829</v>
      </c>
      <c r="C5271" s="20" t="s">
        <v>4827</v>
      </c>
      <c r="D5271" s="20" t="s">
        <v>21</v>
      </c>
    </row>
    <row r="5272" spans="2:4" x14ac:dyDescent="0.25">
      <c r="B5272" s="20" t="s">
        <v>4830</v>
      </c>
      <c r="C5272" s="20" t="s">
        <v>4827</v>
      </c>
      <c r="D5272" s="20" t="s">
        <v>21</v>
      </c>
    </row>
    <row r="5273" spans="2:4" x14ac:dyDescent="0.25">
      <c r="B5273" s="20" t="s">
        <v>4831</v>
      </c>
      <c r="C5273" s="20" t="s">
        <v>4827</v>
      </c>
      <c r="D5273" s="20" t="s">
        <v>21</v>
      </c>
    </row>
    <row r="5274" spans="2:4" x14ac:dyDescent="0.25">
      <c r="B5274" s="20" t="s">
        <v>4832</v>
      </c>
      <c r="C5274" s="20" t="s">
        <v>4827</v>
      </c>
      <c r="D5274" s="20" t="s">
        <v>21</v>
      </c>
    </row>
    <row r="5275" spans="2:4" x14ac:dyDescent="0.25">
      <c r="B5275" s="20" t="s">
        <v>4833</v>
      </c>
      <c r="C5275" s="20" t="s">
        <v>4827</v>
      </c>
      <c r="D5275" s="20" t="s">
        <v>21</v>
      </c>
    </row>
    <row r="5276" spans="2:4" x14ac:dyDescent="0.25">
      <c r="B5276" s="20" t="s">
        <v>4834</v>
      </c>
      <c r="C5276" s="20" t="s">
        <v>4827</v>
      </c>
      <c r="D5276" s="20" t="s">
        <v>21</v>
      </c>
    </row>
    <row r="5277" spans="2:4" x14ac:dyDescent="0.25">
      <c r="B5277" s="20" t="s">
        <v>4835</v>
      </c>
      <c r="C5277" s="20" t="s">
        <v>4827</v>
      </c>
      <c r="D5277" s="20" t="s">
        <v>21</v>
      </c>
    </row>
    <row r="5278" spans="2:4" x14ac:dyDescent="0.25">
      <c r="B5278" s="20" t="s">
        <v>4836</v>
      </c>
      <c r="C5278" s="20" t="s">
        <v>4837</v>
      </c>
      <c r="D5278" s="20" t="s">
        <v>21</v>
      </c>
    </row>
    <row r="5279" spans="2:4" x14ac:dyDescent="0.25">
      <c r="B5279" s="20" t="s">
        <v>4838</v>
      </c>
      <c r="C5279" s="20" t="s">
        <v>4837</v>
      </c>
      <c r="D5279" s="20" t="s">
        <v>21</v>
      </c>
    </row>
    <row r="5280" spans="2:4" x14ac:dyDescent="0.25">
      <c r="B5280" s="20" t="s">
        <v>4839</v>
      </c>
      <c r="C5280" s="20" t="s">
        <v>4837</v>
      </c>
      <c r="D5280" s="20" t="s">
        <v>21</v>
      </c>
    </row>
    <row r="5281" spans="2:4" x14ac:dyDescent="0.25">
      <c r="B5281" s="20" t="s">
        <v>4840</v>
      </c>
      <c r="C5281" s="20" t="s">
        <v>4837</v>
      </c>
      <c r="D5281" s="20" t="s">
        <v>21</v>
      </c>
    </row>
    <row r="5282" spans="2:4" x14ac:dyDescent="0.25">
      <c r="B5282" s="20" t="s">
        <v>4841</v>
      </c>
      <c r="C5282" s="20" t="s">
        <v>4837</v>
      </c>
      <c r="D5282" s="20" t="s">
        <v>21</v>
      </c>
    </row>
    <row r="5283" spans="2:4" x14ac:dyDescent="0.25">
      <c r="B5283" s="20" t="s">
        <v>4842</v>
      </c>
      <c r="C5283" s="20" t="s">
        <v>4837</v>
      </c>
      <c r="D5283" s="20" t="s">
        <v>21</v>
      </c>
    </row>
    <row r="5284" spans="2:4" x14ac:dyDescent="0.25">
      <c r="B5284" s="20" t="s">
        <v>4843</v>
      </c>
      <c r="C5284" s="20" t="s">
        <v>4837</v>
      </c>
      <c r="D5284" s="20" t="s">
        <v>21</v>
      </c>
    </row>
    <row r="5285" spans="2:4" x14ac:dyDescent="0.25">
      <c r="B5285" s="20" t="s">
        <v>4844</v>
      </c>
      <c r="C5285" s="20" t="s">
        <v>4837</v>
      </c>
      <c r="D5285" s="20" t="s">
        <v>21</v>
      </c>
    </row>
    <row r="5286" spans="2:4" x14ac:dyDescent="0.25">
      <c r="B5286" s="20" t="s">
        <v>4845</v>
      </c>
      <c r="C5286" s="20" t="s">
        <v>4837</v>
      </c>
      <c r="D5286" s="20" t="s">
        <v>21</v>
      </c>
    </row>
    <row r="5287" spans="2:4" x14ac:dyDescent="0.25">
      <c r="B5287" s="20" t="s">
        <v>4846</v>
      </c>
      <c r="C5287" s="20" t="s">
        <v>4847</v>
      </c>
      <c r="D5287" s="20" t="s">
        <v>21</v>
      </c>
    </row>
    <row r="5288" spans="2:4" x14ac:dyDescent="0.25">
      <c r="B5288" s="20" t="s">
        <v>4848</v>
      </c>
      <c r="C5288" s="20" t="s">
        <v>4847</v>
      </c>
      <c r="D5288" s="20" t="s">
        <v>21</v>
      </c>
    </row>
    <row r="5289" spans="2:4" x14ac:dyDescent="0.25">
      <c r="B5289" s="20" t="s">
        <v>4849</v>
      </c>
      <c r="C5289" s="20" t="s">
        <v>4847</v>
      </c>
      <c r="D5289" s="20" t="s">
        <v>21</v>
      </c>
    </row>
    <row r="5290" spans="2:4" x14ac:dyDescent="0.25">
      <c r="B5290" s="20" t="s">
        <v>4850</v>
      </c>
      <c r="C5290" s="20" t="s">
        <v>4847</v>
      </c>
      <c r="D5290" s="20" t="s">
        <v>21</v>
      </c>
    </row>
    <row r="5291" spans="2:4" x14ac:dyDescent="0.25">
      <c r="B5291" s="20" t="s">
        <v>4851</v>
      </c>
      <c r="C5291" s="20" t="s">
        <v>4847</v>
      </c>
      <c r="D5291" s="20" t="s">
        <v>21</v>
      </c>
    </row>
    <row r="5292" spans="2:4" x14ac:dyDescent="0.25">
      <c r="B5292" s="20" t="s">
        <v>4852</v>
      </c>
      <c r="C5292" s="20" t="s">
        <v>4853</v>
      </c>
      <c r="D5292" s="20" t="s">
        <v>21</v>
      </c>
    </row>
    <row r="5293" spans="2:4" x14ac:dyDescent="0.25">
      <c r="B5293" s="20" t="s">
        <v>4854</v>
      </c>
      <c r="C5293" s="20" t="s">
        <v>4853</v>
      </c>
      <c r="D5293" s="20" t="s">
        <v>21</v>
      </c>
    </row>
    <row r="5294" spans="2:4" x14ac:dyDescent="0.25">
      <c r="B5294" s="20" t="s">
        <v>15451</v>
      </c>
      <c r="C5294" s="20" t="s">
        <v>4853</v>
      </c>
      <c r="D5294" s="20" t="s">
        <v>21</v>
      </c>
    </row>
    <row r="5295" spans="2:4" x14ac:dyDescent="0.25">
      <c r="B5295" s="20" t="s">
        <v>15452</v>
      </c>
      <c r="C5295" s="20" t="s">
        <v>4853</v>
      </c>
      <c r="D5295" s="20" t="s">
        <v>21</v>
      </c>
    </row>
    <row r="5296" spans="2:4" x14ac:dyDescent="0.25">
      <c r="B5296" s="20" t="s">
        <v>15453</v>
      </c>
      <c r="C5296" s="20" t="s">
        <v>4853</v>
      </c>
      <c r="D5296" s="20" t="s">
        <v>21</v>
      </c>
    </row>
    <row r="5297" spans="2:4" x14ac:dyDescent="0.25">
      <c r="B5297" s="20" t="s">
        <v>15454</v>
      </c>
      <c r="C5297" s="20" t="s">
        <v>4853</v>
      </c>
      <c r="D5297" s="20" t="s">
        <v>21</v>
      </c>
    </row>
    <row r="5298" spans="2:4" x14ac:dyDescent="0.25">
      <c r="B5298" s="20" t="s">
        <v>15455</v>
      </c>
      <c r="C5298" s="20" t="s">
        <v>4853</v>
      </c>
      <c r="D5298" s="20" t="s">
        <v>21</v>
      </c>
    </row>
    <row r="5299" spans="2:4" x14ac:dyDescent="0.25">
      <c r="B5299" s="20" t="s">
        <v>15456</v>
      </c>
      <c r="C5299" s="20" t="s">
        <v>4853</v>
      </c>
      <c r="D5299" s="20" t="s">
        <v>21</v>
      </c>
    </row>
    <row r="5300" spans="2:4" x14ac:dyDescent="0.25">
      <c r="B5300" s="20" t="s">
        <v>15457</v>
      </c>
      <c r="C5300" s="20" t="s">
        <v>4853</v>
      </c>
      <c r="D5300" s="20" t="s">
        <v>21</v>
      </c>
    </row>
    <row r="5301" spans="2:4" x14ac:dyDescent="0.25">
      <c r="B5301" s="20" t="s">
        <v>15458</v>
      </c>
      <c r="C5301" s="20" t="s">
        <v>4853</v>
      </c>
      <c r="D5301" s="20" t="s">
        <v>21</v>
      </c>
    </row>
    <row r="5302" spans="2:4" x14ac:dyDescent="0.25">
      <c r="B5302" s="20" t="s">
        <v>15459</v>
      </c>
      <c r="C5302" s="20" t="s">
        <v>4853</v>
      </c>
      <c r="D5302" s="20" t="s">
        <v>21</v>
      </c>
    </row>
    <row r="5303" spans="2:4" x14ac:dyDescent="0.25">
      <c r="B5303" s="20" t="s">
        <v>15460</v>
      </c>
      <c r="C5303" s="20" t="s">
        <v>4853</v>
      </c>
      <c r="D5303" s="20" t="s">
        <v>21</v>
      </c>
    </row>
    <row r="5304" spans="2:4" x14ac:dyDescent="0.25">
      <c r="B5304" s="20" t="s">
        <v>15461</v>
      </c>
      <c r="C5304" s="20" t="s">
        <v>4853</v>
      </c>
      <c r="D5304" s="20" t="s">
        <v>21</v>
      </c>
    </row>
    <row r="5305" spans="2:4" x14ac:dyDescent="0.25">
      <c r="B5305" s="20" t="s">
        <v>15462</v>
      </c>
      <c r="C5305" s="20" t="s">
        <v>4853</v>
      </c>
      <c r="D5305" s="20" t="s">
        <v>21</v>
      </c>
    </row>
    <row r="5306" spans="2:4" x14ac:dyDescent="0.25">
      <c r="B5306" s="20" t="s">
        <v>15463</v>
      </c>
      <c r="C5306" s="20" t="s">
        <v>4853</v>
      </c>
      <c r="D5306" s="20" t="s">
        <v>21</v>
      </c>
    </row>
    <row r="5307" spans="2:4" x14ac:dyDescent="0.25">
      <c r="B5307" s="20" t="s">
        <v>15464</v>
      </c>
      <c r="C5307" s="20" t="s">
        <v>4853</v>
      </c>
      <c r="D5307" s="20" t="s">
        <v>21</v>
      </c>
    </row>
    <row r="5308" spans="2:4" x14ac:dyDescent="0.25">
      <c r="B5308" s="20" t="s">
        <v>15465</v>
      </c>
      <c r="C5308" s="20" t="s">
        <v>4853</v>
      </c>
      <c r="D5308" s="20" t="s">
        <v>21</v>
      </c>
    </row>
    <row r="5309" spans="2:4" x14ac:dyDescent="0.25">
      <c r="B5309" s="20" t="s">
        <v>15466</v>
      </c>
      <c r="C5309" s="20" t="s">
        <v>4853</v>
      </c>
      <c r="D5309" s="20" t="s">
        <v>21</v>
      </c>
    </row>
    <row r="5310" spans="2:4" x14ac:dyDescent="0.25">
      <c r="B5310" s="20" t="s">
        <v>15467</v>
      </c>
      <c r="C5310" s="20" t="s">
        <v>4853</v>
      </c>
      <c r="D5310" s="20" t="s">
        <v>21</v>
      </c>
    </row>
    <row r="5311" spans="2:4" x14ac:dyDescent="0.25">
      <c r="B5311" s="20" t="s">
        <v>15468</v>
      </c>
      <c r="C5311" s="20" t="s">
        <v>4853</v>
      </c>
      <c r="D5311" s="20" t="s">
        <v>21</v>
      </c>
    </row>
    <row r="5312" spans="2:4" x14ac:dyDescent="0.25">
      <c r="B5312" s="20" t="s">
        <v>15469</v>
      </c>
      <c r="C5312" s="20" t="s">
        <v>4853</v>
      </c>
      <c r="D5312" s="20" t="s">
        <v>21</v>
      </c>
    </row>
    <row r="5313" spans="2:4" x14ac:dyDescent="0.25">
      <c r="B5313" s="20" t="s">
        <v>4855</v>
      </c>
      <c r="C5313" s="20" t="s">
        <v>4853</v>
      </c>
      <c r="D5313" s="20" t="s">
        <v>21</v>
      </c>
    </row>
    <row r="5314" spans="2:4" x14ac:dyDescent="0.25">
      <c r="B5314" s="20" t="s">
        <v>15470</v>
      </c>
      <c r="C5314" s="20" t="s">
        <v>4853</v>
      </c>
      <c r="D5314" s="20" t="s">
        <v>21</v>
      </c>
    </row>
    <row r="5315" spans="2:4" x14ac:dyDescent="0.25">
      <c r="B5315" s="20" t="s">
        <v>15471</v>
      </c>
      <c r="C5315" s="20" t="s">
        <v>4853</v>
      </c>
      <c r="D5315" s="20" t="s">
        <v>21</v>
      </c>
    </row>
    <row r="5316" spans="2:4" x14ac:dyDescent="0.25">
      <c r="B5316" s="20" t="s">
        <v>15472</v>
      </c>
      <c r="C5316" s="20" t="s">
        <v>4853</v>
      </c>
      <c r="D5316" s="20" t="s">
        <v>21</v>
      </c>
    </row>
    <row r="5317" spans="2:4" x14ac:dyDescent="0.25">
      <c r="B5317" s="20" t="s">
        <v>15473</v>
      </c>
      <c r="C5317" s="20" t="s">
        <v>4853</v>
      </c>
      <c r="D5317" s="20" t="s">
        <v>21</v>
      </c>
    </row>
    <row r="5318" spans="2:4" x14ac:dyDescent="0.25">
      <c r="B5318" s="20" t="s">
        <v>15474</v>
      </c>
      <c r="C5318" s="20" t="s">
        <v>4853</v>
      </c>
      <c r="D5318" s="20" t="s">
        <v>21</v>
      </c>
    </row>
    <row r="5319" spans="2:4" x14ac:dyDescent="0.25">
      <c r="B5319" s="20" t="s">
        <v>4856</v>
      </c>
      <c r="C5319" s="20" t="s">
        <v>4853</v>
      </c>
      <c r="D5319" s="20" t="s">
        <v>21</v>
      </c>
    </row>
    <row r="5320" spans="2:4" x14ac:dyDescent="0.25">
      <c r="B5320" s="20" t="s">
        <v>4857</v>
      </c>
      <c r="C5320" s="20" t="s">
        <v>4858</v>
      </c>
      <c r="D5320" s="20" t="s">
        <v>21</v>
      </c>
    </row>
    <row r="5321" spans="2:4" x14ac:dyDescent="0.25">
      <c r="B5321" s="20" t="s">
        <v>4859</v>
      </c>
      <c r="C5321" s="20" t="s">
        <v>4858</v>
      </c>
      <c r="D5321" s="20" t="s">
        <v>21</v>
      </c>
    </row>
    <row r="5322" spans="2:4" x14ac:dyDescent="0.25">
      <c r="B5322" s="20" t="s">
        <v>15475</v>
      </c>
      <c r="C5322" s="20" t="s">
        <v>4858</v>
      </c>
      <c r="D5322" s="20" t="s">
        <v>22</v>
      </c>
    </row>
    <row r="5323" spans="2:4" x14ac:dyDescent="0.25">
      <c r="B5323" s="20" t="s">
        <v>15476</v>
      </c>
      <c r="C5323" s="20" t="s">
        <v>4858</v>
      </c>
      <c r="D5323" s="20" t="s">
        <v>22</v>
      </c>
    </row>
    <row r="5324" spans="2:4" x14ac:dyDescent="0.25">
      <c r="B5324" s="20" t="s">
        <v>4860</v>
      </c>
      <c r="C5324" s="20" t="s">
        <v>4861</v>
      </c>
      <c r="D5324" s="20" t="s">
        <v>21</v>
      </c>
    </row>
    <row r="5325" spans="2:4" x14ac:dyDescent="0.25">
      <c r="B5325" s="20" t="s">
        <v>15477</v>
      </c>
      <c r="C5325" s="20" t="s">
        <v>4861</v>
      </c>
      <c r="D5325" s="20" t="s">
        <v>22</v>
      </c>
    </row>
    <row r="5326" spans="2:4" x14ac:dyDescent="0.25">
      <c r="B5326" s="20" t="s">
        <v>15478</v>
      </c>
      <c r="C5326" s="20" t="s">
        <v>4861</v>
      </c>
      <c r="D5326" s="20" t="s">
        <v>21</v>
      </c>
    </row>
    <row r="5327" spans="2:4" x14ac:dyDescent="0.25">
      <c r="B5327" s="20" t="s">
        <v>15479</v>
      </c>
      <c r="C5327" s="20" t="s">
        <v>4861</v>
      </c>
      <c r="D5327" s="20" t="s">
        <v>20</v>
      </c>
    </row>
    <row r="5328" spans="2:4" x14ac:dyDescent="0.25">
      <c r="B5328" s="20" t="s">
        <v>15480</v>
      </c>
      <c r="C5328" s="20" t="s">
        <v>4861</v>
      </c>
      <c r="D5328" s="20" t="s">
        <v>22</v>
      </c>
    </row>
    <row r="5329" spans="2:4" x14ac:dyDescent="0.25">
      <c r="B5329" s="20" t="s">
        <v>15481</v>
      </c>
      <c r="C5329" s="20" t="s">
        <v>4861</v>
      </c>
      <c r="D5329" s="20" t="s">
        <v>21</v>
      </c>
    </row>
    <row r="5330" spans="2:4" x14ac:dyDescent="0.25">
      <c r="B5330" s="20" t="s">
        <v>15482</v>
      </c>
      <c r="C5330" s="20" t="s">
        <v>4861</v>
      </c>
      <c r="D5330" s="20" t="s">
        <v>21</v>
      </c>
    </row>
    <row r="5331" spans="2:4" x14ac:dyDescent="0.25">
      <c r="B5331" s="20" t="s">
        <v>15483</v>
      </c>
      <c r="C5331" s="20" t="s">
        <v>4861</v>
      </c>
      <c r="D5331" s="20" t="s">
        <v>21</v>
      </c>
    </row>
    <row r="5332" spans="2:4" x14ac:dyDescent="0.25">
      <c r="B5332" s="20" t="s">
        <v>15484</v>
      </c>
      <c r="C5332" s="20" t="s">
        <v>4861</v>
      </c>
      <c r="D5332" s="20" t="s">
        <v>21</v>
      </c>
    </row>
    <row r="5333" spans="2:4" x14ac:dyDescent="0.25">
      <c r="B5333" s="20" t="s">
        <v>15485</v>
      </c>
      <c r="C5333" s="20" t="s">
        <v>4861</v>
      </c>
      <c r="D5333" s="20" t="s">
        <v>21</v>
      </c>
    </row>
    <row r="5334" spans="2:4" x14ac:dyDescent="0.25">
      <c r="B5334" s="20" t="s">
        <v>15486</v>
      </c>
      <c r="C5334" s="20" t="s">
        <v>4861</v>
      </c>
      <c r="D5334" s="20" t="s">
        <v>21</v>
      </c>
    </row>
    <row r="5335" spans="2:4" x14ac:dyDescent="0.25">
      <c r="B5335" s="20" t="s">
        <v>15487</v>
      </c>
      <c r="C5335" s="20" t="s">
        <v>4861</v>
      </c>
      <c r="D5335" s="20" t="s">
        <v>21</v>
      </c>
    </row>
    <row r="5336" spans="2:4" x14ac:dyDescent="0.25">
      <c r="B5336" s="20" t="s">
        <v>15488</v>
      </c>
      <c r="C5336" s="20" t="s">
        <v>4861</v>
      </c>
      <c r="D5336" s="20" t="s">
        <v>20</v>
      </c>
    </row>
    <row r="5337" spans="2:4" x14ac:dyDescent="0.25">
      <c r="B5337" s="20" t="s">
        <v>15489</v>
      </c>
      <c r="C5337" s="20" t="s">
        <v>4861</v>
      </c>
      <c r="D5337" s="20" t="s">
        <v>22</v>
      </c>
    </row>
    <row r="5338" spans="2:4" x14ac:dyDescent="0.25">
      <c r="B5338" s="20" t="s">
        <v>15490</v>
      </c>
      <c r="C5338" s="20" t="s">
        <v>4861</v>
      </c>
      <c r="D5338" s="20" t="s">
        <v>20</v>
      </c>
    </row>
    <row r="5339" spans="2:4" x14ac:dyDescent="0.25">
      <c r="B5339" s="20" t="s">
        <v>15491</v>
      </c>
      <c r="C5339" s="20" t="s">
        <v>4861</v>
      </c>
      <c r="D5339" s="20" t="s">
        <v>20</v>
      </c>
    </row>
    <row r="5340" spans="2:4" x14ac:dyDescent="0.25">
      <c r="B5340" s="20" t="s">
        <v>15492</v>
      </c>
      <c r="C5340" s="20" t="s">
        <v>4861</v>
      </c>
      <c r="D5340" s="20" t="s">
        <v>20</v>
      </c>
    </row>
    <row r="5341" spans="2:4" x14ac:dyDescent="0.25">
      <c r="B5341" s="20" t="s">
        <v>15493</v>
      </c>
      <c r="C5341" s="20" t="s">
        <v>4861</v>
      </c>
      <c r="D5341" s="20" t="s">
        <v>20</v>
      </c>
    </row>
    <row r="5342" spans="2:4" x14ac:dyDescent="0.25">
      <c r="B5342" s="20" t="s">
        <v>15494</v>
      </c>
      <c r="C5342" s="20" t="s">
        <v>4861</v>
      </c>
      <c r="D5342" s="20" t="s">
        <v>20</v>
      </c>
    </row>
    <row r="5343" spans="2:4" x14ac:dyDescent="0.25">
      <c r="B5343" s="20" t="s">
        <v>15495</v>
      </c>
      <c r="C5343" s="20" t="s">
        <v>4861</v>
      </c>
      <c r="D5343" s="20" t="s">
        <v>20</v>
      </c>
    </row>
    <row r="5344" spans="2:4" x14ac:dyDescent="0.25">
      <c r="B5344" s="20" t="s">
        <v>15496</v>
      </c>
      <c r="C5344" s="20" t="s">
        <v>4861</v>
      </c>
      <c r="D5344" s="20" t="s">
        <v>20</v>
      </c>
    </row>
    <row r="5345" spans="2:4" x14ac:dyDescent="0.25">
      <c r="B5345" s="20" t="s">
        <v>15497</v>
      </c>
      <c r="C5345" s="20" t="s">
        <v>4861</v>
      </c>
      <c r="D5345" s="20" t="s">
        <v>20</v>
      </c>
    </row>
    <row r="5346" spans="2:4" x14ac:dyDescent="0.25">
      <c r="B5346" s="20" t="s">
        <v>15498</v>
      </c>
      <c r="C5346" s="20" t="s">
        <v>4861</v>
      </c>
      <c r="D5346" s="20" t="s">
        <v>20</v>
      </c>
    </row>
    <row r="5347" spans="2:4" x14ac:dyDescent="0.25">
      <c r="B5347" s="20" t="s">
        <v>15499</v>
      </c>
      <c r="C5347" s="20" t="s">
        <v>4861</v>
      </c>
      <c r="D5347" s="20" t="s">
        <v>22</v>
      </c>
    </row>
    <row r="5348" spans="2:4" x14ac:dyDescent="0.25">
      <c r="B5348" s="20" t="s">
        <v>15500</v>
      </c>
      <c r="C5348" s="20" t="s">
        <v>4861</v>
      </c>
      <c r="D5348" s="20" t="s">
        <v>22</v>
      </c>
    </row>
    <row r="5349" spans="2:4" x14ac:dyDescent="0.25">
      <c r="B5349" s="20" t="s">
        <v>4862</v>
      </c>
      <c r="C5349" s="20" t="s">
        <v>4861</v>
      </c>
      <c r="D5349" s="20" t="s">
        <v>21</v>
      </c>
    </row>
    <row r="5350" spans="2:4" x14ac:dyDescent="0.25">
      <c r="B5350" s="20" t="s">
        <v>15501</v>
      </c>
      <c r="C5350" s="20" t="s">
        <v>4861</v>
      </c>
      <c r="D5350" s="20" t="s">
        <v>22</v>
      </c>
    </row>
    <row r="5351" spans="2:4" x14ac:dyDescent="0.25">
      <c r="B5351" s="20" t="s">
        <v>15502</v>
      </c>
      <c r="C5351" s="20" t="s">
        <v>4861</v>
      </c>
      <c r="D5351" s="20" t="s">
        <v>22</v>
      </c>
    </row>
    <row r="5352" spans="2:4" x14ac:dyDescent="0.25">
      <c r="B5352" s="20" t="s">
        <v>15503</v>
      </c>
      <c r="C5352" s="20" t="s">
        <v>4861</v>
      </c>
      <c r="D5352" s="20" t="s">
        <v>22</v>
      </c>
    </row>
    <row r="5353" spans="2:4" x14ac:dyDescent="0.25">
      <c r="B5353" s="20" t="s">
        <v>15504</v>
      </c>
      <c r="C5353" s="20" t="s">
        <v>4861</v>
      </c>
      <c r="D5353" s="20" t="s">
        <v>22</v>
      </c>
    </row>
    <row r="5354" spans="2:4" x14ac:dyDescent="0.25">
      <c r="B5354" s="20" t="s">
        <v>15505</v>
      </c>
      <c r="C5354" s="20" t="s">
        <v>4861</v>
      </c>
      <c r="D5354" s="20" t="s">
        <v>22</v>
      </c>
    </row>
    <row r="5355" spans="2:4" x14ac:dyDescent="0.25">
      <c r="B5355" s="20" t="s">
        <v>15506</v>
      </c>
      <c r="C5355" s="20" t="s">
        <v>4861</v>
      </c>
      <c r="D5355" s="20" t="s">
        <v>22</v>
      </c>
    </row>
    <row r="5356" spans="2:4" x14ac:dyDescent="0.25">
      <c r="B5356" s="20" t="s">
        <v>15507</v>
      </c>
      <c r="C5356" s="20" t="s">
        <v>4861</v>
      </c>
      <c r="D5356" s="20" t="s">
        <v>22</v>
      </c>
    </row>
    <row r="5357" spans="2:4" x14ac:dyDescent="0.25">
      <c r="B5357" s="20" t="s">
        <v>15508</v>
      </c>
      <c r="C5357" s="20" t="s">
        <v>4861</v>
      </c>
      <c r="D5357" s="20" t="s">
        <v>22</v>
      </c>
    </row>
    <row r="5358" spans="2:4" x14ac:dyDescent="0.25">
      <c r="B5358" s="20" t="s">
        <v>15509</v>
      </c>
      <c r="C5358" s="20" t="s">
        <v>4861</v>
      </c>
      <c r="D5358" s="20" t="s">
        <v>22</v>
      </c>
    </row>
    <row r="5359" spans="2:4" x14ac:dyDescent="0.25">
      <c r="B5359" s="20" t="s">
        <v>4863</v>
      </c>
      <c r="C5359" s="20" t="s">
        <v>4864</v>
      </c>
      <c r="D5359" s="20" t="s">
        <v>21</v>
      </c>
    </row>
    <row r="5360" spans="2:4" x14ac:dyDescent="0.25">
      <c r="B5360" s="20" t="s">
        <v>15510</v>
      </c>
      <c r="C5360" s="20" t="s">
        <v>4864</v>
      </c>
      <c r="D5360" s="20" t="s">
        <v>21</v>
      </c>
    </row>
    <row r="5361" spans="2:4" x14ac:dyDescent="0.25">
      <c r="B5361" s="20" t="s">
        <v>15511</v>
      </c>
      <c r="C5361" s="20" t="s">
        <v>4864</v>
      </c>
      <c r="D5361" s="20" t="s">
        <v>21</v>
      </c>
    </row>
    <row r="5362" spans="2:4" x14ac:dyDescent="0.25">
      <c r="B5362" s="20" t="s">
        <v>4865</v>
      </c>
      <c r="C5362" s="20" t="s">
        <v>4864</v>
      </c>
      <c r="D5362" s="20" t="s">
        <v>21</v>
      </c>
    </row>
    <row r="5363" spans="2:4" x14ac:dyDescent="0.25">
      <c r="B5363" s="20" t="s">
        <v>4866</v>
      </c>
      <c r="C5363" s="20" t="s">
        <v>4864</v>
      </c>
      <c r="D5363" s="20" t="s">
        <v>21</v>
      </c>
    </row>
    <row r="5364" spans="2:4" x14ac:dyDescent="0.25">
      <c r="B5364" s="20" t="s">
        <v>4867</v>
      </c>
      <c r="C5364" s="20" t="s">
        <v>4864</v>
      </c>
      <c r="D5364" s="20" t="s">
        <v>21</v>
      </c>
    </row>
    <row r="5365" spans="2:4" x14ac:dyDescent="0.25">
      <c r="B5365" s="20" t="s">
        <v>4868</v>
      </c>
      <c r="C5365" s="20" t="s">
        <v>4864</v>
      </c>
      <c r="D5365" s="20" t="s">
        <v>21</v>
      </c>
    </row>
    <row r="5366" spans="2:4" x14ac:dyDescent="0.25">
      <c r="B5366" s="20" t="s">
        <v>4869</v>
      </c>
      <c r="C5366" s="20" t="s">
        <v>4864</v>
      </c>
      <c r="D5366" s="20" t="s">
        <v>21</v>
      </c>
    </row>
    <row r="5367" spans="2:4" x14ac:dyDescent="0.25">
      <c r="B5367" s="20" t="s">
        <v>15512</v>
      </c>
      <c r="C5367" s="20" t="s">
        <v>4864</v>
      </c>
      <c r="D5367" s="20" t="s">
        <v>21</v>
      </c>
    </row>
    <row r="5368" spans="2:4" x14ac:dyDescent="0.25">
      <c r="B5368" s="20" t="s">
        <v>4870</v>
      </c>
      <c r="C5368" s="20" t="s">
        <v>4870</v>
      </c>
      <c r="D5368" s="20" t="s">
        <v>21</v>
      </c>
    </row>
    <row r="5369" spans="2:4" x14ac:dyDescent="0.25">
      <c r="B5369" s="20" t="s">
        <v>4871</v>
      </c>
      <c r="C5369" s="20" t="s">
        <v>4870</v>
      </c>
      <c r="D5369" s="20" t="s">
        <v>21</v>
      </c>
    </row>
    <row r="5370" spans="2:4" x14ac:dyDescent="0.25">
      <c r="B5370" s="20" t="s">
        <v>4872</v>
      </c>
      <c r="C5370" s="20" t="s">
        <v>4870</v>
      </c>
      <c r="D5370" s="20" t="s">
        <v>21</v>
      </c>
    </row>
    <row r="5371" spans="2:4" x14ac:dyDescent="0.25">
      <c r="B5371" s="20" t="s">
        <v>4873</v>
      </c>
      <c r="C5371" s="20" t="s">
        <v>4870</v>
      </c>
      <c r="D5371" s="20" t="s">
        <v>21</v>
      </c>
    </row>
    <row r="5372" spans="2:4" x14ac:dyDescent="0.25">
      <c r="B5372" s="20" t="s">
        <v>4874</v>
      </c>
      <c r="C5372" s="20" t="s">
        <v>4870</v>
      </c>
      <c r="D5372" s="20" t="s">
        <v>21</v>
      </c>
    </row>
    <row r="5373" spans="2:4" x14ac:dyDescent="0.25">
      <c r="B5373" s="20" t="s">
        <v>4875</v>
      </c>
      <c r="C5373" s="20" t="s">
        <v>4870</v>
      </c>
      <c r="D5373" s="20" t="s">
        <v>21</v>
      </c>
    </row>
    <row r="5374" spans="2:4" x14ac:dyDescent="0.25">
      <c r="B5374" s="20" t="s">
        <v>4876</v>
      </c>
      <c r="C5374" s="20" t="s">
        <v>4870</v>
      </c>
      <c r="D5374" s="20" t="s">
        <v>21</v>
      </c>
    </row>
    <row r="5375" spans="2:4" x14ac:dyDescent="0.25">
      <c r="B5375" s="20" t="s">
        <v>15513</v>
      </c>
      <c r="C5375" s="20" t="s">
        <v>4870</v>
      </c>
      <c r="D5375" s="20" t="s">
        <v>21</v>
      </c>
    </row>
    <row r="5376" spans="2:4" x14ac:dyDescent="0.25">
      <c r="B5376" s="20" t="s">
        <v>15514</v>
      </c>
      <c r="C5376" s="20" t="s">
        <v>4870</v>
      </c>
      <c r="D5376" s="20" t="s">
        <v>21</v>
      </c>
    </row>
    <row r="5377" spans="2:4" x14ac:dyDescent="0.25">
      <c r="B5377" s="20" t="s">
        <v>15515</v>
      </c>
      <c r="C5377" s="20" t="s">
        <v>4870</v>
      </c>
      <c r="D5377" s="20" t="s">
        <v>21</v>
      </c>
    </row>
    <row r="5378" spans="2:4" x14ac:dyDescent="0.25">
      <c r="B5378" s="20" t="s">
        <v>4877</v>
      </c>
      <c r="C5378" s="20" t="s">
        <v>4870</v>
      </c>
      <c r="D5378" s="20" t="s">
        <v>21</v>
      </c>
    </row>
    <row r="5379" spans="2:4" x14ac:dyDescent="0.25">
      <c r="B5379" s="20" t="s">
        <v>15516</v>
      </c>
      <c r="C5379" s="20" t="s">
        <v>4870</v>
      </c>
      <c r="D5379" s="20" t="s">
        <v>21</v>
      </c>
    </row>
    <row r="5380" spans="2:4" x14ac:dyDescent="0.25">
      <c r="B5380" s="20" t="s">
        <v>15517</v>
      </c>
      <c r="C5380" s="20" t="s">
        <v>4870</v>
      </c>
      <c r="D5380" s="20" t="s">
        <v>21</v>
      </c>
    </row>
    <row r="5381" spans="2:4" x14ac:dyDescent="0.25">
      <c r="B5381" s="20" t="s">
        <v>15518</v>
      </c>
      <c r="C5381" s="20" t="s">
        <v>4870</v>
      </c>
      <c r="D5381" s="20" t="s">
        <v>21</v>
      </c>
    </row>
    <row r="5382" spans="2:4" x14ac:dyDescent="0.25">
      <c r="B5382" s="20" t="s">
        <v>15519</v>
      </c>
      <c r="C5382" s="20" t="s">
        <v>4870</v>
      </c>
      <c r="D5382" s="20" t="s">
        <v>21</v>
      </c>
    </row>
    <row r="5383" spans="2:4" x14ac:dyDescent="0.25">
      <c r="B5383" s="20" t="s">
        <v>15520</v>
      </c>
      <c r="C5383" s="20" t="s">
        <v>4870</v>
      </c>
      <c r="D5383" s="20" t="s">
        <v>21</v>
      </c>
    </row>
    <row r="5384" spans="2:4" x14ac:dyDescent="0.25">
      <c r="B5384" s="20" t="s">
        <v>15521</v>
      </c>
      <c r="C5384" s="20" t="s">
        <v>4870</v>
      </c>
      <c r="D5384" s="20" t="s">
        <v>21</v>
      </c>
    </row>
    <row r="5385" spans="2:4" x14ac:dyDescent="0.25">
      <c r="B5385" s="20" t="s">
        <v>15522</v>
      </c>
      <c r="C5385" s="20" t="s">
        <v>4870</v>
      </c>
      <c r="D5385" s="20" t="s">
        <v>21</v>
      </c>
    </row>
    <row r="5386" spans="2:4" x14ac:dyDescent="0.25">
      <c r="B5386" s="20" t="s">
        <v>15523</v>
      </c>
      <c r="C5386" s="20" t="s">
        <v>4870</v>
      </c>
      <c r="D5386" s="20" t="s">
        <v>21</v>
      </c>
    </row>
    <row r="5387" spans="2:4" x14ac:dyDescent="0.25">
      <c r="B5387" s="20" t="s">
        <v>15524</v>
      </c>
      <c r="C5387" s="20" t="s">
        <v>4870</v>
      </c>
      <c r="D5387" s="20" t="s">
        <v>21</v>
      </c>
    </row>
    <row r="5388" spans="2:4" x14ac:dyDescent="0.25">
      <c r="B5388" s="20" t="s">
        <v>15525</v>
      </c>
      <c r="C5388" s="20" t="s">
        <v>4870</v>
      </c>
      <c r="D5388" s="20" t="s">
        <v>21</v>
      </c>
    </row>
    <row r="5389" spans="2:4" x14ac:dyDescent="0.25">
      <c r="B5389" s="20" t="s">
        <v>15526</v>
      </c>
      <c r="C5389" s="20" t="s">
        <v>4870</v>
      </c>
      <c r="D5389" s="20" t="s">
        <v>21</v>
      </c>
    </row>
    <row r="5390" spans="2:4" x14ac:dyDescent="0.25">
      <c r="B5390" s="20" t="s">
        <v>15527</v>
      </c>
      <c r="C5390" s="20" t="s">
        <v>4870</v>
      </c>
      <c r="D5390" s="20" t="s">
        <v>21</v>
      </c>
    </row>
    <row r="5391" spans="2:4" x14ac:dyDescent="0.25">
      <c r="B5391" s="20" t="s">
        <v>15528</v>
      </c>
      <c r="C5391" s="20" t="s">
        <v>4870</v>
      </c>
      <c r="D5391" s="20" t="s">
        <v>21</v>
      </c>
    </row>
    <row r="5392" spans="2:4" x14ac:dyDescent="0.25">
      <c r="B5392" s="20" t="s">
        <v>15529</v>
      </c>
      <c r="C5392" s="20" t="s">
        <v>4870</v>
      </c>
      <c r="D5392" s="20" t="s">
        <v>21</v>
      </c>
    </row>
    <row r="5393" spans="2:4" x14ac:dyDescent="0.25">
      <c r="B5393" s="20" t="s">
        <v>15530</v>
      </c>
      <c r="C5393" s="20" t="s">
        <v>4870</v>
      </c>
      <c r="D5393" s="20" t="s">
        <v>21</v>
      </c>
    </row>
    <row r="5394" spans="2:4" x14ac:dyDescent="0.25">
      <c r="B5394" s="20" t="s">
        <v>15531</v>
      </c>
      <c r="C5394" s="20" t="s">
        <v>4870</v>
      </c>
      <c r="D5394" s="20" t="s">
        <v>21</v>
      </c>
    </row>
    <row r="5395" spans="2:4" x14ac:dyDescent="0.25">
      <c r="B5395" s="20" t="s">
        <v>15532</v>
      </c>
      <c r="C5395" s="20" t="s">
        <v>4870</v>
      </c>
      <c r="D5395" s="20" t="s">
        <v>21</v>
      </c>
    </row>
    <row r="5396" spans="2:4" x14ac:dyDescent="0.25">
      <c r="B5396" s="20" t="s">
        <v>15533</v>
      </c>
      <c r="C5396" s="20" t="s">
        <v>4870</v>
      </c>
      <c r="D5396" s="20" t="s">
        <v>21</v>
      </c>
    </row>
    <row r="5397" spans="2:4" x14ac:dyDescent="0.25">
      <c r="B5397" s="20" t="s">
        <v>15534</v>
      </c>
      <c r="C5397" s="20" t="s">
        <v>4870</v>
      </c>
      <c r="D5397" s="20" t="s">
        <v>21</v>
      </c>
    </row>
    <row r="5398" spans="2:4" x14ac:dyDescent="0.25">
      <c r="B5398" s="20" t="s">
        <v>15535</v>
      </c>
      <c r="C5398" s="20" t="s">
        <v>4870</v>
      </c>
      <c r="D5398" s="20" t="s">
        <v>21</v>
      </c>
    </row>
    <row r="5399" spans="2:4" x14ac:dyDescent="0.25">
      <c r="B5399" s="20" t="s">
        <v>4878</v>
      </c>
      <c r="C5399" s="20" t="s">
        <v>4870</v>
      </c>
      <c r="D5399" s="20" t="s">
        <v>21</v>
      </c>
    </row>
    <row r="5400" spans="2:4" x14ac:dyDescent="0.25">
      <c r="B5400" s="20" t="s">
        <v>4879</v>
      </c>
      <c r="C5400" s="20" t="s">
        <v>4879</v>
      </c>
      <c r="D5400" s="20" t="s">
        <v>21</v>
      </c>
    </row>
    <row r="5401" spans="2:4" x14ac:dyDescent="0.25">
      <c r="B5401" s="20" t="s">
        <v>4880</v>
      </c>
      <c r="C5401" s="20" t="s">
        <v>4879</v>
      </c>
      <c r="D5401" s="20" t="s">
        <v>21</v>
      </c>
    </row>
    <row r="5402" spans="2:4" x14ac:dyDescent="0.25">
      <c r="B5402" s="20" t="s">
        <v>4881</v>
      </c>
      <c r="C5402" s="20" t="s">
        <v>4879</v>
      </c>
      <c r="D5402" s="20" t="s">
        <v>21</v>
      </c>
    </row>
    <row r="5403" spans="2:4" x14ac:dyDescent="0.25">
      <c r="B5403" s="20" t="s">
        <v>15536</v>
      </c>
      <c r="C5403" s="20" t="s">
        <v>4879</v>
      </c>
      <c r="D5403" s="20" t="s">
        <v>21</v>
      </c>
    </row>
    <row r="5404" spans="2:4" x14ac:dyDescent="0.25">
      <c r="B5404" s="20" t="s">
        <v>15537</v>
      </c>
      <c r="C5404" s="20" t="s">
        <v>4879</v>
      </c>
      <c r="D5404" s="20" t="s">
        <v>21</v>
      </c>
    </row>
    <row r="5405" spans="2:4" x14ac:dyDescent="0.25">
      <c r="B5405" s="20" t="s">
        <v>15538</v>
      </c>
      <c r="C5405" s="20" t="s">
        <v>4879</v>
      </c>
      <c r="D5405" s="20" t="s">
        <v>21</v>
      </c>
    </row>
    <row r="5406" spans="2:4" x14ac:dyDescent="0.25">
      <c r="B5406" s="20" t="s">
        <v>15539</v>
      </c>
      <c r="C5406" s="20" t="s">
        <v>4879</v>
      </c>
      <c r="D5406" s="20" t="s">
        <v>21</v>
      </c>
    </row>
    <row r="5407" spans="2:4" x14ac:dyDescent="0.25">
      <c r="B5407" s="20" t="s">
        <v>15540</v>
      </c>
      <c r="C5407" s="20" t="s">
        <v>4879</v>
      </c>
      <c r="D5407" s="20" t="s">
        <v>21</v>
      </c>
    </row>
    <row r="5408" spans="2:4" x14ac:dyDescent="0.25">
      <c r="B5408" s="20" t="s">
        <v>4882</v>
      </c>
      <c r="C5408" s="20" t="s">
        <v>4882</v>
      </c>
      <c r="D5408" s="20" t="s">
        <v>21</v>
      </c>
    </row>
    <row r="5409" spans="2:4" x14ac:dyDescent="0.25">
      <c r="B5409" s="20" t="s">
        <v>4883</v>
      </c>
      <c r="C5409" s="20" t="s">
        <v>4883</v>
      </c>
      <c r="D5409" s="20" t="s">
        <v>20</v>
      </c>
    </row>
    <row r="5410" spans="2:4" x14ac:dyDescent="0.25">
      <c r="B5410" s="20" t="s">
        <v>4884</v>
      </c>
      <c r="C5410" s="20" t="s">
        <v>4885</v>
      </c>
      <c r="D5410" s="20" t="s">
        <v>19</v>
      </c>
    </row>
    <row r="5411" spans="2:4" x14ac:dyDescent="0.25">
      <c r="B5411" s="20" t="s">
        <v>4886</v>
      </c>
      <c r="C5411" s="20" t="s">
        <v>4885</v>
      </c>
      <c r="D5411" s="20" t="s">
        <v>19</v>
      </c>
    </row>
    <row r="5412" spans="2:4" x14ac:dyDescent="0.25">
      <c r="B5412" s="20" t="s">
        <v>4887</v>
      </c>
      <c r="C5412" s="20" t="s">
        <v>4885</v>
      </c>
      <c r="D5412" s="20" t="s">
        <v>19</v>
      </c>
    </row>
    <row r="5413" spans="2:4" x14ac:dyDescent="0.25">
      <c r="B5413" s="20" t="s">
        <v>4888</v>
      </c>
      <c r="C5413" s="20" t="s">
        <v>4885</v>
      </c>
      <c r="D5413" s="20" t="s">
        <v>19</v>
      </c>
    </row>
    <row r="5414" spans="2:4" x14ac:dyDescent="0.25">
      <c r="B5414" s="20" t="s">
        <v>4889</v>
      </c>
      <c r="C5414" s="20" t="s">
        <v>4885</v>
      </c>
      <c r="D5414" s="20" t="s">
        <v>19</v>
      </c>
    </row>
    <row r="5415" spans="2:4" x14ac:dyDescent="0.25">
      <c r="B5415" s="20" t="s">
        <v>15541</v>
      </c>
      <c r="C5415" s="20" t="s">
        <v>4885</v>
      </c>
      <c r="D5415" s="20" t="s">
        <v>19</v>
      </c>
    </row>
    <row r="5416" spans="2:4" x14ac:dyDescent="0.25">
      <c r="B5416" s="20" t="s">
        <v>4890</v>
      </c>
      <c r="C5416" s="20" t="s">
        <v>4891</v>
      </c>
      <c r="D5416" s="20" t="s">
        <v>20</v>
      </c>
    </row>
    <row r="5417" spans="2:4" x14ac:dyDescent="0.25">
      <c r="B5417" s="20" t="s">
        <v>4892</v>
      </c>
      <c r="C5417" s="20" t="s">
        <v>4891</v>
      </c>
      <c r="D5417" s="20" t="s">
        <v>20</v>
      </c>
    </row>
    <row r="5418" spans="2:4" x14ac:dyDescent="0.25">
      <c r="B5418" s="20" t="s">
        <v>4893</v>
      </c>
      <c r="C5418" s="20" t="s">
        <v>4891</v>
      </c>
      <c r="D5418" s="20" t="s">
        <v>20</v>
      </c>
    </row>
    <row r="5419" spans="2:4" x14ac:dyDescent="0.25">
      <c r="B5419" s="20" t="s">
        <v>4894</v>
      </c>
      <c r="C5419" s="20" t="s">
        <v>4891</v>
      </c>
      <c r="D5419" s="20" t="s">
        <v>20</v>
      </c>
    </row>
    <row r="5420" spans="2:4" x14ac:dyDescent="0.25">
      <c r="B5420" s="20" t="s">
        <v>4895</v>
      </c>
      <c r="C5420" s="20" t="s">
        <v>4891</v>
      </c>
      <c r="D5420" s="20" t="s">
        <v>19</v>
      </c>
    </row>
    <row r="5421" spans="2:4" x14ac:dyDescent="0.25">
      <c r="B5421" s="20" t="s">
        <v>4896</v>
      </c>
      <c r="C5421" s="20" t="s">
        <v>4891</v>
      </c>
      <c r="D5421" s="20" t="s">
        <v>20</v>
      </c>
    </row>
    <row r="5422" spans="2:4" x14ac:dyDescent="0.25">
      <c r="B5422" s="20" t="s">
        <v>4897</v>
      </c>
      <c r="C5422" s="20" t="s">
        <v>4891</v>
      </c>
      <c r="D5422" s="20" t="s">
        <v>20</v>
      </c>
    </row>
    <row r="5423" spans="2:4" x14ac:dyDescent="0.25">
      <c r="B5423" s="20" t="s">
        <v>4898</v>
      </c>
      <c r="C5423" s="20" t="s">
        <v>4899</v>
      </c>
      <c r="D5423" s="20" t="s">
        <v>19</v>
      </c>
    </row>
    <row r="5424" spans="2:4" x14ac:dyDescent="0.25">
      <c r="B5424" s="20" t="s">
        <v>4900</v>
      </c>
      <c r="C5424" s="20" t="s">
        <v>4899</v>
      </c>
      <c r="D5424" s="20" t="s">
        <v>20</v>
      </c>
    </row>
    <row r="5425" spans="2:4" x14ac:dyDescent="0.25">
      <c r="B5425" s="20" t="s">
        <v>4901</v>
      </c>
      <c r="C5425" s="20" t="s">
        <v>4899</v>
      </c>
      <c r="D5425" s="20" t="s">
        <v>20</v>
      </c>
    </row>
    <row r="5426" spans="2:4" x14ac:dyDescent="0.25">
      <c r="B5426" s="20" t="s">
        <v>4902</v>
      </c>
      <c r="C5426" s="20" t="s">
        <v>4899</v>
      </c>
      <c r="D5426" s="20" t="s">
        <v>20</v>
      </c>
    </row>
    <row r="5427" spans="2:4" x14ac:dyDescent="0.25">
      <c r="B5427" s="20" t="s">
        <v>4903</v>
      </c>
      <c r="C5427" s="20" t="s">
        <v>4904</v>
      </c>
      <c r="D5427" s="20" t="s">
        <v>20</v>
      </c>
    </row>
    <row r="5428" spans="2:4" x14ac:dyDescent="0.25">
      <c r="B5428" s="20" t="s">
        <v>4905</v>
      </c>
      <c r="C5428" s="20" t="s">
        <v>4904</v>
      </c>
      <c r="D5428" s="20" t="s">
        <v>20</v>
      </c>
    </row>
    <row r="5429" spans="2:4" x14ac:dyDescent="0.25">
      <c r="B5429" s="20" t="s">
        <v>4906</v>
      </c>
      <c r="C5429" s="20" t="s">
        <v>4904</v>
      </c>
      <c r="D5429" s="20" t="s">
        <v>20</v>
      </c>
    </row>
    <row r="5430" spans="2:4" x14ac:dyDescent="0.25">
      <c r="B5430" s="20" t="s">
        <v>4907</v>
      </c>
      <c r="C5430" s="20" t="s">
        <v>4904</v>
      </c>
      <c r="D5430" s="20" t="s">
        <v>20</v>
      </c>
    </row>
    <row r="5431" spans="2:4" x14ac:dyDescent="0.25">
      <c r="B5431" s="20" t="s">
        <v>4908</v>
      </c>
      <c r="C5431" s="20" t="s">
        <v>4904</v>
      </c>
      <c r="D5431" s="20" t="s">
        <v>20</v>
      </c>
    </row>
    <row r="5432" spans="2:4" x14ac:dyDescent="0.25">
      <c r="B5432" s="20" t="s">
        <v>4909</v>
      </c>
      <c r="C5432" s="20" t="s">
        <v>4910</v>
      </c>
      <c r="D5432" s="20" t="s">
        <v>20</v>
      </c>
    </row>
    <row r="5433" spans="2:4" x14ac:dyDescent="0.25">
      <c r="B5433" s="20" t="s">
        <v>4911</v>
      </c>
      <c r="C5433" s="20" t="s">
        <v>4910</v>
      </c>
      <c r="D5433" s="20" t="s">
        <v>19</v>
      </c>
    </row>
    <row r="5434" spans="2:4" x14ac:dyDescent="0.25">
      <c r="B5434" s="20" t="s">
        <v>4912</v>
      </c>
      <c r="C5434" s="20" t="s">
        <v>4910</v>
      </c>
      <c r="D5434" s="20" t="s">
        <v>20</v>
      </c>
    </row>
    <row r="5435" spans="2:4" x14ac:dyDescent="0.25">
      <c r="B5435" s="20" t="s">
        <v>4913</v>
      </c>
      <c r="C5435" s="20" t="s">
        <v>4910</v>
      </c>
      <c r="D5435" s="20" t="s">
        <v>20</v>
      </c>
    </row>
    <row r="5436" spans="2:4" x14ac:dyDescent="0.25">
      <c r="B5436" s="20" t="s">
        <v>4914</v>
      </c>
      <c r="C5436" s="20" t="s">
        <v>4910</v>
      </c>
      <c r="D5436" s="20" t="s">
        <v>20</v>
      </c>
    </row>
    <row r="5437" spans="2:4" x14ac:dyDescent="0.25">
      <c r="B5437" s="20" t="s">
        <v>4915</v>
      </c>
      <c r="C5437" s="20" t="s">
        <v>4916</v>
      </c>
      <c r="D5437" s="20" t="s">
        <v>20</v>
      </c>
    </row>
    <row r="5438" spans="2:4" x14ac:dyDescent="0.25">
      <c r="B5438" s="20" t="s">
        <v>4917</v>
      </c>
      <c r="C5438" s="20" t="s">
        <v>4916</v>
      </c>
      <c r="D5438" s="20" t="s">
        <v>20</v>
      </c>
    </row>
    <row r="5439" spans="2:4" x14ac:dyDescent="0.25">
      <c r="B5439" s="20" t="s">
        <v>4918</v>
      </c>
      <c r="C5439" s="20" t="s">
        <v>4916</v>
      </c>
      <c r="D5439" s="20" t="s">
        <v>20</v>
      </c>
    </row>
    <row r="5440" spans="2:4" x14ac:dyDescent="0.25">
      <c r="B5440" s="20" t="s">
        <v>4919</v>
      </c>
      <c r="C5440" s="20" t="s">
        <v>4916</v>
      </c>
      <c r="D5440" s="20" t="s">
        <v>20</v>
      </c>
    </row>
    <row r="5441" spans="2:4" x14ac:dyDescent="0.25">
      <c r="B5441" s="20" t="s">
        <v>4920</v>
      </c>
      <c r="C5441" s="20" t="s">
        <v>4916</v>
      </c>
      <c r="D5441" s="20" t="s">
        <v>20</v>
      </c>
    </row>
    <row r="5442" spans="2:4" x14ac:dyDescent="0.25">
      <c r="B5442" s="20" t="s">
        <v>15542</v>
      </c>
      <c r="C5442" s="20" t="s">
        <v>4916</v>
      </c>
      <c r="D5442" s="20" t="s">
        <v>19</v>
      </c>
    </row>
    <row r="5443" spans="2:4" x14ac:dyDescent="0.25">
      <c r="B5443" s="20" t="s">
        <v>4921</v>
      </c>
      <c r="C5443" s="20" t="s">
        <v>4916</v>
      </c>
      <c r="D5443" s="20" t="s">
        <v>20</v>
      </c>
    </row>
    <row r="5444" spans="2:4" x14ac:dyDescent="0.25">
      <c r="B5444" s="20" t="s">
        <v>4922</v>
      </c>
      <c r="C5444" s="20" t="s">
        <v>4916</v>
      </c>
      <c r="D5444" s="20" t="s">
        <v>20</v>
      </c>
    </row>
    <row r="5445" spans="2:4" x14ac:dyDescent="0.25">
      <c r="B5445" s="20" t="s">
        <v>4923</v>
      </c>
      <c r="C5445" s="20" t="s">
        <v>4924</v>
      </c>
      <c r="D5445" s="20" t="s">
        <v>20</v>
      </c>
    </row>
    <row r="5446" spans="2:4" x14ac:dyDescent="0.25">
      <c r="B5446" s="20" t="s">
        <v>4925</v>
      </c>
      <c r="C5446" s="20" t="s">
        <v>4924</v>
      </c>
      <c r="D5446" s="20" t="s">
        <v>19</v>
      </c>
    </row>
    <row r="5447" spans="2:4" x14ac:dyDescent="0.25">
      <c r="B5447" s="20" t="s">
        <v>4926</v>
      </c>
      <c r="C5447" s="20" t="s">
        <v>4924</v>
      </c>
      <c r="D5447" s="20" t="s">
        <v>20</v>
      </c>
    </row>
    <row r="5448" spans="2:4" x14ac:dyDescent="0.25">
      <c r="B5448" s="20" t="s">
        <v>15543</v>
      </c>
      <c r="C5448" s="20" t="s">
        <v>4924</v>
      </c>
      <c r="D5448" s="20" t="s">
        <v>16</v>
      </c>
    </row>
    <row r="5449" spans="2:4" x14ac:dyDescent="0.25">
      <c r="B5449" s="20" t="s">
        <v>4927</v>
      </c>
      <c r="C5449" s="20" t="s">
        <v>4924</v>
      </c>
      <c r="D5449" s="20" t="s">
        <v>20</v>
      </c>
    </row>
    <row r="5450" spans="2:4" x14ac:dyDescent="0.25">
      <c r="B5450" s="20" t="s">
        <v>4928</v>
      </c>
      <c r="C5450" s="20" t="s">
        <v>4929</v>
      </c>
      <c r="D5450" s="20" t="s">
        <v>20</v>
      </c>
    </row>
    <row r="5451" spans="2:4" x14ac:dyDescent="0.25">
      <c r="B5451" s="20" t="s">
        <v>4930</v>
      </c>
      <c r="C5451" s="20" t="s">
        <v>4929</v>
      </c>
      <c r="D5451" s="20" t="s">
        <v>20</v>
      </c>
    </row>
    <row r="5452" spans="2:4" x14ac:dyDescent="0.25">
      <c r="B5452" s="20" t="s">
        <v>4931</v>
      </c>
      <c r="C5452" s="20" t="s">
        <v>4929</v>
      </c>
      <c r="D5452" s="20" t="s">
        <v>20</v>
      </c>
    </row>
    <row r="5453" spans="2:4" x14ac:dyDescent="0.25">
      <c r="B5453" s="20" t="s">
        <v>4932</v>
      </c>
      <c r="C5453" s="20" t="s">
        <v>4929</v>
      </c>
      <c r="D5453" s="20" t="s">
        <v>19</v>
      </c>
    </row>
    <row r="5454" spans="2:4" x14ac:dyDescent="0.25">
      <c r="B5454" s="20" t="s">
        <v>4933</v>
      </c>
      <c r="C5454" s="20" t="s">
        <v>4929</v>
      </c>
      <c r="D5454" s="20" t="s">
        <v>20</v>
      </c>
    </row>
    <row r="5455" spans="2:4" x14ac:dyDescent="0.25">
      <c r="B5455" s="20" t="s">
        <v>4934</v>
      </c>
      <c r="C5455" s="20" t="s">
        <v>4929</v>
      </c>
      <c r="D5455" s="20" t="s">
        <v>20</v>
      </c>
    </row>
    <row r="5456" spans="2:4" x14ac:dyDescent="0.25">
      <c r="B5456" s="20" t="s">
        <v>4935</v>
      </c>
      <c r="C5456" s="20" t="s">
        <v>4929</v>
      </c>
      <c r="D5456" s="20" t="s">
        <v>20</v>
      </c>
    </row>
    <row r="5457" spans="2:4" x14ac:dyDescent="0.25">
      <c r="B5457" s="20" t="s">
        <v>4936</v>
      </c>
      <c r="C5457" s="20" t="s">
        <v>4937</v>
      </c>
      <c r="D5457" s="20" t="s">
        <v>20</v>
      </c>
    </row>
    <row r="5458" spans="2:4" x14ac:dyDescent="0.25">
      <c r="B5458" s="20" t="s">
        <v>4938</v>
      </c>
      <c r="C5458" s="20" t="s">
        <v>4937</v>
      </c>
      <c r="D5458" s="20" t="s">
        <v>20</v>
      </c>
    </row>
    <row r="5459" spans="2:4" x14ac:dyDescent="0.25">
      <c r="B5459" s="20" t="s">
        <v>4939</v>
      </c>
      <c r="C5459" s="20" t="s">
        <v>4937</v>
      </c>
      <c r="D5459" s="20" t="s">
        <v>20</v>
      </c>
    </row>
    <row r="5460" spans="2:4" x14ac:dyDescent="0.25">
      <c r="B5460" s="20" t="s">
        <v>4940</v>
      </c>
      <c r="C5460" s="20" t="s">
        <v>4937</v>
      </c>
      <c r="D5460" s="20" t="s">
        <v>20</v>
      </c>
    </row>
    <row r="5461" spans="2:4" x14ac:dyDescent="0.25">
      <c r="B5461" s="20" t="s">
        <v>4941</v>
      </c>
      <c r="C5461" s="20" t="s">
        <v>4937</v>
      </c>
      <c r="D5461" s="20" t="s">
        <v>20</v>
      </c>
    </row>
    <row r="5462" spans="2:4" x14ac:dyDescent="0.25">
      <c r="B5462" s="20" t="s">
        <v>4942</v>
      </c>
      <c r="C5462" s="20" t="s">
        <v>4942</v>
      </c>
      <c r="D5462" s="20" t="s">
        <v>16</v>
      </c>
    </row>
    <row r="5463" spans="2:4" x14ac:dyDescent="0.25">
      <c r="B5463" s="20" t="s">
        <v>4943</v>
      </c>
      <c r="C5463" s="20" t="s">
        <v>4942</v>
      </c>
      <c r="D5463" s="20" t="s">
        <v>16</v>
      </c>
    </row>
    <row r="5464" spans="2:4" x14ac:dyDescent="0.25">
      <c r="B5464" s="20" t="s">
        <v>4944</v>
      </c>
      <c r="C5464" s="20" t="s">
        <v>4944</v>
      </c>
      <c r="D5464" s="20" t="s">
        <v>16</v>
      </c>
    </row>
    <row r="5465" spans="2:4" x14ac:dyDescent="0.25">
      <c r="B5465" s="20" t="s">
        <v>4945</v>
      </c>
      <c r="C5465" s="20" t="s">
        <v>4944</v>
      </c>
      <c r="D5465" s="20" t="s">
        <v>16</v>
      </c>
    </row>
    <row r="5466" spans="2:4" x14ac:dyDescent="0.25">
      <c r="B5466" s="20" t="s">
        <v>4946</v>
      </c>
      <c r="C5466" s="20" t="s">
        <v>4946</v>
      </c>
      <c r="D5466" s="20" t="s">
        <v>19</v>
      </c>
    </row>
    <row r="5467" spans="2:4" x14ac:dyDescent="0.25">
      <c r="B5467" s="20" t="s">
        <v>4947</v>
      </c>
      <c r="C5467" s="20" t="s">
        <v>4946</v>
      </c>
      <c r="D5467" s="20" t="s">
        <v>19</v>
      </c>
    </row>
    <row r="5468" spans="2:4" x14ac:dyDescent="0.25">
      <c r="B5468" s="20" t="s">
        <v>4948</v>
      </c>
      <c r="C5468" s="20" t="s">
        <v>4946</v>
      </c>
      <c r="D5468" s="20" t="s">
        <v>19</v>
      </c>
    </row>
    <row r="5469" spans="2:4" x14ac:dyDescent="0.25">
      <c r="B5469" s="20" t="s">
        <v>15544</v>
      </c>
      <c r="C5469" s="20" t="s">
        <v>4946</v>
      </c>
      <c r="D5469" s="20" t="s">
        <v>19</v>
      </c>
    </row>
    <row r="5470" spans="2:4" x14ac:dyDescent="0.25">
      <c r="B5470" s="20" t="s">
        <v>15545</v>
      </c>
      <c r="C5470" s="20" t="s">
        <v>4946</v>
      </c>
      <c r="D5470" s="20" t="s">
        <v>19</v>
      </c>
    </row>
    <row r="5471" spans="2:4" x14ac:dyDescent="0.25">
      <c r="B5471" s="20" t="s">
        <v>15546</v>
      </c>
      <c r="C5471" s="20" t="s">
        <v>4946</v>
      </c>
      <c r="D5471" s="20" t="s">
        <v>19</v>
      </c>
    </row>
    <row r="5472" spans="2:4" x14ac:dyDescent="0.25">
      <c r="B5472" s="20" t="s">
        <v>15547</v>
      </c>
      <c r="C5472" s="20" t="s">
        <v>4946</v>
      </c>
      <c r="D5472" s="20" t="s">
        <v>19</v>
      </c>
    </row>
    <row r="5473" spans="2:4" x14ac:dyDescent="0.25">
      <c r="B5473" s="20" t="s">
        <v>15548</v>
      </c>
      <c r="C5473" s="20" t="s">
        <v>4946</v>
      </c>
      <c r="D5473" s="20" t="s">
        <v>19</v>
      </c>
    </row>
    <row r="5474" spans="2:4" x14ac:dyDescent="0.25">
      <c r="B5474" s="20" t="s">
        <v>15549</v>
      </c>
      <c r="C5474" s="20" t="s">
        <v>4946</v>
      </c>
      <c r="D5474" s="20" t="s">
        <v>19</v>
      </c>
    </row>
    <row r="5475" spans="2:4" x14ac:dyDescent="0.25">
      <c r="B5475" s="20" t="s">
        <v>15550</v>
      </c>
      <c r="C5475" s="20" t="s">
        <v>4946</v>
      </c>
      <c r="D5475" s="20" t="s">
        <v>19</v>
      </c>
    </row>
    <row r="5476" spans="2:4" x14ac:dyDescent="0.25">
      <c r="B5476" s="20" t="s">
        <v>4949</v>
      </c>
      <c r="C5476" s="20" t="s">
        <v>4946</v>
      </c>
      <c r="D5476" s="20" t="s">
        <v>19</v>
      </c>
    </row>
    <row r="5477" spans="2:4" x14ac:dyDescent="0.25">
      <c r="B5477" s="20" t="s">
        <v>15551</v>
      </c>
      <c r="C5477" s="20" t="s">
        <v>4946</v>
      </c>
      <c r="D5477" s="20" t="s">
        <v>19</v>
      </c>
    </row>
    <row r="5478" spans="2:4" x14ac:dyDescent="0.25">
      <c r="B5478" s="20" t="s">
        <v>4950</v>
      </c>
      <c r="C5478" s="20" t="s">
        <v>4946</v>
      </c>
      <c r="D5478" s="20" t="s">
        <v>19</v>
      </c>
    </row>
    <row r="5479" spans="2:4" x14ac:dyDescent="0.25">
      <c r="B5479" s="20" t="s">
        <v>4951</v>
      </c>
      <c r="C5479" s="20" t="s">
        <v>4946</v>
      </c>
      <c r="D5479" s="20" t="s">
        <v>19</v>
      </c>
    </row>
    <row r="5480" spans="2:4" x14ac:dyDescent="0.25">
      <c r="B5480" s="20" t="s">
        <v>4952</v>
      </c>
      <c r="C5480" s="20" t="s">
        <v>4946</v>
      </c>
      <c r="D5480" s="20" t="s">
        <v>19</v>
      </c>
    </row>
    <row r="5481" spans="2:4" x14ac:dyDescent="0.25">
      <c r="B5481" s="20" t="s">
        <v>4953</v>
      </c>
      <c r="C5481" s="20" t="s">
        <v>4953</v>
      </c>
      <c r="D5481" s="20" t="s">
        <v>16</v>
      </c>
    </row>
    <row r="5482" spans="2:4" x14ac:dyDescent="0.25">
      <c r="B5482" s="20" t="s">
        <v>4954</v>
      </c>
      <c r="C5482" s="20" t="s">
        <v>4953</v>
      </c>
      <c r="D5482" s="20" t="s">
        <v>16</v>
      </c>
    </row>
    <row r="5483" spans="2:4" x14ac:dyDescent="0.25">
      <c r="B5483" s="20" t="s">
        <v>4955</v>
      </c>
      <c r="C5483" s="20" t="s">
        <v>4956</v>
      </c>
      <c r="D5483" s="20" t="s">
        <v>19</v>
      </c>
    </row>
    <row r="5484" spans="2:4" x14ac:dyDescent="0.25">
      <c r="B5484" s="20" t="s">
        <v>4957</v>
      </c>
      <c r="C5484" s="20" t="s">
        <v>4956</v>
      </c>
      <c r="D5484" s="20" t="s">
        <v>19</v>
      </c>
    </row>
    <row r="5485" spans="2:4" x14ac:dyDescent="0.25">
      <c r="B5485" s="20" t="s">
        <v>4958</v>
      </c>
      <c r="C5485" s="20" t="s">
        <v>4956</v>
      </c>
      <c r="D5485" s="20" t="s">
        <v>19</v>
      </c>
    </row>
    <row r="5486" spans="2:4" x14ac:dyDescent="0.25">
      <c r="B5486" s="20" t="s">
        <v>4959</v>
      </c>
      <c r="C5486" s="20" t="s">
        <v>4956</v>
      </c>
      <c r="D5486" s="20" t="s">
        <v>19</v>
      </c>
    </row>
    <row r="5487" spans="2:4" x14ac:dyDescent="0.25">
      <c r="B5487" s="20" t="s">
        <v>4960</v>
      </c>
      <c r="C5487" s="20" t="s">
        <v>4956</v>
      </c>
      <c r="D5487" s="20" t="s">
        <v>19</v>
      </c>
    </row>
    <row r="5488" spans="2:4" x14ac:dyDescent="0.25">
      <c r="B5488" s="20" t="s">
        <v>4961</v>
      </c>
      <c r="C5488" s="20" t="s">
        <v>4956</v>
      </c>
      <c r="D5488" s="20" t="s">
        <v>19</v>
      </c>
    </row>
    <row r="5489" spans="2:4" x14ac:dyDescent="0.25">
      <c r="B5489" s="20" t="s">
        <v>15552</v>
      </c>
      <c r="C5489" s="20" t="s">
        <v>4956</v>
      </c>
      <c r="D5489" s="20" t="s">
        <v>16</v>
      </c>
    </row>
    <row r="5490" spans="2:4" x14ac:dyDescent="0.25">
      <c r="B5490" s="20" t="s">
        <v>15553</v>
      </c>
      <c r="C5490" s="20" t="s">
        <v>4956</v>
      </c>
      <c r="D5490" s="20" t="s">
        <v>16</v>
      </c>
    </row>
    <row r="5491" spans="2:4" x14ac:dyDescent="0.25">
      <c r="B5491" s="20" t="s">
        <v>15554</v>
      </c>
      <c r="C5491" s="20" t="s">
        <v>4956</v>
      </c>
      <c r="D5491" s="20" t="s">
        <v>19</v>
      </c>
    </row>
    <row r="5492" spans="2:4" x14ac:dyDescent="0.25">
      <c r="B5492" s="20" t="s">
        <v>15555</v>
      </c>
      <c r="C5492" s="20" t="s">
        <v>4956</v>
      </c>
      <c r="D5492" s="20" t="s">
        <v>19</v>
      </c>
    </row>
    <row r="5493" spans="2:4" x14ac:dyDescent="0.25">
      <c r="B5493" s="20" t="s">
        <v>15556</v>
      </c>
      <c r="C5493" s="20" t="s">
        <v>4956</v>
      </c>
      <c r="D5493" s="20" t="s">
        <v>19</v>
      </c>
    </row>
    <row r="5494" spans="2:4" x14ac:dyDescent="0.25">
      <c r="B5494" s="20" t="s">
        <v>15557</v>
      </c>
      <c r="C5494" s="20" t="s">
        <v>4956</v>
      </c>
      <c r="D5494" s="20" t="s">
        <v>19</v>
      </c>
    </row>
    <row r="5495" spans="2:4" x14ac:dyDescent="0.25">
      <c r="B5495" s="20" t="s">
        <v>15558</v>
      </c>
      <c r="C5495" s="20" t="s">
        <v>4956</v>
      </c>
      <c r="D5495" s="20" t="s">
        <v>16</v>
      </c>
    </row>
    <row r="5496" spans="2:4" x14ac:dyDescent="0.25">
      <c r="B5496" s="20" t="s">
        <v>15559</v>
      </c>
      <c r="C5496" s="20" t="s">
        <v>4956</v>
      </c>
      <c r="D5496" s="20" t="s">
        <v>19</v>
      </c>
    </row>
    <row r="5497" spans="2:4" x14ac:dyDescent="0.25">
      <c r="B5497" s="20" t="s">
        <v>15560</v>
      </c>
      <c r="C5497" s="20" t="s">
        <v>4956</v>
      </c>
      <c r="D5497" s="20" t="s">
        <v>19</v>
      </c>
    </row>
    <row r="5498" spans="2:4" x14ac:dyDescent="0.25">
      <c r="B5498" s="20" t="s">
        <v>15561</v>
      </c>
      <c r="C5498" s="20" t="s">
        <v>4956</v>
      </c>
      <c r="D5498" s="20" t="s">
        <v>19</v>
      </c>
    </row>
    <row r="5499" spans="2:4" x14ac:dyDescent="0.25">
      <c r="B5499" s="20" t="s">
        <v>15562</v>
      </c>
      <c r="C5499" s="20" t="s">
        <v>4956</v>
      </c>
      <c r="D5499" s="20" t="s">
        <v>19</v>
      </c>
    </row>
    <row r="5500" spans="2:4" x14ac:dyDescent="0.25">
      <c r="B5500" s="20" t="s">
        <v>4962</v>
      </c>
      <c r="C5500" s="20" t="s">
        <v>4956</v>
      </c>
      <c r="D5500" s="20" t="s">
        <v>19</v>
      </c>
    </row>
    <row r="5501" spans="2:4" x14ac:dyDescent="0.25">
      <c r="B5501" s="20" t="s">
        <v>4963</v>
      </c>
      <c r="C5501" s="20" t="s">
        <v>4956</v>
      </c>
      <c r="D5501" s="20" t="s">
        <v>19</v>
      </c>
    </row>
    <row r="5502" spans="2:4" x14ac:dyDescent="0.25">
      <c r="B5502" s="20" t="s">
        <v>4964</v>
      </c>
      <c r="C5502" s="20" t="s">
        <v>4956</v>
      </c>
      <c r="D5502" s="20" t="s">
        <v>19</v>
      </c>
    </row>
    <row r="5503" spans="2:4" x14ac:dyDescent="0.25">
      <c r="B5503" s="20" t="s">
        <v>4965</v>
      </c>
      <c r="C5503" s="20" t="s">
        <v>4956</v>
      </c>
      <c r="D5503" s="20" t="s">
        <v>19</v>
      </c>
    </row>
    <row r="5504" spans="2:4" x14ac:dyDescent="0.25">
      <c r="B5504" s="20" t="s">
        <v>4966</v>
      </c>
      <c r="C5504" s="20" t="s">
        <v>4967</v>
      </c>
      <c r="D5504" s="20" t="s">
        <v>12</v>
      </c>
    </row>
    <row r="5505" spans="2:4" x14ac:dyDescent="0.25">
      <c r="B5505" s="20" t="s">
        <v>4968</v>
      </c>
      <c r="C5505" s="20" t="s">
        <v>4967</v>
      </c>
      <c r="D5505" s="20" t="s">
        <v>19</v>
      </c>
    </row>
    <row r="5506" spans="2:4" x14ac:dyDescent="0.25">
      <c r="B5506" s="20" t="s">
        <v>15563</v>
      </c>
      <c r="C5506" s="20" t="s">
        <v>4967</v>
      </c>
      <c r="D5506" s="20" t="s">
        <v>20</v>
      </c>
    </row>
    <row r="5507" spans="2:4" x14ac:dyDescent="0.25">
      <c r="B5507" s="20" t="s">
        <v>4969</v>
      </c>
      <c r="C5507" s="20" t="s">
        <v>4967</v>
      </c>
      <c r="D5507" s="20" t="s">
        <v>19</v>
      </c>
    </row>
    <row r="5508" spans="2:4" x14ac:dyDescent="0.25">
      <c r="B5508" s="20" t="s">
        <v>4970</v>
      </c>
      <c r="C5508" s="20" t="s">
        <v>4967</v>
      </c>
      <c r="D5508" s="20" t="s">
        <v>19</v>
      </c>
    </row>
    <row r="5509" spans="2:4" x14ac:dyDescent="0.25">
      <c r="B5509" s="20" t="s">
        <v>4971</v>
      </c>
      <c r="C5509" s="20" t="s">
        <v>4972</v>
      </c>
      <c r="D5509" s="20" t="s">
        <v>19</v>
      </c>
    </row>
    <row r="5510" spans="2:4" x14ac:dyDescent="0.25">
      <c r="B5510" s="20" t="s">
        <v>15564</v>
      </c>
      <c r="C5510" s="20" t="s">
        <v>4972</v>
      </c>
      <c r="D5510" s="20" t="s">
        <v>19</v>
      </c>
    </row>
    <row r="5511" spans="2:4" x14ac:dyDescent="0.25">
      <c r="B5511" s="20" t="s">
        <v>4973</v>
      </c>
      <c r="C5511" s="20" t="s">
        <v>4972</v>
      </c>
      <c r="D5511" s="20" t="s">
        <v>19</v>
      </c>
    </row>
    <row r="5512" spans="2:4" x14ac:dyDescent="0.25">
      <c r="B5512" s="20" t="s">
        <v>15565</v>
      </c>
      <c r="C5512" s="20" t="s">
        <v>4972</v>
      </c>
      <c r="D5512" s="20" t="s">
        <v>19</v>
      </c>
    </row>
    <row r="5513" spans="2:4" x14ac:dyDescent="0.25">
      <c r="B5513" s="20" t="s">
        <v>4974</v>
      </c>
      <c r="C5513" s="20" t="s">
        <v>4974</v>
      </c>
      <c r="D5513" s="20" t="s">
        <v>16</v>
      </c>
    </row>
    <row r="5514" spans="2:4" x14ac:dyDescent="0.25">
      <c r="B5514" s="20" t="s">
        <v>4975</v>
      </c>
      <c r="C5514" s="20" t="s">
        <v>4974</v>
      </c>
      <c r="D5514" s="20" t="s">
        <v>19</v>
      </c>
    </row>
    <row r="5515" spans="2:4" x14ac:dyDescent="0.25">
      <c r="B5515" s="20" t="s">
        <v>15566</v>
      </c>
      <c r="C5515" s="20" t="s">
        <v>4974</v>
      </c>
      <c r="D5515" s="20" t="s">
        <v>20</v>
      </c>
    </row>
    <row r="5516" spans="2:4" x14ac:dyDescent="0.25">
      <c r="B5516" s="20" t="s">
        <v>15567</v>
      </c>
      <c r="C5516" s="20" t="s">
        <v>4974</v>
      </c>
      <c r="D5516" s="20" t="s">
        <v>20</v>
      </c>
    </row>
    <row r="5517" spans="2:4" x14ac:dyDescent="0.25">
      <c r="B5517" s="20" t="s">
        <v>15568</v>
      </c>
      <c r="C5517" s="20" t="s">
        <v>4974</v>
      </c>
      <c r="D5517" s="20" t="s">
        <v>20</v>
      </c>
    </row>
    <row r="5518" spans="2:4" x14ac:dyDescent="0.25">
      <c r="B5518" s="20" t="s">
        <v>15569</v>
      </c>
      <c r="C5518" s="20" t="s">
        <v>4974</v>
      </c>
      <c r="D5518" s="20" t="s">
        <v>19</v>
      </c>
    </row>
    <row r="5519" spans="2:4" x14ac:dyDescent="0.25">
      <c r="B5519" s="20" t="s">
        <v>15570</v>
      </c>
      <c r="C5519" s="20" t="s">
        <v>4974</v>
      </c>
      <c r="D5519" s="20" t="s">
        <v>20</v>
      </c>
    </row>
    <row r="5520" spans="2:4" x14ac:dyDescent="0.25">
      <c r="B5520" s="20" t="s">
        <v>4976</v>
      </c>
      <c r="C5520" s="20" t="s">
        <v>4974</v>
      </c>
      <c r="D5520" s="20" t="s">
        <v>16</v>
      </c>
    </row>
    <row r="5521" spans="2:4" x14ac:dyDescent="0.25">
      <c r="B5521" s="20" t="s">
        <v>15571</v>
      </c>
      <c r="C5521" s="20" t="s">
        <v>4974</v>
      </c>
      <c r="D5521" s="20" t="s">
        <v>19</v>
      </c>
    </row>
    <row r="5522" spans="2:4" x14ac:dyDescent="0.25">
      <c r="B5522" s="20" t="s">
        <v>15572</v>
      </c>
      <c r="C5522" s="20" t="s">
        <v>4974</v>
      </c>
      <c r="D5522" s="20" t="s">
        <v>19</v>
      </c>
    </row>
    <row r="5523" spans="2:4" x14ac:dyDescent="0.25">
      <c r="B5523" s="20" t="s">
        <v>15573</v>
      </c>
      <c r="C5523" s="20" t="s">
        <v>4974</v>
      </c>
      <c r="D5523" s="20" t="s">
        <v>19</v>
      </c>
    </row>
    <row r="5524" spans="2:4" x14ac:dyDescent="0.25">
      <c r="B5524" s="20" t="s">
        <v>15574</v>
      </c>
      <c r="C5524" s="20" t="s">
        <v>4974</v>
      </c>
      <c r="D5524" s="20" t="s">
        <v>19</v>
      </c>
    </row>
    <row r="5525" spans="2:4" x14ac:dyDescent="0.25">
      <c r="B5525" s="20" t="s">
        <v>4977</v>
      </c>
      <c r="C5525" s="20" t="s">
        <v>4974</v>
      </c>
      <c r="D5525" s="20" t="s">
        <v>16</v>
      </c>
    </row>
    <row r="5526" spans="2:4" x14ac:dyDescent="0.25">
      <c r="B5526" s="20" t="s">
        <v>15575</v>
      </c>
      <c r="C5526" s="20" t="s">
        <v>4974</v>
      </c>
      <c r="D5526" s="20" t="s">
        <v>19</v>
      </c>
    </row>
    <row r="5527" spans="2:4" x14ac:dyDescent="0.25">
      <c r="B5527" s="20" t="s">
        <v>15576</v>
      </c>
      <c r="C5527" s="20" t="s">
        <v>4974</v>
      </c>
      <c r="D5527" s="20" t="s">
        <v>19</v>
      </c>
    </row>
    <row r="5528" spans="2:4" x14ac:dyDescent="0.25">
      <c r="B5528" s="20" t="s">
        <v>15577</v>
      </c>
      <c r="C5528" s="20" t="s">
        <v>4974</v>
      </c>
      <c r="D5528" s="20" t="s">
        <v>19</v>
      </c>
    </row>
    <row r="5529" spans="2:4" x14ac:dyDescent="0.25">
      <c r="B5529" s="20" t="s">
        <v>15578</v>
      </c>
      <c r="C5529" s="20" t="s">
        <v>4974</v>
      </c>
      <c r="D5529" s="20" t="s">
        <v>19</v>
      </c>
    </row>
    <row r="5530" spans="2:4" x14ac:dyDescent="0.25">
      <c r="B5530" s="20" t="s">
        <v>15579</v>
      </c>
      <c r="C5530" s="20" t="s">
        <v>4974</v>
      </c>
      <c r="D5530" s="20" t="s">
        <v>19</v>
      </c>
    </row>
    <row r="5531" spans="2:4" x14ac:dyDescent="0.25">
      <c r="B5531" s="20" t="s">
        <v>15580</v>
      </c>
      <c r="C5531" s="20" t="s">
        <v>4974</v>
      </c>
      <c r="D5531" s="20" t="s">
        <v>19</v>
      </c>
    </row>
    <row r="5532" spans="2:4" x14ac:dyDescent="0.25">
      <c r="B5532" s="20" t="s">
        <v>15581</v>
      </c>
      <c r="C5532" s="20" t="s">
        <v>4974</v>
      </c>
      <c r="D5532" s="20" t="s">
        <v>19</v>
      </c>
    </row>
    <row r="5533" spans="2:4" x14ac:dyDescent="0.25">
      <c r="B5533" s="20" t="s">
        <v>15582</v>
      </c>
      <c r="C5533" s="20" t="s">
        <v>4974</v>
      </c>
      <c r="D5533" s="20" t="s">
        <v>19</v>
      </c>
    </row>
    <row r="5534" spans="2:4" x14ac:dyDescent="0.25">
      <c r="B5534" s="20" t="s">
        <v>15583</v>
      </c>
      <c r="C5534" s="20" t="s">
        <v>4974</v>
      </c>
      <c r="D5534" s="20" t="s">
        <v>19</v>
      </c>
    </row>
    <row r="5535" spans="2:4" x14ac:dyDescent="0.25">
      <c r="B5535" s="20" t="s">
        <v>15584</v>
      </c>
      <c r="C5535" s="20" t="s">
        <v>4974</v>
      </c>
      <c r="D5535" s="20" t="s">
        <v>19</v>
      </c>
    </row>
    <row r="5536" spans="2:4" x14ac:dyDescent="0.25">
      <c r="B5536" s="20" t="s">
        <v>15585</v>
      </c>
      <c r="C5536" s="20" t="s">
        <v>4974</v>
      </c>
      <c r="D5536" s="20" t="s">
        <v>19</v>
      </c>
    </row>
    <row r="5537" spans="2:4" x14ac:dyDescent="0.25">
      <c r="B5537" s="20" t="s">
        <v>15586</v>
      </c>
      <c r="C5537" s="20" t="s">
        <v>4974</v>
      </c>
      <c r="D5537" s="20" t="s">
        <v>19</v>
      </c>
    </row>
    <row r="5538" spans="2:4" x14ac:dyDescent="0.25">
      <c r="B5538" s="20" t="s">
        <v>15587</v>
      </c>
      <c r="C5538" s="20" t="s">
        <v>4974</v>
      </c>
      <c r="D5538" s="20" t="s">
        <v>19</v>
      </c>
    </row>
    <row r="5539" spans="2:4" x14ac:dyDescent="0.25">
      <c r="B5539" s="20" t="s">
        <v>15588</v>
      </c>
      <c r="C5539" s="20" t="s">
        <v>4974</v>
      </c>
      <c r="D5539" s="20" t="s">
        <v>19</v>
      </c>
    </row>
    <row r="5540" spans="2:4" x14ac:dyDescent="0.25">
      <c r="B5540" s="20" t="s">
        <v>15589</v>
      </c>
      <c r="C5540" s="20" t="s">
        <v>4974</v>
      </c>
      <c r="D5540" s="20" t="s">
        <v>16</v>
      </c>
    </row>
    <row r="5541" spans="2:4" x14ac:dyDescent="0.25">
      <c r="B5541" s="20" t="s">
        <v>15590</v>
      </c>
      <c r="C5541" s="20" t="s">
        <v>4974</v>
      </c>
      <c r="D5541" s="20" t="s">
        <v>16</v>
      </c>
    </row>
    <row r="5542" spans="2:4" x14ac:dyDescent="0.25">
      <c r="B5542" s="20" t="s">
        <v>15591</v>
      </c>
      <c r="C5542" s="20" t="s">
        <v>4974</v>
      </c>
      <c r="D5542" s="20" t="s">
        <v>16</v>
      </c>
    </row>
    <row r="5543" spans="2:4" x14ac:dyDescent="0.25">
      <c r="B5543" s="20" t="s">
        <v>15592</v>
      </c>
      <c r="C5543" s="20" t="s">
        <v>4974</v>
      </c>
      <c r="D5543" s="20" t="s">
        <v>19</v>
      </c>
    </row>
    <row r="5544" spans="2:4" x14ac:dyDescent="0.25">
      <c r="B5544" s="20" t="s">
        <v>4978</v>
      </c>
      <c r="C5544" s="20" t="s">
        <v>4978</v>
      </c>
      <c r="D5544" s="20" t="s">
        <v>16</v>
      </c>
    </row>
    <row r="5545" spans="2:4" x14ac:dyDescent="0.25">
      <c r="B5545" s="20" t="s">
        <v>4979</v>
      </c>
      <c r="C5545" s="20" t="s">
        <v>4978</v>
      </c>
      <c r="D5545" s="20" t="s">
        <v>16</v>
      </c>
    </row>
    <row r="5546" spans="2:4" x14ac:dyDescent="0.25">
      <c r="B5546" s="20" t="s">
        <v>4980</v>
      </c>
      <c r="C5546" s="20" t="s">
        <v>4980</v>
      </c>
      <c r="D5546" s="20" t="s">
        <v>20</v>
      </c>
    </row>
    <row r="5547" spans="2:4" x14ac:dyDescent="0.25">
      <c r="B5547" s="20" t="s">
        <v>4981</v>
      </c>
      <c r="C5547" s="20" t="s">
        <v>4980</v>
      </c>
      <c r="D5547" s="20" t="s">
        <v>19</v>
      </c>
    </row>
    <row r="5548" spans="2:4" x14ac:dyDescent="0.25">
      <c r="B5548" s="20" t="s">
        <v>4982</v>
      </c>
      <c r="C5548" s="20" t="s">
        <v>4982</v>
      </c>
      <c r="D5548" s="20" t="s">
        <v>20</v>
      </c>
    </row>
    <row r="5549" spans="2:4" x14ac:dyDescent="0.25">
      <c r="B5549" s="20" t="s">
        <v>4983</v>
      </c>
      <c r="C5549" s="20" t="s">
        <v>4982</v>
      </c>
      <c r="D5549" s="20" t="s">
        <v>20</v>
      </c>
    </row>
    <row r="5550" spans="2:4" x14ac:dyDescent="0.25">
      <c r="B5550" s="20" t="s">
        <v>4984</v>
      </c>
      <c r="C5550" s="20" t="s">
        <v>4982</v>
      </c>
      <c r="D5550" s="20" t="s">
        <v>19</v>
      </c>
    </row>
    <row r="5551" spans="2:4" x14ac:dyDescent="0.25">
      <c r="B5551" s="20" t="s">
        <v>15593</v>
      </c>
      <c r="C5551" s="20" t="s">
        <v>4982</v>
      </c>
      <c r="D5551" s="20" t="s">
        <v>19</v>
      </c>
    </row>
    <row r="5552" spans="2:4" x14ac:dyDescent="0.25">
      <c r="B5552" s="20" t="s">
        <v>4985</v>
      </c>
      <c r="C5552" s="20" t="s">
        <v>4982</v>
      </c>
      <c r="D5552" s="20" t="s">
        <v>19</v>
      </c>
    </row>
    <row r="5553" spans="2:4" x14ac:dyDescent="0.25">
      <c r="B5553" s="20" t="s">
        <v>4986</v>
      </c>
      <c r="C5553" s="20" t="s">
        <v>4982</v>
      </c>
      <c r="D5553" s="20" t="s">
        <v>20</v>
      </c>
    </row>
    <row r="5554" spans="2:4" x14ac:dyDescent="0.25">
      <c r="B5554" s="20" t="s">
        <v>4987</v>
      </c>
      <c r="C5554" s="20" t="s">
        <v>4987</v>
      </c>
      <c r="D5554" s="20" t="s">
        <v>19</v>
      </c>
    </row>
    <row r="5555" spans="2:4" x14ac:dyDescent="0.25">
      <c r="B5555" s="20" t="s">
        <v>4988</v>
      </c>
      <c r="C5555" s="20" t="s">
        <v>4987</v>
      </c>
      <c r="D5555" s="20" t="s">
        <v>19</v>
      </c>
    </row>
    <row r="5556" spans="2:4" x14ac:dyDescent="0.25">
      <c r="B5556" s="20" t="s">
        <v>15594</v>
      </c>
      <c r="C5556" s="20" t="s">
        <v>4987</v>
      </c>
      <c r="D5556" s="20" t="s">
        <v>20</v>
      </c>
    </row>
    <row r="5557" spans="2:4" x14ac:dyDescent="0.25">
      <c r="B5557" s="20" t="s">
        <v>15595</v>
      </c>
      <c r="C5557" s="20" t="s">
        <v>4987</v>
      </c>
      <c r="D5557" s="20" t="s">
        <v>20</v>
      </c>
    </row>
    <row r="5558" spans="2:4" x14ac:dyDescent="0.25">
      <c r="B5558" s="20" t="s">
        <v>15596</v>
      </c>
      <c r="C5558" s="20" t="s">
        <v>4987</v>
      </c>
      <c r="D5558" s="20" t="s">
        <v>20</v>
      </c>
    </row>
    <row r="5559" spans="2:4" x14ac:dyDescent="0.25">
      <c r="B5559" s="20" t="s">
        <v>15597</v>
      </c>
      <c r="C5559" s="20" t="s">
        <v>4987</v>
      </c>
      <c r="D5559" s="20" t="s">
        <v>20</v>
      </c>
    </row>
    <row r="5560" spans="2:4" x14ac:dyDescent="0.25">
      <c r="B5560" s="20" t="s">
        <v>15598</v>
      </c>
      <c r="C5560" s="20" t="s">
        <v>4987</v>
      </c>
      <c r="D5560" s="20" t="s">
        <v>20</v>
      </c>
    </row>
    <row r="5561" spans="2:4" x14ac:dyDescent="0.25">
      <c r="B5561" s="20" t="s">
        <v>15599</v>
      </c>
      <c r="C5561" s="20" t="s">
        <v>4987</v>
      </c>
      <c r="D5561" s="20" t="s">
        <v>20</v>
      </c>
    </row>
    <row r="5562" spans="2:4" x14ac:dyDescent="0.25">
      <c r="B5562" s="20" t="s">
        <v>15600</v>
      </c>
      <c r="C5562" s="20" t="s">
        <v>4987</v>
      </c>
      <c r="D5562" s="20" t="s">
        <v>20</v>
      </c>
    </row>
    <row r="5563" spans="2:4" x14ac:dyDescent="0.25">
      <c r="B5563" s="20" t="s">
        <v>15601</v>
      </c>
      <c r="C5563" s="20" t="s">
        <v>4987</v>
      </c>
      <c r="D5563" s="20" t="s">
        <v>20</v>
      </c>
    </row>
    <row r="5564" spans="2:4" x14ac:dyDescent="0.25">
      <c r="B5564" s="20" t="s">
        <v>15602</v>
      </c>
      <c r="C5564" s="20" t="s">
        <v>4987</v>
      </c>
      <c r="D5564" s="20" t="s">
        <v>20</v>
      </c>
    </row>
    <row r="5565" spans="2:4" x14ac:dyDescent="0.25">
      <c r="B5565" s="20" t="s">
        <v>15603</v>
      </c>
      <c r="C5565" s="20" t="s">
        <v>4987</v>
      </c>
      <c r="D5565" s="20" t="s">
        <v>19</v>
      </c>
    </row>
    <row r="5566" spans="2:4" x14ac:dyDescent="0.25">
      <c r="B5566" s="20" t="s">
        <v>15604</v>
      </c>
      <c r="C5566" s="20" t="s">
        <v>4987</v>
      </c>
      <c r="D5566" s="20" t="s">
        <v>20</v>
      </c>
    </row>
    <row r="5567" spans="2:4" x14ac:dyDescent="0.25">
      <c r="B5567" s="20" t="s">
        <v>15605</v>
      </c>
      <c r="C5567" s="20" t="s">
        <v>4987</v>
      </c>
      <c r="D5567" s="20" t="s">
        <v>19</v>
      </c>
    </row>
    <row r="5568" spans="2:4" x14ac:dyDescent="0.25">
      <c r="B5568" s="20" t="s">
        <v>15606</v>
      </c>
      <c r="C5568" s="20" t="s">
        <v>4987</v>
      </c>
      <c r="D5568" s="20" t="s">
        <v>19</v>
      </c>
    </row>
    <row r="5569" spans="2:4" x14ac:dyDescent="0.25">
      <c r="B5569" s="20" t="s">
        <v>15607</v>
      </c>
      <c r="C5569" s="20" t="s">
        <v>4987</v>
      </c>
      <c r="D5569" s="20" t="s">
        <v>19</v>
      </c>
    </row>
    <row r="5570" spans="2:4" x14ac:dyDescent="0.25">
      <c r="B5570" s="20" t="s">
        <v>15608</v>
      </c>
      <c r="C5570" s="20" t="s">
        <v>4987</v>
      </c>
      <c r="D5570" s="20" t="s">
        <v>19</v>
      </c>
    </row>
    <row r="5571" spans="2:4" x14ac:dyDescent="0.25">
      <c r="B5571" s="20" t="s">
        <v>15609</v>
      </c>
      <c r="C5571" s="20" t="s">
        <v>4987</v>
      </c>
      <c r="D5571" s="20" t="s">
        <v>19</v>
      </c>
    </row>
    <row r="5572" spans="2:4" x14ac:dyDescent="0.25">
      <c r="B5572" s="20" t="s">
        <v>15610</v>
      </c>
      <c r="C5572" s="20" t="s">
        <v>4987</v>
      </c>
      <c r="D5572" s="20" t="s">
        <v>19</v>
      </c>
    </row>
    <row r="5573" spans="2:4" x14ac:dyDescent="0.25">
      <c r="B5573" s="20" t="s">
        <v>15611</v>
      </c>
      <c r="C5573" s="20" t="s">
        <v>4987</v>
      </c>
      <c r="D5573" s="20" t="s">
        <v>20</v>
      </c>
    </row>
    <row r="5574" spans="2:4" x14ac:dyDescent="0.25">
      <c r="B5574" s="20" t="s">
        <v>4989</v>
      </c>
      <c r="C5574" s="20" t="s">
        <v>4987</v>
      </c>
      <c r="D5574" s="20" t="s">
        <v>20</v>
      </c>
    </row>
    <row r="5575" spans="2:4" x14ac:dyDescent="0.25">
      <c r="B5575" s="20" t="s">
        <v>15612</v>
      </c>
      <c r="C5575" s="20" t="s">
        <v>4987</v>
      </c>
      <c r="D5575" s="20" t="s">
        <v>19</v>
      </c>
    </row>
    <row r="5576" spans="2:4" x14ac:dyDescent="0.25">
      <c r="B5576" s="20" t="s">
        <v>15613</v>
      </c>
      <c r="C5576" s="20" t="s">
        <v>4987</v>
      </c>
      <c r="D5576" s="20" t="s">
        <v>19</v>
      </c>
    </row>
    <row r="5577" spans="2:4" x14ac:dyDescent="0.25">
      <c r="B5577" s="20" t="s">
        <v>15614</v>
      </c>
      <c r="C5577" s="20" t="s">
        <v>4987</v>
      </c>
      <c r="D5577" s="20" t="s">
        <v>19</v>
      </c>
    </row>
    <row r="5578" spans="2:4" x14ac:dyDescent="0.25">
      <c r="B5578" s="20" t="s">
        <v>15615</v>
      </c>
      <c r="C5578" s="20" t="s">
        <v>4987</v>
      </c>
      <c r="D5578" s="20" t="s">
        <v>19</v>
      </c>
    </row>
    <row r="5579" spans="2:4" x14ac:dyDescent="0.25">
      <c r="B5579" s="20" t="s">
        <v>15616</v>
      </c>
      <c r="C5579" s="20" t="s">
        <v>4987</v>
      </c>
      <c r="D5579" s="20" t="s">
        <v>19</v>
      </c>
    </row>
    <row r="5580" spans="2:4" x14ac:dyDescent="0.25">
      <c r="B5580" s="20" t="s">
        <v>15617</v>
      </c>
      <c r="C5580" s="20" t="s">
        <v>4987</v>
      </c>
      <c r="D5580" s="20" t="s">
        <v>19</v>
      </c>
    </row>
    <row r="5581" spans="2:4" x14ac:dyDescent="0.25">
      <c r="B5581" s="20" t="s">
        <v>15618</v>
      </c>
      <c r="C5581" s="20" t="s">
        <v>4987</v>
      </c>
      <c r="D5581" s="20" t="s">
        <v>19</v>
      </c>
    </row>
    <row r="5582" spans="2:4" x14ac:dyDescent="0.25">
      <c r="B5582" s="20" t="s">
        <v>15619</v>
      </c>
      <c r="C5582" s="20" t="s">
        <v>4987</v>
      </c>
      <c r="D5582" s="20" t="s">
        <v>19</v>
      </c>
    </row>
    <row r="5583" spans="2:4" x14ac:dyDescent="0.25">
      <c r="B5583" s="20" t="s">
        <v>15620</v>
      </c>
      <c r="C5583" s="20" t="s">
        <v>4987</v>
      </c>
      <c r="D5583" s="20" t="s">
        <v>19</v>
      </c>
    </row>
    <row r="5584" spans="2:4" x14ac:dyDescent="0.25">
      <c r="B5584" s="20" t="s">
        <v>15621</v>
      </c>
      <c r="C5584" s="20" t="s">
        <v>4987</v>
      </c>
      <c r="D5584" s="20" t="s">
        <v>19</v>
      </c>
    </row>
    <row r="5585" spans="2:4" x14ac:dyDescent="0.25">
      <c r="B5585" s="20" t="s">
        <v>15622</v>
      </c>
      <c r="C5585" s="20" t="s">
        <v>4987</v>
      </c>
      <c r="D5585" s="20" t="s">
        <v>19</v>
      </c>
    </row>
    <row r="5586" spans="2:4" x14ac:dyDescent="0.25">
      <c r="B5586" s="20" t="s">
        <v>15623</v>
      </c>
      <c r="C5586" s="20" t="s">
        <v>4987</v>
      </c>
      <c r="D5586" s="20" t="s">
        <v>19</v>
      </c>
    </row>
    <row r="5587" spans="2:4" x14ac:dyDescent="0.25">
      <c r="B5587" s="20" t="s">
        <v>15624</v>
      </c>
      <c r="C5587" s="20" t="s">
        <v>4987</v>
      </c>
      <c r="D5587" s="20" t="s">
        <v>20</v>
      </c>
    </row>
    <row r="5588" spans="2:4" x14ac:dyDescent="0.25">
      <c r="B5588" s="20" t="s">
        <v>15625</v>
      </c>
      <c r="C5588" s="20" t="s">
        <v>4987</v>
      </c>
      <c r="D5588" s="20" t="s">
        <v>20</v>
      </c>
    </row>
    <row r="5589" spans="2:4" x14ac:dyDescent="0.25">
      <c r="B5589" s="20" t="s">
        <v>15626</v>
      </c>
      <c r="C5589" s="20" t="s">
        <v>4987</v>
      </c>
      <c r="D5589" s="20" t="s">
        <v>20</v>
      </c>
    </row>
    <row r="5590" spans="2:4" x14ac:dyDescent="0.25">
      <c r="B5590" s="20" t="s">
        <v>15627</v>
      </c>
      <c r="C5590" s="20" t="s">
        <v>4987</v>
      </c>
      <c r="D5590" s="20" t="s">
        <v>19</v>
      </c>
    </row>
    <row r="5591" spans="2:4" x14ac:dyDescent="0.25">
      <c r="B5591" s="20" t="s">
        <v>15628</v>
      </c>
      <c r="C5591" s="20" t="s">
        <v>4987</v>
      </c>
      <c r="D5591" s="20" t="s">
        <v>20</v>
      </c>
    </row>
    <row r="5592" spans="2:4" x14ac:dyDescent="0.25">
      <c r="B5592" s="20" t="s">
        <v>15629</v>
      </c>
      <c r="C5592" s="20" t="s">
        <v>4987</v>
      </c>
      <c r="D5592" s="20" t="s">
        <v>19</v>
      </c>
    </row>
    <row r="5593" spans="2:4" x14ac:dyDescent="0.25">
      <c r="B5593" s="20" t="s">
        <v>4990</v>
      </c>
      <c r="C5593" s="20" t="s">
        <v>4990</v>
      </c>
      <c r="D5593" s="20" t="s">
        <v>20</v>
      </c>
    </row>
    <row r="5594" spans="2:4" x14ac:dyDescent="0.25">
      <c r="B5594" s="20" t="s">
        <v>4991</v>
      </c>
      <c r="C5594" s="20" t="s">
        <v>4990</v>
      </c>
      <c r="D5594" s="20" t="s">
        <v>20</v>
      </c>
    </row>
    <row r="5595" spans="2:4" x14ac:dyDescent="0.25">
      <c r="B5595" s="20" t="s">
        <v>4992</v>
      </c>
      <c r="C5595" s="20" t="s">
        <v>4990</v>
      </c>
      <c r="D5595" s="20" t="s">
        <v>20</v>
      </c>
    </row>
    <row r="5596" spans="2:4" x14ac:dyDescent="0.25">
      <c r="B5596" s="20" t="s">
        <v>4993</v>
      </c>
      <c r="C5596" s="20" t="s">
        <v>4994</v>
      </c>
      <c r="D5596" s="20" t="s">
        <v>19</v>
      </c>
    </row>
    <row r="5597" spans="2:4" x14ac:dyDescent="0.25">
      <c r="B5597" s="20" t="s">
        <v>15630</v>
      </c>
      <c r="C5597" s="20" t="s">
        <v>4994</v>
      </c>
      <c r="D5597" s="20" t="s">
        <v>20</v>
      </c>
    </row>
    <row r="5598" spans="2:4" x14ac:dyDescent="0.25">
      <c r="B5598" s="20" t="s">
        <v>15631</v>
      </c>
      <c r="C5598" s="20" t="s">
        <v>4994</v>
      </c>
      <c r="D5598" s="20" t="s">
        <v>19</v>
      </c>
    </row>
    <row r="5599" spans="2:4" x14ac:dyDescent="0.25">
      <c r="B5599" s="20" t="s">
        <v>15632</v>
      </c>
      <c r="C5599" s="20" t="s">
        <v>4994</v>
      </c>
      <c r="D5599" s="20" t="s">
        <v>20</v>
      </c>
    </row>
    <row r="5600" spans="2:4" x14ac:dyDescent="0.25">
      <c r="B5600" s="20" t="s">
        <v>15633</v>
      </c>
      <c r="C5600" s="20" t="s">
        <v>4994</v>
      </c>
      <c r="D5600" s="20" t="s">
        <v>20</v>
      </c>
    </row>
    <row r="5601" spans="2:4" x14ac:dyDescent="0.25">
      <c r="B5601" s="20" t="s">
        <v>15634</v>
      </c>
      <c r="C5601" s="20" t="s">
        <v>4994</v>
      </c>
      <c r="D5601" s="20" t="s">
        <v>20</v>
      </c>
    </row>
    <row r="5602" spans="2:4" x14ac:dyDescent="0.25">
      <c r="B5602" s="20" t="s">
        <v>15635</v>
      </c>
      <c r="C5602" s="20" t="s">
        <v>4994</v>
      </c>
      <c r="D5602" s="20" t="s">
        <v>20</v>
      </c>
    </row>
    <row r="5603" spans="2:4" x14ac:dyDescent="0.25">
      <c r="B5603" s="20" t="s">
        <v>15636</v>
      </c>
      <c r="C5603" s="20" t="s">
        <v>4994</v>
      </c>
      <c r="D5603" s="20" t="s">
        <v>20</v>
      </c>
    </row>
    <row r="5604" spans="2:4" x14ac:dyDescent="0.25">
      <c r="B5604" s="20" t="s">
        <v>4995</v>
      </c>
      <c r="C5604" s="20" t="s">
        <v>4994</v>
      </c>
      <c r="D5604" s="20" t="s">
        <v>20</v>
      </c>
    </row>
    <row r="5605" spans="2:4" x14ac:dyDescent="0.25">
      <c r="B5605" s="20" t="s">
        <v>15637</v>
      </c>
      <c r="C5605" s="20" t="s">
        <v>4994</v>
      </c>
      <c r="D5605" s="20" t="s">
        <v>19</v>
      </c>
    </row>
    <row r="5606" spans="2:4" x14ac:dyDescent="0.25">
      <c r="B5606" s="20" t="s">
        <v>4996</v>
      </c>
      <c r="C5606" s="20" t="s">
        <v>4994</v>
      </c>
      <c r="D5606" s="20" t="s">
        <v>19</v>
      </c>
    </row>
    <row r="5607" spans="2:4" x14ac:dyDescent="0.25">
      <c r="B5607" s="20" t="s">
        <v>4997</v>
      </c>
      <c r="C5607" s="20" t="s">
        <v>4998</v>
      </c>
      <c r="D5607" s="20" t="s">
        <v>20</v>
      </c>
    </row>
    <row r="5608" spans="2:4" x14ac:dyDescent="0.25">
      <c r="B5608" s="20" t="s">
        <v>4999</v>
      </c>
      <c r="C5608" s="20" t="s">
        <v>4998</v>
      </c>
      <c r="D5608" s="20" t="s">
        <v>20</v>
      </c>
    </row>
    <row r="5609" spans="2:4" x14ac:dyDescent="0.25">
      <c r="B5609" s="20" t="s">
        <v>5000</v>
      </c>
      <c r="C5609" s="20" t="s">
        <v>5001</v>
      </c>
      <c r="D5609" s="20" t="s">
        <v>20</v>
      </c>
    </row>
    <row r="5610" spans="2:4" x14ac:dyDescent="0.25">
      <c r="B5610" s="20" t="s">
        <v>5002</v>
      </c>
      <c r="C5610" s="20" t="s">
        <v>5001</v>
      </c>
      <c r="D5610" s="20" t="s">
        <v>20</v>
      </c>
    </row>
    <row r="5611" spans="2:4" x14ac:dyDescent="0.25">
      <c r="B5611" s="20" t="s">
        <v>5003</v>
      </c>
      <c r="C5611" s="20" t="s">
        <v>5004</v>
      </c>
      <c r="D5611" s="20" t="s">
        <v>20</v>
      </c>
    </row>
    <row r="5612" spans="2:4" x14ac:dyDescent="0.25">
      <c r="B5612" s="20" t="s">
        <v>5005</v>
      </c>
      <c r="C5612" s="20" t="s">
        <v>5004</v>
      </c>
      <c r="D5612" s="20" t="s">
        <v>20</v>
      </c>
    </row>
    <row r="5613" spans="2:4" x14ac:dyDescent="0.25">
      <c r="B5613" s="20" t="s">
        <v>5006</v>
      </c>
      <c r="C5613" s="20" t="s">
        <v>5007</v>
      </c>
      <c r="D5613" s="20" t="s">
        <v>20</v>
      </c>
    </row>
    <row r="5614" spans="2:4" x14ac:dyDescent="0.25">
      <c r="B5614" s="20" t="s">
        <v>5008</v>
      </c>
      <c r="C5614" s="20" t="s">
        <v>5007</v>
      </c>
      <c r="D5614" s="20" t="s">
        <v>20</v>
      </c>
    </row>
    <row r="5615" spans="2:4" x14ac:dyDescent="0.25">
      <c r="B5615" s="20" t="s">
        <v>5009</v>
      </c>
      <c r="C5615" s="20" t="s">
        <v>5010</v>
      </c>
      <c r="D5615" s="20" t="s">
        <v>20</v>
      </c>
    </row>
    <row r="5616" spans="2:4" x14ac:dyDescent="0.25">
      <c r="B5616" s="20" t="s">
        <v>5011</v>
      </c>
      <c r="C5616" s="20" t="s">
        <v>5010</v>
      </c>
      <c r="D5616" s="20" t="s">
        <v>20</v>
      </c>
    </row>
    <row r="5617" spans="2:4" x14ac:dyDescent="0.25">
      <c r="B5617" s="20" t="s">
        <v>5012</v>
      </c>
      <c r="C5617" s="20" t="s">
        <v>5010</v>
      </c>
      <c r="D5617" s="20" t="s">
        <v>20</v>
      </c>
    </row>
    <row r="5618" spans="2:4" x14ac:dyDescent="0.25">
      <c r="B5618" s="20" t="s">
        <v>5013</v>
      </c>
      <c r="C5618" s="20" t="s">
        <v>5010</v>
      </c>
      <c r="D5618" s="20" t="s">
        <v>20</v>
      </c>
    </row>
    <row r="5619" spans="2:4" x14ac:dyDescent="0.25">
      <c r="B5619" s="20" t="s">
        <v>5014</v>
      </c>
      <c r="C5619" s="20" t="s">
        <v>5010</v>
      </c>
      <c r="D5619" s="20" t="s">
        <v>20</v>
      </c>
    </row>
    <row r="5620" spans="2:4" x14ac:dyDescent="0.25">
      <c r="B5620" s="20" t="s">
        <v>5015</v>
      </c>
      <c r="C5620" s="20" t="s">
        <v>5010</v>
      </c>
      <c r="D5620" s="20" t="s">
        <v>20</v>
      </c>
    </row>
    <row r="5621" spans="2:4" x14ac:dyDescent="0.25">
      <c r="B5621" s="20" t="s">
        <v>5016</v>
      </c>
      <c r="C5621" s="20" t="s">
        <v>5017</v>
      </c>
      <c r="D5621" s="20" t="s">
        <v>20</v>
      </c>
    </row>
    <row r="5622" spans="2:4" x14ac:dyDescent="0.25">
      <c r="B5622" s="20" t="s">
        <v>5018</v>
      </c>
      <c r="C5622" s="20" t="s">
        <v>5017</v>
      </c>
      <c r="D5622" s="20" t="s">
        <v>20</v>
      </c>
    </row>
    <row r="5623" spans="2:4" x14ac:dyDescent="0.25">
      <c r="B5623" s="20" t="s">
        <v>5019</v>
      </c>
      <c r="C5623" s="20" t="s">
        <v>5017</v>
      </c>
      <c r="D5623" s="20" t="s">
        <v>20</v>
      </c>
    </row>
    <row r="5624" spans="2:4" x14ac:dyDescent="0.25">
      <c r="B5624" s="20" t="s">
        <v>5020</v>
      </c>
      <c r="C5624" s="20" t="s">
        <v>5017</v>
      </c>
      <c r="D5624" s="20" t="s">
        <v>20</v>
      </c>
    </row>
    <row r="5625" spans="2:4" x14ac:dyDescent="0.25">
      <c r="B5625" s="20" t="s">
        <v>5021</v>
      </c>
      <c r="C5625" s="20" t="s">
        <v>5022</v>
      </c>
      <c r="D5625" s="20" t="s">
        <v>19</v>
      </c>
    </row>
    <row r="5626" spans="2:4" x14ac:dyDescent="0.25">
      <c r="B5626" s="20" t="s">
        <v>15638</v>
      </c>
      <c r="C5626" s="20" t="s">
        <v>5022</v>
      </c>
      <c r="D5626" s="20" t="s">
        <v>19</v>
      </c>
    </row>
    <row r="5627" spans="2:4" x14ac:dyDescent="0.25">
      <c r="B5627" s="20" t="s">
        <v>15639</v>
      </c>
      <c r="C5627" s="20" t="s">
        <v>5022</v>
      </c>
      <c r="D5627" s="20" t="s">
        <v>19</v>
      </c>
    </row>
    <row r="5628" spans="2:4" x14ac:dyDescent="0.25">
      <c r="B5628" s="20" t="s">
        <v>15640</v>
      </c>
      <c r="C5628" s="20" t="s">
        <v>5022</v>
      </c>
      <c r="D5628" s="20" t="s">
        <v>19</v>
      </c>
    </row>
    <row r="5629" spans="2:4" x14ac:dyDescent="0.25">
      <c r="B5629" s="20" t="s">
        <v>15641</v>
      </c>
      <c r="C5629" s="20" t="s">
        <v>5022</v>
      </c>
      <c r="D5629" s="20" t="s">
        <v>19</v>
      </c>
    </row>
    <row r="5630" spans="2:4" x14ac:dyDescent="0.25">
      <c r="B5630" s="20" t="s">
        <v>15642</v>
      </c>
      <c r="C5630" s="20" t="s">
        <v>5022</v>
      </c>
      <c r="D5630" s="20" t="s">
        <v>19</v>
      </c>
    </row>
    <row r="5631" spans="2:4" x14ac:dyDescent="0.25">
      <c r="B5631" s="20" t="s">
        <v>5023</v>
      </c>
      <c r="C5631" s="20" t="s">
        <v>5022</v>
      </c>
      <c r="D5631" s="20" t="s">
        <v>19</v>
      </c>
    </row>
    <row r="5632" spans="2:4" x14ac:dyDescent="0.25">
      <c r="B5632" s="20" t="s">
        <v>5024</v>
      </c>
      <c r="C5632" s="20" t="s">
        <v>5025</v>
      </c>
      <c r="D5632" s="20" t="s">
        <v>19</v>
      </c>
    </row>
    <row r="5633" spans="2:4" x14ac:dyDescent="0.25">
      <c r="B5633" s="20" t="s">
        <v>5026</v>
      </c>
      <c r="C5633" s="20" t="s">
        <v>5025</v>
      </c>
      <c r="D5633" s="20" t="s">
        <v>19</v>
      </c>
    </row>
    <row r="5634" spans="2:4" x14ac:dyDescent="0.25">
      <c r="B5634" s="20" t="s">
        <v>5027</v>
      </c>
      <c r="C5634" s="20" t="s">
        <v>5028</v>
      </c>
      <c r="D5634" s="20" t="s">
        <v>16</v>
      </c>
    </row>
    <row r="5635" spans="2:4" x14ac:dyDescent="0.25">
      <c r="B5635" s="20" t="s">
        <v>5029</v>
      </c>
      <c r="C5635" s="20" t="s">
        <v>5028</v>
      </c>
      <c r="D5635" s="20" t="s">
        <v>20</v>
      </c>
    </row>
    <row r="5636" spans="2:4" x14ac:dyDescent="0.25">
      <c r="B5636" s="20" t="s">
        <v>5030</v>
      </c>
      <c r="C5636" s="20" t="s">
        <v>5028</v>
      </c>
      <c r="D5636" s="20" t="s">
        <v>19</v>
      </c>
    </row>
    <row r="5637" spans="2:4" x14ac:dyDescent="0.25">
      <c r="B5637" s="20" t="s">
        <v>15643</v>
      </c>
      <c r="C5637" s="20" t="s">
        <v>5028</v>
      </c>
      <c r="D5637" s="20" t="s">
        <v>20</v>
      </c>
    </row>
    <row r="5638" spans="2:4" x14ac:dyDescent="0.25">
      <c r="B5638" s="20" t="s">
        <v>5031</v>
      </c>
      <c r="C5638" s="20" t="s">
        <v>5028</v>
      </c>
      <c r="D5638" s="20" t="s">
        <v>20</v>
      </c>
    </row>
    <row r="5639" spans="2:4" x14ac:dyDescent="0.25">
      <c r="B5639" s="20" t="s">
        <v>5032</v>
      </c>
      <c r="C5639" s="20" t="s">
        <v>5033</v>
      </c>
      <c r="D5639" s="20" t="s">
        <v>19</v>
      </c>
    </row>
    <row r="5640" spans="2:4" x14ac:dyDescent="0.25">
      <c r="B5640" s="20" t="s">
        <v>5034</v>
      </c>
      <c r="C5640" s="20" t="s">
        <v>5033</v>
      </c>
      <c r="D5640" s="20" t="s">
        <v>19</v>
      </c>
    </row>
    <row r="5641" spans="2:4" x14ac:dyDescent="0.25">
      <c r="B5641" s="20" t="s">
        <v>15644</v>
      </c>
      <c r="C5641" s="20" t="s">
        <v>5033</v>
      </c>
      <c r="D5641" s="20" t="s">
        <v>19</v>
      </c>
    </row>
    <row r="5642" spans="2:4" x14ac:dyDescent="0.25">
      <c r="B5642" s="20" t="s">
        <v>5035</v>
      </c>
      <c r="C5642" s="20" t="s">
        <v>5033</v>
      </c>
      <c r="D5642" s="20" t="s">
        <v>19</v>
      </c>
    </row>
    <row r="5643" spans="2:4" x14ac:dyDescent="0.25">
      <c r="B5643" s="20" t="s">
        <v>5036</v>
      </c>
      <c r="C5643" s="20" t="s">
        <v>5037</v>
      </c>
      <c r="D5643" s="20" t="s">
        <v>20</v>
      </c>
    </row>
    <row r="5644" spans="2:4" x14ac:dyDescent="0.25">
      <c r="B5644" s="20" t="s">
        <v>5038</v>
      </c>
      <c r="C5644" s="20" t="s">
        <v>5037</v>
      </c>
      <c r="D5644" s="20" t="s">
        <v>19</v>
      </c>
    </row>
    <row r="5645" spans="2:4" x14ac:dyDescent="0.25">
      <c r="B5645" s="20" t="s">
        <v>5039</v>
      </c>
      <c r="C5645" s="20" t="s">
        <v>5037</v>
      </c>
      <c r="D5645" s="20" t="s">
        <v>20</v>
      </c>
    </row>
    <row r="5646" spans="2:4" x14ac:dyDescent="0.25">
      <c r="B5646" s="20" t="s">
        <v>5040</v>
      </c>
      <c r="C5646" s="20" t="s">
        <v>5037</v>
      </c>
      <c r="D5646" s="20" t="s">
        <v>19</v>
      </c>
    </row>
    <row r="5647" spans="2:4" x14ac:dyDescent="0.25">
      <c r="B5647" s="20" t="s">
        <v>5041</v>
      </c>
      <c r="C5647" s="20" t="s">
        <v>5037</v>
      </c>
      <c r="D5647" s="20" t="s">
        <v>20</v>
      </c>
    </row>
    <row r="5648" spans="2:4" x14ac:dyDescent="0.25">
      <c r="B5648" s="20" t="s">
        <v>5042</v>
      </c>
      <c r="C5648" s="20" t="s">
        <v>5043</v>
      </c>
      <c r="D5648" s="20" t="s">
        <v>20</v>
      </c>
    </row>
    <row r="5649" spans="2:4" x14ac:dyDescent="0.25">
      <c r="B5649" s="20" t="s">
        <v>5044</v>
      </c>
      <c r="C5649" s="20" t="s">
        <v>5043</v>
      </c>
      <c r="D5649" s="20" t="s">
        <v>19</v>
      </c>
    </row>
    <row r="5650" spans="2:4" x14ac:dyDescent="0.25">
      <c r="B5650" s="20" t="s">
        <v>5045</v>
      </c>
      <c r="C5650" s="20" t="s">
        <v>5043</v>
      </c>
      <c r="D5650" s="20" t="s">
        <v>16</v>
      </c>
    </row>
    <row r="5651" spans="2:4" x14ac:dyDescent="0.25">
      <c r="B5651" s="20" t="s">
        <v>5046</v>
      </c>
      <c r="C5651" s="20" t="s">
        <v>5043</v>
      </c>
      <c r="D5651" s="20" t="s">
        <v>20</v>
      </c>
    </row>
    <row r="5652" spans="2:4" x14ac:dyDescent="0.25">
      <c r="B5652" s="20" t="s">
        <v>5047</v>
      </c>
      <c r="C5652" s="20" t="s">
        <v>5047</v>
      </c>
      <c r="D5652" s="20" t="s">
        <v>19</v>
      </c>
    </row>
    <row r="5653" spans="2:4" x14ac:dyDescent="0.25">
      <c r="B5653" s="20" t="s">
        <v>5048</v>
      </c>
      <c r="C5653" s="20" t="s">
        <v>5047</v>
      </c>
      <c r="D5653" s="20" t="s">
        <v>19</v>
      </c>
    </row>
    <row r="5654" spans="2:4" x14ac:dyDescent="0.25">
      <c r="B5654" s="20" t="s">
        <v>5049</v>
      </c>
      <c r="C5654" s="20" t="s">
        <v>5047</v>
      </c>
      <c r="D5654" s="20" t="s">
        <v>19</v>
      </c>
    </row>
    <row r="5655" spans="2:4" x14ac:dyDescent="0.25">
      <c r="B5655" s="20" t="s">
        <v>5050</v>
      </c>
      <c r="C5655" s="20" t="s">
        <v>5047</v>
      </c>
      <c r="D5655" s="20" t="s">
        <v>19</v>
      </c>
    </row>
    <row r="5656" spans="2:4" x14ac:dyDescent="0.25">
      <c r="B5656" s="20" t="s">
        <v>5051</v>
      </c>
      <c r="C5656" s="20" t="s">
        <v>5047</v>
      </c>
      <c r="D5656" s="20" t="s">
        <v>19</v>
      </c>
    </row>
    <row r="5657" spans="2:4" x14ac:dyDescent="0.25">
      <c r="B5657" s="20" t="s">
        <v>5052</v>
      </c>
      <c r="C5657" s="20" t="s">
        <v>5052</v>
      </c>
      <c r="D5657" s="20" t="s">
        <v>19</v>
      </c>
    </row>
    <row r="5658" spans="2:4" x14ac:dyDescent="0.25">
      <c r="B5658" s="20" t="s">
        <v>5053</v>
      </c>
      <c r="C5658" s="20" t="s">
        <v>5052</v>
      </c>
      <c r="D5658" s="20" t="s">
        <v>19</v>
      </c>
    </row>
    <row r="5659" spans="2:4" x14ac:dyDescent="0.25">
      <c r="B5659" s="20" t="s">
        <v>5054</v>
      </c>
      <c r="C5659" s="20" t="s">
        <v>5052</v>
      </c>
      <c r="D5659" s="20" t="s">
        <v>19</v>
      </c>
    </row>
    <row r="5660" spans="2:4" x14ac:dyDescent="0.25">
      <c r="B5660" s="20" t="s">
        <v>5055</v>
      </c>
      <c r="C5660" s="20" t="s">
        <v>5052</v>
      </c>
      <c r="D5660" s="20" t="s">
        <v>19</v>
      </c>
    </row>
    <row r="5661" spans="2:4" x14ac:dyDescent="0.25">
      <c r="B5661" s="20" t="s">
        <v>5056</v>
      </c>
      <c r="C5661" s="20" t="s">
        <v>5056</v>
      </c>
      <c r="D5661" s="20" t="s">
        <v>19</v>
      </c>
    </row>
    <row r="5662" spans="2:4" x14ac:dyDescent="0.25">
      <c r="B5662" s="20" t="s">
        <v>5057</v>
      </c>
      <c r="C5662" s="20" t="s">
        <v>5056</v>
      </c>
      <c r="D5662" s="20" t="s">
        <v>19</v>
      </c>
    </row>
    <row r="5663" spans="2:4" x14ac:dyDescent="0.25">
      <c r="B5663" s="20" t="s">
        <v>5058</v>
      </c>
      <c r="C5663" s="20" t="s">
        <v>5056</v>
      </c>
      <c r="D5663" s="20" t="s">
        <v>19</v>
      </c>
    </row>
    <row r="5664" spans="2:4" x14ac:dyDescent="0.25">
      <c r="B5664" s="20" t="s">
        <v>5059</v>
      </c>
      <c r="C5664" s="20" t="s">
        <v>5056</v>
      </c>
      <c r="D5664" s="20" t="s">
        <v>19</v>
      </c>
    </row>
    <row r="5665" spans="2:4" x14ac:dyDescent="0.25">
      <c r="B5665" s="20" t="s">
        <v>15645</v>
      </c>
      <c r="C5665" s="20" t="s">
        <v>5056</v>
      </c>
      <c r="D5665" s="20" t="s">
        <v>20</v>
      </c>
    </row>
    <row r="5666" spans="2:4" x14ac:dyDescent="0.25">
      <c r="B5666" s="20" t="s">
        <v>15646</v>
      </c>
      <c r="C5666" s="20" t="s">
        <v>5056</v>
      </c>
      <c r="D5666" s="20" t="s">
        <v>20</v>
      </c>
    </row>
    <row r="5667" spans="2:4" x14ac:dyDescent="0.25">
      <c r="B5667" s="20" t="s">
        <v>15647</v>
      </c>
      <c r="C5667" s="20" t="s">
        <v>5056</v>
      </c>
      <c r="D5667" s="20" t="s">
        <v>20</v>
      </c>
    </row>
    <row r="5668" spans="2:4" x14ac:dyDescent="0.25">
      <c r="B5668" s="20" t="s">
        <v>15648</v>
      </c>
      <c r="C5668" s="20" t="s">
        <v>5056</v>
      </c>
      <c r="D5668" s="20" t="s">
        <v>20</v>
      </c>
    </row>
    <row r="5669" spans="2:4" x14ac:dyDescent="0.25">
      <c r="B5669" s="20" t="s">
        <v>15649</v>
      </c>
      <c r="C5669" s="20" t="s">
        <v>5056</v>
      </c>
      <c r="D5669" s="20" t="s">
        <v>20</v>
      </c>
    </row>
    <row r="5670" spans="2:4" x14ac:dyDescent="0.25">
      <c r="B5670" s="20" t="s">
        <v>15650</v>
      </c>
      <c r="C5670" s="20" t="s">
        <v>5056</v>
      </c>
      <c r="D5670" s="20" t="s">
        <v>20</v>
      </c>
    </row>
    <row r="5671" spans="2:4" x14ac:dyDescent="0.25">
      <c r="B5671" s="20" t="s">
        <v>15651</v>
      </c>
      <c r="C5671" s="20" t="s">
        <v>5056</v>
      </c>
      <c r="D5671" s="20" t="s">
        <v>20</v>
      </c>
    </row>
    <row r="5672" spans="2:4" x14ac:dyDescent="0.25">
      <c r="B5672" s="20" t="s">
        <v>15652</v>
      </c>
      <c r="C5672" s="20" t="s">
        <v>5056</v>
      </c>
      <c r="D5672" s="20" t="s">
        <v>20</v>
      </c>
    </row>
    <row r="5673" spans="2:4" x14ac:dyDescent="0.25">
      <c r="B5673" s="20" t="s">
        <v>15653</v>
      </c>
      <c r="C5673" s="20" t="s">
        <v>5056</v>
      </c>
      <c r="D5673" s="20" t="s">
        <v>20</v>
      </c>
    </row>
    <row r="5674" spans="2:4" x14ac:dyDescent="0.25">
      <c r="B5674" s="20" t="s">
        <v>5060</v>
      </c>
      <c r="C5674" s="20" t="s">
        <v>5056</v>
      </c>
      <c r="D5674" s="20" t="s">
        <v>20</v>
      </c>
    </row>
    <row r="5675" spans="2:4" x14ac:dyDescent="0.25">
      <c r="B5675" s="20" t="s">
        <v>15654</v>
      </c>
      <c r="C5675" s="20" t="s">
        <v>5056</v>
      </c>
      <c r="D5675" s="20" t="s">
        <v>19</v>
      </c>
    </row>
    <row r="5676" spans="2:4" x14ac:dyDescent="0.25">
      <c r="B5676" s="20" t="s">
        <v>15655</v>
      </c>
      <c r="C5676" s="20" t="s">
        <v>5056</v>
      </c>
      <c r="D5676" s="20" t="s">
        <v>20</v>
      </c>
    </row>
    <row r="5677" spans="2:4" x14ac:dyDescent="0.25">
      <c r="B5677" s="20" t="s">
        <v>15656</v>
      </c>
      <c r="C5677" s="20" t="s">
        <v>5056</v>
      </c>
      <c r="D5677" s="20" t="s">
        <v>20</v>
      </c>
    </row>
    <row r="5678" spans="2:4" x14ac:dyDescent="0.25">
      <c r="B5678" s="20" t="s">
        <v>15657</v>
      </c>
      <c r="C5678" s="20" t="s">
        <v>5056</v>
      </c>
      <c r="D5678" s="20" t="s">
        <v>20</v>
      </c>
    </row>
    <row r="5679" spans="2:4" x14ac:dyDescent="0.25">
      <c r="B5679" s="20" t="s">
        <v>15658</v>
      </c>
      <c r="C5679" s="20" t="s">
        <v>5056</v>
      </c>
      <c r="D5679" s="20" t="s">
        <v>20</v>
      </c>
    </row>
    <row r="5680" spans="2:4" x14ac:dyDescent="0.25">
      <c r="B5680" s="20" t="s">
        <v>15659</v>
      </c>
      <c r="C5680" s="20" t="s">
        <v>5056</v>
      </c>
      <c r="D5680" s="20" t="s">
        <v>20</v>
      </c>
    </row>
    <row r="5681" spans="2:4" x14ac:dyDescent="0.25">
      <c r="B5681" s="20" t="s">
        <v>15660</v>
      </c>
      <c r="C5681" s="20" t="s">
        <v>5056</v>
      </c>
      <c r="D5681" s="20" t="s">
        <v>20</v>
      </c>
    </row>
    <row r="5682" spans="2:4" x14ac:dyDescent="0.25">
      <c r="B5682" s="20" t="s">
        <v>15661</v>
      </c>
      <c r="C5682" s="20" t="s">
        <v>5056</v>
      </c>
      <c r="D5682" s="20" t="s">
        <v>19</v>
      </c>
    </row>
    <row r="5683" spans="2:4" x14ac:dyDescent="0.25">
      <c r="B5683" s="20" t="s">
        <v>15662</v>
      </c>
      <c r="C5683" s="20" t="s">
        <v>5056</v>
      </c>
      <c r="D5683" s="20" t="s">
        <v>19</v>
      </c>
    </row>
    <row r="5684" spans="2:4" x14ac:dyDescent="0.25">
      <c r="B5684" s="20" t="s">
        <v>15663</v>
      </c>
      <c r="C5684" s="20" t="s">
        <v>5056</v>
      </c>
      <c r="D5684" s="20" t="s">
        <v>19</v>
      </c>
    </row>
    <row r="5685" spans="2:4" x14ac:dyDescent="0.25">
      <c r="B5685" s="20" t="s">
        <v>5061</v>
      </c>
      <c r="C5685" s="20" t="s">
        <v>5062</v>
      </c>
      <c r="D5685" s="20" t="s">
        <v>20</v>
      </c>
    </row>
    <row r="5686" spans="2:4" x14ac:dyDescent="0.25">
      <c r="B5686" s="20" t="s">
        <v>5063</v>
      </c>
      <c r="C5686" s="20" t="s">
        <v>5062</v>
      </c>
      <c r="D5686" s="20" t="s">
        <v>20</v>
      </c>
    </row>
    <row r="5687" spans="2:4" x14ac:dyDescent="0.25">
      <c r="B5687" s="20" t="s">
        <v>5064</v>
      </c>
      <c r="C5687" s="20" t="s">
        <v>5062</v>
      </c>
      <c r="D5687" s="20" t="s">
        <v>20</v>
      </c>
    </row>
    <row r="5688" spans="2:4" x14ac:dyDescent="0.25">
      <c r="B5688" s="20" t="s">
        <v>5065</v>
      </c>
      <c r="C5688" s="20" t="s">
        <v>5062</v>
      </c>
      <c r="D5688" s="20" t="s">
        <v>20</v>
      </c>
    </row>
    <row r="5689" spans="2:4" x14ac:dyDescent="0.25">
      <c r="B5689" s="20" t="s">
        <v>5066</v>
      </c>
      <c r="C5689" s="20" t="s">
        <v>5062</v>
      </c>
      <c r="D5689" s="20" t="s">
        <v>20</v>
      </c>
    </row>
    <row r="5690" spans="2:4" x14ac:dyDescent="0.25">
      <c r="B5690" s="20" t="s">
        <v>5067</v>
      </c>
      <c r="C5690" s="20" t="s">
        <v>5062</v>
      </c>
      <c r="D5690" s="20" t="s">
        <v>20</v>
      </c>
    </row>
    <row r="5691" spans="2:4" x14ac:dyDescent="0.25">
      <c r="B5691" s="20" t="s">
        <v>5068</v>
      </c>
      <c r="C5691" s="20" t="s">
        <v>5068</v>
      </c>
      <c r="D5691" s="20" t="s">
        <v>14</v>
      </c>
    </row>
    <row r="5692" spans="2:4" x14ac:dyDescent="0.25">
      <c r="B5692" s="20" t="s">
        <v>5069</v>
      </c>
      <c r="C5692" s="20" t="s">
        <v>5069</v>
      </c>
      <c r="D5692" s="20" t="s">
        <v>16</v>
      </c>
    </row>
    <row r="5693" spans="2:4" x14ac:dyDescent="0.25">
      <c r="B5693" s="20" t="s">
        <v>5070</v>
      </c>
      <c r="C5693" s="20" t="s">
        <v>5071</v>
      </c>
      <c r="D5693" s="20" t="s">
        <v>16</v>
      </c>
    </row>
    <row r="5694" spans="2:4" x14ac:dyDescent="0.25">
      <c r="B5694" s="20" t="s">
        <v>5072</v>
      </c>
      <c r="C5694" s="20" t="s">
        <v>5071</v>
      </c>
      <c r="D5694" s="20" t="s">
        <v>12</v>
      </c>
    </row>
    <row r="5695" spans="2:4" x14ac:dyDescent="0.25">
      <c r="B5695" s="20" t="s">
        <v>5073</v>
      </c>
      <c r="C5695" s="20" t="s">
        <v>5071</v>
      </c>
      <c r="D5695" s="20" t="s">
        <v>16</v>
      </c>
    </row>
    <row r="5696" spans="2:4" x14ac:dyDescent="0.25">
      <c r="B5696" s="20" t="s">
        <v>5074</v>
      </c>
      <c r="C5696" s="20" t="s">
        <v>5071</v>
      </c>
      <c r="D5696" s="20" t="s">
        <v>16</v>
      </c>
    </row>
    <row r="5697" spans="2:4" x14ac:dyDescent="0.25">
      <c r="B5697" s="20" t="s">
        <v>15664</v>
      </c>
      <c r="C5697" s="20" t="s">
        <v>5071</v>
      </c>
      <c r="D5697" s="20" t="s">
        <v>16</v>
      </c>
    </row>
    <row r="5698" spans="2:4" x14ac:dyDescent="0.25">
      <c r="B5698" s="20" t="s">
        <v>5075</v>
      </c>
      <c r="C5698" s="20" t="s">
        <v>5071</v>
      </c>
      <c r="D5698" s="20" t="s">
        <v>16</v>
      </c>
    </row>
    <row r="5699" spans="2:4" x14ac:dyDescent="0.25">
      <c r="B5699" s="20" t="s">
        <v>5076</v>
      </c>
      <c r="C5699" s="20" t="s">
        <v>5071</v>
      </c>
      <c r="D5699" s="20" t="s">
        <v>16</v>
      </c>
    </row>
    <row r="5700" spans="2:4" x14ac:dyDescent="0.25">
      <c r="B5700" s="20" t="s">
        <v>5077</v>
      </c>
      <c r="C5700" s="20" t="s">
        <v>5078</v>
      </c>
      <c r="D5700" s="20" t="s">
        <v>16</v>
      </c>
    </row>
    <row r="5701" spans="2:4" x14ac:dyDescent="0.25">
      <c r="B5701" s="20" t="s">
        <v>5079</v>
      </c>
      <c r="C5701" s="20" t="s">
        <v>5078</v>
      </c>
      <c r="D5701" s="20" t="s">
        <v>16</v>
      </c>
    </row>
    <row r="5702" spans="2:4" x14ac:dyDescent="0.25">
      <c r="B5702" s="20" t="s">
        <v>5080</v>
      </c>
      <c r="C5702" s="20" t="s">
        <v>5078</v>
      </c>
      <c r="D5702" s="20" t="s">
        <v>16</v>
      </c>
    </row>
    <row r="5703" spans="2:4" x14ac:dyDescent="0.25">
      <c r="B5703" s="20" t="s">
        <v>5081</v>
      </c>
      <c r="C5703" s="20" t="s">
        <v>5078</v>
      </c>
      <c r="D5703" s="20" t="s">
        <v>16</v>
      </c>
    </row>
    <row r="5704" spans="2:4" x14ac:dyDescent="0.25">
      <c r="B5704" s="20" t="s">
        <v>5082</v>
      </c>
      <c r="C5704" s="20" t="s">
        <v>5078</v>
      </c>
      <c r="D5704" s="20" t="s">
        <v>16</v>
      </c>
    </row>
    <row r="5705" spans="2:4" x14ac:dyDescent="0.25">
      <c r="B5705" s="20" t="s">
        <v>5083</v>
      </c>
      <c r="C5705" s="20" t="s">
        <v>5084</v>
      </c>
      <c r="D5705" s="20" t="s">
        <v>16</v>
      </c>
    </row>
    <row r="5706" spans="2:4" x14ac:dyDescent="0.25">
      <c r="B5706" s="20" t="s">
        <v>5085</v>
      </c>
      <c r="C5706" s="20" t="s">
        <v>5084</v>
      </c>
      <c r="D5706" s="20" t="s">
        <v>16</v>
      </c>
    </row>
    <row r="5707" spans="2:4" x14ac:dyDescent="0.25">
      <c r="B5707" s="20" t="s">
        <v>5086</v>
      </c>
      <c r="C5707" s="20" t="s">
        <v>5084</v>
      </c>
      <c r="D5707" s="20" t="s">
        <v>16</v>
      </c>
    </row>
    <row r="5708" spans="2:4" x14ac:dyDescent="0.25">
      <c r="B5708" s="20" t="s">
        <v>5087</v>
      </c>
      <c r="C5708" s="20" t="s">
        <v>5084</v>
      </c>
      <c r="D5708" s="20" t="s">
        <v>16</v>
      </c>
    </row>
    <row r="5709" spans="2:4" x14ac:dyDescent="0.25">
      <c r="B5709" s="20" t="s">
        <v>5088</v>
      </c>
      <c r="C5709" s="20" t="s">
        <v>5084</v>
      </c>
      <c r="D5709" s="20" t="s">
        <v>16</v>
      </c>
    </row>
    <row r="5710" spans="2:4" x14ac:dyDescent="0.25">
      <c r="B5710" s="20" t="s">
        <v>5089</v>
      </c>
      <c r="C5710" s="20" t="s">
        <v>5084</v>
      </c>
      <c r="D5710" s="20" t="s">
        <v>16</v>
      </c>
    </row>
    <row r="5711" spans="2:4" x14ac:dyDescent="0.25">
      <c r="B5711" s="20" t="s">
        <v>5090</v>
      </c>
      <c r="C5711" s="20" t="s">
        <v>5084</v>
      </c>
      <c r="D5711" s="20" t="s">
        <v>16</v>
      </c>
    </row>
    <row r="5712" spans="2:4" x14ac:dyDescent="0.25">
      <c r="B5712" s="20" t="s">
        <v>5091</v>
      </c>
      <c r="C5712" s="20" t="s">
        <v>5084</v>
      </c>
      <c r="D5712" s="20" t="s">
        <v>16</v>
      </c>
    </row>
    <row r="5713" spans="2:4" x14ac:dyDescent="0.25">
      <c r="B5713" s="20" t="s">
        <v>5092</v>
      </c>
      <c r="C5713" s="20" t="s">
        <v>5092</v>
      </c>
      <c r="D5713" s="20" t="s">
        <v>16</v>
      </c>
    </row>
    <row r="5714" spans="2:4" x14ac:dyDescent="0.25">
      <c r="B5714" s="20" t="s">
        <v>5093</v>
      </c>
      <c r="C5714" s="20" t="s">
        <v>5092</v>
      </c>
      <c r="D5714" s="20" t="s">
        <v>16</v>
      </c>
    </row>
    <row r="5715" spans="2:4" x14ac:dyDescent="0.25">
      <c r="B5715" s="20" t="s">
        <v>5094</v>
      </c>
      <c r="C5715" s="20" t="s">
        <v>5092</v>
      </c>
      <c r="D5715" s="20" t="s">
        <v>16</v>
      </c>
    </row>
    <row r="5716" spans="2:4" x14ac:dyDescent="0.25">
      <c r="B5716" s="20" t="s">
        <v>5095</v>
      </c>
      <c r="C5716" s="20" t="s">
        <v>5092</v>
      </c>
      <c r="D5716" s="20" t="s">
        <v>16</v>
      </c>
    </row>
    <row r="5717" spans="2:4" x14ac:dyDescent="0.25">
      <c r="B5717" s="20" t="s">
        <v>5096</v>
      </c>
      <c r="C5717" s="20" t="s">
        <v>5092</v>
      </c>
      <c r="D5717" s="20" t="s">
        <v>16</v>
      </c>
    </row>
    <row r="5718" spans="2:4" x14ac:dyDescent="0.25">
      <c r="B5718" s="20" t="s">
        <v>15665</v>
      </c>
      <c r="C5718" s="20" t="s">
        <v>5092</v>
      </c>
      <c r="D5718" s="20" t="s">
        <v>16</v>
      </c>
    </row>
    <row r="5719" spans="2:4" x14ac:dyDescent="0.25">
      <c r="B5719" s="20" t="s">
        <v>5097</v>
      </c>
      <c r="C5719" s="20" t="s">
        <v>5092</v>
      </c>
      <c r="D5719" s="20" t="s">
        <v>16</v>
      </c>
    </row>
    <row r="5720" spans="2:4" x14ac:dyDescent="0.25">
      <c r="B5720" s="20" t="s">
        <v>15666</v>
      </c>
      <c r="C5720" s="20" t="s">
        <v>5092</v>
      </c>
      <c r="D5720" s="20" t="s">
        <v>16</v>
      </c>
    </row>
    <row r="5721" spans="2:4" x14ac:dyDescent="0.25">
      <c r="B5721" s="20" t="s">
        <v>5098</v>
      </c>
      <c r="C5721" s="20" t="s">
        <v>5092</v>
      </c>
      <c r="D5721" s="20" t="s">
        <v>16</v>
      </c>
    </row>
    <row r="5722" spans="2:4" x14ac:dyDescent="0.25">
      <c r="B5722" s="20" t="s">
        <v>5099</v>
      </c>
      <c r="C5722" s="20" t="s">
        <v>5100</v>
      </c>
      <c r="D5722" s="20" t="s">
        <v>16</v>
      </c>
    </row>
    <row r="5723" spans="2:4" x14ac:dyDescent="0.25">
      <c r="B5723" s="20" t="s">
        <v>5101</v>
      </c>
      <c r="C5723" s="20" t="s">
        <v>5100</v>
      </c>
      <c r="D5723" s="20" t="s">
        <v>16</v>
      </c>
    </row>
    <row r="5724" spans="2:4" x14ac:dyDescent="0.25">
      <c r="B5724" s="20" t="s">
        <v>5102</v>
      </c>
      <c r="C5724" s="20" t="s">
        <v>5100</v>
      </c>
      <c r="D5724" s="20" t="s">
        <v>16</v>
      </c>
    </row>
    <row r="5725" spans="2:4" x14ac:dyDescent="0.25">
      <c r="B5725" s="20" t="s">
        <v>5103</v>
      </c>
      <c r="C5725" s="20" t="s">
        <v>5100</v>
      </c>
      <c r="D5725" s="20" t="s">
        <v>16</v>
      </c>
    </row>
    <row r="5726" spans="2:4" x14ac:dyDescent="0.25">
      <c r="B5726" s="20" t="s">
        <v>5104</v>
      </c>
      <c r="C5726" s="20" t="s">
        <v>5100</v>
      </c>
      <c r="D5726" s="20" t="s">
        <v>16</v>
      </c>
    </row>
    <row r="5727" spans="2:4" x14ac:dyDescent="0.25">
      <c r="B5727" s="20" t="s">
        <v>5105</v>
      </c>
      <c r="C5727" s="20" t="s">
        <v>5100</v>
      </c>
      <c r="D5727" s="20" t="s">
        <v>16</v>
      </c>
    </row>
    <row r="5728" spans="2:4" x14ac:dyDescent="0.25">
      <c r="B5728" s="20" t="s">
        <v>5106</v>
      </c>
      <c r="C5728" s="20" t="s">
        <v>5107</v>
      </c>
      <c r="D5728" s="20" t="s">
        <v>16</v>
      </c>
    </row>
    <row r="5729" spans="2:4" x14ac:dyDescent="0.25">
      <c r="B5729" s="20" t="s">
        <v>5108</v>
      </c>
      <c r="C5729" s="20" t="s">
        <v>5107</v>
      </c>
      <c r="D5729" s="20" t="s">
        <v>16</v>
      </c>
    </row>
    <row r="5730" spans="2:4" x14ac:dyDescent="0.25">
      <c r="B5730" s="20" t="s">
        <v>5109</v>
      </c>
      <c r="C5730" s="20" t="s">
        <v>5107</v>
      </c>
      <c r="D5730" s="20" t="s">
        <v>16</v>
      </c>
    </row>
    <row r="5731" spans="2:4" x14ac:dyDescent="0.25">
      <c r="B5731" s="20" t="s">
        <v>5110</v>
      </c>
      <c r="C5731" s="20" t="s">
        <v>5107</v>
      </c>
      <c r="D5731" s="20" t="s">
        <v>16</v>
      </c>
    </row>
    <row r="5732" spans="2:4" x14ac:dyDescent="0.25">
      <c r="B5732" s="20" t="s">
        <v>15667</v>
      </c>
      <c r="C5732" s="20" t="s">
        <v>5107</v>
      </c>
      <c r="D5732" s="20" t="s">
        <v>12</v>
      </c>
    </row>
    <row r="5733" spans="2:4" x14ac:dyDescent="0.25">
      <c r="B5733" s="20" t="s">
        <v>5111</v>
      </c>
      <c r="C5733" s="20" t="s">
        <v>5107</v>
      </c>
      <c r="D5733" s="20" t="s">
        <v>16</v>
      </c>
    </row>
    <row r="5734" spans="2:4" x14ac:dyDescent="0.25">
      <c r="B5734" s="20" t="s">
        <v>5112</v>
      </c>
      <c r="C5734" s="20" t="s">
        <v>5113</v>
      </c>
      <c r="D5734" s="20" t="s">
        <v>16</v>
      </c>
    </row>
    <row r="5735" spans="2:4" x14ac:dyDescent="0.25">
      <c r="B5735" s="20" t="s">
        <v>5114</v>
      </c>
      <c r="C5735" s="20" t="s">
        <v>5113</v>
      </c>
      <c r="D5735" s="20" t="s">
        <v>12</v>
      </c>
    </row>
    <row r="5736" spans="2:4" x14ac:dyDescent="0.25">
      <c r="B5736" s="20" t="s">
        <v>15668</v>
      </c>
      <c r="C5736" s="20" t="s">
        <v>5113</v>
      </c>
      <c r="D5736" s="20" t="s">
        <v>12</v>
      </c>
    </row>
    <row r="5737" spans="2:4" x14ac:dyDescent="0.25">
      <c r="B5737" s="20" t="s">
        <v>15669</v>
      </c>
      <c r="C5737" s="20" t="s">
        <v>5113</v>
      </c>
      <c r="D5737" s="20" t="s">
        <v>12</v>
      </c>
    </row>
    <row r="5738" spans="2:4" x14ac:dyDescent="0.25">
      <c r="B5738" s="20" t="s">
        <v>15670</v>
      </c>
      <c r="C5738" s="20" t="s">
        <v>5113</v>
      </c>
      <c r="D5738" s="20" t="s">
        <v>12</v>
      </c>
    </row>
    <row r="5739" spans="2:4" x14ac:dyDescent="0.25">
      <c r="B5739" s="20" t="s">
        <v>15671</v>
      </c>
      <c r="C5739" s="20" t="s">
        <v>5113</v>
      </c>
      <c r="D5739" s="20" t="s">
        <v>12</v>
      </c>
    </row>
    <row r="5740" spans="2:4" x14ac:dyDescent="0.25">
      <c r="B5740" s="20" t="s">
        <v>15672</v>
      </c>
      <c r="C5740" s="20" t="s">
        <v>5113</v>
      </c>
      <c r="D5740" s="20" t="s">
        <v>12</v>
      </c>
    </row>
    <row r="5741" spans="2:4" x14ac:dyDescent="0.25">
      <c r="B5741" s="20" t="s">
        <v>15673</v>
      </c>
      <c r="C5741" s="20" t="s">
        <v>5113</v>
      </c>
      <c r="D5741" s="20" t="s">
        <v>12</v>
      </c>
    </row>
    <row r="5742" spans="2:4" x14ac:dyDescent="0.25">
      <c r="B5742" s="20" t="s">
        <v>15674</v>
      </c>
      <c r="C5742" s="20" t="s">
        <v>5113</v>
      </c>
      <c r="D5742" s="20" t="s">
        <v>12</v>
      </c>
    </row>
    <row r="5743" spans="2:4" x14ac:dyDescent="0.25">
      <c r="B5743" s="20" t="s">
        <v>15675</v>
      </c>
      <c r="C5743" s="20" t="s">
        <v>5113</v>
      </c>
      <c r="D5743" s="20" t="s">
        <v>12</v>
      </c>
    </row>
    <row r="5744" spans="2:4" x14ac:dyDescent="0.25">
      <c r="B5744" s="20" t="s">
        <v>15676</v>
      </c>
      <c r="C5744" s="20" t="s">
        <v>5113</v>
      </c>
      <c r="D5744" s="20" t="s">
        <v>12</v>
      </c>
    </row>
    <row r="5745" spans="2:4" x14ac:dyDescent="0.25">
      <c r="B5745" s="20" t="s">
        <v>15677</v>
      </c>
      <c r="C5745" s="20" t="s">
        <v>5113</v>
      </c>
      <c r="D5745" s="20" t="s">
        <v>12</v>
      </c>
    </row>
    <row r="5746" spans="2:4" x14ac:dyDescent="0.25">
      <c r="B5746" s="20" t="s">
        <v>15678</v>
      </c>
      <c r="C5746" s="20" t="s">
        <v>5113</v>
      </c>
      <c r="D5746" s="20" t="s">
        <v>12</v>
      </c>
    </row>
    <row r="5747" spans="2:4" x14ac:dyDescent="0.25">
      <c r="B5747" s="20" t="s">
        <v>15679</v>
      </c>
      <c r="C5747" s="20" t="s">
        <v>5113</v>
      </c>
      <c r="D5747" s="20" t="s">
        <v>12</v>
      </c>
    </row>
    <row r="5748" spans="2:4" x14ac:dyDescent="0.25">
      <c r="B5748" s="20" t="s">
        <v>15680</v>
      </c>
      <c r="C5748" s="20" t="s">
        <v>5113</v>
      </c>
      <c r="D5748" s="20" t="s">
        <v>12</v>
      </c>
    </row>
    <row r="5749" spans="2:4" x14ac:dyDescent="0.25">
      <c r="B5749" s="20" t="s">
        <v>15681</v>
      </c>
      <c r="C5749" s="20" t="s">
        <v>5113</v>
      </c>
      <c r="D5749" s="20" t="s">
        <v>12</v>
      </c>
    </row>
    <row r="5750" spans="2:4" x14ac:dyDescent="0.25">
      <c r="B5750" s="20" t="s">
        <v>15682</v>
      </c>
      <c r="C5750" s="20" t="s">
        <v>5113</v>
      </c>
      <c r="D5750" s="20" t="s">
        <v>12</v>
      </c>
    </row>
    <row r="5751" spans="2:4" x14ac:dyDescent="0.25">
      <c r="B5751" s="20" t="s">
        <v>15683</v>
      </c>
      <c r="C5751" s="20" t="s">
        <v>5113</v>
      </c>
      <c r="D5751" s="20" t="s">
        <v>12</v>
      </c>
    </row>
    <row r="5752" spans="2:4" x14ac:dyDescent="0.25">
      <c r="B5752" s="20" t="s">
        <v>15684</v>
      </c>
      <c r="C5752" s="20" t="s">
        <v>5113</v>
      </c>
      <c r="D5752" s="20" t="s">
        <v>12</v>
      </c>
    </row>
    <row r="5753" spans="2:4" x14ac:dyDescent="0.25">
      <c r="B5753" s="20" t="s">
        <v>15685</v>
      </c>
      <c r="C5753" s="20" t="s">
        <v>5113</v>
      </c>
      <c r="D5753" s="20" t="s">
        <v>16</v>
      </c>
    </row>
    <row r="5754" spans="2:4" x14ac:dyDescent="0.25">
      <c r="B5754" s="20" t="s">
        <v>15686</v>
      </c>
      <c r="C5754" s="20" t="s">
        <v>5113</v>
      </c>
      <c r="D5754" s="20" t="s">
        <v>16</v>
      </c>
    </row>
    <row r="5755" spans="2:4" x14ac:dyDescent="0.25">
      <c r="B5755" s="20" t="s">
        <v>15687</v>
      </c>
      <c r="C5755" s="20" t="s">
        <v>5113</v>
      </c>
      <c r="D5755" s="20" t="s">
        <v>16</v>
      </c>
    </row>
    <row r="5756" spans="2:4" x14ac:dyDescent="0.25">
      <c r="B5756" s="20" t="s">
        <v>15688</v>
      </c>
      <c r="C5756" s="20" t="s">
        <v>5113</v>
      </c>
      <c r="D5756" s="20" t="s">
        <v>12</v>
      </c>
    </row>
    <row r="5757" spans="2:4" x14ac:dyDescent="0.25">
      <c r="B5757" s="20" t="s">
        <v>5115</v>
      </c>
      <c r="C5757" s="20" t="s">
        <v>5113</v>
      </c>
      <c r="D5757" s="20" t="s">
        <v>12</v>
      </c>
    </row>
    <row r="5758" spans="2:4" x14ac:dyDescent="0.25">
      <c r="B5758" s="20" t="s">
        <v>15689</v>
      </c>
      <c r="C5758" s="20" t="s">
        <v>5113</v>
      </c>
      <c r="D5758" s="20" t="s">
        <v>16</v>
      </c>
    </row>
    <row r="5759" spans="2:4" x14ac:dyDescent="0.25">
      <c r="B5759" s="20" t="s">
        <v>15690</v>
      </c>
      <c r="C5759" s="20" t="s">
        <v>5113</v>
      </c>
      <c r="D5759" s="20" t="s">
        <v>16</v>
      </c>
    </row>
    <row r="5760" spans="2:4" x14ac:dyDescent="0.25">
      <c r="B5760" s="20" t="s">
        <v>15691</v>
      </c>
      <c r="C5760" s="20" t="s">
        <v>5113</v>
      </c>
      <c r="D5760" s="20" t="s">
        <v>16</v>
      </c>
    </row>
    <row r="5761" spans="2:4" x14ac:dyDescent="0.25">
      <c r="B5761" s="20" t="s">
        <v>15692</v>
      </c>
      <c r="C5761" s="20" t="s">
        <v>5113</v>
      </c>
      <c r="D5761" s="20" t="s">
        <v>16</v>
      </c>
    </row>
    <row r="5762" spans="2:4" x14ac:dyDescent="0.25">
      <c r="B5762" s="20" t="s">
        <v>15693</v>
      </c>
      <c r="C5762" s="20" t="s">
        <v>5113</v>
      </c>
      <c r="D5762" s="20" t="s">
        <v>16</v>
      </c>
    </row>
    <row r="5763" spans="2:4" x14ac:dyDescent="0.25">
      <c r="B5763" s="20" t="s">
        <v>15694</v>
      </c>
      <c r="C5763" s="20" t="s">
        <v>5113</v>
      </c>
      <c r="D5763" s="20" t="s">
        <v>16</v>
      </c>
    </row>
    <row r="5764" spans="2:4" x14ac:dyDescent="0.25">
      <c r="B5764" s="20" t="s">
        <v>15695</v>
      </c>
      <c r="C5764" s="20" t="s">
        <v>5113</v>
      </c>
      <c r="D5764" s="20" t="s">
        <v>16</v>
      </c>
    </row>
    <row r="5765" spans="2:4" x14ac:dyDescent="0.25">
      <c r="B5765" s="20" t="s">
        <v>15696</v>
      </c>
      <c r="C5765" s="20" t="s">
        <v>5113</v>
      </c>
      <c r="D5765" s="20" t="s">
        <v>12</v>
      </c>
    </row>
    <row r="5766" spans="2:4" x14ac:dyDescent="0.25">
      <c r="B5766" s="20" t="s">
        <v>15697</v>
      </c>
      <c r="C5766" s="20" t="s">
        <v>5113</v>
      </c>
      <c r="D5766" s="20" t="s">
        <v>12</v>
      </c>
    </row>
    <row r="5767" spans="2:4" x14ac:dyDescent="0.25">
      <c r="B5767" s="20" t="s">
        <v>15698</v>
      </c>
      <c r="C5767" s="20" t="s">
        <v>5113</v>
      </c>
      <c r="D5767" s="20" t="s">
        <v>16</v>
      </c>
    </row>
    <row r="5768" spans="2:4" x14ac:dyDescent="0.25">
      <c r="B5768" s="20" t="s">
        <v>15699</v>
      </c>
      <c r="C5768" s="20" t="s">
        <v>5113</v>
      </c>
      <c r="D5768" s="20" t="s">
        <v>12</v>
      </c>
    </row>
    <row r="5769" spans="2:4" x14ac:dyDescent="0.25">
      <c r="B5769" s="20" t="s">
        <v>15700</v>
      </c>
      <c r="C5769" s="20" t="s">
        <v>5113</v>
      </c>
      <c r="D5769" s="20" t="s">
        <v>12</v>
      </c>
    </row>
    <row r="5770" spans="2:4" x14ac:dyDescent="0.25">
      <c r="B5770" s="20" t="s">
        <v>15701</v>
      </c>
      <c r="C5770" s="20" t="s">
        <v>5113</v>
      </c>
      <c r="D5770" s="20" t="s">
        <v>12</v>
      </c>
    </row>
    <row r="5771" spans="2:4" x14ac:dyDescent="0.25">
      <c r="B5771" s="20" t="s">
        <v>15702</v>
      </c>
      <c r="C5771" s="20" t="s">
        <v>5113</v>
      </c>
      <c r="D5771" s="20" t="s">
        <v>12</v>
      </c>
    </row>
    <row r="5772" spans="2:4" x14ac:dyDescent="0.25">
      <c r="B5772" s="20" t="s">
        <v>15703</v>
      </c>
      <c r="C5772" s="20" t="s">
        <v>5113</v>
      </c>
      <c r="D5772" s="20" t="s">
        <v>12</v>
      </c>
    </row>
    <row r="5773" spans="2:4" x14ac:dyDescent="0.25">
      <c r="B5773" s="20" t="s">
        <v>15704</v>
      </c>
      <c r="C5773" s="20" t="s">
        <v>5113</v>
      </c>
      <c r="D5773" s="20" t="s">
        <v>12</v>
      </c>
    </row>
    <row r="5774" spans="2:4" x14ac:dyDescent="0.25">
      <c r="B5774" s="20" t="s">
        <v>15705</v>
      </c>
      <c r="C5774" s="20" t="s">
        <v>5113</v>
      </c>
      <c r="D5774" s="20" t="s">
        <v>16</v>
      </c>
    </row>
    <row r="5775" spans="2:4" x14ac:dyDescent="0.25">
      <c r="B5775" s="20" t="s">
        <v>15706</v>
      </c>
      <c r="C5775" s="20" t="s">
        <v>5113</v>
      </c>
      <c r="D5775" s="20" t="s">
        <v>16</v>
      </c>
    </row>
    <row r="5776" spans="2:4" x14ac:dyDescent="0.25">
      <c r="B5776" s="20" t="s">
        <v>15707</v>
      </c>
      <c r="C5776" s="20" t="s">
        <v>5113</v>
      </c>
      <c r="D5776" s="20" t="s">
        <v>16</v>
      </c>
    </row>
    <row r="5777" spans="2:4" x14ac:dyDescent="0.25">
      <c r="B5777" s="20" t="s">
        <v>15708</v>
      </c>
      <c r="C5777" s="20" t="s">
        <v>5113</v>
      </c>
      <c r="D5777" s="20" t="s">
        <v>16</v>
      </c>
    </row>
    <row r="5778" spans="2:4" x14ac:dyDescent="0.25">
      <c r="B5778" s="20" t="s">
        <v>15709</v>
      </c>
      <c r="C5778" s="20" t="s">
        <v>5113</v>
      </c>
      <c r="D5778" s="20" t="s">
        <v>16</v>
      </c>
    </row>
    <row r="5779" spans="2:4" x14ac:dyDescent="0.25">
      <c r="B5779" s="20" t="s">
        <v>15710</v>
      </c>
      <c r="C5779" s="20" t="s">
        <v>5113</v>
      </c>
      <c r="D5779" s="20" t="s">
        <v>16</v>
      </c>
    </row>
    <row r="5780" spans="2:4" x14ac:dyDescent="0.25">
      <c r="B5780" s="20" t="s">
        <v>15711</v>
      </c>
      <c r="C5780" s="20" t="s">
        <v>5113</v>
      </c>
      <c r="D5780" s="20" t="s">
        <v>16</v>
      </c>
    </row>
    <row r="5781" spans="2:4" x14ac:dyDescent="0.25">
      <c r="B5781" s="20" t="s">
        <v>15712</v>
      </c>
      <c r="C5781" s="20" t="s">
        <v>5113</v>
      </c>
      <c r="D5781" s="20" t="s">
        <v>16</v>
      </c>
    </row>
    <row r="5782" spans="2:4" x14ac:dyDescent="0.25">
      <c r="B5782" s="20" t="s">
        <v>15713</v>
      </c>
      <c r="C5782" s="20" t="s">
        <v>5113</v>
      </c>
      <c r="D5782" s="20" t="s">
        <v>16</v>
      </c>
    </row>
    <row r="5783" spans="2:4" x14ac:dyDescent="0.25">
      <c r="B5783" s="20" t="s">
        <v>15714</v>
      </c>
      <c r="C5783" s="20" t="s">
        <v>5113</v>
      </c>
      <c r="D5783" s="20" t="s">
        <v>16</v>
      </c>
    </row>
    <row r="5784" spans="2:4" x14ac:dyDescent="0.25">
      <c r="B5784" s="20" t="s">
        <v>15715</v>
      </c>
      <c r="C5784" s="20" t="s">
        <v>5113</v>
      </c>
      <c r="D5784" s="20" t="s">
        <v>16</v>
      </c>
    </row>
    <row r="5785" spans="2:4" x14ac:dyDescent="0.25">
      <c r="B5785" s="20" t="s">
        <v>15716</v>
      </c>
      <c r="C5785" s="20" t="s">
        <v>5113</v>
      </c>
      <c r="D5785" s="20" t="s">
        <v>16</v>
      </c>
    </row>
    <row r="5786" spans="2:4" x14ac:dyDescent="0.25">
      <c r="B5786" s="20" t="s">
        <v>15717</v>
      </c>
      <c r="C5786" s="20" t="s">
        <v>5113</v>
      </c>
      <c r="D5786" s="20" t="s">
        <v>16</v>
      </c>
    </row>
    <row r="5787" spans="2:4" x14ac:dyDescent="0.25">
      <c r="B5787" s="20" t="s">
        <v>15718</v>
      </c>
      <c r="C5787" s="20" t="s">
        <v>5113</v>
      </c>
      <c r="D5787" s="20" t="s">
        <v>12</v>
      </c>
    </row>
    <row r="5788" spans="2:4" x14ac:dyDescent="0.25">
      <c r="B5788" s="20" t="s">
        <v>15719</v>
      </c>
      <c r="C5788" s="20" t="s">
        <v>5113</v>
      </c>
      <c r="D5788" s="20" t="s">
        <v>12</v>
      </c>
    </row>
    <row r="5789" spans="2:4" x14ac:dyDescent="0.25">
      <c r="B5789" s="20" t="s">
        <v>15720</v>
      </c>
      <c r="C5789" s="20" t="s">
        <v>5113</v>
      </c>
      <c r="D5789" s="20" t="s">
        <v>12</v>
      </c>
    </row>
    <row r="5790" spans="2:4" x14ac:dyDescent="0.25">
      <c r="B5790" s="20" t="s">
        <v>15721</v>
      </c>
      <c r="C5790" s="20" t="s">
        <v>5113</v>
      </c>
      <c r="D5790" s="20" t="s">
        <v>12</v>
      </c>
    </row>
    <row r="5791" spans="2:4" x14ac:dyDescent="0.25">
      <c r="B5791" s="20" t="s">
        <v>15722</v>
      </c>
      <c r="C5791" s="20" t="s">
        <v>5113</v>
      </c>
      <c r="D5791" s="20" t="s">
        <v>16</v>
      </c>
    </row>
    <row r="5792" spans="2:4" x14ac:dyDescent="0.25">
      <c r="B5792" s="20" t="s">
        <v>15723</v>
      </c>
      <c r="C5792" s="20" t="s">
        <v>5113</v>
      </c>
      <c r="D5792" s="20" t="s">
        <v>16</v>
      </c>
    </row>
    <row r="5793" spans="2:4" x14ac:dyDescent="0.25">
      <c r="B5793" s="20" t="s">
        <v>15724</v>
      </c>
      <c r="C5793" s="20" t="s">
        <v>5113</v>
      </c>
      <c r="D5793" s="20" t="s">
        <v>16</v>
      </c>
    </row>
    <row r="5794" spans="2:4" x14ac:dyDescent="0.25">
      <c r="B5794" s="20" t="s">
        <v>15725</v>
      </c>
      <c r="C5794" s="20" t="s">
        <v>5113</v>
      </c>
      <c r="D5794" s="20" t="s">
        <v>16</v>
      </c>
    </row>
    <row r="5795" spans="2:4" x14ac:dyDescent="0.25">
      <c r="B5795" s="20" t="s">
        <v>15726</v>
      </c>
      <c r="C5795" s="20" t="s">
        <v>5113</v>
      </c>
      <c r="D5795" s="20" t="s">
        <v>16</v>
      </c>
    </row>
    <row r="5796" spans="2:4" x14ac:dyDescent="0.25">
      <c r="B5796" s="20" t="s">
        <v>15727</v>
      </c>
      <c r="C5796" s="20" t="s">
        <v>5113</v>
      </c>
      <c r="D5796" s="20" t="s">
        <v>16</v>
      </c>
    </row>
    <row r="5797" spans="2:4" x14ac:dyDescent="0.25">
      <c r="B5797" s="20" t="s">
        <v>15728</v>
      </c>
      <c r="C5797" s="20" t="s">
        <v>5113</v>
      </c>
      <c r="D5797" s="20" t="s">
        <v>16</v>
      </c>
    </row>
    <row r="5798" spans="2:4" x14ac:dyDescent="0.25">
      <c r="B5798" s="20" t="s">
        <v>15729</v>
      </c>
      <c r="C5798" s="20" t="s">
        <v>5113</v>
      </c>
      <c r="D5798" s="20" t="s">
        <v>12</v>
      </c>
    </row>
    <row r="5799" spans="2:4" x14ac:dyDescent="0.25">
      <c r="B5799" s="20" t="s">
        <v>15730</v>
      </c>
      <c r="C5799" s="20" t="s">
        <v>5113</v>
      </c>
      <c r="D5799" s="20" t="s">
        <v>12</v>
      </c>
    </row>
    <row r="5800" spans="2:4" x14ac:dyDescent="0.25">
      <c r="B5800" s="20" t="s">
        <v>15731</v>
      </c>
      <c r="C5800" s="20" t="s">
        <v>5113</v>
      </c>
      <c r="D5800" s="20" t="s">
        <v>12</v>
      </c>
    </row>
    <row r="5801" spans="2:4" x14ac:dyDescent="0.25">
      <c r="B5801" s="20" t="s">
        <v>5116</v>
      </c>
      <c r="C5801" s="20" t="s">
        <v>5117</v>
      </c>
      <c r="D5801" s="20" t="s">
        <v>16</v>
      </c>
    </row>
    <row r="5802" spans="2:4" x14ac:dyDescent="0.25">
      <c r="B5802" s="20" t="s">
        <v>5118</v>
      </c>
      <c r="C5802" s="20" t="s">
        <v>5117</v>
      </c>
      <c r="D5802" s="20" t="s">
        <v>16</v>
      </c>
    </row>
    <row r="5803" spans="2:4" x14ac:dyDescent="0.25">
      <c r="B5803" s="20" t="s">
        <v>5119</v>
      </c>
      <c r="C5803" s="20" t="s">
        <v>5117</v>
      </c>
      <c r="D5803" s="20" t="s">
        <v>16</v>
      </c>
    </row>
    <row r="5804" spans="2:4" x14ac:dyDescent="0.25">
      <c r="B5804" s="20" t="s">
        <v>5120</v>
      </c>
      <c r="C5804" s="20" t="s">
        <v>5117</v>
      </c>
      <c r="D5804" s="20" t="s">
        <v>16</v>
      </c>
    </row>
    <row r="5805" spans="2:4" x14ac:dyDescent="0.25">
      <c r="B5805" s="20" t="s">
        <v>5121</v>
      </c>
      <c r="C5805" s="20" t="s">
        <v>5117</v>
      </c>
      <c r="D5805" s="20" t="s">
        <v>16</v>
      </c>
    </row>
    <row r="5806" spans="2:4" x14ac:dyDescent="0.25">
      <c r="B5806" s="20" t="s">
        <v>5122</v>
      </c>
      <c r="C5806" s="20" t="s">
        <v>5122</v>
      </c>
      <c r="D5806" s="20" t="s">
        <v>16</v>
      </c>
    </row>
    <row r="5807" spans="2:4" x14ac:dyDescent="0.25">
      <c r="B5807" s="20" t="s">
        <v>5123</v>
      </c>
      <c r="C5807" s="20" t="s">
        <v>5122</v>
      </c>
      <c r="D5807" s="20" t="s">
        <v>16</v>
      </c>
    </row>
    <row r="5808" spans="2:4" x14ac:dyDescent="0.25">
      <c r="B5808" s="20" t="s">
        <v>5124</v>
      </c>
      <c r="C5808" s="20" t="s">
        <v>5122</v>
      </c>
      <c r="D5808" s="20" t="s">
        <v>16</v>
      </c>
    </row>
    <row r="5809" spans="2:4" x14ac:dyDescent="0.25">
      <c r="B5809" s="20" t="s">
        <v>5125</v>
      </c>
      <c r="C5809" s="20" t="s">
        <v>5122</v>
      </c>
      <c r="D5809" s="20" t="s">
        <v>16</v>
      </c>
    </row>
    <row r="5810" spans="2:4" x14ac:dyDescent="0.25">
      <c r="B5810" s="20" t="s">
        <v>5126</v>
      </c>
      <c r="C5810" s="20" t="s">
        <v>5122</v>
      </c>
      <c r="D5810" s="20" t="s">
        <v>16</v>
      </c>
    </row>
    <row r="5811" spans="2:4" x14ac:dyDescent="0.25">
      <c r="B5811" s="20" t="s">
        <v>5127</v>
      </c>
      <c r="C5811" s="20" t="s">
        <v>5122</v>
      </c>
      <c r="D5811" s="20" t="s">
        <v>16</v>
      </c>
    </row>
    <row r="5812" spans="2:4" x14ac:dyDescent="0.25">
      <c r="B5812" s="20" t="s">
        <v>5128</v>
      </c>
      <c r="C5812" s="20" t="s">
        <v>5122</v>
      </c>
      <c r="D5812" s="20" t="s">
        <v>16</v>
      </c>
    </row>
    <row r="5813" spans="2:4" x14ac:dyDescent="0.25">
      <c r="B5813" s="20" t="s">
        <v>5129</v>
      </c>
      <c r="C5813" s="20" t="s">
        <v>5122</v>
      </c>
      <c r="D5813" s="20" t="s">
        <v>16</v>
      </c>
    </row>
    <row r="5814" spans="2:4" x14ac:dyDescent="0.25">
      <c r="B5814" s="20" t="s">
        <v>5130</v>
      </c>
      <c r="C5814" s="20" t="s">
        <v>5130</v>
      </c>
      <c r="D5814" s="20" t="s">
        <v>16</v>
      </c>
    </row>
    <row r="5815" spans="2:4" x14ac:dyDescent="0.25">
      <c r="B5815" s="20" t="s">
        <v>5131</v>
      </c>
      <c r="C5815" s="20" t="s">
        <v>5130</v>
      </c>
      <c r="D5815" s="20" t="s">
        <v>16</v>
      </c>
    </row>
    <row r="5816" spans="2:4" x14ac:dyDescent="0.25">
      <c r="B5816" s="20" t="s">
        <v>5132</v>
      </c>
      <c r="C5816" s="20" t="s">
        <v>5130</v>
      </c>
      <c r="D5816" s="20" t="s">
        <v>16</v>
      </c>
    </row>
    <row r="5817" spans="2:4" x14ac:dyDescent="0.25">
      <c r="B5817" s="20" t="s">
        <v>5133</v>
      </c>
      <c r="C5817" s="20" t="s">
        <v>5130</v>
      </c>
      <c r="D5817" s="20" t="s">
        <v>16</v>
      </c>
    </row>
    <row r="5818" spans="2:4" x14ac:dyDescent="0.25">
      <c r="B5818" s="20" t="s">
        <v>15732</v>
      </c>
      <c r="C5818" s="20" t="s">
        <v>5130</v>
      </c>
      <c r="D5818" s="20" t="s">
        <v>16</v>
      </c>
    </row>
    <row r="5819" spans="2:4" x14ac:dyDescent="0.25">
      <c r="B5819" s="20" t="s">
        <v>5134</v>
      </c>
      <c r="C5819" s="20" t="s">
        <v>5130</v>
      </c>
      <c r="D5819" s="20" t="s">
        <v>16</v>
      </c>
    </row>
    <row r="5820" spans="2:4" x14ac:dyDescent="0.25">
      <c r="B5820" s="20" t="s">
        <v>5135</v>
      </c>
      <c r="C5820" s="20" t="s">
        <v>5130</v>
      </c>
      <c r="D5820" s="20" t="s">
        <v>16</v>
      </c>
    </row>
    <row r="5821" spans="2:4" x14ac:dyDescent="0.25">
      <c r="B5821" s="20" t="s">
        <v>5136</v>
      </c>
      <c r="C5821" s="20" t="s">
        <v>5137</v>
      </c>
      <c r="D5821" s="20" t="s">
        <v>14</v>
      </c>
    </row>
    <row r="5822" spans="2:4" x14ac:dyDescent="0.25">
      <c r="B5822" s="20" t="s">
        <v>5138</v>
      </c>
      <c r="C5822" s="20" t="s">
        <v>5137</v>
      </c>
      <c r="D5822" s="20" t="s">
        <v>14</v>
      </c>
    </row>
    <row r="5823" spans="2:4" x14ac:dyDescent="0.25">
      <c r="B5823" s="20" t="s">
        <v>5139</v>
      </c>
      <c r="C5823" s="20" t="s">
        <v>5137</v>
      </c>
      <c r="D5823" s="20" t="s">
        <v>14</v>
      </c>
    </row>
    <row r="5824" spans="2:4" x14ac:dyDescent="0.25">
      <c r="B5824" s="20" t="s">
        <v>5140</v>
      </c>
      <c r="C5824" s="20" t="s">
        <v>5137</v>
      </c>
      <c r="D5824" s="20" t="s">
        <v>14</v>
      </c>
    </row>
    <row r="5825" spans="2:4" x14ac:dyDescent="0.25">
      <c r="B5825" s="20" t="s">
        <v>5141</v>
      </c>
      <c r="C5825" s="20" t="s">
        <v>5137</v>
      </c>
      <c r="D5825" s="20" t="s">
        <v>14</v>
      </c>
    </row>
    <row r="5826" spans="2:4" x14ac:dyDescent="0.25">
      <c r="B5826" s="20" t="s">
        <v>5142</v>
      </c>
      <c r="C5826" s="20" t="s">
        <v>5137</v>
      </c>
      <c r="D5826" s="20" t="s">
        <v>14</v>
      </c>
    </row>
    <row r="5827" spans="2:4" x14ac:dyDescent="0.25">
      <c r="B5827" s="20" t="s">
        <v>5143</v>
      </c>
      <c r="C5827" s="20" t="s">
        <v>5144</v>
      </c>
      <c r="D5827" s="20" t="s">
        <v>14</v>
      </c>
    </row>
    <row r="5828" spans="2:4" x14ac:dyDescent="0.25">
      <c r="B5828" s="20" t="s">
        <v>5145</v>
      </c>
      <c r="C5828" s="20" t="s">
        <v>5144</v>
      </c>
      <c r="D5828" s="20" t="s">
        <v>14</v>
      </c>
    </row>
    <row r="5829" spans="2:4" x14ac:dyDescent="0.25">
      <c r="B5829" s="20" t="s">
        <v>5146</v>
      </c>
      <c r="C5829" s="20" t="s">
        <v>5144</v>
      </c>
      <c r="D5829" s="20" t="s">
        <v>14</v>
      </c>
    </row>
    <row r="5830" spans="2:4" x14ac:dyDescent="0.25">
      <c r="B5830" s="20" t="s">
        <v>5147</v>
      </c>
      <c r="C5830" s="20" t="s">
        <v>5148</v>
      </c>
      <c r="D5830" s="20" t="s">
        <v>14</v>
      </c>
    </row>
    <row r="5831" spans="2:4" x14ac:dyDescent="0.25">
      <c r="B5831" s="20" t="s">
        <v>5149</v>
      </c>
      <c r="C5831" s="20" t="s">
        <v>5148</v>
      </c>
      <c r="D5831" s="20" t="s">
        <v>13</v>
      </c>
    </row>
    <row r="5832" spans="2:4" x14ac:dyDescent="0.25">
      <c r="B5832" s="20" t="s">
        <v>5150</v>
      </c>
      <c r="C5832" s="20" t="s">
        <v>5148</v>
      </c>
      <c r="D5832" s="20" t="s">
        <v>14</v>
      </c>
    </row>
    <row r="5833" spans="2:4" x14ac:dyDescent="0.25">
      <c r="B5833" s="20" t="s">
        <v>5151</v>
      </c>
      <c r="C5833" s="20" t="s">
        <v>5148</v>
      </c>
      <c r="D5833" s="20" t="s">
        <v>14</v>
      </c>
    </row>
    <row r="5834" spans="2:4" x14ac:dyDescent="0.25">
      <c r="B5834" s="20" t="s">
        <v>5152</v>
      </c>
      <c r="C5834" s="20" t="s">
        <v>5153</v>
      </c>
      <c r="D5834" s="20" t="s">
        <v>14</v>
      </c>
    </row>
    <row r="5835" spans="2:4" x14ac:dyDescent="0.25">
      <c r="B5835" s="20" t="s">
        <v>5154</v>
      </c>
      <c r="C5835" s="20" t="s">
        <v>5153</v>
      </c>
      <c r="D5835" s="20" t="s">
        <v>14</v>
      </c>
    </row>
    <row r="5836" spans="2:4" x14ac:dyDescent="0.25">
      <c r="B5836" s="20" t="s">
        <v>5155</v>
      </c>
      <c r="C5836" s="20" t="s">
        <v>5153</v>
      </c>
      <c r="D5836" s="20" t="s">
        <v>14</v>
      </c>
    </row>
    <row r="5837" spans="2:4" x14ac:dyDescent="0.25">
      <c r="B5837" s="20" t="s">
        <v>5156</v>
      </c>
      <c r="C5837" s="20" t="s">
        <v>5153</v>
      </c>
      <c r="D5837" s="20" t="s">
        <v>14</v>
      </c>
    </row>
    <row r="5838" spans="2:4" x14ac:dyDescent="0.25">
      <c r="B5838" s="20" t="s">
        <v>5157</v>
      </c>
      <c r="C5838" s="20" t="s">
        <v>5158</v>
      </c>
      <c r="D5838" s="20" t="s">
        <v>14</v>
      </c>
    </row>
    <row r="5839" spans="2:4" x14ac:dyDescent="0.25">
      <c r="B5839" s="20" t="s">
        <v>5159</v>
      </c>
      <c r="C5839" s="20" t="s">
        <v>5158</v>
      </c>
      <c r="D5839" s="20" t="s">
        <v>14</v>
      </c>
    </row>
    <row r="5840" spans="2:4" x14ac:dyDescent="0.25">
      <c r="B5840" s="20" t="s">
        <v>5160</v>
      </c>
      <c r="C5840" s="20" t="s">
        <v>5158</v>
      </c>
      <c r="D5840" s="20" t="s">
        <v>14</v>
      </c>
    </row>
    <row r="5841" spans="2:4" x14ac:dyDescent="0.25">
      <c r="B5841" s="20" t="s">
        <v>5161</v>
      </c>
      <c r="C5841" s="20" t="s">
        <v>5158</v>
      </c>
      <c r="D5841" s="20" t="s">
        <v>14</v>
      </c>
    </row>
    <row r="5842" spans="2:4" x14ac:dyDescent="0.25">
      <c r="B5842" s="20" t="s">
        <v>5162</v>
      </c>
      <c r="C5842" s="20" t="s">
        <v>5163</v>
      </c>
      <c r="D5842" s="20" t="s">
        <v>14</v>
      </c>
    </row>
    <row r="5843" spans="2:4" x14ac:dyDescent="0.25">
      <c r="B5843" s="20" t="s">
        <v>5164</v>
      </c>
      <c r="C5843" s="20" t="s">
        <v>5163</v>
      </c>
      <c r="D5843" s="20" t="s">
        <v>14</v>
      </c>
    </row>
    <row r="5844" spans="2:4" x14ac:dyDescent="0.25">
      <c r="B5844" s="20" t="s">
        <v>5165</v>
      </c>
      <c r="C5844" s="20" t="s">
        <v>5163</v>
      </c>
      <c r="D5844" s="20" t="s">
        <v>14</v>
      </c>
    </row>
    <row r="5845" spans="2:4" x14ac:dyDescent="0.25">
      <c r="B5845" s="20" t="s">
        <v>5166</v>
      </c>
      <c r="C5845" s="20" t="s">
        <v>5163</v>
      </c>
      <c r="D5845" s="20" t="s">
        <v>14</v>
      </c>
    </row>
    <row r="5846" spans="2:4" x14ac:dyDescent="0.25">
      <c r="B5846" s="20" t="s">
        <v>5167</v>
      </c>
      <c r="C5846" s="20" t="s">
        <v>5168</v>
      </c>
      <c r="D5846" s="20" t="s">
        <v>14</v>
      </c>
    </row>
    <row r="5847" spans="2:4" x14ac:dyDescent="0.25">
      <c r="B5847" s="20" t="s">
        <v>5169</v>
      </c>
      <c r="C5847" s="20" t="s">
        <v>5168</v>
      </c>
      <c r="D5847" s="20" t="s">
        <v>14</v>
      </c>
    </row>
    <row r="5848" spans="2:4" x14ac:dyDescent="0.25">
      <c r="B5848" s="20" t="s">
        <v>5170</v>
      </c>
      <c r="C5848" s="20" t="s">
        <v>5168</v>
      </c>
      <c r="D5848" s="20" t="s">
        <v>14</v>
      </c>
    </row>
    <row r="5849" spans="2:4" x14ac:dyDescent="0.25">
      <c r="B5849" s="20" t="s">
        <v>5171</v>
      </c>
      <c r="C5849" s="20" t="s">
        <v>5168</v>
      </c>
      <c r="D5849" s="20" t="s">
        <v>14</v>
      </c>
    </row>
    <row r="5850" spans="2:4" x14ac:dyDescent="0.25">
      <c r="B5850" s="20" t="s">
        <v>5172</v>
      </c>
      <c r="C5850" s="20" t="s">
        <v>5168</v>
      </c>
      <c r="D5850" s="20" t="s">
        <v>14</v>
      </c>
    </row>
    <row r="5851" spans="2:4" x14ac:dyDescent="0.25">
      <c r="B5851" s="20" t="s">
        <v>5173</v>
      </c>
      <c r="C5851" s="20" t="s">
        <v>5168</v>
      </c>
      <c r="D5851" s="20" t="s">
        <v>14</v>
      </c>
    </row>
    <row r="5852" spans="2:4" x14ac:dyDescent="0.25">
      <c r="B5852" s="20" t="s">
        <v>5174</v>
      </c>
      <c r="C5852" s="20" t="s">
        <v>5168</v>
      </c>
      <c r="D5852" s="20" t="s">
        <v>14</v>
      </c>
    </row>
    <row r="5853" spans="2:4" x14ac:dyDescent="0.25">
      <c r="B5853" s="20" t="s">
        <v>5175</v>
      </c>
      <c r="C5853" s="20" t="s">
        <v>5176</v>
      </c>
      <c r="D5853" s="20" t="s">
        <v>14</v>
      </c>
    </row>
    <row r="5854" spans="2:4" x14ac:dyDescent="0.25">
      <c r="B5854" s="20" t="s">
        <v>5177</v>
      </c>
      <c r="C5854" s="20" t="s">
        <v>5176</v>
      </c>
      <c r="D5854" s="20" t="s">
        <v>14</v>
      </c>
    </row>
    <row r="5855" spans="2:4" x14ac:dyDescent="0.25">
      <c r="B5855" s="20" t="s">
        <v>5178</v>
      </c>
      <c r="C5855" s="20" t="s">
        <v>5176</v>
      </c>
      <c r="D5855" s="20" t="s">
        <v>14</v>
      </c>
    </row>
    <row r="5856" spans="2:4" x14ac:dyDescent="0.25">
      <c r="B5856" s="20" t="s">
        <v>5179</v>
      </c>
      <c r="C5856" s="20" t="s">
        <v>5176</v>
      </c>
      <c r="D5856" s="20" t="s">
        <v>14</v>
      </c>
    </row>
    <row r="5857" spans="2:4" x14ac:dyDescent="0.25">
      <c r="B5857" s="20" t="s">
        <v>15733</v>
      </c>
      <c r="C5857" s="20" t="s">
        <v>5176</v>
      </c>
      <c r="D5857" s="20" t="s">
        <v>13</v>
      </c>
    </row>
    <row r="5858" spans="2:4" x14ac:dyDescent="0.25">
      <c r="B5858" s="20" t="s">
        <v>5180</v>
      </c>
      <c r="C5858" s="20" t="s">
        <v>5176</v>
      </c>
      <c r="D5858" s="20" t="s">
        <v>14</v>
      </c>
    </row>
    <row r="5859" spans="2:4" x14ac:dyDescent="0.25">
      <c r="B5859" s="20" t="s">
        <v>5181</v>
      </c>
      <c r="C5859" s="20" t="s">
        <v>5182</v>
      </c>
      <c r="D5859" s="20" t="s">
        <v>14</v>
      </c>
    </row>
    <row r="5860" spans="2:4" x14ac:dyDescent="0.25">
      <c r="B5860" s="20" t="s">
        <v>15734</v>
      </c>
      <c r="C5860" s="20" t="s">
        <v>5182</v>
      </c>
      <c r="D5860" s="20" t="s">
        <v>13</v>
      </c>
    </row>
    <row r="5861" spans="2:4" x14ac:dyDescent="0.25">
      <c r="B5861" s="20" t="s">
        <v>5183</v>
      </c>
      <c r="C5861" s="20" t="s">
        <v>5182</v>
      </c>
      <c r="D5861" s="20" t="s">
        <v>14</v>
      </c>
    </row>
    <row r="5862" spans="2:4" x14ac:dyDescent="0.25">
      <c r="B5862" s="20" t="s">
        <v>5184</v>
      </c>
      <c r="C5862" s="20" t="s">
        <v>5182</v>
      </c>
      <c r="D5862" s="20" t="s">
        <v>14</v>
      </c>
    </row>
    <row r="5863" spans="2:4" x14ac:dyDescent="0.25">
      <c r="B5863" s="20" t="s">
        <v>5185</v>
      </c>
      <c r="C5863" s="20" t="s">
        <v>5182</v>
      </c>
      <c r="D5863" s="20" t="s">
        <v>14</v>
      </c>
    </row>
    <row r="5864" spans="2:4" x14ac:dyDescent="0.25">
      <c r="B5864" s="20" t="s">
        <v>5186</v>
      </c>
      <c r="C5864" s="20" t="s">
        <v>5182</v>
      </c>
      <c r="D5864" s="20" t="s">
        <v>14</v>
      </c>
    </row>
    <row r="5865" spans="2:4" x14ac:dyDescent="0.25">
      <c r="B5865" s="20" t="s">
        <v>5187</v>
      </c>
      <c r="C5865" s="20" t="s">
        <v>5182</v>
      </c>
      <c r="D5865" s="20" t="s">
        <v>14</v>
      </c>
    </row>
    <row r="5866" spans="2:4" x14ac:dyDescent="0.25">
      <c r="B5866" s="20" t="s">
        <v>5188</v>
      </c>
      <c r="C5866" s="20" t="s">
        <v>5182</v>
      </c>
      <c r="D5866" s="20" t="s">
        <v>14</v>
      </c>
    </row>
    <row r="5867" spans="2:4" x14ac:dyDescent="0.25">
      <c r="B5867" s="20" t="s">
        <v>15735</v>
      </c>
      <c r="C5867" s="20" t="s">
        <v>5182</v>
      </c>
      <c r="D5867" s="20" t="s">
        <v>13</v>
      </c>
    </row>
    <row r="5868" spans="2:4" x14ac:dyDescent="0.25">
      <c r="B5868" s="20" t="s">
        <v>15736</v>
      </c>
      <c r="C5868" s="20" t="s">
        <v>5182</v>
      </c>
      <c r="D5868" s="20" t="s">
        <v>13</v>
      </c>
    </row>
    <row r="5869" spans="2:4" x14ac:dyDescent="0.25">
      <c r="B5869" s="20" t="s">
        <v>15737</v>
      </c>
      <c r="C5869" s="20" t="s">
        <v>5182</v>
      </c>
      <c r="D5869" s="20" t="s">
        <v>13</v>
      </c>
    </row>
    <row r="5870" spans="2:4" x14ac:dyDescent="0.25">
      <c r="B5870" s="20" t="s">
        <v>15738</v>
      </c>
      <c r="C5870" s="20" t="s">
        <v>5182</v>
      </c>
      <c r="D5870" s="20" t="s">
        <v>13</v>
      </c>
    </row>
    <row r="5871" spans="2:4" x14ac:dyDescent="0.25">
      <c r="B5871" s="20" t="s">
        <v>15739</v>
      </c>
      <c r="C5871" s="20" t="s">
        <v>5182</v>
      </c>
      <c r="D5871" s="20" t="s">
        <v>13</v>
      </c>
    </row>
    <row r="5872" spans="2:4" x14ac:dyDescent="0.25">
      <c r="B5872" s="20" t="s">
        <v>15740</v>
      </c>
      <c r="C5872" s="20" t="s">
        <v>5182</v>
      </c>
      <c r="D5872" s="20" t="s">
        <v>13</v>
      </c>
    </row>
    <row r="5873" spans="2:4" x14ac:dyDescent="0.25">
      <c r="B5873" s="20" t="s">
        <v>15741</v>
      </c>
      <c r="C5873" s="20" t="s">
        <v>5182</v>
      </c>
      <c r="D5873" s="20" t="s">
        <v>13</v>
      </c>
    </row>
    <row r="5874" spans="2:4" x14ac:dyDescent="0.25">
      <c r="B5874" s="20" t="s">
        <v>5189</v>
      </c>
      <c r="C5874" s="20" t="s">
        <v>5190</v>
      </c>
      <c r="D5874" s="20" t="s">
        <v>14</v>
      </c>
    </row>
    <row r="5875" spans="2:4" x14ac:dyDescent="0.25">
      <c r="B5875" s="20" t="s">
        <v>5191</v>
      </c>
      <c r="C5875" s="20" t="s">
        <v>5190</v>
      </c>
      <c r="D5875" s="20" t="s">
        <v>14</v>
      </c>
    </row>
    <row r="5876" spans="2:4" x14ac:dyDescent="0.25">
      <c r="B5876" s="20" t="s">
        <v>5192</v>
      </c>
      <c r="C5876" s="20" t="s">
        <v>5190</v>
      </c>
      <c r="D5876" s="20" t="s">
        <v>14</v>
      </c>
    </row>
    <row r="5877" spans="2:4" x14ac:dyDescent="0.25">
      <c r="B5877" s="20" t="s">
        <v>5193</v>
      </c>
      <c r="C5877" s="20" t="s">
        <v>5190</v>
      </c>
      <c r="D5877" s="20" t="s">
        <v>14</v>
      </c>
    </row>
    <row r="5878" spans="2:4" x14ac:dyDescent="0.25">
      <c r="B5878" s="20" t="s">
        <v>5194</v>
      </c>
      <c r="C5878" s="20" t="s">
        <v>5190</v>
      </c>
      <c r="D5878" s="20" t="s">
        <v>14</v>
      </c>
    </row>
    <row r="5879" spans="2:4" x14ac:dyDescent="0.25">
      <c r="B5879" s="20" t="s">
        <v>5195</v>
      </c>
      <c r="C5879" s="20" t="s">
        <v>5196</v>
      </c>
      <c r="D5879" s="20" t="s">
        <v>14</v>
      </c>
    </row>
    <row r="5880" spans="2:4" x14ac:dyDescent="0.25">
      <c r="B5880" s="20" t="s">
        <v>5197</v>
      </c>
      <c r="C5880" s="20" t="s">
        <v>5196</v>
      </c>
      <c r="D5880" s="20" t="s">
        <v>14</v>
      </c>
    </row>
    <row r="5881" spans="2:4" x14ac:dyDescent="0.25">
      <c r="B5881" s="20" t="s">
        <v>5198</v>
      </c>
      <c r="C5881" s="20" t="s">
        <v>5196</v>
      </c>
      <c r="D5881" s="20" t="s">
        <v>14</v>
      </c>
    </row>
    <row r="5882" spans="2:4" x14ac:dyDescent="0.25">
      <c r="B5882" s="20" t="s">
        <v>5199</v>
      </c>
      <c r="C5882" s="20" t="s">
        <v>5196</v>
      </c>
      <c r="D5882" s="20" t="s">
        <v>14</v>
      </c>
    </row>
    <row r="5883" spans="2:4" x14ac:dyDescent="0.25">
      <c r="B5883" s="20" t="s">
        <v>5200</v>
      </c>
      <c r="C5883" s="20" t="s">
        <v>5196</v>
      </c>
      <c r="D5883" s="20" t="s">
        <v>14</v>
      </c>
    </row>
    <row r="5884" spans="2:4" x14ac:dyDescent="0.25">
      <c r="B5884" s="20" t="s">
        <v>5201</v>
      </c>
      <c r="C5884" s="20" t="s">
        <v>5202</v>
      </c>
      <c r="D5884" s="20" t="s">
        <v>14</v>
      </c>
    </row>
    <row r="5885" spans="2:4" x14ac:dyDescent="0.25">
      <c r="B5885" s="20" t="s">
        <v>5203</v>
      </c>
      <c r="C5885" s="20" t="s">
        <v>5202</v>
      </c>
      <c r="D5885" s="20" t="s">
        <v>14</v>
      </c>
    </row>
    <row r="5886" spans="2:4" x14ac:dyDescent="0.25">
      <c r="B5886" s="20" t="s">
        <v>5204</v>
      </c>
      <c r="C5886" s="20" t="s">
        <v>5202</v>
      </c>
      <c r="D5886" s="20" t="s">
        <v>14</v>
      </c>
    </row>
    <row r="5887" spans="2:4" x14ac:dyDescent="0.25">
      <c r="B5887" s="20" t="s">
        <v>5205</v>
      </c>
      <c r="C5887" s="20" t="s">
        <v>5202</v>
      </c>
      <c r="D5887" s="20" t="s">
        <v>14</v>
      </c>
    </row>
    <row r="5888" spans="2:4" x14ac:dyDescent="0.25">
      <c r="B5888" s="20" t="s">
        <v>5206</v>
      </c>
      <c r="C5888" s="20" t="s">
        <v>5202</v>
      </c>
      <c r="D5888" s="20" t="s">
        <v>14</v>
      </c>
    </row>
    <row r="5889" spans="2:4" x14ac:dyDescent="0.25">
      <c r="B5889" s="20" t="s">
        <v>5207</v>
      </c>
      <c r="C5889" s="20" t="s">
        <v>5208</v>
      </c>
      <c r="D5889" s="20" t="s">
        <v>14</v>
      </c>
    </row>
    <row r="5890" spans="2:4" x14ac:dyDescent="0.25">
      <c r="B5890" s="20" t="s">
        <v>5209</v>
      </c>
      <c r="C5890" s="20" t="s">
        <v>5208</v>
      </c>
      <c r="D5890" s="20" t="s">
        <v>14</v>
      </c>
    </row>
    <row r="5891" spans="2:4" x14ac:dyDescent="0.25">
      <c r="B5891" s="20" t="s">
        <v>5210</v>
      </c>
      <c r="C5891" s="20" t="s">
        <v>5208</v>
      </c>
      <c r="D5891" s="20" t="s">
        <v>14</v>
      </c>
    </row>
    <row r="5892" spans="2:4" x14ac:dyDescent="0.25">
      <c r="B5892" s="20" t="s">
        <v>15742</v>
      </c>
      <c r="C5892" s="20" t="s">
        <v>5208</v>
      </c>
      <c r="D5892" s="20" t="s">
        <v>15</v>
      </c>
    </row>
    <row r="5893" spans="2:4" x14ac:dyDescent="0.25">
      <c r="B5893" s="20" t="s">
        <v>5211</v>
      </c>
      <c r="C5893" s="20" t="s">
        <v>5208</v>
      </c>
      <c r="D5893" s="20" t="s">
        <v>15</v>
      </c>
    </row>
    <row r="5894" spans="2:4" x14ac:dyDescent="0.25">
      <c r="B5894" s="20" t="s">
        <v>5212</v>
      </c>
      <c r="C5894" s="20" t="s">
        <v>5208</v>
      </c>
      <c r="D5894" s="20" t="s">
        <v>14</v>
      </c>
    </row>
    <row r="5895" spans="2:4" x14ac:dyDescent="0.25">
      <c r="B5895" s="20" t="s">
        <v>15743</v>
      </c>
      <c r="C5895" s="20" t="s">
        <v>5208</v>
      </c>
      <c r="D5895" s="20" t="s">
        <v>15</v>
      </c>
    </row>
    <row r="5896" spans="2:4" x14ac:dyDescent="0.25">
      <c r="B5896" s="20" t="s">
        <v>15744</v>
      </c>
      <c r="C5896" s="20" t="s">
        <v>5208</v>
      </c>
      <c r="D5896" s="20" t="s">
        <v>14</v>
      </c>
    </row>
    <row r="5897" spans="2:4" x14ac:dyDescent="0.25">
      <c r="B5897" s="20" t="s">
        <v>15745</v>
      </c>
      <c r="C5897" s="20" t="s">
        <v>5208</v>
      </c>
      <c r="D5897" s="20" t="s">
        <v>14</v>
      </c>
    </row>
    <row r="5898" spans="2:4" x14ac:dyDescent="0.25">
      <c r="B5898" s="20" t="s">
        <v>15746</v>
      </c>
      <c r="C5898" s="20" t="s">
        <v>5208</v>
      </c>
      <c r="D5898" s="20" t="s">
        <v>14</v>
      </c>
    </row>
    <row r="5899" spans="2:4" x14ac:dyDescent="0.25">
      <c r="B5899" s="20" t="s">
        <v>15747</v>
      </c>
      <c r="C5899" s="20" t="s">
        <v>5208</v>
      </c>
      <c r="D5899" s="20" t="s">
        <v>14</v>
      </c>
    </row>
    <row r="5900" spans="2:4" x14ac:dyDescent="0.25">
      <c r="B5900" s="20" t="s">
        <v>15748</v>
      </c>
      <c r="C5900" s="20" t="s">
        <v>5208</v>
      </c>
      <c r="D5900" s="20" t="s">
        <v>14</v>
      </c>
    </row>
    <row r="5901" spans="2:4" x14ac:dyDescent="0.25">
      <c r="B5901" s="20" t="s">
        <v>15749</v>
      </c>
      <c r="C5901" s="20" t="s">
        <v>5208</v>
      </c>
      <c r="D5901" s="20" t="s">
        <v>15</v>
      </c>
    </row>
    <row r="5902" spans="2:4" x14ac:dyDescent="0.25">
      <c r="B5902" s="20" t="s">
        <v>15750</v>
      </c>
      <c r="C5902" s="20" t="s">
        <v>5208</v>
      </c>
      <c r="D5902" s="20" t="s">
        <v>14</v>
      </c>
    </row>
    <row r="5903" spans="2:4" x14ac:dyDescent="0.25">
      <c r="B5903" s="20" t="s">
        <v>15751</v>
      </c>
      <c r="C5903" s="20" t="s">
        <v>5208</v>
      </c>
      <c r="D5903" s="20" t="s">
        <v>14</v>
      </c>
    </row>
    <row r="5904" spans="2:4" x14ac:dyDescent="0.25">
      <c r="B5904" s="20" t="s">
        <v>15752</v>
      </c>
      <c r="C5904" s="20" t="s">
        <v>5208</v>
      </c>
      <c r="D5904" s="20" t="s">
        <v>14</v>
      </c>
    </row>
    <row r="5905" spans="2:4" x14ac:dyDescent="0.25">
      <c r="B5905" s="20" t="s">
        <v>15753</v>
      </c>
      <c r="C5905" s="20" t="s">
        <v>5208</v>
      </c>
      <c r="D5905" s="20" t="s">
        <v>14</v>
      </c>
    </row>
    <row r="5906" spans="2:4" x14ac:dyDescent="0.25">
      <c r="B5906" s="20" t="s">
        <v>15754</v>
      </c>
      <c r="C5906" s="20" t="s">
        <v>5208</v>
      </c>
      <c r="D5906" s="20" t="s">
        <v>14</v>
      </c>
    </row>
    <row r="5907" spans="2:4" x14ac:dyDescent="0.25">
      <c r="B5907" s="20" t="s">
        <v>5213</v>
      </c>
      <c r="C5907" s="20" t="s">
        <v>5208</v>
      </c>
      <c r="D5907" s="20" t="s">
        <v>14</v>
      </c>
    </row>
    <row r="5908" spans="2:4" x14ac:dyDescent="0.25">
      <c r="B5908" s="20" t="s">
        <v>5214</v>
      </c>
      <c r="C5908" s="20" t="s">
        <v>5215</v>
      </c>
      <c r="D5908" s="20" t="s">
        <v>14</v>
      </c>
    </row>
    <row r="5909" spans="2:4" x14ac:dyDescent="0.25">
      <c r="B5909" s="20" t="s">
        <v>5216</v>
      </c>
      <c r="C5909" s="20" t="s">
        <v>5215</v>
      </c>
      <c r="D5909" s="20" t="s">
        <v>14</v>
      </c>
    </row>
    <row r="5910" spans="2:4" x14ac:dyDescent="0.25">
      <c r="B5910" s="20" t="s">
        <v>5217</v>
      </c>
      <c r="C5910" s="20" t="s">
        <v>5215</v>
      </c>
      <c r="D5910" s="20" t="s">
        <v>14</v>
      </c>
    </row>
    <row r="5911" spans="2:4" x14ac:dyDescent="0.25">
      <c r="B5911" s="20" t="s">
        <v>5218</v>
      </c>
      <c r="C5911" s="20" t="s">
        <v>5215</v>
      </c>
      <c r="D5911" s="20" t="s">
        <v>14</v>
      </c>
    </row>
    <row r="5912" spans="2:4" x14ac:dyDescent="0.25">
      <c r="B5912" s="20" t="s">
        <v>5219</v>
      </c>
      <c r="C5912" s="20" t="s">
        <v>5219</v>
      </c>
      <c r="D5912" s="20" t="s">
        <v>16</v>
      </c>
    </row>
    <row r="5913" spans="2:4" x14ac:dyDescent="0.25">
      <c r="B5913" s="20" t="s">
        <v>5220</v>
      </c>
      <c r="C5913" s="20" t="s">
        <v>5221</v>
      </c>
      <c r="D5913" s="20" t="s">
        <v>12</v>
      </c>
    </row>
    <row r="5914" spans="2:4" x14ac:dyDescent="0.25">
      <c r="B5914" s="20" t="s">
        <v>5222</v>
      </c>
      <c r="C5914" s="20" t="s">
        <v>5221</v>
      </c>
      <c r="D5914" s="20" t="s">
        <v>12</v>
      </c>
    </row>
    <row r="5915" spans="2:4" x14ac:dyDescent="0.25">
      <c r="B5915" s="20" t="s">
        <v>5223</v>
      </c>
      <c r="C5915" s="20" t="s">
        <v>5221</v>
      </c>
      <c r="D5915" s="20" t="s">
        <v>12</v>
      </c>
    </row>
    <row r="5916" spans="2:4" x14ac:dyDescent="0.25">
      <c r="B5916" s="20" t="s">
        <v>5224</v>
      </c>
      <c r="C5916" s="20" t="s">
        <v>5225</v>
      </c>
      <c r="D5916" s="20" t="s">
        <v>12</v>
      </c>
    </row>
    <row r="5917" spans="2:4" x14ac:dyDescent="0.25">
      <c r="B5917" s="20" t="s">
        <v>5226</v>
      </c>
      <c r="C5917" s="20" t="s">
        <v>5225</v>
      </c>
      <c r="D5917" s="20" t="s">
        <v>16</v>
      </c>
    </row>
    <row r="5918" spans="2:4" x14ac:dyDescent="0.25">
      <c r="B5918" s="20" t="s">
        <v>5227</v>
      </c>
      <c r="C5918" s="20" t="s">
        <v>5225</v>
      </c>
      <c r="D5918" s="20" t="s">
        <v>16</v>
      </c>
    </row>
    <row r="5919" spans="2:4" x14ac:dyDescent="0.25">
      <c r="B5919" s="20" t="s">
        <v>5228</v>
      </c>
      <c r="C5919" s="20" t="s">
        <v>5225</v>
      </c>
      <c r="D5919" s="20" t="s">
        <v>16</v>
      </c>
    </row>
    <row r="5920" spans="2:4" x14ac:dyDescent="0.25">
      <c r="B5920" s="20" t="s">
        <v>5229</v>
      </c>
      <c r="C5920" s="20" t="s">
        <v>5230</v>
      </c>
      <c r="D5920" s="20" t="s">
        <v>16</v>
      </c>
    </row>
    <row r="5921" spans="2:4" x14ac:dyDescent="0.25">
      <c r="B5921" s="20" t="s">
        <v>5231</v>
      </c>
      <c r="C5921" s="20" t="s">
        <v>5230</v>
      </c>
      <c r="D5921" s="20" t="s">
        <v>16</v>
      </c>
    </row>
    <row r="5922" spans="2:4" x14ac:dyDescent="0.25">
      <c r="B5922" s="20" t="s">
        <v>5232</v>
      </c>
      <c r="C5922" s="20" t="s">
        <v>5230</v>
      </c>
      <c r="D5922" s="20" t="s">
        <v>16</v>
      </c>
    </row>
    <row r="5923" spans="2:4" x14ac:dyDescent="0.25">
      <c r="B5923" s="20" t="s">
        <v>5233</v>
      </c>
      <c r="C5923" s="20" t="s">
        <v>5234</v>
      </c>
      <c r="D5923" s="20" t="s">
        <v>16</v>
      </c>
    </row>
    <row r="5924" spans="2:4" x14ac:dyDescent="0.25">
      <c r="B5924" s="20" t="s">
        <v>5235</v>
      </c>
      <c r="C5924" s="20" t="s">
        <v>5234</v>
      </c>
      <c r="D5924" s="20" t="s">
        <v>16</v>
      </c>
    </row>
    <row r="5925" spans="2:4" x14ac:dyDescent="0.25">
      <c r="B5925" s="20" t="s">
        <v>5236</v>
      </c>
      <c r="C5925" s="20" t="s">
        <v>5234</v>
      </c>
      <c r="D5925" s="20" t="s">
        <v>16</v>
      </c>
    </row>
    <row r="5926" spans="2:4" x14ac:dyDescent="0.25">
      <c r="B5926" s="20" t="s">
        <v>5237</v>
      </c>
      <c r="C5926" s="20" t="s">
        <v>5234</v>
      </c>
      <c r="D5926" s="20" t="s">
        <v>16</v>
      </c>
    </row>
    <row r="5927" spans="2:4" x14ac:dyDescent="0.25">
      <c r="B5927" s="20" t="s">
        <v>5238</v>
      </c>
      <c r="C5927" s="20" t="s">
        <v>5239</v>
      </c>
      <c r="D5927" s="20" t="s">
        <v>16</v>
      </c>
    </row>
    <row r="5928" spans="2:4" x14ac:dyDescent="0.25">
      <c r="B5928" s="20" t="s">
        <v>5240</v>
      </c>
      <c r="C5928" s="20" t="s">
        <v>5239</v>
      </c>
      <c r="D5928" s="20" t="s">
        <v>16</v>
      </c>
    </row>
    <row r="5929" spans="2:4" x14ac:dyDescent="0.25">
      <c r="B5929" s="20" t="s">
        <v>5241</v>
      </c>
      <c r="C5929" s="20" t="s">
        <v>5239</v>
      </c>
      <c r="D5929" s="20" t="s">
        <v>16</v>
      </c>
    </row>
    <row r="5930" spans="2:4" x14ac:dyDescent="0.25">
      <c r="B5930" s="20" t="s">
        <v>5242</v>
      </c>
      <c r="C5930" s="20" t="s">
        <v>5242</v>
      </c>
      <c r="D5930" s="20" t="s">
        <v>20</v>
      </c>
    </row>
    <row r="5931" spans="2:4" x14ac:dyDescent="0.25">
      <c r="B5931" s="20" t="s">
        <v>5243</v>
      </c>
      <c r="C5931" s="20" t="s">
        <v>5242</v>
      </c>
      <c r="D5931" s="20" t="s">
        <v>16</v>
      </c>
    </row>
    <row r="5932" spans="2:4" x14ac:dyDescent="0.25">
      <c r="B5932" s="20" t="s">
        <v>15755</v>
      </c>
      <c r="C5932" s="20" t="s">
        <v>5242</v>
      </c>
      <c r="D5932" s="20" t="s">
        <v>16</v>
      </c>
    </row>
    <row r="5933" spans="2:4" x14ac:dyDescent="0.25">
      <c r="B5933" s="20" t="s">
        <v>15756</v>
      </c>
      <c r="C5933" s="20" t="s">
        <v>5242</v>
      </c>
      <c r="D5933" s="20" t="s">
        <v>20</v>
      </c>
    </row>
    <row r="5934" spans="2:4" x14ac:dyDescent="0.25">
      <c r="B5934" s="20" t="s">
        <v>15757</v>
      </c>
      <c r="C5934" s="20" t="s">
        <v>5242</v>
      </c>
      <c r="D5934" s="20" t="s">
        <v>20</v>
      </c>
    </row>
    <row r="5935" spans="2:4" x14ac:dyDescent="0.25">
      <c r="B5935" s="20" t="s">
        <v>15758</v>
      </c>
      <c r="C5935" s="20" t="s">
        <v>5242</v>
      </c>
      <c r="D5935" s="20" t="s">
        <v>20</v>
      </c>
    </row>
    <row r="5936" spans="2:4" x14ac:dyDescent="0.25">
      <c r="B5936" s="20" t="s">
        <v>15759</v>
      </c>
      <c r="C5936" s="20" t="s">
        <v>5242</v>
      </c>
      <c r="D5936" s="20" t="s">
        <v>20</v>
      </c>
    </row>
    <row r="5937" spans="2:4" x14ac:dyDescent="0.25">
      <c r="B5937" s="20" t="s">
        <v>15760</v>
      </c>
      <c r="C5937" s="20" t="s">
        <v>5242</v>
      </c>
      <c r="D5937" s="20" t="s">
        <v>20</v>
      </c>
    </row>
    <row r="5938" spans="2:4" x14ac:dyDescent="0.25">
      <c r="B5938" s="20" t="s">
        <v>15761</v>
      </c>
      <c r="C5938" s="20" t="s">
        <v>5242</v>
      </c>
      <c r="D5938" s="20" t="s">
        <v>20</v>
      </c>
    </row>
    <row r="5939" spans="2:4" x14ac:dyDescent="0.25">
      <c r="B5939" s="20" t="s">
        <v>15762</v>
      </c>
      <c r="C5939" s="20" t="s">
        <v>5242</v>
      </c>
      <c r="D5939" s="20" t="s">
        <v>16</v>
      </c>
    </row>
    <row r="5940" spans="2:4" x14ac:dyDescent="0.25">
      <c r="B5940" s="20" t="s">
        <v>15763</v>
      </c>
      <c r="C5940" s="20" t="s">
        <v>5242</v>
      </c>
      <c r="D5940" s="20" t="s">
        <v>20</v>
      </c>
    </row>
    <row r="5941" spans="2:4" x14ac:dyDescent="0.25">
      <c r="B5941" s="20" t="s">
        <v>15764</v>
      </c>
      <c r="C5941" s="20" t="s">
        <v>5242</v>
      </c>
      <c r="D5941" s="20" t="s">
        <v>16</v>
      </c>
    </row>
    <row r="5942" spans="2:4" x14ac:dyDescent="0.25">
      <c r="B5942" s="20" t="s">
        <v>15765</v>
      </c>
      <c r="C5942" s="20" t="s">
        <v>5242</v>
      </c>
      <c r="D5942" s="20" t="s">
        <v>20</v>
      </c>
    </row>
    <row r="5943" spans="2:4" x14ac:dyDescent="0.25">
      <c r="B5943" s="20" t="s">
        <v>15766</v>
      </c>
      <c r="C5943" s="20" t="s">
        <v>5242</v>
      </c>
      <c r="D5943" s="20" t="s">
        <v>16</v>
      </c>
    </row>
    <row r="5944" spans="2:4" x14ac:dyDescent="0.25">
      <c r="B5944" s="20" t="s">
        <v>15767</v>
      </c>
      <c r="C5944" s="20" t="s">
        <v>5242</v>
      </c>
      <c r="D5944" s="20" t="s">
        <v>16</v>
      </c>
    </row>
    <row r="5945" spans="2:4" x14ac:dyDescent="0.25">
      <c r="B5945" s="20" t="s">
        <v>15768</v>
      </c>
      <c r="C5945" s="20" t="s">
        <v>5242</v>
      </c>
      <c r="D5945" s="20" t="s">
        <v>16</v>
      </c>
    </row>
    <row r="5946" spans="2:4" x14ac:dyDescent="0.25">
      <c r="B5946" s="20" t="s">
        <v>15769</v>
      </c>
      <c r="C5946" s="20" t="s">
        <v>5242</v>
      </c>
      <c r="D5946" s="20" t="s">
        <v>16</v>
      </c>
    </row>
    <row r="5947" spans="2:4" x14ac:dyDescent="0.25">
      <c r="B5947" s="20" t="s">
        <v>15770</v>
      </c>
      <c r="C5947" s="20" t="s">
        <v>5242</v>
      </c>
      <c r="D5947" s="20" t="s">
        <v>16</v>
      </c>
    </row>
    <row r="5948" spans="2:4" x14ac:dyDescent="0.25">
      <c r="B5948" s="20" t="s">
        <v>15771</v>
      </c>
      <c r="C5948" s="20" t="s">
        <v>5242</v>
      </c>
      <c r="D5948" s="20" t="s">
        <v>16</v>
      </c>
    </row>
    <row r="5949" spans="2:4" x14ac:dyDescent="0.25">
      <c r="B5949" s="20" t="s">
        <v>15772</v>
      </c>
      <c r="C5949" s="20" t="s">
        <v>5242</v>
      </c>
      <c r="D5949" s="20" t="s">
        <v>20</v>
      </c>
    </row>
    <row r="5950" spans="2:4" x14ac:dyDescent="0.25">
      <c r="B5950" s="20" t="s">
        <v>15773</v>
      </c>
      <c r="C5950" s="20" t="s">
        <v>5242</v>
      </c>
      <c r="D5950" s="20" t="s">
        <v>16</v>
      </c>
    </row>
    <row r="5951" spans="2:4" x14ac:dyDescent="0.25">
      <c r="B5951" s="20" t="s">
        <v>15774</v>
      </c>
      <c r="C5951" s="20" t="s">
        <v>5242</v>
      </c>
      <c r="D5951" s="20" t="s">
        <v>16</v>
      </c>
    </row>
    <row r="5952" spans="2:4" x14ac:dyDescent="0.25">
      <c r="B5952" s="20" t="s">
        <v>15775</v>
      </c>
      <c r="C5952" s="20" t="s">
        <v>5242</v>
      </c>
      <c r="D5952" s="20" t="s">
        <v>16</v>
      </c>
    </row>
    <row r="5953" spans="2:4" x14ac:dyDescent="0.25">
      <c r="B5953" s="20" t="s">
        <v>15776</v>
      </c>
      <c r="C5953" s="20" t="s">
        <v>5242</v>
      </c>
      <c r="D5953" s="20" t="s">
        <v>16</v>
      </c>
    </row>
    <row r="5954" spans="2:4" x14ac:dyDescent="0.25">
      <c r="B5954" s="20" t="s">
        <v>5244</v>
      </c>
      <c r="C5954" s="20" t="s">
        <v>5242</v>
      </c>
      <c r="D5954" s="20" t="s">
        <v>16</v>
      </c>
    </row>
    <row r="5955" spans="2:4" x14ac:dyDescent="0.25">
      <c r="B5955" s="20" t="s">
        <v>15777</v>
      </c>
      <c r="C5955" s="20" t="s">
        <v>5242</v>
      </c>
      <c r="D5955" s="20" t="s">
        <v>20</v>
      </c>
    </row>
    <row r="5956" spans="2:4" x14ac:dyDescent="0.25">
      <c r="B5956" s="20" t="s">
        <v>15778</v>
      </c>
      <c r="C5956" s="20" t="s">
        <v>5242</v>
      </c>
      <c r="D5956" s="20" t="s">
        <v>20</v>
      </c>
    </row>
    <row r="5957" spans="2:4" x14ac:dyDescent="0.25">
      <c r="B5957" s="20" t="s">
        <v>15779</v>
      </c>
      <c r="C5957" s="20" t="s">
        <v>5242</v>
      </c>
      <c r="D5957" s="20" t="s">
        <v>16</v>
      </c>
    </row>
    <row r="5958" spans="2:4" x14ac:dyDescent="0.25">
      <c r="B5958" s="20" t="s">
        <v>15780</v>
      </c>
      <c r="C5958" s="20" t="s">
        <v>5242</v>
      </c>
      <c r="D5958" s="20" t="s">
        <v>16</v>
      </c>
    </row>
    <row r="5959" spans="2:4" x14ac:dyDescent="0.25">
      <c r="B5959" s="20" t="s">
        <v>15781</v>
      </c>
      <c r="C5959" s="20" t="s">
        <v>5242</v>
      </c>
      <c r="D5959" s="20" t="s">
        <v>20</v>
      </c>
    </row>
    <row r="5960" spans="2:4" x14ac:dyDescent="0.25">
      <c r="B5960" s="20" t="s">
        <v>15782</v>
      </c>
      <c r="C5960" s="20" t="s">
        <v>5242</v>
      </c>
      <c r="D5960" s="20" t="s">
        <v>20</v>
      </c>
    </row>
    <row r="5961" spans="2:4" x14ac:dyDescent="0.25">
      <c r="B5961" s="20" t="s">
        <v>15783</v>
      </c>
      <c r="C5961" s="20" t="s">
        <v>5242</v>
      </c>
      <c r="D5961" s="20" t="s">
        <v>16</v>
      </c>
    </row>
    <row r="5962" spans="2:4" x14ac:dyDescent="0.25">
      <c r="B5962" s="20" t="s">
        <v>15784</v>
      </c>
      <c r="C5962" s="20" t="s">
        <v>5242</v>
      </c>
      <c r="D5962" s="20" t="s">
        <v>16</v>
      </c>
    </row>
    <row r="5963" spans="2:4" x14ac:dyDescent="0.25">
      <c r="B5963" s="20" t="s">
        <v>15785</v>
      </c>
      <c r="C5963" s="20" t="s">
        <v>5242</v>
      </c>
      <c r="D5963" s="20" t="s">
        <v>16</v>
      </c>
    </row>
    <row r="5964" spans="2:4" x14ac:dyDescent="0.25">
      <c r="B5964" s="20" t="s">
        <v>15786</v>
      </c>
      <c r="C5964" s="20" t="s">
        <v>5242</v>
      </c>
      <c r="D5964" s="20" t="s">
        <v>16</v>
      </c>
    </row>
    <row r="5965" spans="2:4" x14ac:dyDescent="0.25">
      <c r="B5965" s="20" t="s">
        <v>15787</v>
      </c>
      <c r="C5965" s="20" t="s">
        <v>5242</v>
      </c>
      <c r="D5965" s="20" t="s">
        <v>20</v>
      </c>
    </row>
    <row r="5966" spans="2:4" x14ac:dyDescent="0.25">
      <c r="B5966" s="20" t="s">
        <v>15788</v>
      </c>
      <c r="C5966" s="20" t="s">
        <v>5242</v>
      </c>
      <c r="D5966" s="20" t="s">
        <v>16</v>
      </c>
    </row>
    <row r="5967" spans="2:4" x14ac:dyDescent="0.25">
      <c r="B5967" s="20" t="s">
        <v>15789</v>
      </c>
      <c r="C5967" s="20" t="s">
        <v>5242</v>
      </c>
      <c r="D5967" s="20" t="s">
        <v>16</v>
      </c>
    </row>
    <row r="5968" spans="2:4" x14ac:dyDescent="0.25">
      <c r="B5968" s="20" t="s">
        <v>15790</v>
      </c>
      <c r="C5968" s="20" t="s">
        <v>5242</v>
      </c>
      <c r="D5968" s="20" t="s">
        <v>16</v>
      </c>
    </row>
    <row r="5969" spans="2:4" x14ac:dyDescent="0.25">
      <c r="B5969" s="20" t="s">
        <v>15791</v>
      </c>
      <c r="C5969" s="20" t="s">
        <v>5242</v>
      </c>
      <c r="D5969" s="20" t="s">
        <v>20</v>
      </c>
    </row>
    <row r="5970" spans="2:4" x14ac:dyDescent="0.25">
      <c r="B5970" s="20" t="s">
        <v>15792</v>
      </c>
      <c r="C5970" s="20" t="s">
        <v>5242</v>
      </c>
      <c r="D5970" s="20" t="s">
        <v>20</v>
      </c>
    </row>
    <row r="5971" spans="2:4" x14ac:dyDescent="0.25">
      <c r="B5971" s="20" t="s">
        <v>5245</v>
      </c>
      <c r="C5971" s="20" t="s">
        <v>5246</v>
      </c>
      <c r="D5971" s="20" t="s">
        <v>16</v>
      </c>
    </row>
    <row r="5972" spans="2:4" x14ac:dyDescent="0.25">
      <c r="B5972" s="20" t="s">
        <v>5247</v>
      </c>
      <c r="C5972" s="20" t="s">
        <v>5246</v>
      </c>
      <c r="D5972" s="20" t="s">
        <v>16</v>
      </c>
    </row>
    <row r="5973" spans="2:4" x14ac:dyDescent="0.25">
      <c r="B5973" s="20" t="s">
        <v>5248</v>
      </c>
      <c r="C5973" s="20" t="s">
        <v>5249</v>
      </c>
      <c r="D5973" s="20" t="s">
        <v>12</v>
      </c>
    </row>
    <row r="5974" spans="2:4" x14ac:dyDescent="0.25">
      <c r="B5974" s="20" t="s">
        <v>15793</v>
      </c>
      <c r="C5974" s="20" t="s">
        <v>5249</v>
      </c>
      <c r="D5974" s="20" t="s">
        <v>12</v>
      </c>
    </row>
    <row r="5975" spans="2:4" x14ac:dyDescent="0.25">
      <c r="B5975" s="20" t="s">
        <v>15794</v>
      </c>
      <c r="C5975" s="20" t="s">
        <v>5249</v>
      </c>
      <c r="D5975" s="20" t="s">
        <v>12</v>
      </c>
    </row>
    <row r="5976" spans="2:4" x14ac:dyDescent="0.25">
      <c r="B5976" s="20" t="s">
        <v>15795</v>
      </c>
      <c r="C5976" s="20" t="s">
        <v>5249</v>
      </c>
      <c r="D5976" s="20" t="s">
        <v>12</v>
      </c>
    </row>
    <row r="5977" spans="2:4" x14ac:dyDescent="0.25">
      <c r="B5977" s="20" t="s">
        <v>15796</v>
      </c>
      <c r="C5977" s="20" t="s">
        <v>5249</v>
      </c>
      <c r="D5977" s="20" t="s">
        <v>12</v>
      </c>
    </row>
    <row r="5978" spans="2:4" x14ac:dyDescent="0.25">
      <c r="B5978" s="20" t="s">
        <v>15797</v>
      </c>
      <c r="C5978" s="20" t="s">
        <v>5249</v>
      </c>
      <c r="D5978" s="20" t="s">
        <v>12</v>
      </c>
    </row>
    <row r="5979" spans="2:4" x14ac:dyDescent="0.25">
      <c r="B5979" s="20" t="s">
        <v>5250</v>
      </c>
      <c r="C5979" s="20" t="s">
        <v>5249</v>
      </c>
      <c r="D5979" s="20" t="s">
        <v>12</v>
      </c>
    </row>
    <row r="5980" spans="2:4" x14ac:dyDescent="0.25">
      <c r="B5980" s="20" t="s">
        <v>15798</v>
      </c>
      <c r="C5980" s="20" t="s">
        <v>5249</v>
      </c>
      <c r="D5980" s="20" t="s">
        <v>12</v>
      </c>
    </row>
    <row r="5981" spans="2:4" x14ac:dyDescent="0.25">
      <c r="B5981" s="20" t="s">
        <v>15799</v>
      </c>
      <c r="C5981" s="20" t="s">
        <v>5249</v>
      </c>
      <c r="D5981" s="20" t="s">
        <v>12</v>
      </c>
    </row>
    <row r="5982" spans="2:4" x14ac:dyDescent="0.25">
      <c r="B5982" s="20" t="s">
        <v>15800</v>
      </c>
      <c r="C5982" s="20" t="s">
        <v>5249</v>
      </c>
      <c r="D5982" s="20" t="s">
        <v>16</v>
      </c>
    </row>
    <row r="5983" spans="2:4" x14ac:dyDescent="0.25">
      <c r="B5983" s="20" t="s">
        <v>15801</v>
      </c>
      <c r="C5983" s="20" t="s">
        <v>5249</v>
      </c>
      <c r="D5983" s="20" t="s">
        <v>20</v>
      </c>
    </row>
    <row r="5984" spans="2:4" x14ac:dyDescent="0.25">
      <c r="B5984" s="20" t="s">
        <v>15802</v>
      </c>
      <c r="C5984" s="20" t="s">
        <v>5249</v>
      </c>
      <c r="D5984" s="20" t="s">
        <v>20</v>
      </c>
    </row>
    <row r="5985" spans="2:4" x14ac:dyDescent="0.25">
      <c r="B5985" s="20" t="s">
        <v>15803</v>
      </c>
      <c r="C5985" s="20" t="s">
        <v>5249</v>
      </c>
      <c r="D5985" s="20" t="s">
        <v>20</v>
      </c>
    </row>
    <row r="5986" spans="2:4" x14ac:dyDescent="0.25">
      <c r="B5986" s="20" t="s">
        <v>15804</v>
      </c>
      <c r="C5986" s="20" t="s">
        <v>5249</v>
      </c>
      <c r="D5986" s="20" t="s">
        <v>20</v>
      </c>
    </row>
    <row r="5987" spans="2:4" x14ac:dyDescent="0.25">
      <c r="B5987" s="20" t="s">
        <v>15805</v>
      </c>
      <c r="C5987" s="20" t="s">
        <v>5249</v>
      </c>
      <c r="D5987" s="20" t="s">
        <v>20</v>
      </c>
    </row>
    <row r="5988" spans="2:4" x14ac:dyDescent="0.25">
      <c r="B5988" s="20" t="s">
        <v>15806</v>
      </c>
      <c r="C5988" s="20" t="s">
        <v>5249</v>
      </c>
      <c r="D5988" s="20" t="s">
        <v>20</v>
      </c>
    </row>
    <row r="5989" spans="2:4" x14ac:dyDescent="0.25">
      <c r="B5989" s="20" t="s">
        <v>15807</v>
      </c>
      <c r="C5989" s="20" t="s">
        <v>5249</v>
      </c>
      <c r="D5989" s="20" t="s">
        <v>20</v>
      </c>
    </row>
    <row r="5990" spans="2:4" x14ac:dyDescent="0.25">
      <c r="B5990" s="20" t="s">
        <v>5251</v>
      </c>
      <c r="C5990" s="20" t="s">
        <v>5251</v>
      </c>
      <c r="D5990" s="20" t="s">
        <v>20</v>
      </c>
    </row>
    <row r="5991" spans="2:4" x14ac:dyDescent="0.25">
      <c r="B5991" s="20" t="s">
        <v>5252</v>
      </c>
      <c r="C5991" s="20" t="s">
        <v>5251</v>
      </c>
      <c r="D5991" s="20" t="s">
        <v>16</v>
      </c>
    </row>
    <row r="5992" spans="2:4" x14ac:dyDescent="0.25">
      <c r="B5992" s="20" t="s">
        <v>5253</v>
      </c>
      <c r="C5992" s="20" t="s">
        <v>5251</v>
      </c>
      <c r="D5992" s="20" t="s">
        <v>16</v>
      </c>
    </row>
    <row r="5993" spans="2:4" x14ac:dyDescent="0.25">
      <c r="B5993" s="20" t="s">
        <v>5254</v>
      </c>
      <c r="C5993" s="20" t="s">
        <v>5251</v>
      </c>
      <c r="D5993" s="20" t="s">
        <v>16</v>
      </c>
    </row>
    <row r="5994" spans="2:4" x14ac:dyDescent="0.25">
      <c r="B5994" s="20" t="s">
        <v>5255</v>
      </c>
      <c r="C5994" s="20" t="s">
        <v>5255</v>
      </c>
      <c r="D5994" s="20" t="s">
        <v>20</v>
      </c>
    </row>
    <row r="5995" spans="2:4" x14ac:dyDescent="0.25">
      <c r="B5995" s="20" t="s">
        <v>5256</v>
      </c>
      <c r="C5995" s="20" t="s">
        <v>5255</v>
      </c>
      <c r="D5995" s="20" t="s">
        <v>20</v>
      </c>
    </row>
    <row r="5996" spans="2:4" x14ac:dyDescent="0.25">
      <c r="B5996" s="20" t="s">
        <v>5257</v>
      </c>
      <c r="C5996" s="20" t="s">
        <v>5255</v>
      </c>
      <c r="D5996" s="20" t="s">
        <v>20</v>
      </c>
    </row>
    <row r="5997" spans="2:4" x14ac:dyDescent="0.25">
      <c r="B5997" s="20" t="s">
        <v>5258</v>
      </c>
      <c r="C5997" s="20" t="s">
        <v>5258</v>
      </c>
      <c r="D5997" s="20" t="s">
        <v>20</v>
      </c>
    </row>
    <row r="5998" spans="2:4" x14ac:dyDescent="0.25">
      <c r="B5998" s="20" t="s">
        <v>5259</v>
      </c>
      <c r="C5998" s="20" t="s">
        <v>5258</v>
      </c>
      <c r="D5998" s="20" t="s">
        <v>20</v>
      </c>
    </row>
    <row r="5999" spans="2:4" x14ac:dyDescent="0.25">
      <c r="B5999" s="20" t="s">
        <v>5260</v>
      </c>
      <c r="C5999" s="20" t="s">
        <v>5258</v>
      </c>
      <c r="D5999" s="20" t="s">
        <v>20</v>
      </c>
    </row>
    <row r="6000" spans="2:4" x14ac:dyDescent="0.25">
      <c r="B6000" s="20" t="s">
        <v>5261</v>
      </c>
      <c r="C6000" s="20" t="s">
        <v>5258</v>
      </c>
      <c r="D6000" s="20" t="s">
        <v>20</v>
      </c>
    </row>
    <row r="6001" spans="2:4" x14ac:dyDescent="0.25">
      <c r="B6001" s="20" t="s">
        <v>5262</v>
      </c>
      <c r="C6001" s="20" t="s">
        <v>5258</v>
      </c>
      <c r="D6001" s="20" t="s">
        <v>20</v>
      </c>
    </row>
    <row r="6002" spans="2:4" x14ac:dyDescent="0.25">
      <c r="B6002" s="20" t="s">
        <v>5263</v>
      </c>
      <c r="C6002" s="20" t="s">
        <v>5258</v>
      </c>
      <c r="D6002" s="20" t="s">
        <v>20</v>
      </c>
    </row>
    <row r="6003" spans="2:4" x14ac:dyDescent="0.25">
      <c r="B6003" s="20" t="s">
        <v>5264</v>
      </c>
      <c r="C6003" s="20" t="s">
        <v>5264</v>
      </c>
      <c r="D6003" s="20" t="s">
        <v>20</v>
      </c>
    </row>
    <row r="6004" spans="2:4" x14ac:dyDescent="0.25">
      <c r="B6004" s="20" t="s">
        <v>5265</v>
      </c>
      <c r="C6004" s="20" t="s">
        <v>5264</v>
      </c>
      <c r="D6004" s="20" t="s">
        <v>12</v>
      </c>
    </row>
    <row r="6005" spans="2:4" x14ac:dyDescent="0.25">
      <c r="B6005" s="20" t="s">
        <v>5266</v>
      </c>
      <c r="C6005" s="20" t="s">
        <v>5264</v>
      </c>
      <c r="D6005" s="20" t="s">
        <v>12</v>
      </c>
    </row>
    <row r="6006" spans="2:4" x14ac:dyDescent="0.25">
      <c r="B6006" s="20" t="s">
        <v>5267</v>
      </c>
      <c r="C6006" s="20" t="s">
        <v>5264</v>
      </c>
      <c r="D6006" s="20" t="s">
        <v>12</v>
      </c>
    </row>
    <row r="6007" spans="2:4" x14ac:dyDescent="0.25">
      <c r="B6007" s="20" t="s">
        <v>5268</v>
      </c>
      <c r="C6007" s="20" t="s">
        <v>5264</v>
      </c>
      <c r="D6007" s="20" t="s">
        <v>12</v>
      </c>
    </row>
    <row r="6008" spans="2:4" x14ac:dyDescent="0.25">
      <c r="B6008" s="20" t="s">
        <v>5269</v>
      </c>
      <c r="C6008" s="20" t="s">
        <v>5264</v>
      </c>
      <c r="D6008" s="20" t="s">
        <v>12</v>
      </c>
    </row>
    <row r="6009" spans="2:4" x14ac:dyDescent="0.25">
      <c r="B6009" s="20" t="s">
        <v>5270</v>
      </c>
      <c r="C6009" s="20" t="s">
        <v>5271</v>
      </c>
      <c r="D6009" s="20" t="s">
        <v>20</v>
      </c>
    </row>
    <row r="6010" spans="2:4" x14ac:dyDescent="0.25">
      <c r="B6010" s="20" t="s">
        <v>5272</v>
      </c>
      <c r="C6010" s="20" t="s">
        <v>5271</v>
      </c>
      <c r="D6010" s="20" t="s">
        <v>20</v>
      </c>
    </row>
    <row r="6011" spans="2:4" x14ac:dyDescent="0.25">
      <c r="B6011" s="20" t="s">
        <v>5273</v>
      </c>
      <c r="C6011" s="20" t="s">
        <v>5274</v>
      </c>
      <c r="D6011" s="20" t="s">
        <v>20</v>
      </c>
    </row>
    <row r="6012" spans="2:4" x14ac:dyDescent="0.25">
      <c r="B6012" s="20" t="s">
        <v>5275</v>
      </c>
      <c r="C6012" s="20" t="s">
        <v>5274</v>
      </c>
      <c r="D6012" s="20" t="s">
        <v>20</v>
      </c>
    </row>
    <row r="6013" spans="2:4" x14ac:dyDescent="0.25">
      <c r="B6013" s="20" t="s">
        <v>5276</v>
      </c>
      <c r="C6013" s="20" t="s">
        <v>5274</v>
      </c>
      <c r="D6013" s="20" t="s">
        <v>20</v>
      </c>
    </row>
    <row r="6014" spans="2:4" x14ac:dyDescent="0.25">
      <c r="B6014" s="20" t="s">
        <v>5277</v>
      </c>
      <c r="C6014" s="20" t="s">
        <v>5274</v>
      </c>
      <c r="D6014" s="20" t="s">
        <v>20</v>
      </c>
    </row>
    <row r="6015" spans="2:4" x14ac:dyDescent="0.25">
      <c r="B6015" s="20" t="s">
        <v>5278</v>
      </c>
      <c r="C6015" s="20" t="s">
        <v>5279</v>
      </c>
      <c r="D6015" s="20" t="s">
        <v>20</v>
      </c>
    </row>
    <row r="6016" spans="2:4" x14ac:dyDescent="0.25">
      <c r="B6016" s="20" t="s">
        <v>5280</v>
      </c>
      <c r="C6016" s="20" t="s">
        <v>5279</v>
      </c>
      <c r="D6016" s="20" t="s">
        <v>20</v>
      </c>
    </row>
    <row r="6017" spans="2:4" x14ac:dyDescent="0.25">
      <c r="B6017" s="20" t="s">
        <v>5281</v>
      </c>
      <c r="C6017" s="20" t="s">
        <v>5279</v>
      </c>
      <c r="D6017" s="20" t="s">
        <v>20</v>
      </c>
    </row>
    <row r="6018" spans="2:4" x14ac:dyDescent="0.25">
      <c r="B6018" s="20" t="s">
        <v>15808</v>
      </c>
      <c r="C6018" s="20" t="s">
        <v>5279</v>
      </c>
      <c r="D6018" s="20" t="s">
        <v>12</v>
      </c>
    </row>
    <row r="6019" spans="2:4" x14ac:dyDescent="0.25">
      <c r="B6019" s="20" t="s">
        <v>5282</v>
      </c>
      <c r="C6019" s="20" t="s">
        <v>5283</v>
      </c>
      <c r="D6019" s="20" t="s">
        <v>12</v>
      </c>
    </row>
    <row r="6020" spans="2:4" x14ac:dyDescent="0.25">
      <c r="B6020" s="20" t="s">
        <v>15809</v>
      </c>
      <c r="C6020" s="20" t="s">
        <v>5283</v>
      </c>
      <c r="D6020" s="20" t="s">
        <v>12</v>
      </c>
    </row>
    <row r="6021" spans="2:4" x14ac:dyDescent="0.25">
      <c r="B6021" s="20" t="s">
        <v>15810</v>
      </c>
      <c r="C6021" s="20" t="s">
        <v>5283</v>
      </c>
      <c r="D6021" s="20" t="s">
        <v>12</v>
      </c>
    </row>
    <row r="6022" spans="2:4" x14ac:dyDescent="0.25">
      <c r="B6022" s="20" t="s">
        <v>5284</v>
      </c>
      <c r="C6022" s="20" t="s">
        <v>5283</v>
      </c>
      <c r="D6022" s="20" t="s">
        <v>12</v>
      </c>
    </row>
    <row r="6023" spans="2:4" x14ac:dyDescent="0.25">
      <c r="B6023" s="20" t="s">
        <v>15811</v>
      </c>
      <c r="C6023" s="20" t="s">
        <v>5283</v>
      </c>
      <c r="D6023" s="20" t="s">
        <v>12</v>
      </c>
    </row>
    <row r="6024" spans="2:4" x14ac:dyDescent="0.25">
      <c r="B6024" s="20" t="s">
        <v>15812</v>
      </c>
      <c r="C6024" s="20" t="s">
        <v>5283</v>
      </c>
      <c r="D6024" s="20" t="s">
        <v>20</v>
      </c>
    </row>
    <row r="6025" spans="2:4" x14ac:dyDescent="0.25">
      <c r="B6025" s="20" t="s">
        <v>15813</v>
      </c>
      <c r="C6025" s="20" t="s">
        <v>5283</v>
      </c>
      <c r="D6025" s="20" t="s">
        <v>20</v>
      </c>
    </row>
    <row r="6026" spans="2:4" x14ac:dyDescent="0.25">
      <c r="B6026" s="20" t="s">
        <v>15814</v>
      </c>
      <c r="C6026" s="20" t="s">
        <v>5283</v>
      </c>
      <c r="D6026" s="20" t="s">
        <v>20</v>
      </c>
    </row>
    <row r="6027" spans="2:4" x14ac:dyDescent="0.25">
      <c r="B6027" s="20" t="s">
        <v>15815</v>
      </c>
      <c r="C6027" s="20" t="s">
        <v>5283</v>
      </c>
      <c r="D6027" s="20" t="s">
        <v>20</v>
      </c>
    </row>
    <row r="6028" spans="2:4" x14ac:dyDescent="0.25">
      <c r="B6028" s="20" t="s">
        <v>15816</v>
      </c>
      <c r="C6028" s="20" t="s">
        <v>5283</v>
      </c>
      <c r="D6028" s="20" t="s">
        <v>20</v>
      </c>
    </row>
    <row r="6029" spans="2:4" x14ac:dyDescent="0.25">
      <c r="B6029" s="20" t="s">
        <v>15817</v>
      </c>
      <c r="C6029" s="20" t="s">
        <v>5283</v>
      </c>
      <c r="D6029" s="20" t="s">
        <v>12</v>
      </c>
    </row>
    <row r="6030" spans="2:4" x14ac:dyDescent="0.25">
      <c r="B6030" s="20" t="s">
        <v>15818</v>
      </c>
      <c r="C6030" s="20" t="s">
        <v>5283</v>
      </c>
      <c r="D6030" s="20" t="s">
        <v>12</v>
      </c>
    </row>
    <row r="6031" spans="2:4" x14ac:dyDescent="0.25">
      <c r="B6031" s="20" t="s">
        <v>15819</v>
      </c>
      <c r="C6031" s="20" t="s">
        <v>5283</v>
      </c>
      <c r="D6031" s="20" t="s">
        <v>20</v>
      </c>
    </row>
    <row r="6032" spans="2:4" x14ac:dyDescent="0.25">
      <c r="B6032" s="20" t="s">
        <v>15820</v>
      </c>
      <c r="C6032" s="20" t="s">
        <v>5283</v>
      </c>
      <c r="D6032" s="20" t="s">
        <v>12</v>
      </c>
    </row>
    <row r="6033" spans="2:4" x14ac:dyDescent="0.25">
      <c r="B6033" s="20" t="s">
        <v>15821</v>
      </c>
      <c r="C6033" s="20" t="s">
        <v>5283</v>
      </c>
      <c r="D6033" s="20" t="s">
        <v>12</v>
      </c>
    </row>
    <row r="6034" spans="2:4" x14ac:dyDescent="0.25">
      <c r="B6034" s="20" t="s">
        <v>15822</v>
      </c>
      <c r="C6034" s="20" t="s">
        <v>5283</v>
      </c>
      <c r="D6034" s="20" t="s">
        <v>12</v>
      </c>
    </row>
    <row r="6035" spans="2:4" x14ac:dyDescent="0.25">
      <c r="B6035" s="20" t="s">
        <v>15823</v>
      </c>
      <c r="C6035" s="20" t="s">
        <v>5283</v>
      </c>
      <c r="D6035" s="20" t="s">
        <v>12</v>
      </c>
    </row>
    <row r="6036" spans="2:4" x14ac:dyDescent="0.25">
      <c r="B6036" s="20" t="s">
        <v>15824</v>
      </c>
      <c r="C6036" s="20" t="s">
        <v>5283</v>
      </c>
      <c r="D6036" s="20" t="s">
        <v>20</v>
      </c>
    </row>
    <row r="6037" spans="2:4" x14ac:dyDescent="0.25">
      <c r="B6037" s="20" t="s">
        <v>15825</v>
      </c>
      <c r="C6037" s="20" t="s">
        <v>5283</v>
      </c>
      <c r="D6037" s="20" t="s">
        <v>12</v>
      </c>
    </row>
    <row r="6038" spans="2:4" x14ac:dyDescent="0.25">
      <c r="B6038" s="20" t="s">
        <v>15826</v>
      </c>
      <c r="C6038" s="20" t="s">
        <v>5283</v>
      </c>
      <c r="D6038" s="20" t="s">
        <v>12</v>
      </c>
    </row>
    <row r="6039" spans="2:4" x14ac:dyDescent="0.25">
      <c r="B6039" s="20" t="s">
        <v>15827</v>
      </c>
      <c r="C6039" s="20" t="s">
        <v>5283</v>
      </c>
      <c r="D6039" s="20" t="s">
        <v>20</v>
      </c>
    </row>
    <row r="6040" spans="2:4" x14ac:dyDescent="0.25">
      <c r="B6040" s="20" t="s">
        <v>15828</v>
      </c>
      <c r="C6040" s="20" t="s">
        <v>5283</v>
      </c>
      <c r="D6040" s="20" t="s">
        <v>12</v>
      </c>
    </row>
    <row r="6041" spans="2:4" x14ac:dyDescent="0.25">
      <c r="B6041" s="20" t="s">
        <v>15829</v>
      </c>
      <c r="C6041" s="20" t="s">
        <v>5283</v>
      </c>
      <c r="D6041" s="20" t="s">
        <v>20</v>
      </c>
    </row>
    <row r="6042" spans="2:4" x14ac:dyDescent="0.25">
      <c r="B6042" s="20" t="s">
        <v>15830</v>
      </c>
      <c r="C6042" s="20" t="s">
        <v>5283</v>
      </c>
      <c r="D6042" s="20" t="s">
        <v>20</v>
      </c>
    </row>
    <row r="6043" spans="2:4" x14ac:dyDescent="0.25">
      <c r="B6043" s="20" t="s">
        <v>15831</v>
      </c>
      <c r="C6043" s="20" t="s">
        <v>5283</v>
      </c>
      <c r="D6043" s="20" t="s">
        <v>12</v>
      </c>
    </row>
    <row r="6044" spans="2:4" x14ac:dyDescent="0.25">
      <c r="B6044" s="20" t="s">
        <v>15832</v>
      </c>
      <c r="C6044" s="20" t="s">
        <v>5283</v>
      </c>
      <c r="D6044" s="20" t="s">
        <v>20</v>
      </c>
    </row>
    <row r="6045" spans="2:4" x14ac:dyDescent="0.25">
      <c r="B6045" s="20" t="s">
        <v>5285</v>
      </c>
      <c r="C6045" s="20" t="s">
        <v>5283</v>
      </c>
      <c r="D6045" s="20" t="s">
        <v>12</v>
      </c>
    </row>
    <row r="6046" spans="2:4" x14ac:dyDescent="0.25">
      <c r="B6046" s="20" t="s">
        <v>15833</v>
      </c>
      <c r="C6046" s="20" t="s">
        <v>5283</v>
      </c>
      <c r="D6046" s="20" t="s">
        <v>12</v>
      </c>
    </row>
    <row r="6047" spans="2:4" x14ac:dyDescent="0.25">
      <c r="B6047" s="20" t="s">
        <v>15834</v>
      </c>
      <c r="C6047" s="20" t="s">
        <v>5283</v>
      </c>
      <c r="D6047" s="20" t="s">
        <v>12</v>
      </c>
    </row>
    <row r="6048" spans="2:4" x14ac:dyDescent="0.25">
      <c r="B6048" s="20" t="s">
        <v>15835</v>
      </c>
      <c r="C6048" s="20" t="s">
        <v>5283</v>
      </c>
      <c r="D6048" s="20" t="s">
        <v>12</v>
      </c>
    </row>
    <row r="6049" spans="2:4" x14ac:dyDescent="0.25">
      <c r="B6049" s="20" t="s">
        <v>15836</v>
      </c>
      <c r="C6049" s="20" t="s">
        <v>5283</v>
      </c>
      <c r="D6049" s="20" t="s">
        <v>12</v>
      </c>
    </row>
    <row r="6050" spans="2:4" x14ac:dyDescent="0.25">
      <c r="B6050" s="20" t="s">
        <v>15837</v>
      </c>
      <c r="C6050" s="20" t="s">
        <v>5283</v>
      </c>
      <c r="D6050" s="20" t="s">
        <v>12</v>
      </c>
    </row>
    <row r="6051" spans="2:4" x14ac:dyDescent="0.25">
      <c r="B6051" s="20" t="s">
        <v>15838</v>
      </c>
      <c r="C6051" s="20" t="s">
        <v>5283</v>
      </c>
      <c r="D6051" s="20" t="s">
        <v>12</v>
      </c>
    </row>
    <row r="6052" spans="2:4" x14ac:dyDescent="0.25">
      <c r="B6052" s="20" t="s">
        <v>15839</v>
      </c>
      <c r="C6052" s="20" t="s">
        <v>5283</v>
      </c>
      <c r="D6052" s="20" t="s">
        <v>12</v>
      </c>
    </row>
    <row r="6053" spans="2:4" x14ac:dyDescent="0.25">
      <c r="B6053" s="20" t="s">
        <v>15840</v>
      </c>
      <c r="C6053" s="20" t="s">
        <v>5283</v>
      </c>
      <c r="D6053" s="20" t="s">
        <v>12</v>
      </c>
    </row>
    <row r="6054" spans="2:4" x14ac:dyDescent="0.25">
      <c r="B6054" s="20" t="s">
        <v>15841</v>
      </c>
      <c r="C6054" s="20" t="s">
        <v>5283</v>
      </c>
      <c r="D6054" s="20" t="s">
        <v>12</v>
      </c>
    </row>
    <row r="6055" spans="2:4" x14ac:dyDescent="0.25">
      <c r="B6055" s="20" t="s">
        <v>15842</v>
      </c>
      <c r="C6055" s="20" t="s">
        <v>5283</v>
      </c>
      <c r="D6055" s="20" t="s">
        <v>20</v>
      </c>
    </row>
    <row r="6056" spans="2:4" x14ac:dyDescent="0.25">
      <c r="B6056" s="20" t="s">
        <v>15843</v>
      </c>
      <c r="C6056" s="20" t="s">
        <v>5283</v>
      </c>
      <c r="D6056" s="20" t="s">
        <v>12</v>
      </c>
    </row>
    <row r="6057" spans="2:4" x14ac:dyDescent="0.25">
      <c r="B6057" s="20" t="s">
        <v>15844</v>
      </c>
      <c r="C6057" s="20" t="s">
        <v>5283</v>
      </c>
      <c r="D6057" s="20" t="s">
        <v>12</v>
      </c>
    </row>
    <row r="6058" spans="2:4" x14ac:dyDescent="0.25">
      <c r="B6058" s="20" t="s">
        <v>15845</v>
      </c>
      <c r="C6058" s="20" t="s">
        <v>5283</v>
      </c>
      <c r="D6058" s="20" t="s">
        <v>12</v>
      </c>
    </row>
    <row r="6059" spans="2:4" x14ac:dyDescent="0.25">
      <c r="B6059" s="20" t="s">
        <v>15846</v>
      </c>
      <c r="C6059" s="20" t="s">
        <v>5283</v>
      </c>
      <c r="D6059" s="20" t="s">
        <v>12</v>
      </c>
    </row>
    <row r="6060" spans="2:4" x14ac:dyDescent="0.25">
      <c r="B6060" s="20" t="s">
        <v>15847</v>
      </c>
      <c r="C6060" s="20" t="s">
        <v>5283</v>
      </c>
      <c r="D6060" s="20" t="s">
        <v>12</v>
      </c>
    </row>
    <row r="6061" spans="2:4" x14ac:dyDescent="0.25">
      <c r="B6061" s="20" t="s">
        <v>15848</v>
      </c>
      <c r="C6061" s="20" t="s">
        <v>5283</v>
      </c>
      <c r="D6061" s="20" t="s">
        <v>12</v>
      </c>
    </row>
    <row r="6062" spans="2:4" x14ac:dyDescent="0.25">
      <c r="B6062" s="20" t="s">
        <v>15849</v>
      </c>
      <c r="C6062" s="20" t="s">
        <v>5283</v>
      </c>
      <c r="D6062" s="20" t="s">
        <v>12</v>
      </c>
    </row>
    <row r="6063" spans="2:4" x14ac:dyDescent="0.25">
      <c r="B6063" s="20" t="s">
        <v>15850</v>
      </c>
      <c r="C6063" s="20" t="s">
        <v>5283</v>
      </c>
      <c r="D6063" s="20" t="s">
        <v>12</v>
      </c>
    </row>
    <row r="6064" spans="2:4" x14ac:dyDescent="0.25">
      <c r="B6064" s="20" t="s">
        <v>15851</v>
      </c>
      <c r="C6064" s="20" t="s">
        <v>5283</v>
      </c>
      <c r="D6064" s="20" t="s">
        <v>12</v>
      </c>
    </row>
    <row r="6065" spans="2:4" x14ac:dyDescent="0.25">
      <c r="B6065" s="20" t="s">
        <v>15852</v>
      </c>
      <c r="C6065" s="20" t="s">
        <v>5283</v>
      </c>
      <c r="D6065" s="20" t="s">
        <v>12</v>
      </c>
    </row>
    <row r="6066" spans="2:4" x14ac:dyDescent="0.25">
      <c r="B6066" s="20" t="s">
        <v>15853</v>
      </c>
      <c r="C6066" s="20" t="s">
        <v>5283</v>
      </c>
      <c r="D6066" s="20" t="s">
        <v>12</v>
      </c>
    </row>
    <row r="6067" spans="2:4" x14ac:dyDescent="0.25">
      <c r="B6067" s="20" t="s">
        <v>15854</v>
      </c>
      <c r="C6067" s="20" t="s">
        <v>5283</v>
      </c>
      <c r="D6067" s="20" t="s">
        <v>12</v>
      </c>
    </row>
    <row r="6068" spans="2:4" x14ac:dyDescent="0.25">
      <c r="B6068" s="20" t="s">
        <v>15855</v>
      </c>
      <c r="C6068" s="20" t="s">
        <v>5283</v>
      </c>
      <c r="D6068" s="20" t="s">
        <v>12</v>
      </c>
    </row>
    <row r="6069" spans="2:4" x14ac:dyDescent="0.25">
      <c r="B6069" s="20" t="s">
        <v>15856</v>
      </c>
      <c r="C6069" s="20" t="s">
        <v>5283</v>
      </c>
      <c r="D6069" s="20" t="s">
        <v>12</v>
      </c>
    </row>
    <row r="6070" spans="2:4" x14ac:dyDescent="0.25">
      <c r="B6070" s="20" t="s">
        <v>15857</v>
      </c>
      <c r="C6070" s="20" t="s">
        <v>5283</v>
      </c>
      <c r="D6070" s="20" t="s">
        <v>12</v>
      </c>
    </row>
    <row r="6071" spans="2:4" x14ac:dyDescent="0.25">
      <c r="B6071" s="20" t="s">
        <v>15858</v>
      </c>
      <c r="C6071" s="20" t="s">
        <v>5283</v>
      </c>
      <c r="D6071" s="20" t="s">
        <v>12</v>
      </c>
    </row>
    <row r="6072" spans="2:4" x14ac:dyDescent="0.25">
      <c r="B6072" s="20" t="s">
        <v>15859</v>
      </c>
      <c r="C6072" s="20" t="s">
        <v>5283</v>
      </c>
      <c r="D6072" s="20" t="s">
        <v>20</v>
      </c>
    </row>
    <row r="6073" spans="2:4" x14ac:dyDescent="0.25">
      <c r="B6073" s="20" t="s">
        <v>15860</v>
      </c>
      <c r="C6073" s="20" t="s">
        <v>5283</v>
      </c>
      <c r="D6073" s="20" t="s">
        <v>12</v>
      </c>
    </row>
    <row r="6074" spans="2:4" x14ac:dyDescent="0.25">
      <c r="B6074" s="20" t="s">
        <v>15861</v>
      </c>
      <c r="C6074" s="20" t="s">
        <v>5283</v>
      </c>
      <c r="D6074" s="20" t="s">
        <v>12</v>
      </c>
    </row>
    <row r="6075" spans="2:4" x14ac:dyDescent="0.25">
      <c r="B6075" s="20" t="s">
        <v>5286</v>
      </c>
      <c r="C6075" s="20" t="s">
        <v>5287</v>
      </c>
      <c r="D6075" s="20" t="s">
        <v>12</v>
      </c>
    </row>
    <row r="6076" spans="2:4" x14ac:dyDescent="0.25">
      <c r="B6076" s="20" t="s">
        <v>15862</v>
      </c>
      <c r="C6076" s="20" t="s">
        <v>5287</v>
      </c>
      <c r="D6076" s="20" t="s">
        <v>16</v>
      </c>
    </row>
    <row r="6077" spans="2:4" x14ac:dyDescent="0.25">
      <c r="B6077" s="20" t="s">
        <v>15863</v>
      </c>
      <c r="C6077" s="20" t="s">
        <v>5287</v>
      </c>
      <c r="D6077" s="20" t="s">
        <v>16</v>
      </c>
    </row>
    <row r="6078" spans="2:4" x14ac:dyDescent="0.25">
      <c r="B6078" s="20" t="s">
        <v>15864</v>
      </c>
      <c r="C6078" s="20" t="s">
        <v>5287</v>
      </c>
      <c r="D6078" s="20" t="s">
        <v>16</v>
      </c>
    </row>
    <row r="6079" spans="2:4" x14ac:dyDescent="0.25">
      <c r="B6079" s="20" t="s">
        <v>15865</v>
      </c>
      <c r="C6079" s="20" t="s">
        <v>5287</v>
      </c>
      <c r="D6079" s="20" t="s">
        <v>16</v>
      </c>
    </row>
    <row r="6080" spans="2:4" x14ac:dyDescent="0.25">
      <c r="B6080" s="20" t="s">
        <v>15866</v>
      </c>
      <c r="C6080" s="20" t="s">
        <v>5287</v>
      </c>
      <c r="D6080" s="20" t="s">
        <v>16</v>
      </c>
    </row>
    <row r="6081" spans="2:4" x14ac:dyDescent="0.25">
      <c r="B6081" s="20" t="s">
        <v>15867</v>
      </c>
      <c r="C6081" s="20" t="s">
        <v>5287</v>
      </c>
      <c r="D6081" s="20" t="s">
        <v>16</v>
      </c>
    </row>
    <row r="6082" spans="2:4" x14ac:dyDescent="0.25">
      <c r="B6082" s="20" t="s">
        <v>15868</v>
      </c>
      <c r="C6082" s="20" t="s">
        <v>5287</v>
      </c>
      <c r="D6082" s="20" t="s">
        <v>16</v>
      </c>
    </row>
    <row r="6083" spans="2:4" x14ac:dyDescent="0.25">
      <c r="B6083" s="20" t="s">
        <v>15869</v>
      </c>
      <c r="C6083" s="20" t="s">
        <v>5287</v>
      </c>
      <c r="D6083" s="20" t="s">
        <v>16</v>
      </c>
    </row>
    <row r="6084" spans="2:4" x14ac:dyDescent="0.25">
      <c r="B6084" s="20" t="s">
        <v>15870</v>
      </c>
      <c r="C6084" s="20" t="s">
        <v>5287</v>
      </c>
      <c r="D6084" s="20" t="s">
        <v>16</v>
      </c>
    </row>
    <row r="6085" spans="2:4" x14ac:dyDescent="0.25">
      <c r="B6085" s="20" t="s">
        <v>15871</v>
      </c>
      <c r="C6085" s="20" t="s">
        <v>5287</v>
      </c>
      <c r="D6085" s="20" t="s">
        <v>16</v>
      </c>
    </row>
    <row r="6086" spans="2:4" x14ac:dyDescent="0.25">
      <c r="B6086" s="20" t="s">
        <v>15872</v>
      </c>
      <c r="C6086" s="20" t="s">
        <v>5287</v>
      </c>
      <c r="D6086" s="20" t="s">
        <v>20</v>
      </c>
    </row>
    <row r="6087" spans="2:4" x14ac:dyDescent="0.25">
      <c r="B6087" s="20" t="s">
        <v>15873</v>
      </c>
      <c r="C6087" s="20" t="s">
        <v>5287</v>
      </c>
      <c r="D6087" s="20" t="s">
        <v>20</v>
      </c>
    </row>
    <row r="6088" spans="2:4" x14ac:dyDescent="0.25">
      <c r="B6088" s="20" t="s">
        <v>15874</v>
      </c>
      <c r="C6088" s="20" t="s">
        <v>5287</v>
      </c>
      <c r="D6088" s="20" t="s">
        <v>16</v>
      </c>
    </row>
    <row r="6089" spans="2:4" x14ac:dyDescent="0.25">
      <c r="B6089" s="20" t="s">
        <v>15875</v>
      </c>
      <c r="C6089" s="20" t="s">
        <v>5287</v>
      </c>
      <c r="D6089" s="20" t="s">
        <v>16</v>
      </c>
    </row>
    <row r="6090" spans="2:4" x14ac:dyDescent="0.25">
      <c r="B6090" s="20" t="s">
        <v>15876</v>
      </c>
      <c r="C6090" s="20" t="s">
        <v>5287</v>
      </c>
      <c r="D6090" s="20" t="s">
        <v>20</v>
      </c>
    </row>
    <row r="6091" spans="2:4" x14ac:dyDescent="0.25">
      <c r="B6091" s="20" t="s">
        <v>15877</v>
      </c>
      <c r="C6091" s="20" t="s">
        <v>5287</v>
      </c>
      <c r="D6091" s="20" t="s">
        <v>20</v>
      </c>
    </row>
    <row r="6092" spans="2:4" x14ac:dyDescent="0.25">
      <c r="B6092" s="20" t="s">
        <v>15878</v>
      </c>
      <c r="C6092" s="20" t="s">
        <v>5287</v>
      </c>
      <c r="D6092" s="20" t="s">
        <v>16</v>
      </c>
    </row>
    <row r="6093" spans="2:4" x14ac:dyDescent="0.25">
      <c r="B6093" s="20" t="s">
        <v>15879</v>
      </c>
      <c r="C6093" s="20" t="s">
        <v>5287</v>
      </c>
      <c r="D6093" s="20" t="s">
        <v>20</v>
      </c>
    </row>
    <row r="6094" spans="2:4" x14ac:dyDescent="0.25">
      <c r="B6094" s="20" t="s">
        <v>5288</v>
      </c>
      <c r="C6094" s="20" t="s">
        <v>5287</v>
      </c>
      <c r="D6094" s="20" t="s">
        <v>16</v>
      </c>
    </row>
    <row r="6095" spans="2:4" x14ac:dyDescent="0.25">
      <c r="B6095" s="20" t="s">
        <v>15880</v>
      </c>
      <c r="C6095" s="20" t="s">
        <v>5287</v>
      </c>
      <c r="D6095" s="20" t="s">
        <v>16</v>
      </c>
    </row>
    <row r="6096" spans="2:4" x14ac:dyDescent="0.25">
      <c r="B6096" s="20" t="s">
        <v>5289</v>
      </c>
      <c r="C6096" s="20" t="s">
        <v>5287</v>
      </c>
      <c r="D6096" s="20" t="s">
        <v>12</v>
      </c>
    </row>
    <row r="6097" spans="2:4" x14ac:dyDescent="0.25">
      <c r="B6097" s="20" t="s">
        <v>15881</v>
      </c>
      <c r="C6097" s="20" t="s">
        <v>5287</v>
      </c>
      <c r="D6097" s="20" t="s">
        <v>16</v>
      </c>
    </row>
    <row r="6098" spans="2:4" x14ac:dyDescent="0.25">
      <c r="B6098" s="20" t="s">
        <v>5290</v>
      </c>
      <c r="C6098" s="20" t="s">
        <v>5290</v>
      </c>
      <c r="D6098" s="20" t="s">
        <v>12</v>
      </c>
    </row>
    <row r="6099" spans="2:4" x14ac:dyDescent="0.25">
      <c r="B6099" s="20" t="s">
        <v>5291</v>
      </c>
      <c r="C6099" s="20" t="s">
        <v>5290</v>
      </c>
      <c r="D6099" s="20" t="s">
        <v>12</v>
      </c>
    </row>
    <row r="6100" spans="2:4" x14ac:dyDescent="0.25">
      <c r="B6100" s="20" t="s">
        <v>15882</v>
      </c>
      <c r="C6100" s="20" t="s">
        <v>5290</v>
      </c>
      <c r="D6100" s="20" t="s">
        <v>16</v>
      </c>
    </row>
    <row r="6101" spans="2:4" x14ac:dyDescent="0.25">
      <c r="B6101" s="20" t="s">
        <v>15883</v>
      </c>
      <c r="C6101" s="20" t="s">
        <v>5290</v>
      </c>
      <c r="D6101" s="20" t="s">
        <v>16</v>
      </c>
    </row>
    <row r="6102" spans="2:4" x14ac:dyDescent="0.25">
      <c r="B6102" s="20" t="s">
        <v>5292</v>
      </c>
      <c r="C6102" s="20" t="s">
        <v>5290</v>
      </c>
      <c r="D6102" s="20" t="s">
        <v>12</v>
      </c>
    </row>
    <row r="6103" spans="2:4" x14ac:dyDescent="0.25">
      <c r="B6103" s="20" t="s">
        <v>5293</v>
      </c>
      <c r="C6103" s="20" t="s">
        <v>5290</v>
      </c>
      <c r="D6103" s="20" t="s">
        <v>12</v>
      </c>
    </row>
    <row r="6104" spans="2:4" x14ac:dyDescent="0.25">
      <c r="B6104" s="20" t="s">
        <v>5294</v>
      </c>
      <c r="C6104" s="20" t="s">
        <v>5290</v>
      </c>
      <c r="D6104" s="20" t="s">
        <v>12</v>
      </c>
    </row>
    <row r="6105" spans="2:4" x14ac:dyDescent="0.25">
      <c r="B6105" s="20" t="s">
        <v>5295</v>
      </c>
      <c r="C6105" s="20" t="s">
        <v>5290</v>
      </c>
      <c r="D6105" s="20" t="s">
        <v>12</v>
      </c>
    </row>
    <row r="6106" spans="2:4" x14ac:dyDescent="0.25">
      <c r="B6106" s="20" t="s">
        <v>5296</v>
      </c>
      <c r="C6106" s="20" t="s">
        <v>5296</v>
      </c>
      <c r="D6106" s="20" t="s">
        <v>12</v>
      </c>
    </row>
    <row r="6107" spans="2:4" x14ac:dyDescent="0.25">
      <c r="B6107" s="20" t="s">
        <v>5297</v>
      </c>
      <c r="C6107" s="20" t="s">
        <v>5296</v>
      </c>
      <c r="D6107" s="20" t="s">
        <v>12</v>
      </c>
    </row>
    <row r="6108" spans="2:4" x14ac:dyDescent="0.25">
      <c r="B6108" s="20" t="s">
        <v>15884</v>
      </c>
      <c r="C6108" s="20" t="s">
        <v>5296</v>
      </c>
      <c r="D6108" s="20" t="s">
        <v>20</v>
      </c>
    </row>
    <row r="6109" spans="2:4" x14ac:dyDescent="0.25">
      <c r="B6109" s="20" t="s">
        <v>15885</v>
      </c>
      <c r="C6109" s="20" t="s">
        <v>5296</v>
      </c>
      <c r="D6109" s="20" t="s">
        <v>20</v>
      </c>
    </row>
    <row r="6110" spans="2:4" x14ac:dyDescent="0.25">
      <c r="B6110" s="20" t="s">
        <v>15886</v>
      </c>
      <c r="C6110" s="20" t="s">
        <v>5296</v>
      </c>
      <c r="D6110" s="20" t="s">
        <v>20</v>
      </c>
    </row>
    <row r="6111" spans="2:4" x14ac:dyDescent="0.25">
      <c r="B6111" s="20" t="s">
        <v>15887</v>
      </c>
      <c r="C6111" s="20" t="s">
        <v>5296</v>
      </c>
      <c r="D6111" s="20" t="s">
        <v>20</v>
      </c>
    </row>
    <row r="6112" spans="2:4" x14ac:dyDescent="0.25">
      <c r="B6112" s="20" t="s">
        <v>15888</v>
      </c>
      <c r="C6112" s="20" t="s">
        <v>5296</v>
      </c>
      <c r="D6112" s="20" t="s">
        <v>20</v>
      </c>
    </row>
    <row r="6113" spans="2:4" x14ac:dyDescent="0.25">
      <c r="B6113" s="20" t="s">
        <v>15889</v>
      </c>
      <c r="C6113" s="20" t="s">
        <v>5296</v>
      </c>
      <c r="D6113" s="20" t="s">
        <v>20</v>
      </c>
    </row>
    <row r="6114" spans="2:4" x14ac:dyDescent="0.25">
      <c r="B6114" s="20" t="s">
        <v>5298</v>
      </c>
      <c r="C6114" s="20" t="s">
        <v>5296</v>
      </c>
      <c r="D6114" s="20" t="s">
        <v>12</v>
      </c>
    </row>
    <row r="6115" spans="2:4" x14ac:dyDescent="0.25">
      <c r="B6115" s="20" t="s">
        <v>5299</v>
      </c>
      <c r="C6115" s="20" t="s">
        <v>5296</v>
      </c>
      <c r="D6115" s="20" t="s">
        <v>12</v>
      </c>
    </row>
    <row r="6116" spans="2:4" x14ac:dyDescent="0.25">
      <c r="B6116" s="20" t="s">
        <v>5300</v>
      </c>
      <c r="C6116" s="20" t="s">
        <v>5300</v>
      </c>
      <c r="D6116" s="20" t="s">
        <v>12</v>
      </c>
    </row>
    <row r="6117" spans="2:4" x14ac:dyDescent="0.25">
      <c r="B6117" s="20" t="s">
        <v>5301</v>
      </c>
      <c r="C6117" s="20" t="s">
        <v>5300</v>
      </c>
      <c r="D6117" s="20" t="s">
        <v>12</v>
      </c>
    </row>
    <row r="6118" spans="2:4" x14ac:dyDescent="0.25">
      <c r="B6118" s="20" t="s">
        <v>15890</v>
      </c>
      <c r="C6118" s="20" t="s">
        <v>5300</v>
      </c>
      <c r="D6118" s="20" t="s">
        <v>16</v>
      </c>
    </row>
    <row r="6119" spans="2:4" x14ac:dyDescent="0.25">
      <c r="B6119" s="20" t="s">
        <v>15891</v>
      </c>
      <c r="C6119" s="20" t="s">
        <v>5300</v>
      </c>
      <c r="D6119" s="20" t="s">
        <v>16</v>
      </c>
    </row>
    <row r="6120" spans="2:4" x14ac:dyDescent="0.25">
      <c r="B6120" s="20" t="s">
        <v>15892</v>
      </c>
      <c r="C6120" s="20" t="s">
        <v>5300</v>
      </c>
      <c r="D6120" s="20" t="s">
        <v>16</v>
      </c>
    </row>
    <row r="6121" spans="2:4" x14ac:dyDescent="0.25">
      <c r="B6121" s="20" t="s">
        <v>15893</v>
      </c>
      <c r="C6121" s="20" t="s">
        <v>5300</v>
      </c>
      <c r="D6121" s="20" t="s">
        <v>16</v>
      </c>
    </row>
    <row r="6122" spans="2:4" x14ac:dyDescent="0.25">
      <c r="B6122" s="20" t="s">
        <v>15894</v>
      </c>
      <c r="C6122" s="20" t="s">
        <v>5300</v>
      </c>
      <c r="D6122" s="20" t="s">
        <v>16</v>
      </c>
    </row>
    <row r="6123" spans="2:4" x14ac:dyDescent="0.25">
      <c r="B6123" s="20" t="s">
        <v>5302</v>
      </c>
      <c r="C6123" s="20" t="s">
        <v>5300</v>
      </c>
      <c r="D6123" s="20" t="s">
        <v>12</v>
      </c>
    </row>
    <row r="6124" spans="2:4" x14ac:dyDescent="0.25">
      <c r="B6124" s="20" t="s">
        <v>5303</v>
      </c>
      <c r="C6124" s="20" t="s">
        <v>5300</v>
      </c>
      <c r="D6124" s="20" t="s">
        <v>12</v>
      </c>
    </row>
    <row r="6125" spans="2:4" x14ac:dyDescent="0.25">
      <c r="B6125" s="20" t="s">
        <v>5304</v>
      </c>
      <c r="C6125" s="20" t="s">
        <v>5305</v>
      </c>
      <c r="D6125" s="20" t="s">
        <v>16</v>
      </c>
    </row>
    <row r="6126" spans="2:4" x14ac:dyDescent="0.25">
      <c r="B6126" s="20" t="s">
        <v>5306</v>
      </c>
      <c r="C6126" s="20" t="s">
        <v>5305</v>
      </c>
      <c r="D6126" s="20" t="s">
        <v>12</v>
      </c>
    </row>
    <row r="6127" spans="2:4" x14ac:dyDescent="0.25">
      <c r="B6127" s="20" t="s">
        <v>15895</v>
      </c>
      <c r="C6127" s="20" t="s">
        <v>5305</v>
      </c>
      <c r="D6127" s="20" t="s">
        <v>12</v>
      </c>
    </row>
    <row r="6128" spans="2:4" x14ac:dyDescent="0.25">
      <c r="B6128" s="20" t="s">
        <v>15896</v>
      </c>
      <c r="C6128" s="20" t="s">
        <v>5305</v>
      </c>
      <c r="D6128" s="20" t="s">
        <v>12</v>
      </c>
    </row>
    <row r="6129" spans="2:4" x14ac:dyDescent="0.25">
      <c r="B6129" s="20" t="s">
        <v>15897</v>
      </c>
      <c r="C6129" s="20" t="s">
        <v>5305</v>
      </c>
      <c r="D6129" s="20" t="s">
        <v>12</v>
      </c>
    </row>
    <row r="6130" spans="2:4" x14ac:dyDescent="0.25">
      <c r="B6130" s="20" t="s">
        <v>15898</v>
      </c>
      <c r="C6130" s="20" t="s">
        <v>5305</v>
      </c>
      <c r="D6130" s="20" t="s">
        <v>12</v>
      </c>
    </row>
    <row r="6131" spans="2:4" x14ac:dyDescent="0.25">
      <c r="B6131" s="20" t="s">
        <v>15899</v>
      </c>
      <c r="C6131" s="20" t="s">
        <v>5305</v>
      </c>
      <c r="D6131" s="20" t="s">
        <v>16</v>
      </c>
    </row>
    <row r="6132" spans="2:4" x14ac:dyDescent="0.25">
      <c r="B6132" s="20" t="s">
        <v>15900</v>
      </c>
      <c r="C6132" s="20" t="s">
        <v>5305</v>
      </c>
      <c r="D6132" s="20" t="s">
        <v>16</v>
      </c>
    </row>
    <row r="6133" spans="2:4" x14ac:dyDescent="0.25">
      <c r="B6133" s="20" t="s">
        <v>15901</v>
      </c>
      <c r="C6133" s="20" t="s">
        <v>5305</v>
      </c>
      <c r="D6133" s="20" t="s">
        <v>12</v>
      </c>
    </row>
    <row r="6134" spans="2:4" x14ac:dyDescent="0.25">
      <c r="B6134" s="20" t="s">
        <v>15902</v>
      </c>
      <c r="C6134" s="20" t="s">
        <v>5305</v>
      </c>
      <c r="D6134" s="20" t="s">
        <v>12</v>
      </c>
    </row>
    <row r="6135" spans="2:4" x14ac:dyDescent="0.25">
      <c r="B6135" s="20" t="s">
        <v>15903</v>
      </c>
      <c r="C6135" s="20" t="s">
        <v>5305</v>
      </c>
      <c r="D6135" s="20" t="s">
        <v>16</v>
      </c>
    </row>
    <row r="6136" spans="2:4" x14ac:dyDescent="0.25">
      <c r="B6136" s="20" t="s">
        <v>15904</v>
      </c>
      <c r="C6136" s="20" t="s">
        <v>5305</v>
      </c>
      <c r="D6136" s="20" t="s">
        <v>16</v>
      </c>
    </row>
    <row r="6137" spans="2:4" x14ac:dyDescent="0.25">
      <c r="B6137" s="20" t="s">
        <v>15905</v>
      </c>
      <c r="C6137" s="20" t="s">
        <v>5305</v>
      </c>
      <c r="D6137" s="20" t="s">
        <v>12</v>
      </c>
    </row>
    <row r="6138" spans="2:4" x14ac:dyDescent="0.25">
      <c r="B6138" s="20" t="s">
        <v>15906</v>
      </c>
      <c r="C6138" s="20" t="s">
        <v>5305</v>
      </c>
      <c r="D6138" s="20" t="s">
        <v>12</v>
      </c>
    </row>
    <row r="6139" spans="2:4" x14ac:dyDescent="0.25">
      <c r="B6139" s="20" t="s">
        <v>15907</v>
      </c>
      <c r="C6139" s="20" t="s">
        <v>5305</v>
      </c>
      <c r="D6139" s="20" t="s">
        <v>12</v>
      </c>
    </row>
    <row r="6140" spans="2:4" x14ac:dyDescent="0.25">
      <c r="B6140" s="20" t="s">
        <v>15908</v>
      </c>
      <c r="C6140" s="20" t="s">
        <v>5305</v>
      </c>
      <c r="D6140" s="20" t="s">
        <v>12</v>
      </c>
    </row>
    <row r="6141" spans="2:4" x14ac:dyDescent="0.25">
      <c r="B6141" s="20" t="s">
        <v>15909</v>
      </c>
      <c r="C6141" s="20" t="s">
        <v>5305</v>
      </c>
      <c r="D6141" s="20" t="s">
        <v>12</v>
      </c>
    </row>
    <row r="6142" spans="2:4" x14ac:dyDescent="0.25">
      <c r="B6142" s="20" t="s">
        <v>5307</v>
      </c>
      <c r="C6142" s="20" t="s">
        <v>5305</v>
      </c>
      <c r="D6142" s="20" t="s">
        <v>12</v>
      </c>
    </row>
    <row r="6143" spans="2:4" x14ac:dyDescent="0.25">
      <c r="B6143" s="20" t="s">
        <v>15910</v>
      </c>
      <c r="C6143" s="20" t="s">
        <v>5305</v>
      </c>
      <c r="D6143" s="20" t="s">
        <v>12</v>
      </c>
    </row>
    <row r="6144" spans="2:4" x14ac:dyDescent="0.25">
      <c r="B6144" s="20" t="s">
        <v>15911</v>
      </c>
      <c r="C6144" s="20" t="s">
        <v>5305</v>
      </c>
      <c r="D6144" s="20" t="s">
        <v>16</v>
      </c>
    </row>
    <row r="6145" spans="2:4" x14ac:dyDescent="0.25">
      <c r="B6145" s="20" t="s">
        <v>15912</v>
      </c>
      <c r="C6145" s="20" t="s">
        <v>5305</v>
      </c>
      <c r="D6145" s="20" t="s">
        <v>16</v>
      </c>
    </row>
    <row r="6146" spans="2:4" x14ac:dyDescent="0.25">
      <c r="B6146" s="20" t="s">
        <v>15913</v>
      </c>
      <c r="C6146" s="20" t="s">
        <v>5305</v>
      </c>
      <c r="D6146" s="20" t="s">
        <v>16</v>
      </c>
    </row>
    <row r="6147" spans="2:4" x14ac:dyDescent="0.25">
      <c r="B6147" s="20" t="s">
        <v>15914</v>
      </c>
      <c r="C6147" s="20" t="s">
        <v>5305</v>
      </c>
      <c r="D6147" s="20" t="s">
        <v>16</v>
      </c>
    </row>
    <row r="6148" spans="2:4" x14ac:dyDescent="0.25">
      <c r="B6148" s="20" t="s">
        <v>15915</v>
      </c>
      <c r="C6148" s="20" t="s">
        <v>5305</v>
      </c>
      <c r="D6148" s="20" t="s">
        <v>16</v>
      </c>
    </row>
    <row r="6149" spans="2:4" x14ac:dyDescent="0.25">
      <c r="B6149" s="20" t="s">
        <v>15916</v>
      </c>
      <c r="C6149" s="20" t="s">
        <v>5305</v>
      </c>
      <c r="D6149" s="20" t="s">
        <v>12</v>
      </c>
    </row>
    <row r="6150" spans="2:4" x14ac:dyDescent="0.25">
      <c r="B6150" s="20" t="s">
        <v>15917</v>
      </c>
      <c r="C6150" s="20" t="s">
        <v>5305</v>
      </c>
      <c r="D6150" s="20" t="s">
        <v>12</v>
      </c>
    </row>
    <row r="6151" spans="2:4" x14ac:dyDescent="0.25">
      <c r="B6151" s="20" t="s">
        <v>15918</v>
      </c>
      <c r="C6151" s="20" t="s">
        <v>5305</v>
      </c>
      <c r="D6151" s="20" t="s">
        <v>12</v>
      </c>
    </row>
    <row r="6152" spans="2:4" x14ac:dyDescent="0.25">
      <c r="B6152" s="20" t="s">
        <v>15919</v>
      </c>
      <c r="C6152" s="20" t="s">
        <v>5305</v>
      </c>
      <c r="D6152" s="20" t="s">
        <v>12</v>
      </c>
    </row>
    <row r="6153" spans="2:4" x14ac:dyDescent="0.25">
      <c r="B6153" s="20" t="s">
        <v>15920</v>
      </c>
      <c r="C6153" s="20" t="s">
        <v>5305</v>
      </c>
      <c r="D6153" s="20" t="s">
        <v>12</v>
      </c>
    </row>
    <row r="6154" spans="2:4" x14ac:dyDescent="0.25">
      <c r="B6154" s="20" t="s">
        <v>15921</v>
      </c>
      <c r="C6154" s="20" t="s">
        <v>5305</v>
      </c>
      <c r="D6154" s="20" t="s">
        <v>12</v>
      </c>
    </row>
    <row r="6155" spans="2:4" x14ac:dyDescent="0.25">
      <c r="B6155" s="20" t="s">
        <v>15922</v>
      </c>
      <c r="C6155" s="20" t="s">
        <v>5305</v>
      </c>
      <c r="D6155" s="20" t="s">
        <v>12</v>
      </c>
    </row>
    <row r="6156" spans="2:4" x14ac:dyDescent="0.25">
      <c r="B6156" s="20" t="s">
        <v>15923</v>
      </c>
      <c r="C6156" s="20" t="s">
        <v>5305</v>
      </c>
      <c r="D6156" s="20" t="s">
        <v>16</v>
      </c>
    </row>
    <row r="6157" spans="2:4" x14ac:dyDescent="0.25">
      <c r="B6157" s="20" t="s">
        <v>5308</v>
      </c>
      <c r="C6157" s="20" t="s">
        <v>5309</v>
      </c>
      <c r="D6157" s="20" t="s">
        <v>16</v>
      </c>
    </row>
    <row r="6158" spans="2:4" x14ac:dyDescent="0.25">
      <c r="B6158" s="20" t="s">
        <v>5310</v>
      </c>
      <c r="C6158" s="20" t="s">
        <v>5309</v>
      </c>
      <c r="D6158" s="20" t="s">
        <v>16</v>
      </c>
    </row>
    <row r="6159" spans="2:4" x14ac:dyDescent="0.25">
      <c r="B6159" s="20" t="s">
        <v>5311</v>
      </c>
      <c r="C6159" s="20" t="s">
        <v>5309</v>
      </c>
      <c r="D6159" s="20" t="s">
        <v>16</v>
      </c>
    </row>
    <row r="6160" spans="2:4" x14ac:dyDescent="0.25">
      <c r="B6160" s="20" t="s">
        <v>5312</v>
      </c>
      <c r="C6160" s="20" t="s">
        <v>5313</v>
      </c>
      <c r="D6160" s="20" t="s">
        <v>16</v>
      </c>
    </row>
    <row r="6161" spans="2:4" x14ac:dyDescent="0.25">
      <c r="B6161" s="20" t="s">
        <v>5314</v>
      </c>
      <c r="C6161" s="20" t="s">
        <v>5313</v>
      </c>
      <c r="D6161" s="20" t="s">
        <v>16</v>
      </c>
    </row>
    <row r="6162" spans="2:4" x14ac:dyDescent="0.25">
      <c r="B6162" s="20" t="s">
        <v>5315</v>
      </c>
      <c r="C6162" s="20" t="s">
        <v>5316</v>
      </c>
      <c r="D6162" s="20" t="s">
        <v>16</v>
      </c>
    </row>
    <row r="6163" spans="2:4" x14ac:dyDescent="0.25">
      <c r="B6163" s="20" t="s">
        <v>5317</v>
      </c>
      <c r="C6163" s="20" t="s">
        <v>5316</v>
      </c>
      <c r="D6163" s="20" t="s">
        <v>16</v>
      </c>
    </row>
    <row r="6164" spans="2:4" x14ac:dyDescent="0.25">
      <c r="B6164" s="20" t="s">
        <v>5318</v>
      </c>
      <c r="C6164" s="20" t="s">
        <v>5316</v>
      </c>
      <c r="D6164" s="20" t="s">
        <v>16</v>
      </c>
    </row>
    <row r="6165" spans="2:4" x14ac:dyDescent="0.25">
      <c r="B6165" s="20" t="s">
        <v>5319</v>
      </c>
      <c r="C6165" s="20" t="s">
        <v>5316</v>
      </c>
      <c r="D6165" s="20" t="s">
        <v>16</v>
      </c>
    </row>
    <row r="6166" spans="2:4" x14ac:dyDescent="0.25">
      <c r="B6166" s="20" t="s">
        <v>5320</v>
      </c>
      <c r="C6166" s="20" t="s">
        <v>5316</v>
      </c>
      <c r="D6166" s="20" t="s">
        <v>16</v>
      </c>
    </row>
    <row r="6167" spans="2:4" x14ac:dyDescent="0.25">
      <c r="B6167" s="20" t="s">
        <v>5321</v>
      </c>
      <c r="C6167" s="20" t="s">
        <v>5321</v>
      </c>
      <c r="D6167" s="20" t="s">
        <v>22</v>
      </c>
    </row>
    <row r="6168" spans="2:4" x14ac:dyDescent="0.25">
      <c r="B6168" s="20" t="s">
        <v>5322</v>
      </c>
      <c r="C6168" s="20" t="s">
        <v>5323</v>
      </c>
      <c r="D6168" s="20" t="s">
        <v>21</v>
      </c>
    </row>
    <row r="6169" spans="2:4" x14ac:dyDescent="0.25">
      <c r="B6169" s="20" t="s">
        <v>5324</v>
      </c>
      <c r="C6169" s="20" t="s">
        <v>5323</v>
      </c>
      <c r="D6169" s="20" t="s">
        <v>21</v>
      </c>
    </row>
    <row r="6170" spans="2:4" x14ac:dyDescent="0.25">
      <c r="B6170" s="20" t="s">
        <v>5325</v>
      </c>
      <c r="C6170" s="20" t="s">
        <v>5323</v>
      </c>
      <c r="D6170" s="20" t="s">
        <v>22</v>
      </c>
    </row>
    <row r="6171" spans="2:4" x14ac:dyDescent="0.25">
      <c r="B6171" s="20" t="s">
        <v>5326</v>
      </c>
      <c r="C6171" s="20" t="s">
        <v>5323</v>
      </c>
      <c r="D6171" s="20" t="s">
        <v>22</v>
      </c>
    </row>
    <row r="6172" spans="2:4" x14ac:dyDescent="0.25">
      <c r="B6172" s="20" t="s">
        <v>15924</v>
      </c>
      <c r="C6172" s="20" t="s">
        <v>5323</v>
      </c>
      <c r="D6172" s="20" t="s">
        <v>21</v>
      </c>
    </row>
    <row r="6173" spans="2:4" x14ac:dyDescent="0.25">
      <c r="B6173" s="20" t="s">
        <v>15925</v>
      </c>
      <c r="C6173" s="20" t="s">
        <v>5323</v>
      </c>
      <c r="D6173" s="20" t="s">
        <v>21</v>
      </c>
    </row>
    <row r="6174" spans="2:4" x14ac:dyDescent="0.25">
      <c r="B6174" s="20" t="s">
        <v>15926</v>
      </c>
      <c r="C6174" s="20" t="s">
        <v>5323</v>
      </c>
      <c r="D6174" s="20" t="s">
        <v>21</v>
      </c>
    </row>
    <row r="6175" spans="2:4" x14ac:dyDescent="0.25">
      <c r="B6175" s="20" t="s">
        <v>15927</v>
      </c>
      <c r="C6175" s="20" t="s">
        <v>5323</v>
      </c>
      <c r="D6175" s="20" t="s">
        <v>21</v>
      </c>
    </row>
    <row r="6176" spans="2:4" x14ac:dyDescent="0.25">
      <c r="B6176" s="20" t="s">
        <v>15928</v>
      </c>
      <c r="C6176" s="20" t="s">
        <v>5323</v>
      </c>
      <c r="D6176" s="20" t="s">
        <v>21</v>
      </c>
    </row>
    <row r="6177" spans="2:4" x14ac:dyDescent="0.25">
      <c r="B6177" s="20" t="s">
        <v>15929</v>
      </c>
      <c r="C6177" s="20" t="s">
        <v>5323</v>
      </c>
      <c r="D6177" s="20" t="s">
        <v>21</v>
      </c>
    </row>
    <row r="6178" spans="2:4" x14ac:dyDescent="0.25">
      <c r="B6178" s="20" t="s">
        <v>15930</v>
      </c>
      <c r="C6178" s="20" t="s">
        <v>5323</v>
      </c>
      <c r="D6178" s="20" t="s">
        <v>21</v>
      </c>
    </row>
    <row r="6179" spans="2:4" x14ac:dyDescent="0.25">
      <c r="B6179" s="20" t="s">
        <v>15931</v>
      </c>
      <c r="C6179" s="20" t="s">
        <v>5323</v>
      </c>
      <c r="D6179" s="20" t="s">
        <v>21</v>
      </c>
    </row>
    <row r="6180" spans="2:4" x14ac:dyDescent="0.25">
      <c r="B6180" s="20" t="s">
        <v>5327</v>
      </c>
      <c r="C6180" s="20" t="s">
        <v>5328</v>
      </c>
      <c r="D6180" s="20" t="s">
        <v>22</v>
      </c>
    </row>
    <row r="6181" spans="2:4" x14ac:dyDescent="0.25">
      <c r="B6181" s="20" t="s">
        <v>15932</v>
      </c>
      <c r="C6181" s="20" t="s">
        <v>5328</v>
      </c>
      <c r="D6181" s="20" t="s">
        <v>21</v>
      </c>
    </row>
    <row r="6182" spans="2:4" x14ac:dyDescent="0.25">
      <c r="B6182" s="20" t="s">
        <v>5329</v>
      </c>
      <c r="C6182" s="20" t="s">
        <v>5328</v>
      </c>
      <c r="D6182" s="20" t="s">
        <v>22</v>
      </c>
    </row>
    <row r="6183" spans="2:4" x14ac:dyDescent="0.25">
      <c r="B6183" s="20" t="s">
        <v>15933</v>
      </c>
      <c r="C6183" s="20" t="s">
        <v>5328</v>
      </c>
      <c r="D6183" s="20" t="s">
        <v>21</v>
      </c>
    </row>
    <row r="6184" spans="2:4" x14ac:dyDescent="0.25">
      <c r="B6184" s="20" t="s">
        <v>15934</v>
      </c>
      <c r="C6184" s="20" t="s">
        <v>5328</v>
      </c>
      <c r="D6184" s="20" t="s">
        <v>21</v>
      </c>
    </row>
    <row r="6185" spans="2:4" x14ac:dyDescent="0.25">
      <c r="B6185" s="20" t="s">
        <v>15935</v>
      </c>
      <c r="C6185" s="20" t="s">
        <v>5328</v>
      </c>
      <c r="D6185" s="20" t="s">
        <v>21</v>
      </c>
    </row>
    <row r="6186" spans="2:4" x14ac:dyDescent="0.25">
      <c r="B6186" s="20" t="s">
        <v>15936</v>
      </c>
      <c r="C6186" s="20" t="s">
        <v>5328</v>
      </c>
      <c r="D6186" s="20" t="s">
        <v>21</v>
      </c>
    </row>
    <row r="6187" spans="2:4" x14ac:dyDescent="0.25">
      <c r="B6187" s="20" t="s">
        <v>15937</v>
      </c>
      <c r="C6187" s="20" t="s">
        <v>5328</v>
      </c>
      <c r="D6187" s="20" t="s">
        <v>21</v>
      </c>
    </row>
    <row r="6188" spans="2:4" x14ac:dyDescent="0.25">
      <c r="B6188" s="20" t="s">
        <v>15938</v>
      </c>
      <c r="C6188" s="20" t="s">
        <v>5328</v>
      </c>
      <c r="D6188" s="20" t="s">
        <v>22</v>
      </c>
    </row>
    <row r="6189" spans="2:4" x14ac:dyDescent="0.25">
      <c r="B6189" s="20" t="s">
        <v>15939</v>
      </c>
      <c r="C6189" s="20" t="s">
        <v>5328</v>
      </c>
      <c r="D6189" s="20" t="s">
        <v>22</v>
      </c>
    </row>
    <row r="6190" spans="2:4" x14ac:dyDescent="0.25">
      <c r="B6190" s="20" t="s">
        <v>15940</v>
      </c>
      <c r="C6190" s="20" t="s">
        <v>5328</v>
      </c>
      <c r="D6190" s="20" t="s">
        <v>22</v>
      </c>
    </row>
    <row r="6191" spans="2:4" x14ac:dyDescent="0.25">
      <c r="B6191" s="20" t="s">
        <v>15941</v>
      </c>
      <c r="C6191" s="20" t="s">
        <v>5328</v>
      </c>
      <c r="D6191" s="20" t="s">
        <v>22</v>
      </c>
    </row>
    <row r="6192" spans="2:4" x14ac:dyDescent="0.25">
      <c r="B6192" s="20" t="s">
        <v>15942</v>
      </c>
      <c r="C6192" s="20" t="s">
        <v>5328</v>
      </c>
      <c r="D6192" s="20" t="s">
        <v>22</v>
      </c>
    </row>
    <row r="6193" spans="2:4" x14ac:dyDescent="0.25">
      <c r="B6193" s="20" t="s">
        <v>5330</v>
      </c>
      <c r="C6193" s="20" t="s">
        <v>5328</v>
      </c>
      <c r="D6193" s="20" t="s">
        <v>22</v>
      </c>
    </row>
    <row r="6194" spans="2:4" x14ac:dyDescent="0.25">
      <c r="B6194" s="20" t="s">
        <v>5331</v>
      </c>
      <c r="C6194" s="20" t="s">
        <v>5328</v>
      </c>
      <c r="D6194" s="20" t="s">
        <v>21</v>
      </c>
    </row>
    <row r="6195" spans="2:4" x14ac:dyDescent="0.25">
      <c r="B6195" s="20" t="s">
        <v>15943</v>
      </c>
      <c r="C6195" s="20" t="s">
        <v>5328</v>
      </c>
      <c r="D6195" s="20" t="s">
        <v>22</v>
      </c>
    </row>
    <row r="6196" spans="2:4" x14ac:dyDescent="0.25">
      <c r="B6196" s="20" t="s">
        <v>15944</v>
      </c>
      <c r="C6196" s="20" t="s">
        <v>5328</v>
      </c>
      <c r="D6196" s="20" t="s">
        <v>22</v>
      </c>
    </row>
    <row r="6197" spans="2:4" x14ac:dyDescent="0.25">
      <c r="B6197" s="20" t="s">
        <v>15945</v>
      </c>
      <c r="C6197" s="20" t="s">
        <v>5328</v>
      </c>
      <c r="D6197" s="20" t="s">
        <v>22</v>
      </c>
    </row>
    <row r="6198" spans="2:4" x14ac:dyDescent="0.25">
      <c r="B6198" s="20" t="s">
        <v>15946</v>
      </c>
      <c r="C6198" s="20" t="s">
        <v>5328</v>
      </c>
      <c r="D6198" s="20" t="s">
        <v>21</v>
      </c>
    </row>
    <row r="6199" spans="2:4" x14ac:dyDescent="0.25">
      <c r="B6199" s="20" t="s">
        <v>15947</v>
      </c>
      <c r="C6199" s="20" t="s">
        <v>5328</v>
      </c>
      <c r="D6199" s="20" t="s">
        <v>22</v>
      </c>
    </row>
    <row r="6200" spans="2:4" x14ac:dyDescent="0.25">
      <c r="B6200" s="20" t="s">
        <v>15948</v>
      </c>
      <c r="C6200" s="20" t="s">
        <v>5328</v>
      </c>
      <c r="D6200" s="20" t="s">
        <v>21</v>
      </c>
    </row>
    <row r="6201" spans="2:4" x14ac:dyDescent="0.25">
      <c r="B6201" s="20" t="s">
        <v>15949</v>
      </c>
      <c r="C6201" s="20" t="s">
        <v>5328</v>
      </c>
      <c r="D6201" s="20" t="s">
        <v>21</v>
      </c>
    </row>
    <row r="6202" spans="2:4" x14ac:dyDescent="0.25">
      <c r="B6202" s="20" t="s">
        <v>15950</v>
      </c>
      <c r="C6202" s="20" t="s">
        <v>5328</v>
      </c>
      <c r="D6202" s="20" t="s">
        <v>21</v>
      </c>
    </row>
    <row r="6203" spans="2:4" x14ac:dyDescent="0.25">
      <c r="B6203" s="20" t="s">
        <v>15951</v>
      </c>
      <c r="C6203" s="20" t="s">
        <v>5328</v>
      </c>
      <c r="D6203" s="20" t="s">
        <v>21</v>
      </c>
    </row>
    <row r="6204" spans="2:4" x14ac:dyDescent="0.25">
      <c r="B6204" s="20" t="s">
        <v>15952</v>
      </c>
      <c r="C6204" s="20" t="s">
        <v>5328</v>
      </c>
      <c r="D6204" s="20" t="s">
        <v>21</v>
      </c>
    </row>
    <row r="6205" spans="2:4" x14ac:dyDescent="0.25">
      <c r="B6205" s="20" t="s">
        <v>15953</v>
      </c>
      <c r="C6205" s="20" t="s">
        <v>5328</v>
      </c>
      <c r="D6205" s="20" t="s">
        <v>22</v>
      </c>
    </row>
    <row r="6206" spans="2:4" x14ac:dyDescent="0.25">
      <c r="B6206" s="20" t="s">
        <v>15954</v>
      </c>
      <c r="C6206" s="20" t="s">
        <v>5328</v>
      </c>
      <c r="D6206" s="20" t="s">
        <v>21</v>
      </c>
    </row>
    <row r="6207" spans="2:4" x14ac:dyDescent="0.25">
      <c r="B6207" s="20" t="s">
        <v>15955</v>
      </c>
      <c r="C6207" s="20" t="s">
        <v>5328</v>
      </c>
      <c r="D6207" s="20" t="s">
        <v>21</v>
      </c>
    </row>
    <row r="6208" spans="2:4" x14ac:dyDescent="0.25">
      <c r="B6208" s="20" t="s">
        <v>15956</v>
      </c>
      <c r="C6208" s="20" t="s">
        <v>5328</v>
      </c>
      <c r="D6208" s="20" t="s">
        <v>21</v>
      </c>
    </row>
    <row r="6209" spans="2:4" x14ac:dyDescent="0.25">
      <c r="B6209" s="20" t="s">
        <v>15957</v>
      </c>
      <c r="C6209" s="20" t="s">
        <v>5328</v>
      </c>
      <c r="D6209" s="20" t="s">
        <v>21</v>
      </c>
    </row>
    <row r="6210" spans="2:4" x14ac:dyDescent="0.25">
      <c r="B6210" s="20" t="s">
        <v>15958</v>
      </c>
      <c r="C6210" s="20" t="s">
        <v>5328</v>
      </c>
      <c r="D6210" s="20" t="s">
        <v>21</v>
      </c>
    </row>
    <row r="6211" spans="2:4" x14ac:dyDescent="0.25">
      <c r="B6211" s="20" t="s">
        <v>15959</v>
      </c>
      <c r="C6211" s="20" t="s">
        <v>5328</v>
      </c>
      <c r="D6211" s="20" t="s">
        <v>22</v>
      </c>
    </row>
    <row r="6212" spans="2:4" x14ac:dyDescent="0.25">
      <c r="B6212" s="20" t="s">
        <v>15960</v>
      </c>
      <c r="C6212" s="20" t="s">
        <v>5328</v>
      </c>
      <c r="D6212" s="20" t="s">
        <v>22</v>
      </c>
    </row>
    <row r="6213" spans="2:4" x14ac:dyDescent="0.25">
      <c r="B6213" s="20" t="s">
        <v>15961</v>
      </c>
      <c r="C6213" s="20" t="s">
        <v>5328</v>
      </c>
      <c r="D6213" s="20" t="s">
        <v>22</v>
      </c>
    </row>
    <row r="6214" spans="2:4" x14ac:dyDescent="0.25">
      <c r="B6214" s="20" t="s">
        <v>15962</v>
      </c>
      <c r="C6214" s="20" t="s">
        <v>5328</v>
      </c>
      <c r="D6214" s="20" t="s">
        <v>22</v>
      </c>
    </row>
    <row r="6215" spans="2:4" x14ac:dyDescent="0.25">
      <c r="B6215" s="20" t="s">
        <v>15963</v>
      </c>
      <c r="C6215" s="20" t="s">
        <v>5328</v>
      </c>
      <c r="D6215" s="20" t="s">
        <v>22</v>
      </c>
    </row>
    <row r="6216" spans="2:4" x14ac:dyDescent="0.25">
      <c r="B6216" s="20" t="s">
        <v>15964</v>
      </c>
      <c r="C6216" s="20" t="s">
        <v>5328</v>
      </c>
      <c r="D6216" s="20" t="s">
        <v>22</v>
      </c>
    </row>
    <row r="6217" spans="2:4" x14ac:dyDescent="0.25">
      <c r="B6217" s="20" t="s">
        <v>15965</v>
      </c>
      <c r="C6217" s="20" t="s">
        <v>5328</v>
      </c>
      <c r="D6217" s="20" t="s">
        <v>22</v>
      </c>
    </row>
    <row r="6218" spans="2:4" x14ac:dyDescent="0.25">
      <c r="B6218" s="20" t="s">
        <v>15966</v>
      </c>
      <c r="C6218" s="20" t="s">
        <v>5328</v>
      </c>
      <c r="D6218" s="20" t="s">
        <v>22</v>
      </c>
    </row>
    <row r="6219" spans="2:4" x14ac:dyDescent="0.25">
      <c r="B6219" s="20" t="s">
        <v>15967</v>
      </c>
      <c r="C6219" s="20" t="s">
        <v>5328</v>
      </c>
      <c r="D6219" s="20" t="s">
        <v>22</v>
      </c>
    </row>
    <row r="6220" spans="2:4" x14ac:dyDescent="0.25">
      <c r="B6220" s="20" t="s">
        <v>15968</v>
      </c>
      <c r="C6220" s="20" t="s">
        <v>5328</v>
      </c>
      <c r="D6220" s="20" t="s">
        <v>22</v>
      </c>
    </row>
    <row r="6221" spans="2:4" x14ac:dyDescent="0.25">
      <c r="B6221" s="20" t="s">
        <v>5332</v>
      </c>
      <c r="C6221" s="20" t="s">
        <v>5328</v>
      </c>
      <c r="D6221" s="20" t="s">
        <v>22</v>
      </c>
    </row>
    <row r="6222" spans="2:4" x14ac:dyDescent="0.25">
      <c r="B6222" s="20" t="s">
        <v>5333</v>
      </c>
      <c r="C6222" s="20" t="s">
        <v>5333</v>
      </c>
      <c r="D6222" s="20" t="s">
        <v>24</v>
      </c>
    </row>
    <row r="6223" spans="2:4" x14ac:dyDescent="0.25">
      <c r="B6223" s="20" t="s">
        <v>5334</v>
      </c>
      <c r="C6223" s="20" t="s">
        <v>5333</v>
      </c>
      <c r="D6223" s="20" t="s">
        <v>22</v>
      </c>
    </row>
    <row r="6224" spans="2:4" x14ac:dyDescent="0.25">
      <c r="B6224" s="20" t="s">
        <v>15969</v>
      </c>
      <c r="C6224" s="20" t="s">
        <v>5333</v>
      </c>
      <c r="D6224" s="20" t="s">
        <v>23</v>
      </c>
    </row>
    <row r="6225" spans="2:4" x14ac:dyDescent="0.25">
      <c r="B6225" s="20" t="s">
        <v>15970</v>
      </c>
      <c r="C6225" s="20" t="s">
        <v>5333</v>
      </c>
      <c r="D6225" s="20" t="s">
        <v>22</v>
      </c>
    </row>
    <row r="6226" spans="2:4" x14ac:dyDescent="0.25">
      <c r="B6226" s="20" t="s">
        <v>15971</v>
      </c>
      <c r="C6226" s="20" t="s">
        <v>5333</v>
      </c>
      <c r="D6226" s="20" t="s">
        <v>22</v>
      </c>
    </row>
    <row r="6227" spans="2:4" x14ac:dyDescent="0.25">
      <c r="B6227" s="20" t="s">
        <v>15972</v>
      </c>
      <c r="C6227" s="20" t="s">
        <v>5333</v>
      </c>
      <c r="D6227" s="20" t="s">
        <v>22</v>
      </c>
    </row>
    <row r="6228" spans="2:4" x14ac:dyDescent="0.25">
      <c r="B6228" s="20" t="s">
        <v>15973</v>
      </c>
      <c r="C6228" s="20" t="s">
        <v>5333</v>
      </c>
      <c r="D6228" s="20" t="s">
        <v>22</v>
      </c>
    </row>
    <row r="6229" spans="2:4" x14ac:dyDescent="0.25">
      <c r="B6229" s="20" t="s">
        <v>15974</v>
      </c>
      <c r="C6229" s="20" t="s">
        <v>5333</v>
      </c>
      <c r="D6229" s="20" t="s">
        <v>22</v>
      </c>
    </row>
    <row r="6230" spans="2:4" x14ac:dyDescent="0.25">
      <c r="B6230" s="20" t="s">
        <v>15975</v>
      </c>
      <c r="C6230" s="20" t="s">
        <v>5333</v>
      </c>
      <c r="D6230" s="20" t="s">
        <v>22</v>
      </c>
    </row>
    <row r="6231" spans="2:4" x14ac:dyDescent="0.25">
      <c r="B6231" s="20" t="s">
        <v>15976</v>
      </c>
      <c r="C6231" s="20" t="s">
        <v>5333</v>
      </c>
      <c r="D6231" s="20" t="s">
        <v>22</v>
      </c>
    </row>
    <row r="6232" spans="2:4" x14ac:dyDescent="0.25">
      <c r="B6232" s="20" t="s">
        <v>15977</v>
      </c>
      <c r="C6232" s="20" t="s">
        <v>5333</v>
      </c>
      <c r="D6232" s="20" t="s">
        <v>22</v>
      </c>
    </row>
    <row r="6233" spans="2:4" x14ac:dyDescent="0.25">
      <c r="B6233" s="20" t="s">
        <v>15978</v>
      </c>
      <c r="C6233" s="20" t="s">
        <v>5333</v>
      </c>
      <c r="D6233" s="20" t="s">
        <v>22</v>
      </c>
    </row>
    <row r="6234" spans="2:4" x14ac:dyDescent="0.25">
      <c r="B6234" s="20" t="s">
        <v>15979</v>
      </c>
      <c r="C6234" s="20" t="s">
        <v>5333</v>
      </c>
      <c r="D6234" s="20" t="s">
        <v>22</v>
      </c>
    </row>
    <row r="6235" spans="2:4" x14ac:dyDescent="0.25">
      <c r="B6235" s="20" t="s">
        <v>15980</v>
      </c>
      <c r="C6235" s="20" t="s">
        <v>5333</v>
      </c>
      <c r="D6235" s="20" t="s">
        <v>23</v>
      </c>
    </row>
    <row r="6236" spans="2:4" x14ac:dyDescent="0.25">
      <c r="B6236" s="20" t="s">
        <v>15981</v>
      </c>
      <c r="C6236" s="20" t="s">
        <v>5333</v>
      </c>
      <c r="D6236" s="20" t="s">
        <v>23</v>
      </c>
    </row>
    <row r="6237" spans="2:4" x14ac:dyDescent="0.25">
      <c r="B6237" s="20" t="s">
        <v>15982</v>
      </c>
      <c r="C6237" s="20" t="s">
        <v>5333</v>
      </c>
      <c r="D6237" s="20" t="s">
        <v>23</v>
      </c>
    </row>
    <row r="6238" spans="2:4" x14ac:dyDescent="0.25">
      <c r="B6238" s="20" t="s">
        <v>15983</v>
      </c>
      <c r="C6238" s="20" t="s">
        <v>5333</v>
      </c>
      <c r="D6238" s="20" t="s">
        <v>23</v>
      </c>
    </row>
    <row r="6239" spans="2:4" x14ac:dyDescent="0.25">
      <c r="B6239" s="20" t="s">
        <v>15984</v>
      </c>
      <c r="C6239" s="20" t="s">
        <v>5333</v>
      </c>
      <c r="D6239" s="20" t="s">
        <v>23</v>
      </c>
    </row>
    <row r="6240" spans="2:4" x14ac:dyDescent="0.25">
      <c r="B6240" s="20" t="s">
        <v>15985</v>
      </c>
      <c r="C6240" s="20" t="s">
        <v>5333</v>
      </c>
      <c r="D6240" s="20" t="s">
        <v>22</v>
      </c>
    </row>
    <row r="6241" spans="2:4" x14ac:dyDescent="0.25">
      <c r="B6241" s="20" t="s">
        <v>15986</v>
      </c>
      <c r="C6241" s="20" t="s">
        <v>5333</v>
      </c>
      <c r="D6241" s="20" t="s">
        <v>23</v>
      </c>
    </row>
    <row r="6242" spans="2:4" x14ac:dyDescent="0.25">
      <c r="B6242" s="20" t="s">
        <v>15987</v>
      </c>
      <c r="C6242" s="20" t="s">
        <v>5333</v>
      </c>
      <c r="D6242" s="20" t="s">
        <v>23</v>
      </c>
    </row>
    <row r="6243" spans="2:4" x14ac:dyDescent="0.25">
      <c r="B6243" s="20" t="s">
        <v>15988</v>
      </c>
      <c r="C6243" s="20" t="s">
        <v>5333</v>
      </c>
      <c r="D6243" s="20" t="s">
        <v>13209</v>
      </c>
    </row>
    <row r="6244" spans="2:4" x14ac:dyDescent="0.25">
      <c r="B6244" s="20" t="s">
        <v>15989</v>
      </c>
      <c r="C6244" s="20" t="s">
        <v>5333</v>
      </c>
      <c r="D6244" s="20" t="s">
        <v>23</v>
      </c>
    </row>
    <row r="6245" spans="2:4" x14ac:dyDescent="0.25">
      <c r="B6245" s="20" t="s">
        <v>15990</v>
      </c>
      <c r="C6245" s="20" t="s">
        <v>5333</v>
      </c>
      <c r="D6245" s="20" t="s">
        <v>24</v>
      </c>
    </row>
    <row r="6246" spans="2:4" x14ac:dyDescent="0.25">
      <c r="B6246" s="20" t="s">
        <v>15991</v>
      </c>
      <c r="C6246" s="20" t="s">
        <v>5333</v>
      </c>
      <c r="D6246" s="20" t="s">
        <v>24</v>
      </c>
    </row>
    <row r="6247" spans="2:4" x14ac:dyDescent="0.25">
      <c r="B6247" s="20" t="s">
        <v>15992</v>
      </c>
      <c r="C6247" s="20" t="s">
        <v>5333</v>
      </c>
      <c r="D6247" s="20" t="s">
        <v>24</v>
      </c>
    </row>
    <row r="6248" spans="2:4" x14ac:dyDescent="0.25">
      <c r="B6248" s="20" t="s">
        <v>15993</v>
      </c>
      <c r="C6248" s="20" t="s">
        <v>5333</v>
      </c>
      <c r="D6248" s="20" t="s">
        <v>24</v>
      </c>
    </row>
    <row r="6249" spans="2:4" x14ac:dyDescent="0.25">
      <c r="B6249" s="20" t="s">
        <v>15994</v>
      </c>
      <c r="C6249" s="20" t="s">
        <v>5333</v>
      </c>
      <c r="D6249" s="20" t="s">
        <v>22</v>
      </c>
    </row>
    <row r="6250" spans="2:4" x14ac:dyDescent="0.25">
      <c r="B6250" s="20" t="s">
        <v>15995</v>
      </c>
      <c r="C6250" s="20" t="s">
        <v>5333</v>
      </c>
      <c r="D6250" s="20" t="s">
        <v>22</v>
      </c>
    </row>
    <row r="6251" spans="2:4" x14ac:dyDescent="0.25">
      <c r="B6251" s="20" t="s">
        <v>15996</v>
      </c>
      <c r="C6251" s="20" t="s">
        <v>5333</v>
      </c>
      <c r="D6251" s="20" t="s">
        <v>22</v>
      </c>
    </row>
    <row r="6252" spans="2:4" x14ac:dyDescent="0.25">
      <c r="B6252" s="20" t="s">
        <v>15997</v>
      </c>
      <c r="C6252" s="20" t="s">
        <v>5333</v>
      </c>
      <c r="D6252" s="20" t="s">
        <v>24</v>
      </c>
    </row>
    <row r="6253" spans="2:4" x14ac:dyDescent="0.25">
      <c r="B6253" s="20" t="s">
        <v>15998</v>
      </c>
      <c r="C6253" s="20" t="s">
        <v>5333</v>
      </c>
      <c r="D6253" s="20" t="s">
        <v>22</v>
      </c>
    </row>
    <row r="6254" spans="2:4" x14ac:dyDescent="0.25">
      <c r="B6254" s="20" t="s">
        <v>15999</v>
      </c>
      <c r="C6254" s="20" t="s">
        <v>5333</v>
      </c>
      <c r="D6254" s="20" t="s">
        <v>24</v>
      </c>
    </row>
    <row r="6255" spans="2:4" x14ac:dyDescent="0.25">
      <c r="B6255" s="20" t="s">
        <v>16000</v>
      </c>
      <c r="C6255" s="20" t="s">
        <v>5333</v>
      </c>
      <c r="D6255" s="20" t="s">
        <v>24</v>
      </c>
    </row>
    <row r="6256" spans="2:4" x14ac:dyDescent="0.25">
      <c r="B6256" s="20" t="s">
        <v>16001</v>
      </c>
      <c r="C6256" s="20" t="s">
        <v>5333</v>
      </c>
      <c r="D6256" s="20" t="s">
        <v>22</v>
      </c>
    </row>
    <row r="6257" spans="2:4" x14ac:dyDescent="0.25">
      <c r="B6257" s="20" t="s">
        <v>16002</v>
      </c>
      <c r="C6257" s="20" t="s">
        <v>5333</v>
      </c>
      <c r="D6257" s="20" t="s">
        <v>23</v>
      </c>
    </row>
    <row r="6258" spans="2:4" x14ac:dyDescent="0.25">
      <c r="B6258" s="20" t="s">
        <v>16003</v>
      </c>
      <c r="C6258" s="20" t="s">
        <v>5333</v>
      </c>
      <c r="D6258" s="20" t="s">
        <v>23</v>
      </c>
    </row>
    <row r="6259" spans="2:4" x14ac:dyDescent="0.25">
      <c r="B6259" s="20" t="s">
        <v>16004</v>
      </c>
      <c r="C6259" s="20" t="s">
        <v>5333</v>
      </c>
      <c r="D6259" s="20" t="s">
        <v>23</v>
      </c>
    </row>
    <row r="6260" spans="2:4" x14ac:dyDescent="0.25">
      <c r="B6260" s="20" t="s">
        <v>16005</v>
      </c>
      <c r="C6260" s="20" t="s">
        <v>5333</v>
      </c>
      <c r="D6260" s="20" t="s">
        <v>23</v>
      </c>
    </row>
    <row r="6261" spans="2:4" x14ac:dyDescent="0.25">
      <c r="B6261" s="20" t="s">
        <v>16006</v>
      </c>
      <c r="C6261" s="20" t="s">
        <v>5333</v>
      </c>
      <c r="D6261" s="20" t="s">
        <v>23</v>
      </c>
    </row>
    <row r="6262" spans="2:4" x14ac:dyDescent="0.25">
      <c r="B6262" s="20" t="s">
        <v>16007</v>
      </c>
      <c r="C6262" s="20" t="s">
        <v>5333</v>
      </c>
      <c r="D6262" s="20" t="s">
        <v>23</v>
      </c>
    </row>
    <row r="6263" spans="2:4" x14ac:dyDescent="0.25">
      <c r="B6263" s="20" t="s">
        <v>16008</v>
      </c>
      <c r="C6263" s="20" t="s">
        <v>5333</v>
      </c>
      <c r="D6263" s="20" t="s">
        <v>23</v>
      </c>
    </row>
    <row r="6264" spans="2:4" x14ac:dyDescent="0.25">
      <c r="B6264" s="20" t="s">
        <v>16009</v>
      </c>
      <c r="C6264" s="20" t="s">
        <v>5333</v>
      </c>
      <c r="D6264" s="20" t="s">
        <v>23</v>
      </c>
    </row>
    <row r="6265" spans="2:4" x14ac:dyDescent="0.25">
      <c r="B6265" s="20" t="s">
        <v>16010</v>
      </c>
      <c r="C6265" s="20" t="s">
        <v>5333</v>
      </c>
      <c r="D6265" s="20" t="s">
        <v>23</v>
      </c>
    </row>
    <row r="6266" spans="2:4" x14ac:dyDescent="0.25">
      <c r="B6266" s="20" t="s">
        <v>16011</v>
      </c>
      <c r="C6266" s="20" t="s">
        <v>5333</v>
      </c>
      <c r="D6266" s="20" t="s">
        <v>23</v>
      </c>
    </row>
    <row r="6267" spans="2:4" x14ac:dyDescent="0.25">
      <c r="B6267" s="20" t="s">
        <v>5335</v>
      </c>
      <c r="C6267" s="20" t="s">
        <v>5336</v>
      </c>
      <c r="D6267" s="20" t="s">
        <v>22</v>
      </c>
    </row>
    <row r="6268" spans="2:4" x14ac:dyDescent="0.25">
      <c r="B6268" s="20" t="s">
        <v>5337</v>
      </c>
      <c r="C6268" s="20" t="s">
        <v>5336</v>
      </c>
      <c r="D6268" s="20" t="s">
        <v>22</v>
      </c>
    </row>
    <row r="6269" spans="2:4" x14ac:dyDescent="0.25">
      <c r="B6269" s="20" t="s">
        <v>5338</v>
      </c>
      <c r="C6269" s="20" t="s">
        <v>5336</v>
      </c>
      <c r="D6269" s="20" t="s">
        <v>22</v>
      </c>
    </row>
    <row r="6270" spans="2:4" x14ac:dyDescent="0.25">
      <c r="B6270" s="20" t="s">
        <v>5339</v>
      </c>
      <c r="C6270" s="20" t="s">
        <v>5336</v>
      </c>
      <c r="D6270" s="20" t="s">
        <v>22</v>
      </c>
    </row>
    <row r="6271" spans="2:4" x14ac:dyDescent="0.25">
      <c r="B6271" s="20" t="s">
        <v>5340</v>
      </c>
      <c r="C6271" s="20" t="s">
        <v>5336</v>
      </c>
      <c r="D6271" s="20" t="s">
        <v>22</v>
      </c>
    </row>
    <row r="6272" spans="2:4" x14ac:dyDescent="0.25">
      <c r="B6272" s="20" t="s">
        <v>5341</v>
      </c>
      <c r="C6272" s="20" t="s">
        <v>5336</v>
      </c>
      <c r="D6272" s="20" t="s">
        <v>22</v>
      </c>
    </row>
    <row r="6273" spans="2:4" x14ac:dyDescent="0.25">
      <c r="B6273" s="20" t="s">
        <v>5342</v>
      </c>
      <c r="C6273" s="20" t="s">
        <v>5343</v>
      </c>
      <c r="D6273" s="20" t="s">
        <v>22</v>
      </c>
    </row>
    <row r="6274" spans="2:4" x14ac:dyDescent="0.25">
      <c r="B6274" s="20" t="s">
        <v>5344</v>
      </c>
      <c r="C6274" s="20" t="s">
        <v>5343</v>
      </c>
      <c r="D6274" s="20" t="s">
        <v>22</v>
      </c>
    </row>
    <row r="6275" spans="2:4" x14ac:dyDescent="0.25">
      <c r="B6275" s="20" t="s">
        <v>16012</v>
      </c>
      <c r="C6275" s="20" t="s">
        <v>5343</v>
      </c>
      <c r="D6275" s="20" t="s">
        <v>23</v>
      </c>
    </row>
    <row r="6276" spans="2:4" x14ac:dyDescent="0.25">
      <c r="B6276" s="20" t="s">
        <v>16013</v>
      </c>
      <c r="C6276" s="20" t="s">
        <v>5343</v>
      </c>
      <c r="D6276" s="20" t="s">
        <v>23</v>
      </c>
    </row>
    <row r="6277" spans="2:4" x14ac:dyDescent="0.25">
      <c r="B6277" s="20" t="s">
        <v>16014</v>
      </c>
      <c r="C6277" s="20" t="s">
        <v>5343</v>
      </c>
      <c r="D6277" s="20" t="s">
        <v>23</v>
      </c>
    </row>
    <row r="6278" spans="2:4" x14ac:dyDescent="0.25">
      <c r="B6278" s="20" t="s">
        <v>16015</v>
      </c>
      <c r="C6278" s="20" t="s">
        <v>5343</v>
      </c>
      <c r="D6278" s="20" t="s">
        <v>23</v>
      </c>
    </row>
    <row r="6279" spans="2:4" x14ac:dyDescent="0.25">
      <c r="B6279" s="20" t="s">
        <v>16016</v>
      </c>
      <c r="C6279" s="20" t="s">
        <v>5343</v>
      </c>
      <c r="D6279" s="20" t="s">
        <v>23</v>
      </c>
    </row>
    <row r="6280" spans="2:4" x14ac:dyDescent="0.25">
      <c r="B6280" s="20" t="s">
        <v>16017</v>
      </c>
      <c r="C6280" s="20" t="s">
        <v>5343</v>
      </c>
      <c r="D6280" s="20" t="s">
        <v>23</v>
      </c>
    </row>
    <row r="6281" spans="2:4" x14ac:dyDescent="0.25">
      <c r="B6281" s="20" t="s">
        <v>16018</v>
      </c>
      <c r="C6281" s="20" t="s">
        <v>5343</v>
      </c>
      <c r="D6281" s="20" t="s">
        <v>23</v>
      </c>
    </row>
    <row r="6282" spans="2:4" x14ac:dyDescent="0.25">
      <c r="B6282" s="20" t="s">
        <v>16019</v>
      </c>
      <c r="C6282" s="20" t="s">
        <v>5343</v>
      </c>
      <c r="D6282" s="20" t="s">
        <v>23</v>
      </c>
    </row>
    <row r="6283" spans="2:4" x14ac:dyDescent="0.25">
      <c r="B6283" s="20" t="s">
        <v>16020</v>
      </c>
      <c r="C6283" s="20" t="s">
        <v>5343</v>
      </c>
      <c r="D6283" s="20" t="s">
        <v>23</v>
      </c>
    </row>
    <row r="6284" spans="2:4" x14ac:dyDescent="0.25">
      <c r="B6284" s="20" t="s">
        <v>16021</v>
      </c>
      <c r="C6284" s="20" t="s">
        <v>5343</v>
      </c>
      <c r="D6284" s="20" t="s">
        <v>23</v>
      </c>
    </row>
    <row r="6285" spans="2:4" x14ac:dyDescent="0.25">
      <c r="B6285" s="20" t="s">
        <v>16022</v>
      </c>
      <c r="C6285" s="20" t="s">
        <v>5343</v>
      </c>
      <c r="D6285" s="20" t="s">
        <v>23</v>
      </c>
    </row>
    <row r="6286" spans="2:4" x14ac:dyDescent="0.25">
      <c r="B6286" s="20" t="s">
        <v>16023</v>
      </c>
      <c r="C6286" s="20" t="s">
        <v>5343</v>
      </c>
      <c r="D6286" s="20" t="s">
        <v>23</v>
      </c>
    </row>
    <row r="6287" spans="2:4" x14ac:dyDescent="0.25">
      <c r="B6287" s="20" t="s">
        <v>16024</v>
      </c>
      <c r="C6287" s="20" t="s">
        <v>5343</v>
      </c>
      <c r="D6287" s="20" t="s">
        <v>23</v>
      </c>
    </row>
    <row r="6288" spans="2:4" x14ac:dyDescent="0.25">
      <c r="B6288" s="20" t="s">
        <v>16025</v>
      </c>
      <c r="C6288" s="20" t="s">
        <v>5343</v>
      </c>
      <c r="D6288" s="20" t="s">
        <v>23</v>
      </c>
    </row>
    <row r="6289" spans="2:4" x14ac:dyDescent="0.25">
      <c r="B6289" s="20" t="s">
        <v>16026</v>
      </c>
      <c r="C6289" s="20" t="s">
        <v>5343</v>
      </c>
      <c r="D6289" s="20" t="s">
        <v>23</v>
      </c>
    </row>
    <row r="6290" spans="2:4" x14ac:dyDescent="0.25">
      <c r="B6290" s="20" t="s">
        <v>16027</v>
      </c>
      <c r="C6290" s="20" t="s">
        <v>5343</v>
      </c>
      <c r="D6290" s="20" t="s">
        <v>23</v>
      </c>
    </row>
    <row r="6291" spans="2:4" x14ac:dyDescent="0.25">
      <c r="B6291" s="20" t="s">
        <v>16028</v>
      </c>
      <c r="C6291" s="20" t="s">
        <v>5343</v>
      </c>
      <c r="D6291" s="20" t="s">
        <v>22</v>
      </c>
    </row>
    <row r="6292" spans="2:4" x14ac:dyDescent="0.25">
      <c r="B6292" s="20" t="s">
        <v>16029</v>
      </c>
      <c r="C6292" s="20" t="s">
        <v>5343</v>
      </c>
      <c r="D6292" s="20" t="s">
        <v>23</v>
      </c>
    </row>
    <row r="6293" spans="2:4" x14ac:dyDescent="0.25">
      <c r="B6293" s="20" t="s">
        <v>5345</v>
      </c>
      <c r="C6293" s="20" t="s">
        <v>5346</v>
      </c>
      <c r="D6293" s="20" t="s">
        <v>22</v>
      </c>
    </row>
    <row r="6294" spans="2:4" x14ac:dyDescent="0.25">
      <c r="B6294" s="20" t="s">
        <v>5347</v>
      </c>
      <c r="C6294" s="20" t="s">
        <v>5346</v>
      </c>
      <c r="D6294" s="20" t="s">
        <v>22</v>
      </c>
    </row>
    <row r="6295" spans="2:4" x14ac:dyDescent="0.25">
      <c r="B6295" s="20" t="s">
        <v>5348</v>
      </c>
      <c r="C6295" s="20" t="s">
        <v>5346</v>
      </c>
      <c r="D6295" s="20" t="s">
        <v>22</v>
      </c>
    </row>
    <row r="6296" spans="2:4" x14ac:dyDescent="0.25">
      <c r="B6296" s="20" t="s">
        <v>5349</v>
      </c>
      <c r="C6296" s="20" t="s">
        <v>5346</v>
      </c>
      <c r="D6296" s="20" t="s">
        <v>22</v>
      </c>
    </row>
    <row r="6297" spans="2:4" x14ac:dyDescent="0.25">
      <c r="B6297" s="20" t="s">
        <v>5350</v>
      </c>
      <c r="C6297" s="20" t="s">
        <v>5351</v>
      </c>
      <c r="D6297" s="20" t="s">
        <v>22</v>
      </c>
    </row>
    <row r="6298" spans="2:4" x14ac:dyDescent="0.25">
      <c r="B6298" s="20" t="s">
        <v>5352</v>
      </c>
      <c r="C6298" s="20" t="s">
        <v>5351</v>
      </c>
      <c r="D6298" s="20" t="s">
        <v>22</v>
      </c>
    </row>
    <row r="6299" spans="2:4" x14ac:dyDescent="0.25">
      <c r="B6299" s="20" t="s">
        <v>16030</v>
      </c>
      <c r="C6299" s="20" t="s">
        <v>5351</v>
      </c>
      <c r="D6299" s="20" t="s">
        <v>22</v>
      </c>
    </row>
    <row r="6300" spans="2:4" x14ac:dyDescent="0.25">
      <c r="B6300" s="20" t="s">
        <v>16031</v>
      </c>
      <c r="C6300" s="20" t="s">
        <v>5351</v>
      </c>
      <c r="D6300" s="20" t="s">
        <v>22</v>
      </c>
    </row>
    <row r="6301" spans="2:4" x14ac:dyDescent="0.25">
      <c r="B6301" s="20" t="s">
        <v>16032</v>
      </c>
      <c r="C6301" s="20" t="s">
        <v>5351</v>
      </c>
      <c r="D6301" s="20" t="s">
        <v>22</v>
      </c>
    </row>
    <row r="6302" spans="2:4" x14ac:dyDescent="0.25">
      <c r="B6302" s="20" t="s">
        <v>5353</v>
      </c>
      <c r="C6302" s="20" t="s">
        <v>5354</v>
      </c>
      <c r="D6302" s="20" t="s">
        <v>22</v>
      </c>
    </row>
    <row r="6303" spans="2:4" x14ac:dyDescent="0.25">
      <c r="B6303" s="20" t="s">
        <v>16033</v>
      </c>
      <c r="C6303" s="20" t="s">
        <v>5354</v>
      </c>
      <c r="D6303" s="20" t="s">
        <v>21</v>
      </c>
    </row>
    <row r="6304" spans="2:4" x14ac:dyDescent="0.25">
      <c r="B6304" s="20" t="s">
        <v>16034</v>
      </c>
      <c r="C6304" s="20" t="s">
        <v>5354</v>
      </c>
      <c r="D6304" s="20" t="s">
        <v>21</v>
      </c>
    </row>
    <row r="6305" spans="2:4" x14ac:dyDescent="0.25">
      <c r="B6305" s="20" t="s">
        <v>16035</v>
      </c>
      <c r="C6305" s="20" t="s">
        <v>5354</v>
      </c>
      <c r="D6305" s="20" t="s">
        <v>21</v>
      </c>
    </row>
    <row r="6306" spans="2:4" x14ac:dyDescent="0.25">
      <c r="B6306" s="20" t="s">
        <v>16036</v>
      </c>
      <c r="C6306" s="20" t="s">
        <v>5354</v>
      </c>
      <c r="D6306" s="20" t="s">
        <v>21</v>
      </c>
    </row>
    <row r="6307" spans="2:4" x14ac:dyDescent="0.25">
      <c r="B6307" s="20" t="s">
        <v>16037</v>
      </c>
      <c r="C6307" s="20" t="s">
        <v>5354</v>
      </c>
      <c r="D6307" s="20" t="s">
        <v>21</v>
      </c>
    </row>
    <row r="6308" spans="2:4" x14ac:dyDescent="0.25">
      <c r="B6308" s="20" t="s">
        <v>16038</v>
      </c>
      <c r="C6308" s="20" t="s">
        <v>5354</v>
      </c>
      <c r="D6308" s="20" t="s">
        <v>21</v>
      </c>
    </row>
    <row r="6309" spans="2:4" x14ac:dyDescent="0.25">
      <c r="B6309" s="20" t="s">
        <v>16039</v>
      </c>
      <c r="C6309" s="20" t="s">
        <v>5354</v>
      </c>
      <c r="D6309" s="20" t="s">
        <v>21</v>
      </c>
    </row>
    <row r="6310" spans="2:4" x14ac:dyDescent="0.25">
      <c r="B6310" s="20" t="s">
        <v>16040</v>
      </c>
      <c r="C6310" s="20" t="s">
        <v>5354</v>
      </c>
      <c r="D6310" s="20" t="s">
        <v>21</v>
      </c>
    </row>
    <row r="6311" spans="2:4" x14ac:dyDescent="0.25">
      <c r="B6311" s="20" t="s">
        <v>16041</v>
      </c>
      <c r="C6311" s="20" t="s">
        <v>5354</v>
      </c>
      <c r="D6311" s="20" t="s">
        <v>21</v>
      </c>
    </row>
    <row r="6312" spans="2:4" x14ac:dyDescent="0.25">
      <c r="B6312" s="20" t="s">
        <v>16042</v>
      </c>
      <c r="C6312" s="20" t="s">
        <v>5354</v>
      </c>
      <c r="D6312" s="20" t="s">
        <v>21</v>
      </c>
    </row>
    <row r="6313" spans="2:4" x14ac:dyDescent="0.25">
      <c r="B6313" s="20" t="s">
        <v>16043</v>
      </c>
      <c r="C6313" s="20" t="s">
        <v>5354</v>
      </c>
      <c r="D6313" s="20" t="s">
        <v>21</v>
      </c>
    </row>
    <row r="6314" spans="2:4" x14ac:dyDescent="0.25">
      <c r="B6314" s="20" t="s">
        <v>16044</v>
      </c>
      <c r="C6314" s="20" t="s">
        <v>5354</v>
      </c>
      <c r="D6314" s="20" t="s">
        <v>21</v>
      </c>
    </row>
    <row r="6315" spans="2:4" x14ac:dyDescent="0.25">
      <c r="B6315" s="20" t="s">
        <v>16045</v>
      </c>
      <c r="C6315" s="20" t="s">
        <v>5354</v>
      </c>
      <c r="D6315" s="20" t="s">
        <v>21</v>
      </c>
    </row>
    <row r="6316" spans="2:4" x14ac:dyDescent="0.25">
      <c r="B6316" s="20" t="s">
        <v>16046</v>
      </c>
      <c r="C6316" s="20" t="s">
        <v>5354</v>
      </c>
      <c r="D6316" s="20" t="s">
        <v>21</v>
      </c>
    </row>
    <row r="6317" spans="2:4" x14ac:dyDescent="0.25">
      <c r="B6317" s="20" t="s">
        <v>16047</v>
      </c>
      <c r="C6317" s="20" t="s">
        <v>5354</v>
      </c>
      <c r="D6317" s="20" t="s">
        <v>21</v>
      </c>
    </row>
    <row r="6318" spans="2:4" x14ac:dyDescent="0.25">
      <c r="B6318" s="20" t="s">
        <v>16048</v>
      </c>
      <c r="C6318" s="20" t="s">
        <v>5354</v>
      </c>
      <c r="D6318" s="20" t="s">
        <v>21</v>
      </c>
    </row>
    <row r="6319" spans="2:4" x14ac:dyDescent="0.25">
      <c r="B6319" s="20" t="s">
        <v>16049</v>
      </c>
      <c r="C6319" s="20" t="s">
        <v>5354</v>
      </c>
      <c r="D6319" s="20" t="s">
        <v>21</v>
      </c>
    </row>
    <row r="6320" spans="2:4" x14ac:dyDescent="0.25">
      <c r="B6320" s="20" t="s">
        <v>16050</v>
      </c>
      <c r="C6320" s="20" t="s">
        <v>5354</v>
      </c>
      <c r="D6320" s="20" t="s">
        <v>21</v>
      </c>
    </row>
    <row r="6321" spans="2:4" x14ac:dyDescent="0.25">
      <c r="B6321" s="20" t="s">
        <v>16051</v>
      </c>
      <c r="C6321" s="20" t="s">
        <v>5354</v>
      </c>
      <c r="D6321" s="20" t="s">
        <v>21</v>
      </c>
    </row>
    <row r="6322" spans="2:4" x14ac:dyDescent="0.25">
      <c r="B6322" s="20" t="s">
        <v>16052</v>
      </c>
      <c r="C6322" s="20" t="s">
        <v>5354</v>
      </c>
      <c r="D6322" s="20" t="s">
        <v>21</v>
      </c>
    </row>
    <row r="6323" spans="2:4" x14ac:dyDescent="0.25">
      <c r="B6323" s="20" t="s">
        <v>5355</v>
      </c>
      <c r="C6323" s="20" t="s">
        <v>5354</v>
      </c>
      <c r="D6323" s="20" t="s">
        <v>19</v>
      </c>
    </row>
    <row r="6324" spans="2:4" x14ac:dyDescent="0.25">
      <c r="B6324" s="20" t="s">
        <v>16053</v>
      </c>
      <c r="C6324" s="20" t="s">
        <v>5354</v>
      </c>
      <c r="D6324" s="20" t="s">
        <v>21</v>
      </c>
    </row>
    <row r="6325" spans="2:4" x14ac:dyDescent="0.25">
      <c r="B6325" s="20" t="s">
        <v>16054</v>
      </c>
      <c r="C6325" s="20" t="s">
        <v>5354</v>
      </c>
      <c r="D6325" s="20" t="s">
        <v>21</v>
      </c>
    </row>
    <row r="6326" spans="2:4" x14ac:dyDescent="0.25">
      <c r="B6326" s="20" t="s">
        <v>16055</v>
      </c>
      <c r="C6326" s="20" t="s">
        <v>5354</v>
      </c>
      <c r="D6326" s="20" t="s">
        <v>21</v>
      </c>
    </row>
    <row r="6327" spans="2:4" x14ac:dyDescent="0.25">
      <c r="B6327" s="20" t="s">
        <v>16056</v>
      </c>
      <c r="C6327" s="20" t="s">
        <v>5354</v>
      </c>
      <c r="D6327" s="20" t="s">
        <v>21</v>
      </c>
    </row>
    <row r="6328" spans="2:4" x14ac:dyDescent="0.25">
      <c r="B6328" s="20" t="s">
        <v>16057</v>
      </c>
      <c r="C6328" s="20" t="s">
        <v>5354</v>
      </c>
      <c r="D6328" s="20" t="s">
        <v>21</v>
      </c>
    </row>
    <row r="6329" spans="2:4" x14ac:dyDescent="0.25">
      <c r="B6329" s="20" t="s">
        <v>16058</v>
      </c>
      <c r="C6329" s="20" t="s">
        <v>5354</v>
      </c>
      <c r="D6329" s="20" t="s">
        <v>21</v>
      </c>
    </row>
    <row r="6330" spans="2:4" x14ac:dyDescent="0.25">
      <c r="B6330" s="20" t="s">
        <v>16059</v>
      </c>
      <c r="C6330" s="20" t="s">
        <v>5354</v>
      </c>
      <c r="D6330" s="20" t="s">
        <v>21</v>
      </c>
    </row>
    <row r="6331" spans="2:4" x14ac:dyDescent="0.25">
      <c r="B6331" s="20" t="s">
        <v>16060</v>
      </c>
      <c r="C6331" s="20" t="s">
        <v>5354</v>
      </c>
      <c r="D6331" s="20" t="s">
        <v>21</v>
      </c>
    </row>
    <row r="6332" spans="2:4" x14ac:dyDescent="0.25">
      <c r="B6332" s="20" t="s">
        <v>5356</v>
      </c>
      <c r="C6332" s="20" t="s">
        <v>5356</v>
      </c>
      <c r="D6332" s="20" t="s">
        <v>21</v>
      </c>
    </row>
    <row r="6333" spans="2:4" x14ac:dyDescent="0.25">
      <c r="B6333" s="20" t="s">
        <v>5357</v>
      </c>
      <c r="C6333" s="20" t="s">
        <v>5356</v>
      </c>
      <c r="D6333" s="20" t="s">
        <v>21</v>
      </c>
    </row>
    <row r="6334" spans="2:4" x14ac:dyDescent="0.25">
      <c r="B6334" s="20" t="s">
        <v>5358</v>
      </c>
      <c r="C6334" s="20" t="s">
        <v>5356</v>
      </c>
      <c r="D6334" s="20" t="s">
        <v>21</v>
      </c>
    </row>
    <row r="6335" spans="2:4" x14ac:dyDescent="0.25">
      <c r="B6335" s="20" t="s">
        <v>5359</v>
      </c>
      <c r="C6335" s="20" t="s">
        <v>5356</v>
      </c>
      <c r="D6335" s="20" t="s">
        <v>21</v>
      </c>
    </row>
    <row r="6336" spans="2:4" x14ac:dyDescent="0.25">
      <c r="B6336" s="20" t="s">
        <v>5360</v>
      </c>
      <c r="C6336" s="20" t="s">
        <v>5356</v>
      </c>
      <c r="D6336" s="20" t="s">
        <v>21</v>
      </c>
    </row>
    <row r="6337" spans="2:4" x14ac:dyDescent="0.25">
      <c r="B6337" s="20" t="s">
        <v>5361</v>
      </c>
      <c r="C6337" s="20" t="s">
        <v>5361</v>
      </c>
      <c r="D6337" s="20" t="s">
        <v>18</v>
      </c>
    </row>
    <row r="6338" spans="2:4" x14ac:dyDescent="0.25">
      <c r="B6338" s="20" t="s">
        <v>5362</v>
      </c>
      <c r="C6338" s="20" t="s">
        <v>5363</v>
      </c>
      <c r="D6338" s="20" t="s">
        <v>14</v>
      </c>
    </row>
    <row r="6339" spans="2:4" x14ac:dyDescent="0.25">
      <c r="B6339" s="20" t="s">
        <v>5364</v>
      </c>
      <c r="C6339" s="20" t="s">
        <v>5365</v>
      </c>
      <c r="D6339" s="20" t="s">
        <v>14</v>
      </c>
    </row>
    <row r="6340" spans="2:4" x14ac:dyDescent="0.25">
      <c r="B6340" s="20" t="s">
        <v>5366</v>
      </c>
      <c r="C6340" s="20" t="s">
        <v>5366</v>
      </c>
      <c r="D6340" s="20" t="s">
        <v>14</v>
      </c>
    </row>
    <row r="6341" spans="2:4" x14ac:dyDescent="0.25">
      <c r="B6341" s="20" t="s">
        <v>5367</v>
      </c>
      <c r="C6341" s="20" t="s">
        <v>5368</v>
      </c>
      <c r="D6341" s="20" t="s">
        <v>14</v>
      </c>
    </row>
    <row r="6342" spans="2:4" x14ac:dyDescent="0.25">
      <c r="B6342" s="20" t="s">
        <v>5369</v>
      </c>
      <c r="C6342" s="20" t="s">
        <v>5368</v>
      </c>
      <c r="D6342" s="20" t="s">
        <v>14</v>
      </c>
    </row>
    <row r="6343" spans="2:4" x14ac:dyDescent="0.25">
      <c r="B6343" s="20" t="s">
        <v>5370</v>
      </c>
      <c r="C6343" s="20" t="s">
        <v>5368</v>
      </c>
      <c r="D6343" s="20" t="s">
        <v>14</v>
      </c>
    </row>
    <row r="6344" spans="2:4" x14ac:dyDescent="0.25">
      <c r="B6344" s="20" t="s">
        <v>5371</v>
      </c>
      <c r="C6344" s="20" t="s">
        <v>5368</v>
      </c>
      <c r="D6344" s="20" t="s">
        <v>14</v>
      </c>
    </row>
    <row r="6345" spans="2:4" x14ac:dyDescent="0.25">
      <c r="B6345" s="20" t="s">
        <v>5372</v>
      </c>
      <c r="C6345" s="20" t="s">
        <v>5373</v>
      </c>
      <c r="D6345" s="20" t="s">
        <v>14</v>
      </c>
    </row>
    <row r="6346" spans="2:4" x14ac:dyDescent="0.25">
      <c r="B6346" s="20" t="s">
        <v>5374</v>
      </c>
      <c r="C6346" s="20" t="s">
        <v>5373</v>
      </c>
      <c r="D6346" s="20" t="s">
        <v>14</v>
      </c>
    </row>
    <row r="6347" spans="2:4" x14ac:dyDescent="0.25">
      <c r="B6347" s="20" t="s">
        <v>5375</v>
      </c>
      <c r="C6347" s="20" t="s">
        <v>5373</v>
      </c>
      <c r="D6347" s="20" t="s">
        <v>14</v>
      </c>
    </row>
    <row r="6348" spans="2:4" x14ac:dyDescent="0.25">
      <c r="B6348" s="20" t="s">
        <v>5376</v>
      </c>
      <c r="C6348" s="20" t="s">
        <v>5373</v>
      </c>
      <c r="D6348" s="20" t="s">
        <v>14</v>
      </c>
    </row>
    <row r="6349" spans="2:4" x14ac:dyDescent="0.25">
      <c r="B6349" s="20" t="s">
        <v>5377</v>
      </c>
      <c r="C6349" s="20" t="s">
        <v>5378</v>
      </c>
      <c r="D6349" s="20" t="s">
        <v>14</v>
      </c>
    </row>
    <row r="6350" spans="2:4" x14ac:dyDescent="0.25">
      <c r="B6350" s="20" t="s">
        <v>5379</v>
      </c>
      <c r="C6350" s="20" t="s">
        <v>5378</v>
      </c>
      <c r="D6350" s="20" t="s">
        <v>14</v>
      </c>
    </row>
    <row r="6351" spans="2:4" x14ac:dyDescent="0.25">
      <c r="B6351" s="20" t="s">
        <v>5380</v>
      </c>
      <c r="C6351" s="20" t="s">
        <v>5378</v>
      </c>
      <c r="D6351" s="20" t="s">
        <v>14</v>
      </c>
    </row>
    <row r="6352" spans="2:4" x14ac:dyDescent="0.25">
      <c r="B6352" s="20" t="s">
        <v>5381</v>
      </c>
      <c r="C6352" s="20" t="s">
        <v>5378</v>
      </c>
      <c r="D6352" s="20" t="s">
        <v>14</v>
      </c>
    </row>
    <row r="6353" spans="2:4" x14ac:dyDescent="0.25">
      <c r="B6353" s="20" t="s">
        <v>5382</v>
      </c>
      <c r="C6353" s="20" t="s">
        <v>5383</v>
      </c>
      <c r="D6353" s="20" t="s">
        <v>14</v>
      </c>
    </row>
    <row r="6354" spans="2:4" x14ac:dyDescent="0.25">
      <c r="B6354" s="20" t="s">
        <v>16061</v>
      </c>
      <c r="C6354" s="20" t="s">
        <v>5383</v>
      </c>
      <c r="D6354" s="20" t="s">
        <v>14</v>
      </c>
    </row>
    <row r="6355" spans="2:4" x14ac:dyDescent="0.25">
      <c r="B6355" s="20" t="s">
        <v>16062</v>
      </c>
      <c r="C6355" s="20" t="s">
        <v>5383</v>
      </c>
      <c r="D6355" s="20" t="s">
        <v>14</v>
      </c>
    </row>
    <row r="6356" spans="2:4" x14ac:dyDescent="0.25">
      <c r="B6356" s="20" t="s">
        <v>16063</v>
      </c>
      <c r="C6356" s="20" t="s">
        <v>5383</v>
      </c>
      <c r="D6356" s="20" t="s">
        <v>14</v>
      </c>
    </row>
    <row r="6357" spans="2:4" x14ac:dyDescent="0.25">
      <c r="B6357" s="20" t="s">
        <v>16064</v>
      </c>
      <c r="C6357" s="20" t="s">
        <v>5383</v>
      </c>
      <c r="D6357" s="20" t="s">
        <v>14</v>
      </c>
    </row>
    <row r="6358" spans="2:4" x14ac:dyDescent="0.25">
      <c r="B6358" s="20" t="s">
        <v>16065</v>
      </c>
      <c r="C6358" s="20" t="s">
        <v>5383</v>
      </c>
      <c r="D6358" s="20" t="s">
        <v>14</v>
      </c>
    </row>
    <row r="6359" spans="2:4" x14ac:dyDescent="0.25">
      <c r="B6359" s="20" t="s">
        <v>16066</v>
      </c>
      <c r="C6359" s="20" t="s">
        <v>5383</v>
      </c>
      <c r="D6359" s="20" t="s">
        <v>14</v>
      </c>
    </row>
    <row r="6360" spans="2:4" x14ac:dyDescent="0.25">
      <c r="B6360" s="20" t="s">
        <v>5384</v>
      </c>
      <c r="C6360" s="20" t="s">
        <v>5383</v>
      </c>
      <c r="D6360" s="20" t="s">
        <v>14</v>
      </c>
    </row>
    <row r="6361" spans="2:4" x14ac:dyDescent="0.25">
      <c r="B6361" s="20" t="s">
        <v>5385</v>
      </c>
      <c r="C6361" s="20" t="s">
        <v>5383</v>
      </c>
      <c r="D6361" s="20" t="s">
        <v>14</v>
      </c>
    </row>
    <row r="6362" spans="2:4" x14ac:dyDescent="0.25">
      <c r="B6362" s="20" t="s">
        <v>5386</v>
      </c>
      <c r="C6362" s="20" t="s">
        <v>5383</v>
      </c>
      <c r="D6362" s="20" t="s">
        <v>14</v>
      </c>
    </row>
    <row r="6363" spans="2:4" x14ac:dyDescent="0.25">
      <c r="B6363" s="20" t="s">
        <v>5387</v>
      </c>
      <c r="C6363" s="20" t="s">
        <v>5388</v>
      </c>
      <c r="D6363" s="20" t="s">
        <v>14</v>
      </c>
    </row>
    <row r="6364" spans="2:4" x14ac:dyDescent="0.25">
      <c r="B6364" s="20" t="s">
        <v>5389</v>
      </c>
      <c r="C6364" s="20" t="s">
        <v>5388</v>
      </c>
      <c r="D6364" s="20" t="s">
        <v>14</v>
      </c>
    </row>
    <row r="6365" spans="2:4" x14ac:dyDescent="0.25">
      <c r="B6365" s="20" t="s">
        <v>5390</v>
      </c>
      <c r="C6365" s="20" t="s">
        <v>5388</v>
      </c>
      <c r="D6365" s="20" t="s">
        <v>14</v>
      </c>
    </row>
    <row r="6366" spans="2:4" x14ac:dyDescent="0.25">
      <c r="B6366" s="20" t="s">
        <v>5391</v>
      </c>
      <c r="C6366" s="20" t="s">
        <v>5392</v>
      </c>
      <c r="D6366" s="20" t="s">
        <v>14</v>
      </c>
    </row>
    <row r="6367" spans="2:4" x14ac:dyDescent="0.25">
      <c r="B6367" s="20" t="s">
        <v>5393</v>
      </c>
      <c r="C6367" s="20" t="s">
        <v>5392</v>
      </c>
      <c r="D6367" s="20" t="s">
        <v>14</v>
      </c>
    </row>
    <row r="6368" spans="2:4" x14ac:dyDescent="0.25">
      <c r="B6368" s="20" t="s">
        <v>5394</v>
      </c>
      <c r="C6368" s="20" t="s">
        <v>5395</v>
      </c>
      <c r="D6368" s="20" t="s">
        <v>14</v>
      </c>
    </row>
    <row r="6369" spans="2:4" x14ac:dyDescent="0.25">
      <c r="B6369" s="20" t="s">
        <v>5396</v>
      </c>
      <c r="C6369" s="20" t="s">
        <v>5395</v>
      </c>
      <c r="D6369" s="20" t="s">
        <v>14</v>
      </c>
    </row>
    <row r="6370" spans="2:4" x14ac:dyDescent="0.25">
      <c r="B6370" s="20" t="s">
        <v>16067</v>
      </c>
      <c r="C6370" s="20" t="s">
        <v>5395</v>
      </c>
      <c r="D6370" s="20" t="s">
        <v>14</v>
      </c>
    </row>
    <row r="6371" spans="2:4" x14ac:dyDescent="0.25">
      <c r="B6371" s="20" t="s">
        <v>16068</v>
      </c>
      <c r="C6371" s="20" t="s">
        <v>5395</v>
      </c>
      <c r="D6371" s="20" t="s">
        <v>14</v>
      </c>
    </row>
    <row r="6372" spans="2:4" x14ac:dyDescent="0.25">
      <c r="B6372" s="20" t="s">
        <v>16069</v>
      </c>
      <c r="C6372" s="20" t="s">
        <v>5395</v>
      </c>
      <c r="D6372" s="20" t="s">
        <v>14</v>
      </c>
    </row>
    <row r="6373" spans="2:4" x14ac:dyDescent="0.25">
      <c r="B6373" s="20" t="s">
        <v>16070</v>
      </c>
      <c r="C6373" s="20" t="s">
        <v>5395</v>
      </c>
      <c r="D6373" s="20" t="s">
        <v>14</v>
      </c>
    </row>
    <row r="6374" spans="2:4" x14ac:dyDescent="0.25">
      <c r="B6374" s="20" t="s">
        <v>16071</v>
      </c>
      <c r="C6374" s="20" t="s">
        <v>5395</v>
      </c>
      <c r="D6374" s="20" t="s">
        <v>14</v>
      </c>
    </row>
    <row r="6375" spans="2:4" x14ac:dyDescent="0.25">
      <c r="B6375" s="20" t="s">
        <v>16072</v>
      </c>
      <c r="C6375" s="20" t="s">
        <v>5395</v>
      </c>
      <c r="D6375" s="20" t="s">
        <v>14</v>
      </c>
    </row>
    <row r="6376" spans="2:4" x14ac:dyDescent="0.25">
      <c r="B6376" s="20" t="s">
        <v>16073</v>
      </c>
      <c r="C6376" s="20" t="s">
        <v>5395</v>
      </c>
      <c r="D6376" s="20" t="s">
        <v>14</v>
      </c>
    </row>
    <row r="6377" spans="2:4" x14ac:dyDescent="0.25">
      <c r="B6377" s="20" t="s">
        <v>16074</v>
      </c>
      <c r="C6377" s="20" t="s">
        <v>5395</v>
      </c>
      <c r="D6377" s="20" t="s">
        <v>14</v>
      </c>
    </row>
    <row r="6378" spans="2:4" x14ac:dyDescent="0.25">
      <c r="B6378" s="20" t="s">
        <v>16075</v>
      </c>
      <c r="C6378" s="20" t="s">
        <v>5395</v>
      </c>
      <c r="D6378" s="20" t="s">
        <v>14</v>
      </c>
    </row>
    <row r="6379" spans="2:4" x14ac:dyDescent="0.25">
      <c r="B6379" s="20" t="s">
        <v>5397</v>
      </c>
      <c r="C6379" s="20" t="s">
        <v>5398</v>
      </c>
      <c r="D6379" s="20" t="s">
        <v>14</v>
      </c>
    </row>
    <row r="6380" spans="2:4" x14ac:dyDescent="0.25">
      <c r="B6380" s="20" t="s">
        <v>5399</v>
      </c>
      <c r="C6380" s="20" t="s">
        <v>5398</v>
      </c>
      <c r="D6380" s="20" t="s">
        <v>14</v>
      </c>
    </row>
    <row r="6381" spans="2:4" x14ac:dyDescent="0.25">
      <c r="B6381" s="20" t="s">
        <v>5400</v>
      </c>
      <c r="C6381" s="20" t="s">
        <v>5398</v>
      </c>
      <c r="D6381" s="20" t="s">
        <v>14</v>
      </c>
    </row>
    <row r="6382" spans="2:4" x14ac:dyDescent="0.25">
      <c r="B6382" s="20" t="s">
        <v>5401</v>
      </c>
      <c r="C6382" s="20" t="s">
        <v>5402</v>
      </c>
      <c r="D6382" s="20" t="s">
        <v>13</v>
      </c>
    </row>
    <row r="6383" spans="2:4" x14ac:dyDescent="0.25">
      <c r="B6383" s="20" t="s">
        <v>5403</v>
      </c>
      <c r="C6383" s="20" t="s">
        <v>5402</v>
      </c>
      <c r="D6383" s="20" t="s">
        <v>14</v>
      </c>
    </row>
    <row r="6384" spans="2:4" x14ac:dyDescent="0.25">
      <c r="B6384" s="20" t="s">
        <v>5404</v>
      </c>
      <c r="C6384" s="20" t="s">
        <v>5402</v>
      </c>
      <c r="D6384" s="20" t="s">
        <v>14</v>
      </c>
    </row>
    <row r="6385" spans="2:4" x14ac:dyDescent="0.25">
      <c r="B6385" s="20" t="s">
        <v>5405</v>
      </c>
      <c r="C6385" s="20" t="s">
        <v>5402</v>
      </c>
      <c r="D6385" s="20" t="s">
        <v>14</v>
      </c>
    </row>
    <row r="6386" spans="2:4" x14ac:dyDescent="0.25">
      <c r="B6386" s="20" t="s">
        <v>16076</v>
      </c>
      <c r="C6386" s="20" t="s">
        <v>5402</v>
      </c>
      <c r="D6386" s="20" t="s">
        <v>14</v>
      </c>
    </row>
    <row r="6387" spans="2:4" x14ac:dyDescent="0.25">
      <c r="B6387" s="20" t="s">
        <v>5406</v>
      </c>
      <c r="C6387" s="20" t="s">
        <v>5402</v>
      </c>
      <c r="D6387" s="20" t="s">
        <v>14</v>
      </c>
    </row>
    <row r="6388" spans="2:4" x14ac:dyDescent="0.25">
      <c r="B6388" s="20" t="s">
        <v>5407</v>
      </c>
      <c r="C6388" s="20" t="s">
        <v>5402</v>
      </c>
      <c r="D6388" s="20" t="s">
        <v>14</v>
      </c>
    </row>
    <row r="6389" spans="2:4" x14ac:dyDescent="0.25">
      <c r="B6389" s="20" t="s">
        <v>5408</v>
      </c>
      <c r="C6389" s="20" t="s">
        <v>5409</v>
      </c>
      <c r="D6389" s="20" t="s">
        <v>14</v>
      </c>
    </row>
    <row r="6390" spans="2:4" x14ac:dyDescent="0.25">
      <c r="B6390" s="20" t="s">
        <v>5410</v>
      </c>
      <c r="C6390" s="20" t="s">
        <v>5411</v>
      </c>
      <c r="D6390" s="20" t="s">
        <v>14</v>
      </c>
    </row>
    <row r="6391" spans="2:4" x14ac:dyDescent="0.25">
      <c r="B6391" s="20" t="s">
        <v>5412</v>
      </c>
      <c r="C6391" s="20" t="s">
        <v>5413</v>
      </c>
      <c r="D6391" s="20" t="s">
        <v>14</v>
      </c>
    </row>
    <row r="6392" spans="2:4" x14ac:dyDescent="0.25">
      <c r="B6392" s="20" t="s">
        <v>5414</v>
      </c>
      <c r="C6392" s="20" t="s">
        <v>5413</v>
      </c>
      <c r="D6392" s="20" t="s">
        <v>14</v>
      </c>
    </row>
    <row r="6393" spans="2:4" x14ac:dyDescent="0.25">
      <c r="B6393" s="20" t="s">
        <v>5415</v>
      </c>
      <c r="C6393" s="20" t="s">
        <v>5413</v>
      </c>
      <c r="D6393" s="20" t="s">
        <v>14</v>
      </c>
    </row>
    <row r="6394" spans="2:4" x14ac:dyDescent="0.25">
      <c r="B6394" s="20" t="s">
        <v>5416</v>
      </c>
      <c r="C6394" s="20" t="s">
        <v>5413</v>
      </c>
      <c r="D6394" s="20" t="s">
        <v>14</v>
      </c>
    </row>
    <row r="6395" spans="2:4" x14ac:dyDescent="0.25">
      <c r="B6395" s="20" t="s">
        <v>5417</v>
      </c>
      <c r="C6395" s="20" t="s">
        <v>5413</v>
      </c>
      <c r="D6395" s="20" t="s">
        <v>14</v>
      </c>
    </row>
    <row r="6396" spans="2:4" x14ac:dyDescent="0.25">
      <c r="B6396" s="20" t="s">
        <v>5418</v>
      </c>
      <c r="C6396" s="20" t="s">
        <v>5419</v>
      </c>
      <c r="D6396" s="20" t="s">
        <v>14</v>
      </c>
    </row>
    <row r="6397" spans="2:4" x14ac:dyDescent="0.25">
      <c r="B6397" s="20" t="s">
        <v>5420</v>
      </c>
      <c r="C6397" s="20" t="s">
        <v>5421</v>
      </c>
      <c r="D6397" s="20" t="s">
        <v>14</v>
      </c>
    </row>
    <row r="6398" spans="2:4" x14ac:dyDescent="0.25">
      <c r="B6398" s="20" t="s">
        <v>5422</v>
      </c>
      <c r="C6398" s="20" t="s">
        <v>5421</v>
      </c>
      <c r="D6398" s="20" t="s">
        <v>14</v>
      </c>
    </row>
    <row r="6399" spans="2:4" x14ac:dyDescent="0.25">
      <c r="B6399" s="20" t="s">
        <v>5423</v>
      </c>
      <c r="C6399" s="20" t="s">
        <v>5421</v>
      </c>
      <c r="D6399" s="20" t="s">
        <v>14</v>
      </c>
    </row>
    <row r="6400" spans="2:4" x14ac:dyDescent="0.25">
      <c r="B6400" s="20" t="s">
        <v>5424</v>
      </c>
      <c r="C6400" s="20" t="s">
        <v>5421</v>
      </c>
      <c r="D6400" s="20" t="s">
        <v>14</v>
      </c>
    </row>
    <row r="6401" spans="2:4" x14ac:dyDescent="0.25">
      <c r="B6401" s="20" t="s">
        <v>5425</v>
      </c>
      <c r="C6401" s="20" t="s">
        <v>5421</v>
      </c>
      <c r="D6401" s="20" t="s">
        <v>14</v>
      </c>
    </row>
    <row r="6402" spans="2:4" x14ac:dyDescent="0.25">
      <c r="B6402" s="20" t="s">
        <v>5426</v>
      </c>
      <c r="C6402" s="20" t="s">
        <v>5421</v>
      </c>
      <c r="D6402" s="20" t="s">
        <v>14</v>
      </c>
    </row>
    <row r="6403" spans="2:4" x14ac:dyDescent="0.25">
      <c r="B6403" s="20" t="s">
        <v>5427</v>
      </c>
      <c r="C6403" s="20" t="s">
        <v>5428</v>
      </c>
      <c r="D6403" s="20" t="s">
        <v>14</v>
      </c>
    </row>
    <row r="6404" spans="2:4" x14ac:dyDescent="0.25">
      <c r="B6404" s="20" t="s">
        <v>5429</v>
      </c>
      <c r="C6404" s="20" t="s">
        <v>5428</v>
      </c>
      <c r="D6404" s="20" t="s">
        <v>14</v>
      </c>
    </row>
    <row r="6405" spans="2:4" x14ac:dyDescent="0.25">
      <c r="B6405" s="20" t="s">
        <v>5430</v>
      </c>
      <c r="C6405" s="20" t="s">
        <v>5428</v>
      </c>
      <c r="D6405" s="20" t="s">
        <v>14</v>
      </c>
    </row>
    <row r="6406" spans="2:4" x14ac:dyDescent="0.25">
      <c r="B6406" s="20" t="s">
        <v>5431</v>
      </c>
      <c r="C6406" s="20" t="s">
        <v>5428</v>
      </c>
      <c r="D6406" s="20" t="s">
        <v>14</v>
      </c>
    </row>
    <row r="6407" spans="2:4" x14ac:dyDescent="0.25">
      <c r="B6407" s="20" t="s">
        <v>5432</v>
      </c>
      <c r="C6407" s="20" t="s">
        <v>5433</v>
      </c>
      <c r="D6407" s="20" t="s">
        <v>14</v>
      </c>
    </row>
    <row r="6408" spans="2:4" x14ac:dyDescent="0.25">
      <c r="B6408" s="20" t="s">
        <v>5434</v>
      </c>
      <c r="C6408" s="20" t="s">
        <v>5433</v>
      </c>
      <c r="D6408" s="20" t="s">
        <v>14</v>
      </c>
    </row>
    <row r="6409" spans="2:4" x14ac:dyDescent="0.25">
      <c r="B6409" s="20" t="s">
        <v>5435</v>
      </c>
      <c r="C6409" s="20" t="s">
        <v>5433</v>
      </c>
      <c r="D6409" s="20" t="s">
        <v>14</v>
      </c>
    </row>
    <row r="6410" spans="2:4" x14ac:dyDescent="0.25">
      <c r="B6410" s="20" t="s">
        <v>5436</v>
      </c>
      <c r="C6410" s="20" t="s">
        <v>5433</v>
      </c>
      <c r="D6410" s="20" t="s">
        <v>14</v>
      </c>
    </row>
    <row r="6411" spans="2:4" x14ac:dyDescent="0.25">
      <c r="B6411" s="20" t="s">
        <v>5437</v>
      </c>
      <c r="C6411" s="20" t="s">
        <v>5433</v>
      </c>
      <c r="D6411" s="20" t="s">
        <v>14</v>
      </c>
    </row>
    <row r="6412" spans="2:4" x14ac:dyDescent="0.25">
      <c r="B6412" s="20" t="s">
        <v>5438</v>
      </c>
      <c r="C6412" s="20" t="s">
        <v>5433</v>
      </c>
      <c r="D6412" s="20" t="s">
        <v>14</v>
      </c>
    </row>
    <row r="6413" spans="2:4" x14ac:dyDescent="0.25">
      <c r="B6413" s="20" t="s">
        <v>5439</v>
      </c>
      <c r="C6413" s="20" t="s">
        <v>5440</v>
      </c>
      <c r="D6413" s="20" t="s">
        <v>14</v>
      </c>
    </row>
    <row r="6414" spans="2:4" x14ac:dyDescent="0.25">
      <c r="B6414" s="20" t="s">
        <v>5441</v>
      </c>
      <c r="C6414" s="20" t="s">
        <v>5440</v>
      </c>
      <c r="D6414" s="20" t="s">
        <v>14</v>
      </c>
    </row>
    <row r="6415" spans="2:4" x14ac:dyDescent="0.25">
      <c r="B6415" s="20" t="s">
        <v>5442</v>
      </c>
      <c r="C6415" s="20" t="s">
        <v>5440</v>
      </c>
      <c r="D6415" s="20" t="s">
        <v>14</v>
      </c>
    </row>
    <row r="6416" spans="2:4" x14ac:dyDescent="0.25">
      <c r="B6416" s="20" t="s">
        <v>5443</v>
      </c>
      <c r="C6416" s="20" t="s">
        <v>5440</v>
      </c>
      <c r="D6416" s="20" t="s">
        <v>14</v>
      </c>
    </row>
    <row r="6417" spans="2:4" x14ac:dyDescent="0.25">
      <c r="B6417" s="20" t="s">
        <v>5444</v>
      </c>
      <c r="C6417" s="20" t="s">
        <v>5445</v>
      </c>
      <c r="D6417" s="20" t="s">
        <v>14</v>
      </c>
    </row>
    <row r="6418" spans="2:4" x14ac:dyDescent="0.25">
      <c r="B6418" s="20" t="s">
        <v>5446</v>
      </c>
      <c r="C6418" s="20" t="s">
        <v>5445</v>
      </c>
      <c r="D6418" s="20" t="s">
        <v>14</v>
      </c>
    </row>
    <row r="6419" spans="2:4" x14ac:dyDescent="0.25">
      <c r="B6419" s="20" t="s">
        <v>5447</v>
      </c>
      <c r="C6419" s="20" t="s">
        <v>5445</v>
      </c>
      <c r="D6419" s="20" t="s">
        <v>14</v>
      </c>
    </row>
    <row r="6420" spans="2:4" x14ac:dyDescent="0.25">
      <c r="B6420" s="20" t="s">
        <v>5448</v>
      </c>
      <c r="C6420" s="20" t="s">
        <v>5445</v>
      </c>
      <c r="D6420" s="20" t="s">
        <v>14</v>
      </c>
    </row>
    <row r="6421" spans="2:4" x14ac:dyDescent="0.25">
      <c r="B6421" s="20" t="s">
        <v>5449</v>
      </c>
      <c r="C6421" s="20" t="s">
        <v>5445</v>
      </c>
      <c r="D6421" s="20" t="s">
        <v>14</v>
      </c>
    </row>
    <row r="6422" spans="2:4" x14ac:dyDescent="0.25">
      <c r="B6422" s="20" t="s">
        <v>5450</v>
      </c>
      <c r="C6422" s="20" t="s">
        <v>5445</v>
      </c>
      <c r="D6422" s="20" t="s">
        <v>14</v>
      </c>
    </row>
    <row r="6423" spans="2:4" x14ac:dyDescent="0.25">
      <c r="B6423" s="20" t="s">
        <v>5451</v>
      </c>
      <c r="C6423" s="20" t="s">
        <v>5452</v>
      </c>
      <c r="D6423" s="20" t="s">
        <v>14</v>
      </c>
    </row>
    <row r="6424" spans="2:4" x14ac:dyDescent="0.25">
      <c r="B6424" s="20" t="s">
        <v>5453</v>
      </c>
      <c r="C6424" s="20" t="s">
        <v>5452</v>
      </c>
      <c r="D6424" s="20" t="s">
        <v>14</v>
      </c>
    </row>
    <row r="6425" spans="2:4" x14ac:dyDescent="0.25">
      <c r="B6425" s="20" t="s">
        <v>5454</v>
      </c>
      <c r="C6425" s="20" t="s">
        <v>5452</v>
      </c>
      <c r="D6425" s="20" t="s">
        <v>14</v>
      </c>
    </row>
    <row r="6426" spans="2:4" x14ac:dyDescent="0.25">
      <c r="B6426" s="20" t="s">
        <v>5455</v>
      </c>
      <c r="C6426" s="20" t="s">
        <v>5452</v>
      </c>
      <c r="D6426" s="20" t="s">
        <v>14</v>
      </c>
    </row>
    <row r="6427" spans="2:4" x14ac:dyDescent="0.25">
      <c r="B6427" s="20" t="s">
        <v>5456</v>
      </c>
      <c r="C6427" s="20" t="s">
        <v>5452</v>
      </c>
      <c r="D6427" s="20" t="s">
        <v>14</v>
      </c>
    </row>
    <row r="6428" spans="2:4" x14ac:dyDescent="0.25">
      <c r="B6428" s="20" t="s">
        <v>5457</v>
      </c>
      <c r="C6428" s="20" t="s">
        <v>5458</v>
      </c>
      <c r="D6428" s="20" t="s">
        <v>14</v>
      </c>
    </row>
    <row r="6429" spans="2:4" x14ac:dyDescent="0.25">
      <c r="B6429" s="20" t="s">
        <v>5459</v>
      </c>
      <c r="C6429" s="20" t="s">
        <v>5458</v>
      </c>
      <c r="D6429" s="20" t="s">
        <v>14</v>
      </c>
    </row>
    <row r="6430" spans="2:4" x14ac:dyDescent="0.25">
      <c r="B6430" s="20" t="s">
        <v>5460</v>
      </c>
      <c r="C6430" s="20" t="s">
        <v>5458</v>
      </c>
      <c r="D6430" s="20" t="s">
        <v>14</v>
      </c>
    </row>
    <row r="6431" spans="2:4" x14ac:dyDescent="0.25">
      <c r="B6431" s="20" t="s">
        <v>5461</v>
      </c>
      <c r="C6431" s="20" t="s">
        <v>5458</v>
      </c>
      <c r="D6431" s="20" t="s">
        <v>14</v>
      </c>
    </row>
    <row r="6432" spans="2:4" x14ac:dyDescent="0.25">
      <c r="B6432" s="20" t="s">
        <v>5462</v>
      </c>
      <c r="C6432" s="20" t="s">
        <v>5458</v>
      </c>
      <c r="D6432" s="20" t="s">
        <v>14</v>
      </c>
    </row>
    <row r="6433" spans="2:4" x14ac:dyDescent="0.25">
      <c r="B6433" s="20" t="s">
        <v>5463</v>
      </c>
      <c r="C6433" s="20" t="s">
        <v>5458</v>
      </c>
      <c r="D6433" s="20" t="s">
        <v>14</v>
      </c>
    </row>
    <row r="6434" spans="2:4" x14ac:dyDescent="0.25">
      <c r="B6434" s="20" t="s">
        <v>5464</v>
      </c>
      <c r="C6434" s="20" t="s">
        <v>5465</v>
      </c>
      <c r="D6434" s="20" t="s">
        <v>14</v>
      </c>
    </row>
    <row r="6435" spans="2:4" x14ac:dyDescent="0.25">
      <c r="B6435" s="20" t="s">
        <v>5466</v>
      </c>
      <c r="C6435" s="20" t="s">
        <v>5465</v>
      </c>
      <c r="D6435" s="20" t="s">
        <v>14</v>
      </c>
    </row>
    <row r="6436" spans="2:4" x14ac:dyDescent="0.25">
      <c r="B6436" s="20" t="s">
        <v>5467</v>
      </c>
      <c r="C6436" s="20" t="s">
        <v>5465</v>
      </c>
      <c r="D6436" s="20" t="s">
        <v>14</v>
      </c>
    </row>
    <row r="6437" spans="2:4" x14ac:dyDescent="0.25">
      <c r="B6437" s="20" t="s">
        <v>5468</v>
      </c>
      <c r="C6437" s="20" t="s">
        <v>5465</v>
      </c>
      <c r="D6437" s="20" t="s">
        <v>14</v>
      </c>
    </row>
    <row r="6438" spans="2:4" x14ac:dyDescent="0.25">
      <c r="B6438" s="20" t="s">
        <v>5469</v>
      </c>
      <c r="C6438" s="20" t="s">
        <v>5465</v>
      </c>
      <c r="D6438" s="20" t="s">
        <v>14</v>
      </c>
    </row>
    <row r="6439" spans="2:4" x14ac:dyDescent="0.25">
      <c r="B6439" s="20" t="s">
        <v>5470</v>
      </c>
      <c r="C6439" s="20" t="s">
        <v>5471</v>
      </c>
      <c r="D6439" s="20" t="s">
        <v>14</v>
      </c>
    </row>
    <row r="6440" spans="2:4" x14ac:dyDescent="0.25">
      <c r="B6440" s="20" t="s">
        <v>5472</v>
      </c>
      <c r="C6440" s="20" t="s">
        <v>5471</v>
      </c>
      <c r="D6440" s="20" t="s">
        <v>14</v>
      </c>
    </row>
    <row r="6441" spans="2:4" x14ac:dyDescent="0.25">
      <c r="B6441" s="20" t="s">
        <v>5473</v>
      </c>
      <c r="C6441" s="20" t="s">
        <v>5471</v>
      </c>
      <c r="D6441" s="20" t="s">
        <v>14</v>
      </c>
    </row>
    <row r="6442" spans="2:4" x14ac:dyDescent="0.25">
      <c r="B6442" s="20" t="s">
        <v>5474</v>
      </c>
      <c r="C6442" s="20" t="s">
        <v>5471</v>
      </c>
      <c r="D6442" s="20" t="s">
        <v>14</v>
      </c>
    </row>
    <row r="6443" spans="2:4" x14ac:dyDescent="0.25">
      <c r="B6443" s="20" t="s">
        <v>5475</v>
      </c>
      <c r="C6443" s="20" t="s">
        <v>5471</v>
      </c>
      <c r="D6443" s="20" t="s">
        <v>14</v>
      </c>
    </row>
    <row r="6444" spans="2:4" x14ac:dyDescent="0.25">
      <c r="B6444" s="20" t="s">
        <v>5476</v>
      </c>
      <c r="C6444" s="20" t="s">
        <v>5471</v>
      </c>
      <c r="D6444" s="20" t="s">
        <v>14</v>
      </c>
    </row>
    <row r="6445" spans="2:4" x14ac:dyDescent="0.25">
      <c r="B6445" s="20" t="s">
        <v>5477</v>
      </c>
      <c r="C6445" s="20" t="s">
        <v>5471</v>
      </c>
      <c r="D6445" s="20" t="s">
        <v>14</v>
      </c>
    </row>
    <row r="6446" spans="2:4" x14ac:dyDescent="0.25">
      <c r="B6446" s="20" t="s">
        <v>5478</v>
      </c>
      <c r="C6446" s="20" t="s">
        <v>5479</v>
      </c>
      <c r="D6446" s="20" t="s">
        <v>14</v>
      </c>
    </row>
    <row r="6447" spans="2:4" x14ac:dyDescent="0.25">
      <c r="B6447" s="20" t="s">
        <v>5480</v>
      </c>
      <c r="C6447" s="20" t="s">
        <v>5479</v>
      </c>
      <c r="D6447" s="20" t="s">
        <v>14</v>
      </c>
    </row>
    <row r="6448" spans="2:4" x14ac:dyDescent="0.25">
      <c r="B6448" s="20" t="s">
        <v>5481</v>
      </c>
      <c r="C6448" s="20" t="s">
        <v>5479</v>
      </c>
      <c r="D6448" s="20" t="s">
        <v>14</v>
      </c>
    </row>
    <row r="6449" spans="2:4" x14ac:dyDescent="0.25">
      <c r="B6449" s="20" t="s">
        <v>5482</v>
      </c>
      <c r="C6449" s="20" t="s">
        <v>5479</v>
      </c>
      <c r="D6449" s="20" t="s">
        <v>14</v>
      </c>
    </row>
    <row r="6450" spans="2:4" x14ac:dyDescent="0.25">
      <c r="B6450" s="20" t="s">
        <v>5483</v>
      </c>
      <c r="C6450" s="20" t="s">
        <v>5479</v>
      </c>
      <c r="D6450" s="20" t="s">
        <v>14</v>
      </c>
    </row>
    <row r="6451" spans="2:4" x14ac:dyDescent="0.25">
      <c r="B6451" s="20" t="s">
        <v>5484</v>
      </c>
      <c r="C6451" s="20" t="s">
        <v>5479</v>
      </c>
      <c r="D6451" s="20" t="s">
        <v>14</v>
      </c>
    </row>
    <row r="6452" spans="2:4" x14ac:dyDescent="0.25">
      <c r="B6452" s="20" t="s">
        <v>5485</v>
      </c>
      <c r="C6452" s="20" t="s">
        <v>5479</v>
      </c>
      <c r="D6452" s="20" t="s">
        <v>14</v>
      </c>
    </row>
    <row r="6453" spans="2:4" x14ac:dyDescent="0.25">
      <c r="B6453" s="20" t="s">
        <v>5486</v>
      </c>
      <c r="C6453" s="20" t="s">
        <v>5479</v>
      </c>
      <c r="D6453" s="20" t="s">
        <v>14</v>
      </c>
    </row>
    <row r="6454" spans="2:4" x14ac:dyDescent="0.25">
      <c r="B6454" s="20" t="s">
        <v>5487</v>
      </c>
      <c r="C6454" s="20" t="s">
        <v>5488</v>
      </c>
      <c r="D6454" s="20" t="s">
        <v>14</v>
      </c>
    </row>
    <row r="6455" spans="2:4" x14ac:dyDescent="0.25">
      <c r="B6455" s="20" t="s">
        <v>5489</v>
      </c>
      <c r="C6455" s="20" t="s">
        <v>5488</v>
      </c>
      <c r="D6455" s="20" t="s">
        <v>14</v>
      </c>
    </row>
    <row r="6456" spans="2:4" x14ac:dyDescent="0.25">
      <c r="B6456" s="20" t="s">
        <v>5490</v>
      </c>
      <c r="C6456" s="20" t="s">
        <v>5488</v>
      </c>
      <c r="D6456" s="20" t="s">
        <v>14</v>
      </c>
    </row>
    <row r="6457" spans="2:4" x14ac:dyDescent="0.25">
      <c r="B6457" s="20" t="s">
        <v>5491</v>
      </c>
      <c r="C6457" s="20" t="s">
        <v>5488</v>
      </c>
      <c r="D6457" s="20" t="s">
        <v>14</v>
      </c>
    </row>
    <row r="6458" spans="2:4" x14ac:dyDescent="0.25">
      <c r="B6458" s="20" t="s">
        <v>5492</v>
      </c>
      <c r="C6458" s="20" t="s">
        <v>5493</v>
      </c>
      <c r="D6458" s="20" t="s">
        <v>14</v>
      </c>
    </row>
    <row r="6459" spans="2:4" x14ac:dyDescent="0.25">
      <c r="B6459" s="20" t="s">
        <v>5494</v>
      </c>
      <c r="C6459" s="20" t="s">
        <v>5493</v>
      </c>
      <c r="D6459" s="20" t="s">
        <v>14</v>
      </c>
    </row>
    <row r="6460" spans="2:4" x14ac:dyDescent="0.25">
      <c r="B6460" s="20" t="s">
        <v>5495</v>
      </c>
      <c r="C6460" s="20" t="s">
        <v>5493</v>
      </c>
      <c r="D6460" s="20" t="s">
        <v>14</v>
      </c>
    </row>
    <row r="6461" spans="2:4" x14ac:dyDescent="0.25">
      <c r="B6461" s="20" t="s">
        <v>5496</v>
      </c>
      <c r="C6461" s="20" t="s">
        <v>5493</v>
      </c>
      <c r="D6461" s="20" t="s">
        <v>14</v>
      </c>
    </row>
    <row r="6462" spans="2:4" x14ac:dyDescent="0.25">
      <c r="B6462" s="20" t="s">
        <v>5497</v>
      </c>
      <c r="C6462" s="20" t="s">
        <v>5498</v>
      </c>
      <c r="D6462" s="20" t="s">
        <v>14</v>
      </c>
    </row>
    <row r="6463" spans="2:4" x14ac:dyDescent="0.25">
      <c r="B6463" s="20" t="s">
        <v>5499</v>
      </c>
      <c r="C6463" s="20" t="s">
        <v>5498</v>
      </c>
      <c r="D6463" s="20" t="s">
        <v>14</v>
      </c>
    </row>
    <row r="6464" spans="2:4" x14ac:dyDescent="0.25">
      <c r="B6464" s="20" t="s">
        <v>5500</v>
      </c>
      <c r="C6464" s="20" t="s">
        <v>5498</v>
      </c>
      <c r="D6464" s="20" t="s">
        <v>14</v>
      </c>
    </row>
    <row r="6465" spans="2:4" x14ac:dyDescent="0.25">
      <c r="B6465" s="20" t="s">
        <v>16077</v>
      </c>
      <c r="C6465" s="20" t="s">
        <v>5498</v>
      </c>
      <c r="D6465" s="20" t="s">
        <v>14</v>
      </c>
    </row>
    <row r="6466" spans="2:4" x14ac:dyDescent="0.25">
      <c r="B6466" s="20" t="s">
        <v>5501</v>
      </c>
      <c r="C6466" s="20" t="s">
        <v>5498</v>
      </c>
      <c r="D6466" s="20" t="s">
        <v>14</v>
      </c>
    </row>
    <row r="6467" spans="2:4" x14ac:dyDescent="0.25">
      <c r="B6467" s="20" t="s">
        <v>5502</v>
      </c>
      <c r="C6467" s="20" t="s">
        <v>5498</v>
      </c>
      <c r="D6467" s="20" t="s">
        <v>14</v>
      </c>
    </row>
    <row r="6468" spans="2:4" x14ac:dyDescent="0.25">
      <c r="B6468" s="20" t="s">
        <v>5503</v>
      </c>
      <c r="C6468" s="20" t="s">
        <v>5504</v>
      </c>
      <c r="D6468" s="20" t="s">
        <v>14</v>
      </c>
    </row>
    <row r="6469" spans="2:4" x14ac:dyDescent="0.25">
      <c r="B6469" s="20" t="s">
        <v>5505</v>
      </c>
      <c r="C6469" s="20" t="s">
        <v>5504</v>
      </c>
      <c r="D6469" s="20" t="s">
        <v>14</v>
      </c>
    </row>
    <row r="6470" spans="2:4" x14ac:dyDescent="0.25">
      <c r="B6470" s="20" t="s">
        <v>5506</v>
      </c>
      <c r="C6470" s="20" t="s">
        <v>5504</v>
      </c>
      <c r="D6470" s="20" t="s">
        <v>14</v>
      </c>
    </row>
    <row r="6471" spans="2:4" x14ac:dyDescent="0.25">
      <c r="B6471" s="20" t="s">
        <v>5507</v>
      </c>
      <c r="C6471" s="20" t="s">
        <v>5504</v>
      </c>
      <c r="D6471" s="20" t="s">
        <v>14</v>
      </c>
    </row>
    <row r="6472" spans="2:4" x14ac:dyDescent="0.25">
      <c r="B6472" s="20" t="s">
        <v>5508</v>
      </c>
      <c r="C6472" s="20" t="s">
        <v>5508</v>
      </c>
      <c r="D6472" s="20" t="s">
        <v>12</v>
      </c>
    </row>
    <row r="6473" spans="2:4" x14ac:dyDescent="0.25">
      <c r="B6473" s="20" t="s">
        <v>5509</v>
      </c>
      <c r="C6473" s="20" t="s">
        <v>5509</v>
      </c>
      <c r="D6473" s="20" t="s">
        <v>16</v>
      </c>
    </row>
    <row r="6474" spans="2:4" x14ac:dyDescent="0.25">
      <c r="B6474" s="20" t="s">
        <v>5510</v>
      </c>
      <c r="C6474" s="20" t="s">
        <v>5511</v>
      </c>
      <c r="D6474" s="20" t="s">
        <v>16</v>
      </c>
    </row>
    <row r="6475" spans="2:4" x14ac:dyDescent="0.25">
      <c r="B6475" s="20" t="s">
        <v>5512</v>
      </c>
      <c r="C6475" s="20" t="s">
        <v>5511</v>
      </c>
      <c r="D6475" s="20" t="s">
        <v>16</v>
      </c>
    </row>
    <row r="6476" spans="2:4" x14ac:dyDescent="0.25">
      <c r="B6476" s="20" t="s">
        <v>5513</v>
      </c>
      <c r="C6476" s="20" t="s">
        <v>5511</v>
      </c>
      <c r="D6476" s="20" t="s">
        <v>16</v>
      </c>
    </row>
    <row r="6477" spans="2:4" x14ac:dyDescent="0.25">
      <c r="B6477" s="20" t="s">
        <v>5514</v>
      </c>
      <c r="C6477" s="20" t="s">
        <v>5511</v>
      </c>
      <c r="D6477" s="20" t="s">
        <v>16</v>
      </c>
    </row>
    <row r="6478" spans="2:4" x14ac:dyDescent="0.25">
      <c r="B6478" s="20" t="s">
        <v>5515</v>
      </c>
      <c r="C6478" s="20" t="s">
        <v>5516</v>
      </c>
      <c r="D6478" s="20" t="s">
        <v>16</v>
      </c>
    </row>
    <row r="6479" spans="2:4" x14ac:dyDescent="0.25">
      <c r="B6479" s="20" t="s">
        <v>5517</v>
      </c>
      <c r="C6479" s="20" t="s">
        <v>5516</v>
      </c>
      <c r="D6479" s="20" t="s">
        <v>16</v>
      </c>
    </row>
    <row r="6480" spans="2:4" x14ac:dyDescent="0.25">
      <c r="B6480" s="20" t="s">
        <v>5518</v>
      </c>
      <c r="C6480" s="20" t="s">
        <v>5516</v>
      </c>
      <c r="D6480" s="20" t="s">
        <v>16</v>
      </c>
    </row>
    <row r="6481" spans="2:4" x14ac:dyDescent="0.25">
      <c r="B6481" s="20" t="s">
        <v>5519</v>
      </c>
      <c r="C6481" s="20" t="s">
        <v>5516</v>
      </c>
      <c r="D6481" s="20" t="s">
        <v>12</v>
      </c>
    </row>
    <row r="6482" spans="2:4" x14ac:dyDescent="0.25">
      <c r="B6482" s="20" t="s">
        <v>16078</v>
      </c>
      <c r="C6482" s="20" t="s">
        <v>5516</v>
      </c>
      <c r="D6482" s="20" t="s">
        <v>12</v>
      </c>
    </row>
    <row r="6483" spans="2:4" x14ac:dyDescent="0.25">
      <c r="B6483" s="20" t="s">
        <v>16079</v>
      </c>
      <c r="C6483" s="20" t="s">
        <v>5516</v>
      </c>
      <c r="D6483" s="20" t="s">
        <v>16</v>
      </c>
    </row>
    <row r="6484" spans="2:4" x14ac:dyDescent="0.25">
      <c r="B6484" s="20" t="s">
        <v>5520</v>
      </c>
      <c r="C6484" s="20" t="s">
        <v>5521</v>
      </c>
      <c r="D6484" s="20" t="s">
        <v>16</v>
      </c>
    </row>
    <row r="6485" spans="2:4" x14ac:dyDescent="0.25">
      <c r="B6485" s="20" t="s">
        <v>5522</v>
      </c>
      <c r="C6485" s="20" t="s">
        <v>5521</v>
      </c>
      <c r="D6485" s="20" t="s">
        <v>16</v>
      </c>
    </row>
    <row r="6486" spans="2:4" x14ac:dyDescent="0.25">
      <c r="B6486" s="20" t="s">
        <v>5523</v>
      </c>
      <c r="C6486" s="20" t="s">
        <v>5521</v>
      </c>
      <c r="D6486" s="20" t="s">
        <v>16</v>
      </c>
    </row>
    <row r="6487" spans="2:4" x14ac:dyDescent="0.25">
      <c r="B6487" s="20" t="s">
        <v>5524</v>
      </c>
      <c r="C6487" s="20" t="s">
        <v>5521</v>
      </c>
      <c r="D6487" s="20" t="s">
        <v>16</v>
      </c>
    </row>
    <row r="6488" spans="2:4" x14ac:dyDescent="0.25">
      <c r="B6488" s="20" t="s">
        <v>5525</v>
      </c>
      <c r="C6488" s="20" t="s">
        <v>5521</v>
      </c>
      <c r="D6488" s="20" t="s">
        <v>16</v>
      </c>
    </row>
    <row r="6489" spans="2:4" x14ac:dyDescent="0.25">
      <c r="B6489" s="20" t="s">
        <v>5526</v>
      </c>
      <c r="C6489" s="20" t="s">
        <v>5521</v>
      </c>
      <c r="D6489" s="20" t="s">
        <v>16</v>
      </c>
    </row>
    <row r="6490" spans="2:4" x14ac:dyDescent="0.25">
      <c r="B6490" s="20" t="s">
        <v>5527</v>
      </c>
      <c r="C6490" s="20" t="s">
        <v>5528</v>
      </c>
      <c r="D6490" s="20" t="s">
        <v>16</v>
      </c>
    </row>
    <row r="6491" spans="2:4" x14ac:dyDescent="0.25">
      <c r="B6491" s="20" t="s">
        <v>5529</v>
      </c>
      <c r="C6491" s="20" t="s">
        <v>5528</v>
      </c>
      <c r="D6491" s="20" t="s">
        <v>16</v>
      </c>
    </row>
    <row r="6492" spans="2:4" x14ac:dyDescent="0.25">
      <c r="B6492" s="20" t="s">
        <v>5530</v>
      </c>
      <c r="C6492" s="20" t="s">
        <v>5528</v>
      </c>
      <c r="D6492" s="20" t="s">
        <v>16</v>
      </c>
    </row>
    <row r="6493" spans="2:4" x14ac:dyDescent="0.25">
      <c r="B6493" s="20" t="s">
        <v>5531</v>
      </c>
      <c r="C6493" s="20" t="s">
        <v>5528</v>
      </c>
      <c r="D6493" s="20" t="s">
        <v>16</v>
      </c>
    </row>
    <row r="6494" spans="2:4" x14ac:dyDescent="0.25">
      <c r="B6494" s="20" t="s">
        <v>5532</v>
      </c>
      <c r="C6494" s="20" t="s">
        <v>5533</v>
      </c>
      <c r="D6494" s="20" t="s">
        <v>16</v>
      </c>
    </row>
    <row r="6495" spans="2:4" x14ac:dyDescent="0.25">
      <c r="B6495" s="20" t="s">
        <v>5534</v>
      </c>
      <c r="C6495" s="20" t="s">
        <v>5535</v>
      </c>
      <c r="D6495" s="20" t="s">
        <v>16</v>
      </c>
    </row>
    <row r="6496" spans="2:4" x14ac:dyDescent="0.25">
      <c r="B6496" s="20" t="s">
        <v>5536</v>
      </c>
      <c r="C6496" s="20" t="s">
        <v>5535</v>
      </c>
      <c r="D6496" s="20" t="s">
        <v>16</v>
      </c>
    </row>
    <row r="6497" spans="2:4" x14ac:dyDescent="0.25">
      <c r="B6497" s="20" t="s">
        <v>5537</v>
      </c>
      <c r="C6497" s="20" t="s">
        <v>5535</v>
      </c>
      <c r="D6497" s="20" t="s">
        <v>16</v>
      </c>
    </row>
    <row r="6498" spans="2:4" x14ac:dyDescent="0.25">
      <c r="B6498" s="20" t="s">
        <v>5538</v>
      </c>
      <c r="C6498" s="20" t="s">
        <v>5539</v>
      </c>
      <c r="D6498" s="20" t="s">
        <v>16</v>
      </c>
    </row>
    <row r="6499" spans="2:4" x14ac:dyDescent="0.25">
      <c r="B6499" s="20" t="s">
        <v>5540</v>
      </c>
      <c r="C6499" s="20" t="s">
        <v>5541</v>
      </c>
      <c r="D6499" s="20" t="s">
        <v>16</v>
      </c>
    </row>
    <row r="6500" spans="2:4" x14ac:dyDescent="0.25">
      <c r="B6500" s="20" t="s">
        <v>5542</v>
      </c>
      <c r="C6500" s="20" t="s">
        <v>5543</v>
      </c>
      <c r="D6500" s="20" t="s">
        <v>16</v>
      </c>
    </row>
    <row r="6501" spans="2:4" x14ac:dyDescent="0.25">
      <c r="B6501" s="20" t="s">
        <v>5544</v>
      </c>
      <c r="C6501" s="20" t="s">
        <v>5543</v>
      </c>
      <c r="D6501" s="20" t="s">
        <v>16</v>
      </c>
    </row>
    <row r="6502" spans="2:4" x14ac:dyDescent="0.25">
      <c r="B6502" s="20" t="s">
        <v>5545</v>
      </c>
      <c r="C6502" s="20" t="s">
        <v>5543</v>
      </c>
      <c r="D6502" s="20" t="s">
        <v>16</v>
      </c>
    </row>
    <row r="6503" spans="2:4" x14ac:dyDescent="0.25">
      <c r="B6503" s="20" t="s">
        <v>5546</v>
      </c>
      <c r="C6503" s="20" t="s">
        <v>5547</v>
      </c>
      <c r="D6503" s="20" t="s">
        <v>16</v>
      </c>
    </row>
    <row r="6504" spans="2:4" x14ac:dyDescent="0.25">
      <c r="B6504" s="20" t="s">
        <v>5548</v>
      </c>
      <c r="C6504" s="20" t="s">
        <v>5547</v>
      </c>
      <c r="D6504" s="20" t="s">
        <v>16</v>
      </c>
    </row>
    <row r="6505" spans="2:4" x14ac:dyDescent="0.25">
      <c r="B6505" s="20" t="s">
        <v>5549</v>
      </c>
      <c r="C6505" s="20" t="s">
        <v>5547</v>
      </c>
      <c r="D6505" s="20" t="s">
        <v>16</v>
      </c>
    </row>
    <row r="6506" spans="2:4" x14ac:dyDescent="0.25">
      <c r="B6506" s="20" t="s">
        <v>5550</v>
      </c>
      <c r="C6506" s="20" t="s">
        <v>5547</v>
      </c>
      <c r="D6506" s="20" t="s">
        <v>16</v>
      </c>
    </row>
    <row r="6507" spans="2:4" x14ac:dyDescent="0.25">
      <c r="B6507" s="20" t="s">
        <v>5551</v>
      </c>
      <c r="C6507" s="20" t="s">
        <v>5552</v>
      </c>
      <c r="D6507" s="20" t="s">
        <v>16</v>
      </c>
    </row>
    <row r="6508" spans="2:4" x14ac:dyDescent="0.25">
      <c r="B6508" s="20" t="s">
        <v>5553</v>
      </c>
      <c r="C6508" s="20" t="s">
        <v>5552</v>
      </c>
      <c r="D6508" s="20" t="s">
        <v>16</v>
      </c>
    </row>
    <row r="6509" spans="2:4" x14ac:dyDescent="0.25">
      <c r="B6509" s="20" t="s">
        <v>5554</v>
      </c>
      <c r="C6509" s="20" t="s">
        <v>5552</v>
      </c>
      <c r="D6509" s="20" t="s">
        <v>16</v>
      </c>
    </row>
    <row r="6510" spans="2:4" x14ac:dyDescent="0.25">
      <c r="B6510" s="20" t="s">
        <v>5555</v>
      </c>
      <c r="C6510" s="20" t="s">
        <v>5552</v>
      </c>
      <c r="D6510" s="20" t="s">
        <v>16</v>
      </c>
    </row>
    <row r="6511" spans="2:4" x14ac:dyDescent="0.25">
      <c r="B6511" s="20" t="s">
        <v>5556</v>
      </c>
      <c r="C6511" s="20" t="s">
        <v>5552</v>
      </c>
      <c r="D6511" s="20" t="s">
        <v>16</v>
      </c>
    </row>
    <row r="6512" spans="2:4" x14ac:dyDescent="0.25">
      <c r="B6512" s="20" t="s">
        <v>5557</v>
      </c>
      <c r="C6512" s="20" t="s">
        <v>5552</v>
      </c>
      <c r="D6512" s="20" t="s">
        <v>16</v>
      </c>
    </row>
    <row r="6513" spans="2:4" x14ac:dyDescent="0.25">
      <c r="B6513" s="20" t="s">
        <v>5558</v>
      </c>
      <c r="C6513" s="20" t="s">
        <v>5559</v>
      </c>
      <c r="D6513" s="20" t="s">
        <v>16</v>
      </c>
    </row>
    <row r="6514" spans="2:4" x14ac:dyDescent="0.25">
      <c r="B6514" s="20" t="s">
        <v>5560</v>
      </c>
      <c r="C6514" s="20" t="s">
        <v>5559</v>
      </c>
      <c r="D6514" s="20" t="s">
        <v>16</v>
      </c>
    </row>
    <row r="6515" spans="2:4" x14ac:dyDescent="0.25">
      <c r="B6515" s="20" t="s">
        <v>5561</v>
      </c>
      <c r="C6515" s="20" t="s">
        <v>5562</v>
      </c>
      <c r="D6515" s="20" t="s">
        <v>12</v>
      </c>
    </row>
    <row r="6516" spans="2:4" x14ac:dyDescent="0.25">
      <c r="B6516" s="20" t="s">
        <v>5563</v>
      </c>
      <c r="C6516" s="20" t="s">
        <v>5562</v>
      </c>
      <c r="D6516" s="20" t="s">
        <v>12</v>
      </c>
    </row>
    <row r="6517" spans="2:4" x14ac:dyDescent="0.25">
      <c r="B6517" s="20" t="s">
        <v>5564</v>
      </c>
      <c r="C6517" s="20" t="s">
        <v>5562</v>
      </c>
      <c r="D6517" s="20" t="s">
        <v>12</v>
      </c>
    </row>
    <row r="6518" spans="2:4" x14ac:dyDescent="0.25">
      <c r="B6518" s="20" t="s">
        <v>5565</v>
      </c>
      <c r="C6518" s="20" t="s">
        <v>5562</v>
      </c>
      <c r="D6518" s="20" t="s">
        <v>12</v>
      </c>
    </row>
    <row r="6519" spans="2:4" x14ac:dyDescent="0.25">
      <c r="B6519" s="20" t="s">
        <v>5566</v>
      </c>
      <c r="C6519" s="20" t="s">
        <v>5562</v>
      </c>
      <c r="D6519" s="20" t="s">
        <v>12</v>
      </c>
    </row>
    <row r="6520" spans="2:4" x14ac:dyDescent="0.25">
      <c r="B6520" s="20" t="s">
        <v>5567</v>
      </c>
      <c r="C6520" s="20" t="s">
        <v>5562</v>
      </c>
      <c r="D6520" s="20" t="s">
        <v>12</v>
      </c>
    </row>
    <row r="6521" spans="2:4" x14ac:dyDescent="0.25">
      <c r="B6521" s="20" t="s">
        <v>5568</v>
      </c>
      <c r="C6521" s="20" t="s">
        <v>5562</v>
      </c>
      <c r="D6521" s="20" t="s">
        <v>12</v>
      </c>
    </row>
    <row r="6522" spans="2:4" x14ac:dyDescent="0.25">
      <c r="B6522" s="20" t="s">
        <v>5569</v>
      </c>
      <c r="C6522" s="20" t="s">
        <v>5562</v>
      </c>
      <c r="D6522" s="20" t="s">
        <v>12</v>
      </c>
    </row>
    <row r="6523" spans="2:4" x14ac:dyDescent="0.25">
      <c r="B6523" s="20" t="s">
        <v>5570</v>
      </c>
      <c r="C6523" s="20" t="s">
        <v>5562</v>
      </c>
      <c r="D6523" s="20" t="s">
        <v>12</v>
      </c>
    </row>
    <row r="6524" spans="2:4" x14ac:dyDescent="0.25">
      <c r="B6524" s="20" t="s">
        <v>5571</v>
      </c>
      <c r="C6524" s="20" t="s">
        <v>5572</v>
      </c>
      <c r="D6524" s="20" t="s">
        <v>12</v>
      </c>
    </row>
    <row r="6525" spans="2:4" x14ac:dyDescent="0.25">
      <c r="B6525" s="20" t="s">
        <v>5573</v>
      </c>
      <c r="C6525" s="20" t="s">
        <v>5574</v>
      </c>
      <c r="D6525" s="20" t="s">
        <v>12</v>
      </c>
    </row>
    <row r="6526" spans="2:4" x14ac:dyDescent="0.25">
      <c r="B6526" s="20" t="s">
        <v>5575</v>
      </c>
      <c r="C6526" s="20" t="s">
        <v>5574</v>
      </c>
      <c r="D6526" s="20" t="s">
        <v>12</v>
      </c>
    </row>
    <row r="6527" spans="2:4" x14ac:dyDescent="0.25">
      <c r="B6527" s="20" t="s">
        <v>5576</v>
      </c>
      <c r="C6527" s="20" t="s">
        <v>5574</v>
      </c>
      <c r="D6527" s="20" t="s">
        <v>12</v>
      </c>
    </row>
    <row r="6528" spans="2:4" x14ac:dyDescent="0.25">
      <c r="B6528" s="20" t="s">
        <v>5577</v>
      </c>
      <c r="C6528" s="20" t="s">
        <v>5574</v>
      </c>
      <c r="D6528" s="20" t="s">
        <v>12</v>
      </c>
    </row>
    <row r="6529" spans="2:4" x14ac:dyDescent="0.25">
      <c r="B6529" s="20" t="s">
        <v>5578</v>
      </c>
      <c r="C6529" s="20" t="s">
        <v>5574</v>
      </c>
      <c r="D6529" s="20" t="s">
        <v>12</v>
      </c>
    </row>
    <row r="6530" spans="2:4" x14ac:dyDescent="0.25">
      <c r="B6530" s="20" t="s">
        <v>5579</v>
      </c>
      <c r="C6530" s="20" t="s">
        <v>5574</v>
      </c>
      <c r="D6530" s="20" t="s">
        <v>12</v>
      </c>
    </row>
    <row r="6531" spans="2:4" x14ac:dyDescent="0.25">
      <c r="B6531" s="20" t="s">
        <v>5580</v>
      </c>
      <c r="C6531" s="20" t="s">
        <v>5581</v>
      </c>
      <c r="D6531" s="20" t="s">
        <v>12</v>
      </c>
    </row>
    <row r="6532" spans="2:4" x14ac:dyDescent="0.25">
      <c r="B6532" s="20" t="s">
        <v>5582</v>
      </c>
      <c r="C6532" s="20" t="s">
        <v>5581</v>
      </c>
      <c r="D6532" s="20" t="s">
        <v>12</v>
      </c>
    </row>
    <row r="6533" spans="2:4" x14ac:dyDescent="0.25">
      <c r="B6533" s="20" t="s">
        <v>5583</v>
      </c>
      <c r="C6533" s="20" t="s">
        <v>5581</v>
      </c>
      <c r="D6533" s="20" t="s">
        <v>12</v>
      </c>
    </row>
    <row r="6534" spans="2:4" x14ac:dyDescent="0.25">
      <c r="B6534" s="20" t="s">
        <v>5584</v>
      </c>
      <c r="C6534" s="20" t="s">
        <v>5581</v>
      </c>
      <c r="D6534" s="20" t="s">
        <v>12</v>
      </c>
    </row>
    <row r="6535" spans="2:4" x14ac:dyDescent="0.25">
      <c r="B6535" s="20" t="s">
        <v>5585</v>
      </c>
      <c r="C6535" s="20" t="s">
        <v>5581</v>
      </c>
      <c r="D6535" s="20" t="s">
        <v>12</v>
      </c>
    </row>
    <row r="6536" spans="2:4" x14ac:dyDescent="0.25">
      <c r="B6536" s="20" t="s">
        <v>5586</v>
      </c>
      <c r="C6536" s="20" t="s">
        <v>5587</v>
      </c>
      <c r="D6536" s="20" t="s">
        <v>12</v>
      </c>
    </row>
    <row r="6537" spans="2:4" x14ac:dyDescent="0.25">
      <c r="B6537" s="20" t="s">
        <v>5588</v>
      </c>
      <c r="C6537" s="20" t="s">
        <v>5587</v>
      </c>
      <c r="D6537" s="20" t="s">
        <v>12</v>
      </c>
    </row>
    <row r="6538" spans="2:4" x14ac:dyDescent="0.25">
      <c r="B6538" s="20" t="s">
        <v>5589</v>
      </c>
      <c r="C6538" s="20" t="s">
        <v>5587</v>
      </c>
      <c r="D6538" s="20" t="s">
        <v>12</v>
      </c>
    </row>
    <row r="6539" spans="2:4" x14ac:dyDescent="0.25">
      <c r="B6539" s="20" t="s">
        <v>5590</v>
      </c>
      <c r="C6539" s="20" t="s">
        <v>5587</v>
      </c>
      <c r="D6539" s="20" t="s">
        <v>12</v>
      </c>
    </row>
    <row r="6540" spans="2:4" x14ac:dyDescent="0.25">
      <c r="B6540" s="20" t="s">
        <v>5591</v>
      </c>
      <c r="C6540" s="20" t="s">
        <v>5587</v>
      </c>
      <c r="D6540" s="20" t="s">
        <v>12</v>
      </c>
    </row>
    <row r="6541" spans="2:4" x14ac:dyDescent="0.25">
      <c r="B6541" s="20" t="s">
        <v>5592</v>
      </c>
      <c r="C6541" s="20" t="s">
        <v>5587</v>
      </c>
      <c r="D6541" s="20" t="s">
        <v>12</v>
      </c>
    </row>
    <row r="6542" spans="2:4" x14ac:dyDescent="0.25">
      <c r="B6542" s="20" t="s">
        <v>5593</v>
      </c>
      <c r="C6542" s="20" t="s">
        <v>5593</v>
      </c>
      <c r="D6542" s="20" t="s">
        <v>12</v>
      </c>
    </row>
    <row r="6543" spans="2:4" x14ac:dyDescent="0.25">
      <c r="B6543" s="20" t="s">
        <v>5594</v>
      </c>
      <c r="C6543" s="20" t="s">
        <v>5593</v>
      </c>
      <c r="D6543" s="20" t="s">
        <v>12</v>
      </c>
    </row>
    <row r="6544" spans="2:4" x14ac:dyDescent="0.25">
      <c r="B6544" s="20" t="s">
        <v>5595</v>
      </c>
      <c r="C6544" s="20" t="s">
        <v>5593</v>
      </c>
      <c r="D6544" s="20" t="s">
        <v>12</v>
      </c>
    </row>
    <row r="6545" spans="2:4" x14ac:dyDescent="0.25">
      <c r="B6545" s="20" t="s">
        <v>16080</v>
      </c>
      <c r="C6545" s="20" t="s">
        <v>5593</v>
      </c>
      <c r="D6545" s="20" t="s">
        <v>12</v>
      </c>
    </row>
    <row r="6546" spans="2:4" x14ac:dyDescent="0.25">
      <c r="B6546" s="20" t="s">
        <v>16081</v>
      </c>
      <c r="C6546" s="20" t="s">
        <v>5593</v>
      </c>
      <c r="D6546" s="20" t="s">
        <v>12</v>
      </c>
    </row>
    <row r="6547" spans="2:4" x14ac:dyDescent="0.25">
      <c r="B6547" s="20" t="s">
        <v>16082</v>
      </c>
      <c r="C6547" s="20" t="s">
        <v>5593</v>
      </c>
      <c r="D6547" s="20" t="s">
        <v>12</v>
      </c>
    </row>
    <row r="6548" spans="2:4" x14ac:dyDescent="0.25">
      <c r="B6548" s="20" t="s">
        <v>16083</v>
      </c>
      <c r="C6548" s="20" t="s">
        <v>5593</v>
      </c>
      <c r="D6548" s="20" t="s">
        <v>12</v>
      </c>
    </row>
    <row r="6549" spans="2:4" x14ac:dyDescent="0.25">
      <c r="B6549" s="20" t="s">
        <v>16084</v>
      </c>
      <c r="C6549" s="20" t="s">
        <v>5593</v>
      </c>
      <c r="D6549" s="20" t="s">
        <v>12</v>
      </c>
    </row>
    <row r="6550" spans="2:4" x14ac:dyDescent="0.25">
      <c r="B6550" s="20" t="s">
        <v>16085</v>
      </c>
      <c r="C6550" s="20" t="s">
        <v>5593</v>
      </c>
      <c r="D6550" s="20" t="s">
        <v>12</v>
      </c>
    </row>
    <row r="6551" spans="2:4" x14ac:dyDescent="0.25">
      <c r="B6551" s="20" t="s">
        <v>16086</v>
      </c>
      <c r="C6551" s="20" t="s">
        <v>5593</v>
      </c>
      <c r="D6551" s="20" t="s">
        <v>12</v>
      </c>
    </row>
    <row r="6552" spans="2:4" x14ac:dyDescent="0.25">
      <c r="B6552" s="20" t="s">
        <v>16087</v>
      </c>
      <c r="C6552" s="20" t="s">
        <v>5593</v>
      </c>
      <c r="D6552" s="20" t="s">
        <v>12</v>
      </c>
    </row>
    <row r="6553" spans="2:4" x14ac:dyDescent="0.25">
      <c r="B6553" s="20" t="s">
        <v>16088</v>
      </c>
      <c r="C6553" s="20" t="s">
        <v>5593</v>
      </c>
      <c r="D6553" s="20" t="s">
        <v>12</v>
      </c>
    </row>
    <row r="6554" spans="2:4" x14ac:dyDescent="0.25">
      <c r="B6554" s="20" t="s">
        <v>16089</v>
      </c>
      <c r="C6554" s="20" t="s">
        <v>5593</v>
      </c>
      <c r="D6554" s="20" t="s">
        <v>12</v>
      </c>
    </row>
    <row r="6555" spans="2:4" x14ac:dyDescent="0.25">
      <c r="B6555" s="20" t="s">
        <v>16090</v>
      </c>
      <c r="C6555" s="20" t="s">
        <v>5593</v>
      </c>
      <c r="D6555" s="20" t="s">
        <v>12</v>
      </c>
    </row>
    <row r="6556" spans="2:4" x14ac:dyDescent="0.25">
      <c r="B6556" s="20" t="s">
        <v>16091</v>
      </c>
      <c r="C6556" s="20" t="s">
        <v>5593</v>
      </c>
      <c r="D6556" s="20" t="s">
        <v>12</v>
      </c>
    </row>
    <row r="6557" spans="2:4" x14ac:dyDescent="0.25">
      <c r="B6557" s="20" t="s">
        <v>16092</v>
      </c>
      <c r="C6557" s="20" t="s">
        <v>5593</v>
      </c>
      <c r="D6557" s="20" t="s">
        <v>12</v>
      </c>
    </row>
    <row r="6558" spans="2:4" x14ac:dyDescent="0.25">
      <c r="B6558" s="20" t="s">
        <v>16093</v>
      </c>
      <c r="C6558" s="20" t="s">
        <v>5593</v>
      </c>
      <c r="D6558" s="20" t="s">
        <v>12</v>
      </c>
    </row>
    <row r="6559" spans="2:4" x14ac:dyDescent="0.25">
      <c r="B6559" s="20" t="s">
        <v>16094</v>
      </c>
      <c r="C6559" s="20" t="s">
        <v>5593</v>
      </c>
      <c r="D6559" s="20" t="s">
        <v>12</v>
      </c>
    </row>
    <row r="6560" spans="2:4" x14ac:dyDescent="0.25">
      <c r="B6560" s="20" t="s">
        <v>16095</v>
      </c>
      <c r="C6560" s="20" t="s">
        <v>5593</v>
      </c>
      <c r="D6560" s="20" t="s">
        <v>12</v>
      </c>
    </row>
    <row r="6561" spans="2:4" x14ac:dyDescent="0.25">
      <c r="B6561" s="20" t="s">
        <v>16096</v>
      </c>
      <c r="C6561" s="20" t="s">
        <v>5593</v>
      </c>
      <c r="D6561" s="20" t="s">
        <v>12</v>
      </c>
    </row>
    <row r="6562" spans="2:4" x14ac:dyDescent="0.25">
      <c r="B6562" s="20" t="s">
        <v>16097</v>
      </c>
      <c r="C6562" s="20" t="s">
        <v>5593</v>
      </c>
      <c r="D6562" s="20" t="s">
        <v>12</v>
      </c>
    </row>
    <row r="6563" spans="2:4" x14ac:dyDescent="0.25">
      <c r="B6563" s="20" t="s">
        <v>16098</v>
      </c>
      <c r="C6563" s="20" t="s">
        <v>5593</v>
      </c>
      <c r="D6563" s="20" t="s">
        <v>12</v>
      </c>
    </row>
    <row r="6564" spans="2:4" x14ac:dyDescent="0.25">
      <c r="B6564" s="20" t="s">
        <v>16099</v>
      </c>
      <c r="C6564" s="20" t="s">
        <v>5593</v>
      </c>
      <c r="D6564" s="20" t="s">
        <v>12</v>
      </c>
    </row>
    <row r="6565" spans="2:4" x14ac:dyDescent="0.25">
      <c r="B6565" s="20" t="s">
        <v>16100</v>
      </c>
      <c r="C6565" s="20" t="s">
        <v>5593</v>
      </c>
      <c r="D6565" s="20" t="s">
        <v>12</v>
      </c>
    </row>
    <row r="6566" spans="2:4" x14ac:dyDescent="0.25">
      <c r="B6566" s="20" t="s">
        <v>16101</v>
      </c>
      <c r="C6566" s="20" t="s">
        <v>5593</v>
      </c>
      <c r="D6566" s="20" t="s">
        <v>12</v>
      </c>
    </row>
    <row r="6567" spans="2:4" x14ac:dyDescent="0.25">
      <c r="B6567" s="20" t="s">
        <v>16102</v>
      </c>
      <c r="C6567" s="20" t="s">
        <v>5593</v>
      </c>
      <c r="D6567" s="20" t="s">
        <v>12</v>
      </c>
    </row>
    <row r="6568" spans="2:4" x14ac:dyDescent="0.25">
      <c r="B6568" s="20" t="s">
        <v>16103</v>
      </c>
      <c r="C6568" s="20" t="s">
        <v>5593</v>
      </c>
      <c r="D6568" s="20" t="s">
        <v>12</v>
      </c>
    </row>
    <row r="6569" spans="2:4" x14ac:dyDescent="0.25">
      <c r="B6569" s="20" t="s">
        <v>16104</v>
      </c>
      <c r="C6569" s="20" t="s">
        <v>5593</v>
      </c>
      <c r="D6569" s="20" t="s">
        <v>12</v>
      </c>
    </row>
    <row r="6570" spans="2:4" x14ac:dyDescent="0.25">
      <c r="B6570" s="20" t="s">
        <v>16105</v>
      </c>
      <c r="C6570" s="20" t="s">
        <v>5593</v>
      </c>
      <c r="D6570" s="20" t="s">
        <v>12</v>
      </c>
    </row>
    <row r="6571" spans="2:4" x14ac:dyDescent="0.25">
      <c r="B6571" s="20" t="s">
        <v>16106</v>
      </c>
      <c r="C6571" s="20" t="s">
        <v>5593</v>
      </c>
      <c r="D6571" s="20" t="s">
        <v>12</v>
      </c>
    </row>
    <row r="6572" spans="2:4" x14ac:dyDescent="0.25">
      <c r="B6572" s="20" t="s">
        <v>16107</v>
      </c>
      <c r="C6572" s="20" t="s">
        <v>5593</v>
      </c>
      <c r="D6572" s="20" t="s">
        <v>12</v>
      </c>
    </row>
    <row r="6573" spans="2:4" x14ac:dyDescent="0.25">
      <c r="B6573" s="20" t="s">
        <v>16108</v>
      </c>
      <c r="C6573" s="20" t="s">
        <v>5593</v>
      </c>
      <c r="D6573" s="20" t="s">
        <v>12</v>
      </c>
    </row>
    <row r="6574" spans="2:4" x14ac:dyDescent="0.25">
      <c r="B6574" s="20" t="s">
        <v>5596</v>
      </c>
      <c r="C6574" s="20" t="s">
        <v>5593</v>
      </c>
      <c r="D6574" s="20" t="s">
        <v>12</v>
      </c>
    </row>
    <row r="6575" spans="2:4" x14ac:dyDescent="0.25">
      <c r="B6575" s="20" t="s">
        <v>5597</v>
      </c>
      <c r="C6575" s="20" t="s">
        <v>5593</v>
      </c>
      <c r="D6575" s="20" t="s">
        <v>12</v>
      </c>
    </row>
    <row r="6576" spans="2:4" x14ac:dyDescent="0.25">
      <c r="B6576" s="20" t="s">
        <v>5598</v>
      </c>
      <c r="C6576" s="20" t="s">
        <v>5593</v>
      </c>
      <c r="D6576" s="20" t="s">
        <v>12</v>
      </c>
    </row>
    <row r="6577" spans="2:4" x14ac:dyDescent="0.25">
      <c r="B6577" s="20" t="s">
        <v>16109</v>
      </c>
      <c r="C6577" s="20" t="s">
        <v>5593</v>
      </c>
      <c r="D6577" s="20" t="s">
        <v>12</v>
      </c>
    </row>
    <row r="6578" spans="2:4" x14ac:dyDescent="0.25">
      <c r="B6578" s="20" t="s">
        <v>16110</v>
      </c>
      <c r="C6578" s="20" t="s">
        <v>5593</v>
      </c>
      <c r="D6578" s="20" t="s">
        <v>12</v>
      </c>
    </row>
    <row r="6579" spans="2:4" x14ac:dyDescent="0.25">
      <c r="B6579" s="20" t="s">
        <v>16111</v>
      </c>
      <c r="C6579" s="20" t="s">
        <v>5593</v>
      </c>
      <c r="D6579" s="20" t="s">
        <v>12</v>
      </c>
    </row>
    <row r="6580" spans="2:4" x14ac:dyDescent="0.25">
      <c r="B6580" s="20" t="s">
        <v>16112</v>
      </c>
      <c r="C6580" s="20" t="s">
        <v>5593</v>
      </c>
      <c r="D6580" s="20" t="s">
        <v>12</v>
      </c>
    </row>
    <row r="6581" spans="2:4" x14ac:dyDescent="0.25">
      <c r="B6581" s="20" t="s">
        <v>16113</v>
      </c>
      <c r="C6581" s="20" t="s">
        <v>5593</v>
      </c>
      <c r="D6581" s="20" t="s">
        <v>12</v>
      </c>
    </row>
    <row r="6582" spans="2:4" x14ac:dyDescent="0.25">
      <c r="B6582" s="20" t="s">
        <v>16114</v>
      </c>
      <c r="C6582" s="20" t="s">
        <v>5593</v>
      </c>
      <c r="D6582" s="20" t="s">
        <v>12</v>
      </c>
    </row>
    <row r="6583" spans="2:4" x14ac:dyDescent="0.25">
      <c r="B6583" s="20" t="s">
        <v>16115</v>
      </c>
      <c r="C6583" s="20" t="s">
        <v>5593</v>
      </c>
      <c r="D6583" s="20" t="s">
        <v>12</v>
      </c>
    </row>
    <row r="6584" spans="2:4" x14ac:dyDescent="0.25">
      <c r="B6584" s="20" t="s">
        <v>16116</v>
      </c>
      <c r="C6584" s="20" t="s">
        <v>5593</v>
      </c>
      <c r="D6584" s="20" t="s">
        <v>12</v>
      </c>
    </row>
    <row r="6585" spans="2:4" x14ac:dyDescent="0.25">
      <c r="B6585" s="20" t="s">
        <v>16117</v>
      </c>
      <c r="C6585" s="20" t="s">
        <v>5593</v>
      </c>
      <c r="D6585" s="20" t="s">
        <v>12</v>
      </c>
    </row>
    <row r="6586" spans="2:4" x14ac:dyDescent="0.25">
      <c r="B6586" s="20" t="s">
        <v>16118</v>
      </c>
      <c r="C6586" s="20" t="s">
        <v>5593</v>
      </c>
      <c r="D6586" s="20" t="s">
        <v>12</v>
      </c>
    </row>
    <row r="6587" spans="2:4" x14ac:dyDescent="0.25">
      <c r="B6587" s="20" t="s">
        <v>16119</v>
      </c>
      <c r="C6587" s="20" t="s">
        <v>5593</v>
      </c>
      <c r="D6587" s="20" t="s">
        <v>12</v>
      </c>
    </row>
    <row r="6588" spans="2:4" x14ac:dyDescent="0.25">
      <c r="B6588" s="20" t="s">
        <v>16120</v>
      </c>
      <c r="C6588" s="20" t="s">
        <v>5593</v>
      </c>
      <c r="D6588" s="20" t="s">
        <v>12</v>
      </c>
    </row>
    <row r="6589" spans="2:4" x14ac:dyDescent="0.25">
      <c r="B6589" s="20" t="s">
        <v>16121</v>
      </c>
      <c r="C6589" s="20" t="s">
        <v>5593</v>
      </c>
      <c r="D6589" s="20" t="s">
        <v>12</v>
      </c>
    </row>
    <row r="6590" spans="2:4" x14ac:dyDescent="0.25">
      <c r="B6590" s="20" t="s">
        <v>16122</v>
      </c>
      <c r="C6590" s="20" t="s">
        <v>5593</v>
      </c>
      <c r="D6590" s="20" t="s">
        <v>12</v>
      </c>
    </row>
    <row r="6591" spans="2:4" x14ac:dyDescent="0.25">
      <c r="B6591" s="20" t="s">
        <v>16123</v>
      </c>
      <c r="C6591" s="20" t="s">
        <v>5593</v>
      </c>
      <c r="D6591" s="20" t="s">
        <v>12</v>
      </c>
    </row>
    <row r="6592" spans="2:4" x14ac:dyDescent="0.25">
      <c r="B6592" s="20" t="s">
        <v>16124</v>
      </c>
      <c r="C6592" s="20" t="s">
        <v>5593</v>
      </c>
      <c r="D6592" s="20" t="s">
        <v>12</v>
      </c>
    </row>
    <row r="6593" spans="2:4" x14ac:dyDescent="0.25">
      <c r="B6593" s="20" t="s">
        <v>16125</v>
      </c>
      <c r="C6593" s="20" t="s">
        <v>5593</v>
      </c>
      <c r="D6593" s="20" t="s">
        <v>12</v>
      </c>
    </row>
    <row r="6594" spans="2:4" x14ac:dyDescent="0.25">
      <c r="B6594" s="20" t="s">
        <v>16126</v>
      </c>
      <c r="C6594" s="20" t="s">
        <v>5593</v>
      </c>
      <c r="D6594" s="20" t="s">
        <v>12</v>
      </c>
    </row>
    <row r="6595" spans="2:4" x14ac:dyDescent="0.25">
      <c r="B6595" s="20" t="s">
        <v>16127</v>
      </c>
      <c r="C6595" s="20" t="s">
        <v>5593</v>
      </c>
      <c r="D6595" s="20" t="s">
        <v>12</v>
      </c>
    </row>
    <row r="6596" spans="2:4" x14ac:dyDescent="0.25">
      <c r="B6596" s="20" t="s">
        <v>16128</v>
      </c>
      <c r="C6596" s="20" t="s">
        <v>5593</v>
      </c>
      <c r="D6596" s="20" t="s">
        <v>12</v>
      </c>
    </row>
    <row r="6597" spans="2:4" x14ac:dyDescent="0.25">
      <c r="B6597" s="20" t="s">
        <v>16129</v>
      </c>
      <c r="C6597" s="20" t="s">
        <v>5593</v>
      </c>
      <c r="D6597" s="20" t="s">
        <v>12</v>
      </c>
    </row>
    <row r="6598" spans="2:4" x14ac:dyDescent="0.25">
      <c r="B6598" s="20" t="s">
        <v>16130</v>
      </c>
      <c r="C6598" s="20" t="s">
        <v>5593</v>
      </c>
      <c r="D6598" s="20" t="s">
        <v>12</v>
      </c>
    </row>
    <row r="6599" spans="2:4" x14ac:dyDescent="0.25">
      <c r="B6599" s="20" t="s">
        <v>16131</v>
      </c>
      <c r="C6599" s="20" t="s">
        <v>5593</v>
      </c>
      <c r="D6599" s="20" t="s">
        <v>12</v>
      </c>
    </row>
    <row r="6600" spans="2:4" x14ac:dyDescent="0.25">
      <c r="B6600" s="20" t="s">
        <v>16132</v>
      </c>
      <c r="C6600" s="20" t="s">
        <v>5593</v>
      </c>
      <c r="D6600" s="20" t="s">
        <v>12</v>
      </c>
    </row>
    <row r="6601" spans="2:4" x14ac:dyDescent="0.25">
      <c r="B6601" s="20" t="s">
        <v>16133</v>
      </c>
      <c r="C6601" s="20" t="s">
        <v>5593</v>
      </c>
      <c r="D6601" s="20" t="s">
        <v>12</v>
      </c>
    </row>
    <row r="6602" spans="2:4" x14ac:dyDescent="0.25">
      <c r="B6602" s="20" t="s">
        <v>16134</v>
      </c>
      <c r="C6602" s="20" t="s">
        <v>5593</v>
      </c>
      <c r="D6602" s="20" t="s">
        <v>12</v>
      </c>
    </row>
    <row r="6603" spans="2:4" x14ac:dyDescent="0.25">
      <c r="B6603" s="20" t="s">
        <v>16135</v>
      </c>
      <c r="C6603" s="20" t="s">
        <v>5593</v>
      </c>
      <c r="D6603" s="20" t="s">
        <v>12</v>
      </c>
    </row>
    <row r="6604" spans="2:4" x14ac:dyDescent="0.25">
      <c r="B6604" s="20" t="s">
        <v>16136</v>
      </c>
      <c r="C6604" s="20" t="s">
        <v>5593</v>
      </c>
      <c r="D6604" s="20" t="s">
        <v>12</v>
      </c>
    </row>
    <row r="6605" spans="2:4" x14ac:dyDescent="0.25">
      <c r="B6605" s="20" t="s">
        <v>16137</v>
      </c>
      <c r="C6605" s="20" t="s">
        <v>5593</v>
      </c>
      <c r="D6605" s="20" t="s">
        <v>12</v>
      </c>
    </row>
    <row r="6606" spans="2:4" x14ac:dyDescent="0.25">
      <c r="B6606" s="20" t="s">
        <v>16138</v>
      </c>
      <c r="C6606" s="20" t="s">
        <v>5593</v>
      </c>
      <c r="D6606" s="20" t="s">
        <v>12</v>
      </c>
    </row>
    <row r="6607" spans="2:4" x14ac:dyDescent="0.25">
      <c r="B6607" s="20" t="s">
        <v>16139</v>
      </c>
      <c r="C6607" s="20" t="s">
        <v>5593</v>
      </c>
      <c r="D6607" s="20" t="s">
        <v>12</v>
      </c>
    </row>
    <row r="6608" spans="2:4" x14ac:dyDescent="0.25">
      <c r="B6608" s="20" t="s">
        <v>16140</v>
      </c>
      <c r="C6608" s="20" t="s">
        <v>5593</v>
      </c>
      <c r="D6608" s="20" t="s">
        <v>12</v>
      </c>
    </row>
    <row r="6609" spans="2:4" x14ac:dyDescent="0.25">
      <c r="B6609" s="20" t="s">
        <v>16141</v>
      </c>
      <c r="C6609" s="20" t="s">
        <v>5593</v>
      </c>
      <c r="D6609" s="20" t="s">
        <v>12</v>
      </c>
    </row>
    <row r="6610" spans="2:4" x14ac:dyDescent="0.25">
      <c r="B6610" s="20" t="s">
        <v>16142</v>
      </c>
      <c r="C6610" s="20" t="s">
        <v>5593</v>
      </c>
      <c r="D6610" s="20" t="s">
        <v>12</v>
      </c>
    </row>
    <row r="6611" spans="2:4" x14ac:dyDescent="0.25">
      <c r="B6611" s="20" t="s">
        <v>16143</v>
      </c>
      <c r="C6611" s="20" t="s">
        <v>5593</v>
      </c>
      <c r="D6611" s="20" t="s">
        <v>12</v>
      </c>
    </row>
    <row r="6612" spans="2:4" x14ac:dyDescent="0.25">
      <c r="B6612" s="20" t="s">
        <v>16144</v>
      </c>
      <c r="C6612" s="20" t="s">
        <v>5593</v>
      </c>
      <c r="D6612" s="20" t="s">
        <v>12</v>
      </c>
    </row>
    <row r="6613" spans="2:4" x14ac:dyDescent="0.25">
      <c r="B6613" s="20" t="s">
        <v>16145</v>
      </c>
      <c r="C6613" s="20" t="s">
        <v>5593</v>
      </c>
      <c r="D6613" s="20" t="s">
        <v>12</v>
      </c>
    </row>
    <row r="6614" spans="2:4" x14ac:dyDescent="0.25">
      <c r="B6614" s="20" t="s">
        <v>16146</v>
      </c>
      <c r="C6614" s="20" t="s">
        <v>5593</v>
      </c>
      <c r="D6614" s="20" t="s">
        <v>12</v>
      </c>
    </row>
    <row r="6615" spans="2:4" x14ac:dyDescent="0.25">
      <c r="B6615" s="20" t="s">
        <v>16147</v>
      </c>
      <c r="C6615" s="20" t="s">
        <v>5593</v>
      </c>
      <c r="D6615" s="20" t="s">
        <v>12</v>
      </c>
    </row>
    <row r="6616" spans="2:4" x14ac:dyDescent="0.25">
      <c r="B6616" s="20" t="s">
        <v>5599</v>
      </c>
      <c r="C6616" s="20" t="s">
        <v>5593</v>
      </c>
      <c r="D6616" s="20" t="s">
        <v>12</v>
      </c>
    </row>
    <row r="6617" spans="2:4" x14ac:dyDescent="0.25">
      <c r="B6617" s="20" t="s">
        <v>5600</v>
      </c>
      <c r="C6617" s="20" t="s">
        <v>5601</v>
      </c>
      <c r="D6617" s="20" t="s">
        <v>12</v>
      </c>
    </row>
    <row r="6618" spans="2:4" x14ac:dyDescent="0.25">
      <c r="B6618" s="20" t="s">
        <v>5602</v>
      </c>
      <c r="C6618" s="20" t="s">
        <v>5603</v>
      </c>
      <c r="D6618" s="20" t="s">
        <v>12</v>
      </c>
    </row>
    <row r="6619" spans="2:4" x14ac:dyDescent="0.25">
      <c r="B6619" s="20" t="s">
        <v>5604</v>
      </c>
      <c r="C6619" s="20" t="s">
        <v>5605</v>
      </c>
      <c r="D6619" s="20" t="s">
        <v>12</v>
      </c>
    </row>
    <row r="6620" spans="2:4" x14ac:dyDescent="0.25">
      <c r="B6620" s="20" t="s">
        <v>5606</v>
      </c>
      <c r="C6620" s="20" t="s">
        <v>5605</v>
      </c>
      <c r="D6620" s="20" t="s">
        <v>12</v>
      </c>
    </row>
    <row r="6621" spans="2:4" x14ac:dyDescent="0.25">
      <c r="B6621" s="20" t="s">
        <v>5607</v>
      </c>
      <c r="C6621" s="20" t="s">
        <v>5605</v>
      </c>
      <c r="D6621" s="20" t="s">
        <v>12</v>
      </c>
    </row>
    <row r="6622" spans="2:4" x14ac:dyDescent="0.25">
      <c r="B6622" s="20" t="s">
        <v>5608</v>
      </c>
      <c r="C6622" s="20" t="s">
        <v>5605</v>
      </c>
      <c r="D6622" s="20" t="s">
        <v>12</v>
      </c>
    </row>
    <row r="6623" spans="2:4" x14ac:dyDescent="0.25">
      <c r="B6623" s="20" t="s">
        <v>5609</v>
      </c>
      <c r="C6623" s="20" t="s">
        <v>5610</v>
      </c>
      <c r="D6623" s="20" t="s">
        <v>12</v>
      </c>
    </row>
    <row r="6624" spans="2:4" x14ac:dyDescent="0.25">
      <c r="B6624" s="20" t="s">
        <v>5611</v>
      </c>
      <c r="C6624" s="20" t="s">
        <v>5612</v>
      </c>
      <c r="D6624" s="20" t="s">
        <v>12</v>
      </c>
    </row>
    <row r="6625" spans="2:4" x14ac:dyDescent="0.25">
      <c r="B6625" s="20" t="s">
        <v>5613</v>
      </c>
      <c r="C6625" s="20" t="s">
        <v>5612</v>
      </c>
      <c r="D6625" s="20" t="s">
        <v>12</v>
      </c>
    </row>
    <row r="6626" spans="2:4" x14ac:dyDescent="0.25">
      <c r="B6626" s="20" t="s">
        <v>5614</v>
      </c>
      <c r="C6626" s="20" t="s">
        <v>5612</v>
      </c>
      <c r="D6626" s="20" t="s">
        <v>12</v>
      </c>
    </row>
    <row r="6627" spans="2:4" x14ac:dyDescent="0.25">
      <c r="B6627" s="20" t="s">
        <v>5615</v>
      </c>
      <c r="C6627" s="20" t="s">
        <v>5612</v>
      </c>
      <c r="D6627" s="20" t="s">
        <v>12</v>
      </c>
    </row>
    <row r="6628" spans="2:4" x14ac:dyDescent="0.25">
      <c r="B6628" s="20" t="s">
        <v>5616</v>
      </c>
      <c r="C6628" s="20" t="s">
        <v>5616</v>
      </c>
      <c r="D6628" s="20" t="s">
        <v>12</v>
      </c>
    </row>
    <row r="6629" spans="2:4" x14ac:dyDescent="0.25">
      <c r="B6629" s="20" t="s">
        <v>5617</v>
      </c>
      <c r="C6629" s="20" t="s">
        <v>5616</v>
      </c>
      <c r="D6629" s="20" t="s">
        <v>12</v>
      </c>
    </row>
    <row r="6630" spans="2:4" x14ac:dyDescent="0.25">
      <c r="B6630" s="20" t="s">
        <v>5618</v>
      </c>
      <c r="C6630" s="20" t="s">
        <v>5616</v>
      </c>
      <c r="D6630" s="20" t="s">
        <v>12</v>
      </c>
    </row>
    <row r="6631" spans="2:4" x14ac:dyDescent="0.25">
      <c r="B6631" s="20" t="s">
        <v>5619</v>
      </c>
      <c r="C6631" s="20" t="s">
        <v>5616</v>
      </c>
      <c r="D6631" s="20" t="s">
        <v>12</v>
      </c>
    </row>
    <row r="6632" spans="2:4" x14ac:dyDescent="0.25">
      <c r="B6632" s="20" t="s">
        <v>5620</v>
      </c>
      <c r="C6632" s="20" t="s">
        <v>5621</v>
      </c>
      <c r="D6632" s="20" t="s">
        <v>12</v>
      </c>
    </row>
    <row r="6633" spans="2:4" x14ac:dyDescent="0.25">
      <c r="B6633" s="20" t="s">
        <v>5622</v>
      </c>
      <c r="C6633" s="20" t="s">
        <v>5621</v>
      </c>
      <c r="D6633" s="20" t="s">
        <v>12</v>
      </c>
    </row>
    <row r="6634" spans="2:4" x14ac:dyDescent="0.25">
      <c r="B6634" s="20" t="s">
        <v>16148</v>
      </c>
      <c r="C6634" s="20" t="s">
        <v>5621</v>
      </c>
      <c r="D6634" s="20" t="s">
        <v>12</v>
      </c>
    </row>
    <row r="6635" spans="2:4" x14ac:dyDescent="0.25">
      <c r="B6635" s="20" t="s">
        <v>16149</v>
      </c>
      <c r="C6635" s="20" t="s">
        <v>5621</v>
      </c>
      <c r="D6635" s="20" t="s">
        <v>12</v>
      </c>
    </row>
    <row r="6636" spans="2:4" x14ac:dyDescent="0.25">
      <c r="B6636" s="20" t="s">
        <v>16150</v>
      </c>
      <c r="C6636" s="20" t="s">
        <v>5621</v>
      </c>
      <c r="D6636" s="20" t="s">
        <v>12</v>
      </c>
    </row>
    <row r="6637" spans="2:4" x14ac:dyDescent="0.25">
      <c r="B6637" s="20" t="s">
        <v>5623</v>
      </c>
      <c r="C6637" s="20" t="s">
        <v>5624</v>
      </c>
      <c r="D6637" s="20" t="s">
        <v>12</v>
      </c>
    </row>
    <row r="6638" spans="2:4" x14ac:dyDescent="0.25">
      <c r="B6638" s="20" t="s">
        <v>16151</v>
      </c>
      <c r="C6638" s="20" t="s">
        <v>5624</v>
      </c>
      <c r="D6638" s="20" t="s">
        <v>12</v>
      </c>
    </row>
    <row r="6639" spans="2:4" x14ac:dyDescent="0.25">
      <c r="B6639" s="20" t="s">
        <v>16152</v>
      </c>
      <c r="C6639" s="20" t="s">
        <v>5624</v>
      </c>
      <c r="D6639" s="20" t="s">
        <v>12</v>
      </c>
    </row>
    <row r="6640" spans="2:4" x14ac:dyDescent="0.25">
      <c r="B6640" s="20" t="s">
        <v>16153</v>
      </c>
      <c r="C6640" s="20" t="s">
        <v>5624</v>
      </c>
      <c r="D6640" s="20" t="s">
        <v>12</v>
      </c>
    </row>
    <row r="6641" spans="2:4" x14ac:dyDescent="0.25">
      <c r="B6641" s="20" t="s">
        <v>16154</v>
      </c>
      <c r="C6641" s="20" t="s">
        <v>5624</v>
      </c>
      <c r="D6641" s="20" t="s">
        <v>12</v>
      </c>
    </row>
    <row r="6642" spans="2:4" x14ac:dyDescent="0.25">
      <c r="B6642" s="20" t="s">
        <v>16155</v>
      </c>
      <c r="C6642" s="20" t="s">
        <v>5624</v>
      </c>
      <c r="D6642" s="20" t="s">
        <v>12</v>
      </c>
    </row>
    <row r="6643" spans="2:4" x14ac:dyDescent="0.25">
      <c r="B6643" s="20" t="s">
        <v>16156</v>
      </c>
      <c r="C6643" s="20" t="s">
        <v>5624</v>
      </c>
      <c r="D6643" s="20" t="s">
        <v>12</v>
      </c>
    </row>
    <row r="6644" spans="2:4" x14ac:dyDescent="0.25">
      <c r="B6644" s="20" t="s">
        <v>16157</v>
      </c>
      <c r="C6644" s="20" t="s">
        <v>5624</v>
      </c>
      <c r="D6644" s="20" t="s">
        <v>12</v>
      </c>
    </row>
    <row r="6645" spans="2:4" x14ac:dyDescent="0.25">
      <c r="B6645" s="20" t="s">
        <v>16158</v>
      </c>
      <c r="C6645" s="20" t="s">
        <v>5624</v>
      </c>
      <c r="D6645" s="20" t="s">
        <v>12</v>
      </c>
    </row>
    <row r="6646" spans="2:4" x14ac:dyDescent="0.25">
      <c r="B6646" s="20" t="s">
        <v>16159</v>
      </c>
      <c r="C6646" s="20" t="s">
        <v>5624</v>
      </c>
      <c r="D6646" s="20" t="s">
        <v>12</v>
      </c>
    </row>
    <row r="6647" spans="2:4" x14ac:dyDescent="0.25">
      <c r="B6647" s="20" t="s">
        <v>16160</v>
      </c>
      <c r="C6647" s="20" t="s">
        <v>5624</v>
      </c>
      <c r="D6647" s="20" t="s">
        <v>12</v>
      </c>
    </row>
    <row r="6648" spans="2:4" x14ac:dyDescent="0.25">
      <c r="B6648" s="20" t="s">
        <v>16161</v>
      </c>
      <c r="C6648" s="20" t="s">
        <v>5624</v>
      </c>
      <c r="D6648" s="20" t="s">
        <v>12</v>
      </c>
    </row>
    <row r="6649" spans="2:4" x14ac:dyDescent="0.25">
      <c r="B6649" s="20" t="s">
        <v>16162</v>
      </c>
      <c r="C6649" s="20" t="s">
        <v>5624</v>
      </c>
      <c r="D6649" s="20" t="s">
        <v>12</v>
      </c>
    </row>
    <row r="6650" spans="2:4" x14ac:dyDescent="0.25">
      <c r="B6650" s="20" t="s">
        <v>16163</v>
      </c>
      <c r="C6650" s="20" t="s">
        <v>5624</v>
      </c>
      <c r="D6650" s="20" t="s">
        <v>12</v>
      </c>
    </row>
    <row r="6651" spans="2:4" x14ac:dyDescent="0.25">
      <c r="B6651" s="20" t="s">
        <v>16164</v>
      </c>
      <c r="C6651" s="20" t="s">
        <v>5624</v>
      </c>
      <c r="D6651" s="20" t="s">
        <v>12</v>
      </c>
    </row>
    <row r="6652" spans="2:4" x14ac:dyDescent="0.25">
      <c r="B6652" s="20" t="s">
        <v>16165</v>
      </c>
      <c r="C6652" s="20" t="s">
        <v>5624</v>
      </c>
      <c r="D6652" s="20" t="s">
        <v>12</v>
      </c>
    </row>
    <row r="6653" spans="2:4" x14ac:dyDescent="0.25">
      <c r="B6653" s="20" t="s">
        <v>16166</v>
      </c>
      <c r="C6653" s="20" t="s">
        <v>5624</v>
      </c>
      <c r="D6653" s="20" t="s">
        <v>12</v>
      </c>
    </row>
    <row r="6654" spans="2:4" x14ac:dyDescent="0.25">
      <c r="B6654" s="20" t="s">
        <v>16167</v>
      </c>
      <c r="C6654" s="20" t="s">
        <v>5624</v>
      </c>
      <c r="D6654" s="20" t="s">
        <v>12</v>
      </c>
    </row>
    <row r="6655" spans="2:4" x14ac:dyDescent="0.25">
      <c r="B6655" s="20" t="s">
        <v>16168</v>
      </c>
      <c r="C6655" s="20" t="s">
        <v>5624</v>
      </c>
      <c r="D6655" s="20" t="s">
        <v>12</v>
      </c>
    </row>
    <row r="6656" spans="2:4" x14ac:dyDescent="0.25">
      <c r="B6656" s="20" t="s">
        <v>16169</v>
      </c>
      <c r="C6656" s="20" t="s">
        <v>5624</v>
      </c>
      <c r="D6656" s="20" t="s">
        <v>12</v>
      </c>
    </row>
    <row r="6657" spans="2:4" x14ac:dyDescent="0.25">
      <c r="B6657" s="20" t="s">
        <v>16170</v>
      </c>
      <c r="C6657" s="20" t="s">
        <v>5624</v>
      </c>
      <c r="D6657" s="20" t="s">
        <v>12</v>
      </c>
    </row>
    <row r="6658" spans="2:4" x14ac:dyDescent="0.25">
      <c r="B6658" s="20" t="s">
        <v>16171</v>
      </c>
      <c r="C6658" s="20" t="s">
        <v>5624</v>
      </c>
      <c r="D6658" s="20" t="s">
        <v>12</v>
      </c>
    </row>
    <row r="6659" spans="2:4" x14ac:dyDescent="0.25">
      <c r="B6659" s="20" t="s">
        <v>16172</v>
      </c>
      <c r="C6659" s="20" t="s">
        <v>5624</v>
      </c>
      <c r="D6659" s="20" t="s">
        <v>12</v>
      </c>
    </row>
    <row r="6660" spans="2:4" x14ac:dyDescent="0.25">
      <c r="B6660" s="20" t="s">
        <v>16173</v>
      </c>
      <c r="C6660" s="20" t="s">
        <v>5624</v>
      </c>
      <c r="D6660" s="20" t="s">
        <v>12</v>
      </c>
    </row>
    <row r="6661" spans="2:4" x14ac:dyDescent="0.25">
      <c r="B6661" s="20" t="s">
        <v>16174</v>
      </c>
      <c r="C6661" s="20" t="s">
        <v>5624</v>
      </c>
      <c r="D6661" s="20" t="s">
        <v>12</v>
      </c>
    </row>
    <row r="6662" spans="2:4" x14ac:dyDescent="0.25">
      <c r="B6662" s="20" t="s">
        <v>16175</v>
      </c>
      <c r="C6662" s="20" t="s">
        <v>5624</v>
      </c>
      <c r="D6662" s="20" t="s">
        <v>12</v>
      </c>
    </row>
    <row r="6663" spans="2:4" x14ac:dyDescent="0.25">
      <c r="B6663" s="20" t="s">
        <v>16176</v>
      </c>
      <c r="C6663" s="20" t="s">
        <v>5624</v>
      </c>
      <c r="D6663" s="20" t="s">
        <v>12</v>
      </c>
    </row>
    <row r="6664" spans="2:4" x14ac:dyDescent="0.25">
      <c r="B6664" s="20" t="s">
        <v>16177</v>
      </c>
      <c r="C6664" s="20" t="s">
        <v>5624</v>
      </c>
      <c r="D6664" s="20" t="s">
        <v>12</v>
      </c>
    </row>
    <row r="6665" spans="2:4" x14ac:dyDescent="0.25">
      <c r="B6665" s="20" t="s">
        <v>16178</v>
      </c>
      <c r="C6665" s="20" t="s">
        <v>5624</v>
      </c>
      <c r="D6665" s="20" t="s">
        <v>12</v>
      </c>
    </row>
    <row r="6666" spans="2:4" x14ac:dyDescent="0.25">
      <c r="B6666" s="20" t="s">
        <v>16179</v>
      </c>
      <c r="C6666" s="20" t="s">
        <v>5624</v>
      </c>
      <c r="D6666" s="20" t="s">
        <v>12</v>
      </c>
    </row>
    <row r="6667" spans="2:4" x14ac:dyDescent="0.25">
      <c r="B6667" s="20" t="s">
        <v>5625</v>
      </c>
      <c r="C6667" s="20" t="s">
        <v>5626</v>
      </c>
      <c r="D6667" s="20" t="s">
        <v>12</v>
      </c>
    </row>
    <row r="6668" spans="2:4" x14ac:dyDescent="0.25">
      <c r="B6668" s="20" t="s">
        <v>5627</v>
      </c>
      <c r="C6668" s="20" t="s">
        <v>5626</v>
      </c>
      <c r="D6668" s="20" t="s">
        <v>12</v>
      </c>
    </row>
    <row r="6669" spans="2:4" x14ac:dyDescent="0.25">
      <c r="B6669" s="20" t="s">
        <v>5628</v>
      </c>
      <c r="C6669" s="20" t="s">
        <v>5626</v>
      </c>
      <c r="D6669" s="20" t="s">
        <v>12</v>
      </c>
    </row>
    <row r="6670" spans="2:4" x14ac:dyDescent="0.25">
      <c r="B6670" s="20" t="s">
        <v>5629</v>
      </c>
      <c r="C6670" s="20" t="s">
        <v>5626</v>
      </c>
      <c r="D6670" s="20" t="s">
        <v>12</v>
      </c>
    </row>
    <row r="6671" spans="2:4" x14ac:dyDescent="0.25">
      <c r="B6671" s="20" t="s">
        <v>5630</v>
      </c>
      <c r="C6671" s="20" t="s">
        <v>5626</v>
      </c>
      <c r="D6671" s="20" t="s">
        <v>12</v>
      </c>
    </row>
    <row r="6672" spans="2:4" x14ac:dyDescent="0.25">
      <c r="B6672" s="20" t="s">
        <v>5631</v>
      </c>
      <c r="C6672" s="20" t="s">
        <v>5632</v>
      </c>
      <c r="D6672" s="20" t="s">
        <v>12</v>
      </c>
    </row>
    <row r="6673" spans="2:4" x14ac:dyDescent="0.25">
      <c r="B6673" s="20" t="s">
        <v>5633</v>
      </c>
      <c r="C6673" s="20" t="s">
        <v>5632</v>
      </c>
      <c r="D6673" s="20" t="s">
        <v>12</v>
      </c>
    </row>
    <row r="6674" spans="2:4" x14ac:dyDescent="0.25">
      <c r="B6674" s="20" t="s">
        <v>5634</v>
      </c>
      <c r="C6674" s="20" t="s">
        <v>5632</v>
      </c>
      <c r="D6674" s="20" t="s">
        <v>12</v>
      </c>
    </row>
    <row r="6675" spans="2:4" x14ac:dyDescent="0.25">
      <c r="B6675" s="20" t="s">
        <v>16180</v>
      </c>
      <c r="C6675" s="20" t="s">
        <v>5632</v>
      </c>
      <c r="D6675" s="20" t="s">
        <v>12</v>
      </c>
    </row>
    <row r="6676" spans="2:4" x14ac:dyDescent="0.25">
      <c r="B6676" s="20" t="s">
        <v>16181</v>
      </c>
      <c r="C6676" s="20" t="s">
        <v>5632</v>
      </c>
      <c r="D6676" s="20" t="s">
        <v>12</v>
      </c>
    </row>
    <row r="6677" spans="2:4" x14ac:dyDescent="0.25">
      <c r="B6677" s="20" t="s">
        <v>16182</v>
      </c>
      <c r="C6677" s="20" t="s">
        <v>5632</v>
      </c>
      <c r="D6677" s="20" t="s">
        <v>12</v>
      </c>
    </row>
    <row r="6678" spans="2:4" x14ac:dyDescent="0.25">
      <c r="B6678" s="20" t="s">
        <v>16183</v>
      </c>
      <c r="C6678" s="20" t="s">
        <v>5632</v>
      </c>
      <c r="D6678" s="20" t="s">
        <v>12</v>
      </c>
    </row>
    <row r="6679" spans="2:4" x14ac:dyDescent="0.25">
      <c r="B6679" s="20" t="s">
        <v>16184</v>
      </c>
      <c r="C6679" s="20" t="s">
        <v>5632</v>
      </c>
      <c r="D6679" s="20" t="s">
        <v>12</v>
      </c>
    </row>
    <row r="6680" spans="2:4" x14ac:dyDescent="0.25">
      <c r="B6680" s="20" t="s">
        <v>16185</v>
      </c>
      <c r="C6680" s="20" t="s">
        <v>5632</v>
      </c>
      <c r="D6680" s="20" t="s">
        <v>12</v>
      </c>
    </row>
    <row r="6681" spans="2:4" x14ac:dyDescent="0.25">
      <c r="B6681" s="20" t="s">
        <v>16186</v>
      </c>
      <c r="C6681" s="20" t="s">
        <v>5632</v>
      </c>
      <c r="D6681" s="20" t="s">
        <v>12</v>
      </c>
    </row>
    <row r="6682" spans="2:4" x14ac:dyDescent="0.25">
      <c r="B6682" s="20" t="s">
        <v>16187</v>
      </c>
      <c r="C6682" s="20" t="s">
        <v>5632</v>
      </c>
      <c r="D6682" s="20" t="s">
        <v>12</v>
      </c>
    </row>
    <row r="6683" spans="2:4" x14ac:dyDescent="0.25">
      <c r="B6683" s="20" t="s">
        <v>16188</v>
      </c>
      <c r="C6683" s="20" t="s">
        <v>5632</v>
      </c>
      <c r="D6683" s="20" t="s">
        <v>12</v>
      </c>
    </row>
    <row r="6684" spans="2:4" x14ac:dyDescent="0.25">
      <c r="B6684" s="20" t="s">
        <v>16189</v>
      </c>
      <c r="C6684" s="20" t="s">
        <v>5632</v>
      </c>
      <c r="D6684" s="20" t="s">
        <v>12</v>
      </c>
    </row>
    <row r="6685" spans="2:4" x14ac:dyDescent="0.25">
      <c r="B6685" s="20" t="s">
        <v>16190</v>
      </c>
      <c r="C6685" s="20" t="s">
        <v>5632</v>
      </c>
      <c r="D6685" s="20" t="s">
        <v>12</v>
      </c>
    </row>
    <row r="6686" spans="2:4" x14ac:dyDescent="0.25">
      <c r="B6686" s="20" t="s">
        <v>16191</v>
      </c>
      <c r="C6686" s="20" t="s">
        <v>5632</v>
      </c>
      <c r="D6686" s="20" t="s">
        <v>12</v>
      </c>
    </row>
    <row r="6687" spans="2:4" x14ac:dyDescent="0.25">
      <c r="B6687" s="20" t="s">
        <v>16192</v>
      </c>
      <c r="C6687" s="20" t="s">
        <v>5632</v>
      </c>
      <c r="D6687" s="20" t="s">
        <v>12</v>
      </c>
    </row>
    <row r="6688" spans="2:4" x14ac:dyDescent="0.25">
      <c r="B6688" s="20" t="s">
        <v>16193</v>
      </c>
      <c r="C6688" s="20" t="s">
        <v>5632</v>
      </c>
      <c r="D6688" s="20" t="s">
        <v>12</v>
      </c>
    </row>
    <row r="6689" spans="2:4" x14ac:dyDescent="0.25">
      <c r="B6689" s="20" t="s">
        <v>16194</v>
      </c>
      <c r="C6689" s="20" t="s">
        <v>5632</v>
      </c>
      <c r="D6689" s="20" t="s">
        <v>12</v>
      </c>
    </row>
    <row r="6690" spans="2:4" x14ac:dyDescent="0.25">
      <c r="B6690" s="20" t="s">
        <v>5635</v>
      </c>
      <c r="C6690" s="20" t="s">
        <v>5632</v>
      </c>
      <c r="D6690" s="20" t="s">
        <v>12</v>
      </c>
    </row>
    <row r="6691" spans="2:4" x14ac:dyDescent="0.25">
      <c r="B6691" s="20" t="s">
        <v>5636</v>
      </c>
      <c r="C6691" s="20" t="s">
        <v>5637</v>
      </c>
      <c r="D6691" s="20" t="s">
        <v>12</v>
      </c>
    </row>
    <row r="6692" spans="2:4" x14ac:dyDescent="0.25">
      <c r="B6692" s="20" t="s">
        <v>5638</v>
      </c>
      <c r="C6692" s="20" t="s">
        <v>5637</v>
      </c>
      <c r="D6692" s="20" t="s">
        <v>12</v>
      </c>
    </row>
    <row r="6693" spans="2:4" x14ac:dyDescent="0.25">
      <c r="B6693" s="20" t="s">
        <v>5639</v>
      </c>
      <c r="C6693" s="20" t="s">
        <v>5637</v>
      </c>
      <c r="D6693" s="20" t="s">
        <v>12</v>
      </c>
    </row>
    <row r="6694" spans="2:4" x14ac:dyDescent="0.25">
      <c r="B6694" s="20" t="s">
        <v>5640</v>
      </c>
      <c r="C6694" s="20" t="s">
        <v>5640</v>
      </c>
      <c r="D6694" s="20" t="s">
        <v>12</v>
      </c>
    </row>
    <row r="6695" spans="2:4" x14ac:dyDescent="0.25">
      <c r="B6695" s="20" t="s">
        <v>5641</v>
      </c>
      <c r="C6695" s="20" t="s">
        <v>5640</v>
      </c>
      <c r="D6695" s="20" t="s">
        <v>12</v>
      </c>
    </row>
    <row r="6696" spans="2:4" x14ac:dyDescent="0.25">
      <c r="B6696" s="20" t="s">
        <v>16195</v>
      </c>
      <c r="C6696" s="20" t="s">
        <v>5640</v>
      </c>
      <c r="D6696" s="20" t="s">
        <v>12</v>
      </c>
    </row>
    <row r="6697" spans="2:4" x14ac:dyDescent="0.25">
      <c r="B6697" s="20" t="s">
        <v>16196</v>
      </c>
      <c r="C6697" s="20" t="s">
        <v>5640</v>
      </c>
      <c r="D6697" s="20" t="s">
        <v>12</v>
      </c>
    </row>
    <row r="6698" spans="2:4" x14ac:dyDescent="0.25">
      <c r="B6698" s="20" t="s">
        <v>16197</v>
      </c>
      <c r="C6698" s="20" t="s">
        <v>5640</v>
      </c>
      <c r="D6698" s="20" t="s">
        <v>12</v>
      </c>
    </row>
    <row r="6699" spans="2:4" x14ac:dyDescent="0.25">
      <c r="B6699" s="20" t="s">
        <v>16198</v>
      </c>
      <c r="C6699" s="20" t="s">
        <v>5640</v>
      </c>
      <c r="D6699" s="20" t="s">
        <v>12</v>
      </c>
    </row>
    <row r="6700" spans="2:4" x14ac:dyDescent="0.25">
      <c r="B6700" s="20" t="s">
        <v>16199</v>
      </c>
      <c r="C6700" s="20" t="s">
        <v>5640</v>
      </c>
      <c r="D6700" s="20" t="s">
        <v>12</v>
      </c>
    </row>
    <row r="6701" spans="2:4" x14ac:dyDescent="0.25">
      <c r="B6701" s="20" t="s">
        <v>16200</v>
      </c>
      <c r="C6701" s="20" t="s">
        <v>5640</v>
      </c>
      <c r="D6701" s="20" t="s">
        <v>12</v>
      </c>
    </row>
    <row r="6702" spans="2:4" x14ac:dyDescent="0.25">
      <c r="B6702" s="20" t="s">
        <v>16201</v>
      </c>
      <c r="C6702" s="20" t="s">
        <v>5640</v>
      </c>
      <c r="D6702" s="20" t="s">
        <v>12</v>
      </c>
    </row>
    <row r="6703" spans="2:4" x14ac:dyDescent="0.25">
      <c r="B6703" s="20" t="s">
        <v>16202</v>
      </c>
      <c r="C6703" s="20" t="s">
        <v>5640</v>
      </c>
      <c r="D6703" s="20" t="s">
        <v>12</v>
      </c>
    </row>
    <row r="6704" spans="2:4" x14ac:dyDescent="0.25">
      <c r="B6704" s="20" t="s">
        <v>16203</v>
      </c>
      <c r="C6704" s="20" t="s">
        <v>5640</v>
      </c>
      <c r="D6704" s="20" t="s">
        <v>12</v>
      </c>
    </row>
    <row r="6705" spans="2:4" x14ac:dyDescent="0.25">
      <c r="B6705" s="20" t="s">
        <v>16204</v>
      </c>
      <c r="C6705" s="20" t="s">
        <v>5640</v>
      </c>
      <c r="D6705" s="20" t="s">
        <v>12</v>
      </c>
    </row>
    <row r="6706" spans="2:4" x14ac:dyDescent="0.25">
      <c r="B6706" s="20" t="s">
        <v>16205</v>
      </c>
      <c r="C6706" s="20" t="s">
        <v>5640</v>
      </c>
      <c r="D6706" s="20" t="s">
        <v>12</v>
      </c>
    </row>
    <row r="6707" spans="2:4" x14ac:dyDescent="0.25">
      <c r="B6707" s="20" t="s">
        <v>16206</v>
      </c>
      <c r="C6707" s="20" t="s">
        <v>5640</v>
      </c>
      <c r="D6707" s="20" t="s">
        <v>12</v>
      </c>
    </row>
    <row r="6708" spans="2:4" x14ac:dyDescent="0.25">
      <c r="B6708" s="20" t="s">
        <v>16207</v>
      </c>
      <c r="C6708" s="20" t="s">
        <v>5640</v>
      </c>
      <c r="D6708" s="20" t="s">
        <v>12</v>
      </c>
    </row>
    <row r="6709" spans="2:4" x14ac:dyDescent="0.25">
      <c r="B6709" s="20" t="s">
        <v>16208</v>
      </c>
      <c r="C6709" s="20" t="s">
        <v>5640</v>
      </c>
      <c r="D6709" s="20" t="s">
        <v>12</v>
      </c>
    </row>
    <row r="6710" spans="2:4" x14ac:dyDescent="0.25">
      <c r="B6710" s="20" t="s">
        <v>16209</v>
      </c>
      <c r="C6710" s="20" t="s">
        <v>5640</v>
      </c>
      <c r="D6710" s="20" t="s">
        <v>12</v>
      </c>
    </row>
    <row r="6711" spans="2:4" x14ac:dyDescent="0.25">
      <c r="B6711" s="20" t="s">
        <v>16210</v>
      </c>
      <c r="C6711" s="20" t="s">
        <v>5640</v>
      </c>
      <c r="D6711" s="20" t="s">
        <v>12</v>
      </c>
    </row>
    <row r="6712" spans="2:4" x14ac:dyDescent="0.25">
      <c r="B6712" s="20" t="s">
        <v>16211</v>
      </c>
      <c r="C6712" s="20" t="s">
        <v>5640</v>
      </c>
      <c r="D6712" s="20" t="s">
        <v>12</v>
      </c>
    </row>
    <row r="6713" spans="2:4" x14ac:dyDescent="0.25">
      <c r="B6713" s="20" t="s">
        <v>16212</v>
      </c>
      <c r="C6713" s="20" t="s">
        <v>5640</v>
      </c>
      <c r="D6713" s="20" t="s">
        <v>12</v>
      </c>
    </row>
    <row r="6714" spans="2:4" x14ac:dyDescent="0.25">
      <c r="B6714" s="20" t="s">
        <v>16213</v>
      </c>
      <c r="C6714" s="20" t="s">
        <v>5640</v>
      </c>
      <c r="D6714" s="20" t="s">
        <v>12</v>
      </c>
    </row>
    <row r="6715" spans="2:4" x14ac:dyDescent="0.25">
      <c r="B6715" s="20" t="s">
        <v>16214</v>
      </c>
      <c r="C6715" s="20" t="s">
        <v>5640</v>
      </c>
      <c r="D6715" s="20" t="s">
        <v>12</v>
      </c>
    </row>
    <row r="6716" spans="2:4" x14ac:dyDescent="0.25">
      <c r="B6716" s="20" t="s">
        <v>16215</v>
      </c>
      <c r="C6716" s="20" t="s">
        <v>5640</v>
      </c>
      <c r="D6716" s="20" t="s">
        <v>12</v>
      </c>
    </row>
    <row r="6717" spans="2:4" x14ac:dyDescent="0.25">
      <c r="B6717" s="20" t="s">
        <v>16216</v>
      </c>
      <c r="C6717" s="20" t="s">
        <v>5640</v>
      </c>
      <c r="D6717" s="20" t="s">
        <v>12</v>
      </c>
    </row>
    <row r="6718" spans="2:4" x14ac:dyDescent="0.25">
      <c r="B6718" s="20" t="s">
        <v>16217</v>
      </c>
      <c r="C6718" s="20" t="s">
        <v>5640</v>
      </c>
      <c r="D6718" s="20" t="s">
        <v>12</v>
      </c>
    </row>
    <row r="6719" spans="2:4" x14ac:dyDescent="0.25">
      <c r="B6719" s="20" t="s">
        <v>16218</v>
      </c>
      <c r="C6719" s="20" t="s">
        <v>5640</v>
      </c>
      <c r="D6719" s="20" t="s">
        <v>12</v>
      </c>
    </row>
    <row r="6720" spans="2:4" x14ac:dyDescent="0.25">
      <c r="B6720" s="20" t="s">
        <v>16219</v>
      </c>
      <c r="C6720" s="20" t="s">
        <v>5640</v>
      </c>
      <c r="D6720" s="20" t="s">
        <v>12</v>
      </c>
    </row>
    <row r="6721" spans="2:4" x14ac:dyDescent="0.25">
      <c r="B6721" s="20" t="s">
        <v>16220</v>
      </c>
      <c r="C6721" s="20" t="s">
        <v>5640</v>
      </c>
      <c r="D6721" s="20" t="s">
        <v>12</v>
      </c>
    </row>
    <row r="6722" spans="2:4" x14ac:dyDescent="0.25">
      <c r="B6722" s="20" t="s">
        <v>5642</v>
      </c>
      <c r="C6722" s="20" t="s">
        <v>5640</v>
      </c>
      <c r="D6722" s="20" t="s">
        <v>12</v>
      </c>
    </row>
    <row r="6723" spans="2:4" x14ac:dyDescent="0.25">
      <c r="B6723" s="20" t="s">
        <v>16221</v>
      </c>
      <c r="C6723" s="20" t="s">
        <v>5640</v>
      </c>
      <c r="D6723" s="20" t="s">
        <v>12</v>
      </c>
    </row>
    <row r="6724" spans="2:4" x14ac:dyDescent="0.25">
      <c r="B6724" s="20" t="s">
        <v>16222</v>
      </c>
      <c r="C6724" s="20" t="s">
        <v>5640</v>
      </c>
      <c r="D6724" s="20" t="s">
        <v>12</v>
      </c>
    </row>
    <row r="6725" spans="2:4" x14ac:dyDescent="0.25">
      <c r="B6725" s="20" t="s">
        <v>16223</v>
      </c>
      <c r="C6725" s="20" t="s">
        <v>5640</v>
      </c>
      <c r="D6725" s="20" t="s">
        <v>12</v>
      </c>
    </row>
    <row r="6726" spans="2:4" x14ac:dyDescent="0.25">
      <c r="B6726" s="20" t="s">
        <v>16224</v>
      </c>
      <c r="C6726" s="20" t="s">
        <v>5640</v>
      </c>
      <c r="D6726" s="20" t="s">
        <v>12</v>
      </c>
    </row>
    <row r="6727" spans="2:4" x14ac:dyDescent="0.25">
      <c r="B6727" s="20" t="s">
        <v>16225</v>
      </c>
      <c r="C6727" s="20" t="s">
        <v>5640</v>
      </c>
      <c r="D6727" s="20" t="s">
        <v>12</v>
      </c>
    </row>
    <row r="6728" spans="2:4" x14ac:dyDescent="0.25">
      <c r="B6728" s="20" t="s">
        <v>16226</v>
      </c>
      <c r="C6728" s="20" t="s">
        <v>5640</v>
      </c>
      <c r="D6728" s="20" t="s">
        <v>12</v>
      </c>
    </row>
    <row r="6729" spans="2:4" x14ac:dyDescent="0.25">
      <c r="B6729" s="20" t="s">
        <v>16227</v>
      </c>
      <c r="C6729" s="20" t="s">
        <v>5640</v>
      </c>
      <c r="D6729" s="20" t="s">
        <v>12</v>
      </c>
    </row>
    <row r="6730" spans="2:4" x14ac:dyDescent="0.25">
      <c r="B6730" s="20" t="s">
        <v>5643</v>
      </c>
      <c r="C6730" s="20" t="s">
        <v>5644</v>
      </c>
      <c r="D6730" s="20" t="s">
        <v>12</v>
      </c>
    </row>
    <row r="6731" spans="2:4" x14ac:dyDescent="0.25">
      <c r="B6731" s="20" t="s">
        <v>16228</v>
      </c>
      <c r="C6731" s="20" t="s">
        <v>5644</v>
      </c>
      <c r="D6731" s="20" t="s">
        <v>12</v>
      </c>
    </row>
    <row r="6732" spans="2:4" x14ac:dyDescent="0.25">
      <c r="B6732" s="20" t="s">
        <v>16229</v>
      </c>
      <c r="C6732" s="20" t="s">
        <v>5644</v>
      </c>
      <c r="D6732" s="20" t="s">
        <v>12</v>
      </c>
    </row>
    <row r="6733" spans="2:4" x14ac:dyDescent="0.25">
      <c r="B6733" s="20" t="s">
        <v>16230</v>
      </c>
      <c r="C6733" s="20" t="s">
        <v>5644</v>
      </c>
      <c r="D6733" s="20" t="s">
        <v>12</v>
      </c>
    </row>
    <row r="6734" spans="2:4" x14ac:dyDescent="0.25">
      <c r="B6734" s="20" t="s">
        <v>5645</v>
      </c>
      <c r="C6734" s="20" t="s">
        <v>5646</v>
      </c>
      <c r="D6734" s="20" t="s">
        <v>12</v>
      </c>
    </row>
    <row r="6735" spans="2:4" x14ac:dyDescent="0.25">
      <c r="B6735" s="20" t="s">
        <v>5647</v>
      </c>
      <c r="C6735" s="20" t="s">
        <v>5646</v>
      </c>
      <c r="D6735" s="20" t="s">
        <v>12</v>
      </c>
    </row>
    <row r="6736" spans="2:4" x14ac:dyDescent="0.25">
      <c r="B6736" s="20" t="s">
        <v>5648</v>
      </c>
      <c r="C6736" s="20" t="s">
        <v>5646</v>
      </c>
      <c r="D6736" s="20" t="s">
        <v>12</v>
      </c>
    </row>
    <row r="6737" spans="2:4" x14ac:dyDescent="0.25">
      <c r="B6737" s="20" t="s">
        <v>5649</v>
      </c>
      <c r="C6737" s="20" t="s">
        <v>5650</v>
      </c>
      <c r="D6737" s="20" t="s">
        <v>12</v>
      </c>
    </row>
    <row r="6738" spans="2:4" x14ac:dyDescent="0.25">
      <c r="B6738" s="20" t="s">
        <v>5651</v>
      </c>
      <c r="C6738" s="20" t="s">
        <v>5650</v>
      </c>
      <c r="D6738" s="20" t="s">
        <v>12</v>
      </c>
    </row>
    <row r="6739" spans="2:4" x14ac:dyDescent="0.25">
      <c r="B6739" s="20" t="s">
        <v>5652</v>
      </c>
      <c r="C6739" s="20" t="s">
        <v>5650</v>
      </c>
      <c r="D6739" s="20" t="s">
        <v>12</v>
      </c>
    </row>
    <row r="6740" spans="2:4" x14ac:dyDescent="0.25">
      <c r="B6740" s="20" t="s">
        <v>5653</v>
      </c>
      <c r="C6740" s="20" t="s">
        <v>5650</v>
      </c>
      <c r="D6740" s="20" t="s">
        <v>12</v>
      </c>
    </row>
    <row r="6741" spans="2:4" x14ac:dyDescent="0.25">
      <c r="B6741" s="20" t="s">
        <v>16231</v>
      </c>
      <c r="C6741" s="20" t="s">
        <v>5654</v>
      </c>
      <c r="D6741" s="20" t="s">
        <v>12</v>
      </c>
    </row>
    <row r="6742" spans="2:4" x14ac:dyDescent="0.25">
      <c r="B6742" s="20" t="s">
        <v>16232</v>
      </c>
      <c r="C6742" s="20" t="s">
        <v>5654</v>
      </c>
      <c r="D6742" s="20" t="s">
        <v>12</v>
      </c>
    </row>
    <row r="6743" spans="2:4" x14ac:dyDescent="0.25">
      <c r="B6743" s="20" t="s">
        <v>16233</v>
      </c>
      <c r="C6743" s="20" t="s">
        <v>5654</v>
      </c>
      <c r="D6743" s="20" t="s">
        <v>12</v>
      </c>
    </row>
    <row r="6744" spans="2:4" x14ac:dyDescent="0.25">
      <c r="B6744" s="20" t="s">
        <v>16234</v>
      </c>
      <c r="C6744" s="20" t="s">
        <v>5654</v>
      </c>
      <c r="D6744" s="20" t="s">
        <v>12</v>
      </c>
    </row>
    <row r="6745" spans="2:4" x14ac:dyDescent="0.25">
      <c r="B6745" s="20" t="s">
        <v>16235</v>
      </c>
      <c r="C6745" s="20" t="s">
        <v>5654</v>
      </c>
      <c r="D6745" s="20" t="s">
        <v>12</v>
      </c>
    </row>
    <row r="6746" spans="2:4" x14ac:dyDescent="0.25">
      <c r="B6746" s="20" t="s">
        <v>16236</v>
      </c>
      <c r="C6746" s="20" t="s">
        <v>5654</v>
      </c>
      <c r="D6746" s="20" t="s">
        <v>12</v>
      </c>
    </row>
    <row r="6747" spans="2:4" x14ac:dyDescent="0.25">
      <c r="B6747" s="20" t="s">
        <v>16237</v>
      </c>
      <c r="C6747" s="20" t="s">
        <v>5654</v>
      </c>
      <c r="D6747" s="20" t="s">
        <v>12</v>
      </c>
    </row>
    <row r="6748" spans="2:4" x14ac:dyDescent="0.25">
      <c r="B6748" s="20" t="s">
        <v>16238</v>
      </c>
      <c r="C6748" s="20" t="s">
        <v>5654</v>
      </c>
      <c r="D6748" s="20" t="s">
        <v>12</v>
      </c>
    </row>
    <row r="6749" spans="2:4" x14ac:dyDescent="0.25">
      <c r="B6749" s="20" t="s">
        <v>16239</v>
      </c>
      <c r="C6749" s="20" t="s">
        <v>5654</v>
      </c>
      <c r="D6749" s="20" t="s">
        <v>12</v>
      </c>
    </row>
    <row r="6750" spans="2:4" x14ac:dyDescent="0.25">
      <c r="B6750" s="20" t="s">
        <v>16240</v>
      </c>
      <c r="C6750" s="20" t="s">
        <v>5654</v>
      </c>
      <c r="D6750" s="20" t="s">
        <v>12</v>
      </c>
    </row>
    <row r="6751" spans="2:4" x14ac:dyDescent="0.25">
      <c r="B6751" s="20" t="s">
        <v>16241</v>
      </c>
      <c r="C6751" s="20" t="s">
        <v>5654</v>
      </c>
      <c r="D6751" s="20" t="s">
        <v>12</v>
      </c>
    </row>
    <row r="6752" spans="2:4" x14ac:dyDescent="0.25">
      <c r="B6752" s="20" t="s">
        <v>16242</v>
      </c>
      <c r="C6752" s="20" t="s">
        <v>5654</v>
      </c>
      <c r="D6752" s="20" t="s">
        <v>12</v>
      </c>
    </row>
    <row r="6753" spans="2:4" x14ac:dyDescent="0.25">
      <c r="B6753" s="20" t="s">
        <v>16243</v>
      </c>
      <c r="C6753" s="20" t="s">
        <v>5654</v>
      </c>
      <c r="D6753" s="20" t="s">
        <v>12</v>
      </c>
    </row>
    <row r="6754" spans="2:4" x14ac:dyDescent="0.25">
      <c r="B6754" s="20" t="s">
        <v>16244</v>
      </c>
      <c r="C6754" s="20" t="s">
        <v>5654</v>
      </c>
      <c r="D6754" s="20" t="s">
        <v>12</v>
      </c>
    </row>
    <row r="6755" spans="2:4" x14ac:dyDescent="0.25">
      <c r="B6755" s="20" t="s">
        <v>16245</v>
      </c>
      <c r="C6755" s="20" t="s">
        <v>5654</v>
      </c>
      <c r="D6755" s="20" t="s">
        <v>12</v>
      </c>
    </row>
    <row r="6756" spans="2:4" x14ac:dyDescent="0.25">
      <c r="B6756" s="20" t="s">
        <v>16246</v>
      </c>
      <c r="C6756" s="20" t="s">
        <v>5654</v>
      </c>
      <c r="D6756" s="20" t="s">
        <v>12</v>
      </c>
    </row>
    <row r="6757" spans="2:4" x14ac:dyDescent="0.25">
      <c r="B6757" s="20" t="s">
        <v>16247</v>
      </c>
      <c r="C6757" s="20" t="s">
        <v>5654</v>
      </c>
      <c r="D6757" s="20" t="s">
        <v>12</v>
      </c>
    </row>
    <row r="6758" spans="2:4" x14ac:dyDescent="0.25">
      <c r="B6758" s="20" t="s">
        <v>16248</v>
      </c>
      <c r="C6758" s="20" t="s">
        <v>5654</v>
      </c>
      <c r="D6758" s="20" t="s">
        <v>12</v>
      </c>
    </row>
    <row r="6759" spans="2:4" x14ac:dyDescent="0.25">
      <c r="B6759" s="20" t="s">
        <v>16249</v>
      </c>
      <c r="C6759" s="20" t="s">
        <v>5654</v>
      </c>
      <c r="D6759" s="20" t="s">
        <v>12</v>
      </c>
    </row>
    <row r="6760" spans="2:4" x14ac:dyDescent="0.25">
      <c r="B6760" s="20" t="s">
        <v>5655</v>
      </c>
      <c r="C6760" s="20" t="s">
        <v>5654</v>
      </c>
      <c r="D6760" s="20" t="s">
        <v>12</v>
      </c>
    </row>
    <row r="6761" spans="2:4" x14ac:dyDescent="0.25">
      <c r="B6761" s="20" t="s">
        <v>5656</v>
      </c>
      <c r="C6761" s="20" t="s">
        <v>5656</v>
      </c>
      <c r="D6761" s="20" t="s">
        <v>12</v>
      </c>
    </row>
    <row r="6762" spans="2:4" x14ac:dyDescent="0.25">
      <c r="B6762" s="20" t="s">
        <v>5657</v>
      </c>
      <c r="C6762" s="20" t="s">
        <v>5656</v>
      </c>
      <c r="D6762" s="20" t="s">
        <v>12</v>
      </c>
    </row>
    <row r="6763" spans="2:4" x14ac:dyDescent="0.25">
      <c r="B6763" s="20" t="s">
        <v>5658</v>
      </c>
      <c r="C6763" s="20" t="s">
        <v>5656</v>
      </c>
      <c r="D6763" s="20" t="s">
        <v>12</v>
      </c>
    </row>
    <row r="6764" spans="2:4" x14ac:dyDescent="0.25">
      <c r="B6764" s="20" t="s">
        <v>16250</v>
      </c>
      <c r="C6764" s="20" t="s">
        <v>5656</v>
      </c>
      <c r="D6764" s="20" t="s">
        <v>12</v>
      </c>
    </row>
    <row r="6765" spans="2:4" x14ac:dyDescent="0.25">
      <c r="B6765" s="20" t="s">
        <v>5659</v>
      </c>
      <c r="C6765" s="20" t="s">
        <v>5656</v>
      </c>
      <c r="D6765" s="20" t="s">
        <v>12</v>
      </c>
    </row>
    <row r="6766" spans="2:4" x14ac:dyDescent="0.25">
      <c r="B6766" s="20" t="s">
        <v>5660</v>
      </c>
      <c r="C6766" s="20" t="s">
        <v>5656</v>
      </c>
      <c r="D6766" s="20" t="s">
        <v>12</v>
      </c>
    </row>
    <row r="6767" spans="2:4" x14ac:dyDescent="0.25">
      <c r="B6767" s="20" t="s">
        <v>16251</v>
      </c>
      <c r="C6767" s="20" t="s">
        <v>5661</v>
      </c>
      <c r="D6767" s="20" t="s">
        <v>12</v>
      </c>
    </row>
    <row r="6768" spans="2:4" x14ac:dyDescent="0.25">
      <c r="B6768" s="20" t="s">
        <v>16252</v>
      </c>
      <c r="C6768" s="20" t="s">
        <v>5661</v>
      </c>
      <c r="D6768" s="20" t="s">
        <v>12</v>
      </c>
    </row>
    <row r="6769" spans="2:4" x14ac:dyDescent="0.25">
      <c r="B6769" s="20" t="s">
        <v>16253</v>
      </c>
      <c r="C6769" s="20" t="s">
        <v>5661</v>
      </c>
      <c r="D6769" s="20" t="s">
        <v>12</v>
      </c>
    </row>
    <row r="6770" spans="2:4" x14ac:dyDescent="0.25">
      <c r="B6770" s="20" t="s">
        <v>16254</v>
      </c>
      <c r="C6770" s="20" t="s">
        <v>5661</v>
      </c>
      <c r="D6770" s="20" t="s">
        <v>12</v>
      </c>
    </row>
    <row r="6771" spans="2:4" x14ac:dyDescent="0.25">
      <c r="B6771" s="20" t="s">
        <v>16255</v>
      </c>
      <c r="C6771" s="20" t="s">
        <v>5661</v>
      </c>
      <c r="D6771" s="20" t="s">
        <v>12</v>
      </c>
    </row>
    <row r="6772" spans="2:4" x14ac:dyDescent="0.25">
      <c r="B6772" s="20" t="s">
        <v>16256</v>
      </c>
      <c r="C6772" s="20" t="s">
        <v>5661</v>
      </c>
      <c r="D6772" s="20" t="s">
        <v>12</v>
      </c>
    </row>
    <row r="6773" spans="2:4" x14ac:dyDescent="0.25">
      <c r="B6773" s="20" t="s">
        <v>5662</v>
      </c>
      <c r="C6773" s="20" t="s">
        <v>5661</v>
      </c>
      <c r="D6773" s="20" t="s">
        <v>12</v>
      </c>
    </row>
    <row r="6774" spans="2:4" x14ac:dyDescent="0.25">
      <c r="B6774" s="20" t="s">
        <v>5663</v>
      </c>
      <c r="C6774" s="20" t="s">
        <v>5661</v>
      </c>
      <c r="D6774" s="20" t="s">
        <v>12</v>
      </c>
    </row>
    <row r="6775" spans="2:4" x14ac:dyDescent="0.25">
      <c r="B6775" s="20" t="s">
        <v>5664</v>
      </c>
      <c r="C6775" s="20" t="s">
        <v>5665</v>
      </c>
      <c r="D6775" s="20" t="s">
        <v>12</v>
      </c>
    </row>
    <row r="6776" spans="2:4" x14ac:dyDescent="0.25">
      <c r="B6776" s="20" t="s">
        <v>5666</v>
      </c>
      <c r="C6776" s="20" t="s">
        <v>5665</v>
      </c>
      <c r="D6776" s="20" t="s">
        <v>12</v>
      </c>
    </row>
    <row r="6777" spans="2:4" x14ac:dyDescent="0.25">
      <c r="B6777" s="20" t="s">
        <v>5667</v>
      </c>
      <c r="C6777" s="20" t="s">
        <v>5665</v>
      </c>
      <c r="D6777" s="20" t="s">
        <v>12</v>
      </c>
    </row>
    <row r="6778" spans="2:4" x14ac:dyDescent="0.25">
      <c r="B6778" s="20" t="s">
        <v>5668</v>
      </c>
      <c r="C6778" s="20" t="s">
        <v>5669</v>
      </c>
      <c r="D6778" s="20" t="s">
        <v>12</v>
      </c>
    </row>
    <row r="6779" spans="2:4" x14ac:dyDescent="0.25">
      <c r="B6779" s="20" t="s">
        <v>5670</v>
      </c>
      <c r="C6779" s="20" t="s">
        <v>5669</v>
      </c>
      <c r="D6779" s="20" t="s">
        <v>12</v>
      </c>
    </row>
    <row r="6780" spans="2:4" x14ac:dyDescent="0.25">
      <c r="B6780" s="20" t="s">
        <v>5671</v>
      </c>
      <c r="C6780" s="20" t="s">
        <v>5669</v>
      </c>
      <c r="D6780" s="20" t="s">
        <v>12</v>
      </c>
    </row>
    <row r="6781" spans="2:4" x14ac:dyDescent="0.25">
      <c r="B6781" s="20" t="s">
        <v>5672</v>
      </c>
      <c r="C6781" s="20" t="s">
        <v>5673</v>
      </c>
      <c r="D6781" s="20" t="s">
        <v>12</v>
      </c>
    </row>
    <row r="6782" spans="2:4" x14ac:dyDescent="0.25">
      <c r="B6782" s="20" t="s">
        <v>16257</v>
      </c>
      <c r="C6782" s="20" t="s">
        <v>5673</v>
      </c>
      <c r="D6782" s="20" t="s">
        <v>12</v>
      </c>
    </row>
    <row r="6783" spans="2:4" x14ac:dyDescent="0.25">
      <c r="B6783" s="20" t="s">
        <v>16258</v>
      </c>
      <c r="C6783" s="20" t="s">
        <v>5673</v>
      </c>
      <c r="D6783" s="20" t="s">
        <v>12</v>
      </c>
    </row>
    <row r="6784" spans="2:4" x14ac:dyDescent="0.25">
      <c r="B6784" s="20" t="s">
        <v>5674</v>
      </c>
      <c r="C6784" s="20" t="s">
        <v>5673</v>
      </c>
      <c r="D6784" s="20" t="s">
        <v>12</v>
      </c>
    </row>
    <row r="6785" spans="2:4" x14ac:dyDescent="0.25">
      <c r="B6785" s="20" t="s">
        <v>16259</v>
      </c>
      <c r="C6785" s="20" t="s">
        <v>5673</v>
      </c>
      <c r="D6785" s="20" t="s">
        <v>12</v>
      </c>
    </row>
    <row r="6786" spans="2:4" x14ac:dyDescent="0.25">
      <c r="B6786" s="20" t="s">
        <v>5675</v>
      </c>
      <c r="C6786" s="20" t="s">
        <v>5673</v>
      </c>
      <c r="D6786" s="20" t="s">
        <v>12</v>
      </c>
    </row>
    <row r="6787" spans="2:4" x14ac:dyDescent="0.25">
      <c r="B6787" s="20" t="s">
        <v>16260</v>
      </c>
      <c r="C6787" s="20" t="s">
        <v>5673</v>
      </c>
      <c r="D6787" s="20" t="s">
        <v>12</v>
      </c>
    </row>
    <row r="6788" spans="2:4" x14ac:dyDescent="0.25">
      <c r="B6788" s="20" t="s">
        <v>16261</v>
      </c>
      <c r="C6788" s="20" t="s">
        <v>5673</v>
      </c>
      <c r="D6788" s="20" t="s">
        <v>12</v>
      </c>
    </row>
    <row r="6789" spans="2:4" x14ac:dyDescent="0.25">
      <c r="B6789" s="20" t="s">
        <v>5676</v>
      </c>
      <c r="C6789" s="20" t="s">
        <v>5677</v>
      </c>
      <c r="D6789" s="20" t="s">
        <v>12</v>
      </c>
    </row>
    <row r="6790" spans="2:4" x14ac:dyDescent="0.25">
      <c r="B6790" s="20" t="s">
        <v>5678</v>
      </c>
      <c r="C6790" s="20" t="s">
        <v>5677</v>
      </c>
      <c r="D6790" s="20" t="s">
        <v>12</v>
      </c>
    </row>
    <row r="6791" spans="2:4" x14ac:dyDescent="0.25">
      <c r="B6791" s="20" t="s">
        <v>5679</v>
      </c>
      <c r="C6791" s="20" t="s">
        <v>5677</v>
      </c>
      <c r="D6791" s="20" t="s">
        <v>12</v>
      </c>
    </row>
    <row r="6792" spans="2:4" x14ac:dyDescent="0.25">
      <c r="B6792" s="20" t="s">
        <v>5680</v>
      </c>
      <c r="C6792" s="20" t="s">
        <v>5677</v>
      </c>
      <c r="D6792" s="20" t="s">
        <v>12</v>
      </c>
    </row>
    <row r="6793" spans="2:4" x14ac:dyDescent="0.25">
      <c r="B6793" s="20" t="s">
        <v>5681</v>
      </c>
      <c r="C6793" s="20" t="s">
        <v>5677</v>
      </c>
      <c r="D6793" s="20" t="s">
        <v>12</v>
      </c>
    </row>
    <row r="6794" spans="2:4" x14ac:dyDescent="0.25">
      <c r="B6794" s="20" t="s">
        <v>5682</v>
      </c>
      <c r="C6794" s="20" t="s">
        <v>5677</v>
      </c>
      <c r="D6794" s="20" t="s">
        <v>12</v>
      </c>
    </row>
    <row r="6795" spans="2:4" x14ac:dyDescent="0.25">
      <c r="B6795" s="20" t="s">
        <v>5683</v>
      </c>
      <c r="C6795" s="20" t="s">
        <v>5677</v>
      </c>
      <c r="D6795" s="20" t="s">
        <v>12</v>
      </c>
    </row>
    <row r="6796" spans="2:4" x14ac:dyDescent="0.25">
      <c r="B6796" s="20" t="s">
        <v>5684</v>
      </c>
      <c r="C6796" s="20" t="s">
        <v>5685</v>
      </c>
      <c r="D6796" s="20" t="s">
        <v>12</v>
      </c>
    </row>
    <row r="6797" spans="2:4" x14ac:dyDescent="0.25">
      <c r="B6797" s="20" t="s">
        <v>5686</v>
      </c>
      <c r="C6797" s="20" t="s">
        <v>5685</v>
      </c>
      <c r="D6797" s="20" t="s">
        <v>12</v>
      </c>
    </row>
    <row r="6798" spans="2:4" x14ac:dyDescent="0.25">
      <c r="B6798" s="20" t="s">
        <v>5687</v>
      </c>
      <c r="C6798" s="20" t="s">
        <v>5685</v>
      </c>
      <c r="D6798" s="20" t="s">
        <v>12</v>
      </c>
    </row>
    <row r="6799" spans="2:4" x14ac:dyDescent="0.25">
      <c r="B6799" s="20" t="s">
        <v>5688</v>
      </c>
      <c r="C6799" s="20" t="s">
        <v>5685</v>
      </c>
      <c r="D6799" s="20" t="s">
        <v>12</v>
      </c>
    </row>
    <row r="6800" spans="2:4" x14ac:dyDescent="0.25">
      <c r="B6800" s="20" t="s">
        <v>5689</v>
      </c>
      <c r="C6800" s="20" t="s">
        <v>5690</v>
      </c>
      <c r="D6800" s="20" t="s">
        <v>12</v>
      </c>
    </row>
    <row r="6801" spans="2:4" x14ac:dyDescent="0.25">
      <c r="B6801" s="20" t="s">
        <v>5691</v>
      </c>
      <c r="C6801" s="20" t="s">
        <v>5690</v>
      </c>
      <c r="D6801" s="20" t="s">
        <v>12</v>
      </c>
    </row>
    <row r="6802" spans="2:4" x14ac:dyDescent="0.25">
      <c r="B6802" s="20" t="s">
        <v>5692</v>
      </c>
      <c r="C6802" s="20" t="s">
        <v>5690</v>
      </c>
      <c r="D6802" s="20" t="s">
        <v>12</v>
      </c>
    </row>
    <row r="6803" spans="2:4" x14ac:dyDescent="0.25">
      <c r="B6803" s="20" t="s">
        <v>5693</v>
      </c>
      <c r="C6803" s="20" t="s">
        <v>5694</v>
      </c>
      <c r="D6803" s="20" t="s">
        <v>12</v>
      </c>
    </row>
    <row r="6804" spans="2:4" x14ac:dyDescent="0.25">
      <c r="B6804" s="20" t="s">
        <v>5695</v>
      </c>
      <c r="C6804" s="20" t="s">
        <v>5694</v>
      </c>
      <c r="D6804" s="20" t="s">
        <v>12</v>
      </c>
    </row>
    <row r="6805" spans="2:4" x14ac:dyDescent="0.25">
      <c r="B6805" s="20" t="s">
        <v>5696</v>
      </c>
      <c r="C6805" s="20" t="s">
        <v>5694</v>
      </c>
      <c r="D6805" s="20" t="s">
        <v>12</v>
      </c>
    </row>
    <row r="6806" spans="2:4" x14ac:dyDescent="0.25">
      <c r="B6806" s="20" t="s">
        <v>5697</v>
      </c>
      <c r="C6806" s="20" t="s">
        <v>5694</v>
      </c>
      <c r="D6806" s="20" t="s">
        <v>12</v>
      </c>
    </row>
    <row r="6807" spans="2:4" x14ac:dyDescent="0.25">
      <c r="B6807" s="20" t="s">
        <v>16262</v>
      </c>
      <c r="C6807" s="20" t="s">
        <v>5694</v>
      </c>
      <c r="D6807" s="20" t="s">
        <v>12</v>
      </c>
    </row>
    <row r="6808" spans="2:4" x14ac:dyDescent="0.25">
      <c r="B6808" s="20" t="s">
        <v>16263</v>
      </c>
      <c r="C6808" s="20" t="s">
        <v>5694</v>
      </c>
      <c r="D6808" s="20" t="s">
        <v>12</v>
      </c>
    </row>
    <row r="6809" spans="2:4" x14ac:dyDescent="0.25">
      <c r="B6809" s="20" t="s">
        <v>16264</v>
      </c>
      <c r="C6809" s="20" t="s">
        <v>5694</v>
      </c>
      <c r="D6809" s="20" t="s">
        <v>12</v>
      </c>
    </row>
    <row r="6810" spans="2:4" x14ac:dyDescent="0.25">
      <c r="B6810" s="20" t="s">
        <v>16265</v>
      </c>
      <c r="C6810" s="20" t="s">
        <v>5694</v>
      </c>
      <c r="D6810" s="20" t="s">
        <v>12</v>
      </c>
    </row>
    <row r="6811" spans="2:4" x14ac:dyDescent="0.25">
      <c r="B6811" s="20" t="s">
        <v>16266</v>
      </c>
      <c r="C6811" s="20" t="s">
        <v>5694</v>
      </c>
      <c r="D6811" s="20" t="s">
        <v>12</v>
      </c>
    </row>
    <row r="6812" spans="2:4" x14ac:dyDescent="0.25">
      <c r="B6812" s="20" t="s">
        <v>16267</v>
      </c>
      <c r="C6812" s="20" t="s">
        <v>5694</v>
      </c>
      <c r="D6812" s="20" t="s">
        <v>12</v>
      </c>
    </row>
    <row r="6813" spans="2:4" x14ac:dyDescent="0.25">
      <c r="B6813" s="20" t="s">
        <v>16268</v>
      </c>
      <c r="C6813" s="20" t="s">
        <v>5694</v>
      </c>
      <c r="D6813" s="20" t="s">
        <v>12</v>
      </c>
    </row>
    <row r="6814" spans="2:4" x14ac:dyDescent="0.25">
      <c r="B6814" s="20" t="s">
        <v>16269</v>
      </c>
      <c r="C6814" s="20" t="s">
        <v>5694</v>
      </c>
      <c r="D6814" s="20" t="s">
        <v>12</v>
      </c>
    </row>
    <row r="6815" spans="2:4" x14ac:dyDescent="0.25">
      <c r="B6815" s="20" t="s">
        <v>16270</v>
      </c>
      <c r="C6815" s="20" t="s">
        <v>5694</v>
      </c>
      <c r="D6815" s="20" t="s">
        <v>12</v>
      </c>
    </row>
    <row r="6816" spans="2:4" x14ac:dyDescent="0.25">
      <c r="B6816" s="20" t="s">
        <v>16271</v>
      </c>
      <c r="C6816" s="20" t="s">
        <v>5694</v>
      </c>
      <c r="D6816" s="20" t="s">
        <v>12</v>
      </c>
    </row>
    <row r="6817" spans="2:4" x14ac:dyDescent="0.25">
      <c r="B6817" s="20" t="s">
        <v>16272</v>
      </c>
      <c r="C6817" s="20" t="s">
        <v>5694</v>
      </c>
      <c r="D6817" s="20" t="s">
        <v>12</v>
      </c>
    </row>
    <row r="6818" spans="2:4" x14ac:dyDescent="0.25">
      <c r="B6818" s="20" t="s">
        <v>16273</v>
      </c>
      <c r="C6818" s="20" t="s">
        <v>5694</v>
      </c>
      <c r="D6818" s="20" t="s">
        <v>12</v>
      </c>
    </row>
    <row r="6819" spans="2:4" x14ac:dyDescent="0.25">
      <c r="B6819" s="20" t="s">
        <v>16274</v>
      </c>
      <c r="C6819" s="20" t="s">
        <v>5694</v>
      </c>
      <c r="D6819" s="20" t="s">
        <v>12</v>
      </c>
    </row>
    <row r="6820" spans="2:4" x14ac:dyDescent="0.25">
      <c r="B6820" s="20" t="s">
        <v>16275</v>
      </c>
      <c r="C6820" s="20" t="s">
        <v>5694</v>
      </c>
      <c r="D6820" s="20" t="s">
        <v>12</v>
      </c>
    </row>
    <row r="6821" spans="2:4" x14ac:dyDescent="0.25">
      <c r="B6821" s="20" t="s">
        <v>16276</v>
      </c>
      <c r="C6821" s="20" t="s">
        <v>5694</v>
      </c>
      <c r="D6821" s="20" t="s">
        <v>12</v>
      </c>
    </row>
    <row r="6822" spans="2:4" x14ac:dyDescent="0.25">
      <c r="B6822" s="20" t="s">
        <v>5698</v>
      </c>
      <c r="C6822" s="20" t="s">
        <v>5699</v>
      </c>
      <c r="D6822" s="20" t="s">
        <v>12</v>
      </c>
    </row>
    <row r="6823" spans="2:4" x14ac:dyDescent="0.25">
      <c r="B6823" s="20" t="s">
        <v>5700</v>
      </c>
      <c r="C6823" s="20" t="s">
        <v>5699</v>
      </c>
      <c r="D6823" s="20" t="s">
        <v>12</v>
      </c>
    </row>
    <row r="6824" spans="2:4" x14ac:dyDescent="0.25">
      <c r="B6824" s="20" t="s">
        <v>5701</v>
      </c>
      <c r="C6824" s="20" t="s">
        <v>5702</v>
      </c>
      <c r="D6824" s="20" t="s">
        <v>12</v>
      </c>
    </row>
    <row r="6825" spans="2:4" x14ac:dyDescent="0.25">
      <c r="B6825" s="20" t="s">
        <v>5703</v>
      </c>
      <c r="C6825" s="20" t="s">
        <v>5702</v>
      </c>
      <c r="D6825" s="20" t="s">
        <v>12</v>
      </c>
    </row>
    <row r="6826" spans="2:4" x14ac:dyDescent="0.25">
      <c r="B6826" s="20" t="s">
        <v>5704</v>
      </c>
      <c r="C6826" s="20" t="s">
        <v>5704</v>
      </c>
      <c r="D6826" s="20" t="s">
        <v>18</v>
      </c>
    </row>
    <row r="6827" spans="2:4" x14ac:dyDescent="0.25">
      <c r="B6827" s="20" t="s">
        <v>5705</v>
      </c>
      <c r="C6827" s="20" t="s">
        <v>5706</v>
      </c>
      <c r="D6827" s="20" t="s">
        <v>18</v>
      </c>
    </row>
    <row r="6828" spans="2:4" x14ac:dyDescent="0.25">
      <c r="B6828" s="20" t="s">
        <v>5707</v>
      </c>
      <c r="C6828" s="20" t="s">
        <v>5708</v>
      </c>
      <c r="D6828" s="20" t="s">
        <v>18</v>
      </c>
    </row>
    <row r="6829" spans="2:4" x14ac:dyDescent="0.25">
      <c r="B6829" s="20" t="s">
        <v>5709</v>
      </c>
      <c r="C6829" s="20" t="s">
        <v>5708</v>
      </c>
      <c r="D6829" s="20" t="s">
        <v>18</v>
      </c>
    </row>
    <row r="6830" spans="2:4" x14ac:dyDescent="0.25">
      <c r="B6830" s="20" t="s">
        <v>5710</v>
      </c>
      <c r="C6830" s="20" t="s">
        <v>5708</v>
      </c>
      <c r="D6830" s="20" t="s">
        <v>18</v>
      </c>
    </row>
    <row r="6831" spans="2:4" x14ac:dyDescent="0.25">
      <c r="B6831" s="20" t="s">
        <v>5711</v>
      </c>
      <c r="C6831" s="20" t="s">
        <v>5712</v>
      </c>
      <c r="D6831" s="20" t="s">
        <v>18</v>
      </c>
    </row>
    <row r="6832" spans="2:4" x14ac:dyDescent="0.25">
      <c r="B6832" s="20" t="s">
        <v>5713</v>
      </c>
      <c r="C6832" s="20" t="s">
        <v>5714</v>
      </c>
      <c r="D6832" s="20" t="s">
        <v>18</v>
      </c>
    </row>
    <row r="6833" spans="2:4" x14ac:dyDescent="0.25">
      <c r="B6833" s="20" t="s">
        <v>5715</v>
      </c>
      <c r="C6833" s="20" t="s">
        <v>5716</v>
      </c>
      <c r="D6833" s="20" t="s">
        <v>18</v>
      </c>
    </row>
    <row r="6834" spans="2:4" x14ac:dyDescent="0.25">
      <c r="B6834" s="20" t="s">
        <v>5717</v>
      </c>
      <c r="C6834" s="20" t="s">
        <v>5716</v>
      </c>
      <c r="D6834" s="20" t="s">
        <v>18</v>
      </c>
    </row>
    <row r="6835" spans="2:4" x14ac:dyDescent="0.25">
      <c r="B6835" s="20" t="s">
        <v>5718</v>
      </c>
      <c r="C6835" s="20" t="s">
        <v>5719</v>
      </c>
      <c r="D6835" s="20" t="s">
        <v>18</v>
      </c>
    </row>
    <row r="6836" spans="2:4" x14ac:dyDescent="0.25">
      <c r="B6836" s="20" t="s">
        <v>5720</v>
      </c>
      <c r="C6836" s="20" t="s">
        <v>5721</v>
      </c>
      <c r="D6836" s="20" t="s">
        <v>12</v>
      </c>
    </row>
    <row r="6837" spans="2:4" x14ac:dyDescent="0.25">
      <c r="B6837" s="20" t="s">
        <v>5722</v>
      </c>
      <c r="C6837" s="20" t="s">
        <v>5723</v>
      </c>
      <c r="D6837" s="20" t="s">
        <v>18</v>
      </c>
    </row>
    <row r="6838" spans="2:4" x14ac:dyDescent="0.25">
      <c r="B6838" s="20" t="s">
        <v>5724</v>
      </c>
      <c r="C6838" s="20" t="s">
        <v>5723</v>
      </c>
      <c r="D6838" s="20" t="s">
        <v>18</v>
      </c>
    </row>
    <row r="6839" spans="2:4" x14ac:dyDescent="0.25">
      <c r="B6839" s="20" t="s">
        <v>5725</v>
      </c>
      <c r="C6839" s="20" t="s">
        <v>5726</v>
      </c>
      <c r="D6839" s="20" t="s">
        <v>18</v>
      </c>
    </row>
    <row r="6840" spans="2:4" x14ac:dyDescent="0.25">
      <c r="B6840" s="20" t="s">
        <v>5727</v>
      </c>
      <c r="C6840" s="20" t="s">
        <v>5728</v>
      </c>
      <c r="D6840" s="20" t="s">
        <v>18</v>
      </c>
    </row>
    <row r="6841" spans="2:4" x14ac:dyDescent="0.25">
      <c r="B6841" s="20" t="s">
        <v>5729</v>
      </c>
      <c r="C6841" s="20" t="s">
        <v>5728</v>
      </c>
      <c r="D6841" s="20" t="s">
        <v>18</v>
      </c>
    </row>
    <row r="6842" spans="2:4" x14ac:dyDescent="0.25">
      <c r="B6842" s="20" t="s">
        <v>5730</v>
      </c>
      <c r="C6842" s="20" t="s">
        <v>5728</v>
      </c>
      <c r="D6842" s="20" t="s">
        <v>18</v>
      </c>
    </row>
    <row r="6843" spans="2:4" x14ac:dyDescent="0.25">
      <c r="B6843" s="20" t="s">
        <v>5731</v>
      </c>
      <c r="C6843" s="20" t="s">
        <v>5728</v>
      </c>
      <c r="D6843" s="20" t="s">
        <v>18</v>
      </c>
    </row>
    <row r="6844" spans="2:4" x14ac:dyDescent="0.25">
      <c r="B6844" s="20" t="s">
        <v>5732</v>
      </c>
      <c r="C6844" s="20" t="s">
        <v>5728</v>
      </c>
      <c r="D6844" s="20" t="s">
        <v>18</v>
      </c>
    </row>
    <row r="6845" spans="2:4" x14ac:dyDescent="0.25">
      <c r="B6845" s="20" t="s">
        <v>5733</v>
      </c>
      <c r="C6845" s="20" t="s">
        <v>5728</v>
      </c>
      <c r="D6845" s="20" t="s">
        <v>18</v>
      </c>
    </row>
    <row r="6846" spans="2:4" x14ac:dyDescent="0.25">
      <c r="B6846" s="20" t="s">
        <v>16277</v>
      </c>
      <c r="C6846" s="20" t="s">
        <v>5728</v>
      </c>
      <c r="D6846" s="20" t="s">
        <v>18</v>
      </c>
    </row>
    <row r="6847" spans="2:4" x14ac:dyDescent="0.25">
      <c r="B6847" s="20" t="s">
        <v>16278</v>
      </c>
      <c r="C6847" s="20" t="s">
        <v>5728</v>
      </c>
      <c r="D6847" s="20" t="s">
        <v>18</v>
      </c>
    </row>
    <row r="6848" spans="2:4" x14ac:dyDescent="0.25">
      <c r="B6848" s="20" t="s">
        <v>16279</v>
      </c>
      <c r="C6848" s="20" t="s">
        <v>5728</v>
      </c>
      <c r="D6848" s="20" t="s">
        <v>18</v>
      </c>
    </row>
    <row r="6849" spans="2:4" x14ac:dyDescent="0.25">
      <c r="B6849" s="20" t="s">
        <v>16280</v>
      </c>
      <c r="C6849" s="20" t="s">
        <v>5728</v>
      </c>
      <c r="D6849" s="20" t="s">
        <v>18</v>
      </c>
    </row>
    <row r="6850" spans="2:4" x14ac:dyDescent="0.25">
      <c r="B6850" s="20" t="s">
        <v>16281</v>
      </c>
      <c r="C6850" s="20" t="s">
        <v>5728</v>
      </c>
      <c r="D6850" s="20" t="s">
        <v>18</v>
      </c>
    </row>
    <row r="6851" spans="2:4" x14ac:dyDescent="0.25">
      <c r="B6851" s="20" t="s">
        <v>16282</v>
      </c>
      <c r="C6851" s="20" t="s">
        <v>5728</v>
      </c>
      <c r="D6851" s="20" t="s">
        <v>18</v>
      </c>
    </row>
    <row r="6852" spans="2:4" x14ac:dyDescent="0.25">
      <c r="B6852" s="20" t="s">
        <v>16283</v>
      </c>
      <c r="C6852" s="20" t="s">
        <v>5728</v>
      </c>
      <c r="D6852" s="20" t="s">
        <v>18</v>
      </c>
    </row>
    <row r="6853" spans="2:4" x14ac:dyDescent="0.25">
      <c r="B6853" s="20" t="s">
        <v>16284</v>
      </c>
      <c r="C6853" s="20" t="s">
        <v>5728</v>
      </c>
      <c r="D6853" s="20" t="s">
        <v>18</v>
      </c>
    </row>
    <row r="6854" spans="2:4" x14ac:dyDescent="0.25">
      <c r="B6854" s="20" t="s">
        <v>16285</v>
      </c>
      <c r="C6854" s="20" t="s">
        <v>5728</v>
      </c>
      <c r="D6854" s="20" t="s">
        <v>18</v>
      </c>
    </row>
    <row r="6855" spans="2:4" x14ac:dyDescent="0.25">
      <c r="B6855" s="20" t="s">
        <v>16286</v>
      </c>
      <c r="C6855" s="20" t="s">
        <v>5728</v>
      </c>
      <c r="D6855" s="20" t="s">
        <v>18</v>
      </c>
    </row>
    <row r="6856" spans="2:4" x14ac:dyDescent="0.25">
      <c r="B6856" s="20" t="s">
        <v>16287</v>
      </c>
      <c r="C6856" s="20" t="s">
        <v>5728</v>
      </c>
      <c r="D6856" s="20" t="s">
        <v>18</v>
      </c>
    </row>
    <row r="6857" spans="2:4" x14ac:dyDescent="0.25">
      <c r="B6857" s="20" t="s">
        <v>16288</v>
      </c>
      <c r="C6857" s="20" t="s">
        <v>5728</v>
      </c>
      <c r="D6857" s="20" t="s">
        <v>18</v>
      </c>
    </row>
    <row r="6858" spans="2:4" x14ac:dyDescent="0.25">
      <c r="B6858" s="20" t="s">
        <v>16289</v>
      </c>
      <c r="C6858" s="20" t="s">
        <v>5728</v>
      </c>
      <c r="D6858" s="20" t="s">
        <v>18</v>
      </c>
    </row>
    <row r="6859" spans="2:4" x14ac:dyDescent="0.25">
      <c r="B6859" s="20" t="s">
        <v>16290</v>
      </c>
      <c r="C6859" s="20" t="s">
        <v>5728</v>
      </c>
      <c r="D6859" s="20" t="s">
        <v>18</v>
      </c>
    </row>
    <row r="6860" spans="2:4" x14ac:dyDescent="0.25">
      <c r="B6860" s="20" t="s">
        <v>16291</v>
      </c>
      <c r="C6860" s="20" t="s">
        <v>5728</v>
      </c>
      <c r="D6860" s="20" t="s">
        <v>18</v>
      </c>
    </row>
    <row r="6861" spans="2:4" x14ac:dyDescent="0.25">
      <c r="B6861" s="20" t="s">
        <v>16292</v>
      </c>
      <c r="C6861" s="20" t="s">
        <v>5728</v>
      </c>
      <c r="D6861" s="20" t="s">
        <v>18</v>
      </c>
    </row>
    <row r="6862" spans="2:4" x14ac:dyDescent="0.25">
      <c r="B6862" s="20" t="s">
        <v>16293</v>
      </c>
      <c r="C6862" s="20" t="s">
        <v>5728</v>
      </c>
      <c r="D6862" s="20" t="s">
        <v>18</v>
      </c>
    </row>
    <row r="6863" spans="2:4" x14ac:dyDescent="0.25">
      <c r="B6863" s="20" t="s">
        <v>16294</v>
      </c>
      <c r="C6863" s="20" t="s">
        <v>5728</v>
      </c>
      <c r="D6863" s="20" t="s">
        <v>18</v>
      </c>
    </row>
    <row r="6864" spans="2:4" x14ac:dyDescent="0.25">
      <c r="B6864" s="20" t="s">
        <v>16295</v>
      </c>
      <c r="C6864" s="20" t="s">
        <v>5728</v>
      </c>
      <c r="D6864" s="20" t="s">
        <v>18</v>
      </c>
    </row>
    <row r="6865" spans="2:4" x14ac:dyDescent="0.25">
      <c r="B6865" s="20" t="s">
        <v>16296</v>
      </c>
      <c r="C6865" s="20" t="s">
        <v>5728</v>
      </c>
      <c r="D6865" s="20" t="s">
        <v>18</v>
      </c>
    </row>
    <row r="6866" spans="2:4" x14ac:dyDescent="0.25">
      <c r="B6866" s="20" t="s">
        <v>5734</v>
      </c>
      <c r="C6866" s="20" t="s">
        <v>5728</v>
      </c>
      <c r="D6866" s="20" t="s">
        <v>18</v>
      </c>
    </row>
    <row r="6867" spans="2:4" x14ac:dyDescent="0.25">
      <c r="B6867" s="20" t="s">
        <v>5735</v>
      </c>
      <c r="C6867" s="20" t="s">
        <v>5735</v>
      </c>
      <c r="D6867" s="20" t="s">
        <v>18</v>
      </c>
    </row>
    <row r="6868" spans="2:4" x14ac:dyDescent="0.25">
      <c r="B6868" s="20" t="s">
        <v>5736</v>
      </c>
      <c r="C6868" s="20" t="s">
        <v>5736</v>
      </c>
      <c r="D6868" s="20" t="s">
        <v>18</v>
      </c>
    </row>
    <row r="6869" spans="2:4" x14ac:dyDescent="0.25">
      <c r="B6869" s="20" t="s">
        <v>5737</v>
      </c>
      <c r="C6869" s="20" t="s">
        <v>5737</v>
      </c>
      <c r="D6869" s="20" t="s">
        <v>18</v>
      </c>
    </row>
    <row r="6870" spans="2:4" x14ac:dyDescent="0.25">
      <c r="B6870" s="20" t="s">
        <v>16297</v>
      </c>
      <c r="C6870" s="20" t="s">
        <v>5737</v>
      </c>
      <c r="D6870" s="20" t="s">
        <v>18</v>
      </c>
    </row>
    <row r="6871" spans="2:4" x14ac:dyDescent="0.25">
      <c r="B6871" s="20" t="s">
        <v>5738</v>
      </c>
      <c r="C6871" s="20" t="s">
        <v>5738</v>
      </c>
      <c r="D6871" s="20" t="s">
        <v>18</v>
      </c>
    </row>
    <row r="6872" spans="2:4" x14ac:dyDescent="0.25">
      <c r="B6872" s="20" t="s">
        <v>16298</v>
      </c>
      <c r="C6872" s="20" t="s">
        <v>5738</v>
      </c>
      <c r="D6872" s="20" t="s">
        <v>18</v>
      </c>
    </row>
    <row r="6873" spans="2:4" x14ac:dyDescent="0.25">
      <c r="B6873" s="20" t="s">
        <v>16299</v>
      </c>
      <c r="C6873" s="20" t="s">
        <v>5738</v>
      </c>
      <c r="D6873" s="20" t="s">
        <v>18</v>
      </c>
    </row>
    <row r="6874" spans="2:4" x14ac:dyDescent="0.25">
      <c r="B6874" s="20" t="s">
        <v>16300</v>
      </c>
      <c r="C6874" s="20" t="s">
        <v>5738</v>
      </c>
      <c r="D6874" s="20" t="s">
        <v>18</v>
      </c>
    </row>
    <row r="6875" spans="2:4" x14ac:dyDescent="0.25">
      <c r="B6875" s="20" t="s">
        <v>16301</v>
      </c>
      <c r="C6875" s="20" t="s">
        <v>5738</v>
      </c>
      <c r="D6875" s="20" t="s">
        <v>18</v>
      </c>
    </row>
    <row r="6876" spans="2:4" x14ac:dyDescent="0.25">
      <c r="B6876" s="20" t="s">
        <v>16302</v>
      </c>
      <c r="C6876" s="20" t="s">
        <v>5738</v>
      </c>
      <c r="D6876" s="20" t="s">
        <v>18</v>
      </c>
    </row>
    <row r="6877" spans="2:4" x14ac:dyDescent="0.25">
      <c r="B6877" s="20" t="s">
        <v>16303</v>
      </c>
      <c r="C6877" s="20" t="s">
        <v>5739</v>
      </c>
      <c r="D6877" s="20" t="s">
        <v>18</v>
      </c>
    </row>
    <row r="6878" spans="2:4" x14ac:dyDescent="0.25">
      <c r="B6878" s="20" t="s">
        <v>16304</v>
      </c>
      <c r="C6878" s="20" t="s">
        <v>5739</v>
      </c>
      <c r="D6878" s="20" t="s">
        <v>18</v>
      </c>
    </row>
    <row r="6879" spans="2:4" x14ac:dyDescent="0.25">
      <c r="B6879" s="20" t="s">
        <v>5740</v>
      </c>
      <c r="C6879" s="20" t="s">
        <v>5740</v>
      </c>
      <c r="D6879" s="20" t="s">
        <v>18</v>
      </c>
    </row>
    <row r="6880" spans="2:4" x14ac:dyDescent="0.25">
      <c r="B6880" s="20" t="s">
        <v>5741</v>
      </c>
      <c r="C6880" s="20" t="s">
        <v>5741</v>
      </c>
      <c r="D6880" s="20" t="s">
        <v>18</v>
      </c>
    </row>
    <row r="6881" spans="2:4" x14ac:dyDescent="0.25">
      <c r="B6881" s="20" t="s">
        <v>5742</v>
      </c>
      <c r="C6881" s="20" t="s">
        <v>5742</v>
      </c>
      <c r="D6881" s="20" t="s">
        <v>18</v>
      </c>
    </row>
    <row r="6882" spans="2:4" x14ac:dyDescent="0.25">
      <c r="B6882" s="20" t="s">
        <v>5743</v>
      </c>
      <c r="C6882" s="20" t="s">
        <v>5744</v>
      </c>
      <c r="D6882" s="20" t="s">
        <v>18</v>
      </c>
    </row>
    <row r="6883" spans="2:4" x14ac:dyDescent="0.25">
      <c r="B6883" s="20" t="s">
        <v>5745</v>
      </c>
      <c r="C6883" s="20" t="s">
        <v>5744</v>
      </c>
      <c r="D6883" s="20" t="s">
        <v>18</v>
      </c>
    </row>
    <row r="6884" spans="2:4" x14ac:dyDescent="0.25">
      <c r="B6884" s="20" t="s">
        <v>5746</v>
      </c>
      <c r="C6884" s="20" t="s">
        <v>5744</v>
      </c>
      <c r="D6884" s="20" t="s">
        <v>18</v>
      </c>
    </row>
    <row r="6885" spans="2:4" x14ac:dyDescent="0.25">
      <c r="B6885" s="20" t="s">
        <v>5747</v>
      </c>
      <c r="C6885" s="20" t="s">
        <v>5744</v>
      </c>
      <c r="D6885" s="20" t="s">
        <v>18</v>
      </c>
    </row>
    <row r="6886" spans="2:4" x14ac:dyDescent="0.25">
      <c r="B6886" s="20" t="s">
        <v>5748</v>
      </c>
      <c r="C6886" s="20" t="s">
        <v>5749</v>
      </c>
      <c r="D6886" s="20" t="s">
        <v>18</v>
      </c>
    </row>
    <row r="6887" spans="2:4" x14ac:dyDescent="0.25">
      <c r="B6887" s="20" t="s">
        <v>5750</v>
      </c>
      <c r="C6887" s="20" t="s">
        <v>5749</v>
      </c>
      <c r="D6887" s="20" t="s">
        <v>18</v>
      </c>
    </row>
    <row r="6888" spans="2:4" x14ac:dyDescent="0.25">
      <c r="B6888" s="20" t="s">
        <v>5751</v>
      </c>
      <c r="C6888" s="20" t="s">
        <v>5749</v>
      </c>
      <c r="D6888" s="20" t="s">
        <v>18</v>
      </c>
    </row>
    <row r="6889" spans="2:4" x14ac:dyDescent="0.25">
      <c r="B6889" s="20" t="s">
        <v>5752</v>
      </c>
      <c r="C6889" s="20" t="s">
        <v>5749</v>
      </c>
      <c r="D6889" s="20" t="s">
        <v>18</v>
      </c>
    </row>
    <row r="6890" spans="2:4" x14ac:dyDescent="0.25">
      <c r="B6890" s="20" t="s">
        <v>5753</v>
      </c>
      <c r="C6890" s="20" t="s">
        <v>5749</v>
      </c>
      <c r="D6890" s="20" t="s">
        <v>18</v>
      </c>
    </row>
    <row r="6891" spans="2:4" x14ac:dyDescent="0.25">
      <c r="B6891" s="20" t="s">
        <v>5754</v>
      </c>
      <c r="C6891" s="20" t="s">
        <v>5749</v>
      </c>
      <c r="D6891" s="20" t="s">
        <v>18</v>
      </c>
    </row>
    <row r="6892" spans="2:4" x14ac:dyDescent="0.25">
      <c r="B6892" s="20" t="s">
        <v>5755</v>
      </c>
      <c r="C6892" s="20" t="s">
        <v>5749</v>
      </c>
      <c r="D6892" s="20" t="s">
        <v>18</v>
      </c>
    </row>
    <row r="6893" spans="2:4" x14ac:dyDescent="0.25">
      <c r="B6893" s="20" t="s">
        <v>5756</v>
      </c>
      <c r="C6893" s="20" t="s">
        <v>5749</v>
      </c>
      <c r="D6893" s="20" t="s">
        <v>18</v>
      </c>
    </row>
    <row r="6894" spans="2:4" x14ac:dyDescent="0.25">
      <c r="B6894" s="20" t="s">
        <v>5757</v>
      </c>
      <c r="C6894" s="20" t="s">
        <v>5758</v>
      </c>
      <c r="D6894" s="20" t="s">
        <v>18</v>
      </c>
    </row>
    <row r="6895" spans="2:4" x14ac:dyDescent="0.25">
      <c r="B6895" s="20" t="s">
        <v>5759</v>
      </c>
      <c r="C6895" s="20" t="s">
        <v>5760</v>
      </c>
      <c r="D6895" s="20" t="s">
        <v>18</v>
      </c>
    </row>
    <row r="6896" spans="2:4" x14ac:dyDescent="0.25">
      <c r="B6896" s="20" t="s">
        <v>5761</v>
      </c>
      <c r="C6896" s="20" t="s">
        <v>5762</v>
      </c>
      <c r="D6896" s="20" t="s">
        <v>18</v>
      </c>
    </row>
    <row r="6897" spans="2:4" x14ac:dyDescent="0.25">
      <c r="B6897" s="20" t="s">
        <v>5763</v>
      </c>
      <c r="C6897" s="20" t="s">
        <v>5762</v>
      </c>
      <c r="D6897" s="20" t="s">
        <v>18</v>
      </c>
    </row>
    <row r="6898" spans="2:4" x14ac:dyDescent="0.25">
      <c r="B6898" s="20" t="s">
        <v>5764</v>
      </c>
      <c r="C6898" s="20" t="s">
        <v>5762</v>
      </c>
      <c r="D6898" s="20" t="s">
        <v>18</v>
      </c>
    </row>
    <row r="6899" spans="2:4" x14ac:dyDescent="0.25">
      <c r="B6899" s="20" t="s">
        <v>5765</v>
      </c>
      <c r="C6899" s="20" t="s">
        <v>5762</v>
      </c>
      <c r="D6899" s="20" t="s">
        <v>18</v>
      </c>
    </row>
    <row r="6900" spans="2:4" x14ac:dyDescent="0.25">
      <c r="B6900" s="20" t="s">
        <v>5766</v>
      </c>
      <c r="C6900" s="20" t="s">
        <v>5766</v>
      </c>
      <c r="D6900" s="20" t="s">
        <v>18</v>
      </c>
    </row>
    <row r="6901" spans="2:4" x14ac:dyDescent="0.25">
      <c r="B6901" s="20" t="s">
        <v>16305</v>
      </c>
      <c r="C6901" s="20" t="s">
        <v>5766</v>
      </c>
      <c r="D6901" s="20" t="s">
        <v>18</v>
      </c>
    </row>
    <row r="6902" spans="2:4" x14ac:dyDescent="0.25">
      <c r="B6902" s="20" t="s">
        <v>16306</v>
      </c>
      <c r="C6902" s="20" t="s">
        <v>5766</v>
      </c>
      <c r="D6902" s="20" t="s">
        <v>18</v>
      </c>
    </row>
    <row r="6903" spans="2:4" x14ac:dyDescent="0.25">
      <c r="B6903" s="20" t="s">
        <v>16307</v>
      </c>
      <c r="C6903" s="20" t="s">
        <v>5766</v>
      </c>
      <c r="D6903" s="20" t="s">
        <v>18</v>
      </c>
    </row>
    <row r="6904" spans="2:4" x14ac:dyDescent="0.25">
      <c r="B6904" s="20" t="s">
        <v>16308</v>
      </c>
      <c r="C6904" s="20" t="s">
        <v>5766</v>
      </c>
      <c r="D6904" s="20" t="s">
        <v>18</v>
      </c>
    </row>
    <row r="6905" spans="2:4" x14ac:dyDescent="0.25">
      <c r="B6905" s="20" t="s">
        <v>16309</v>
      </c>
      <c r="C6905" s="20" t="s">
        <v>5766</v>
      </c>
      <c r="D6905" s="20" t="s">
        <v>18</v>
      </c>
    </row>
    <row r="6906" spans="2:4" x14ac:dyDescent="0.25">
      <c r="B6906" s="20" t="s">
        <v>5767</v>
      </c>
      <c r="C6906" s="20" t="s">
        <v>5767</v>
      </c>
      <c r="D6906" s="20" t="s">
        <v>18</v>
      </c>
    </row>
    <row r="6907" spans="2:4" x14ac:dyDescent="0.25">
      <c r="B6907" s="20" t="s">
        <v>5768</v>
      </c>
      <c r="C6907" s="20" t="s">
        <v>5767</v>
      </c>
      <c r="D6907" s="20" t="s">
        <v>18</v>
      </c>
    </row>
    <row r="6908" spans="2:4" x14ac:dyDescent="0.25">
      <c r="B6908" s="20" t="s">
        <v>5769</v>
      </c>
      <c r="C6908" s="20" t="s">
        <v>5770</v>
      </c>
      <c r="D6908" s="20" t="s">
        <v>18</v>
      </c>
    </row>
    <row r="6909" spans="2:4" x14ac:dyDescent="0.25">
      <c r="B6909" s="20" t="s">
        <v>5771</v>
      </c>
      <c r="C6909" s="20" t="s">
        <v>5771</v>
      </c>
      <c r="D6909" s="20" t="s">
        <v>18</v>
      </c>
    </row>
    <row r="6910" spans="2:4" x14ac:dyDescent="0.25">
      <c r="B6910" s="20" t="s">
        <v>5772</v>
      </c>
      <c r="C6910" s="20" t="s">
        <v>5773</v>
      </c>
      <c r="D6910" s="20" t="s">
        <v>18</v>
      </c>
    </row>
    <row r="6911" spans="2:4" x14ac:dyDescent="0.25">
      <c r="B6911" s="20" t="s">
        <v>5774</v>
      </c>
      <c r="C6911" s="20" t="s">
        <v>5774</v>
      </c>
      <c r="D6911" s="20" t="s">
        <v>18</v>
      </c>
    </row>
    <row r="6912" spans="2:4" x14ac:dyDescent="0.25">
      <c r="B6912" s="20" t="s">
        <v>5775</v>
      </c>
      <c r="C6912" s="20" t="s">
        <v>5776</v>
      </c>
      <c r="D6912" s="20" t="s">
        <v>18</v>
      </c>
    </row>
    <row r="6913" spans="2:4" x14ac:dyDescent="0.25">
      <c r="B6913" s="20" t="s">
        <v>5777</v>
      </c>
      <c r="C6913" s="20" t="s">
        <v>5776</v>
      </c>
      <c r="D6913" s="20" t="s">
        <v>18</v>
      </c>
    </row>
    <row r="6914" spans="2:4" x14ac:dyDescent="0.25">
      <c r="B6914" s="20" t="s">
        <v>5778</v>
      </c>
      <c r="C6914" s="20" t="s">
        <v>5776</v>
      </c>
      <c r="D6914" s="20" t="s">
        <v>18</v>
      </c>
    </row>
    <row r="6915" spans="2:4" x14ac:dyDescent="0.25">
      <c r="B6915" s="20" t="s">
        <v>5779</v>
      </c>
      <c r="C6915" s="20" t="s">
        <v>5776</v>
      </c>
      <c r="D6915" s="20" t="s">
        <v>18</v>
      </c>
    </row>
    <row r="6916" spans="2:4" x14ac:dyDescent="0.25">
      <c r="B6916" s="20" t="s">
        <v>5780</v>
      </c>
      <c r="C6916" s="20" t="s">
        <v>5776</v>
      </c>
      <c r="D6916" s="20" t="s">
        <v>18</v>
      </c>
    </row>
    <row r="6917" spans="2:4" x14ac:dyDescent="0.25">
      <c r="B6917" s="20" t="s">
        <v>5781</v>
      </c>
      <c r="C6917" s="20" t="s">
        <v>5782</v>
      </c>
      <c r="D6917" s="20" t="s">
        <v>18</v>
      </c>
    </row>
    <row r="6918" spans="2:4" x14ac:dyDescent="0.25">
      <c r="B6918" s="20" t="s">
        <v>5783</v>
      </c>
      <c r="C6918" s="20" t="s">
        <v>5782</v>
      </c>
      <c r="D6918" s="20" t="s">
        <v>18</v>
      </c>
    </row>
    <row r="6919" spans="2:4" x14ac:dyDescent="0.25">
      <c r="B6919" s="20" t="s">
        <v>5784</v>
      </c>
      <c r="C6919" s="20" t="s">
        <v>5785</v>
      </c>
      <c r="D6919" s="20" t="s">
        <v>18</v>
      </c>
    </row>
    <row r="6920" spans="2:4" x14ac:dyDescent="0.25">
      <c r="B6920" s="20" t="s">
        <v>5786</v>
      </c>
      <c r="C6920" s="20" t="s">
        <v>5785</v>
      </c>
      <c r="D6920" s="20" t="s">
        <v>18</v>
      </c>
    </row>
    <row r="6921" spans="2:4" x14ac:dyDescent="0.25">
      <c r="B6921" s="20" t="s">
        <v>5787</v>
      </c>
      <c r="C6921" s="20" t="s">
        <v>5785</v>
      </c>
      <c r="D6921" s="20" t="s">
        <v>18</v>
      </c>
    </row>
    <row r="6922" spans="2:4" x14ac:dyDescent="0.25">
      <c r="B6922" s="20" t="s">
        <v>5788</v>
      </c>
      <c r="C6922" s="20" t="s">
        <v>5785</v>
      </c>
      <c r="D6922" s="20" t="s">
        <v>18</v>
      </c>
    </row>
    <row r="6923" spans="2:4" x14ac:dyDescent="0.25">
      <c r="B6923" s="20" t="s">
        <v>5789</v>
      </c>
      <c r="C6923" s="20" t="s">
        <v>5785</v>
      </c>
      <c r="D6923" s="20" t="s">
        <v>18</v>
      </c>
    </row>
    <row r="6924" spans="2:4" x14ac:dyDescent="0.25">
      <c r="B6924" s="20" t="s">
        <v>5790</v>
      </c>
      <c r="C6924" s="20" t="s">
        <v>5791</v>
      </c>
      <c r="D6924" s="20" t="s">
        <v>18</v>
      </c>
    </row>
    <row r="6925" spans="2:4" x14ac:dyDescent="0.25">
      <c r="B6925" s="20" t="s">
        <v>5792</v>
      </c>
      <c r="C6925" s="20" t="s">
        <v>5791</v>
      </c>
      <c r="D6925" s="20" t="s">
        <v>18</v>
      </c>
    </row>
    <row r="6926" spans="2:4" x14ac:dyDescent="0.25">
      <c r="B6926" s="20" t="s">
        <v>5793</v>
      </c>
      <c r="C6926" s="20" t="s">
        <v>5791</v>
      </c>
      <c r="D6926" s="20" t="s">
        <v>18</v>
      </c>
    </row>
    <row r="6927" spans="2:4" x14ac:dyDescent="0.25">
      <c r="B6927" s="20" t="s">
        <v>5794</v>
      </c>
      <c r="C6927" s="20" t="s">
        <v>5791</v>
      </c>
      <c r="D6927" s="20" t="s">
        <v>18</v>
      </c>
    </row>
    <row r="6928" spans="2:4" x14ac:dyDescent="0.25">
      <c r="B6928" s="20" t="s">
        <v>5795</v>
      </c>
      <c r="C6928" s="20" t="s">
        <v>5796</v>
      </c>
      <c r="D6928" s="20" t="s">
        <v>18</v>
      </c>
    </row>
    <row r="6929" spans="2:4" x14ac:dyDescent="0.25">
      <c r="B6929" s="20" t="s">
        <v>5797</v>
      </c>
      <c r="C6929" s="20" t="s">
        <v>5796</v>
      </c>
      <c r="D6929" s="20" t="s">
        <v>18</v>
      </c>
    </row>
    <row r="6930" spans="2:4" x14ac:dyDescent="0.25">
      <c r="B6930" s="20" t="s">
        <v>5798</v>
      </c>
      <c r="C6930" s="20" t="s">
        <v>5796</v>
      </c>
      <c r="D6930" s="20" t="s">
        <v>18</v>
      </c>
    </row>
    <row r="6931" spans="2:4" x14ac:dyDescent="0.25">
      <c r="B6931" s="20" t="s">
        <v>5799</v>
      </c>
      <c r="C6931" s="20" t="s">
        <v>5796</v>
      </c>
      <c r="D6931" s="20" t="s">
        <v>18</v>
      </c>
    </row>
    <row r="6932" spans="2:4" x14ac:dyDescent="0.25">
      <c r="B6932" s="20" t="s">
        <v>5800</v>
      </c>
      <c r="C6932" s="20" t="s">
        <v>5801</v>
      </c>
      <c r="D6932" s="20" t="s">
        <v>18</v>
      </c>
    </row>
    <row r="6933" spans="2:4" x14ac:dyDescent="0.25">
      <c r="B6933" s="20" t="s">
        <v>5802</v>
      </c>
      <c r="C6933" s="20" t="s">
        <v>5801</v>
      </c>
      <c r="D6933" s="20" t="s">
        <v>18</v>
      </c>
    </row>
    <row r="6934" spans="2:4" x14ac:dyDescent="0.25">
      <c r="B6934" s="20" t="s">
        <v>5803</v>
      </c>
      <c r="C6934" s="20" t="s">
        <v>5804</v>
      </c>
      <c r="D6934" s="20" t="s">
        <v>18</v>
      </c>
    </row>
    <row r="6935" spans="2:4" x14ac:dyDescent="0.25">
      <c r="B6935" s="20" t="s">
        <v>5805</v>
      </c>
      <c r="C6935" s="20" t="s">
        <v>5804</v>
      </c>
      <c r="D6935" s="20" t="s">
        <v>18</v>
      </c>
    </row>
    <row r="6936" spans="2:4" x14ac:dyDescent="0.25">
      <c r="B6936" s="20" t="s">
        <v>5806</v>
      </c>
      <c r="C6936" s="20" t="s">
        <v>5804</v>
      </c>
      <c r="D6936" s="20" t="s">
        <v>18</v>
      </c>
    </row>
    <row r="6937" spans="2:4" x14ac:dyDescent="0.25">
      <c r="B6937" s="20" t="s">
        <v>5807</v>
      </c>
      <c r="C6937" s="20" t="s">
        <v>5808</v>
      </c>
      <c r="D6937" s="20" t="s">
        <v>18</v>
      </c>
    </row>
    <row r="6938" spans="2:4" x14ac:dyDescent="0.25">
      <c r="B6938" s="20" t="s">
        <v>5809</v>
      </c>
      <c r="C6938" s="20" t="s">
        <v>5810</v>
      </c>
      <c r="D6938" s="20" t="s">
        <v>18</v>
      </c>
    </row>
    <row r="6939" spans="2:4" x14ac:dyDescent="0.25">
      <c r="B6939" s="20" t="s">
        <v>5811</v>
      </c>
      <c r="C6939" s="20" t="s">
        <v>5812</v>
      </c>
      <c r="D6939" s="20" t="s">
        <v>18</v>
      </c>
    </row>
    <row r="6940" spans="2:4" x14ac:dyDescent="0.25">
      <c r="B6940" s="20" t="s">
        <v>5813</v>
      </c>
      <c r="C6940" s="20" t="s">
        <v>5812</v>
      </c>
      <c r="D6940" s="20" t="s">
        <v>18</v>
      </c>
    </row>
    <row r="6941" spans="2:4" x14ac:dyDescent="0.25">
      <c r="B6941" s="20" t="s">
        <v>5814</v>
      </c>
      <c r="C6941" s="20" t="s">
        <v>5812</v>
      </c>
      <c r="D6941" s="20" t="s">
        <v>18</v>
      </c>
    </row>
    <row r="6942" spans="2:4" x14ac:dyDescent="0.25">
      <c r="B6942" s="20" t="s">
        <v>5815</v>
      </c>
      <c r="C6942" s="20" t="s">
        <v>5812</v>
      </c>
      <c r="D6942" s="20" t="s">
        <v>18</v>
      </c>
    </row>
    <row r="6943" spans="2:4" x14ac:dyDescent="0.25">
      <c r="B6943" s="20" t="s">
        <v>5816</v>
      </c>
      <c r="C6943" s="20" t="s">
        <v>5817</v>
      </c>
      <c r="D6943" s="20" t="s">
        <v>18</v>
      </c>
    </row>
    <row r="6944" spans="2:4" x14ac:dyDescent="0.25">
      <c r="B6944" s="20" t="s">
        <v>5818</v>
      </c>
      <c r="C6944" s="20" t="s">
        <v>5817</v>
      </c>
      <c r="D6944" s="20" t="s">
        <v>18</v>
      </c>
    </row>
    <row r="6945" spans="2:4" x14ac:dyDescent="0.25">
      <c r="B6945" s="20" t="s">
        <v>5819</v>
      </c>
      <c r="C6945" s="20" t="s">
        <v>5820</v>
      </c>
      <c r="D6945" s="20" t="s">
        <v>18</v>
      </c>
    </row>
    <row r="6946" spans="2:4" x14ac:dyDescent="0.25">
      <c r="B6946" s="20" t="s">
        <v>5821</v>
      </c>
      <c r="C6946" s="20" t="s">
        <v>5820</v>
      </c>
      <c r="D6946" s="20" t="s">
        <v>18</v>
      </c>
    </row>
    <row r="6947" spans="2:4" x14ac:dyDescent="0.25">
      <c r="B6947" s="20" t="s">
        <v>5822</v>
      </c>
      <c r="C6947" s="20" t="s">
        <v>5820</v>
      </c>
      <c r="D6947" s="20" t="s">
        <v>18</v>
      </c>
    </row>
    <row r="6948" spans="2:4" x14ac:dyDescent="0.25">
      <c r="B6948" s="20" t="s">
        <v>5823</v>
      </c>
      <c r="C6948" s="20" t="s">
        <v>5824</v>
      </c>
      <c r="D6948" s="20" t="s">
        <v>18</v>
      </c>
    </row>
    <row r="6949" spans="2:4" x14ac:dyDescent="0.25">
      <c r="B6949" s="20" t="s">
        <v>5825</v>
      </c>
      <c r="C6949" s="20" t="s">
        <v>5824</v>
      </c>
      <c r="D6949" s="20" t="s">
        <v>18</v>
      </c>
    </row>
    <row r="6950" spans="2:4" x14ac:dyDescent="0.25">
      <c r="B6950" s="20" t="s">
        <v>5826</v>
      </c>
      <c r="C6950" s="20" t="s">
        <v>5824</v>
      </c>
      <c r="D6950" s="20" t="s">
        <v>18</v>
      </c>
    </row>
    <row r="6951" spans="2:4" x14ac:dyDescent="0.25">
      <c r="B6951" s="20" t="s">
        <v>5827</v>
      </c>
      <c r="C6951" s="20" t="s">
        <v>5828</v>
      </c>
      <c r="D6951" s="20" t="s">
        <v>18</v>
      </c>
    </row>
    <row r="6952" spans="2:4" x14ac:dyDescent="0.25">
      <c r="B6952" s="20" t="s">
        <v>5829</v>
      </c>
      <c r="C6952" s="20" t="s">
        <v>5828</v>
      </c>
      <c r="D6952" s="20" t="s">
        <v>18</v>
      </c>
    </row>
    <row r="6953" spans="2:4" x14ac:dyDescent="0.25">
      <c r="B6953" s="20" t="s">
        <v>5830</v>
      </c>
      <c r="C6953" s="20" t="s">
        <v>5831</v>
      </c>
      <c r="D6953" s="20" t="s">
        <v>18</v>
      </c>
    </row>
    <row r="6954" spans="2:4" x14ac:dyDescent="0.25">
      <c r="B6954" s="20" t="s">
        <v>5832</v>
      </c>
      <c r="C6954" s="20" t="s">
        <v>5831</v>
      </c>
      <c r="D6954" s="20" t="s">
        <v>18</v>
      </c>
    </row>
    <row r="6955" spans="2:4" x14ac:dyDescent="0.25">
      <c r="B6955" s="20" t="s">
        <v>5833</v>
      </c>
      <c r="C6955" s="20" t="s">
        <v>5834</v>
      </c>
      <c r="D6955" s="20" t="s">
        <v>18</v>
      </c>
    </row>
    <row r="6956" spans="2:4" x14ac:dyDescent="0.25">
      <c r="B6956" s="20" t="s">
        <v>5835</v>
      </c>
      <c r="C6956" s="20" t="s">
        <v>5836</v>
      </c>
      <c r="D6956" s="20" t="s">
        <v>18</v>
      </c>
    </row>
    <row r="6957" spans="2:4" x14ac:dyDescent="0.25">
      <c r="B6957" s="20" t="s">
        <v>5837</v>
      </c>
      <c r="C6957" s="20" t="s">
        <v>5836</v>
      </c>
      <c r="D6957" s="20" t="s">
        <v>18</v>
      </c>
    </row>
    <row r="6958" spans="2:4" x14ac:dyDescent="0.25">
      <c r="B6958" s="20" t="s">
        <v>5838</v>
      </c>
      <c r="C6958" s="20" t="s">
        <v>5836</v>
      </c>
      <c r="D6958" s="20" t="s">
        <v>18</v>
      </c>
    </row>
    <row r="6959" spans="2:4" x14ac:dyDescent="0.25">
      <c r="B6959" s="20" t="s">
        <v>5839</v>
      </c>
      <c r="C6959" s="20" t="s">
        <v>5840</v>
      </c>
      <c r="D6959" s="20" t="s">
        <v>18</v>
      </c>
    </row>
    <row r="6960" spans="2:4" x14ac:dyDescent="0.25">
      <c r="B6960" s="20" t="s">
        <v>5841</v>
      </c>
      <c r="C6960" s="20" t="s">
        <v>5840</v>
      </c>
      <c r="D6960" s="20" t="s">
        <v>18</v>
      </c>
    </row>
    <row r="6961" spans="2:4" x14ac:dyDescent="0.25">
      <c r="B6961" s="20" t="s">
        <v>5842</v>
      </c>
      <c r="C6961" s="20" t="s">
        <v>5840</v>
      </c>
      <c r="D6961" s="20" t="s">
        <v>18</v>
      </c>
    </row>
    <row r="6962" spans="2:4" x14ac:dyDescent="0.25">
      <c r="B6962" s="20" t="s">
        <v>5843</v>
      </c>
      <c r="C6962" s="20" t="s">
        <v>5844</v>
      </c>
      <c r="D6962" s="20" t="s">
        <v>18</v>
      </c>
    </row>
    <row r="6963" spans="2:4" x14ac:dyDescent="0.25">
      <c r="B6963" s="20" t="s">
        <v>5845</v>
      </c>
      <c r="C6963" s="20" t="s">
        <v>5844</v>
      </c>
      <c r="D6963" s="20" t="s">
        <v>18</v>
      </c>
    </row>
    <row r="6964" spans="2:4" x14ac:dyDescent="0.25">
      <c r="B6964" s="20" t="s">
        <v>5846</v>
      </c>
      <c r="C6964" s="20" t="s">
        <v>5844</v>
      </c>
      <c r="D6964" s="20" t="s">
        <v>15</v>
      </c>
    </row>
    <row r="6965" spans="2:4" x14ac:dyDescent="0.25">
      <c r="B6965" s="20" t="s">
        <v>5847</v>
      </c>
      <c r="C6965" s="20" t="s">
        <v>5848</v>
      </c>
      <c r="D6965" s="20" t="s">
        <v>18</v>
      </c>
    </row>
    <row r="6966" spans="2:4" x14ac:dyDescent="0.25">
      <c r="B6966" s="20" t="s">
        <v>5849</v>
      </c>
      <c r="C6966" s="20" t="s">
        <v>5850</v>
      </c>
      <c r="D6966" s="20" t="s">
        <v>18</v>
      </c>
    </row>
    <row r="6967" spans="2:4" x14ac:dyDescent="0.25">
      <c r="B6967" s="20" t="s">
        <v>5851</v>
      </c>
      <c r="C6967" s="20" t="s">
        <v>5850</v>
      </c>
      <c r="D6967" s="20" t="s">
        <v>18</v>
      </c>
    </row>
    <row r="6968" spans="2:4" x14ac:dyDescent="0.25">
      <c r="B6968" s="20" t="s">
        <v>5852</v>
      </c>
      <c r="C6968" s="20" t="s">
        <v>5850</v>
      </c>
      <c r="D6968" s="20" t="s">
        <v>18</v>
      </c>
    </row>
    <row r="6969" spans="2:4" x14ac:dyDescent="0.25">
      <c r="B6969" s="20" t="s">
        <v>5853</v>
      </c>
      <c r="C6969" s="20" t="s">
        <v>5850</v>
      </c>
      <c r="D6969" s="20" t="s">
        <v>18</v>
      </c>
    </row>
    <row r="6970" spans="2:4" x14ac:dyDescent="0.25">
      <c r="B6970" s="20" t="s">
        <v>5854</v>
      </c>
      <c r="C6970" s="20" t="s">
        <v>5850</v>
      </c>
      <c r="D6970" s="20" t="s">
        <v>18</v>
      </c>
    </row>
    <row r="6971" spans="2:4" x14ac:dyDescent="0.25">
      <c r="B6971" s="20" t="s">
        <v>5855</v>
      </c>
      <c r="C6971" s="20" t="s">
        <v>5850</v>
      </c>
      <c r="D6971" s="20" t="s">
        <v>18</v>
      </c>
    </row>
    <row r="6972" spans="2:4" x14ac:dyDescent="0.25">
      <c r="B6972" s="20" t="s">
        <v>5856</v>
      </c>
      <c r="C6972" s="20" t="s">
        <v>5850</v>
      </c>
      <c r="D6972" s="20" t="s">
        <v>18</v>
      </c>
    </row>
    <row r="6973" spans="2:4" x14ac:dyDescent="0.25">
      <c r="B6973" s="20" t="s">
        <v>5857</v>
      </c>
      <c r="C6973" s="20" t="s">
        <v>5858</v>
      </c>
      <c r="D6973" s="20" t="s">
        <v>18</v>
      </c>
    </row>
    <row r="6974" spans="2:4" x14ac:dyDescent="0.25">
      <c r="B6974" s="20" t="s">
        <v>5859</v>
      </c>
      <c r="C6974" s="20" t="s">
        <v>5858</v>
      </c>
      <c r="D6974" s="20" t="s">
        <v>18</v>
      </c>
    </row>
    <row r="6975" spans="2:4" x14ac:dyDescent="0.25">
      <c r="B6975" s="20" t="s">
        <v>5860</v>
      </c>
      <c r="C6975" s="20" t="s">
        <v>5858</v>
      </c>
      <c r="D6975" s="20" t="s">
        <v>18</v>
      </c>
    </row>
    <row r="6976" spans="2:4" x14ac:dyDescent="0.25">
      <c r="B6976" s="20" t="s">
        <v>5861</v>
      </c>
      <c r="C6976" s="20" t="s">
        <v>5862</v>
      </c>
      <c r="D6976" s="20" t="s">
        <v>18</v>
      </c>
    </row>
    <row r="6977" spans="2:4" x14ac:dyDescent="0.25">
      <c r="B6977" s="20" t="s">
        <v>5863</v>
      </c>
      <c r="C6977" s="20" t="s">
        <v>5862</v>
      </c>
      <c r="D6977" s="20" t="s">
        <v>18</v>
      </c>
    </row>
    <row r="6978" spans="2:4" x14ac:dyDescent="0.25">
      <c r="B6978" s="20" t="s">
        <v>5864</v>
      </c>
      <c r="C6978" s="20" t="s">
        <v>5865</v>
      </c>
      <c r="D6978" s="20" t="s">
        <v>18</v>
      </c>
    </row>
    <row r="6979" spans="2:4" x14ac:dyDescent="0.25">
      <c r="B6979" s="20" t="s">
        <v>5866</v>
      </c>
      <c r="C6979" s="20" t="s">
        <v>5865</v>
      </c>
      <c r="D6979" s="20" t="s">
        <v>18</v>
      </c>
    </row>
    <row r="6980" spans="2:4" x14ac:dyDescent="0.25">
      <c r="B6980" s="20" t="s">
        <v>5867</v>
      </c>
      <c r="C6980" s="20" t="s">
        <v>5865</v>
      </c>
      <c r="D6980" s="20" t="s">
        <v>18</v>
      </c>
    </row>
    <row r="6981" spans="2:4" x14ac:dyDescent="0.25">
      <c r="B6981" s="20" t="s">
        <v>5868</v>
      </c>
      <c r="C6981" s="20" t="s">
        <v>5869</v>
      </c>
      <c r="D6981" s="20" t="s">
        <v>18</v>
      </c>
    </row>
    <row r="6982" spans="2:4" x14ac:dyDescent="0.25">
      <c r="B6982" s="20" t="s">
        <v>5870</v>
      </c>
      <c r="C6982" s="20" t="s">
        <v>5869</v>
      </c>
      <c r="D6982" s="20" t="s">
        <v>18</v>
      </c>
    </row>
    <row r="6983" spans="2:4" x14ac:dyDescent="0.25">
      <c r="B6983" s="20" t="s">
        <v>5871</v>
      </c>
      <c r="C6983" s="20" t="s">
        <v>5869</v>
      </c>
      <c r="D6983" s="20" t="s">
        <v>18</v>
      </c>
    </row>
    <row r="6984" spans="2:4" x14ac:dyDescent="0.25">
      <c r="B6984" s="20" t="s">
        <v>5872</v>
      </c>
      <c r="C6984" s="20" t="s">
        <v>5869</v>
      </c>
      <c r="D6984" s="20" t="s">
        <v>18</v>
      </c>
    </row>
    <row r="6985" spans="2:4" x14ac:dyDescent="0.25">
      <c r="B6985" s="20" t="s">
        <v>5873</v>
      </c>
      <c r="C6985" s="20" t="s">
        <v>5874</v>
      </c>
      <c r="D6985" s="20" t="s">
        <v>18</v>
      </c>
    </row>
    <row r="6986" spans="2:4" x14ac:dyDescent="0.25">
      <c r="B6986" s="20" t="s">
        <v>5875</v>
      </c>
      <c r="C6986" s="20" t="s">
        <v>5874</v>
      </c>
      <c r="D6986" s="20" t="s">
        <v>18</v>
      </c>
    </row>
    <row r="6987" spans="2:4" x14ac:dyDescent="0.25">
      <c r="B6987" s="20" t="s">
        <v>5876</v>
      </c>
      <c r="C6987" s="20" t="s">
        <v>5874</v>
      </c>
      <c r="D6987" s="20" t="s">
        <v>18</v>
      </c>
    </row>
    <row r="6988" spans="2:4" x14ac:dyDescent="0.25">
      <c r="B6988" s="20" t="s">
        <v>5877</v>
      </c>
      <c r="C6988" s="20" t="s">
        <v>5874</v>
      </c>
      <c r="D6988" s="20" t="s">
        <v>18</v>
      </c>
    </row>
    <row r="6989" spans="2:4" x14ac:dyDescent="0.25">
      <c r="B6989" s="20" t="s">
        <v>5878</v>
      </c>
      <c r="C6989" s="20" t="s">
        <v>5879</v>
      </c>
      <c r="D6989" s="20" t="s">
        <v>18</v>
      </c>
    </row>
    <row r="6990" spans="2:4" x14ac:dyDescent="0.25">
      <c r="B6990" s="20" t="s">
        <v>5880</v>
      </c>
      <c r="C6990" s="20" t="s">
        <v>5879</v>
      </c>
      <c r="D6990" s="20" t="s">
        <v>18</v>
      </c>
    </row>
    <row r="6991" spans="2:4" x14ac:dyDescent="0.25">
      <c r="B6991" s="20" t="s">
        <v>5881</v>
      </c>
      <c r="C6991" s="20" t="s">
        <v>5879</v>
      </c>
      <c r="D6991" s="20" t="s">
        <v>18</v>
      </c>
    </row>
    <row r="6992" spans="2:4" x14ac:dyDescent="0.25">
      <c r="B6992" s="20" t="s">
        <v>5882</v>
      </c>
      <c r="C6992" s="20" t="s">
        <v>5879</v>
      </c>
      <c r="D6992" s="20" t="s">
        <v>18</v>
      </c>
    </row>
    <row r="6993" spans="2:4" x14ac:dyDescent="0.25">
      <c r="B6993" s="20" t="s">
        <v>5883</v>
      </c>
      <c r="C6993" s="20" t="s">
        <v>5884</v>
      </c>
      <c r="D6993" s="20" t="s">
        <v>18</v>
      </c>
    </row>
    <row r="6994" spans="2:4" x14ac:dyDescent="0.25">
      <c r="B6994" s="20" t="s">
        <v>5885</v>
      </c>
      <c r="C6994" s="20" t="s">
        <v>5884</v>
      </c>
      <c r="D6994" s="20" t="s">
        <v>18</v>
      </c>
    </row>
    <row r="6995" spans="2:4" x14ac:dyDescent="0.25">
      <c r="B6995" s="20" t="s">
        <v>5886</v>
      </c>
      <c r="C6995" s="20" t="s">
        <v>5886</v>
      </c>
      <c r="D6995" s="20" t="s">
        <v>19</v>
      </c>
    </row>
    <row r="6996" spans="2:4" x14ac:dyDescent="0.25">
      <c r="B6996" s="20" t="s">
        <v>5887</v>
      </c>
      <c r="C6996" s="20" t="s">
        <v>5888</v>
      </c>
      <c r="D6996" s="20" t="s">
        <v>19</v>
      </c>
    </row>
    <row r="6997" spans="2:4" x14ac:dyDescent="0.25">
      <c r="B6997" s="20" t="s">
        <v>5889</v>
      </c>
      <c r="C6997" s="20" t="s">
        <v>5888</v>
      </c>
      <c r="D6997" s="20" t="s">
        <v>19</v>
      </c>
    </row>
    <row r="6998" spans="2:4" x14ac:dyDescent="0.25">
      <c r="B6998" s="20" t="s">
        <v>5890</v>
      </c>
      <c r="C6998" s="20" t="s">
        <v>5888</v>
      </c>
      <c r="D6998" s="20" t="s">
        <v>19</v>
      </c>
    </row>
    <row r="6999" spans="2:4" x14ac:dyDescent="0.25">
      <c r="B6999" s="20" t="s">
        <v>5891</v>
      </c>
      <c r="C6999" s="20" t="s">
        <v>5888</v>
      </c>
      <c r="D6999" s="20" t="s">
        <v>19</v>
      </c>
    </row>
    <row r="7000" spans="2:4" x14ac:dyDescent="0.25">
      <c r="B7000" s="20" t="s">
        <v>5892</v>
      </c>
      <c r="C7000" s="20" t="s">
        <v>5893</v>
      </c>
      <c r="D7000" s="20" t="s">
        <v>19</v>
      </c>
    </row>
    <row r="7001" spans="2:4" x14ac:dyDescent="0.25">
      <c r="B7001" s="20" t="s">
        <v>5894</v>
      </c>
      <c r="C7001" s="20" t="s">
        <v>5893</v>
      </c>
      <c r="D7001" s="20" t="s">
        <v>19</v>
      </c>
    </row>
    <row r="7002" spans="2:4" x14ac:dyDescent="0.25">
      <c r="B7002" s="20" t="s">
        <v>5895</v>
      </c>
      <c r="C7002" s="20" t="s">
        <v>5893</v>
      </c>
      <c r="D7002" s="20" t="s">
        <v>19</v>
      </c>
    </row>
    <row r="7003" spans="2:4" x14ac:dyDescent="0.25">
      <c r="B7003" s="20" t="s">
        <v>5896</v>
      </c>
      <c r="C7003" s="20" t="s">
        <v>5893</v>
      </c>
      <c r="D7003" s="20" t="s">
        <v>19</v>
      </c>
    </row>
    <row r="7004" spans="2:4" x14ac:dyDescent="0.25">
      <c r="B7004" s="20" t="s">
        <v>5897</v>
      </c>
      <c r="C7004" s="20" t="s">
        <v>5893</v>
      </c>
      <c r="D7004" s="20" t="s">
        <v>19</v>
      </c>
    </row>
    <row r="7005" spans="2:4" x14ac:dyDescent="0.25">
      <c r="B7005" s="20" t="s">
        <v>5898</v>
      </c>
      <c r="C7005" s="20" t="s">
        <v>5899</v>
      </c>
      <c r="D7005" s="20" t="s">
        <v>19</v>
      </c>
    </row>
    <row r="7006" spans="2:4" x14ac:dyDescent="0.25">
      <c r="B7006" s="20" t="s">
        <v>5900</v>
      </c>
      <c r="C7006" s="20" t="s">
        <v>5899</v>
      </c>
      <c r="D7006" s="20" t="s">
        <v>19</v>
      </c>
    </row>
    <row r="7007" spans="2:4" x14ac:dyDescent="0.25">
      <c r="B7007" s="20" t="s">
        <v>5901</v>
      </c>
      <c r="C7007" s="20" t="s">
        <v>5899</v>
      </c>
      <c r="D7007" s="20" t="s">
        <v>19</v>
      </c>
    </row>
    <row r="7008" spans="2:4" x14ac:dyDescent="0.25">
      <c r="B7008" s="20" t="s">
        <v>5902</v>
      </c>
      <c r="C7008" s="20" t="s">
        <v>5903</v>
      </c>
      <c r="D7008" s="20" t="s">
        <v>19</v>
      </c>
    </row>
    <row r="7009" spans="2:4" x14ac:dyDescent="0.25">
      <c r="B7009" s="20" t="s">
        <v>5904</v>
      </c>
      <c r="C7009" s="20" t="s">
        <v>5903</v>
      </c>
      <c r="D7009" s="20" t="s">
        <v>19</v>
      </c>
    </row>
    <row r="7010" spans="2:4" x14ac:dyDescent="0.25">
      <c r="B7010" s="20" t="s">
        <v>5905</v>
      </c>
      <c r="C7010" s="20" t="s">
        <v>5903</v>
      </c>
      <c r="D7010" s="20" t="s">
        <v>19</v>
      </c>
    </row>
    <row r="7011" spans="2:4" x14ac:dyDescent="0.25">
      <c r="B7011" s="20" t="s">
        <v>5906</v>
      </c>
      <c r="C7011" s="20" t="s">
        <v>5903</v>
      </c>
      <c r="D7011" s="20" t="s">
        <v>19</v>
      </c>
    </row>
    <row r="7012" spans="2:4" x14ac:dyDescent="0.25">
      <c r="B7012" s="20" t="s">
        <v>5907</v>
      </c>
      <c r="C7012" s="20" t="s">
        <v>5903</v>
      </c>
      <c r="D7012" s="20" t="s">
        <v>19</v>
      </c>
    </row>
    <row r="7013" spans="2:4" x14ac:dyDescent="0.25">
      <c r="B7013" s="20" t="s">
        <v>5908</v>
      </c>
      <c r="C7013" s="20" t="s">
        <v>5909</v>
      </c>
      <c r="D7013" s="20" t="s">
        <v>19</v>
      </c>
    </row>
    <row r="7014" spans="2:4" x14ac:dyDescent="0.25">
      <c r="B7014" s="20" t="s">
        <v>5910</v>
      </c>
      <c r="C7014" s="20" t="s">
        <v>5909</v>
      </c>
      <c r="D7014" s="20" t="s">
        <v>19</v>
      </c>
    </row>
    <row r="7015" spans="2:4" x14ac:dyDescent="0.25">
      <c r="B7015" s="20" t="s">
        <v>5911</v>
      </c>
      <c r="C7015" s="20" t="s">
        <v>5909</v>
      </c>
      <c r="D7015" s="20" t="s">
        <v>16</v>
      </c>
    </row>
    <row r="7016" spans="2:4" x14ac:dyDescent="0.25">
      <c r="B7016" s="20" t="s">
        <v>16310</v>
      </c>
      <c r="C7016" s="20" t="s">
        <v>5909</v>
      </c>
      <c r="D7016" s="20" t="s">
        <v>16</v>
      </c>
    </row>
    <row r="7017" spans="2:4" x14ac:dyDescent="0.25">
      <c r="B7017" s="20" t="s">
        <v>16311</v>
      </c>
      <c r="C7017" s="20" t="s">
        <v>5909</v>
      </c>
      <c r="D7017" s="20" t="s">
        <v>16</v>
      </c>
    </row>
    <row r="7018" spans="2:4" x14ac:dyDescent="0.25">
      <c r="B7018" s="20" t="s">
        <v>16312</v>
      </c>
      <c r="C7018" s="20" t="s">
        <v>5909</v>
      </c>
      <c r="D7018" s="20" t="s">
        <v>16</v>
      </c>
    </row>
    <row r="7019" spans="2:4" x14ac:dyDescent="0.25">
      <c r="B7019" s="20" t="s">
        <v>16313</v>
      </c>
      <c r="C7019" s="20" t="s">
        <v>5909</v>
      </c>
      <c r="D7019" s="20" t="s">
        <v>16</v>
      </c>
    </row>
    <row r="7020" spans="2:4" x14ac:dyDescent="0.25">
      <c r="B7020" s="20" t="s">
        <v>16314</v>
      </c>
      <c r="C7020" s="20" t="s">
        <v>5909</v>
      </c>
      <c r="D7020" s="20" t="s">
        <v>19</v>
      </c>
    </row>
    <row r="7021" spans="2:4" x14ac:dyDescent="0.25">
      <c r="B7021" s="20" t="s">
        <v>5912</v>
      </c>
      <c r="C7021" s="20" t="s">
        <v>5909</v>
      </c>
      <c r="D7021" s="20" t="s">
        <v>19</v>
      </c>
    </row>
    <row r="7022" spans="2:4" x14ac:dyDescent="0.25">
      <c r="B7022" s="20" t="s">
        <v>5913</v>
      </c>
      <c r="C7022" s="20" t="s">
        <v>5914</v>
      </c>
      <c r="D7022" s="20" t="s">
        <v>19</v>
      </c>
    </row>
    <row r="7023" spans="2:4" x14ac:dyDescent="0.25">
      <c r="B7023" s="20" t="s">
        <v>5915</v>
      </c>
      <c r="C7023" s="20" t="s">
        <v>5914</v>
      </c>
      <c r="D7023" s="20" t="s">
        <v>19</v>
      </c>
    </row>
    <row r="7024" spans="2:4" x14ac:dyDescent="0.25">
      <c r="B7024" s="20" t="s">
        <v>16315</v>
      </c>
      <c r="C7024" s="20" t="s">
        <v>5914</v>
      </c>
      <c r="D7024" s="20" t="s">
        <v>16</v>
      </c>
    </row>
    <row r="7025" spans="2:4" x14ac:dyDescent="0.25">
      <c r="B7025" s="20" t="s">
        <v>5916</v>
      </c>
      <c r="C7025" s="20" t="s">
        <v>5914</v>
      </c>
      <c r="D7025" s="20" t="s">
        <v>19</v>
      </c>
    </row>
    <row r="7026" spans="2:4" x14ac:dyDescent="0.25">
      <c r="B7026" s="20" t="s">
        <v>5917</v>
      </c>
      <c r="C7026" s="20" t="s">
        <v>5917</v>
      </c>
      <c r="D7026" s="20" t="s">
        <v>16</v>
      </c>
    </row>
    <row r="7027" spans="2:4" x14ac:dyDescent="0.25">
      <c r="B7027" s="20" t="s">
        <v>5918</v>
      </c>
      <c r="C7027" s="20" t="s">
        <v>5917</v>
      </c>
      <c r="D7027" s="20" t="s">
        <v>16</v>
      </c>
    </row>
    <row r="7028" spans="2:4" x14ac:dyDescent="0.25">
      <c r="B7028" s="20" t="s">
        <v>5919</v>
      </c>
      <c r="C7028" s="20" t="s">
        <v>5917</v>
      </c>
      <c r="D7028" s="20" t="s">
        <v>16</v>
      </c>
    </row>
    <row r="7029" spans="2:4" x14ac:dyDescent="0.25">
      <c r="B7029" s="20" t="s">
        <v>5920</v>
      </c>
      <c r="C7029" s="20" t="s">
        <v>5917</v>
      </c>
      <c r="D7029" s="20" t="s">
        <v>16</v>
      </c>
    </row>
    <row r="7030" spans="2:4" x14ac:dyDescent="0.25">
      <c r="B7030" s="20" t="s">
        <v>16316</v>
      </c>
      <c r="C7030" s="20" t="s">
        <v>5917</v>
      </c>
      <c r="D7030" s="20" t="s">
        <v>19</v>
      </c>
    </row>
    <row r="7031" spans="2:4" x14ac:dyDescent="0.25">
      <c r="B7031" s="20" t="s">
        <v>5921</v>
      </c>
      <c r="C7031" s="20" t="s">
        <v>5921</v>
      </c>
      <c r="D7031" s="20" t="s">
        <v>16</v>
      </c>
    </row>
    <row r="7032" spans="2:4" x14ac:dyDescent="0.25">
      <c r="B7032" s="20" t="s">
        <v>5922</v>
      </c>
      <c r="C7032" s="20" t="s">
        <v>5921</v>
      </c>
      <c r="D7032" s="20" t="s">
        <v>16</v>
      </c>
    </row>
    <row r="7033" spans="2:4" x14ac:dyDescent="0.25">
      <c r="B7033" s="20" t="s">
        <v>16317</v>
      </c>
      <c r="C7033" s="20" t="s">
        <v>5921</v>
      </c>
      <c r="D7033" s="20" t="s">
        <v>16</v>
      </c>
    </row>
    <row r="7034" spans="2:4" x14ac:dyDescent="0.25">
      <c r="B7034" s="20" t="s">
        <v>5923</v>
      </c>
      <c r="C7034" s="20" t="s">
        <v>5921</v>
      </c>
      <c r="D7034" s="20" t="s">
        <v>16</v>
      </c>
    </row>
    <row r="7035" spans="2:4" x14ac:dyDescent="0.25">
      <c r="B7035" s="20" t="s">
        <v>5924</v>
      </c>
      <c r="C7035" s="20" t="s">
        <v>5921</v>
      </c>
      <c r="D7035" s="20" t="s">
        <v>16</v>
      </c>
    </row>
    <row r="7036" spans="2:4" x14ac:dyDescent="0.25">
      <c r="B7036" s="20" t="s">
        <v>5925</v>
      </c>
      <c r="C7036" s="20" t="s">
        <v>5921</v>
      </c>
      <c r="D7036" s="20" t="s">
        <v>16</v>
      </c>
    </row>
    <row r="7037" spans="2:4" x14ac:dyDescent="0.25">
      <c r="B7037" s="20" t="s">
        <v>5926</v>
      </c>
      <c r="C7037" s="20" t="s">
        <v>5927</v>
      </c>
      <c r="D7037" s="20" t="s">
        <v>19</v>
      </c>
    </row>
    <row r="7038" spans="2:4" x14ac:dyDescent="0.25">
      <c r="B7038" s="20" t="s">
        <v>5928</v>
      </c>
      <c r="C7038" s="20" t="s">
        <v>5927</v>
      </c>
      <c r="D7038" s="20" t="s">
        <v>19</v>
      </c>
    </row>
    <row r="7039" spans="2:4" x14ac:dyDescent="0.25">
      <c r="B7039" s="20" t="s">
        <v>5929</v>
      </c>
      <c r="C7039" s="20" t="s">
        <v>5927</v>
      </c>
      <c r="D7039" s="20" t="s">
        <v>19</v>
      </c>
    </row>
    <row r="7040" spans="2:4" x14ac:dyDescent="0.25">
      <c r="B7040" s="20" t="s">
        <v>16318</v>
      </c>
      <c r="C7040" s="20" t="s">
        <v>5927</v>
      </c>
      <c r="D7040" s="20" t="s">
        <v>19</v>
      </c>
    </row>
    <row r="7041" spans="2:4" x14ac:dyDescent="0.25">
      <c r="B7041" s="20" t="s">
        <v>5930</v>
      </c>
      <c r="C7041" s="20" t="s">
        <v>5927</v>
      </c>
      <c r="D7041" s="20" t="s">
        <v>19</v>
      </c>
    </row>
    <row r="7042" spans="2:4" x14ac:dyDescent="0.25">
      <c r="B7042" s="20" t="s">
        <v>5931</v>
      </c>
      <c r="C7042" s="20" t="s">
        <v>5927</v>
      </c>
      <c r="D7042" s="20" t="s">
        <v>19</v>
      </c>
    </row>
    <row r="7043" spans="2:4" x14ac:dyDescent="0.25">
      <c r="B7043" s="20" t="s">
        <v>5932</v>
      </c>
      <c r="C7043" s="20" t="s">
        <v>5927</v>
      </c>
      <c r="D7043" s="20" t="s">
        <v>19</v>
      </c>
    </row>
    <row r="7044" spans="2:4" x14ac:dyDescent="0.25">
      <c r="B7044" s="20" t="s">
        <v>5933</v>
      </c>
      <c r="C7044" s="20" t="s">
        <v>5934</v>
      </c>
      <c r="D7044" s="20" t="s">
        <v>19</v>
      </c>
    </row>
    <row r="7045" spans="2:4" x14ac:dyDescent="0.25">
      <c r="B7045" s="20" t="s">
        <v>5935</v>
      </c>
      <c r="C7045" s="20" t="s">
        <v>5934</v>
      </c>
      <c r="D7045" s="20" t="s">
        <v>19</v>
      </c>
    </row>
    <row r="7046" spans="2:4" x14ac:dyDescent="0.25">
      <c r="B7046" s="20" t="s">
        <v>5936</v>
      </c>
      <c r="C7046" s="20" t="s">
        <v>5934</v>
      </c>
      <c r="D7046" s="20" t="s">
        <v>19</v>
      </c>
    </row>
    <row r="7047" spans="2:4" x14ac:dyDescent="0.25">
      <c r="B7047" s="20" t="s">
        <v>5937</v>
      </c>
      <c r="C7047" s="20" t="s">
        <v>5934</v>
      </c>
      <c r="D7047" s="20" t="s">
        <v>19</v>
      </c>
    </row>
    <row r="7048" spans="2:4" x14ac:dyDescent="0.25">
      <c r="B7048" s="20" t="s">
        <v>5938</v>
      </c>
      <c r="C7048" s="20" t="s">
        <v>5939</v>
      </c>
      <c r="D7048" s="20" t="s">
        <v>19</v>
      </c>
    </row>
    <row r="7049" spans="2:4" x14ac:dyDescent="0.25">
      <c r="B7049" s="20" t="s">
        <v>5940</v>
      </c>
      <c r="C7049" s="20" t="s">
        <v>5939</v>
      </c>
      <c r="D7049" s="20" t="s">
        <v>19</v>
      </c>
    </row>
    <row r="7050" spans="2:4" x14ac:dyDescent="0.25">
      <c r="B7050" s="20" t="s">
        <v>5941</v>
      </c>
      <c r="C7050" s="20" t="s">
        <v>5939</v>
      </c>
      <c r="D7050" s="20" t="s">
        <v>19</v>
      </c>
    </row>
    <row r="7051" spans="2:4" x14ac:dyDescent="0.25">
      <c r="B7051" s="20" t="s">
        <v>5942</v>
      </c>
      <c r="C7051" s="20" t="s">
        <v>5943</v>
      </c>
      <c r="D7051" s="20" t="s">
        <v>19</v>
      </c>
    </row>
    <row r="7052" spans="2:4" x14ac:dyDescent="0.25">
      <c r="B7052" s="20" t="s">
        <v>5944</v>
      </c>
      <c r="C7052" s="20" t="s">
        <v>5943</v>
      </c>
      <c r="D7052" s="20" t="s">
        <v>16</v>
      </c>
    </row>
    <row r="7053" spans="2:4" x14ac:dyDescent="0.25">
      <c r="B7053" s="20" t="s">
        <v>16319</v>
      </c>
      <c r="C7053" s="20" t="s">
        <v>5943</v>
      </c>
      <c r="D7053" s="20" t="s">
        <v>16</v>
      </c>
    </row>
    <row r="7054" spans="2:4" x14ac:dyDescent="0.25">
      <c r="B7054" s="20" t="s">
        <v>16320</v>
      </c>
      <c r="C7054" s="20" t="s">
        <v>5943</v>
      </c>
      <c r="D7054" s="20" t="s">
        <v>16</v>
      </c>
    </row>
    <row r="7055" spans="2:4" x14ac:dyDescent="0.25">
      <c r="B7055" s="20" t="s">
        <v>16321</v>
      </c>
      <c r="C7055" s="20" t="s">
        <v>5943</v>
      </c>
      <c r="D7055" s="20" t="s">
        <v>16</v>
      </c>
    </row>
    <row r="7056" spans="2:4" x14ac:dyDescent="0.25">
      <c r="B7056" s="20" t="s">
        <v>16322</v>
      </c>
      <c r="C7056" s="20" t="s">
        <v>5943</v>
      </c>
      <c r="D7056" s="20" t="s">
        <v>16</v>
      </c>
    </row>
    <row r="7057" spans="2:4" x14ac:dyDescent="0.25">
      <c r="B7057" s="20" t="s">
        <v>16323</v>
      </c>
      <c r="C7057" s="20" t="s">
        <v>5943</v>
      </c>
      <c r="D7057" s="20" t="s">
        <v>16</v>
      </c>
    </row>
    <row r="7058" spans="2:4" x14ac:dyDescent="0.25">
      <c r="B7058" s="20" t="s">
        <v>16324</v>
      </c>
      <c r="C7058" s="20" t="s">
        <v>5943</v>
      </c>
      <c r="D7058" s="20" t="s">
        <v>19</v>
      </c>
    </row>
    <row r="7059" spans="2:4" x14ac:dyDescent="0.25">
      <c r="B7059" s="20" t="s">
        <v>16325</v>
      </c>
      <c r="C7059" s="20" t="s">
        <v>5943</v>
      </c>
      <c r="D7059" s="20" t="s">
        <v>19</v>
      </c>
    </row>
    <row r="7060" spans="2:4" x14ac:dyDescent="0.25">
      <c r="B7060" s="20" t="s">
        <v>16326</v>
      </c>
      <c r="C7060" s="20" t="s">
        <v>5943</v>
      </c>
      <c r="D7060" s="20" t="s">
        <v>19</v>
      </c>
    </row>
    <row r="7061" spans="2:4" x14ac:dyDescent="0.25">
      <c r="B7061" s="20" t="s">
        <v>16327</v>
      </c>
      <c r="C7061" s="20" t="s">
        <v>5943</v>
      </c>
      <c r="D7061" s="20" t="s">
        <v>19</v>
      </c>
    </row>
    <row r="7062" spans="2:4" x14ac:dyDescent="0.25">
      <c r="B7062" s="20" t="s">
        <v>16328</v>
      </c>
      <c r="C7062" s="20" t="s">
        <v>5943</v>
      </c>
      <c r="D7062" s="20" t="s">
        <v>19</v>
      </c>
    </row>
    <row r="7063" spans="2:4" x14ac:dyDescent="0.25">
      <c r="B7063" s="20" t="s">
        <v>16329</v>
      </c>
      <c r="C7063" s="20" t="s">
        <v>5943</v>
      </c>
      <c r="D7063" s="20" t="s">
        <v>19</v>
      </c>
    </row>
    <row r="7064" spans="2:4" x14ac:dyDescent="0.25">
      <c r="B7064" s="20" t="s">
        <v>16330</v>
      </c>
      <c r="C7064" s="20" t="s">
        <v>5943</v>
      </c>
      <c r="D7064" s="20" t="s">
        <v>19</v>
      </c>
    </row>
    <row r="7065" spans="2:4" x14ac:dyDescent="0.25">
      <c r="B7065" s="20" t="s">
        <v>16331</v>
      </c>
      <c r="C7065" s="20" t="s">
        <v>5943</v>
      </c>
      <c r="D7065" s="20" t="s">
        <v>16</v>
      </c>
    </row>
    <row r="7066" spans="2:4" x14ac:dyDescent="0.25">
      <c r="B7066" s="20" t="s">
        <v>16332</v>
      </c>
      <c r="C7066" s="20" t="s">
        <v>5943</v>
      </c>
      <c r="D7066" s="20" t="s">
        <v>16</v>
      </c>
    </row>
    <row r="7067" spans="2:4" x14ac:dyDescent="0.25">
      <c r="B7067" s="20" t="s">
        <v>16333</v>
      </c>
      <c r="C7067" s="20" t="s">
        <v>5943</v>
      </c>
      <c r="D7067" s="20" t="s">
        <v>16</v>
      </c>
    </row>
    <row r="7068" spans="2:4" x14ac:dyDescent="0.25">
      <c r="B7068" s="20" t="s">
        <v>16334</v>
      </c>
      <c r="C7068" s="20" t="s">
        <v>5943</v>
      </c>
      <c r="D7068" s="20" t="s">
        <v>16</v>
      </c>
    </row>
    <row r="7069" spans="2:4" x14ac:dyDescent="0.25">
      <c r="B7069" s="20" t="s">
        <v>16335</v>
      </c>
      <c r="C7069" s="20" t="s">
        <v>5943</v>
      </c>
      <c r="D7069" s="20" t="s">
        <v>16</v>
      </c>
    </row>
    <row r="7070" spans="2:4" x14ac:dyDescent="0.25">
      <c r="B7070" s="20" t="s">
        <v>16336</v>
      </c>
      <c r="C7070" s="20" t="s">
        <v>5943</v>
      </c>
      <c r="D7070" s="20" t="s">
        <v>16</v>
      </c>
    </row>
    <row r="7071" spans="2:4" x14ac:dyDescent="0.25">
      <c r="B7071" s="20" t="s">
        <v>16337</v>
      </c>
      <c r="C7071" s="20" t="s">
        <v>5943</v>
      </c>
      <c r="D7071" s="20" t="s">
        <v>16</v>
      </c>
    </row>
    <row r="7072" spans="2:4" x14ac:dyDescent="0.25">
      <c r="B7072" s="20" t="s">
        <v>16338</v>
      </c>
      <c r="C7072" s="20" t="s">
        <v>5943</v>
      </c>
      <c r="D7072" s="20" t="s">
        <v>16</v>
      </c>
    </row>
    <row r="7073" spans="2:4" x14ac:dyDescent="0.25">
      <c r="B7073" s="20" t="s">
        <v>16339</v>
      </c>
      <c r="C7073" s="20" t="s">
        <v>5943</v>
      </c>
      <c r="D7073" s="20" t="s">
        <v>16</v>
      </c>
    </row>
    <row r="7074" spans="2:4" x14ac:dyDescent="0.25">
      <c r="B7074" s="20" t="s">
        <v>16340</v>
      </c>
      <c r="C7074" s="20" t="s">
        <v>5943</v>
      </c>
      <c r="D7074" s="20" t="s">
        <v>16</v>
      </c>
    </row>
    <row r="7075" spans="2:4" x14ac:dyDescent="0.25">
      <c r="B7075" s="20" t="s">
        <v>16341</v>
      </c>
      <c r="C7075" s="20" t="s">
        <v>5943</v>
      </c>
      <c r="D7075" s="20" t="s">
        <v>16</v>
      </c>
    </row>
    <row r="7076" spans="2:4" x14ac:dyDescent="0.25">
      <c r="B7076" s="20" t="s">
        <v>16342</v>
      </c>
      <c r="C7076" s="20" t="s">
        <v>5943</v>
      </c>
      <c r="D7076" s="20" t="s">
        <v>19</v>
      </c>
    </row>
    <row r="7077" spans="2:4" x14ac:dyDescent="0.25">
      <c r="B7077" s="20" t="s">
        <v>16343</v>
      </c>
      <c r="C7077" s="20" t="s">
        <v>5943</v>
      </c>
      <c r="D7077" s="20" t="s">
        <v>19</v>
      </c>
    </row>
    <row r="7078" spans="2:4" x14ac:dyDescent="0.25">
      <c r="B7078" s="20" t="s">
        <v>16344</v>
      </c>
      <c r="C7078" s="20" t="s">
        <v>5943</v>
      </c>
      <c r="D7078" s="20" t="s">
        <v>16</v>
      </c>
    </row>
    <row r="7079" spans="2:4" x14ac:dyDescent="0.25">
      <c r="B7079" s="20" t="s">
        <v>16345</v>
      </c>
      <c r="C7079" s="20" t="s">
        <v>5943</v>
      </c>
      <c r="D7079" s="20" t="s">
        <v>16</v>
      </c>
    </row>
    <row r="7080" spans="2:4" x14ac:dyDescent="0.25">
      <c r="B7080" s="20" t="s">
        <v>16346</v>
      </c>
      <c r="C7080" s="20" t="s">
        <v>5943</v>
      </c>
      <c r="D7080" s="20" t="s">
        <v>16</v>
      </c>
    </row>
    <row r="7081" spans="2:4" x14ac:dyDescent="0.25">
      <c r="B7081" s="20" t="s">
        <v>16347</v>
      </c>
      <c r="C7081" s="20" t="s">
        <v>5943</v>
      </c>
      <c r="D7081" s="20" t="s">
        <v>19</v>
      </c>
    </row>
    <row r="7082" spans="2:4" x14ac:dyDescent="0.25">
      <c r="B7082" s="20" t="s">
        <v>16348</v>
      </c>
      <c r="C7082" s="20" t="s">
        <v>5943</v>
      </c>
      <c r="D7082" s="20" t="s">
        <v>19</v>
      </c>
    </row>
    <row r="7083" spans="2:4" x14ac:dyDescent="0.25">
      <c r="B7083" s="20" t="s">
        <v>16349</v>
      </c>
      <c r="C7083" s="20" t="s">
        <v>5943</v>
      </c>
      <c r="D7083" s="20" t="s">
        <v>19</v>
      </c>
    </row>
    <row r="7084" spans="2:4" x14ac:dyDescent="0.25">
      <c r="B7084" s="20" t="s">
        <v>16350</v>
      </c>
      <c r="C7084" s="20" t="s">
        <v>5943</v>
      </c>
      <c r="D7084" s="20" t="s">
        <v>19</v>
      </c>
    </row>
    <row r="7085" spans="2:4" x14ac:dyDescent="0.25">
      <c r="B7085" s="20" t="s">
        <v>16351</v>
      </c>
      <c r="C7085" s="20" t="s">
        <v>5943</v>
      </c>
      <c r="D7085" s="20" t="s">
        <v>16</v>
      </c>
    </row>
    <row r="7086" spans="2:4" x14ac:dyDescent="0.25">
      <c r="B7086" s="20" t="s">
        <v>16352</v>
      </c>
      <c r="C7086" s="20" t="s">
        <v>5943</v>
      </c>
      <c r="D7086" s="20" t="s">
        <v>16</v>
      </c>
    </row>
    <row r="7087" spans="2:4" x14ac:dyDescent="0.25">
      <c r="B7087" s="20" t="s">
        <v>16353</v>
      </c>
      <c r="C7087" s="20" t="s">
        <v>5943</v>
      </c>
      <c r="D7087" s="20" t="s">
        <v>16</v>
      </c>
    </row>
    <row r="7088" spans="2:4" x14ac:dyDescent="0.25">
      <c r="B7088" s="20" t="s">
        <v>16354</v>
      </c>
      <c r="C7088" s="20" t="s">
        <v>5943</v>
      </c>
      <c r="D7088" s="20" t="s">
        <v>16</v>
      </c>
    </row>
    <row r="7089" spans="2:4" x14ac:dyDescent="0.25">
      <c r="B7089" s="20" t="s">
        <v>16355</v>
      </c>
      <c r="C7089" s="20" t="s">
        <v>5943</v>
      </c>
      <c r="D7089" s="20" t="s">
        <v>16</v>
      </c>
    </row>
    <row r="7090" spans="2:4" x14ac:dyDescent="0.25">
      <c r="B7090" s="20" t="s">
        <v>16356</v>
      </c>
      <c r="C7090" s="20" t="s">
        <v>5943</v>
      </c>
      <c r="D7090" s="20" t="s">
        <v>16</v>
      </c>
    </row>
    <row r="7091" spans="2:4" x14ac:dyDescent="0.25">
      <c r="B7091" s="20" t="s">
        <v>16357</v>
      </c>
      <c r="C7091" s="20" t="s">
        <v>5943</v>
      </c>
      <c r="D7091" s="20" t="s">
        <v>16</v>
      </c>
    </row>
    <row r="7092" spans="2:4" x14ac:dyDescent="0.25">
      <c r="B7092" s="20" t="s">
        <v>16358</v>
      </c>
      <c r="C7092" s="20" t="s">
        <v>5943</v>
      </c>
      <c r="D7092" s="20" t="s">
        <v>16</v>
      </c>
    </row>
    <row r="7093" spans="2:4" x14ac:dyDescent="0.25">
      <c r="B7093" s="20" t="s">
        <v>5945</v>
      </c>
      <c r="C7093" s="20" t="s">
        <v>5943</v>
      </c>
      <c r="D7093" s="20" t="s">
        <v>19</v>
      </c>
    </row>
    <row r="7094" spans="2:4" x14ac:dyDescent="0.25">
      <c r="B7094" s="20" t="s">
        <v>5946</v>
      </c>
      <c r="C7094" s="20" t="s">
        <v>5943</v>
      </c>
      <c r="D7094" s="20" t="s">
        <v>19</v>
      </c>
    </row>
    <row r="7095" spans="2:4" x14ac:dyDescent="0.25">
      <c r="B7095" s="20" t="s">
        <v>16359</v>
      </c>
      <c r="C7095" s="20" t="s">
        <v>5943</v>
      </c>
      <c r="D7095" s="20" t="s">
        <v>16</v>
      </c>
    </row>
    <row r="7096" spans="2:4" x14ac:dyDescent="0.25">
      <c r="B7096" s="20" t="s">
        <v>5947</v>
      </c>
      <c r="C7096" s="20" t="s">
        <v>5947</v>
      </c>
      <c r="D7096" s="20" t="s">
        <v>19</v>
      </c>
    </row>
    <row r="7097" spans="2:4" x14ac:dyDescent="0.25">
      <c r="B7097" s="20" t="s">
        <v>5948</v>
      </c>
      <c r="C7097" s="20" t="s">
        <v>5947</v>
      </c>
      <c r="D7097" s="20" t="s">
        <v>19</v>
      </c>
    </row>
    <row r="7098" spans="2:4" x14ac:dyDescent="0.25">
      <c r="B7098" s="20" t="s">
        <v>16360</v>
      </c>
      <c r="C7098" s="20" t="s">
        <v>5947</v>
      </c>
      <c r="D7098" s="20" t="s">
        <v>19</v>
      </c>
    </row>
    <row r="7099" spans="2:4" x14ac:dyDescent="0.25">
      <c r="B7099" s="20" t="s">
        <v>5949</v>
      </c>
      <c r="C7099" s="20" t="s">
        <v>5947</v>
      </c>
      <c r="D7099" s="20" t="s">
        <v>19</v>
      </c>
    </row>
    <row r="7100" spans="2:4" x14ac:dyDescent="0.25">
      <c r="B7100" s="20" t="s">
        <v>16361</v>
      </c>
      <c r="C7100" s="20" t="s">
        <v>5947</v>
      </c>
      <c r="D7100" s="20" t="s">
        <v>19</v>
      </c>
    </row>
    <row r="7101" spans="2:4" x14ac:dyDescent="0.25">
      <c r="B7101" s="20" t="s">
        <v>5950</v>
      </c>
      <c r="C7101" s="20" t="s">
        <v>5947</v>
      </c>
      <c r="D7101" s="20" t="s">
        <v>19</v>
      </c>
    </row>
    <row r="7102" spans="2:4" x14ac:dyDescent="0.25">
      <c r="B7102" s="20" t="s">
        <v>5951</v>
      </c>
      <c r="C7102" s="20" t="s">
        <v>5947</v>
      </c>
      <c r="D7102" s="20" t="s">
        <v>16</v>
      </c>
    </row>
    <row r="7103" spans="2:4" x14ac:dyDescent="0.25">
      <c r="B7103" s="20" t="s">
        <v>16362</v>
      </c>
      <c r="C7103" s="20" t="s">
        <v>5947</v>
      </c>
      <c r="D7103" s="20" t="s">
        <v>19</v>
      </c>
    </row>
    <row r="7104" spans="2:4" x14ac:dyDescent="0.25">
      <c r="B7104" s="20" t="s">
        <v>16363</v>
      </c>
      <c r="C7104" s="20" t="s">
        <v>5947</v>
      </c>
      <c r="D7104" s="20" t="s">
        <v>19</v>
      </c>
    </row>
    <row r="7105" spans="2:4" x14ac:dyDescent="0.25">
      <c r="B7105" s="20" t="s">
        <v>5952</v>
      </c>
      <c r="C7105" s="20" t="s">
        <v>5953</v>
      </c>
      <c r="D7105" s="20" t="s">
        <v>19</v>
      </c>
    </row>
    <row r="7106" spans="2:4" x14ac:dyDescent="0.25">
      <c r="B7106" s="20" t="s">
        <v>5954</v>
      </c>
      <c r="C7106" s="20" t="s">
        <v>5953</v>
      </c>
      <c r="D7106" s="20" t="s">
        <v>19</v>
      </c>
    </row>
    <row r="7107" spans="2:4" x14ac:dyDescent="0.25">
      <c r="B7107" s="20" t="s">
        <v>5955</v>
      </c>
      <c r="C7107" s="20" t="s">
        <v>5956</v>
      </c>
      <c r="D7107" s="20" t="s">
        <v>19</v>
      </c>
    </row>
    <row r="7108" spans="2:4" x14ac:dyDescent="0.25">
      <c r="B7108" s="20" t="s">
        <v>5957</v>
      </c>
      <c r="C7108" s="20" t="s">
        <v>5956</v>
      </c>
      <c r="D7108" s="20" t="s">
        <v>19</v>
      </c>
    </row>
    <row r="7109" spans="2:4" x14ac:dyDescent="0.25">
      <c r="B7109" s="20" t="s">
        <v>5958</v>
      </c>
      <c r="C7109" s="20" t="s">
        <v>5956</v>
      </c>
      <c r="D7109" s="20" t="s">
        <v>19</v>
      </c>
    </row>
    <row r="7110" spans="2:4" x14ac:dyDescent="0.25">
      <c r="B7110" s="20" t="s">
        <v>5959</v>
      </c>
      <c r="C7110" s="20" t="s">
        <v>5956</v>
      </c>
      <c r="D7110" s="20" t="s">
        <v>19</v>
      </c>
    </row>
    <row r="7111" spans="2:4" x14ac:dyDescent="0.25">
      <c r="B7111" s="20" t="s">
        <v>5960</v>
      </c>
      <c r="C7111" s="20" t="s">
        <v>5956</v>
      </c>
      <c r="D7111" s="20" t="s">
        <v>19</v>
      </c>
    </row>
    <row r="7112" spans="2:4" x14ac:dyDescent="0.25">
      <c r="B7112" s="20" t="s">
        <v>5961</v>
      </c>
      <c r="C7112" s="20" t="s">
        <v>5956</v>
      </c>
      <c r="D7112" s="20" t="s">
        <v>19</v>
      </c>
    </row>
    <row r="7113" spans="2:4" x14ac:dyDescent="0.25">
      <c r="B7113" s="20" t="s">
        <v>5962</v>
      </c>
      <c r="C7113" s="20" t="s">
        <v>5963</v>
      </c>
      <c r="D7113" s="20" t="s">
        <v>19</v>
      </c>
    </row>
    <row r="7114" spans="2:4" x14ac:dyDescent="0.25">
      <c r="B7114" s="20" t="s">
        <v>5964</v>
      </c>
      <c r="C7114" s="20" t="s">
        <v>5963</v>
      </c>
      <c r="D7114" s="20" t="s">
        <v>19</v>
      </c>
    </row>
    <row r="7115" spans="2:4" x14ac:dyDescent="0.25">
      <c r="B7115" s="20" t="s">
        <v>16364</v>
      </c>
      <c r="C7115" s="20" t="s">
        <v>5963</v>
      </c>
      <c r="D7115" s="20" t="s">
        <v>19</v>
      </c>
    </row>
    <row r="7116" spans="2:4" x14ac:dyDescent="0.25">
      <c r="B7116" s="20" t="s">
        <v>16365</v>
      </c>
      <c r="C7116" s="20" t="s">
        <v>5963</v>
      </c>
      <c r="D7116" s="20" t="s">
        <v>19</v>
      </c>
    </row>
    <row r="7117" spans="2:4" x14ac:dyDescent="0.25">
      <c r="B7117" s="20" t="s">
        <v>16366</v>
      </c>
      <c r="C7117" s="20" t="s">
        <v>5963</v>
      </c>
      <c r="D7117" s="20" t="s">
        <v>19</v>
      </c>
    </row>
    <row r="7118" spans="2:4" x14ac:dyDescent="0.25">
      <c r="B7118" s="20" t="s">
        <v>5965</v>
      </c>
      <c r="C7118" s="20" t="s">
        <v>5966</v>
      </c>
      <c r="D7118" s="20" t="s">
        <v>19</v>
      </c>
    </row>
    <row r="7119" spans="2:4" x14ac:dyDescent="0.25">
      <c r="B7119" s="20" t="s">
        <v>5967</v>
      </c>
      <c r="C7119" s="20" t="s">
        <v>5966</v>
      </c>
      <c r="D7119" s="20" t="s">
        <v>19</v>
      </c>
    </row>
    <row r="7120" spans="2:4" x14ac:dyDescent="0.25">
      <c r="B7120" s="20" t="s">
        <v>16367</v>
      </c>
      <c r="C7120" s="20" t="s">
        <v>5966</v>
      </c>
      <c r="D7120" s="20" t="s">
        <v>19</v>
      </c>
    </row>
    <row r="7121" spans="2:4" x14ac:dyDescent="0.25">
      <c r="B7121" s="20" t="s">
        <v>16368</v>
      </c>
      <c r="C7121" s="20" t="s">
        <v>5966</v>
      </c>
      <c r="D7121" s="20" t="s">
        <v>19</v>
      </c>
    </row>
    <row r="7122" spans="2:4" x14ac:dyDescent="0.25">
      <c r="B7122" s="20" t="s">
        <v>5968</v>
      </c>
      <c r="C7122" s="20" t="s">
        <v>5969</v>
      </c>
      <c r="D7122" s="20" t="s">
        <v>19</v>
      </c>
    </row>
    <row r="7123" spans="2:4" x14ac:dyDescent="0.25">
      <c r="B7123" s="20" t="s">
        <v>5970</v>
      </c>
      <c r="C7123" s="20" t="s">
        <v>5970</v>
      </c>
      <c r="D7123" s="20" t="s">
        <v>19</v>
      </c>
    </row>
    <row r="7124" spans="2:4" x14ac:dyDescent="0.25">
      <c r="B7124" s="20" t="s">
        <v>5971</v>
      </c>
      <c r="C7124" s="20" t="s">
        <v>5970</v>
      </c>
      <c r="D7124" s="20" t="s">
        <v>19</v>
      </c>
    </row>
    <row r="7125" spans="2:4" x14ac:dyDescent="0.25">
      <c r="B7125" s="20" t="s">
        <v>16369</v>
      </c>
      <c r="C7125" s="20" t="s">
        <v>5970</v>
      </c>
      <c r="D7125" s="20" t="s">
        <v>19</v>
      </c>
    </row>
    <row r="7126" spans="2:4" x14ac:dyDescent="0.25">
      <c r="B7126" s="20" t="s">
        <v>5972</v>
      </c>
      <c r="C7126" s="20" t="s">
        <v>5970</v>
      </c>
      <c r="D7126" s="20" t="s">
        <v>19</v>
      </c>
    </row>
    <row r="7127" spans="2:4" x14ac:dyDescent="0.25">
      <c r="B7127" s="20" t="s">
        <v>16370</v>
      </c>
      <c r="C7127" s="20" t="s">
        <v>5970</v>
      </c>
      <c r="D7127" s="20" t="s">
        <v>19</v>
      </c>
    </row>
    <row r="7128" spans="2:4" x14ac:dyDescent="0.25">
      <c r="B7128" s="20" t="s">
        <v>16371</v>
      </c>
      <c r="C7128" s="20" t="s">
        <v>5970</v>
      </c>
      <c r="D7128" s="20" t="s">
        <v>19</v>
      </c>
    </row>
    <row r="7129" spans="2:4" x14ac:dyDescent="0.25">
      <c r="B7129" s="20" t="s">
        <v>16372</v>
      </c>
      <c r="C7129" s="20" t="s">
        <v>5970</v>
      </c>
      <c r="D7129" s="20" t="s">
        <v>19</v>
      </c>
    </row>
    <row r="7130" spans="2:4" x14ac:dyDescent="0.25">
      <c r="B7130" s="20" t="s">
        <v>16373</v>
      </c>
      <c r="C7130" s="20" t="s">
        <v>5970</v>
      </c>
      <c r="D7130" s="20" t="s">
        <v>19</v>
      </c>
    </row>
    <row r="7131" spans="2:4" x14ac:dyDescent="0.25">
      <c r="B7131" s="20" t="s">
        <v>5973</v>
      </c>
      <c r="C7131" s="20" t="s">
        <v>5970</v>
      </c>
      <c r="D7131" s="20" t="s">
        <v>19</v>
      </c>
    </row>
    <row r="7132" spans="2:4" x14ac:dyDescent="0.25">
      <c r="B7132" s="20" t="s">
        <v>16374</v>
      </c>
      <c r="C7132" s="20" t="s">
        <v>5970</v>
      </c>
      <c r="D7132" s="20" t="s">
        <v>19</v>
      </c>
    </row>
    <row r="7133" spans="2:4" x14ac:dyDescent="0.25">
      <c r="B7133" s="20" t="s">
        <v>16375</v>
      </c>
      <c r="C7133" s="20" t="s">
        <v>5970</v>
      </c>
      <c r="D7133" s="20" t="s">
        <v>19</v>
      </c>
    </row>
    <row r="7134" spans="2:4" x14ac:dyDescent="0.25">
      <c r="B7134" s="20" t="s">
        <v>5974</v>
      </c>
      <c r="C7134" s="20" t="s">
        <v>5970</v>
      </c>
      <c r="D7134" s="20" t="s">
        <v>19</v>
      </c>
    </row>
    <row r="7135" spans="2:4" x14ac:dyDescent="0.25">
      <c r="B7135" s="20" t="s">
        <v>5975</v>
      </c>
      <c r="C7135" s="20" t="s">
        <v>5970</v>
      </c>
      <c r="D7135" s="20" t="s">
        <v>19</v>
      </c>
    </row>
    <row r="7136" spans="2:4" x14ac:dyDescent="0.25">
      <c r="B7136" s="20" t="s">
        <v>5976</v>
      </c>
      <c r="C7136" s="20" t="s">
        <v>5976</v>
      </c>
      <c r="D7136" s="20" t="s">
        <v>19</v>
      </c>
    </row>
    <row r="7137" spans="2:4" x14ac:dyDescent="0.25">
      <c r="B7137" s="20" t="s">
        <v>5977</v>
      </c>
      <c r="C7137" s="20" t="s">
        <v>5976</v>
      </c>
      <c r="D7137" s="20" t="s">
        <v>19</v>
      </c>
    </row>
    <row r="7138" spans="2:4" x14ac:dyDescent="0.25">
      <c r="B7138" s="20" t="s">
        <v>5978</v>
      </c>
      <c r="C7138" s="20" t="s">
        <v>5976</v>
      </c>
      <c r="D7138" s="20" t="s">
        <v>19</v>
      </c>
    </row>
    <row r="7139" spans="2:4" x14ac:dyDescent="0.25">
      <c r="B7139" s="20" t="s">
        <v>5979</v>
      </c>
      <c r="C7139" s="20" t="s">
        <v>5980</v>
      </c>
      <c r="D7139" s="20" t="s">
        <v>19</v>
      </c>
    </row>
    <row r="7140" spans="2:4" x14ac:dyDescent="0.25">
      <c r="B7140" s="20" t="s">
        <v>5981</v>
      </c>
      <c r="C7140" s="20" t="s">
        <v>5980</v>
      </c>
      <c r="D7140" s="20" t="s">
        <v>19</v>
      </c>
    </row>
    <row r="7141" spans="2:4" x14ac:dyDescent="0.25">
      <c r="B7141" s="20" t="s">
        <v>5982</v>
      </c>
      <c r="C7141" s="20" t="s">
        <v>5980</v>
      </c>
      <c r="D7141" s="20" t="s">
        <v>19</v>
      </c>
    </row>
    <row r="7142" spans="2:4" x14ac:dyDescent="0.25">
      <c r="B7142" s="20" t="s">
        <v>5983</v>
      </c>
      <c r="C7142" s="20" t="s">
        <v>5980</v>
      </c>
      <c r="D7142" s="20" t="s">
        <v>19</v>
      </c>
    </row>
    <row r="7143" spans="2:4" x14ac:dyDescent="0.25">
      <c r="B7143" s="20" t="s">
        <v>5984</v>
      </c>
      <c r="C7143" s="20" t="s">
        <v>5985</v>
      </c>
      <c r="D7143" s="20" t="s">
        <v>19</v>
      </c>
    </row>
    <row r="7144" spans="2:4" x14ac:dyDescent="0.25">
      <c r="B7144" s="20" t="s">
        <v>5986</v>
      </c>
      <c r="C7144" s="20" t="s">
        <v>5985</v>
      </c>
      <c r="D7144" s="20" t="s">
        <v>19</v>
      </c>
    </row>
    <row r="7145" spans="2:4" x14ac:dyDescent="0.25">
      <c r="B7145" s="20" t="s">
        <v>5987</v>
      </c>
      <c r="C7145" s="20" t="s">
        <v>5985</v>
      </c>
      <c r="D7145" s="20" t="s">
        <v>19</v>
      </c>
    </row>
    <row r="7146" spans="2:4" x14ac:dyDescent="0.25">
      <c r="B7146" s="20" t="s">
        <v>5988</v>
      </c>
      <c r="C7146" s="20" t="s">
        <v>5985</v>
      </c>
      <c r="D7146" s="20" t="s">
        <v>19</v>
      </c>
    </row>
    <row r="7147" spans="2:4" x14ac:dyDescent="0.25">
      <c r="B7147" s="20" t="s">
        <v>5989</v>
      </c>
      <c r="C7147" s="20" t="s">
        <v>5985</v>
      </c>
      <c r="D7147" s="20" t="s">
        <v>19</v>
      </c>
    </row>
    <row r="7148" spans="2:4" x14ac:dyDescent="0.25">
      <c r="B7148" s="20" t="s">
        <v>5990</v>
      </c>
      <c r="C7148" s="20" t="s">
        <v>5991</v>
      </c>
      <c r="D7148" s="20" t="s">
        <v>19</v>
      </c>
    </row>
    <row r="7149" spans="2:4" x14ac:dyDescent="0.25">
      <c r="B7149" s="20" t="s">
        <v>5992</v>
      </c>
      <c r="C7149" s="20" t="s">
        <v>5993</v>
      </c>
      <c r="D7149" s="20" t="s">
        <v>19</v>
      </c>
    </row>
    <row r="7150" spans="2:4" x14ac:dyDescent="0.25">
      <c r="B7150" s="20" t="s">
        <v>5994</v>
      </c>
      <c r="C7150" s="20" t="s">
        <v>5993</v>
      </c>
      <c r="D7150" s="20" t="s">
        <v>19</v>
      </c>
    </row>
    <row r="7151" spans="2:4" x14ac:dyDescent="0.25">
      <c r="B7151" s="20" t="s">
        <v>5995</v>
      </c>
      <c r="C7151" s="20" t="s">
        <v>5993</v>
      </c>
      <c r="D7151" s="20" t="s">
        <v>19</v>
      </c>
    </row>
    <row r="7152" spans="2:4" x14ac:dyDescent="0.25">
      <c r="B7152" s="20" t="s">
        <v>5996</v>
      </c>
      <c r="C7152" s="20" t="s">
        <v>5993</v>
      </c>
      <c r="D7152" s="20" t="s">
        <v>19</v>
      </c>
    </row>
    <row r="7153" spans="2:4" x14ac:dyDescent="0.25">
      <c r="B7153" s="20" t="s">
        <v>5997</v>
      </c>
      <c r="C7153" s="20" t="s">
        <v>5998</v>
      </c>
      <c r="D7153" s="20" t="s">
        <v>19</v>
      </c>
    </row>
    <row r="7154" spans="2:4" x14ac:dyDescent="0.25">
      <c r="B7154" s="20" t="s">
        <v>5999</v>
      </c>
      <c r="C7154" s="20" t="s">
        <v>5998</v>
      </c>
      <c r="D7154" s="20" t="s">
        <v>19</v>
      </c>
    </row>
    <row r="7155" spans="2:4" x14ac:dyDescent="0.25">
      <c r="B7155" s="20" t="s">
        <v>6000</v>
      </c>
      <c r="C7155" s="20" t="s">
        <v>6001</v>
      </c>
      <c r="D7155" s="20" t="s">
        <v>16377</v>
      </c>
    </row>
    <row r="7156" spans="2:4" x14ac:dyDescent="0.25">
      <c r="B7156" s="20" t="s">
        <v>16376</v>
      </c>
      <c r="C7156" s="20" t="s">
        <v>6001</v>
      </c>
      <c r="D7156" s="20" t="s">
        <v>16377</v>
      </c>
    </row>
    <row r="7157" spans="2:4" x14ac:dyDescent="0.25">
      <c r="B7157" s="20" t="s">
        <v>6002</v>
      </c>
      <c r="C7157" s="20" t="s">
        <v>6001</v>
      </c>
      <c r="D7157" s="20" t="s">
        <v>16377</v>
      </c>
    </row>
    <row r="7158" spans="2:4" x14ac:dyDescent="0.25">
      <c r="B7158" s="20" t="s">
        <v>16378</v>
      </c>
      <c r="C7158" s="20" t="s">
        <v>6001</v>
      </c>
      <c r="D7158" s="20" t="s">
        <v>16377</v>
      </c>
    </row>
    <row r="7159" spans="2:4" x14ac:dyDescent="0.25">
      <c r="B7159" s="20" t="s">
        <v>16379</v>
      </c>
      <c r="C7159" s="20" t="s">
        <v>6001</v>
      </c>
      <c r="D7159" s="20" t="s">
        <v>16377</v>
      </c>
    </row>
    <row r="7160" spans="2:4" x14ac:dyDescent="0.25">
      <c r="B7160" s="20" t="s">
        <v>16380</v>
      </c>
      <c r="C7160" s="20" t="s">
        <v>6001</v>
      </c>
      <c r="D7160" s="20" t="s">
        <v>16377</v>
      </c>
    </row>
    <row r="7161" spans="2:4" x14ac:dyDescent="0.25">
      <c r="B7161" s="20" t="s">
        <v>16381</v>
      </c>
      <c r="C7161" s="20" t="s">
        <v>6001</v>
      </c>
      <c r="D7161" s="20" t="s">
        <v>16377</v>
      </c>
    </row>
    <row r="7162" spans="2:4" x14ac:dyDescent="0.25">
      <c r="B7162" s="20" t="s">
        <v>16382</v>
      </c>
      <c r="C7162" s="20" t="s">
        <v>6001</v>
      </c>
      <c r="D7162" s="20" t="s">
        <v>16377</v>
      </c>
    </row>
    <row r="7163" spans="2:4" x14ac:dyDescent="0.25">
      <c r="B7163" s="20" t="s">
        <v>16383</v>
      </c>
      <c r="C7163" s="20" t="s">
        <v>6001</v>
      </c>
      <c r="D7163" s="20" t="s">
        <v>16377</v>
      </c>
    </row>
    <row r="7164" spans="2:4" x14ac:dyDescent="0.25">
      <c r="B7164" s="20" t="s">
        <v>16384</v>
      </c>
      <c r="C7164" s="20" t="s">
        <v>6001</v>
      </c>
      <c r="D7164" s="20" t="s">
        <v>16377</v>
      </c>
    </row>
    <row r="7165" spans="2:4" x14ac:dyDescent="0.25">
      <c r="B7165" s="20" t="s">
        <v>16385</v>
      </c>
      <c r="C7165" s="20" t="s">
        <v>6001</v>
      </c>
      <c r="D7165" s="20" t="s">
        <v>16377</v>
      </c>
    </row>
    <row r="7166" spans="2:4" x14ac:dyDescent="0.25">
      <c r="B7166" s="20" t="s">
        <v>16386</v>
      </c>
      <c r="C7166" s="20" t="s">
        <v>6001</v>
      </c>
      <c r="D7166" s="20" t="s">
        <v>16377</v>
      </c>
    </row>
    <row r="7167" spans="2:4" x14ac:dyDescent="0.25">
      <c r="B7167" s="20" t="s">
        <v>16387</v>
      </c>
      <c r="C7167" s="20" t="s">
        <v>6001</v>
      </c>
      <c r="D7167" s="20" t="s">
        <v>16377</v>
      </c>
    </row>
    <row r="7168" spans="2:4" x14ac:dyDescent="0.25">
      <c r="B7168" s="20" t="s">
        <v>16388</v>
      </c>
      <c r="C7168" s="20" t="s">
        <v>6001</v>
      </c>
      <c r="D7168" s="20" t="s">
        <v>16377</v>
      </c>
    </row>
    <row r="7169" spans="2:4" x14ac:dyDescent="0.25">
      <c r="B7169" s="20" t="s">
        <v>16389</v>
      </c>
      <c r="C7169" s="20" t="s">
        <v>6001</v>
      </c>
      <c r="D7169" s="20" t="s">
        <v>16377</v>
      </c>
    </row>
    <row r="7170" spans="2:4" x14ac:dyDescent="0.25">
      <c r="B7170" s="20" t="s">
        <v>16390</v>
      </c>
      <c r="C7170" s="20" t="s">
        <v>6001</v>
      </c>
      <c r="D7170" s="20" t="s">
        <v>16377</v>
      </c>
    </row>
    <row r="7171" spans="2:4" x14ac:dyDescent="0.25">
      <c r="B7171" s="20" t="s">
        <v>16391</v>
      </c>
      <c r="C7171" s="20" t="s">
        <v>6001</v>
      </c>
      <c r="D7171" s="20" t="s">
        <v>16377</v>
      </c>
    </row>
    <row r="7172" spans="2:4" x14ac:dyDescent="0.25">
      <c r="B7172" s="20" t="s">
        <v>16392</v>
      </c>
      <c r="C7172" s="20" t="s">
        <v>6001</v>
      </c>
      <c r="D7172" s="20" t="s">
        <v>16377</v>
      </c>
    </row>
    <row r="7173" spans="2:4" x14ac:dyDescent="0.25">
      <c r="B7173" s="20" t="s">
        <v>16393</v>
      </c>
      <c r="C7173" s="20" t="s">
        <v>6001</v>
      </c>
      <c r="D7173" s="20" t="s">
        <v>16377</v>
      </c>
    </row>
    <row r="7174" spans="2:4" x14ac:dyDescent="0.25">
      <c r="B7174" s="20" t="s">
        <v>16394</v>
      </c>
      <c r="C7174" s="20" t="s">
        <v>6001</v>
      </c>
      <c r="D7174" s="20" t="s">
        <v>16377</v>
      </c>
    </row>
    <row r="7175" spans="2:4" x14ac:dyDescent="0.25">
      <c r="B7175" s="20" t="s">
        <v>16395</v>
      </c>
      <c r="C7175" s="20" t="s">
        <v>6001</v>
      </c>
      <c r="D7175" s="20" t="s">
        <v>16377</v>
      </c>
    </row>
    <row r="7176" spans="2:4" x14ac:dyDescent="0.25">
      <c r="B7176" s="20" t="s">
        <v>16396</v>
      </c>
      <c r="C7176" s="20" t="s">
        <v>6001</v>
      </c>
      <c r="D7176" s="20" t="s">
        <v>16377</v>
      </c>
    </row>
    <row r="7177" spans="2:4" x14ac:dyDescent="0.25">
      <c r="B7177" s="20" t="s">
        <v>16397</v>
      </c>
      <c r="C7177" s="20" t="s">
        <v>6001</v>
      </c>
      <c r="D7177" s="20" t="s">
        <v>16377</v>
      </c>
    </row>
    <row r="7178" spans="2:4" x14ac:dyDescent="0.25">
      <c r="B7178" s="20" t="s">
        <v>16398</v>
      </c>
      <c r="C7178" s="20" t="s">
        <v>6001</v>
      </c>
      <c r="D7178" s="20" t="s">
        <v>16377</v>
      </c>
    </row>
    <row r="7179" spans="2:4" x14ac:dyDescent="0.25">
      <c r="B7179" s="20" t="s">
        <v>16399</v>
      </c>
      <c r="C7179" s="20" t="s">
        <v>6001</v>
      </c>
      <c r="D7179" s="20" t="s">
        <v>16377</v>
      </c>
    </row>
    <row r="7180" spans="2:4" x14ac:dyDescent="0.25">
      <c r="B7180" s="20" t="s">
        <v>16400</v>
      </c>
      <c r="C7180" s="20" t="s">
        <v>6001</v>
      </c>
      <c r="D7180" s="20" t="s">
        <v>16377</v>
      </c>
    </row>
    <row r="7181" spans="2:4" x14ac:dyDescent="0.25">
      <c r="B7181" s="20" t="s">
        <v>16401</v>
      </c>
      <c r="C7181" s="20" t="s">
        <v>6001</v>
      </c>
      <c r="D7181" s="20" t="s">
        <v>16377</v>
      </c>
    </row>
    <row r="7182" spans="2:4" x14ac:dyDescent="0.25">
      <c r="B7182" s="20" t="s">
        <v>16402</v>
      </c>
      <c r="C7182" s="20" t="s">
        <v>6001</v>
      </c>
      <c r="D7182" s="20" t="s">
        <v>16377</v>
      </c>
    </row>
    <row r="7183" spans="2:4" x14ac:dyDescent="0.25">
      <c r="B7183" s="20" t="s">
        <v>16403</v>
      </c>
      <c r="C7183" s="20" t="s">
        <v>6001</v>
      </c>
      <c r="D7183" s="20" t="s">
        <v>16377</v>
      </c>
    </row>
    <row r="7184" spans="2:4" x14ac:dyDescent="0.25">
      <c r="B7184" s="20" t="s">
        <v>16404</v>
      </c>
      <c r="C7184" s="20" t="s">
        <v>6001</v>
      </c>
      <c r="D7184" s="20" t="s">
        <v>16377</v>
      </c>
    </row>
    <row r="7185" spans="2:4" x14ac:dyDescent="0.25">
      <c r="B7185" s="20" t="s">
        <v>16405</v>
      </c>
      <c r="C7185" s="20" t="s">
        <v>6001</v>
      </c>
      <c r="D7185" s="20" t="s">
        <v>16377</v>
      </c>
    </row>
    <row r="7186" spans="2:4" x14ac:dyDescent="0.25">
      <c r="B7186" s="20" t="s">
        <v>6003</v>
      </c>
      <c r="C7186" s="20" t="s">
        <v>6001</v>
      </c>
      <c r="D7186" s="20" t="s">
        <v>16377</v>
      </c>
    </row>
    <row r="7187" spans="2:4" x14ac:dyDescent="0.25">
      <c r="B7187" s="20" t="s">
        <v>16406</v>
      </c>
      <c r="C7187" s="20" t="s">
        <v>6001</v>
      </c>
      <c r="D7187" s="20" t="s">
        <v>16377</v>
      </c>
    </row>
    <row r="7188" spans="2:4" x14ac:dyDescent="0.25">
      <c r="B7188" s="20" t="s">
        <v>16407</v>
      </c>
      <c r="C7188" s="20" t="s">
        <v>6001</v>
      </c>
      <c r="D7188" s="20" t="s">
        <v>16377</v>
      </c>
    </row>
    <row r="7189" spans="2:4" x14ac:dyDescent="0.25">
      <c r="B7189" s="20" t="s">
        <v>16408</v>
      </c>
      <c r="C7189" s="20" t="s">
        <v>6001</v>
      </c>
      <c r="D7189" s="20" t="s">
        <v>16377</v>
      </c>
    </row>
    <row r="7190" spans="2:4" x14ac:dyDescent="0.25">
      <c r="B7190" s="20" t="s">
        <v>16409</v>
      </c>
      <c r="C7190" s="20" t="s">
        <v>6001</v>
      </c>
      <c r="D7190" s="20" t="s">
        <v>16377</v>
      </c>
    </row>
    <row r="7191" spans="2:4" x14ac:dyDescent="0.25">
      <c r="B7191" s="20" t="s">
        <v>16410</v>
      </c>
      <c r="C7191" s="20" t="s">
        <v>6001</v>
      </c>
      <c r="D7191" s="20" t="s">
        <v>16377</v>
      </c>
    </row>
    <row r="7192" spans="2:4" x14ac:dyDescent="0.25">
      <c r="B7192" s="20" t="s">
        <v>16411</v>
      </c>
      <c r="C7192" s="20" t="s">
        <v>6001</v>
      </c>
      <c r="D7192" s="20" t="s">
        <v>16377</v>
      </c>
    </row>
    <row r="7193" spans="2:4" x14ac:dyDescent="0.25">
      <c r="B7193" s="20" t="s">
        <v>16412</v>
      </c>
      <c r="C7193" s="20" t="s">
        <v>6001</v>
      </c>
      <c r="D7193" s="20" t="s">
        <v>16377</v>
      </c>
    </row>
    <row r="7194" spans="2:4" x14ac:dyDescent="0.25">
      <c r="B7194" s="20" t="s">
        <v>16413</v>
      </c>
      <c r="C7194" s="20" t="s">
        <v>6001</v>
      </c>
      <c r="D7194" s="20" t="s">
        <v>16377</v>
      </c>
    </row>
    <row r="7195" spans="2:4" x14ac:dyDescent="0.25">
      <c r="B7195" s="20" t="s">
        <v>16414</v>
      </c>
      <c r="C7195" s="20" t="s">
        <v>6001</v>
      </c>
      <c r="D7195" s="20" t="s">
        <v>16377</v>
      </c>
    </row>
    <row r="7196" spans="2:4" x14ac:dyDescent="0.25">
      <c r="B7196" s="20" t="s">
        <v>16415</v>
      </c>
      <c r="C7196" s="20" t="s">
        <v>6001</v>
      </c>
      <c r="D7196" s="20" t="s">
        <v>16377</v>
      </c>
    </row>
    <row r="7197" spans="2:4" x14ac:dyDescent="0.25">
      <c r="B7197" s="20" t="s">
        <v>16416</v>
      </c>
      <c r="C7197" s="20" t="s">
        <v>6001</v>
      </c>
      <c r="D7197" s="20" t="s">
        <v>16377</v>
      </c>
    </row>
    <row r="7198" spans="2:4" x14ac:dyDescent="0.25">
      <c r="B7198" s="20" t="s">
        <v>16417</v>
      </c>
      <c r="C7198" s="20" t="s">
        <v>6001</v>
      </c>
      <c r="D7198" s="20" t="s">
        <v>16377</v>
      </c>
    </row>
    <row r="7199" spans="2:4" x14ac:dyDescent="0.25">
      <c r="B7199" s="20" t="s">
        <v>16418</v>
      </c>
      <c r="C7199" s="20" t="s">
        <v>6001</v>
      </c>
      <c r="D7199" s="20" t="s">
        <v>16377</v>
      </c>
    </row>
    <row r="7200" spans="2:4" x14ac:dyDescent="0.25">
      <c r="B7200" s="20" t="s">
        <v>16419</v>
      </c>
      <c r="C7200" s="20" t="s">
        <v>6001</v>
      </c>
      <c r="D7200" s="20" t="s">
        <v>16377</v>
      </c>
    </row>
    <row r="7201" spans="2:4" x14ac:dyDescent="0.25">
      <c r="B7201" s="20" t="s">
        <v>16420</v>
      </c>
      <c r="C7201" s="20" t="s">
        <v>6001</v>
      </c>
      <c r="D7201" s="20" t="s">
        <v>16377</v>
      </c>
    </row>
    <row r="7202" spans="2:4" x14ac:dyDescent="0.25">
      <c r="B7202" s="20" t="s">
        <v>16421</v>
      </c>
      <c r="C7202" s="20" t="s">
        <v>6001</v>
      </c>
      <c r="D7202" s="20" t="s">
        <v>16377</v>
      </c>
    </row>
    <row r="7203" spans="2:4" x14ac:dyDescent="0.25">
      <c r="B7203" s="20" t="s">
        <v>16422</v>
      </c>
      <c r="C7203" s="20" t="s">
        <v>6001</v>
      </c>
      <c r="D7203" s="20" t="s">
        <v>16377</v>
      </c>
    </row>
    <row r="7204" spans="2:4" x14ac:dyDescent="0.25">
      <c r="B7204" s="20" t="s">
        <v>16423</v>
      </c>
      <c r="C7204" s="20" t="s">
        <v>6001</v>
      </c>
      <c r="D7204" s="20" t="s">
        <v>16377</v>
      </c>
    </row>
    <row r="7205" spans="2:4" x14ac:dyDescent="0.25">
      <c r="B7205" s="20" t="s">
        <v>16424</v>
      </c>
      <c r="C7205" s="20" t="s">
        <v>6001</v>
      </c>
      <c r="D7205" s="20" t="s">
        <v>16377</v>
      </c>
    </row>
    <row r="7206" spans="2:4" x14ac:dyDescent="0.25">
      <c r="B7206" s="20" t="s">
        <v>16425</v>
      </c>
      <c r="C7206" s="20" t="s">
        <v>6001</v>
      </c>
      <c r="D7206" s="20" t="s">
        <v>16377</v>
      </c>
    </row>
    <row r="7207" spans="2:4" x14ac:dyDescent="0.25">
      <c r="B7207" s="20" t="s">
        <v>16426</v>
      </c>
      <c r="C7207" s="20" t="s">
        <v>6001</v>
      </c>
      <c r="D7207" s="20" t="s">
        <v>16377</v>
      </c>
    </row>
    <row r="7208" spans="2:4" x14ac:dyDescent="0.25">
      <c r="B7208" s="20" t="s">
        <v>16427</v>
      </c>
      <c r="C7208" s="20" t="s">
        <v>6001</v>
      </c>
      <c r="D7208" s="20" t="s">
        <v>16377</v>
      </c>
    </row>
    <row r="7209" spans="2:4" x14ac:dyDescent="0.25">
      <c r="B7209" s="20" t="s">
        <v>16428</v>
      </c>
      <c r="C7209" s="20" t="s">
        <v>6001</v>
      </c>
      <c r="D7209" s="20" t="s">
        <v>16377</v>
      </c>
    </row>
    <row r="7210" spans="2:4" x14ac:dyDescent="0.25">
      <c r="B7210" s="20" t="s">
        <v>16429</v>
      </c>
      <c r="C7210" s="20" t="s">
        <v>6001</v>
      </c>
      <c r="D7210" s="20" t="s">
        <v>16377</v>
      </c>
    </row>
    <row r="7211" spans="2:4" x14ac:dyDescent="0.25">
      <c r="B7211" s="20" t="s">
        <v>16430</v>
      </c>
      <c r="C7211" s="20" t="s">
        <v>6001</v>
      </c>
      <c r="D7211" s="20" t="s">
        <v>16377</v>
      </c>
    </row>
    <row r="7212" spans="2:4" x14ac:dyDescent="0.25">
      <c r="B7212" s="20" t="s">
        <v>16431</v>
      </c>
      <c r="C7212" s="20" t="s">
        <v>6001</v>
      </c>
      <c r="D7212" s="20" t="s">
        <v>16377</v>
      </c>
    </row>
    <row r="7213" spans="2:4" x14ac:dyDescent="0.25">
      <c r="B7213" s="20" t="s">
        <v>16432</v>
      </c>
      <c r="C7213" s="20" t="s">
        <v>6001</v>
      </c>
      <c r="D7213" s="20" t="s">
        <v>16377</v>
      </c>
    </row>
    <row r="7214" spans="2:4" x14ac:dyDescent="0.25">
      <c r="B7214" s="20" t="s">
        <v>16433</v>
      </c>
      <c r="C7214" s="20" t="s">
        <v>6001</v>
      </c>
      <c r="D7214" s="20" t="s">
        <v>16377</v>
      </c>
    </row>
    <row r="7215" spans="2:4" x14ac:dyDescent="0.25">
      <c r="B7215" s="20" t="s">
        <v>16434</v>
      </c>
      <c r="C7215" s="20" t="s">
        <v>6001</v>
      </c>
      <c r="D7215" s="20" t="s">
        <v>16377</v>
      </c>
    </row>
    <row r="7216" spans="2:4" x14ac:dyDescent="0.25">
      <c r="B7216" s="20" t="s">
        <v>16435</v>
      </c>
      <c r="C7216" s="20" t="s">
        <v>6001</v>
      </c>
      <c r="D7216" s="20" t="s">
        <v>16377</v>
      </c>
    </row>
    <row r="7217" spans="2:4" x14ac:dyDescent="0.25">
      <c r="B7217" s="20" t="s">
        <v>16436</v>
      </c>
      <c r="C7217" s="20" t="s">
        <v>6001</v>
      </c>
      <c r="D7217" s="20" t="s">
        <v>16377</v>
      </c>
    </row>
    <row r="7218" spans="2:4" x14ac:dyDescent="0.25">
      <c r="B7218" s="20" t="s">
        <v>16437</v>
      </c>
      <c r="C7218" s="20" t="s">
        <v>6001</v>
      </c>
      <c r="D7218" s="20" t="s">
        <v>16377</v>
      </c>
    </row>
    <row r="7219" spans="2:4" x14ac:dyDescent="0.25">
      <c r="B7219" s="20" t="s">
        <v>16438</v>
      </c>
      <c r="C7219" s="20" t="s">
        <v>6001</v>
      </c>
      <c r="D7219" s="20" t="s">
        <v>16377</v>
      </c>
    </row>
    <row r="7220" spans="2:4" x14ac:dyDescent="0.25">
      <c r="B7220" s="20" t="s">
        <v>16439</v>
      </c>
      <c r="C7220" s="20" t="s">
        <v>6004</v>
      </c>
      <c r="D7220" s="20" t="s">
        <v>18</v>
      </c>
    </row>
    <row r="7221" spans="2:4" x14ac:dyDescent="0.25">
      <c r="B7221" s="20" t="s">
        <v>6005</v>
      </c>
      <c r="C7221" s="20" t="s">
        <v>6005</v>
      </c>
      <c r="D7221" s="20" t="s">
        <v>16440</v>
      </c>
    </row>
    <row r="7222" spans="2:4" x14ac:dyDescent="0.25">
      <c r="B7222" s="20" t="s">
        <v>6006</v>
      </c>
      <c r="C7222" s="20" t="s">
        <v>6005</v>
      </c>
      <c r="D7222" s="20" t="s">
        <v>16440</v>
      </c>
    </row>
    <row r="7223" spans="2:4" x14ac:dyDescent="0.25">
      <c r="B7223" s="20" t="s">
        <v>16441</v>
      </c>
      <c r="C7223" s="20" t="s">
        <v>6005</v>
      </c>
      <c r="D7223" s="20" t="s">
        <v>16440</v>
      </c>
    </row>
    <row r="7224" spans="2:4" x14ac:dyDescent="0.25">
      <c r="B7224" s="20" t="s">
        <v>16442</v>
      </c>
      <c r="C7224" s="20" t="s">
        <v>6005</v>
      </c>
      <c r="D7224" s="20" t="s">
        <v>16440</v>
      </c>
    </row>
    <row r="7225" spans="2:4" x14ac:dyDescent="0.25">
      <c r="B7225" s="20" t="s">
        <v>16443</v>
      </c>
      <c r="C7225" s="20" t="s">
        <v>6005</v>
      </c>
      <c r="D7225" s="20" t="s">
        <v>16440</v>
      </c>
    </row>
    <row r="7226" spans="2:4" x14ac:dyDescent="0.25">
      <c r="B7226" s="20" t="s">
        <v>16444</v>
      </c>
      <c r="C7226" s="20" t="s">
        <v>6005</v>
      </c>
      <c r="D7226" s="20" t="s">
        <v>16440</v>
      </c>
    </row>
    <row r="7227" spans="2:4" x14ac:dyDescent="0.25">
      <c r="B7227" s="20" t="s">
        <v>16445</v>
      </c>
      <c r="C7227" s="20" t="s">
        <v>6005</v>
      </c>
      <c r="D7227" s="20" t="s">
        <v>16440</v>
      </c>
    </row>
    <row r="7228" spans="2:4" x14ac:dyDescent="0.25">
      <c r="B7228" s="20" t="s">
        <v>16446</v>
      </c>
      <c r="C7228" s="20" t="s">
        <v>6005</v>
      </c>
      <c r="D7228" s="20" t="s">
        <v>16440</v>
      </c>
    </row>
    <row r="7229" spans="2:4" x14ac:dyDescent="0.25">
      <c r="B7229" s="20" t="s">
        <v>16447</v>
      </c>
      <c r="C7229" s="20" t="s">
        <v>6005</v>
      </c>
      <c r="D7229" s="20" t="s">
        <v>16440</v>
      </c>
    </row>
    <row r="7230" spans="2:4" x14ac:dyDescent="0.25">
      <c r="B7230" s="20" t="s">
        <v>16448</v>
      </c>
      <c r="C7230" s="20" t="s">
        <v>6005</v>
      </c>
      <c r="D7230" s="20" t="s">
        <v>16440</v>
      </c>
    </row>
    <row r="7231" spans="2:4" x14ac:dyDescent="0.25">
      <c r="B7231" s="20" t="s">
        <v>16449</v>
      </c>
      <c r="C7231" s="20" t="s">
        <v>6005</v>
      </c>
      <c r="D7231" s="20" t="s">
        <v>16440</v>
      </c>
    </row>
    <row r="7232" spans="2:4" x14ac:dyDescent="0.25">
      <c r="B7232" s="20" t="s">
        <v>16450</v>
      </c>
      <c r="C7232" s="20" t="s">
        <v>6005</v>
      </c>
      <c r="D7232" s="20" t="s">
        <v>16440</v>
      </c>
    </row>
    <row r="7233" spans="2:4" x14ac:dyDescent="0.25">
      <c r="B7233" s="20" t="s">
        <v>16451</v>
      </c>
      <c r="C7233" s="20" t="s">
        <v>6005</v>
      </c>
      <c r="D7233" s="20" t="s">
        <v>16440</v>
      </c>
    </row>
    <row r="7234" spans="2:4" x14ac:dyDescent="0.25">
      <c r="B7234" s="20" t="s">
        <v>16452</v>
      </c>
      <c r="C7234" s="20" t="s">
        <v>6005</v>
      </c>
      <c r="D7234" s="20" t="s">
        <v>16440</v>
      </c>
    </row>
    <row r="7235" spans="2:4" x14ac:dyDescent="0.25">
      <c r="B7235" s="20" t="s">
        <v>16453</v>
      </c>
      <c r="C7235" s="20" t="s">
        <v>6005</v>
      </c>
      <c r="D7235" s="20" t="s">
        <v>16440</v>
      </c>
    </row>
    <row r="7236" spans="2:4" x14ac:dyDescent="0.25">
      <c r="B7236" s="20" t="s">
        <v>16454</v>
      </c>
      <c r="C7236" s="20" t="s">
        <v>6005</v>
      </c>
      <c r="D7236" s="20" t="s">
        <v>16440</v>
      </c>
    </row>
    <row r="7237" spans="2:4" x14ac:dyDescent="0.25">
      <c r="B7237" s="20" t="s">
        <v>16455</v>
      </c>
      <c r="C7237" s="20" t="s">
        <v>6005</v>
      </c>
      <c r="D7237" s="20" t="s">
        <v>16440</v>
      </c>
    </row>
    <row r="7238" spans="2:4" x14ac:dyDescent="0.25">
      <c r="B7238" s="20" t="s">
        <v>16456</v>
      </c>
      <c r="C7238" s="20" t="s">
        <v>6005</v>
      </c>
      <c r="D7238" s="20" t="s">
        <v>16440</v>
      </c>
    </row>
    <row r="7239" spans="2:4" x14ac:dyDescent="0.25">
      <c r="B7239" s="20" t="s">
        <v>16457</v>
      </c>
      <c r="C7239" s="20" t="s">
        <v>6005</v>
      </c>
      <c r="D7239" s="20" t="s">
        <v>16440</v>
      </c>
    </row>
    <row r="7240" spans="2:4" x14ac:dyDescent="0.25">
      <c r="B7240" s="20" t="s">
        <v>16458</v>
      </c>
      <c r="C7240" s="20" t="s">
        <v>6005</v>
      </c>
      <c r="D7240" s="20" t="s">
        <v>16440</v>
      </c>
    </row>
    <row r="7241" spans="2:4" x14ac:dyDescent="0.25">
      <c r="B7241" s="20" t="s">
        <v>16459</v>
      </c>
      <c r="C7241" s="20" t="s">
        <v>6005</v>
      </c>
      <c r="D7241" s="20" t="s">
        <v>16440</v>
      </c>
    </row>
    <row r="7242" spans="2:4" x14ac:dyDescent="0.25">
      <c r="B7242" s="20" t="s">
        <v>16460</v>
      </c>
      <c r="C7242" s="20" t="s">
        <v>6005</v>
      </c>
      <c r="D7242" s="20" t="s">
        <v>16440</v>
      </c>
    </row>
    <row r="7243" spans="2:4" x14ac:dyDescent="0.25">
      <c r="B7243" s="20" t="s">
        <v>16461</v>
      </c>
      <c r="C7243" s="20" t="s">
        <v>6005</v>
      </c>
      <c r="D7243" s="20" t="s">
        <v>16440</v>
      </c>
    </row>
    <row r="7244" spans="2:4" x14ac:dyDescent="0.25">
      <c r="B7244" s="20" t="s">
        <v>16462</v>
      </c>
      <c r="C7244" s="20" t="s">
        <v>6005</v>
      </c>
      <c r="D7244" s="20" t="s">
        <v>16440</v>
      </c>
    </row>
    <row r="7245" spans="2:4" x14ac:dyDescent="0.25">
      <c r="B7245" s="20" t="s">
        <v>16463</v>
      </c>
      <c r="C7245" s="20" t="s">
        <v>6005</v>
      </c>
      <c r="D7245" s="20" t="s">
        <v>16440</v>
      </c>
    </row>
    <row r="7246" spans="2:4" x14ac:dyDescent="0.25">
      <c r="B7246" s="20" t="s">
        <v>16464</v>
      </c>
      <c r="C7246" s="20" t="s">
        <v>6005</v>
      </c>
      <c r="D7246" s="20" t="s">
        <v>16440</v>
      </c>
    </row>
    <row r="7247" spans="2:4" x14ac:dyDescent="0.25">
      <c r="B7247" s="20" t="s">
        <v>16465</v>
      </c>
      <c r="C7247" s="20" t="s">
        <v>6005</v>
      </c>
      <c r="D7247" s="20" t="s">
        <v>16440</v>
      </c>
    </row>
    <row r="7248" spans="2:4" x14ac:dyDescent="0.25">
      <c r="B7248" s="20" t="s">
        <v>16466</v>
      </c>
      <c r="C7248" s="20" t="s">
        <v>6005</v>
      </c>
      <c r="D7248" s="20" t="s">
        <v>16440</v>
      </c>
    </row>
    <row r="7249" spans="2:4" x14ac:dyDescent="0.25">
      <c r="B7249" s="20" t="s">
        <v>16467</v>
      </c>
      <c r="C7249" s="20" t="s">
        <v>6005</v>
      </c>
      <c r="D7249" s="20" t="s">
        <v>16440</v>
      </c>
    </row>
    <row r="7250" spans="2:4" x14ac:dyDescent="0.25">
      <c r="B7250" s="20" t="s">
        <v>16468</v>
      </c>
      <c r="C7250" s="20" t="s">
        <v>6005</v>
      </c>
      <c r="D7250" s="20" t="s">
        <v>16440</v>
      </c>
    </row>
    <row r="7251" spans="2:4" x14ac:dyDescent="0.25">
      <c r="B7251" s="20" t="s">
        <v>16469</v>
      </c>
      <c r="C7251" s="20" t="s">
        <v>6005</v>
      </c>
      <c r="D7251" s="20" t="s">
        <v>16440</v>
      </c>
    </row>
    <row r="7252" spans="2:4" x14ac:dyDescent="0.25">
      <c r="B7252" s="20" t="s">
        <v>16470</v>
      </c>
      <c r="C7252" s="20" t="s">
        <v>6005</v>
      </c>
      <c r="D7252" s="20" t="s">
        <v>16440</v>
      </c>
    </row>
    <row r="7253" spans="2:4" x14ac:dyDescent="0.25">
      <c r="B7253" s="20" t="s">
        <v>16471</v>
      </c>
      <c r="C7253" s="20" t="s">
        <v>6005</v>
      </c>
      <c r="D7253" s="20" t="s">
        <v>16440</v>
      </c>
    </row>
    <row r="7254" spans="2:4" x14ac:dyDescent="0.25">
      <c r="B7254" s="20" t="s">
        <v>16472</v>
      </c>
      <c r="C7254" s="20" t="s">
        <v>6005</v>
      </c>
      <c r="D7254" s="20" t="s">
        <v>16440</v>
      </c>
    </row>
    <row r="7255" spans="2:4" x14ac:dyDescent="0.25">
      <c r="B7255" s="20" t="s">
        <v>16473</v>
      </c>
      <c r="C7255" s="20" t="s">
        <v>6005</v>
      </c>
      <c r="D7255" s="20" t="s">
        <v>16440</v>
      </c>
    </row>
    <row r="7256" spans="2:4" x14ac:dyDescent="0.25">
      <c r="B7256" s="20" t="s">
        <v>16474</v>
      </c>
      <c r="C7256" s="20" t="s">
        <v>6005</v>
      </c>
      <c r="D7256" s="20" t="s">
        <v>16440</v>
      </c>
    </row>
    <row r="7257" spans="2:4" x14ac:dyDescent="0.25">
      <c r="B7257" s="20" t="s">
        <v>16475</v>
      </c>
      <c r="C7257" s="20" t="s">
        <v>6005</v>
      </c>
      <c r="D7257" s="20" t="s">
        <v>16440</v>
      </c>
    </row>
    <row r="7258" spans="2:4" x14ac:dyDescent="0.25">
      <c r="B7258" s="20" t="s">
        <v>16476</v>
      </c>
      <c r="C7258" s="20" t="s">
        <v>6005</v>
      </c>
      <c r="D7258" s="20" t="s">
        <v>16440</v>
      </c>
    </row>
    <row r="7259" spans="2:4" x14ac:dyDescent="0.25">
      <c r="B7259" s="20" t="s">
        <v>16477</v>
      </c>
      <c r="C7259" s="20" t="s">
        <v>6005</v>
      </c>
      <c r="D7259" s="20" t="s">
        <v>16440</v>
      </c>
    </row>
    <row r="7260" spans="2:4" x14ac:dyDescent="0.25">
      <c r="B7260" s="20" t="s">
        <v>16478</v>
      </c>
      <c r="C7260" s="20" t="s">
        <v>6005</v>
      </c>
      <c r="D7260" s="20" t="s">
        <v>16440</v>
      </c>
    </row>
    <row r="7261" spans="2:4" x14ac:dyDescent="0.25">
      <c r="B7261" s="20" t="s">
        <v>16479</v>
      </c>
      <c r="C7261" s="20" t="s">
        <v>6005</v>
      </c>
      <c r="D7261" s="20" t="s">
        <v>16440</v>
      </c>
    </row>
    <row r="7262" spans="2:4" x14ac:dyDescent="0.25">
      <c r="B7262" s="20" t="s">
        <v>6007</v>
      </c>
      <c r="C7262" s="20" t="s">
        <v>6005</v>
      </c>
      <c r="D7262" s="20" t="s">
        <v>16440</v>
      </c>
    </row>
    <row r="7263" spans="2:4" x14ac:dyDescent="0.25">
      <c r="B7263" s="20" t="s">
        <v>16480</v>
      </c>
      <c r="C7263" s="20" t="s">
        <v>6005</v>
      </c>
      <c r="D7263" s="20" t="s">
        <v>16440</v>
      </c>
    </row>
    <row r="7264" spans="2:4" x14ac:dyDescent="0.25">
      <c r="B7264" s="20" t="s">
        <v>16481</v>
      </c>
      <c r="C7264" s="20" t="s">
        <v>6005</v>
      </c>
      <c r="D7264" s="20" t="s">
        <v>16440</v>
      </c>
    </row>
    <row r="7265" spans="2:4" x14ac:dyDescent="0.25">
      <c r="B7265" s="20" t="s">
        <v>16482</v>
      </c>
      <c r="C7265" s="20" t="s">
        <v>6005</v>
      </c>
      <c r="D7265" s="20" t="s">
        <v>16440</v>
      </c>
    </row>
    <row r="7266" spans="2:4" x14ac:dyDescent="0.25">
      <c r="B7266" s="20" t="s">
        <v>16483</v>
      </c>
      <c r="C7266" s="20" t="s">
        <v>6005</v>
      </c>
      <c r="D7266" s="20" t="s">
        <v>16440</v>
      </c>
    </row>
    <row r="7267" spans="2:4" x14ac:dyDescent="0.25">
      <c r="B7267" s="20" t="s">
        <v>16484</v>
      </c>
      <c r="C7267" s="20" t="s">
        <v>6005</v>
      </c>
      <c r="D7267" s="20" t="s">
        <v>16440</v>
      </c>
    </row>
    <row r="7268" spans="2:4" x14ac:dyDescent="0.25">
      <c r="B7268" s="20" t="s">
        <v>16485</v>
      </c>
      <c r="C7268" s="20" t="s">
        <v>6005</v>
      </c>
      <c r="D7268" s="20" t="s">
        <v>16440</v>
      </c>
    </row>
    <row r="7269" spans="2:4" x14ac:dyDescent="0.25">
      <c r="B7269" s="20" t="s">
        <v>16486</v>
      </c>
      <c r="C7269" s="20" t="s">
        <v>6005</v>
      </c>
      <c r="D7269" s="20" t="s">
        <v>16440</v>
      </c>
    </row>
    <row r="7270" spans="2:4" x14ac:dyDescent="0.25">
      <c r="B7270" s="20" t="s">
        <v>16487</v>
      </c>
      <c r="C7270" s="20" t="s">
        <v>6005</v>
      </c>
      <c r="D7270" s="20" t="s">
        <v>16440</v>
      </c>
    </row>
    <row r="7271" spans="2:4" x14ac:dyDescent="0.25">
      <c r="B7271" s="20" t="s">
        <v>16488</v>
      </c>
      <c r="C7271" s="20" t="s">
        <v>6005</v>
      </c>
      <c r="D7271" s="20" t="s">
        <v>16440</v>
      </c>
    </row>
    <row r="7272" spans="2:4" x14ac:dyDescent="0.25">
      <c r="B7272" s="20" t="s">
        <v>16489</v>
      </c>
      <c r="C7272" s="20" t="s">
        <v>6005</v>
      </c>
      <c r="D7272" s="20" t="s">
        <v>16440</v>
      </c>
    </row>
    <row r="7273" spans="2:4" x14ac:dyDescent="0.25">
      <c r="B7273" s="20" t="s">
        <v>16490</v>
      </c>
      <c r="C7273" s="20" t="s">
        <v>6005</v>
      </c>
      <c r="D7273" s="20" t="s">
        <v>16440</v>
      </c>
    </row>
    <row r="7274" spans="2:4" x14ac:dyDescent="0.25">
      <c r="B7274" s="20" t="s">
        <v>16491</v>
      </c>
      <c r="C7274" s="20" t="s">
        <v>6005</v>
      </c>
      <c r="D7274" s="20" t="s">
        <v>16440</v>
      </c>
    </row>
    <row r="7275" spans="2:4" x14ac:dyDescent="0.25">
      <c r="B7275" s="20" t="s">
        <v>16492</v>
      </c>
      <c r="C7275" s="20" t="s">
        <v>6005</v>
      </c>
      <c r="D7275" s="20" t="s">
        <v>16440</v>
      </c>
    </row>
    <row r="7276" spans="2:4" x14ac:dyDescent="0.25">
      <c r="B7276" s="20" t="s">
        <v>16493</v>
      </c>
      <c r="C7276" s="20" t="s">
        <v>6005</v>
      </c>
      <c r="D7276" s="20" t="s">
        <v>16440</v>
      </c>
    </row>
    <row r="7277" spans="2:4" x14ac:dyDescent="0.25">
      <c r="B7277" s="20" t="s">
        <v>16494</v>
      </c>
      <c r="C7277" s="20" t="s">
        <v>6005</v>
      </c>
      <c r="D7277" s="20" t="s">
        <v>16440</v>
      </c>
    </row>
    <row r="7278" spans="2:4" x14ac:dyDescent="0.25">
      <c r="B7278" s="20" t="s">
        <v>16495</v>
      </c>
      <c r="C7278" s="20" t="s">
        <v>6005</v>
      </c>
      <c r="D7278" s="20" t="s">
        <v>16440</v>
      </c>
    </row>
    <row r="7279" spans="2:4" x14ac:dyDescent="0.25">
      <c r="B7279" s="20" t="s">
        <v>16496</v>
      </c>
      <c r="C7279" s="20" t="s">
        <v>6005</v>
      </c>
      <c r="D7279" s="20" t="s">
        <v>16440</v>
      </c>
    </row>
    <row r="7280" spans="2:4" x14ac:dyDescent="0.25">
      <c r="B7280" s="20" t="s">
        <v>16497</v>
      </c>
      <c r="C7280" s="20" t="s">
        <v>6005</v>
      </c>
      <c r="D7280" s="20" t="s">
        <v>16440</v>
      </c>
    </row>
    <row r="7281" spans="2:4" x14ac:dyDescent="0.25">
      <c r="B7281" s="20" t="s">
        <v>16498</v>
      </c>
      <c r="C7281" s="20" t="s">
        <v>6005</v>
      </c>
      <c r="D7281" s="20" t="s">
        <v>16440</v>
      </c>
    </row>
    <row r="7282" spans="2:4" x14ac:dyDescent="0.25">
      <c r="B7282" s="20" t="s">
        <v>16499</v>
      </c>
      <c r="C7282" s="20" t="s">
        <v>6005</v>
      </c>
      <c r="D7282" s="20" t="s">
        <v>16440</v>
      </c>
    </row>
    <row r="7283" spans="2:4" x14ac:dyDescent="0.25">
      <c r="B7283" s="20" t="s">
        <v>16500</v>
      </c>
      <c r="C7283" s="20" t="s">
        <v>6005</v>
      </c>
      <c r="D7283" s="20" t="s">
        <v>16440</v>
      </c>
    </row>
    <row r="7284" spans="2:4" x14ac:dyDescent="0.25">
      <c r="B7284" s="20" t="s">
        <v>16501</v>
      </c>
      <c r="C7284" s="20" t="s">
        <v>6005</v>
      </c>
      <c r="D7284" s="20" t="s">
        <v>16440</v>
      </c>
    </row>
    <row r="7285" spans="2:4" x14ac:dyDescent="0.25">
      <c r="B7285" s="20" t="s">
        <v>16502</v>
      </c>
      <c r="C7285" s="20" t="s">
        <v>6005</v>
      </c>
      <c r="D7285" s="20" t="s">
        <v>16440</v>
      </c>
    </row>
    <row r="7286" spans="2:4" x14ac:dyDescent="0.25">
      <c r="B7286" s="20" t="s">
        <v>16503</v>
      </c>
      <c r="C7286" s="20" t="s">
        <v>6005</v>
      </c>
      <c r="D7286" s="20" t="s">
        <v>16440</v>
      </c>
    </row>
    <row r="7287" spans="2:4" x14ac:dyDescent="0.25">
      <c r="B7287" s="20" t="s">
        <v>16504</v>
      </c>
      <c r="C7287" s="20" t="s">
        <v>6005</v>
      </c>
      <c r="D7287" s="20" t="s">
        <v>16440</v>
      </c>
    </row>
    <row r="7288" spans="2:4" x14ac:dyDescent="0.25">
      <c r="B7288" s="20" t="s">
        <v>16505</v>
      </c>
      <c r="C7288" s="20" t="s">
        <v>6005</v>
      </c>
      <c r="D7288" s="20" t="s">
        <v>16440</v>
      </c>
    </row>
    <row r="7289" spans="2:4" x14ac:dyDescent="0.25">
      <c r="B7289" s="20" t="s">
        <v>16506</v>
      </c>
      <c r="C7289" s="20" t="s">
        <v>6005</v>
      </c>
      <c r="D7289" s="20" t="s">
        <v>16440</v>
      </c>
    </row>
    <row r="7290" spans="2:4" x14ac:dyDescent="0.25">
      <c r="B7290" s="20" t="s">
        <v>16507</v>
      </c>
      <c r="C7290" s="20" t="s">
        <v>6005</v>
      </c>
      <c r="D7290" s="20" t="s">
        <v>16440</v>
      </c>
    </row>
    <row r="7291" spans="2:4" x14ac:dyDescent="0.25">
      <c r="B7291" s="20" t="s">
        <v>16508</v>
      </c>
      <c r="C7291" s="20" t="s">
        <v>6005</v>
      </c>
      <c r="D7291" s="20" t="s">
        <v>16440</v>
      </c>
    </row>
    <row r="7292" spans="2:4" x14ac:dyDescent="0.25">
      <c r="B7292" s="20" t="s">
        <v>16509</v>
      </c>
      <c r="C7292" s="20" t="s">
        <v>6005</v>
      </c>
      <c r="D7292" s="20" t="s">
        <v>16440</v>
      </c>
    </row>
    <row r="7293" spans="2:4" x14ac:dyDescent="0.25">
      <c r="B7293" s="20" t="s">
        <v>16510</v>
      </c>
      <c r="C7293" s="20" t="s">
        <v>6005</v>
      </c>
      <c r="D7293" s="20" t="s">
        <v>16440</v>
      </c>
    </row>
    <row r="7294" spans="2:4" x14ac:dyDescent="0.25">
      <c r="B7294" s="20" t="s">
        <v>6008</v>
      </c>
      <c r="C7294" s="20" t="s">
        <v>6009</v>
      </c>
      <c r="D7294" s="20" t="s">
        <v>18</v>
      </c>
    </row>
    <row r="7295" spans="2:4" x14ac:dyDescent="0.25">
      <c r="B7295" s="20" t="s">
        <v>6010</v>
      </c>
      <c r="C7295" s="20" t="s">
        <v>6009</v>
      </c>
      <c r="D7295" s="20" t="s">
        <v>18</v>
      </c>
    </row>
    <row r="7296" spans="2:4" x14ac:dyDescent="0.25">
      <c r="B7296" s="20" t="s">
        <v>6011</v>
      </c>
      <c r="C7296" s="20" t="s">
        <v>6009</v>
      </c>
      <c r="D7296" s="20" t="s">
        <v>18</v>
      </c>
    </row>
    <row r="7297" spans="2:4" x14ac:dyDescent="0.25">
      <c r="B7297" s="20" t="s">
        <v>6012</v>
      </c>
      <c r="C7297" s="20" t="s">
        <v>6009</v>
      </c>
      <c r="D7297" s="20" t="s">
        <v>18</v>
      </c>
    </row>
    <row r="7298" spans="2:4" x14ac:dyDescent="0.25">
      <c r="B7298" s="20" t="s">
        <v>6013</v>
      </c>
      <c r="C7298" s="20" t="s">
        <v>6009</v>
      </c>
      <c r="D7298" s="20" t="s">
        <v>18</v>
      </c>
    </row>
    <row r="7299" spans="2:4" x14ac:dyDescent="0.25">
      <c r="B7299" s="20" t="s">
        <v>6014</v>
      </c>
      <c r="C7299" s="20" t="s">
        <v>6015</v>
      </c>
      <c r="D7299" s="20" t="s">
        <v>18</v>
      </c>
    </row>
    <row r="7300" spans="2:4" x14ac:dyDescent="0.25">
      <c r="B7300" s="20" t="s">
        <v>6016</v>
      </c>
      <c r="C7300" s="20" t="s">
        <v>6015</v>
      </c>
      <c r="D7300" s="20" t="s">
        <v>18</v>
      </c>
    </row>
    <row r="7301" spans="2:4" x14ac:dyDescent="0.25">
      <c r="B7301" s="20" t="s">
        <v>6017</v>
      </c>
      <c r="C7301" s="20" t="s">
        <v>6015</v>
      </c>
      <c r="D7301" s="20" t="s">
        <v>18</v>
      </c>
    </row>
    <row r="7302" spans="2:4" x14ac:dyDescent="0.25">
      <c r="B7302" s="20" t="s">
        <v>6018</v>
      </c>
      <c r="C7302" s="20" t="s">
        <v>6019</v>
      </c>
      <c r="D7302" s="20" t="s">
        <v>18</v>
      </c>
    </row>
    <row r="7303" spans="2:4" x14ac:dyDescent="0.25">
      <c r="B7303" s="20" t="s">
        <v>6020</v>
      </c>
      <c r="C7303" s="20" t="s">
        <v>6019</v>
      </c>
      <c r="D7303" s="20" t="s">
        <v>18</v>
      </c>
    </row>
    <row r="7304" spans="2:4" x14ac:dyDescent="0.25">
      <c r="B7304" s="20" t="s">
        <v>6021</v>
      </c>
      <c r="C7304" s="20" t="s">
        <v>6019</v>
      </c>
      <c r="D7304" s="20" t="s">
        <v>18</v>
      </c>
    </row>
    <row r="7305" spans="2:4" x14ac:dyDescent="0.25">
      <c r="B7305" s="20" t="s">
        <v>6022</v>
      </c>
      <c r="C7305" s="20" t="s">
        <v>6019</v>
      </c>
      <c r="D7305" s="20" t="s">
        <v>18</v>
      </c>
    </row>
    <row r="7306" spans="2:4" x14ac:dyDescent="0.25">
      <c r="B7306" s="20" t="s">
        <v>6023</v>
      </c>
      <c r="C7306" s="20" t="s">
        <v>6019</v>
      </c>
      <c r="D7306" s="20" t="s">
        <v>18</v>
      </c>
    </row>
    <row r="7307" spans="2:4" x14ac:dyDescent="0.25">
      <c r="B7307" s="20" t="s">
        <v>6024</v>
      </c>
      <c r="C7307" s="20" t="s">
        <v>6019</v>
      </c>
      <c r="D7307" s="20" t="s">
        <v>18</v>
      </c>
    </row>
    <row r="7308" spans="2:4" x14ac:dyDescent="0.25">
      <c r="B7308" s="20" t="s">
        <v>6025</v>
      </c>
      <c r="C7308" s="20" t="s">
        <v>6019</v>
      </c>
      <c r="D7308" s="20" t="s">
        <v>18</v>
      </c>
    </row>
    <row r="7309" spans="2:4" x14ac:dyDescent="0.25">
      <c r="B7309" s="20" t="s">
        <v>6026</v>
      </c>
      <c r="C7309" s="20" t="s">
        <v>6019</v>
      </c>
      <c r="D7309" s="20" t="s">
        <v>18</v>
      </c>
    </row>
    <row r="7310" spans="2:4" x14ac:dyDescent="0.25">
      <c r="B7310" s="20" t="s">
        <v>6027</v>
      </c>
      <c r="C7310" s="20" t="s">
        <v>6019</v>
      </c>
      <c r="D7310" s="20" t="s">
        <v>18</v>
      </c>
    </row>
    <row r="7311" spans="2:4" x14ac:dyDescent="0.25">
      <c r="B7311" s="20" t="s">
        <v>6028</v>
      </c>
      <c r="C7311" s="20" t="s">
        <v>6029</v>
      </c>
      <c r="D7311" s="20" t="s">
        <v>18</v>
      </c>
    </row>
    <row r="7312" spans="2:4" x14ac:dyDescent="0.25">
      <c r="B7312" s="20" t="s">
        <v>6030</v>
      </c>
      <c r="C7312" s="20" t="s">
        <v>6029</v>
      </c>
      <c r="D7312" s="20" t="s">
        <v>18</v>
      </c>
    </row>
    <row r="7313" spans="2:4" x14ac:dyDescent="0.25">
      <c r="B7313" s="20" t="s">
        <v>6031</v>
      </c>
      <c r="C7313" s="20" t="s">
        <v>6029</v>
      </c>
      <c r="D7313" s="20" t="s">
        <v>18</v>
      </c>
    </row>
    <row r="7314" spans="2:4" x14ac:dyDescent="0.25">
      <c r="B7314" s="20" t="s">
        <v>6032</v>
      </c>
      <c r="C7314" s="20" t="s">
        <v>6029</v>
      </c>
      <c r="D7314" s="20" t="s">
        <v>18</v>
      </c>
    </row>
    <row r="7315" spans="2:4" x14ac:dyDescent="0.25">
      <c r="B7315" s="20" t="s">
        <v>6033</v>
      </c>
      <c r="C7315" s="20" t="s">
        <v>6029</v>
      </c>
      <c r="D7315" s="20" t="s">
        <v>18</v>
      </c>
    </row>
    <row r="7316" spans="2:4" x14ac:dyDescent="0.25">
      <c r="B7316" s="20" t="s">
        <v>6034</v>
      </c>
      <c r="C7316" s="20" t="s">
        <v>6029</v>
      </c>
      <c r="D7316" s="20" t="s">
        <v>18</v>
      </c>
    </row>
    <row r="7317" spans="2:4" x14ac:dyDescent="0.25">
      <c r="B7317" s="20" t="s">
        <v>6035</v>
      </c>
      <c r="C7317" s="20" t="s">
        <v>6029</v>
      </c>
      <c r="D7317" s="20" t="s">
        <v>18</v>
      </c>
    </row>
    <row r="7318" spans="2:4" x14ac:dyDescent="0.25">
      <c r="B7318" s="20" t="s">
        <v>6036</v>
      </c>
      <c r="C7318" s="20" t="s">
        <v>6037</v>
      </c>
      <c r="D7318" s="20" t="s">
        <v>18</v>
      </c>
    </row>
    <row r="7319" spans="2:4" x14ac:dyDescent="0.25">
      <c r="B7319" s="20" t="s">
        <v>6038</v>
      </c>
      <c r="C7319" s="20" t="s">
        <v>6037</v>
      </c>
      <c r="D7319" s="20" t="s">
        <v>18</v>
      </c>
    </row>
    <row r="7320" spans="2:4" x14ac:dyDescent="0.25">
      <c r="B7320" s="20" t="s">
        <v>6039</v>
      </c>
      <c r="C7320" s="20" t="s">
        <v>6037</v>
      </c>
      <c r="D7320" s="20" t="s">
        <v>18</v>
      </c>
    </row>
    <row r="7321" spans="2:4" x14ac:dyDescent="0.25">
      <c r="B7321" s="20" t="s">
        <v>6040</v>
      </c>
      <c r="C7321" s="20" t="s">
        <v>6037</v>
      </c>
      <c r="D7321" s="20" t="s">
        <v>18</v>
      </c>
    </row>
    <row r="7322" spans="2:4" x14ac:dyDescent="0.25">
      <c r="B7322" s="20" t="s">
        <v>6041</v>
      </c>
      <c r="C7322" s="20" t="s">
        <v>6042</v>
      </c>
      <c r="D7322" s="20" t="s">
        <v>18</v>
      </c>
    </row>
    <row r="7323" spans="2:4" x14ac:dyDescent="0.25">
      <c r="B7323" s="20" t="s">
        <v>6043</v>
      </c>
      <c r="C7323" s="20" t="s">
        <v>6042</v>
      </c>
      <c r="D7323" s="20" t="s">
        <v>18</v>
      </c>
    </row>
    <row r="7324" spans="2:4" x14ac:dyDescent="0.25">
      <c r="B7324" s="20" t="s">
        <v>16511</v>
      </c>
      <c r="C7324" s="20" t="s">
        <v>6042</v>
      </c>
      <c r="D7324" s="20" t="s">
        <v>18</v>
      </c>
    </row>
    <row r="7325" spans="2:4" x14ac:dyDescent="0.25">
      <c r="B7325" s="20" t="s">
        <v>6044</v>
      </c>
      <c r="C7325" s="20" t="s">
        <v>6042</v>
      </c>
      <c r="D7325" s="20" t="s">
        <v>18</v>
      </c>
    </row>
    <row r="7326" spans="2:4" x14ac:dyDescent="0.25">
      <c r="B7326" s="20" t="s">
        <v>6045</v>
      </c>
      <c r="C7326" s="20" t="s">
        <v>6046</v>
      </c>
      <c r="D7326" s="20" t="s">
        <v>18</v>
      </c>
    </row>
    <row r="7327" spans="2:4" x14ac:dyDescent="0.25">
      <c r="B7327" s="20" t="s">
        <v>6047</v>
      </c>
      <c r="C7327" s="20" t="s">
        <v>6046</v>
      </c>
      <c r="D7327" s="20" t="s">
        <v>18</v>
      </c>
    </row>
    <row r="7328" spans="2:4" x14ac:dyDescent="0.25">
      <c r="B7328" s="20" t="s">
        <v>6048</v>
      </c>
      <c r="C7328" s="20" t="s">
        <v>6046</v>
      </c>
      <c r="D7328" s="20" t="s">
        <v>18</v>
      </c>
    </row>
    <row r="7329" spans="2:4" x14ac:dyDescent="0.25">
      <c r="B7329" s="20" t="s">
        <v>6049</v>
      </c>
      <c r="C7329" s="20" t="s">
        <v>6046</v>
      </c>
      <c r="D7329" s="20" t="s">
        <v>18</v>
      </c>
    </row>
    <row r="7330" spans="2:4" x14ac:dyDescent="0.25">
      <c r="B7330" s="20" t="s">
        <v>6050</v>
      </c>
      <c r="C7330" s="20" t="s">
        <v>6046</v>
      </c>
      <c r="D7330" s="20" t="s">
        <v>18</v>
      </c>
    </row>
    <row r="7331" spans="2:4" x14ac:dyDescent="0.25">
      <c r="B7331" s="20" t="s">
        <v>6051</v>
      </c>
      <c r="C7331" s="20" t="s">
        <v>6052</v>
      </c>
      <c r="D7331" s="20" t="s">
        <v>18</v>
      </c>
    </row>
    <row r="7332" spans="2:4" x14ac:dyDescent="0.25">
      <c r="B7332" s="20" t="s">
        <v>16512</v>
      </c>
      <c r="C7332" s="20" t="s">
        <v>6052</v>
      </c>
      <c r="D7332" s="20" t="s">
        <v>18</v>
      </c>
    </row>
    <row r="7333" spans="2:4" x14ac:dyDescent="0.25">
      <c r="B7333" s="20" t="s">
        <v>6053</v>
      </c>
      <c r="C7333" s="20" t="s">
        <v>6052</v>
      </c>
      <c r="D7333" s="20" t="s">
        <v>18</v>
      </c>
    </row>
    <row r="7334" spans="2:4" x14ac:dyDescent="0.25">
      <c r="B7334" s="20" t="s">
        <v>6054</v>
      </c>
      <c r="C7334" s="20" t="s">
        <v>6052</v>
      </c>
      <c r="D7334" s="20" t="s">
        <v>18</v>
      </c>
    </row>
    <row r="7335" spans="2:4" x14ac:dyDescent="0.25">
      <c r="B7335" s="20" t="s">
        <v>6055</v>
      </c>
      <c r="C7335" s="20" t="s">
        <v>6052</v>
      </c>
      <c r="D7335" s="20" t="s">
        <v>18</v>
      </c>
    </row>
    <row r="7336" spans="2:4" x14ac:dyDescent="0.25">
      <c r="B7336" s="20" t="s">
        <v>6056</v>
      </c>
      <c r="C7336" s="20" t="s">
        <v>6052</v>
      </c>
      <c r="D7336" s="20" t="s">
        <v>18</v>
      </c>
    </row>
    <row r="7337" spans="2:4" x14ac:dyDescent="0.25">
      <c r="B7337" s="20" t="s">
        <v>6057</v>
      </c>
      <c r="C7337" s="20" t="s">
        <v>6058</v>
      </c>
      <c r="D7337" s="20" t="s">
        <v>18</v>
      </c>
    </row>
    <row r="7338" spans="2:4" x14ac:dyDescent="0.25">
      <c r="B7338" s="20" t="s">
        <v>6059</v>
      </c>
      <c r="C7338" s="20" t="s">
        <v>6058</v>
      </c>
      <c r="D7338" s="20" t="s">
        <v>18</v>
      </c>
    </row>
    <row r="7339" spans="2:4" x14ac:dyDescent="0.25">
      <c r="B7339" s="20" t="s">
        <v>6060</v>
      </c>
      <c r="C7339" s="20" t="s">
        <v>6058</v>
      </c>
      <c r="D7339" s="20" t="s">
        <v>18</v>
      </c>
    </row>
    <row r="7340" spans="2:4" x14ac:dyDescent="0.25">
      <c r="B7340" s="20" t="s">
        <v>6061</v>
      </c>
      <c r="C7340" s="20" t="s">
        <v>6058</v>
      </c>
      <c r="D7340" s="20" t="s">
        <v>18</v>
      </c>
    </row>
    <row r="7341" spans="2:4" x14ac:dyDescent="0.25">
      <c r="B7341" s="20" t="s">
        <v>6062</v>
      </c>
      <c r="C7341" s="20" t="s">
        <v>6063</v>
      </c>
      <c r="D7341" s="20" t="s">
        <v>18</v>
      </c>
    </row>
    <row r="7342" spans="2:4" x14ac:dyDescent="0.25">
      <c r="B7342" s="20" t="s">
        <v>6064</v>
      </c>
      <c r="C7342" s="20" t="s">
        <v>6065</v>
      </c>
      <c r="D7342" s="20" t="s">
        <v>18</v>
      </c>
    </row>
    <row r="7343" spans="2:4" x14ac:dyDescent="0.25">
      <c r="B7343" s="20" t="s">
        <v>6066</v>
      </c>
      <c r="C7343" s="20" t="s">
        <v>6065</v>
      </c>
      <c r="D7343" s="20" t="s">
        <v>18</v>
      </c>
    </row>
    <row r="7344" spans="2:4" x14ac:dyDescent="0.25">
      <c r="B7344" s="20" t="s">
        <v>6067</v>
      </c>
      <c r="C7344" s="20" t="s">
        <v>6068</v>
      </c>
      <c r="D7344" s="20" t="s">
        <v>18</v>
      </c>
    </row>
    <row r="7345" spans="2:4" x14ac:dyDescent="0.25">
      <c r="B7345" s="20" t="s">
        <v>6069</v>
      </c>
      <c r="C7345" s="20" t="s">
        <v>6068</v>
      </c>
      <c r="D7345" s="20" t="s">
        <v>18</v>
      </c>
    </row>
    <row r="7346" spans="2:4" x14ac:dyDescent="0.25">
      <c r="B7346" s="20" t="s">
        <v>6070</v>
      </c>
      <c r="C7346" s="20" t="s">
        <v>6068</v>
      </c>
      <c r="D7346" s="20" t="s">
        <v>18</v>
      </c>
    </row>
    <row r="7347" spans="2:4" x14ac:dyDescent="0.25">
      <c r="B7347" s="20" t="s">
        <v>6071</v>
      </c>
      <c r="C7347" s="20" t="s">
        <v>6068</v>
      </c>
      <c r="D7347" s="20" t="s">
        <v>18</v>
      </c>
    </row>
    <row r="7348" spans="2:4" x14ac:dyDescent="0.25">
      <c r="B7348" s="20" t="s">
        <v>6072</v>
      </c>
      <c r="C7348" s="20" t="s">
        <v>6073</v>
      </c>
      <c r="D7348" s="20" t="s">
        <v>18</v>
      </c>
    </row>
    <row r="7349" spans="2:4" x14ac:dyDescent="0.25">
      <c r="B7349" s="20" t="s">
        <v>6074</v>
      </c>
      <c r="C7349" s="20" t="s">
        <v>6073</v>
      </c>
      <c r="D7349" s="20" t="s">
        <v>18</v>
      </c>
    </row>
    <row r="7350" spans="2:4" x14ac:dyDescent="0.25">
      <c r="B7350" s="20" t="s">
        <v>6075</v>
      </c>
      <c r="C7350" s="20" t="s">
        <v>6073</v>
      </c>
      <c r="D7350" s="20" t="s">
        <v>18</v>
      </c>
    </row>
    <row r="7351" spans="2:4" x14ac:dyDescent="0.25">
      <c r="B7351" s="20" t="s">
        <v>6076</v>
      </c>
      <c r="C7351" s="20" t="s">
        <v>6073</v>
      </c>
      <c r="D7351" s="20" t="s">
        <v>18</v>
      </c>
    </row>
    <row r="7352" spans="2:4" x14ac:dyDescent="0.25">
      <c r="B7352" s="20" t="s">
        <v>6077</v>
      </c>
      <c r="C7352" s="20" t="s">
        <v>6078</v>
      </c>
      <c r="D7352" s="20" t="s">
        <v>18</v>
      </c>
    </row>
    <row r="7353" spans="2:4" x14ac:dyDescent="0.25">
      <c r="B7353" s="20" t="s">
        <v>6079</v>
      </c>
      <c r="C7353" s="20" t="s">
        <v>6078</v>
      </c>
      <c r="D7353" s="20" t="s">
        <v>18</v>
      </c>
    </row>
    <row r="7354" spans="2:4" x14ac:dyDescent="0.25">
      <c r="B7354" s="20" t="s">
        <v>6080</v>
      </c>
      <c r="C7354" s="20" t="s">
        <v>6078</v>
      </c>
      <c r="D7354" s="20" t="s">
        <v>18</v>
      </c>
    </row>
    <row r="7355" spans="2:4" x14ac:dyDescent="0.25">
      <c r="B7355" s="20" t="s">
        <v>6081</v>
      </c>
      <c r="C7355" s="20" t="s">
        <v>6078</v>
      </c>
      <c r="D7355" s="20" t="s">
        <v>18</v>
      </c>
    </row>
    <row r="7356" spans="2:4" x14ac:dyDescent="0.25">
      <c r="B7356" s="20" t="s">
        <v>6082</v>
      </c>
      <c r="C7356" s="20" t="s">
        <v>6083</v>
      </c>
      <c r="D7356" s="20" t="s">
        <v>18</v>
      </c>
    </row>
    <row r="7357" spans="2:4" x14ac:dyDescent="0.25">
      <c r="B7357" s="20" t="s">
        <v>6084</v>
      </c>
      <c r="C7357" s="20" t="s">
        <v>6083</v>
      </c>
      <c r="D7357" s="20" t="s">
        <v>18</v>
      </c>
    </row>
    <row r="7358" spans="2:4" x14ac:dyDescent="0.25">
      <c r="B7358" s="20" t="s">
        <v>6085</v>
      </c>
      <c r="C7358" s="20" t="s">
        <v>6083</v>
      </c>
      <c r="D7358" s="20" t="s">
        <v>18</v>
      </c>
    </row>
    <row r="7359" spans="2:4" x14ac:dyDescent="0.25">
      <c r="B7359" s="20" t="s">
        <v>6086</v>
      </c>
      <c r="C7359" s="20" t="s">
        <v>6083</v>
      </c>
      <c r="D7359" s="20" t="s">
        <v>18</v>
      </c>
    </row>
    <row r="7360" spans="2:4" x14ac:dyDescent="0.25">
      <c r="B7360" s="20" t="s">
        <v>6087</v>
      </c>
      <c r="C7360" s="20" t="s">
        <v>6083</v>
      </c>
      <c r="D7360" s="20" t="s">
        <v>18</v>
      </c>
    </row>
    <row r="7361" spans="2:4" x14ac:dyDescent="0.25">
      <c r="B7361" s="20" t="s">
        <v>6088</v>
      </c>
      <c r="C7361" s="20" t="s">
        <v>6089</v>
      </c>
      <c r="D7361" s="20" t="s">
        <v>18</v>
      </c>
    </row>
    <row r="7362" spans="2:4" x14ac:dyDescent="0.25">
      <c r="B7362" s="20" t="s">
        <v>6090</v>
      </c>
      <c r="C7362" s="20" t="s">
        <v>6089</v>
      </c>
      <c r="D7362" s="20" t="s">
        <v>18</v>
      </c>
    </row>
    <row r="7363" spans="2:4" x14ac:dyDescent="0.25">
      <c r="B7363" s="20" t="s">
        <v>6091</v>
      </c>
      <c r="C7363" s="20" t="s">
        <v>6089</v>
      </c>
      <c r="D7363" s="20" t="s">
        <v>18</v>
      </c>
    </row>
    <row r="7364" spans="2:4" x14ac:dyDescent="0.25">
      <c r="B7364" s="20" t="s">
        <v>6092</v>
      </c>
      <c r="C7364" s="20" t="s">
        <v>6089</v>
      </c>
      <c r="D7364" s="20" t="s">
        <v>15</v>
      </c>
    </row>
    <row r="7365" spans="2:4" x14ac:dyDescent="0.25">
      <c r="B7365" s="20" t="s">
        <v>6093</v>
      </c>
      <c r="C7365" s="20" t="s">
        <v>6089</v>
      </c>
      <c r="D7365" s="20" t="s">
        <v>18</v>
      </c>
    </row>
    <row r="7366" spans="2:4" x14ac:dyDescent="0.25">
      <c r="B7366" s="20" t="s">
        <v>6094</v>
      </c>
      <c r="C7366" s="20" t="s">
        <v>6089</v>
      </c>
      <c r="D7366" s="20" t="s">
        <v>18</v>
      </c>
    </row>
    <row r="7367" spans="2:4" x14ac:dyDescent="0.25">
      <c r="B7367" s="20" t="s">
        <v>6095</v>
      </c>
      <c r="C7367" s="20" t="s">
        <v>6096</v>
      </c>
      <c r="D7367" s="20" t="s">
        <v>18</v>
      </c>
    </row>
    <row r="7368" spans="2:4" x14ac:dyDescent="0.25">
      <c r="B7368" s="20" t="s">
        <v>6097</v>
      </c>
      <c r="C7368" s="20" t="s">
        <v>6098</v>
      </c>
      <c r="D7368" s="20" t="s">
        <v>18</v>
      </c>
    </row>
    <row r="7369" spans="2:4" x14ac:dyDescent="0.25">
      <c r="B7369" s="20" t="s">
        <v>6099</v>
      </c>
      <c r="C7369" s="20" t="s">
        <v>6099</v>
      </c>
      <c r="D7369" s="20" t="s">
        <v>17</v>
      </c>
    </row>
    <row r="7370" spans="2:4" x14ac:dyDescent="0.25">
      <c r="B7370" s="20" t="s">
        <v>6100</v>
      </c>
      <c r="C7370" s="20" t="s">
        <v>6100</v>
      </c>
      <c r="D7370" s="20" t="s">
        <v>17</v>
      </c>
    </row>
    <row r="7371" spans="2:4" x14ac:dyDescent="0.25">
      <c r="B7371" s="20" t="s">
        <v>6101</v>
      </c>
      <c r="C7371" s="20" t="s">
        <v>6101</v>
      </c>
      <c r="D7371" s="20" t="s">
        <v>17</v>
      </c>
    </row>
    <row r="7372" spans="2:4" x14ac:dyDescent="0.25">
      <c r="B7372" s="20" t="s">
        <v>6102</v>
      </c>
      <c r="C7372" s="20" t="s">
        <v>6102</v>
      </c>
      <c r="D7372" s="20" t="s">
        <v>17</v>
      </c>
    </row>
    <row r="7373" spans="2:4" x14ac:dyDescent="0.25">
      <c r="B7373" s="20" t="s">
        <v>6103</v>
      </c>
      <c r="C7373" s="20" t="s">
        <v>6103</v>
      </c>
      <c r="D7373" s="20" t="s">
        <v>17</v>
      </c>
    </row>
    <row r="7374" spans="2:4" x14ac:dyDescent="0.25">
      <c r="B7374" s="20" t="s">
        <v>6104</v>
      </c>
      <c r="C7374" s="20" t="s">
        <v>6104</v>
      </c>
      <c r="D7374" s="20" t="s">
        <v>17</v>
      </c>
    </row>
    <row r="7375" spans="2:4" x14ac:dyDescent="0.25">
      <c r="B7375" s="20" t="s">
        <v>6105</v>
      </c>
      <c r="C7375" s="20" t="s">
        <v>6105</v>
      </c>
      <c r="D7375" s="20" t="s">
        <v>17</v>
      </c>
    </row>
    <row r="7376" spans="2:4" x14ac:dyDescent="0.25">
      <c r="B7376" s="20" t="s">
        <v>6106</v>
      </c>
      <c r="C7376" s="20" t="s">
        <v>6106</v>
      </c>
      <c r="D7376" s="20" t="s">
        <v>17</v>
      </c>
    </row>
    <row r="7377" spans="2:4" x14ac:dyDescent="0.25">
      <c r="B7377" s="20" t="s">
        <v>6107</v>
      </c>
      <c r="C7377" s="20" t="s">
        <v>6107</v>
      </c>
      <c r="D7377" s="20" t="s">
        <v>17</v>
      </c>
    </row>
    <row r="7378" spans="2:4" x14ac:dyDescent="0.25">
      <c r="B7378" s="20" t="s">
        <v>6108</v>
      </c>
      <c r="C7378" s="20" t="s">
        <v>6108</v>
      </c>
      <c r="D7378" s="20" t="s">
        <v>17</v>
      </c>
    </row>
    <row r="7379" spans="2:4" x14ac:dyDescent="0.25">
      <c r="B7379" s="20" t="s">
        <v>6109</v>
      </c>
      <c r="C7379" s="20" t="s">
        <v>6109</v>
      </c>
      <c r="D7379" s="20" t="s">
        <v>17</v>
      </c>
    </row>
    <row r="7380" spans="2:4" x14ac:dyDescent="0.25">
      <c r="B7380" s="20" t="s">
        <v>6110</v>
      </c>
      <c r="C7380" s="20" t="s">
        <v>6111</v>
      </c>
      <c r="D7380" s="20" t="s">
        <v>17</v>
      </c>
    </row>
    <row r="7381" spans="2:4" x14ac:dyDescent="0.25">
      <c r="B7381" s="20" t="s">
        <v>6112</v>
      </c>
      <c r="C7381" s="20" t="s">
        <v>6111</v>
      </c>
      <c r="D7381" s="20" t="s">
        <v>17</v>
      </c>
    </row>
    <row r="7382" spans="2:4" x14ac:dyDescent="0.25">
      <c r="B7382" s="20" t="s">
        <v>6113</v>
      </c>
      <c r="C7382" s="20" t="s">
        <v>6111</v>
      </c>
      <c r="D7382" s="20" t="s">
        <v>17</v>
      </c>
    </row>
    <row r="7383" spans="2:4" x14ac:dyDescent="0.25">
      <c r="B7383" s="20" t="s">
        <v>6114</v>
      </c>
      <c r="C7383" s="20" t="s">
        <v>6111</v>
      </c>
      <c r="D7383" s="20" t="s">
        <v>17</v>
      </c>
    </row>
    <row r="7384" spans="2:4" x14ac:dyDescent="0.25">
      <c r="B7384" s="20" t="s">
        <v>6115</v>
      </c>
      <c r="C7384" s="20" t="s">
        <v>6111</v>
      </c>
      <c r="D7384" s="20" t="s">
        <v>17</v>
      </c>
    </row>
    <row r="7385" spans="2:4" x14ac:dyDescent="0.25">
      <c r="B7385" s="20" t="s">
        <v>6116</v>
      </c>
      <c r="C7385" s="20" t="s">
        <v>6111</v>
      </c>
      <c r="D7385" s="20" t="s">
        <v>17</v>
      </c>
    </row>
    <row r="7386" spans="2:4" x14ac:dyDescent="0.25">
      <c r="B7386" s="20" t="s">
        <v>6117</v>
      </c>
      <c r="C7386" s="20" t="s">
        <v>6111</v>
      </c>
      <c r="D7386" s="20" t="s">
        <v>17</v>
      </c>
    </row>
    <row r="7387" spans="2:4" x14ac:dyDescent="0.25">
      <c r="B7387" s="20" t="s">
        <v>6118</v>
      </c>
      <c r="C7387" s="20" t="s">
        <v>6111</v>
      </c>
      <c r="D7387" s="20" t="s">
        <v>17</v>
      </c>
    </row>
    <row r="7388" spans="2:4" x14ac:dyDescent="0.25">
      <c r="B7388" s="20" t="s">
        <v>6119</v>
      </c>
      <c r="C7388" s="20" t="s">
        <v>6111</v>
      </c>
      <c r="D7388" s="20" t="s">
        <v>17</v>
      </c>
    </row>
    <row r="7389" spans="2:4" x14ac:dyDescent="0.25">
      <c r="B7389" s="20" t="s">
        <v>6120</v>
      </c>
      <c r="C7389" s="20" t="s">
        <v>6111</v>
      </c>
      <c r="D7389" s="20" t="s">
        <v>17</v>
      </c>
    </row>
    <row r="7390" spans="2:4" x14ac:dyDescent="0.25">
      <c r="B7390" s="20" t="s">
        <v>6121</v>
      </c>
      <c r="C7390" s="20" t="s">
        <v>6122</v>
      </c>
      <c r="D7390" s="20" t="s">
        <v>17</v>
      </c>
    </row>
    <row r="7391" spans="2:4" x14ac:dyDescent="0.25">
      <c r="B7391" s="20" t="s">
        <v>6123</v>
      </c>
      <c r="C7391" s="20" t="s">
        <v>6122</v>
      </c>
      <c r="D7391" s="20" t="s">
        <v>17</v>
      </c>
    </row>
    <row r="7392" spans="2:4" x14ac:dyDescent="0.25">
      <c r="B7392" s="20" t="s">
        <v>6124</v>
      </c>
      <c r="C7392" s="20" t="s">
        <v>6122</v>
      </c>
      <c r="D7392" s="20" t="s">
        <v>17</v>
      </c>
    </row>
    <row r="7393" spans="2:4" x14ac:dyDescent="0.25">
      <c r="B7393" s="20" t="s">
        <v>6125</v>
      </c>
      <c r="C7393" s="20" t="s">
        <v>6122</v>
      </c>
      <c r="D7393" s="20" t="s">
        <v>17</v>
      </c>
    </row>
    <row r="7394" spans="2:4" x14ac:dyDescent="0.25">
      <c r="B7394" s="20" t="s">
        <v>6126</v>
      </c>
      <c r="C7394" s="20" t="s">
        <v>6122</v>
      </c>
      <c r="D7394" s="20" t="s">
        <v>17</v>
      </c>
    </row>
    <row r="7395" spans="2:4" x14ac:dyDescent="0.25">
      <c r="B7395" s="20" t="s">
        <v>6127</v>
      </c>
      <c r="C7395" s="20" t="s">
        <v>6122</v>
      </c>
      <c r="D7395" s="20" t="s">
        <v>17</v>
      </c>
    </row>
    <row r="7396" spans="2:4" x14ac:dyDescent="0.25">
      <c r="B7396" s="20" t="s">
        <v>6128</v>
      </c>
      <c r="C7396" s="20" t="s">
        <v>6122</v>
      </c>
      <c r="D7396" s="20" t="s">
        <v>17</v>
      </c>
    </row>
    <row r="7397" spans="2:4" x14ac:dyDescent="0.25">
      <c r="B7397" s="20" t="s">
        <v>6129</v>
      </c>
      <c r="C7397" s="20" t="s">
        <v>6122</v>
      </c>
      <c r="D7397" s="20" t="s">
        <v>17</v>
      </c>
    </row>
    <row r="7398" spans="2:4" x14ac:dyDescent="0.25">
      <c r="B7398" s="20" t="s">
        <v>6130</v>
      </c>
      <c r="C7398" s="20" t="s">
        <v>6122</v>
      </c>
      <c r="D7398" s="20" t="s">
        <v>17</v>
      </c>
    </row>
    <row r="7399" spans="2:4" x14ac:dyDescent="0.25">
      <c r="B7399" s="20" t="s">
        <v>6131</v>
      </c>
      <c r="C7399" s="20" t="s">
        <v>6122</v>
      </c>
      <c r="D7399" s="20" t="s">
        <v>17</v>
      </c>
    </row>
    <row r="7400" spans="2:4" x14ac:dyDescent="0.25">
      <c r="B7400" s="20" t="s">
        <v>6132</v>
      </c>
      <c r="C7400" s="20" t="s">
        <v>6133</v>
      </c>
      <c r="D7400" s="20" t="s">
        <v>17</v>
      </c>
    </row>
    <row r="7401" spans="2:4" x14ac:dyDescent="0.25">
      <c r="B7401" s="20" t="s">
        <v>6134</v>
      </c>
      <c r="C7401" s="20" t="s">
        <v>6133</v>
      </c>
      <c r="D7401" s="20" t="s">
        <v>17</v>
      </c>
    </row>
    <row r="7402" spans="2:4" x14ac:dyDescent="0.25">
      <c r="B7402" s="20" t="s">
        <v>6135</v>
      </c>
      <c r="C7402" s="20" t="s">
        <v>6133</v>
      </c>
      <c r="D7402" s="20" t="s">
        <v>17</v>
      </c>
    </row>
    <row r="7403" spans="2:4" x14ac:dyDescent="0.25">
      <c r="B7403" s="20" t="s">
        <v>6136</v>
      </c>
      <c r="C7403" s="20" t="s">
        <v>6133</v>
      </c>
      <c r="D7403" s="20" t="s">
        <v>17</v>
      </c>
    </row>
    <row r="7404" spans="2:4" x14ac:dyDescent="0.25">
      <c r="B7404" s="20" t="s">
        <v>6137</v>
      </c>
      <c r="C7404" s="20" t="s">
        <v>6133</v>
      </c>
      <c r="D7404" s="20" t="s">
        <v>17</v>
      </c>
    </row>
    <row r="7405" spans="2:4" x14ac:dyDescent="0.25">
      <c r="B7405" s="20" t="s">
        <v>6138</v>
      </c>
      <c r="C7405" s="20" t="s">
        <v>6133</v>
      </c>
      <c r="D7405" s="20" t="s">
        <v>17</v>
      </c>
    </row>
    <row r="7406" spans="2:4" x14ac:dyDescent="0.25">
      <c r="B7406" s="20" t="s">
        <v>6139</v>
      </c>
      <c r="C7406" s="20" t="s">
        <v>6133</v>
      </c>
      <c r="D7406" s="20" t="s">
        <v>17</v>
      </c>
    </row>
    <row r="7407" spans="2:4" x14ac:dyDescent="0.25">
      <c r="B7407" s="20" t="s">
        <v>6140</v>
      </c>
      <c r="C7407" s="20" t="s">
        <v>6133</v>
      </c>
      <c r="D7407" s="20" t="s">
        <v>17</v>
      </c>
    </row>
    <row r="7408" spans="2:4" x14ac:dyDescent="0.25">
      <c r="B7408" s="20" t="s">
        <v>6141</v>
      </c>
      <c r="C7408" s="20" t="s">
        <v>6133</v>
      </c>
      <c r="D7408" s="20" t="s">
        <v>17</v>
      </c>
    </row>
    <row r="7409" spans="2:4" x14ac:dyDescent="0.25">
      <c r="B7409" s="20" t="s">
        <v>6142</v>
      </c>
      <c r="C7409" s="20" t="s">
        <v>6133</v>
      </c>
      <c r="D7409" s="20" t="s">
        <v>17</v>
      </c>
    </row>
    <row r="7410" spans="2:4" x14ac:dyDescent="0.25">
      <c r="B7410" s="20" t="s">
        <v>6143</v>
      </c>
      <c r="C7410" s="20" t="s">
        <v>6144</v>
      </c>
      <c r="D7410" s="20" t="s">
        <v>17</v>
      </c>
    </row>
    <row r="7411" spans="2:4" x14ac:dyDescent="0.25">
      <c r="B7411" s="20" t="s">
        <v>6145</v>
      </c>
      <c r="C7411" s="20" t="s">
        <v>6144</v>
      </c>
      <c r="D7411" s="20" t="s">
        <v>17</v>
      </c>
    </row>
    <row r="7412" spans="2:4" x14ac:dyDescent="0.25">
      <c r="B7412" s="20" t="s">
        <v>6146</v>
      </c>
      <c r="C7412" s="20" t="s">
        <v>6144</v>
      </c>
      <c r="D7412" s="20" t="s">
        <v>17</v>
      </c>
    </row>
    <row r="7413" spans="2:4" x14ac:dyDescent="0.25">
      <c r="B7413" s="20" t="s">
        <v>6147</v>
      </c>
      <c r="C7413" s="20" t="s">
        <v>6144</v>
      </c>
      <c r="D7413" s="20" t="s">
        <v>17</v>
      </c>
    </row>
    <row r="7414" spans="2:4" x14ac:dyDescent="0.25">
      <c r="B7414" s="20" t="s">
        <v>6148</v>
      </c>
      <c r="C7414" s="20" t="s">
        <v>6144</v>
      </c>
      <c r="D7414" s="20" t="s">
        <v>17</v>
      </c>
    </row>
    <row r="7415" spans="2:4" x14ac:dyDescent="0.25">
      <c r="B7415" s="20" t="s">
        <v>6149</v>
      </c>
      <c r="C7415" s="20" t="s">
        <v>6144</v>
      </c>
      <c r="D7415" s="20" t="s">
        <v>17</v>
      </c>
    </row>
    <row r="7416" spans="2:4" x14ac:dyDescent="0.25">
      <c r="B7416" s="20" t="s">
        <v>6150</v>
      </c>
      <c r="C7416" s="20" t="s">
        <v>6144</v>
      </c>
      <c r="D7416" s="20" t="s">
        <v>17</v>
      </c>
    </row>
    <row r="7417" spans="2:4" x14ac:dyDescent="0.25">
      <c r="B7417" s="20" t="s">
        <v>6151</v>
      </c>
      <c r="C7417" s="20" t="s">
        <v>6144</v>
      </c>
      <c r="D7417" s="20" t="s">
        <v>17</v>
      </c>
    </row>
    <row r="7418" spans="2:4" x14ac:dyDescent="0.25">
      <c r="B7418" s="20" t="s">
        <v>6152</v>
      </c>
      <c r="C7418" s="20" t="s">
        <v>6144</v>
      </c>
      <c r="D7418" s="20" t="s">
        <v>17</v>
      </c>
    </row>
    <row r="7419" spans="2:4" x14ac:dyDescent="0.25">
      <c r="B7419" s="20" t="s">
        <v>6153</v>
      </c>
      <c r="C7419" s="20" t="s">
        <v>6144</v>
      </c>
      <c r="D7419" s="20" t="s">
        <v>17</v>
      </c>
    </row>
    <row r="7420" spans="2:4" x14ac:dyDescent="0.25">
      <c r="B7420" s="20" t="s">
        <v>6154</v>
      </c>
      <c r="C7420" s="20" t="s">
        <v>6155</v>
      </c>
      <c r="D7420" s="20" t="s">
        <v>17</v>
      </c>
    </row>
    <row r="7421" spans="2:4" x14ac:dyDescent="0.25">
      <c r="B7421" s="20" t="s">
        <v>6156</v>
      </c>
      <c r="C7421" s="20" t="s">
        <v>6155</v>
      </c>
      <c r="D7421" s="20" t="s">
        <v>17</v>
      </c>
    </row>
    <row r="7422" spans="2:4" x14ac:dyDescent="0.25">
      <c r="B7422" s="20" t="s">
        <v>6157</v>
      </c>
      <c r="C7422" s="20" t="s">
        <v>6155</v>
      </c>
      <c r="D7422" s="20" t="s">
        <v>17</v>
      </c>
    </row>
    <row r="7423" spans="2:4" x14ac:dyDescent="0.25">
      <c r="B7423" s="20" t="s">
        <v>6158</v>
      </c>
      <c r="C7423" s="20" t="s">
        <v>6155</v>
      </c>
      <c r="D7423" s="20" t="s">
        <v>17</v>
      </c>
    </row>
    <row r="7424" spans="2:4" x14ac:dyDescent="0.25">
      <c r="B7424" s="20" t="s">
        <v>6159</v>
      </c>
      <c r="C7424" s="20" t="s">
        <v>6155</v>
      </c>
      <c r="D7424" s="20" t="s">
        <v>17</v>
      </c>
    </row>
    <row r="7425" spans="2:4" x14ac:dyDescent="0.25">
      <c r="B7425" s="20" t="s">
        <v>6160</v>
      </c>
      <c r="C7425" s="20" t="s">
        <v>6155</v>
      </c>
      <c r="D7425" s="20" t="s">
        <v>17</v>
      </c>
    </row>
    <row r="7426" spans="2:4" x14ac:dyDescent="0.25">
      <c r="B7426" s="20" t="s">
        <v>6161</v>
      </c>
      <c r="C7426" s="20" t="s">
        <v>6155</v>
      </c>
      <c r="D7426" s="20" t="s">
        <v>17</v>
      </c>
    </row>
    <row r="7427" spans="2:4" x14ac:dyDescent="0.25">
      <c r="B7427" s="20" t="s">
        <v>6162</v>
      </c>
      <c r="C7427" s="20" t="s">
        <v>6155</v>
      </c>
      <c r="D7427" s="20" t="s">
        <v>17</v>
      </c>
    </row>
    <row r="7428" spans="2:4" x14ac:dyDescent="0.25">
      <c r="B7428" s="20" t="s">
        <v>6163</v>
      </c>
      <c r="C7428" s="20" t="s">
        <v>6155</v>
      </c>
      <c r="D7428" s="20" t="s">
        <v>17</v>
      </c>
    </row>
    <row r="7429" spans="2:4" x14ac:dyDescent="0.25">
      <c r="B7429" s="20" t="s">
        <v>6164</v>
      </c>
      <c r="C7429" s="20" t="s">
        <v>6155</v>
      </c>
      <c r="D7429" s="20" t="s">
        <v>17</v>
      </c>
    </row>
    <row r="7430" spans="2:4" x14ac:dyDescent="0.25">
      <c r="B7430" s="20" t="s">
        <v>6165</v>
      </c>
      <c r="C7430" s="20" t="s">
        <v>6166</v>
      </c>
      <c r="D7430" s="20" t="s">
        <v>17</v>
      </c>
    </row>
    <row r="7431" spans="2:4" x14ac:dyDescent="0.25">
      <c r="B7431" s="20" t="s">
        <v>6167</v>
      </c>
      <c r="C7431" s="20" t="s">
        <v>6166</v>
      </c>
      <c r="D7431" s="20" t="s">
        <v>17</v>
      </c>
    </row>
    <row r="7432" spans="2:4" x14ac:dyDescent="0.25">
      <c r="B7432" s="20" t="s">
        <v>6168</v>
      </c>
      <c r="C7432" s="20" t="s">
        <v>6166</v>
      </c>
      <c r="D7432" s="20" t="s">
        <v>17</v>
      </c>
    </row>
    <row r="7433" spans="2:4" x14ac:dyDescent="0.25">
      <c r="B7433" s="20" t="s">
        <v>6169</v>
      </c>
      <c r="C7433" s="20" t="s">
        <v>6166</v>
      </c>
      <c r="D7433" s="20" t="s">
        <v>17</v>
      </c>
    </row>
    <row r="7434" spans="2:4" x14ac:dyDescent="0.25">
      <c r="B7434" s="20" t="s">
        <v>6170</v>
      </c>
      <c r="C7434" s="20" t="s">
        <v>6166</v>
      </c>
      <c r="D7434" s="20" t="s">
        <v>17</v>
      </c>
    </row>
    <row r="7435" spans="2:4" x14ac:dyDescent="0.25">
      <c r="B7435" s="20" t="s">
        <v>6171</v>
      </c>
      <c r="C7435" s="20" t="s">
        <v>6166</v>
      </c>
      <c r="D7435" s="20" t="s">
        <v>17</v>
      </c>
    </row>
    <row r="7436" spans="2:4" x14ac:dyDescent="0.25">
      <c r="B7436" s="20" t="s">
        <v>6172</v>
      </c>
      <c r="C7436" s="20" t="s">
        <v>6166</v>
      </c>
      <c r="D7436" s="20" t="s">
        <v>17</v>
      </c>
    </row>
    <row r="7437" spans="2:4" x14ac:dyDescent="0.25">
      <c r="B7437" s="20" t="s">
        <v>6173</v>
      </c>
      <c r="C7437" s="20" t="s">
        <v>6166</v>
      </c>
      <c r="D7437" s="20" t="s">
        <v>17</v>
      </c>
    </row>
    <row r="7438" spans="2:4" x14ac:dyDescent="0.25">
      <c r="B7438" s="20" t="s">
        <v>6174</v>
      </c>
      <c r="C7438" s="20" t="s">
        <v>6166</v>
      </c>
      <c r="D7438" s="20" t="s">
        <v>17</v>
      </c>
    </row>
    <row r="7439" spans="2:4" x14ac:dyDescent="0.25">
      <c r="B7439" s="20" t="s">
        <v>6175</v>
      </c>
      <c r="C7439" s="20" t="s">
        <v>6166</v>
      </c>
      <c r="D7439" s="20" t="s">
        <v>17</v>
      </c>
    </row>
    <row r="7440" spans="2:4" x14ac:dyDescent="0.25">
      <c r="B7440" s="20" t="s">
        <v>6176</v>
      </c>
      <c r="C7440" s="20" t="s">
        <v>6177</v>
      </c>
      <c r="D7440" s="20" t="s">
        <v>17</v>
      </c>
    </row>
    <row r="7441" spans="2:4" x14ac:dyDescent="0.25">
      <c r="B7441" s="20" t="s">
        <v>6178</v>
      </c>
      <c r="C7441" s="20" t="s">
        <v>6177</v>
      </c>
      <c r="D7441" s="20" t="s">
        <v>17</v>
      </c>
    </row>
    <row r="7442" spans="2:4" x14ac:dyDescent="0.25">
      <c r="B7442" s="20" t="s">
        <v>6179</v>
      </c>
      <c r="C7442" s="20" t="s">
        <v>6177</v>
      </c>
      <c r="D7442" s="20" t="s">
        <v>17</v>
      </c>
    </row>
    <row r="7443" spans="2:4" x14ac:dyDescent="0.25">
      <c r="B7443" s="20" t="s">
        <v>6180</v>
      </c>
      <c r="C7443" s="20" t="s">
        <v>6177</v>
      </c>
      <c r="D7443" s="20" t="s">
        <v>17</v>
      </c>
    </row>
    <row r="7444" spans="2:4" x14ac:dyDescent="0.25">
      <c r="B7444" s="20" t="s">
        <v>6181</v>
      </c>
      <c r="C7444" s="20" t="s">
        <v>6177</v>
      </c>
      <c r="D7444" s="20" t="s">
        <v>17</v>
      </c>
    </row>
    <row r="7445" spans="2:4" x14ac:dyDescent="0.25">
      <c r="B7445" s="20" t="s">
        <v>6182</v>
      </c>
      <c r="C7445" s="20" t="s">
        <v>6177</v>
      </c>
      <c r="D7445" s="20" t="s">
        <v>17</v>
      </c>
    </row>
    <row r="7446" spans="2:4" x14ac:dyDescent="0.25">
      <c r="B7446" s="20" t="s">
        <v>6183</v>
      </c>
      <c r="C7446" s="20" t="s">
        <v>6177</v>
      </c>
      <c r="D7446" s="20" t="s">
        <v>17</v>
      </c>
    </row>
    <row r="7447" spans="2:4" x14ac:dyDescent="0.25">
      <c r="B7447" s="20" t="s">
        <v>6184</v>
      </c>
      <c r="C7447" s="20" t="s">
        <v>6177</v>
      </c>
      <c r="D7447" s="20" t="s">
        <v>17</v>
      </c>
    </row>
    <row r="7448" spans="2:4" x14ac:dyDescent="0.25">
      <c r="B7448" s="20" t="s">
        <v>6185</v>
      </c>
      <c r="C7448" s="20" t="s">
        <v>6177</v>
      </c>
      <c r="D7448" s="20" t="s">
        <v>17</v>
      </c>
    </row>
    <row r="7449" spans="2:4" x14ac:dyDescent="0.25">
      <c r="B7449" s="20" t="s">
        <v>6186</v>
      </c>
      <c r="C7449" s="20" t="s">
        <v>6177</v>
      </c>
      <c r="D7449" s="20" t="s">
        <v>17</v>
      </c>
    </row>
    <row r="7450" spans="2:4" x14ac:dyDescent="0.25">
      <c r="B7450" s="20" t="s">
        <v>6187</v>
      </c>
      <c r="C7450" s="20" t="s">
        <v>6188</v>
      </c>
      <c r="D7450" s="20" t="s">
        <v>17</v>
      </c>
    </row>
    <row r="7451" spans="2:4" x14ac:dyDescent="0.25">
      <c r="B7451" s="20" t="s">
        <v>6189</v>
      </c>
      <c r="C7451" s="20" t="s">
        <v>6188</v>
      </c>
      <c r="D7451" s="20" t="s">
        <v>17</v>
      </c>
    </row>
    <row r="7452" spans="2:4" x14ac:dyDescent="0.25">
      <c r="B7452" s="20" t="s">
        <v>6190</v>
      </c>
      <c r="C7452" s="20" t="s">
        <v>6188</v>
      </c>
      <c r="D7452" s="20" t="s">
        <v>17</v>
      </c>
    </row>
    <row r="7453" spans="2:4" x14ac:dyDescent="0.25">
      <c r="B7453" s="20" t="s">
        <v>6191</v>
      </c>
      <c r="C7453" s="20" t="s">
        <v>6188</v>
      </c>
      <c r="D7453" s="20" t="s">
        <v>17</v>
      </c>
    </row>
    <row r="7454" spans="2:4" x14ac:dyDescent="0.25">
      <c r="B7454" s="20" t="s">
        <v>6192</v>
      </c>
      <c r="C7454" s="20" t="s">
        <v>6188</v>
      </c>
      <c r="D7454" s="20" t="s">
        <v>17</v>
      </c>
    </row>
    <row r="7455" spans="2:4" x14ac:dyDescent="0.25">
      <c r="B7455" s="20" t="s">
        <v>6193</v>
      </c>
      <c r="C7455" s="20" t="s">
        <v>6188</v>
      </c>
      <c r="D7455" s="20" t="s">
        <v>17</v>
      </c>
    </row>
    <row r="7456" spans="2:4" x14ac:dyDescent="0.25">
      <c r="B7456" s="20" t="s">
        <v>6194</v>
      </c>
      <c r="C7456" s="20" t="s">
        <v>6188</v>
      </c>
      <c r="D7456" s="20" t="s">
        <v>17</v>
      </c>
    </row>
    <row r="7457" spans="2:4" x14ac:dyDescent="0.25">
      <c r="B7457" s="20" t="s">
        <v>6195</v>
      </c>
      <c r="C7457" s="20" t="s">
        <v>6188</v>
      </c>
      <c r="D7457" s="20" t="s">
        <v>17</v>
      </c>
    </row>
    <row r="7458" spans="2:4" x14ac:dyDescent="0.25">
      <c r="B7458" s="20" t="s">
        <v>6196</v>
      </c>
      <c r="C7458" s="20" t="s">
        <v>6188</v>
      </c>
      <c r="D7458" s="20" t="s">
        <v>17</v>
      </c>
    </row>
    <row r="7459" spans="2:4" x14ac:dyDescent="0.25">
      <c r="B7459" s="20" t="s">
        <v>6197</v>
      </c>
      <c r="C7459" s="20" t="s">
        <v>6188</v>
      </c>
      <c r="D7459" s="20" t="s">
        <v>17</v>
      </c>
    </row>
    <row r="7460" spans="2:4" x14ac:dyDescent="0.25">
      <c r="B7460" s="20" t="s">
        <v>6198</v>
      </c>
      <c r="C7460" s="20" t="s">
        <v>6199</v>
      </c>
      <c r="D7460" s="20" t="s">
        <v>17</v>
      </c>
    </row>
    <row r="7461" spans="2:4" x14ac:dyDescent="0.25">
      <c r="B7461" s="20" t="s">
        <v>6200</v>
      </c>
      <c r="C7461" s="20" t="s">
        <v>6199</v>
      </c>
      <c r="D7461" s="20" t="s">
        <v>17</v>
      </c>
    </row>
    <row r="7462" spans="2:4" x14ac:dyDescent="0.25">
      <c r="B7462" s="20" t="s">
        <v>6201</v>
      </c>
      <c r="C7462" s="20" t="s">
        <v>6199</v>
      </c>
      <c r="D7462" s="20" t="s">
        <v>17</v>
      </c>
    </row>
    <row r="7463" spans="2:4" x14ac:dyDescent="0.25">
      <c r="B7463" s="20" t="s">
        <v>6202</v>
      </c>
      <c r="C7463" s="20" t="s">
        <v>6199</v>
      </c>
      <c r="D7463" s="20" t="s">
        <v>17</v>
      </c>
    </row>
    <row r="7464" spans="2:4" x14ac:dyDescent="0.25">
      <c r="B7464" s="20" t="s">
        <v>6203</v>
      </c>
      <c r="C7464" s="20" t="s">
        <v>6199</v>
      </c>
      <c r="D7464" s="20" t="s">
        <v>17</v>
      </c>
    </row>
    <row r="7465" spans="2:4" x14ac:dyDescent="0.25">
      <c r="B7465" s="20" t="s">
        <v>6204</v>
      </c>
      <c r="C7465" s="20" t="s">
        <v>6199</v>
      </c>
      <c r="D7465" s="20" t="s">
        <v>17</v>
      </c>
    </row>
    <row r="7466" spans="2:4" x14ac:dyDescent="0.25">
      <c r="B7466" s="20" t="s">
        <v>6205</v>
      </c>
      <c r="C7466" s="20" t="s">
        <v>6199</v>
      </c>
      <c r="D7466" s="20" t="s">
        <v>17</v>
      </c>
    </row>
    <row r="7467" spans="2:4" x14ac:dyDescent="0.25">
      <c r="B7467" s="20" t="s">
        <v>6206</v>
      </c>
      <c r="C7467" s="20" t="s">
        <v>6199</v>
      </c>
      <c r="D7467" s="20" t="s">
        <v>17</v>
      </c>
    </row>
    <row r="7468" spans="2:4" x14ac:dyDescent="0.25">
      <c r="B7468" s="20" t="s">
        <v>6207</v>
      </c>
      <c r="C7468" s="20" t="s">
        <v>6199</v>
      </c>
      <c r="D7468" s="20" t="s">
        <v>17</v>
      </c>
    </row>
    <row r="7469" spans="2:4" x14ac:dyDescent="0.25">
      <c r="B7469" s="20" t="s">
        <v>6208</v>
      </c>
      <c r="C7469" s="20" t="s">
        <v>6199</v>
      </c>
      <c r="D7469" s="20" t="s">
        <v>17</v>
      </c>
    </row>
    <row r="7470" spans="2:4" x14ac:dyDescent="0.25">
      <c r="B7470" s="20" t="s">
        <v>6209</v>
      </c>
      <c r="C7470" s="20" t="s">
        <v>6210</v>
      </c>
      <c r="D7470" s="20" t="s">
        <v>17</v>
      </c>
    </row>
    <row r="7471" spans="2:4" x14ac:dyDescent="0.25">
      <c r="B7471" s="20" t="s">
        <v>6211</v>
      </c>
      <c r="C7471" s="20" t="s">
        <v>6210</v>
      </c>
      <c r="D7471" s="20" t="s">
        <v>17</v>
      </c>
    </row>
    <row r="7472" spans="2:4" x14ac:dyDescent="0.25">
      <c r="B7472" s="20" t="s">
        <v>6212</v>
      </c>
      <c r="C7472" s="20" t="s">
        <v>6210</v>
      </c>
      <c r="D7472" s="20" t="s">
        <v>17</v>
      </c>
    </row>
    <row r="7473" spans="2:4" x14ac:dyDescent="0.25">
      <c r="B7473" s="20" t="s">
        <v>6213</v>
      </c>
      <c r="C7473" s="20" t="s">
        <v>6210</v>
      </c>
      <c r="D7473" s="20" t="s">
        <v>17</v>
      </c>
    </row>
    <row r="7474" spans="2:4" x14ac:dyDescent="0.25">
      <c r="B7474" s="20" t="s">
        <v>6214</v>
      </c>
      <c r="C7474" s="20" t="s">
        <v>6210</v>
      </c>
      <c r="D7474" s="20" t="s">
        <v>17</v>
      </c>
    </row>
    <row r="7475" spans="2:4" x14ac:dyDescent="0.25">
      <c r="B7475" s="20" t="s">
        <v>6215</v>
      </c>
      <c r="C7475" s="20" t="s">
        <v>6210</v>
      </c>
      <c r="D7475" s="20" t="s">
        <v>17</v>
      </c>
    </row>
    <row r="7476" spans="2:4" x14ac:dyDescent="0.25">
      <c r="B7476" s="20" t="s">
        <v>6216</v>
      </c>
      <c r="C7476" s="20" t="s">
        <v>6210</v>
      </c>
      <c r="D7476" s="20" t="s">
        <v>17</v>
      </c>
    </row>
    <row r="7477" spans="2:4" x14ac:dyDescent="0.25">
      <c r="B7477" s="20" t="s">
        <v>6217</v>
      </c>
      <c r="C7477" s="20" t="s">
        <v>6210</v>
      </c>
      <c r="D7477" s="20" t="s">
        <v>17</v>
      </c>
    </row>
    <row r="7478" spans="2:4" x14ac:dyDescent="0.25">
      <c r="B7478" s="20" t="s">
        <v>6218</v>
      </c>
      <c r="C7478" s="20" t="s">
        <v>6210</v>
      </c>
      <c r="D7478" s="20" t="s">
        <v>17</v>
      </c>
    </row>
    <row r="7479" spans="2:4" x14ac:dyDescent="0.25">
      <c r="B7479" s="20" t="s">
        <v>6219</v>
      </c>
      <c r="C7479" s="20" t="s">
        <v>6210</v>
      </c>
      <c r="D7479" s="20" t="s">
        <v>17</v>
      </c>
    </row>
    <row r="7480" spans="2:4" x14ac:dyDescent="0.25">
      <c r="B7480" s="20" t="s">
        <v>6220</v>
      </c>
      <c r="C7480" s="20" t="s">
        <v>6220</v>
      </c>
      <c r="D7480" s="20" t="s">
        <v>17</v>
      </c>
    </row>
    <row r="7481" spans="2:4" x14ac:dyDescent="0.25">
      <c r="B7481" s="20" t="s">
        <v>6221</v>
      </c>
      <c r="C7481" s="20" t="s">
        <v>6221</v>
      </c>
      <c r="D7481" s="20" t="s">
        <v>17</v>
      </c>
    </row>
    <row r="7482" spans="2:4" x14ac:dyDescent="0.25">
      <c r="B7482" s="20" t="s">
        <v>6222</v>
      </c>
      <c r="C7482" s="20" t="s">
        <v>6222</v>
      </c>
      <c r="D7482" s="20" t="s">
        <v>17</v>
      </c>
    </row>
    <row r="7483" spans="2:4" x14ac:dyDescent="0.25">
      <c r="B7483" s="20" t="s">
        <v>6223</v>
      </c>
      <c r="C7483" s="20" t="s">
        <v>6223</v>
      </c>
      <c r="D7483" s="20" t="s">
        <v>17</v>
      </c>
    </row>
    <row r="7484" spans="2:4" x14ac:dyDescent="0.25">
      <c r="B7484" s="20" t="s">
        <v>6224</v>
      </c>
      <c r="C7484" s="20" t="s">
        <v>6224</v>
      </c>
      <c r="D7484" s="20" t="s">
        <v>17</v>
      </c>
    </row>
    <row r="7485" spans="2:4" x14ac:dyDescent="0.25">
      <c r="B7485" s="20" t="s">
        <v>6225</v>
      </c>
      <c r="C7485" s="20" t="s">
        <v>6225</v>
      </c>
      <c r="D7485" s="20" t="s">
        <v>17</v>
      </c>
    </row>
    <row r="7486" spans="2:4" x14ac:dyDescent="0.25">
      <c r="B7486" s="20" t="s">
        <v>6226</v>
      </c>
      <c r="C7486" s="20" t="s">
        <v>6226</v>
      </c>
      <c r="D7486" s="20" t="s">
        <v>17</v>
      </c>
    </row>
    <row r="7487" spans="2:4" x14ac:dyDescent="0.25">
      <c r="B7487" s="20" t="s">
        <v>6227</v>
      </c>
      <c r="C7487" s="20" t="s">
        <v>6227</v>
      </c>
      <c r="D7487" s="20" t="s">
        <v>17</v>
      </c>
    </row>
    <row r="7488" spans="2:4" x14ac:dyDescent="0.25">
      <c r="B7488" s="20" t="s">
        <v>6228</v>
      </c>
      <c r="C7488" s="20" t="s">
        <v>6228</v>
      </c>
      <c r="D7488" s="20" t="s">
        <v>17</v>
      </c>
    </row>
    <row r="7489" spans="2:4" x14ac:dyDescent="0.25">
      <c r="B7489" s="20" t="s">
        <v>6229</v>
      </c>
      <c r="C7489" s="20" t="s">
        <v>6229</v>
      </c>
      <c r="D7489" s="20" t="s">
        <v>17</v>
      </c>
    </row>
    <row r="7490" spans="2:4" x14ac:dyDescent="0.25">
      <c r="B7490" s="20" t="s">
        <v>6230</v>
      </c>
      <c r="C7490" s="20" t="s">
        <v>6231</v>
      </c>
      <c r="D7490" s="20" t="s">
        <v>17</v>
      </c>
    </row>
    <row r="7491" spans="2:4" x14ac:dyDescent="0.25">
      <c r="B7491" s="20" t="s">
        <v>6232</v>
      </c>
      <c r="C7491" s="20" t="s">
        <v>6231</v>
      </c>
      <c r="D7491" s="20" t="s">
        <v>17</v>
      </c>
    </row>
    <row r="7492" spans="2:4" x14ac:dyDescent="0.25">
      <c r="B7492" s="20" t="s">
        <v>6233</v>
      </c>
      <c r="C7492" s="20" t="s">
        <v>6231</v>
      </c>
      <c r="D7492" s="20" t="s">
        <v>17</v>
      </c>
    </row>
    <row r="7493" spans="2:4" x14ac:dyDescent="0.25">
      <c r="B7493" s="20" t="s">
        <v>6234</v>
      </c>
      <c r="C7493" s="20" t="s">
        <v>6231</v>
      </c>
      <c r="D7493" s="20" t="s">
        <v>17</v>
      </c>
    </row>
    <row r="7494" spans="2:4" x14ac:dyDescent="0.25">
      <c r="B7494" s="20" t="s">
        <v>6235</v>
      </c>
      <c r="C7494" s="20" t="s">
        <v>6231</v>
      </c>
      <c r="D7494" s="20" t="s">
        <v>17</v>
      </c>
    </row>
    <row r="7495" spans="2:4" x14ac:dyDescent="0.25">
      <c r="B7495" s="20" t="s">
        <v>6236</v>
      </c>
      <c r="C7495" s="20" t="s">
        <v>6231</v>
      </c>
      <c r="D7495" s="20" t="s">
        <v>17</v>
      </c>
    </row>
    <row r="7496" spans="2:4" x14ac:dyDescent="0.25">
      <c r="B7496" s="20" t="s">
        <v>6237</v>
      </c>
      <c r="C7496" s="20" t="s">
        <v>6231</v>
      </c>
      <c r="D7496" s="20" t="s">
        <v>17</v>
      </c>
    </row>
    <row r="7497" spans="2:4" x14ac:dyDescent="0.25">
      <c r="B7497" s="20" t="s">
        <v>6238</v>
      </c>
      <c r="C7497" s="20" t="s">
        <v>6231</v>
      </c>
      <c r="D7497" s="20" t="s">
        <v>17</v>
      </c>
    </row>
    <row r="7498" spans="2:4" x14ac:dyDescent="0.25">
      <c r="B7498" s="20" t="s">
        <v>6239</v>
      </c>
      <c r="C7498" s="20" t="s">
        <v>6231</v>
      </c>
      <c r="D7498" s="20" t="s">
        <v>17</v>
      </c>
    </row>
    <row r="7499" spans="2:4" x14ac:dyDescent="0.25">
      <c r="B7499" s="20" t="s">
        <v>16513</v>
      </c>
      <c r="C7499" s="20" t="s">
        <v>6231</v>
      </c>
      <c r="D7499" s="20" t="s">
        <v>17</v>
      </c>
    </row>
    <row r="7500" spans="2:4" x14ac:dyDescent="0.25">
      <c r="B7500" s="20" t="s">
        <v>6240</v>
      </c>
      <c r="C7500" s="20" t="s">
        <v>6231</v>
      </c>
      <c r="D7500" s="20" t="s">
        <v>17</v>
      </c>
    </row>
    <row r="7501" spans="2:4" x14ac:dyDescent="0.25">
      <c r="B7501" s="20" t="s">
        <v>6241</v>
      </c>
      <c r="C7501" s="20" t="s">
        <v>6242</v>
      </c>
      <c r="D7501" s="20" t="s">
        <v>17</v>
      </c>
    </row>
    <row r="7502" spans="2:4" x14ac:dyDescent="0.25">
      <c r="B7502" s="20" t="s">
        <v>6243</v>
      </c>
      <c r="C7502" s="20" t="s">
        <v>6242</v>
      </c>
      <c r="D7502" s="20" t="s">
        <v>17</v>
      </c>
    </row>
    <row r="7503" spans="2:4" x14ac:dyDescent="0.25">
      <c r="B7503" s="20" t="s">
        <v>6244</v>
      </c>
      <c r="C7503" s="20" t="s">
        <v>6242</v>
      </c>
      <c r="D7503" s="20" t="s">
        <v>17</v>
      </c>
    </row>
    <row r="7504" spans="2:4" x14ac:dyDescent="0.25">
      <c r="B7504" s="20" t="s">
        <v>6245</v>
      </c>
      <c r="C7504" s="20" t="s">
        <v>6242</v>
      </c>
      <c r="D7504" s="20" t="s">
        <v>17</v>
      </c>
    </row>
    <row r="7505" spans="2:4" x14ac:dyDescent="0.25">
      <c r="B7505" s="20" t="s">
        <v>6246</v>
      </c>
      <c r="C7505" s="20" t="s">
        <v>6242</v>
      </c>
      <c r="D7505" s="20" t="s">
        <v>17</v>
      </c>
    </row>
    <row r="7506" spans="2:4" x14ac:dyDescent="0.25">
      <c r="B7506" s="20" t="s">
        <v>6247</v>
      </c>
      <c r="C7506" s="20" t="s">
        <v>6242</v>
      </c>
      <c r="D7506" s="20" t="s">
        <v>17</v>
      </c>
    </row>
    <row r="7507" spans="2:4" x14ac:dyDescent="0.25">
      <c r="B7507" s="20" t="s">
        <v>6248</v>
      </c>
      <c r="C7507" s="20" t="s">
        <v>6242</v>
      </c>
      <c r="D7507" s="20" t="s">
        <v>17</v>
      </c>
    </row>
    <row r="7508" spans="2:4" x14ac:dyDescent="0.25">
      <c r="B7508" s="20" t="s">
        <v>6249</v>
      </c>
      <c r="C7508" s="20" t="s">
        <v>6242</v>
      </c>
      <c r="D7508" s="20" t="s">
        <v>17</v>
      </c>
    </row>
    <row r="7509" spans="2:4" x14ac:dyDescent="0.25">
      <c r="B7509" s="20" t="s">
        <v>6250</v>
      </c>
      <c r="C7509" s="20" t="s">
        <v>6242</v>
      </c>
      <c r="D7509" s="20" t="s">
        <v>17</v>
      </c>
    </row>
    <row r="7510" spans="2:4" x14ac:dyDescent="0.25">
      <c r="B7510" s="20" t="s">
        <v>6251</v>
      </c>
      <c r="C7510" s="20" t="s">
        <v>6242</v>
      </c>
      <c r="D7510" s="20" t="s">
        <v>17</v>
      </c>
    </row>
    <row r="7511" spans="2:4" x14ac:dyDescent="0.25">
      <c r="B7511" s="20" t="s">
        <v>6252</v>
      </c>
      <c r="C7511" s="20" t="s">
        <v>6253</v>
      </c>
      <c r="D7511" s="20" t="s">
        <v>17</v>
      </c>
    </row>
    <row r="7512" spans="2:4" x14ac:dyDescent="0.25">
      <c r="B7512" s="20" t="s">
        <v>6254</v>
      </c>
      <c r="C7512" s="20" t="s">
        <v>6253</v>
      </c>
      <c r="D7512" s="20" t="s">
        <v>17</v>
      </c>
    </row>
    <row r="7513" spans="2:4" x14ac:dyDescent="0.25">
      <c r="B7513" s="20" t="s">
        <v>6255</v>
      </c>
      <c r="C7513" s="20" t="s">
        <v>6253</v>
      </c>
      <c r="D7513" s="20" t="s">
        <v>17</v>
      </c>
    </row>
    <row r="7514" spans="2:4" x14ac:dyDescent="0.25">
      <c r="B7514" s="20" t="s">
        <v>6256</v>
      </c>
      <c r="C7514" s="20" t="s">
        <v>6253</v>
      </c>
      <c r="D7514" s="20" t="s">
        <v>17</v>
      </c>
    </row>
    <row r="7515" spans="2:4" x14ac:dyDescent="0.25">
      <c r="B7515" s="20" t="s">
        <v>6257</v>
      </c>
      <c r="C7515" s="20" t="s">
        <v>6253</v>
      </c>
      <c r="D7515" s="20" t="s">
        <v>17</v>
      </c>
    </row>
    <row r="7516" spans="2:4" x14ac:dyDescent="0.25">
      <c r="B7516" s="20" t="s">
        <v>6258</v>
      </c>
      <c r="C7516" s="20" t="s">
        <v>6253</v>
      </c>
      <c r="D7516" s="20" t="s">
        <v>17</v>
      </c>
    </row>
    <row r="7517" spans="2:4" x14ac:dyDescent="0.25">
      <c r="B7517" s="20" t="s">
        <v>6259</v>
      </c>
      <c r="C7517" s="20" t="s">
        <v>6253</v>
      </c>
      <c r="D7517" s="20" t="s">
        <v>17</v>
      </c>
    </row>
    <row r="7518" spans="2:4" x14ac:dyDescent="0.25">
      <c r="B7518" s="20" t="s">
        <v>6260</v>
      </c>
      <c r="C7518" s="20" t="s">
        <v>6253</v>
      </c>
      <c r="D7518" s="20" t="s">
        <v>17</v>
      </c>
    </row>
    <row r="7519" spans="2:4" x14ac:dyDescent="0.25">
      <c r="B7519" s="20" t="s">
        <v>6261</v>
      </c>
      <c r="C7519" s="20" t="s">
        <v>6253</v>
      </c>
      <c r="D7519" s="20" t="s">
        <v>17</v>
      </c>
    </row>
    <row r="7520" spans="2:4" x14ac:dyDescent="0.25">
      <c r="B7520" s="20" t="s">
        <v>6262</v>
      </c>
      <c r="C7520" s="20" t="s">
        <v>6253</v>
      </c>
      <c r="D7520" s="20" t="s">
        <v>17</v>
      </c>
    </row>
    <row r="7521" spans="2:4" x14ac:dyDescent="0.25">
      <c r="B7521" s="20" t="s">
        <v>6263</v>
      </c>
      <c r="C7521" s="20" t="s">
        <v>6264</v>
      </c>
      <c r="D7521" s="20" t="s">
        <v>17</v>
      </c>
    </row>
    <row r="7522" spans="2:4" x14ac:dyDescent="0.25">
      <c r="B7522" s="20" t="s">
        <v>6265</v>
      </c>
      <c r="C7522" s="20" t="s">
        <v>6264</v>
      </c>
      <c r="D7522" s="20" t="s">
        <v>17</v>
      </c>
    </row>
    <row r="7523" spans="2:4" x14ac:dyDescent="0.25">
      <c r="B7523" s="20" t="s">
        <v>6266</v>
      </c>
      <c r="C7523" s="20" t="s">
        <v>6264</v>
      </c>
      <c r="D7523" s="20" t="s">
        <v>17</v>
      </c>
    </row>
    <row r="7524" spans="2:4" x14ac:dyDescent="0.25">
      <c r="B7524" s="20" t="s">
        <v>6267</v>
      </c>
      <c r="C7524" s="20" t="s">
        <v>6264</v>
      </c>
      <c r="D7524" s="20" t="s">
        <v>17</v>
      </c>
    </row>
    <row r="7525" spans="2:4" x14ac:dyDescent="0.25">
      <c r="B7525" s="20" t="s">
        <v>6268</v>
      </c>
      <c r="C7525" s="20" t="s">
        <v>6264</v>
      </c>
      <c r="D7525" s="20" t="s">
        <v>17</v>
      </c>
    </row>
    <row r="7526" spans="2:4" x14ac:dyDescent="0.25">
      <c r="B7526" s="20" t="s">
        <v>6269</v>
      </c>
      <c r="C7526" s="20" t="s">
        <v>6264</v>
      </c>
      <c r="D7526" s="20" t="s">
        <v>17</v>
      </c>
    </row>
    <row r="7527" spans="2:4" x14ac:dyDescent="0.25">
      <c r="B7527" s="20" t="s">
        <v>6270</v>
      </c>
      <c r="C7527" s="20" t="s">
        <v>6264</v>
      </c>
      <c r="D7527" s="20" t="s">
        <v>17</v>
      </c>
    </row>
    <row r="7528" spans="2:4" x14ac:dyDescent="0.25">
      <c r="B7528" s="20" t="s">
        <v>6271</v>
      </c>
      <c r="C7528" s="20" t="s">
        <v>6264</v>
      </c>
      <c r="D7528" s="20" t="s">
        <v>17</v>
      </c>
    </row>
    <row r="7529" spans="2:4" x14ac:dyDescent="0.25">
      <c r="B7529" s="20" t="s">
        <v>6272</v>
      </c>
      <c r="C7529" s="20" t="s">
        <v>6264</v>
      </c>
      <c r="D7529" s="20" t="s">
        <v>17</v>
      </c>
    </row>
    <row r="7530" spans="2:4" x14ac:dyDescent="0.25">
      <c r="B7530" s="20" t="s">
        <v>6273</v>
      </c>
      <c r="C7530" s="20" t="s">
        <v>6264</v>
      </c>
      <c r="D7530" s="20" t="s">
        <v>17</v>
      </c>
    </row>
    <row r="7531" spans="2:4" x14ac:dyDescent="0.25">
      <c r="B7531" s="20" t="s">
        <v>6274</v>
      </c>
      <c r="C7531" s="20" t="s">
        <v>6275</v>
      </c>
      <c r="D7531" s="20" t="s">
        <v>17</v>
      </c>
    </row>
    <row r="7532" spans="2:4" x14ac:dyDescent="0.25">
      <c r="B7532" s="20" t="s">
        <v>6276</v>
      </c>
      <c r="C7532" s="20" t="s">
        <v>6275</v>
      </c>
      <c r="D7532" s="20" t="s">
        <v>17</v>
      </c>
    </row>
    <row r="7533" spans="2:4" x14ac:dyDescent="0.25">
      <c r="B7533" s="20" t="s">
        <v>6277</v>
      </c>
      <c r="C7533" s="20" t="s">
        <v>6275</v>
      </c>
      <c r="D7533" s="20" t="s">
        <v>17</v>
      </c>
    </row>
    <row r="7534" spans="2:4" x14ac:dyDescent="0.25">
      <c r="B7534" s="20" t="s">
        <v>6278</v>
      </c>
      <c r="C7534" s="20" t="s">
        <v>6275</v>
      </c>
      <c r="D7534" s="20" t="s">
        <v>17</v>
      </c>
    </row>
    <row r="7535" spans="2:4" x14ac:dyDescent="0.25">
      <c r="B7535" s="20" t="s">
        <v>6279</v>
      </c>
      <c r="C7535" s="20" t="s">
        <v>6275</v>
      </c>
      <c r="D7535" s="20" t="s">
        <v>17</v>
      </c>
    </row>
    <row r="7536" spans="2:4" x14ac:dyDescent="0.25">
      <c r="B7536" s="20" t="s">
        <v>6280</v>
      </c>
      <c r="C7536" s="20" t="s">
        <v>6275</v>
      </c>
      <c r="D7536" s="20" t="s">
        <v>17</v>
      </c>
    </row>
    <row r="7537" spans="2:4" x14ac:dyDescent="0.25">
      <c r="B7537" s="20" t="s">
        <v>6281</v>
      </c>
      <c r="C7537" s="20" t="s">
        <v>6275</v>
      </c>
      <c r="D7537" s="20" t="s">
        <v>17</v>
      </c>
    </row>
    <row r="7538" spans="2:4" x14ac:dyDescent="0.25">
      <c r="B7538" s="20" t="s">
        <v>6282</v>
      </c>
      <c r="C7538" s="20" t="s">
        <v>6275</v>
      </c>
      <c r="D7538" s="20" t="s">
        <v>17</v>
      </c>
    </row>
    <row r="7539" spans="2:4" x14ac:dyDescent="0.25">
      <c r="B7539" s="20" t="s">
        <v>6283</v>
      </c>
      <c r="C7539" s="20" t="s">
        <v>6275</v>
      </c>
      <c r="D7539" s="20" t="s">
        <v>17</v>
      </c>
    </row>
    <row r="7540" spans="2:4" x14ac:dyDescent="0.25">
      <c r="B7540" s="20" t="s">
        <v>6284</v>
      </c>
      <c r="C7540" s="20" t="s">
        <v>6275</v>
      </c>
      <c r="D7540" s="20" t="s">
        <v>17</v>
      </c>
    </row>
    <row r="7541" spans="2:4" x14ac:dyDescent="0.25">
      <c r="B7541" s="20" t="s">
        <v>6285</v>
      </c>
      <c r="C7541" s="20" t="s">
        <v>6286</v>
      </c>
      <c r="D7541" s="20" t="s">
        <v>17</v>
      </c>
    </row>
    <row r="7542" spans="2:4" x14ac:dyDescent="0.25">
      <c r="B7542" s="20" t="s">
        <v>6287</v>
      </c>
      <c r="C7542" s="20" t="s">
        <v>6286</v>
      </c>
      <c r="D7542" s="20" t="s">
        <v>17</v>
      </c>
    </row>
    <row r="7543" spans="2:4" x14ac:dyDescent="0.25">
      <c r="B7543" s="20" t="s">
        <v>6288</v>
      </c>
      <c r="C7543" s="20" t="s">
        <v>6286</v>
      </c>
      <c r="D7543" s="20" t="s">
        <v>17</v>
      </c>
    </row>
    <row r="7544" spans="2:4" x14ac:dyDescent="0.25">
      <c r="B7544" s="20" t="s">
        <v>6289</v>
      </c>
      <c r="C7544" s="20" t="s">
        <v>6286</v>
      </c>
      <c r="D7544" s="20" t="s">
        <v>17</v>
      </c>
    </row>
    <row r="7545" spans="2:4" x14ac:dyDescent="0.25">
      <c r="B7545" s="20" t="s">
        <v>6290</v>
      </c>
      <c r="C7545" s="20" t="s">
        <v>6286</v>
      </c>
      <c r="D7545" s="20" t="s">
        <v>17</v>
      </c>
    </row>
    <row r="7546" spans="2:4" x14ac:dyDescent="0.25">
      <c r="B7546" s="20" t="s">
        <v>6291</v>
      </c>
      <c r="C7546" s="20" t="s">
        <v>6286</v>
      </c>
      <c r="D7546" s="20" t="s">
        <v>17</v>
      </c>
    </row>
    <row r="7547" spans="2:4" x14ac:dyDescent="0.25">
      <c r="B7547" s="20" t="s">
        <v>6292</v>
      </c>
      <c r="C7547" s="20" t="s">
        <v>6286</v>
      </c>
      <c r="D7547" s="20" t="s">
        <v>17</v>
      </c>
    </row>
    <row r="7548" spans="2:4" x14ac:dyDescent="0.25">
      <c r="B7548" s="20" t="s">
        <v>6293</v>
      </c>
      <c r="C7548" s="20" t="s">
        <v>6286</v>
      </c>
      <c r="D7548" s="20" t="s">
        <v>17</v>
      </c>
    </row>
    <row r="7549" spans="2:4" x14ac:dyDescent="0.25">
      <c r="B7549" s="20" t="s">
        <v>6294</v>
      </c>
      <c r="C7549" s="20" t="s">
        <v>6286</v>
      </c>
      <c r="D7549" s="20" t="s">
        <v>17</v>
      </c>
    </row>
    <row r="7550" spans="2:4" x14ac:dyDescent="0.25">
      <c r="B7550" s="20" t="s">
        <v>6295</v>
      </c>
      <c r="C7550" s="20" t="s">
        <v>6286</v>
      </c>
      <c r="D7550" s="20" t="s">
        <v>17</v>
      </c>
    </row>
    <row r="7551" spans="2:4" x14ac:dyDescent="0.25">
      <c r="B7551" s="20" t="s">
        <v>6296</v>
      </c>
      <c r="C7551" s="20" t="s">
        <v>6297</v>
      </c>
      <c r="D7551" s="20" t="s">
        <v>17</v>
      </c>
    </row>
    <row r="7552" spans="2:4" x14ac:dyDescent="0.25">
      <c r="B7552" s="20" t="s">
        <v>6298</v>
      </c>
      <c r="C7552" s="20" t="s">
        <v>6297</v>
      </c>
      <c r="D7552" s="20" t="s">
        <v>17</v>
      </c>
    </row>
    <row r="7553" spans="2:4" x14ac:dyDescent="0.25">
      <c r="B7553" s="20" t="s">
        <v>6299</v>
      </c>
      <c r="C7553" s="20" t="s">
        <v>6297</v>
      </c>
      <c r="D7553" s="20" t="s">
        <v>17</v>
      </c>
    </row>
    <row r="7554" spans="2:4" x14ac:dyDescent="0.25">
      <c r="B7554" s="20" t="s">
        <v>6300</v>
      </c>
      <c r="C7554" s="20" t="s">
        <v>6297</v>
      </c>
      <c r="D7554" s="20" t="s">
        <v>17</v>
      </c>
    </row>
    <row r="7555" spans="2:4" x14ac:dyDescent="0.25">
      <c r="B7555" s="20" t="s">
        <v>6301</v>
      </c>
      <c r="C7555" s="20" t="s">
        <v>6297</v>
      </c>
      <c r="D7555" s="20" t="s">
        <v>17</v>
      </c>
    </row>
    <row r="7556" spans="2:4" x14ac:dyDescent="0.25">
      <c r="B7556" s="20" t="s">
        <v>6302</v>
      </c>
      <c r="C7556" s="20" t="s">
        <v>6297</v>
      </c>
      <c r="D7556" s="20" t="s">
        <v>17</v>
      </c>
    </row>
    <row r="7557" spans="2:4" x14ac:dyDescent="0.25">
      <c r="B7557" s="20" t="s">
        <v>6303</v>
      </c>
      <c r="C7557" s="20" t="s">
        <v>6297</v>
      </c>
      <c r="D7557" s="20" t="s">
        <v>17</v>
      </c>
    </row>
    <row r="7558" spans="2:4" x14ac:dyDescent="0.25">
      <c r="B7558" s="20" t="s">
        <v>6304</v>
      </c>
      <c r="C7558" s="20" t="s">
        <v>6297</v>
      </c>
      <c r="D7558" s="20" t="s">
        <v>17</v>
      </c>
    </row>
    <row r="7559" spans="2:4" x14ac:dyDescent="0.25">
      <c r="B7559" s="20" t="s">
        <v>6305</v>
      </c>
      <c r="C7559" s="20" t="s">
        <v>6306</v>
      </c>
      <c r="D7559" s="20" t="s">
        <v>17</v>
      </c>
    </row>
    <row r="7560" spans="2:4" x14ac:dyDescent="0.25">
      <c r="B7560" s="20" t="s">
        <v>6307</v>
      </c>
      <c r="C7560" s="20" t="s">
        <v>6306</v>
      </c>
      <c r="D7560" s="20" t="s">
        <v>17</v>
      </c>
    </row>
    <row r="7561" spans="2:4" x14ac:dyDescent="0.25">
      <c r="B7561" s="20" t="s">
        <v>6308</v>
      </c>
      <c r="C7561" s="20" t="s">
        <v>6306</v>
      </c>
      <c r="D7561" s="20" t="s">
        <v>17</v>
      </c>
    </row>
    <row r="7562" spans="2:4" x14ac:dyDescent="0.25">
      <c r="B7562" s="20" t="s">
        <v>6309</v>
      </c>
      <c r="C7562" s="20" t="s">
        <v>6306</v>
      </c>
      <c r="D7562" s="20" t="s">
        <v>17</v>
      </c>
    </row>
    <row r="7563" spans="2:4" x14ac:dyDescent="0.25">
      <c r="B7563" s="20" t="s">
        <v>6310</v>
      </c>
      <c r="C7563" s="20" t="s">
        <v>6306</v>
      </c>
      <c r="D7563" s="20" t="s">
        <v>17</v>
      </c>
    </row>
    <row r="7564" spans="2:4" x14ac:dyDescent="0.25">
      <c r="B7564" s="20" t="s">
        <v>6311</v>
      </c>
      <c r="C7564" s="20" t="s">
        <v>6306</v>
      </c>
      <c r="D7564" s="20" t="s">
        <v>17</v>
      </c>
    </row>
    <row r="7565" spans="2:4" x14ac:dyDescent="0.25">
      <c r="B7565" s="20" t="s">
        <v>6312</v>
      </c>
      <c r="C7565" s="20" t="s">
        <v>6306</v>
      </c>
      <c r="D7565" s="20" t="s">
        <v>17</v>
      </c>
    </row>
    <row r="7566" spans="2:4" x14ac:dyDescent="0.25">
      <c r="B7566" s="20" t="s">
        <v>6313</v>
      </c>
      <c r="C7566" s="20" t="s">
        <v>6306</v>
      </c>
      <c r="D7566" s="20" t="s">
        <v>17</v>
      </c>
    </row>
    <row r="7567" spans="2:4" x14ac:dyDescent="0.25">
      <c r="B7567" s="20" t="s">
        <v>6314</v>
      </c>
      <c r="C7567" s="20" t="s">
        <v>6306</v>
      </c>
      <c r="D7567" s="20" t="s">
        <v>17</v>
      </c>
    </row>
    <row r="7568" spans="2:4" x14ac:dyDescent="0.25">
      <c r="B7568" s="20" t="s">
        <v>6315</v>
      </c>
      <c r="C7568" s="20" t="s">
        <v>6316</v>
      </c>
      <c r="D7568" s="20" t="s">
        <v>17</v>
      </c>
    </row>
    <row r="7569" spans="2:4" x14ac:dyDescent="0.25">
      <c r="B7569" s="20" t="s">
        <v>6317</v>
      </c>
      <c r="C7569" s="20" t="s">
        <v>6316</v>
      </c>
      <c r="D7569" s="20" t="s">
        <v>17</v>
      </c>
    </row>
    <row r="7570" spans="2:4" x14ac:dyDescent="0.25">
      <c r="B7570" s="20" t="s">
        <v>6318</v>
      </c>
      <c r="C7570" s="20" t="s">
        <v>6316</v>
      </c>
      <c r="D7570" s="20" t="s">
        <v>17</v>
      </c>
    </row>
    <row r="7571" spans="2:4" x14ac:dyDescent="0.25">
      <c r="B7571" s="20" t="s">
        <v>6319</v>
      </c>
      <c r="C7571" s="20" t="s">
        <v>6316</v>
      </c>
      <c r="D7571" s="20" t="s">
        <v>17</v>
      </c>
    </row>
    <row r="7572" spans="2:4" x14ac:dyDescent="0.25">
      <c r="B7572" s="20" t="s">
        <v>6320</v>
      </c>
      <c r="C7572" s="20" t="s">
        <v>6316</v>
      </c>
      <c r="D7572" s="20" t="s">
        <v>17</v>
      </c>
    </row>
    <row r="7573" spans="2:4" x14ac:dyDescent="0.25">
      <c r="B7573" s="20" t="s">
        <v>6321</v>
      </c>
      <c r="C7573" s="20" t="s">
        <v>6316</v>
      </c>
      <c r="D7573" s="20" t="s">
        <v>17</v>
      </c>
    </row>
    <row r="7574" spans="2:4" x14ac:dyDescent="0.25">
      <c r="B7574" s="20" t="s">
        <v>6322</v>
      </c>
      <c r="C7574" s="20" t="s">
        <v>6316</v>
      </c>
      <c r="D7574" s="20" t="s">
        <v>17</v>
      </c>
    </row>
    <row r="7575" spans="2:4" x14ac:dyDescent="0.25">
      <c r="B7575" s="20" t="s">
        <v>6323</v>
      </c>
      <c r="C7575" s="20" t="s">
        <v>6316</v>
      </c>
      <c r="D7575" s="20" t="s">
        <v>17</v>
      </c>
    </row>
    <row r="7576" spans="2:4" x14ac:dyDescent="0.25">
      <c r="B7576" s="20" t="s">
        <v>6324</v>
      </c>
      <c r="C7576" s="20" t="s">
        <v>6325</v>
      </c>
      <c r="D7576" s="20" t="s">
        <v>17</v>
      </c>
    </row>
    <row r="7577" spans="2:4" x14ac:dyDescent="0.25">
      <c r="B7577" s="20" t="s">
        <v>6326</v>
      </c>
      <c r="C7577" s="20" t="s">
        <v>6325</v>
      </c>
      <c r="D7577" s="20" t="s">
        <v>17</v>
      </c>
    </row>
    <row r="7578" spans="2:4" x14ac:dyDescent="0.25">
      <c r="B7578" s="20" t="s">
        <v>6327</v>
      </c>
      <c r="C7578" s="20" t="s">
        <v>6325</v>
      </c>
      <c r="D7578" s="20" t="s">
        <v>17</v>
      </c>
    </row>
    <row r="7579" spans="2:4" x14ac:dyDescent="0.25">
      <c r="B7579" s="20" t="s">
        <v>6328</v>
      </c>
      <c r="C7579" s="20" t="s">
        <v>6325</v>
      </c>
      <c r="D7579" s="20" t="s">
        <v>17</v>
      </c>
    </row>
    <row r="7580" spans="2:4" x14ac:dyDescent="0.25">
      <c r="B7580" s="20" t="s">
        <v>6329</v>
      </c>
      <c r="C7580" s="20" t="s">
        <v>6329</v>
      </c>
      <c r="D7580" s="20" t="s">
        <v>17</v>
      </c>
    </row>
    <row r="7581" spans="2:4" x14ac:dyDescent="0.25">
      <c r="B7581" s="20" t="s">
        <v>6330</v>
      </c>
      <c r="C7581" s="20" t="s">
        <v>6330</v>
      </c>
      <c r="D7581" s="20" t="s">
        <v>17</v>
      </c>
    </row>
    <row r="7582" spans="2:4" x14ac:dyDescent="0.25">
      <c r="B7582" s="20" t="s">
        <v>6331</v>
      </c>
      <c r="C7582" s="20" t="s">
        <v>6331</v>
      </c>
      <c r="D7582" s="20" t="s">
        <v>17</v>
      </c>
    </row>
    <row r="7583" spans="2:4" x14ac:dyDescent="0.25">
      <c r="B7583" s="20" t="s">
        <v>6332</v>
      </c>
      <c r="C7583" s="20" t="s">
        <v>6332</v>
      </c>
      <c r="D7583" s="20" t="s">
        <v>17</v>
      </c>
    </row>
    <row r="7584" spans="2:4" x14ac:dyDescent="0.25">
      <c r="B7584" s="20" t="s">
        <v>6333</v>
      </c>
      <c r="C7584" s="20" t="s">
        <v>6333</v>
      </c>
      <c r="D7584" s="20" t="s">
        <v>17</v>
      </c>
    </row>
    <row r="7585" spans="2:4" x14ac:dyDescent="0.25">
      <c r="B7585" s="20" t="s">
        <v>6334</v>
      </c>
      <c r="C7585" s="20" t="s">
        <v>6334</v>
      </c>
      <c r="D7585" s="20" t="s">
        <v>17</v>
      </c>
    </row>
    <row r="7586" spans="2:4" x14ac:dyDescent="0.25">
      <c r="B7586" s="20" t="s">
        <v>6335</v>
      </c>
      <c r="C7586" s="20" t="s">
        <v>6335</v>
      </c>
      <c r="D7586" s="20" t="s">
        <v>17</v>
      </c>
    </row>
    <row r="7587" spans="2:4" x14ac:dyDescent="0.25">
      <c r="B7587" s="20" t="s">
        <v>6336</v>
      </c>
      <c r="C7587" s="20" t="s">
        <v>6336</v>
      </c>
      <c r="D7587" s="20" t="s">
        <v>17</v>
      </c>
    </row>
    <row r="7588" spans="2:4" x14ac:dyDescent="0.25">
      <c r="B7588" s="20" t="s">
        <v>6337</v>
      </c>
      <c r="C7588" s="20" t="s">
        <v>6337</v>
      </c>
      <c r="D7588" s="20" t="s">
        <v>17</v>
      </c>
    </row>
    <row r="7589" spans="2:4" x14ac:dyDescent="0.25">
      <c r="B7589" s="20" t="s">
        <v>6338</v>
      </c>
      <c r="C7589" s="20" t="s">
        <v>6338</v>
      </c>
      <c r="D7589" s="20" t="s">
        <v>17</v>
      </c>
    </row>
    <row r="7590" spans="2:4" x14ac:dyDescent="0.25">
      <c r="B7590" s="20" t="s">
        <v>6339</v>
      </c>
      <c r="C7590" s="20" t="s">
        <v>6340</v>
      </c>
      <c r="D7590" s="20" t="s">
        <v>17</v>
      </c>
    </row>
    <row r="7591" spans="2:4" x14ac:dyDescent="0.25">
      <c r="B7591" s="20" t="s">
        <v>6341</v>
      </c>
      <c r="C7591" s="20" t="s">
        <v>6340</v>
      </c>
      <c r="D7591" s="20" t="s">
        <v>17</v>
      </c>
    </row>
    <row r="7592" spans="2:4" x14ac:dyDescent="0.25">
      <c r="B7592" s="20" t="s">
        <v>6342</v>
      </c>
      <c r="C7592" s="20" t="s">
        <v>6340</v>
      </c>
      <c r="D7592" s="20" t="s">
        <v>17</v>
      </c>
    </row>
    <row r="7593" spans="2:4" x14ac:dyDescent="0.25">
      <c r="B7593" s="20" t="s">
        <v>6343</v>
      </c>
      <c r="C7593" s="20" t="s">
        <v>6340</v>
      </c>
      <c r="D7593" s="20" t="s">
        <v>17</v>
      </c>
    </row>
    <row r="7594" spans="2:4" x14ac:dyDescent="0.25">
      <c r="B7594" s="20" t="s">
        <v>6344</v>
      </c>
      <c r="C7594" s="20" t="s">
        <v>6340</v>
      </c>
      <c r="D7594" s="20" t="s">
        <v>17</v>
      </c>
    </row>
    <row r="7595" spans="2:4" x14ac:dyDescent="0.25">
      <c r="B7595" s="20" t="s">
        <v>6345</v>
      </c>
      <c r="C7595" s="20" t="s">
        <v>6340</v>
      </c>
      <c r="D7595" s="20" t="s">
        <v>17</v>
      </c>
    </row>
    <row r="7596" spans="2:4" x14ac:dyDescent="0.25">
      <c r="B7596" s="20" t="s">
        <v>6346</v>
      </c>
      <c r="C7596" s="20" t="s">
        <v>6340</v>
      </c>
      <c r="D7596" s="20" t="s">
        <v>17</v>
      </c>
    </row>
    <row r="7597" spans="2:4" x14ac:dyDescent="0.25">
      <c r="B7597" s="20" t="s">
        <v>6347</v>
      </c>
      <c r="C7597" s="20" t="s">
        <v>6340</v>
      </c>
      <c r="D7597" s="20" t="s">
        <v>17</v>
      </c>
    </row>
    <row r="7598" spans="2:4" x14ac:dyDescent="0.25">
      <c r="B7598" s="20" t="s">
        <v>6348</v>
      </c>
      <c r="C7598" s="20" t="s">
        <v>6340</v>
      </c>
      <c r="D7598" s="20" t="s">
        <v>17</v>
      </c>
    </row>
    <row r="7599" spans="2:4" x14ac:dyDescent="0.25">
      <c r="B7599" s="20" t="s">
        <v>6349</v>
      </c>
      <c r="C7599" s="20" t="s">
        <v>6340</v>
      </c>
      <c r="D7599" s="20" t="s">
        <v>17</v>
      </c>
    </row>
    <row r="7600" spans="2:4" x14ac:dyDescent="0.25">
      <c r="B7600" s="20" t="s">
        <v>6350</v>
      </c>
      <c r="C7600" s="20" t="s">
        <v>6351</v>
      </c>
      <c r="D7600" s="20" t="s">
        <v>17</v>
      </c>
    </row>
    <row r="7601" spans="2:4" x14ac:dyDescent="0.25">
      <c r="B7601" s="20" t="s">
        <v>6352</v>
      </c>
      <c r="C7601" s="20" t="s">
        <v>6351</v>
      </c>
      <c r="D7601" s="20" t="s">
        <v>17</v>
      </c>
    </row>
    <row r="7602" spans="2:4" x14ac:dyDescent="0.25">
      <c r="B7602" s="20" t="s">
        <v>6353</v>
      </c>
      <c r="C7602" s="20" t="s">
        <v>6351</v>
      </c>
      <c r="D7602" s="20" t="s">
        <v>17</v>
      </c>
    </row>
    <row r="7603" spans="2:4" x14ac:dyDescent="0.25">
      <c r="B7603" s="20" t="s">
        <v>6354</v>
      </c>
      <c r="C7603" s="20" t="s">
        <v>6351</v>
      </c>
      <c r="D7603" s="20" t="s">
        <v>17</v>
      </c>
    </row>
    <row r="7604" spans="2:4" x14ac:dyDescent="0.25">
      <c r="B7604" s="20" t="s">
        <v>6355</v>
      </c>
      <c r="C7604" s="20" t="s">
        <v>6351</v>
      </c>
      <c r="D7604" s="20" t="s">
        <v>17</v>
      </c>
    </row>
    <row r="7605" spans="2:4" x14ac:dyDescent="0.25">
      <c r="B7605" s="20" t="s">
        <v>6356</v>
      </c>
      <c r="C7605" s="20" t="s">
        <v>6351</v>
      </c>
      <c r="D7605" s="20" t="s">
        <v>17</v>
      </c>
    </row>
    <row r="7606" spans="2:4" x14ac:dyDescent="0.25">
      <c r="B7606" s="20" t="s">
        <v>6357</v>
      </c>
      <c r="C7606" s="20" t="s">
        <v>6351</v>
      </c>
      <c r="D7606" s="20" t="s">
        <v>17</v>
      </c>
    </row>
    <row r="7607" spans="2:4" x14ac:dyDescent="0.25">
      <c r="B7607" s="20" t="s">
        <v>6358</v>
      </c>
      <c r="C7607" s="20" t="s">
        <v>6351</v>
      </c>
      <c r="D7607" s="20" t="s">
        <v>17</v>
      </c>
    </row>
    <row r="7608" spans="2:4" x14ac:dyDescent="0.25">
      <c r="B7608" s="20" t="s">
        <v>6359</v>
      </c>
      <c r="C7608" s="20" t="s">
        <v>6351</v>
      </c>
      <c r="D7608" s="20" t="s">
        <v>17</v>
      </c>
    </row>
    <row r="7609" spans="2:4" x14ac:dyDescent="0.25">
      <c r="B7609" s="20" t="s">
        <v>6360</v>
      </c>
      <c r="C7609" s="20" t="s">
        <v>6351</v>
      </c>
      <c r="D7609" s="20" t="s">
        <v>17</v>
      </c>
    </row>
    <row r="7610" spans="2:4" x14ac:dyDescent="0.25">
      <c r="B7610" s="20" t="s">
        <v>6361</v>
      </c>
      <c r="C7610" s="20" t="s">
        <v>6362</v>
      </c>
      <c r="D7610" s="20" t="s">
        <v>17</v>
      </c>
    </row>
    <row r="7611" spans="2:4" x14ac:dyDescent="0.25">
      <c r="B7611" s="20" t="s">
        <v>6363</v>
      </c>
      <c r="C7611" s="20" t="s">
        <v>6362</v>
      </c>
      <c r="D7611" s="20" t="s">
        <v>17</v>
      </c>
    </row>
    <row r="7612" spans="2:4" x14ac:dyDescent="0.25">
      <c r="B7612" s="20" t="s">
        <v>6364</v>
      </c>
      <c r="C7612" s="20" t="s">
        <v>6362</v>
      </c>
      <c r="D7612" s="20" t="s">
        <v>17</v>
      </c>
    </row>
    <row r="7613" spans="2:4" x14ac:dyDescent="0.25">
      <c r="B7613" s="20" t="s">
        <v>6365</v>
      </c>
      <c r="C7613" s="20" t="s">
        <v>6362</v>
      </c>
      <c r="D7613" s="20" t="s">
        <v>17</v>
      </c>
    </row>
    <row r="7614" spans="2:4" x14ac:dyDescent="0.25">
      <c r="B7614" s="20" t="s">
        <v>6366</v>
      </c>
      <c r="C7614" s="20" t="s">
        <v>6362</v>
      </c>
      <c r="D7614" s="20" t="s">
        <v>17</v>
      </c>
    </row>
    <row r="7615" spans="2:4" x14ac:dyDescent="0.25">
      <c r="B7615" s="20" t="s">
        <v>6367</v>
      </c>
      <c r="C7615" s="20" t="s">
        <v>6362</v>
      </c>
      <c r="D7615" s="20" t="s">
        <v>17</v>
      </c>
    </row>
    <row r="7616" spans="2:4" x14ac:dyDescent="0.25">
      <c r="B7616" s="20" t="s">
        <v>6368</v>
      </c>
      <c r="C7616" s="20" t="s">
        <v>6362</v>
      </c>
      <c r="D7616" s="20" t="s">
        <v>17</v>
      </c>
    </row>
    <row r="7617" spans="2:4" x14ac:dyDescent="0.25">
      <c r="B7617" s="20" t="s">
        <v>6369</v>
      </c>
      <c r="C7617" s="20" t="s">
        <v>6362</v>
      </c>
      <c r="D7617" s="20" t="s">
        <v>17</v>
      </c>
    </row>
    <row r="7618" spans="2:4" x14ac:dyDescent="0.25">
      <c r="B7618" s="20" t="s">
        <v>6370</v>
      </c>
      <c r="C7618" s="20" t="s">
        <v>6362</v>
      </c>
      <c r="D7618" s="20" t="s">
        <v>17</v>
      </c>
    </row>
    <row r="7619" spans="2:4" x14ac:dyDescent="0.25">
      <c r="B7619" s="20" t="s">
        <v>6371</v>
      </c>
      <c r="C7619" s="20" t="s">
        <v>6362</v>
      </c>
      <c r="D7619" s="20" t="s">
        <v>17</v>
      </c>
    </row>
    <row r="7620" spans="2:4" x14ac:dyDescent="0.25">
      <c r="B7620" s="20" t="s">
        <v>6372</v>
      </c>
      <c r="C7620" s="20" t="s">
        <v>6373</v>
      </c>
      <c r="D7620" s="20" t="s">
        <v>17</v>
      </c>
    </row>
    <row r="7621" spans="2:4" x14ac:dyDescent="0.25">
      <c r="B7621" s="20" t="s">
        <v>6374</v>
      </c>
      <c r="C7621" s="20" t="s">
        <v>6373</v>
      </c>
      <c r="D7621" s="20" t="s">
        <v>17</v>
      </c>
    </row>
    <row r="7622" spans="2:4" x14ac:dyDescent="0.25">
      <c r="B7622" s="20" t="s">
        <v>6375</v>
      </c>
      <c r="C7622" s="20" t="s">
        <v>6373</v>
      </c>
      <c r="D7622" s="20" t="s">
        <v>17</v>
      </c>
    </row>
    <row r="7623" spans="2:4" x14ac:dyDescent="0.25">
      <c r="B7623" s="20" t="s">
        <v>6376</v>
      </c>
      <c r="C7623" s="20" t="s">
        <v>6373</v>
      </c>
      <c r="D7623" s="20" t="s">
        <v>17</v>
      </c>
    </row>
    <row r="7624" spans="2:4" x14ac:dyDescent="0.25">
      <c r="B7624" s="20" t="s">
        <v>6377</v>
      </c>
      <c r="C7624" s="20" t="s">
        <v>6373</v>
      </c>
      <c r="D7624" s="20" t="s">
        <v>17</v>
      </c>
    </row>
    <row r="7625" spans="2:4" x14ac:dyDescent="0.25">
      <c r="B7625" s="20" t="s">
        <v>6378</v>
      </c>
      <c r="C7625" s="20" t="s">
        <v>6373</v>
      </c>
      <c r="D7625" s="20" t="s">
        <v>17</v>
      </c>
    </row>
    <row r="7626" spans="2:4" x14ac:dyDescent="0.25">
      <c r="B7626" s="20" t="s">
        <v>6379</v>
      </c>
      <c r="C7626" s="20" t="s">
        <v>6373</v>
      </c>
      <c r="D7626" s="20" t="s">
        <v>17</v>
      </c>
    </row>
    <row r="7627" spans="2:4" x14ac:dyDescent="0.25">
      <c r="B7627" s="20" t="s">
        <v>6380</v>
      </c>
      <c r="C7627" s="20" t="s">
        <v>6373</v>
      </c>
      <c r="D7627" s="20" t="s">
        <v>17</v>
      </c>
    </row>
    <row r="7628" spans="2:4" x14ac:dyDescent="0.25">
      <c r="B7628" s="20" t="s">
        <v>6381</v>
      </c>
      <c r="C7628" s="20" t="s">
        <v>6373</v>
      </c>
      <c r="D7628" s="20" t="s">
        <v>17</v>
      </c>
    </row>
    <row r="7629" spans="2:4" x14ac:dyDescent="0.25">
      <c r="B7629" s="20" t="s">
        <v>6382</v>
      </c>
      <c r="C7629" s="20" t="s">
        <v>6373</v>
      </c>
      <c r="D7629" s="20" t="s">
        <v>17</v>
      </c>
    </row>
    <row r="7630" spans="2:4" x14ac:dyDescent="0.25">
      <c r="B7630" s="20" t="s">
        <v>6383</v>
      </c>
      <c r="C7630" s="20" t="s">
        <v>6384</v>
      </c>
      <c r="D7630" s="20" t="s">
        <v>17</v>
      </c>
    </row>
    <row r="7631" spans="2:4" x14ac:dyDescent="0.25">
      <c r="B7631" s="20" t="s">
        <v>6385</v>
      </c>
      <c r="C7631" s="20" t="s">
        <v>6384</v>
      </c>
      <c r="D7631" s="20" t="s">
        <v>17</v>
      </c>
    </row>
    <row r="7632" spans="2:4" x14ac:dyDescent="0.25">
      <c r="B7632" s="20" t="s">
        <v>6386</v>
      </c>
      <c r="C7632" s="20" t="s">
        <v>6384</v>
      </c>
      <c r="D7632" s="20" t="s">
        <v>17</v>
      </c>
    </row>
    <row r="7633" spans="2:4" x14ac:dyDescent="0.25">
      <c r="B7633" s="20" t="s">
        <v>6387</v>
      </c>
      <c r="C7633" s="20" t="s">
        <v>6384</v>
      </c>
      <c r="D7633" s="20" t="s">
        <v>17</v>
      </c>
    </row>
    <row r="7634" spans="2:4" x14ac:dyDescent="0.25">
      <c r="B7634" s="20" t="s">
        <v>6388</v>
      </c>
      <c r="C7634" s="20" t="s">
        <v>6384</v>
      </c>
      <c r="D7634" s="20" t="s">
        <v>17</v>
      </c>
    </row>
    <row r="7635" spans="2:4" x14ac:dyDescent="0.25">
      <c r="B7635" s="20" t="s">
        <v>6389</v>
      </c>
      <c r="C7635" s="20" t="s">
        <v>6384</v>
      </c>
      <c r="D7635" s="20" t="s">
        <v>17</v>
      </c>
    </row>
    <row r="7636" spans="2:4" x14ac:dyDescent="0.25">
      <c r="B7636" s="20" t="s">
        <v>6390</v>
      </c>
      <c r="C7636" s="20" t="s">
        <v>6384</v>
      </c>
      <c r="D7636" s="20" t="s">
        <v>17</v>
      </c>
    </row>
    <row r="7637" spans="2:4" x14ac:dyDescent="0.25">
      <c r="B7637" s="20" t="s">
        <v>6391</v>
      </c>
      <c r="C7637" s="20" t="s">
        <v>6384</v>
      </c>
      <c r="D7637" s="20" t="s">
        <v>17</v>
      </c>
    </row>
    <row r="7638" spans="2:4" x14ac:dyDescent="0.25">
      <c r="B7638" s="20" t="s">
        <v>6392</v>
      </c>
      <c r="C7638" s="20" t="s">
        <v>6384</v>
      </c>
      <c r="D7638" s="20" t="s">
        <v>17</v>
      </c>
    </row>
    <row r="7639" spans="2:4" x14ac:dyDescent="0.25">
      <c r="B7639" s="20" t="s">
        <v>6393</v>
      </c>
      <c r="C7639" s="20" t="s">
        <v>6384</v>
      </c>
      <c r="D7639" s="20" t="s">
        <v>17</v>
      </c>
    </row>
    <row r="7640" spans="2:4" x14ac:dyDescent="0.25">
      <c r="B7640" s="20" t="s">
        <v>6394</v>
      </c>
      <c r="C7640" s="20" t="s">
        <v>6395</v>
      </c>
      <c r="D7640" s="20" t="s">
        <v>17</v>
      </c>
    </row>
    <row r="7641" spans="2:4" x14ac:dyDescent="0.25">
      <c r="B7641" s="20" t="s">
        <v>6396</v>
      </c>
      <c r="C7641" s="20" t="s">
        <v>6395</v>
      </c>
      <c r="D7641" s="20" t="s">
        <v>17</v>
      </c>
    </row>
    <row r="7642" spans="2:4" x14ac:dyDescent="0.25">
      <c r="B7642" s="20" t="s">
        <v>6397</v>
      </c>
      <c r="C7642" s="20" t="s">
        <v>6395</v>
      </c>
      <c r="D7642" s="20" t="s">
        <v>17</v>
      </c>
    </row>
    <row r="7643" spans="2:4" x14ac:dyDescent="0.25">
      <c r="B7643" s="20" t="s">
        <v>6398</v>
      </c>
      <c r="C7643" s="20" t="s">
        <v>6395</v>
      </c>
      <c r="D7643" s="20" t="s">
        <v>17</v>
      </c>
    </row>
    <row r="7644" spans="2:4" x14ac:dyDescent="0.25">
      <c r="B7644" s="20" t="s">
        <v>6399</v>
      </c>
      <c r="C7644" s="20" t="s">
        <v>6395</v>
      </c>
      <c r="D7644" s="20" t="s">
        <v>17</v>
      </c>
    </row>
    <row r="7645" spans="2:4" x14ac:dyDescent="0.25">
      <c r="B7645" s="20" t="s">
        <v>6400</v>
      </c>
      <c r="C7645" s="20" t="s">
        <v>6395</v>
      </c>
      <c r="D7645" s="20" t="s">
        <v>17</v>
      </c>
    </row>
    <row r="7646" spans="2:4" x14ac:dyDescent="0.25">
      <c r="B7646" s="20" t="s">
        <v>6401</v>
      </c>
      <c r="C7646" s="20" t="s">
        <v>6395</v>
      </c>
      <c r="D7646" s="20" t="s">
        <v>17</v>
      </c>
    </row>
    <row r="7647" spans="2:4" x14ac:dyDescent="0.25">
      <c r="B7647" s="20" t="s">
        <v>6402</v>
      </c>
      <c r="C7647" s="20" t="s">
        <v>6395</v>
      </c>
      <c r="D7647" s="20" t="s">
        <v>17</v>
      </c>
    </row>
    <row r="7648" spans="2:4" x14ac:dyDescent="0.25">
      <c r="B7648" s="20" t="s">
        <v>6403</v>
      </c>
      <c r="C7648" s="20" t="s">
        <v>6395</v>
      </c>
      <c r="D7648" s="20" t="s">
        <v>17</v>
      </c>
    </row>
    <row r="7649" spans="2:4" x14ac:dyDescent="0.25">
      <c r="B7649" s="20" t="s">
        <v>6404</v>
      </c>
      <c r="C7649" s="20" t="s">
        <v>6395</v>
      </c>
      <c r="D7649" s="20" t="s">
        <v>17</v>
      </c>
    </row>
    <row r="7650" spans="2:4" x14ac:dyDescent="0.25">
      <c r="B7650" s="20" t="s">
        <v>6405</v>
      </c>
      <c r="C7650" s="20" t="s">
        <v>6406</v>
      </c>
      <c r="D7650" s="20" t="s">
        <v>17</v>
      </c>
    </row>
    <row r="7651" spans="2:4" x14ac:dyDescent="0.25">
      <c r="B7651" s="20" t="s">
        <v>6407</v>
      </c>
      <c r="C7651" s="20" t="s">
        <v>6406</v>
      </c>
      <c r="D7651" s="20" t="s">
        <v>17</v>
      </c>
    </row>
    <row r="7652" spans="2:4" x14ac:dyDescent="0.25">
      <c r="B7652" s="20" t="s">
        <v>6408</v>
      </c>
      <c r="C7652" s="20" t="s">
        <v>6406</v>
      </c>
      <c r="D7652" s="20" t="s">
        <v>17</v>
      </c>
    </row>
    <row r="7653" spans="2:4" x14ac:dyDescent="0.25">
      <c r="B7653" s="20" t="s">
        <v>6409</v>
      </c>
      <c r="C7653" s="20" t="s">
        <v>6406</v>
      </c>
      <c r="D7653" s="20" t="s">
        <v>17</v>
      </c>
    </row>
    <row r="7654" spans="2:4" x14ac:dyDescent="0.25">
      <c r="B7654" s="20" t="s">
        <v>6410</v>
      </c>
      <c r="C7654" s="20" t="s">
        <v>6406</v>
      </c>
      <c r="D7654" s="20" t="s">
        <v>17</v>
      </c>
    </row>
    <row r="7655" spans="2:4" x14ac:dyDescent="0.25">
      <c r="B7655" s="20" t="s">
        <v>6411</v>
      </c>
      <c r="C7655" s="20" t="s">
        <v>6406</v>
      </c>
      <c r="D7655" s="20" t="s">
        <v>17</v>
      </c>
    </row>
    <row r="7656" spans="2:4" x14ac:dyDescent="0.25">
      <c r="B7656" s="20" t="s">
        <v>6412</v>
      </c>
      <c r="C7656" s="20" t="s">
        <v>6406</v>
      </c>
      <c r="D7656" s="20" t="s">
        <v>17</v>
      </c>
    </row>
    <row r="7657" spans="2:4" x14ac:dyDescent="0.25">
      <c r="B7657" s="20" t="s">
        <v>16514</v>
      </c>
      <c r="C7657" s="20" t="s">
        <v>6406</v>
      </c>
      <c r="D7657" s="20" t="s">
        <v>17</v>
      </c>
    </row>
    <row r="7658" spans="2:4" x14ac:dyDescent="0.25">
      <c r="B7658" s="20" t="s">
        <v>6413</v>
      </c>
      <c r="C7658" s="20" t="s">
        <v>6406</v>
      </c>
      <c r="D7658" s="20" t="s">
        <v>17</v>
      </c>
    </row>
    <row r="7659" spans="2:4" x14ac:dyDescent="0.25">
      <c r="B7659" s="20" t="s">
        <v>6414</v>
      </c>
      <c r="C7659" s="20" t="s">
        <v>6406</v>
      </c>
      <c r="D7659" s="20" t="s">
        <v>17</v>
      </c>
    </row>
    <row r="7660" spans="2:4" x14ac:dyDescent="0.25">
      <c r="B7660" s="20" t="s">
        <v>6415</v>
      </c>
      <c r="C7660" s="20" t="s">
        <v>6406</v>
      </c>
      <c r="D7660" s="20" t="s">
        <v>17</v>
      </c>
    </row>
    <row r="7661" spans="2:4" x14ac:dyDescent="0.25">
      <c r="B7661" s="20" t="s">
        <v>6416</v>
      </c>
      <c r="C7661" s="20" t="s">
        <v>6417</v>
      </c>
      <c r="D7661" s="20" t="s">
        <v>17</v>
      </c>
    </row>
    <row r="7662" spans="2:4" x14ac:dyDescent="0.25">
      <c r="B7662" s="20" t="s">
        <v>6418</v>
      </c>
      <c r="C7662" s="20" t="s">
        <v>6417</v>
      </c>
      <c r="D7662" s="20" t="s">
        <v>17</v>
      </c>
    </row>
    <row r="7663" spans="2:4" x14ac:dyDescent="0.25">
      <c r="B7663" s="20" t="s">
        <v>6419</v>
      </c>
      <c r="C7663" s="20" t="s">
        <v>6417</v>
      </c>
      <c r="D7663" s="20" t="s">
        <v>17</v>
      </c>
    </row>
    <row r="7664" spans="2:4" x14ac:dyDescent="0.25">
      <c r="B7664" s="20" t="s">
        <v>6420</v>
      </c>
      <c r="C7664" s="20" t="s">
        <v>6417</v>
      </c>
      <c r="D7664" s="20" t="s">
        <v>17</v>
      </c>
    </row>
    <row r="7665" spans="2:4" x14ac:dyDescent="0.25">
      <c r="B7665" s="20" t="s">
        <v>6421</v>
      </c>
      <c r="C7665" s="20" t="s">
        <v>6417</v>
      </c>
      <c r="D7665" s="20" t="s">
        <v>17</v>
      </c>
    </row>
    <row r="7666" spans="2:4" x14ac:dyDescent="0.25">
      <c r="B7666" s="20" t="s">
        <v>6422</v>
      </c>
      <c r="C7666" s="20" t="s">
        <v>6417</v>
      </c>
      <c r="D7666" s="20" t="s">
        <v>17</v>
      </c>
    </row>
    <row r="7667" spans="2:4" x14ac:dyDescent="0.25">
      <c r="B7667" s="20" t="s">
        <v>6423</v>
      </c>
      <c r="C7667" s="20" t="s">
        <v>6417</v>
      </c>
      <c r="D7667" s="20" t="s">
        <v>17</v>
      </c>
    </row>
    <row r="7668" spans="2:4" x14ac:dyDescent="0.25">
      <c r="B7668" s="20" t="s">
        <v>6424</v>
      </c>
      <c r="C7668" s="20" t="s">
        <v>6417</v>
      </c>
      <c r="D7668" s="20" t="s">
        <v>17</v>
      </c>
    </row>
    <row r="7669" spans="2:4" x14ac:dyDescent="0.25">
      <c r="B7669" s="20" t="s">
        <v>6425</v>
      </c>
      <c r="C7669" s="20" t="s">
        <v>6426</v>
      </c>
      <c r="D7669" s="20" t="s">
        <v>17</v>
      </c>
    </row>
    <row r="7670" spans="2:4" x14ac:dyDescent="0.25">
      <c r="B7670" s="20" t="s">
        <v>6427</v>
      </c>
      <c r="C7670" s="20" t="s">
        <v>6426</v>
      </c>
      <c r="D7670" s="20" t="s">
        <v>17</v>
      </c>
    </row>
    <row r="7671" spans="2:4" x14ac:dyDescent="0.25">
      <c r="B7671" s="20" t="s">
        <v>6428</v>
      </c>
      <c r="C7671" s="20" t="s">
        <v>6426</v>
      </c>
      <c r="D7671" s="20" t="s">
        <v>17</v>
      </c>
    </row>
    <row r="7672" spans="2:4" x14ac:dyDescent="0.25">
      <c r="B7672" s="20" t="s">
        <v>6429</v>
      </c>
      <c r="C7672" s="20" t="s">
        <v>6426</v>
      </c>
      <c r="D7672" s="20" t="s">
        <v>17</v>
      </c>
    </row>
    <row r="7673" spans="2:4" x14ac:dyDescent="0.25">
      <c r="B7673" s="20" t="s">
        <v>6430</v>
      </c>
      <c r="C7673" s="20" t="s">
        <v>6426</v>
      </c>
      <c r="D7673" s="20" t="s">
        <v>17</v>
      </c>
    </row>
    <row r="7674" spans="2:4" x14ac:dyDescent="0.25">
      <c r="B7674" s="20" t="s">
        <v>6431</v>
      </c>
      <c r="C7674" s="20" t="s">
        <v>6426</v>
      </c>
      <c r="D7674" s="20" t="s">
        <v>17</v>
      </c>
    </row>
    <row r="7675" spans="2:4" x14ac:dyDescent="0.25">
      <c r="B7675" s="20" t="s">
        <v>6432</v>
      </c>
      <c r="C7675" s="20" t="s">
        <v>6426</v>
      </c>
      <c r="D7675" s="20" t="s">
        <v>17</v>
      </c>
    </row>
    <row r="7676" spans="2:4" x14ac:dyDescent="0.25">
      <c r="B7676" s="20" t="s">
        <v>6433</v>
      </c>
      <c r="C7676" s="20" t="s">
        <v>6434</v>
      </c>
      <c r="D7676" s="20" t="s">
        <v>17</v>
      </c>
    </row>
    <row r="7677" spans="2:4" x14ac:dyDescent="0.25">
      <c r="B7677" s="20" t="s">
        <v>6435</v>
      </c>
      <c r="C7677" s="20" t="s">
        <v>6434</v>
      </c>
      <c r="D7677" s="20" t="s">
        <v>17</v>
      </c>
    </row>
    <row r="7678" spans="2:4" x14ac:dyDescent="0.25">
      <c r="B7678" s="20" t="s">
        <v>6436</v>
      </c>
      <c r="C7678" s="20" t="s">
        <v>6434</v>
      </c>
      <c r="D7678" s="20" t="s">
        <v>17</v>
      </c>
    </row>
    <row r="7679" spans="2:4" x14ac:dyDescent="0.25">
      <c r="B7679" s="20" t="s">
        <v>6437</v>
      </c>
      <c r="C7679" s="20" t="s">
        <v>6434</v>
      </c>
      <c r="D7679" s="20" t="s">
        <v>17</v>
      </c>
    </row>
    <row r="7680" spans="2:4" x14ac:dyDescent="0.25">
      <c r="B7680" s="20" t="s">
        <v>6438</v>
      </c>
      <c r="C7680" s="20" t="s">
        <v>6434</v>
      </c>
      <c r="D7680" s="20" t="s">
        <v>17</v>
      </c>
    </row>
    <row r="7681" spans="2:4" x14ac:dyDescent="0.25">
      <c r="B7681" s="20" t="s">
        <v>6439</v>
      </c>
      <c r="C7681" s="20" t="s">
        <v>6434</v>
      </c>
      <c r="D7681" s="20" t="s">
        <v>17</v>
      </c>
    </row>
    <row r="7682" spans="2:4" x14ac:dyDescent="0.25">
      <c r="B7682" s="20" t="s">
        <v>6440</v>
      </c>
      <c r="C7682" s="20" t="s">
        <v>6434</v>
      </c>
      <c r="D7682" s="20" t="s">
        <v>17</v>
      </c>
    </row>
    <row r="7683" spans="2:4" x14ac:dyDescent="0.25">
      <c r="B7683" s="20" t="s">
        <v>6441</v>
      </c>
      <c r="C7683" s="20" t="s">
        <v>6434</v>
      </c>
      <c r="D7683" s="20" t="s">
        <v>17</v>
      </c>
    </row>
    <row r="7684" spans="2:4" x14ac:dyDescent="0.25">
      <c r="B7684" s="20" t="s">
        <v>6442</v>
      </c>
      <c r="C7684" s="20" t="s">
        <v>6434</v>
      </c>
      <c r="D7684" s="20" t="s">
        <v>17</v>
      </c>
    </row>
    <row r="7685" spans="2:4" x14ac:dyDescent="0.25">
      <c r="B7685" s="20" t="s">
        <v>6443</v>
      </c>
      <c r="C7685" s="20" t="s">
        <v>6434</v>
      </c>
      <c r="D7685" s="20" t="s">
        <v>17</v>
      </c>
    </row>
    <row r="7686" spans="2:4" x14ac:dyDescent="0.25">
      <c r="B7686" s="20" t="s">
        <v>6444</v>
      </c>
      <c r="C7686" s="20" t="s">
        <v>6444</v>
      </c>
      <c r="D7686" s="20" t="s">
        <v>17</v>
      </c>
    </row>
    <row r="7687" spans="2:4" x14ac:dyDescent="0.25">
      <c r="B7687" s="20" t="s">
        <v>6445</v>
      </c>
      <c r="C7687" s="20" t="s">
        <v>6445</v>
      </c>
      <c r="D7687" s="20" t="s">
        <v>17</v>
      </c>
    </row>
    <row r="7688" spans="2:4" x14ac:dyDescent="0.25">
      <c r="B7688" s="20" t="s">
        <v>6446</v>
      </c>
      <c r="C7688" s="20" t="s">
        <v>6446</v>
      </c>
      <c r="D7688" s="20" t="s">
        <v>17</v>
      </c>
    </row>
    <row r="7689" spans="2:4" x14ac:dyDescent="0.25">
      <c r="B7689" s="20" t="s">
        <v>6447</v>
      </c>
      <c r="C7689" s="20" t="s">
        <v>6447</v>
      </c>
      <c r="D7689" s="20" t="s">
        <v>17</v>
      </c>
    </row>
    <row r="7690" spans="2:4" x14ac:dyDescent="0.25">
      <c r="B7690" s="20" t="s">
        <v>6448</v>
      </c>
      <c r="C7690" s="20" t="s">
        <v>6448</v>
      </c>
      <c r="D7690" s="20" t="s">
        <v>17</v>
      </c>
    </row>
    <row r="7691" spans="2:4" x14ac:dyDescent="0.25">
      <c r="B7691" s="20" t="s">
        <v>6449</v>
      </c>
      <c r="C7691" s="20" t="s">
        <v>6449</v>
      </c>
      <c r="D7691" s="20" t="s">
        <v>17</v>
      </c>
    </row>
    <row r="7692" spans="2:4" x14ac:dyDescent="0.25">
      <c r="B7692" s="20" t="s">
        <v>6450</v>
      </c>
      <c r="C7692" s="20" t="s">
        <v>6450</v>
      </c>
      <c r="D7692" s="20" t="s">
        <v>17</v>
      </c>
    </row>
    <row r="7693" spans="2:4" x14ac:dyDescent="0.25">
      <c r="B7693" s="20" t="s">
        <v>6451</v>
      </c>
      <c r="C7693" s="20" t="s">
        <v>6451</v>
      </c>
      <c r="D7693" s="20" t="s">
        <v>17</v>
      </c>
    </row>
    <row r="7694" spans="2:4" x14ac:dyDescent="0.25">
      <c r="B7694" s="20" t="s">
        <v>6452</v>
      </c>
      <c r="C7694" s="20" t="s">
        <v>6452</v>
      </c>
      <c r="D7694" s="20" t="s">
        <v>17</v>
      </c>
    </row>
    <row r="7695" spans="2:4" x14ac:dyDescent="0.25">
      <c r="B7695" s="20" t="s">
        <v>6453</v>
      </c>
      <c r="C7695" s="20" t="s">
        <v>6453</v>
      </c>
      <c r="D7695" s="20" t="s">
        <v>17</v>
      </c>
    </row>
    <row r="7696" spans="2:4" x14ac:dyDescent="0.25">
      <c r="B7696" s="20" t="s">
        <v>6454</v>
      </c>
      <c r="C7696" s="20" t="s">
        <v>6455</v>
      </c>
      <c r="D7696" s="20" t="s">
        <v>17</v>
      </c>
    </row>
    <row r="7697" spans="2:4" x14ac:dyDescent="0.25">
      <c r="B7697" s="20" t="s">
        <v>6456</v>
      </c>
      <c r="C7697" s="20" t="s">
        <v>6455</v>
      </c>
      <c r="D7697" s="20" t="s">
        <v>17</v>
      </c>
    </row>
    <row r="7698" spans="2:4" x14ac:dyDescent="0.25">
      <c r="B7698" s="20" t="s">
        <v>6457</v>
      </c>
      <c r="C7698" s="20" t="s">
        <v>6455</v>
      </c>
      <c r="D7698" s="20" t="s">
        <v>17</v>
      </c>
    </row>
    <row r="7699" spans="2:4" x14ac:dyDescent="0.25">
      <c r="B7699" s="20" t="s">
        <v>6458</v>
      </c>
      <c r="C7699" s="20" t="s">
        <v>6455</v>
      </c>
      <c r="D7699" s="20" t="s">
        <v>17</v>
      </c>
    </row>
    <row r="7700" spans="2:4" x14ac:dyDescent="0.25">
      <c r="B7700" s="20" t="s">
        <v>6459</v>
      </c>
      <c r="C7700" s="20" t="s">
        <v>6455</v>
      </c>
      <c r="D7700" s="20" t="s">
        <v>17</v>
      </c>
    </row>
    <row r="7701" spans="2:4" x14ac:dyDescent="0.25">
      <c r="B7701" s="20" t="s">
        <v>6460</v>
      </c>
      <c r="C7701" s="20" t="s">
        <v>6455</v>
      </c>
      <c r="D7701" s="20" t="s">
        <v>17</v>
      </c>
    </row>
    <row r="7702" spans="2:4" x14ac:dyDescent="0.25">
      <c r="B7702" s="20" t="s">
        <v>6461</v>
      </c>
      <c r="C7702" s="20" t="s">
        <v>6455</v>
      </c>
      <c r="D7702" s="20" t="s">
        <v>17</v>
      </c>
    </row>
    <row r="7703" spans="2:4" x14ac:dyDescent="0.25">
      <c r="B7703" s="20" t="s">
        <v>6462</v>
      </c>
      <c r="C7703" s="20" t="s">
        <v>6455</v>
      </c>
      <c r="D7703" s="20" t="s">
        <v>17</v>
      </c>
    </row>
    <row r="7704" spans="2:4" x14ac:dyDescent="0.25">
      <c r="B7704" s="20" t="s">
        <v>6463</v>
      </c>
      <c r="C7704" s="20" t="s">
        <v>6455</v>
      </c>
      <c r="D7704" s="20" t="s">
        <v>17</v>
      </c>
    </row>
    <row r="7705" spans="2:4" x14ac:dyDescent="0.25">
      <c r="B7705" s="20" t="s">
        <v>6464</v>
      </c>
      <c r="C7705" s="20" t="s">
        <v>6455</v>
      </c>
      <c r="D7705" s="20" t="s">
        <v>17</v>
      </c>
    </row>
    <row r="7706" spans="2:4" x14ac:dyDescent="0.25">
      <c r="B7706" s="20" t="s">
        <v>6465</v>
      </c>
      <c r="C7706" s="20" t="s">
        <v>6465</v>
      </c>
      <c r="D7706" s="20" t="s">
        <v>17</v>
      </c>
    </row>
    <row r="7707" spans="2:4" x14ac:dyDescent="0.25">
      <c r="B7707" s="20" t="s">
        <v>6466</v>
      </c>
      <c r="C7707" s="20" t="s">
        <v>6466</v>
      </c>
      <c r="D7707" s="20" t="s">
        <v>16</v>
      </c>
    </row>
    <row r="7708" spans="2:4" x14ac:dyDescent="0.25">
      <c r="B7708" s="20" t="s">
        <v>6467</v>
      </c>
      <c r="C7708" s="20" t="s">
        <v>6467</v>
      </c>
      <c r="D7708" s="20" t="s">
        <v>17</v>
      </c>
    </row>
    <row r="7709" spans="2:4" x14ac:dyDescent="0.25">
      <c r="B7709" s="20" t="s">
        <v>6468</v>
      </c>
      <c r="C7709" s="20" t="s">
        <v>6468</v>
      </c>
      <c r="D7709" s="20" t="s">
        <v>17</v>
      </c>
    </row>
    <row r="7710" spans="2:4" x14ac:dyDescent="0.25">
      <c r="B7710" s="20" t="s">
        <v>6469</v>
      </c>
      <c r="C7710" s="20" t="s">
        <v>6469</v>
      </c>
      <c r="D7710" s="20" t="s">
        <v>17</v>
      </c>
    </row>
    <row r="7711" spans="2:4" x14ac:dyDescent="0.25">
      <c r="B7711" s="20" t="s">
        <v>6470</v>
      </c>
      <c r="C7711" s="20" t="s">
        <v>6470</v>
      </c>
      <c r="D7711" s="20" t="s">
        <v>17</v>
      </c>
    </row>
    <row r="7712" spans="2:4" x14ac:dyDescent="0.25">
      <c r="B7712" s="20" t="s">
        <v>6471</v>
      </c>
      <c r="C7712" s="20" t="s">
        <v>6471</v>
      </c>
      <c r="D7712" s="20" t="s">
        <v>17</v>
      </c>
    </row>
    <row r="7713" spans="2:4" x14ac:dyDescent="0.25">
      <c r="B7713" s="20" t="s">
        <v>6472</v>
      </c>
      <c r="C7713" s="20" t="s">
        <v>6472</v>
      </c>
      <c r="D7713" s="20" t="s">
        <v>17</v>
      </c>
    </row>
    <row r="7714" spans="2:4" x14ac:dyDescent="0.25">
      <c r="B7714" s="20" t="s">
        <v>6473</v>
      </c>
      <c r="C7714" s="20" t="s">
        <v>6473</v>
      </c>
      <c r="D7714" s="20" t="s">
        <v>17</v>
      </c>
    </row>
    <row r="7715" spans="2:4" x14ac:dyDescent="0.25">
      <c r="B7715" s="20" t="s">
        <v>6474</v>
      </c>
      <c r="C7715" s="20" t="s">
        <v>6474</v>
      </c>
      <c r="D7715" s="20" t="s">
        <v>17</v>
      </c>
    </row>
    <row r="7716" spans="2:4" x14ac:dyDescent="0.25">
      <c r="B7716" s="20" t="s">
        <v>6475</v>
      </c>
      <c r="C7716" s="20" t="s">
        <v>6475</v>
      </c>
      <c r="D7716" s="20" t="s">
        <v>17</v>
      </c>
    </row>
    <row r="7717" spans="2:4" x14ac:dyDescent="0.25">
      <c r="B7717" s="20" t="s">
        <v>6476</v>
      </c>
      <c r="C7717" s="20" t="s">
        <v>6476</v>
      </c>
      <c r="D7717" s="20" t="s">
        <v>17</v>
      </c>
    </row>
    <row r="7718" spans="2:4" x14ac:dyDescent="0.25">
      <c r="B7718" s="20" t="s">
        <v>6477</v>
      </c>
      <c r="C7718" s="20" t="s">
        <v>6477</v>
      </c>
      <c r="D7718" s="20" t="s">
        <v>17</v>
      </c>
    </row>
    <row r="7719" spans="2:4" x14ac:dyDescent="0.25">
      <c r="B7719" s="20" t="s">
        <v>6478</v>
      </c>
      <c r="C7719" s="20" t="s">
        <v>6478</v>
      </c>
      <c r="D7719" s="20" t="s">
        <v>17</v>
      </c>
    </row>
    <row r="7720" spans="2:4" x14ac:dyDescent="0.25">
      <c r="B7720" s="20" t="s">
        <v>6479</v>
      </c>
      <c r="C7720" s="20" t="s">
        <v>6479</v>
      </c>
      <c r="D7720" s="20" t="s">
        <v>17</v>
      </c>
    </row>
    <row r="7721" spans="2:4" x14ac:dyDescent="0.25">
      <c r="B7721" s="20" t="s">
        <v>6480</v>
      </c>
      <c r="C7721" s="20" t="s">
        <v>6480</v>
      </c>
      <c r="D7721" s="20" t="s">
        <v>17</v>
      </c>
    </row>
    <row r="7722" spans="2:4" x14ac:dyDescent="0.25">
      <c r="B7722" s="20" t="s">
        <v>6481</v>
      </c>
      <c r="C7722" s="20" t="s">
        <v>6481</v>
      </c>
      <c r="D7722" s="20" t="s">
        <v>17</v>
      </c>
    </row>
    <row r="7723" spans="2:4" x14ac:dyDescent="0.25">
      <c r="B7723" s="20" t="s">
        <v>6482</v>
      </c>
      <c r="C7723" s="20" t="s">
        <v>6482</v>
      </c>
      <c r="D7723" s="20" t="s">
        <v>17</v>
      </c>
    </row>
    <row r="7724" spans="2:4" x14ac:dyDescent="0.25">
      <c r="B7724" s="20" t="s">
        <v>6483</v>
      </c>
      <c r="C7724" s="20" t="s">
        <v>6483</v>
      </c>
      <c r="D7724" s="20" t="s">
        <v>17</v>
      </c>
    </row>
    <row r="7725" spans="2:4" x14ac:dyDescent="0.25">
      <c r="B7725" s="20" t="s">
        <v>6484</v>
      </c>
      <c r="C7725" s="20" t="s">
        <v>6484</v>
      </c>
      <c r="D7725" s="20" t="s">
        <v>17</v>
      </c>
    </row>
    <row r="7726" spans="2:4" x14ac:dyDescent="0.25">
      <c r="B7726" s="20" t="s">
        <v>6485</v>
      </c>
      <c r="C7726" s="20" t="s">
        <v>6486</v>
      </c>
      <c r="D7726" s="20" t="s">
        <v>17</v>
      </c>
    </row>
    <row r="7727" spans="2:4" x14ac:dyDescent="0.25">
      <c r="B7727" s="20" t="s">
        <v>6487</v>
      </c>
      <c r="C7727" s="20" t="s">
        <v>6488</v>
      </c>
      <c r="D7727" s="20" t="s">
        <v>17</v>
      </c>
    </row>
    <row r="7728" spans="2:4" x14ac:dyDescent="0.25">
      <c r="B7728" s="20" t="s">
        <v>6489</v>
      </c>
      <c r="C7728" s="20" t="s">
        <v>6488</v>
      </c>
      <c r="D7728" s="20" t="s">
        <v>17</v>
      </c>
    </row>
    <row r="7729" spans="2:4" x14ac:dyDescent="0.25">
      <c r="B7729" s="20" t="s">
        <v>6490</v>
      </c>
      <c r="C7729" s="20" t="s">
        <v>6488</v>
      </c>
      <c r="D7729" s="20" t="s">
        <v>17</v>
      </c>
    </row>
    <row r="7730" spans="2:4" x14ac:dyDescent="0.25">
      <c r="B7730" s="20" t="s">
        <v>6491</v>
      </c>
      <c r="C7730" s="20" t="s">
        <v>6488</v>
      </c>
      <c r="D7730" s="20" t="s">
        <v>17</v>
      </c>
    </row>
    <row r="7731" spans="2:4" x14ac:dyDescent="0.25">
      <c r="B7731" s="20" t="s">
        <v>6492</v>
      </c>
      <c r="C7731" s="20" t="s">
        <v>6488</v>
      </c>
      <c r="D7731" s="20" t="s">
        <v>17</v>
      </c>
    </row>
    <row r="7732" spans="2:4" x14ac:dyDescent="0.25">
      <c r="B7732" s="20" t="s">
        <v>6493</v>
      </c>
      <c r="C7732" s="20" t="s">
        <v>6493</v>
      </c>
      <c r="D7732" s="20" t="s">
        <v>17</v>
      </c>
    </row>
    <row r="7733" spans="2:4" x14ac:dyDescent="0.25">
      <c r="B7733" s="20" t="s">
        <v>6494</v>
      </c>
      <c r="C7733" s="20" t="s">
        <v>6494</v>
      </c>
      <c r="D7733" s="20" t="s">
        <v>17</v>
      </c>
    </row>
    <row r="7734" spans="2:4" x14ac:dyDescent="0.25">
      <c r="B7734" s="20" t="s">
        <v>6495</v>
      </c>
      <c r="C7734" s="20" t="s">
        <v>6495</v>
      </c>
      <c r="D7734" s="20" t="s">
        <v>17</v>
      </c>
    </row>
    <row r="7735" spans="2:4" x14ac:dyDescent="0.25">
      <c r="B7735" s="20" t="s">
        <v>6496</v>
      </c>
      <c r="C7735" s="20" t="s">
        <v>6496</v>
      </c>
      <c r="D7735" s="20" t="s">
        <v>17</v>
      </c>
    </row>
    <row r="7736" spans="2:4" x14ac:dyDescent="0.25">
      <c r="B7736" s="20" t="s">
        <v>6497</v>
      </c>
      <c r="C7736" s="20" t="s">
        <v>6497</v>
      </c>
      <c r="D7736" s="20" t="s">
        <v>17</v>
      </c>
    </row>
    <row r="7737" spans="2:4" x14ac:dyDescent="0.25">
      <c r="B7737" s="20" t="s">
        <v>6498</v>
      </c>
      <c r="C7737" s="20" t="s">
        <v>6498</v>
      </c>
      <c r="D7737" s="20" t="s">
        <v>17</v>
      </c>
    </row>
    <row r="7738" spans="2:4" x14ac:dyDescent="0.25">
      <c r="B7738" s="20" t="s">
        <v>6499</v>
      </c>
      <c r="C7738" s="20" t="s">
        <v>6499</v>
      </c>
      <c r="D7738" s="20" t="s">
        <v>17</v>
      </c>
    </row>
    <row r="7739" spans="2:4" x14ac:dyDescent="0.25">
      <c r="B7739" s="20" t="s">
        <v>6500</v>
      </c>
      <c r="C7739" s="20" t="s">
        <v>6500</v>
      </c>
      <c r="D7739" s="20" t="s">
        <v>17</v>
      </c>
    </row>
    <row r="7740" spans="2:4" x14ac:dyDescent="0.25">
      <c r="B7740" s="20" t="s">
        <v>6501</v>
      </c>
      <c r="C7740" s="20" t="s">
        <v>6501</v>
      </c>
      <c r="D7740" s="20" t="s">
        <v>17</v>
      </c>
    </row>
    <row r="7741" spans="2:4" x14ac:dyDescent="0.25">
      <c r="B7741" s="20" t="s">
        <v>6502</v>
      </c>
      <c r="C7741" s="20" t="s">
        <v>6502</v>
      </c>
      <c r="D7741" s="20" t="s">
        <v>17</v>
      </c>
    </row>
    <row r="7742" spans="2:4" x14ac:dyDescent="0.25">
      <c r="B7742" s="20" t="s">
        <v>6503</v>
      </c>
      <c r="C7742" s="20" t="s">
        <v>6504</v>
      </c>
      <c r="D7742" s="20" t="s">
        <v>17</v>
      </c>
    </row>
    <row r="7743" spans="2:4" x14ac:dyDescent="0.25">
      <c r="B7743" s="20" t="s">
        <v>6505</v>
      </c>
      <c r="C7743" s="20" t="s">
        <v>6506</v>
      </c>
      <c r="D7743" s="20" t="s">
        <v>17</v>
      </c>
    </row>
    <row r="7744" spans="2:4" x14ac:dyDescent="0.25">
      <c r="B7744" s="20" t="s">
        <v>6507</v>
      </c>
      <c r="C7744" s="20" t="s">
        <v>6508</v>
      </c>
      <c r="D7744" s="20" t="s">
        <v>17</v>
      </c>
    </row>
    <row r="7745" spans="2:4" x14ac:dyDescent="0.25">
      <c r="B7745" s="20" t="s">
        <v>6509</v>
      </c>
      <c r="C7745" s="20" t="s">
        <v>6509</v>
      </c>
      <c r="D7745" s="20" t="s">
        <v>17</v>
      </c>
    </row>
    <row r="7746" spans="2:4" x14ac:dyDescent="0.25">
      <c r="B7746" s="20" t="s">
        <v>6510</v>
      </c>
      <c r="C7746" s="20" t="s">
        <v>6510</v>
      </c>
      <c r="D7746" s="20" t="s">
        <v>17</v>
      </c>
    </row>
    <row r="7747" spans="2:4" x14ac:dyDescent="0.25">
      <c r="B7747" s="20" t="s">
        <v>6511</v>
      </c>
      <c r="C7747" s="20" t="s">
        <v>6511</v>
      </c>
      <c r="D7747" s="20" t="s">
        <v>17</v>
      </c>
    </row>
    <row r="7748" spans="2:4" x14ac:dyDescent="0.25">
      <c r="B7748" s="20" t="s">
        <v>6512</v>
      </c>
      <c r="C7748" s="20" t="s">
        <v>6512</v>
      </c>
      <c r="D7748" s="20" t="s">
        <v>17</v>
      </c>
    </row>
    <row r="7749" spans="2:4" x14ac:dyDescent="0.25">
      <c r="B7749" s="20" t="s">
        <v>6513</v>
      </c>
      <c r="C7749" s="20" t="s">
        <v>6513</v>
      </c>
      <c r="D7749" s="20" t="s">
        <v>17</v>
      </c>
    </row>
    <row r="7750" spans="2:4" x14ac:dyDescent="0.25">
      <c r="B7750" s="20" t="s">
        <v>6514</v>
      </c>
      <c r="C7750" s="20" t="s">
        <v>6514</v>
      </c>
      <c r="D7750" s="20" t="s">
        <v>17</v>
      </c>
    </row>
    <row r="7751" spans="2:4" x14ac:dyDescent="0.25">
      <c r="B7751" s="20" t="s">
        <v>6515</v>
      </c>
      <c r="C7751" s="20" t="s">
        <v>6515</v>
      </c>
      <c r="D7751" s="20" t="s">
        <v>17</v>
      </c>
    </row>
    <row r="7752" spans="2:4" x14ac:dyDescent="0.25">
      <c r="B7752" s="20" t="s">
        <v>6516</v>
      </c>
      <c r="C7752" s="20" t="s">
        <v>6516</v>
      </c>
      <c r="D7752" s="20" t="s">
        <v>17</v>
      </c>
    </row>
    <row r="7753" spans="2:4" x14ac:dyDescent="0.25">
      <c r="B7753" s="20" t="s">
        <v>6517</v>
      </c>
      <c r="C7753" s="20" t="s">
        <v>6517</v>
      </c>
      <c r="D7753" s="20" t="s">
        <v>17</v>
      </c>
    </row>
    <row r="7754" spans="2:4" x14ac:dyDescent="0.25">
      <c r="B7754" s="20" t="s">
        <v>6518</v>
      </c>
      <c r="C7754" s="20" t="s">
        <v>6518</v>
      </c>
      <c r="D7754" s="20" t="s">
        <v>17</v>
      </c>
    </row>
    <row r="7755" spans="2:4" x14ac:dyDescent="0.25">
      <c r="B7755" s="20" t="s">
        <v>6519</v>
      </c>
      <c r="C7755" s="20" t="s">
        <v>6519</v>
      </c>
      <c r="D7755" s="20" t="s">
        <v>17</v>
      </c>
    </row>
    <row r="7756" spans="2:4" x14ac:dyDescent="0.25">
      <c r="B7756" s="20" t="s">
        <v>6520</v>
      </c>
      <c r="C7756" s="20" t="s">
        <v>6520</v>
      </c>
      <c r="D7756" s="20" t="s">
        <v>17</v>
      </c>
    </row>
    <row r="7757" spans="2:4" x14ac:dyDescent="0.25">
      <c r="B7757" s="20" t="s">
        <v>6521</v>
      </c>
      <c r="C7757" s="20" t="s">
        <v>6521</v>
      </c>
      <c r="D7757" s="20" t="s">
        <v>17</v>
      </c>
    </row>
    <row r="7758" spans="2:4" x14ac:dyDescent="0.25">
      <c r="B7758" s="20" t="s">
        <v>6522</v>
      </c>
      <c r="C7758" s="20" t="s">
        <v>6522</v>
      </c>
      <c r="D7758" s="20" t="s">
        <v>17</v>
      </c>
    </row>
    <row r="7759" spans="2:4" x14ac:dyDescent="0.25">
      <c r="B7759" s="20" t="s">
        <v>6523</v>
      </c>
      <c r="C7759" s="20" t="s">
        <v>6523</v>
      </c>
      <c r="D7759" s="20" t="s">
        <v>17</v>
      </c>
    </row>
    <row r="7760" spans="2:4" x14ac:dyDescent="0.25">
      <c r="B7760" s="20" t="s">
        <v>6524</v>
      </c>
      <c r="C7760" s="20" t="s">
        <v>6524</v>
      </c>
      <c r="D7760" s="20" t="s">
        <v>17</v>
      </c>
    </row>
    <row r="7761" spans="2:4" x14ac:dyDescent="0.25">
      <c r="B7761" s="20" t="s">
        <v>6525</v>
      </c>
      <c r="C7761" s="20" t="s">
        <v>6525</v>
      </c>
      <c r="D7761" s="20" t="s">
        <v>17</v>
      </c>
    </row>
    <row r="7762" spans="2:4" x14ac:dyDescent="0.25">
      <c r="B7762" s="20" t="s">
        <v>6526</v>
      </c>
      <c r="C7762" s="20" t="s">
        <v>6526</v>
      </c>
      <c r="D7762" s="20" t="s">
        <v>17</v>
      </c>
    </row>
    <row r="7763" spans="2:4" x14ac:dyDescent="0.25">
      <c r="B7763" s="20" t="s">
        <v>6527</v>
      </c>
      <c r="C7763" s="20" t="s">
        <v>6527</v>
      </c>
      <c r="D7763" s="20" t="s">
        <v>17</v>
      </c>
    </row>
    <row r="7764" spans="2:4" x14ac:dyDescent="0.25">
      <c r="B7764" s="20" t="s">
        <v>6528</v>
      </c>
      <c r="C7764" s="20" t="s">
        <v>6528</v>
      </c>
      <c r="D7764" s="20" t="s">
        <v>17</v>
      </c>
    </row>
    <row r="7765" spans="2:4" x14ac:dyDescent="0.25">
      <c r="B7765" s="20" t="s">
        <v>6529</v>
      </c>
      <c r="C7765" s="20" t="s">
        <v>6530</v>
      </c>
      <c r="D7765" s="20" t="s">
        <v>17</v>
      </c>
    </row>
    <row r="7766" spans="2:4" x14ac:dyDescent="0.25">
      <c r="B7766" s="20" t="s">
        <v>6531</v>
      </c>
      <c r="C7766" s="20" t="s">
        <v>6530</v>
      </c>
      <c r="D7766" s="20" t="s">
        <v>17</v>
      </c>
    </row>
    <row r="7767" spans="2:4" x14ac:dyDescent="0.25">
      <c r="B7767" s="20" t="s">
        <v>6532</v>
      </c>
      <c r="C7767" s="20" t="s">
        <v>6530</v>
      </c>
      <c r="D7767" s="20" t="s">
        <v>17</v>
      </c>
    </row>
    <row r="7768" spans="2:4" x14ac:dyDescent="0.25">
      <c r="B7768" s="20" t="s">
        <v>6533</v>
      </c>
      <c r="C7768" s="20" t="s">
        <v>6530</v>
      </c>
      <c r="D7768" s="20" t="s">
        <v>17</v>
      </c>
    </row>
    <row r="7769" spans="2:4" x14ac:dyDescent="0.25">
      <c r="B7769" s="20" t="s">
        <v>6534</v>
      </c>
      <c r="C7769" s="20" t="s">
        <v>6530</v>
      </c>
      <c r="D7769" s="20" t="s">
        <v>17</v>
      </c>
    </row>
    <row r="7770" spans="2:4" x14ac:dyDescent="0.25">
      <c r="B7770" s="20" t="s">
        <v>6535</v>
      </c>
      <c r="C7770" s="20" t="s">
        <v>6536</v>
      </c>
      <c r="D7770" s="20" t="s">
        <v>17</v>
      </c>
    </row>
    <row r="7771" spans="2:4" x14ac:dyDescent="0.25">
      <c r="B7771" s="20" t="s">
        <v>16515</v>
      </c>
      <c r="C7771" s="20" t="s">
        <v>6536</v>
      </c>
      <c r="D7771" s="20" t="s">
        <v>15</v>
      </c>
    </row>
    <row r="7772" spans="2:4" x14ac:dyDescent="0.25">
      <c r="B7772" s="20" t="s">
        <v>16516</v>
      </c>
      <c r="C7772" s="20" t="s">
        <v>6536</v>
      </c>
      <c r="D7772" s="20" t="s">
        <v>15</v>
      </c>
    </row>
    <row r="7773" spans="2:4" x14ac:dyDescent="0.25">
      <c r="B7773" s="20" t="s">
        <v>16517</v>
      </c>
      <c r="C7773" s="20" t="s">
        <v>6536</v>
      </c>
      <c r="D7773" s="20" t="s">
        <v>15</v>
      </c>
    </row>
    <row r="7774" spans="2:4" x14ac:dyDescent="0.25">
      <c r="B7774" s="20" t="s">
        <v>16518</v>
      </c>
      <c r="C7774" s="20" t="s">
        <v>6536</v>
      </c>
      <c r="D7774" s="20" t="s">
        <v>15</v>
      </c>
    </row>
    <row r="7775" spans="2:4" x14ac:dyDescent="0.25">
      <c r="B7775" s="20" t="s">
        <v>16519</v>
      </c>
      <c r="C7775" s="20" t="s">
        <v>6536</v>
      </c>
      <c r="D7775" s="20" t="s">
        <v>15</v>
      </c>
    </row>
    <row r="7776" spans="2:4" x14ac:dyDescent="0.25">
      <c r="B7776" s="20" t="s">
        <v>6537</v>
      </c>
      <c r="C7776" s="20" t="s">
        <v>6538</v>
      </c>
      <c r="D7776" s="20" t="s">
        <v>17</v>
      </c>
    </row>
    <row r="7777" spans="2:4" x14ac:dyDescent="0.25">
      <c r="B7777" s="20" t="s">
        <v>6539</v>
      </c>
      <c r="C7777" s="20" t="s">
        <v>6538</v>
      </c>
      <c r="D7777" s="20" t="s">
        <v>17</v>
      </c>
    </row>
    <row r="7778" spans="2:4" x14ac:dyDescent="0.25">
      <c r="B7778" s="20" t="s">
        <v>6540</v>
      </c>
      <c r="C7778" s="20" t="s">
        <v>6538</v>
      </c>
      <c r="D7778" s="20" t="s">
        <v>17</v>
      </c>
    </row>
    <row r="7779" spans="2:4" x14ac:dyDescent="0.25">
      <c r="B7779" s="20" t="s">
        <v>6541</v>
      </c>
      <c r="C7779" s="20" t="s">
        <v>6542</v>
      </c>
      <c r="D7779" s="20" t="s">
        <v>17</v>
      </c>
    </row>
    <row r="7780" spans="2:4" x14ac:dyDescent="0.25">
      <c r="B7780" s="20" t="s">
        <v>6543</v>
      </c>
      <c r="C7780" s="20" t="s">
        <v>6542</v>
      </c>
      <c r="D7780" s="20" t="s">
        <v>17</v>
      </c>
    </row>
    <row r="7781" spans="2:4" x14ac:dyDescent="0.25">
      <c r="B7781" s="20" t="s">
        <v>6544</v>
      </c>
      <c r="C7781" s="20" t="s">
        <v>6542</v>
      </c>
      <c r="D7781" s="20" t="s">
        <v>17</v>
      </c>
    </row>
    <row r="7782" spans="2:4" x14ac:dyDescent="0.25">
      <c r="B7782" s="20" t="s">
        <v>6545</v>
      </c>
      <c r="C7782" s="20" t="s">
        <v>6542</v>
      </c>
      <c r="D7782" s="20" t="s">
        <v>17</v>
      </c>
    </row>
    <row r="7783" spans="2:4" x14ac:dyDescent="0.25">
      <c r="B7783" s="20" t="s">
        <v>6546</v>
      </c>
      <c r="C7783" s="20" t="s">
        <v>6542</v>
      </c>
      <c r="D7783" s="20" t="s">
        <v>17</v>
      </c>
    </row>
    <row r="7784" spans="2:4" x14ac:dyDescent="0.25">
      <c r="B7784" s="20" t="s">
        <v>6547</v>
      </c>
      <c r="C7784" s="20" t="s">
        <v>6548</v>
      </c>
      <c r="D7784" s="20" t="s">
        <v>17</v>
      </c>
    </row>
    <row r="7785" spans="2:4" x14ac:dyDescent="0.25">
      <c r="B7785" s="20" t="s">
        <v>6549</v>
      </c>
      <c r="C7785" s="20" t="s">
        <v>6548</v>
      </c>
      <c r="D7785" s="20" t="s">
        <v>17</v>
      </c>
    </row>
    <row r="7786" spans="2:4" x14ac:dyDescent="0.25">
      <c r="B7786" s="20" t="s">
        <v>6550</v>
      </c>
      <c r="C7786" s="20" t="s">
        <v>6548</v>
      </c>
      <c r="D7786" s="20" t="s">
        <v>17</v>
      </c>
    </row>
    <row r="7787" spans="2:4" x14ac:dyDescent="0.25">
      <c r="B7787" s="20" t="s">
        <v>6551</v>
      </c>
      <c r="C7787" s="20" t="s">
        <v>6548</v>
      </c>
      <c r="D7787" s="20" t="s">
        <v>15</v>
      </c>
    </row>
    <row r="7788" spans="2:4" x14ac:dyDescent="0.25">
      <c r="B7788" s="20" t="s">
        <v>6552</v>
      </c>
      <c r="C7788" s="20" t="s">
        <v>6553</v>
      </c>
      <c r="D7788" s="20" t="s">
        <v>17</v>
      </c>
    </row>
    <row r="7789" spans="2:4" x14ac:dyDescent="0.25">
      <c r="B7789" s="20" t="s">
        <v>6554</v>
      </c>
      <c r="C7789" s="20" t="s">
        <v>6553</v>
      </c>
      <c r="D7789" s="20" t="s">
        <v>17</v>
      </c>
    </row>
    <row r="7790" spans="2:4" x14ac:dyDescent="0.25">
      <c r="B7790" s="20" t="s">
        <v>6555</v>
      </c>
      <c r="C7790" s="20" t="s">
        <v>6553</v>
      </c>
      <c r="D7790" s="20" t="s">
        <v>17</v>
      </c>
    </row>
    <row r="7791" spans="2:4" x14ac:dyDescent="0.25">
      <c r="B7791" s="20" t="s">
        <v>6556</v>
      </c>
      <c r="C7791" s="20" t="s">
        <v>6553</v>
      </c>
      <c r="D7791" s="20" t="s">
        <v>17</v>
      </c>
    </row>
    <row r="7792" spans="2:4" x14ac:dyDescent="0.25">
      <c r="B7792" s="20" t="s">
        <v>6557</v>
      </c>
      <c r="C7792" s="20" t="s">
        <v>6553</v>
      </c>
      <c r="D7792" s="20" t="s">
        <v>17</v>
      </c>
    </row>
    <row r="7793" spans="2:4" x14ac:dyDescent="0.25">
      <c r="B7793" s="20" t="s">
        <v>6558</v>
      </c>
      <c r="C7793" s="20" t="s">
        <v>6559</v>
      </c>
      <c r="D7793" s="20" t="s">
        <v>17</v>
      </c>
    </row>
    <row r="7794" spans="2:4" x14ac:dyDescent="0.25">
      <c r="B7794" s="20" t="s">
        <v>6560</v>
      </c>
      <c r="C7794" s="20" t="s">
        <v>6561</v>
      </c>
      <c r="D7794" s="20" t="s">
        <v>17</v>
      </c>
    </row>
    <row r="7795" spans="2:4" x14ac:dyDescent="0.25">
      <c r="B7795" s="20" t="s">
        <v>6562</v>
      </c>
      <c r="C7795" s="20" t="s">
        <v>6563</v>
      </c>
      <c r="D7795" s="20" t="s">
        <v>17</v>
      </c>
    </row>
    <row r="7796" spans="2:4" x14ac:dyDescent="0.25">
      <c r="B7796" s="20" t="s">
        <v>6564</v>
      </c>
      <c r="C7796" s="20" t="s">
        <v>6565</v>
      </c>
      <c r="D7796" s="20" t="s">
        <v>17</v>
      </c>
    </row>
    <row r="7797" spans="2:4" x14ac:dyDescent="0.25">
      <c r="B7797" s="20" t="s">
        <v>6566</v>
      </c>
      <c r="C7797" s="20" t="s">
        <v>6565</v>
      </c>
      <c r="D7797" s="20" t="s">
        <v>17</v>
      </c>
    </row>
    <row r="7798" spans="2:4" x14ac:dyDescent="0.25">
      <c r="B7798" s="20" t="s">
        <v>16520</v>
      </c>
      <c r="C7798" s="20" t="s">
        <v>6565</v>
      </c>
      <c r="D7798" s="20" t="s">
        <v>17</v>
      </c>
    </row>
    <row r="7799" spans="2:4" x14ac:dyDescent="0.25">
      <c r="B7799" s="20" t="s">
        <v>6567</v>
      </c>
      <c r="C7799" s="20" t="s">
        <v>6568</v>
      </c>
      <c r="D7799" s="20" t="s">
        <v>17</v>
      </c>
    </row>
    <row r="7800" spans="2:4" x14ac:dyDescent="0.25">
      <c r="B7800" s="20" t="s">
        <v>6569</v>
      </c>
      <c r="C7800" s="20" t="s">
        <v>6570</v>
      </c>
      <c r="D7800" s="20" t="s">
        <v>17</v>
      </c>
    </row>
    <row r="7801" spans="2:4" x14ac:dyDescent="0.25">
      <c r="B7801" s="20" t="s">
        <v>6571</v>
      </c>
      <c r="C7801" s="20" t="s">
        <v>6570</v>
      </c>
      <c r="D7801" s="20" t="s">
        <v>17</v>
      </c>
    </row>
    <row r="7802" spans="2:4" x14ac:dyDescent="0.25">
      <c r="B7802" s="20" t="s">
        <v>6572</v>
      </c>
      <c r="C7802" s="20" t="s">
        <v>6570</v>
      </c>
      <c r="D7802" s="20" t="s">
        <v>17</v>
      </c>
    </row>
    <row r="7803" spans="2:4" x14ac:dyDescent="0.25">
      <c r="B7803" s="20" t="s">
        <v>6573</v>
      </c>
      <c r="C7803" s="20" t="s">
        <v>6570</v>
      </c>
      <c r="D7803" s="20" t="s">
        <v>17</v>
      </c>
    </row>
    <row r="7804" spans="2:4" x14ac:dyDescent="0.25">
      <c r="B7804" s="20" t="s">
        <v>6574</v>
      </c>
      <c r="C7804" s="20" t="s">
        <v>6570</v>
      </c>
      <c r="D7804" s="20" t="s">
        <v>14</v>
      </c>
    </row>
    <row r="7805" spans="2:4" x14ac:dyDescent="0.25">
      <c r="B7805" s="20" t="s">
        <v>16521</v>
      </c>
      <c r="C7805" s="20" t="s">
        <v>6570</v>
      </c>
      <c r="D7805" s="20" t="s">
        <v>14</v>
      </c>
    </row>
    <row r="7806" spans="2:4" x14ac:dyDescent="0.25">
      <c r="B7806" s="20" t="s">
        <v>16522</v>
      </c>
      <c r="C7806" s="20" t="s">
        <v>6570</v>
      </c>
      <c r="D7806" s="20" t="s">
        <v>17</v>
      </c>
    </row>
    <row r="7807" spans="2:4" x14ac:dyDescent="0.25">
      <c r="B7807" s="20" t="s">
        <v>16523</v>
      </c>
      <c r="C7807" s="20" t="s">
        <v>6570</v>
      </c>
      <c r="D7807" s="20" t="s">
        <v>17</v>
      </c>
    </row>
    <row r="7808" spans="2:4" x14ac:dyDescent="0.25">
      <c r="B7808" s="20" t="s">
        <v>16524</v>
      </c>
      <c r="C7808" s="20" t="s">
        <v>6570</v>
      </c>
      <c r="D7808" s="20" t="s">
        <v>17</v>
      </c>
    </row>
    <row r="7809" spans="2:4" x14ac:dyDescent="0.25">
      <c r="B7809" s="20" t="s">
        <v>16525</v>
      </c>
      <c r="C7809" s="20" t="s">
        <v>6570</v>
      </c>
      <c r="D7809" s="20" t="s">
        <v>14</v>
      </c>
    </row>
    <row r="7810" spans="2:4" x14ac:dyDescent="0.25">
      <c r="B7810" s="20" t="s">
        <v>16526</v>
      </c>
      <c r="C7810" s="20" t="s">
        <v>6570</v>
      </c>
      <c r="D7810" s="20" t="s">
        <v>14</v>
      </c>
    </row>
    <row r="7811" spans="2:4" x14ac:dyDescent="0.25">
      <c r="B7811" s="20" t="s">
        <v>16527</v>
      </c>
      <c r="C7811" s="20" t="s">
        <v>6570</v>
      </c>
      <c r="D7811" s="20" t="s">
        <v>14</v>
      </c>
    </row>
    <row r="7812" spans="2:4" x14ac:dyDescent="0.25">
      <c r="B7812" s="20" t="s">
        <v>6575</v>
      </c>
      <c r="C7812" s="20" t="s">
        <v>6570</v>
      </c>
      <c r="D7812" s="20" t="s">
        <v>17</v>
      </c>
    </row>
    <row r="7813" spans="2:4" x14ac:dyDescent="0.25">
      <c r="B7813" s="20" t="s">
        <v>6576</v>
      </c>
      <c r="C7813" s="20" t="s">
        <v>6577</v>
      </c>
      <c r="D7813" s="20" t="s">
        <v>17</v>
      </c>
    </row>
    <row r="7814" spans="2:4" x14ac:dyDescent="0.25">
      <c r="B7814" s="20" t="s">
        <v>6578</v>
      </c>
      <c r="C7814" s="20" t="s">
        <v>6579</v>
      </c>
      <c r="D7814" s="20" t="s">
        <v>17</v>
      </c>
    </row>
    <row r="7815" spans="2:4" x14ac:dyDescent="0.25">
      <c r="B7815" s="20" t="s">
        <v>6580</v>
      </c>
      <c r="C7815" s="20" t="s">
        <v>6581</v>
      </c>
      <c r="D7815" s="20" t="s">
        <v>17</v>
      </c>
    </row>
    <row r="7816" spans="2:4" x14ac:dyDescent="0.25">
      <c r="B7816" s="20" t="s">
        <v>6582</v>
      </c>
      <c r="C7816" s="20" t="s">
        <v>6581</v>
      </c>
      <c r="D7816" s="20" t="s">
        <v>17</v>
      </c>
    </row>
    <row r="7817" spans="2:4" x14ac:dyDescent="0.25">
      <c r="B7817" s="20" t="s">
        <v>6583</v>
      </c>
      <c r="C7817" s="20" t="s">
        <v>6581</v>
      </c>
      <c r="D7817" s="20" t="s">
        <v>17</v>
      </c>
    </row>
    <row r="7818" spans="2:4" x14ac:dyDescent="0.25">
      <c r="B7818" s="20" t="s">
        <v>6584</v>
      </c>
      <c r="C7818" s="20" t="s">
        <v>6585</v>
      </c>
      <c r="D7818" s="20" t="s">
        <v>17</v>
      </c>
    </row>
    <row r="7819" spans="2:4" x14ac:dyDescent="0.25">
      <c r="B7819" s="20" t="s">
        <v>6586</v>
      </c>
      <c r="C7819" s="20" t="s">
        <v>6585</v>
      </c>
      <c r="D7819" s="20" t="s">
        <v>17</v>
      </c>
    </row>
    <row r="7820" spans="2:4" x14ac:dyDescent="0.25">
      <c r="B7820" s="20" t="s">
        <v>6587</v>
      </c>
      <c r="C7820" s="20" t="s">
        <v>6585</v>
      </c>
      <c r="D7820" s="20" t="s">
        <v>17</v>
      </c>
    </row>
    <row r="7821" spans="2:4" x14ac:dyDescent="0.25">
      <c r="B7821" s="20" t="s">
        <v>6588</v>
      </c>
      <c r="C7821" s="20" t="s">
        <v>6589</v>
      </c>
      <c r="D7821" s="20" t="s">
        <v>17</v>
      </c>
    </row>
    <row r="7822" spans="2:4" x14ac:dyDescent="0.25">
      <c r="B7822" s="20" t="s">
        <v>6590</v>
      </c>
      <c r="C7822" s="20" t="s">
        <v>6589</v>
      </c>
      <c r="D7822" s="20" t="s">
        <v>17</v>
      </c>
    </row>
    <row r="7823" spans="2:4" x14ac:dyDescent="0.25">
      <c r="B7823" s="20" t="s">
        <v>6591</v>
      </c>
      <c r="C7823" s="20" t="s">
        <v>6589</v>
      </c>
      <c r="D7823" s="20" t="s">
        <v>17</v>
      </c>
    </row>
    <row r="7824" spans="2:4" x14ac:dyDescent="0.25">
      <c r="B7824" s="20" t="s">
        <v>6592</v>
      </c>
      <c r="C7824" s="20" t="s">
        <v>6589</v>
      </c>
      <c r="D7824" s="20" t="s">
        <v>17</v>
      </c>
    </row>
    <row r="7825" spans="2:4" x14ac:dyDescent="0.25">
      <c r="B7825" s="20" t="s">
        <v>6593</v>
      </c>
      <c r="C7825" s="20" t="s">
        <v>6594</v>
      </c>
      <c r="D7825" s="20" t="s">
        <v>17</v>
      </c>
    </row>
    <row r="7826" spans="2:4" x14ac:dyDescent="0.25">
      <c r="B7826" s="20" t="s">
        <v>6595</v>
      </c>
      <c r="C7826" s="20" t="s">
        <v>6596</v>
      </c>
      <c r="D7826" s="20" t="s">
        <v>17</v>
      </c>
    </row>
    <row r="7827" spans="2:4" x14ac:dyDescent="0.25">
      <c r="B7827" s="20" t="s">
        <v>6597</v>
      </c>
      <c r="C7827" s="20" t="s">
        <v>6596</v>
      </c>
      <c r="D7827" s="20" t="s">
        <v>17</v>
      </c>
    </row>
    <row r="7828" spans="2:4" x14ac:dyDescent="0.25">
      <c r="B7828" s="20" t="s">
        <v>6598</v>
      </c>
      <c r="C7828" s="20" t="s">
        <v>6596</v>
      </c>
      <c r="D7828" s="20" t="s">
        <v>17</v>
      </c>
    </row>
    <row r="7829" spans="2:4" x14ac:dyDescent="0.25">
      <c r="B7829" s="20" t="s">
        <v>6599</v>
      </c>
      <c r="C7829" s="20" t="s">
        <v>6596</v>
      </c>
      <c r="D7829" s="20" t="s">
        <v>17</v>
      </c>
    </row>
    <row r="7830" spans="2:4" x14ac:dyDescent="0.25">
      <c r="B7830" s="20" t="s">
        <v>6600</v>
      </c>
      <c r="C7830" s="20" t="s">
        <v>6601</v>
      </c>
      <c r="D7830" s="20" t="s">
        <v>17</v>
      </c>
    </row>
    <row r="7831" spans="2:4" x14ac:dyDescent="0.25">
      <c r="B7831" s="20" t="s">
        <v>6602</v>
      </c>
      <c r="C7831" s="20" t="s">
        <v>6601</v>
      </c>
      <c r="D7831" s="20" t="s">
        <v>17</v>
      </c>
    </row>
    <row r="7832" spans="2:4" x14ac:dyDescent="0.25">
      <c r="B7832" s="20" t="s">
        <v>6603</v>
      </c>
      <c r="C7832" s="20" t="s">
        <v>6601</v>
      </c>
      <c r="D7832" s="20" t="s">
        <v>17</v>
      </c>
    </row>
    <row r="7833" spans="2:4" x14ac:dyDescent="0.25">
      <c r="B7833" s="20" t="s">
        <v>6604</v>
      </c>
      <c r="C7833" s="20" t="s">
        <v>6601</v>
      </c>
      <c r="D7833" s="20" t="s">
        <v>17</v>
      </c>
    </row>
    <row r="7834" spans="2:4" x14ac:dyDescent="0.25">
      <c r="B7834" s="20" t="s">
        <v>6605</v>
      </c>
      <c r="C7834" s="20" t="s">
        <v>6606</v>
      </c>
      <c r="D7834" s="20" t="s">
        <v>17</v>
      </c>
    </row>
    <row r="7835" spans="2:4" x14ac:dyDescent="0.25">
      <c r="B7835" s="20" t="s">
        <v>6607</v>
      </c>
      <c r="C7835" s="20" t="s">
        <v>6606</v>
      </c>
      <c r="D7835" s="20" t="s">
        <v>17</v>
      </c>
    </row>
    <row r="7836" spans="2:4" x14ac:dyDescent="0.25">
      <c r="B7836" s="20" t="s">
        <v>6608</v>
      </c>
      <c r="C7836" s="20" t="s">
        <v>6606</v>
      </c>
      <c r="D7836" s="20" t="s">
        <v>17</v>
      </c>
    </row>
    <row r="7837" spans="2:4" x14ac:dyDescent="0.25">
      <c r="B7837" s="20" t="s">
        <v>16528</v>
      </c>
      <c r="C7837" s="20" t="s">
        <v>6606</v>
      </c>
      <c r="D7837" s="20" t="s">
        <v>14</v>
      </c>
    </row>
    <row r="7838" spans="2:4" x14ac:dyDescent="0.25">
      <c r="B7838" s="20" t="s">
        <v>6609</v>
      </c>
      <c r="C7838" s="20" t="s">
        <v>6606</v>
      </c>
      <c r="D7838" s="20" t="s">
        <v>17</v>
      </c>
    </row>
    <row r="7839" spans="2:4" x14ac:dyDescent="0.25">
      <c r="B7839" s="20" t="s">
        <v>6610</v>
      </c>
      <c r="C7839" s="20" t="s">
        <v>6611</v>
      </c>
      <c r="D7839" s="20" t="s">
        <v>17</v>
      </c>
    </row>
    <row r="7840" spans="2:4" x14ac:dyDescent="0.25">
      <c r="B7840" s="20" t="s">
        <v>6612</v>
      </c>
      <c r="C7840" s="20" t="s">
        <v>6611</v>
      </c>
      <c r="D7840" s="20" t="s">
        <v>17</v>
      </c>
    </row>
    <row r="7841" spans="2:4" x14ac:dyDescent="0.25">
      <c r="B7841" s="20" t="s">
        <v>6613</v>
      </c>
      <c r="C7841" s="20" t="s">
        <v>6614</v>
      </c>
      <c r="D7841" s="20" t="s">
        <v>17</v>
      </c>
    </row>
    <row r="7842" spans="2:4" x14ac:dyDescent="0.25">
      <c r="B7842" s="20" t="s">
        <v>6615</v>
      </c>
      <c r="C7842" s="20" t="s">
        <v>6614</v>
      </c>
      <c r="D7842" s="20" t="s">
        <v>17</v>
      </c>
    </row>
    <row r="7843" spans="2:4" x14ac:dyDescent="0.25">
      <c r="B7843" s="20" t="s">
        <v>6616</v>
      </c>
      <c r="C7843" s="20" t="s">
        <v>6614</v>
      </c>
      <c r="D7843" s="20" t="s">
        <v>17</v>
      </c>
    </row>
    <row r="7844" spans="2:4" x14ac:dyDescent="0.25">
      <c r="B7844" s="20" t="s">
        <v>6617</v>
      </c>
      <c r="C7844" s="20" t="s">
        <v>6614</v>
      </c>
      <c r="D7844" s="20" t="s">
        <v>17</v>
      </c>
    </row>
    <row r="7845" spans="2:4" x14ac:dyDescent="0.25">
      <c r="B7845" s="20" t="s">
        <v>6618</v>
      </c>
      <c r="C7845" s="20" t="s">
        <v>6619</v>
      </c>
      <c r="D7845" s="20" t="s">
        <v>17</v>
      </c>
    </row>
    <row r="7846" spans="2:4" x14ac:dyDescent="0.25">
      <c r="B7846" s="20" t="s">
        <v>6620</v>
      </c>
      <c r="C7846" s="20" t="s">
        <v>6619</v>
      </c>
      <c r="D7846" s="20" t="s">
        <v>17</v>
      </c>
    </row>
    <row r="7847" spans="2:4" x14ac:dyDescent="0.25">
      <c r="B7847" s="20" t="s">
        <v>6621</v>
      </c>
      <c r="C7847" s="20" t="s">
        <v>6619</v>
      </c>
      <c r="D7847" s="20" t="s">
        <v>17</v>
      </c>
    </row>
    <row r="7848" spans="2:4" x14ac:dyDescent="0.25">
      <c r="B7848" s="20" t="s">
        <v>6622</v>
      </c>
      <c r="C7848" s="20" t="s">
        <v>6619</v>
      </c>
      <c r="D7848" s="20" t="s">
        <v>17</v>
      </c>
    </row>
    <row r="7849" spans="2:4" x14ac:dyDescent="0.25">
      <c r="B7849" s="20" t="s">
        <v>6623</v>
      </c>
      <c r="C7849" s="20" t="s">
        <v>6619</v>
      </c>
      <c r="D7849" s="20" t="s">
        <v>17</v>
      </c>
    </row>
    <row r="7850" spans="2:4" x14ac:dyDescent="0.25">
      <c r="B7850" s="20" t="s">
        <v>6624</v>
      </c>
      <c r="C7850" s="20" t="s">
        <v>6619</v>
      </c>
      <c r="D7850" s="20" t="s">
        <v>17</v>
      </c>
    </row>
    <row r="7851" spans="2:4" x14ac:dyDescent="0.25">
      <c r="B7851" s="20" t="s">
        <v>6625</v>
      </c>
      <c r="C7851" s="20" t="s">
        <v>6625</v>
      </c>
      <c r="D7851" s="20" t="s">
        <v>23</v>
      </c>
    </row>
    <row r="7852" spans="2:4" x14ac:dyDescent="0.25">
      <c r="B7852" s="20" t="s">
        <v>6626</v>
      </c>
      <c r="C7852" s="20" t="s">
        <v>6627</v>
      </c>
      <c r="D7852" s="20" t="s">
        <v>23</v>
      </c>
    </row>
    <row r="7853" spans="2:4" x14ac:dyDescent="0.25">
      <c r="B7853" s="20" t="s">
        <v>6628</v>
      </c>
      <c r="C7853" s="20" t="s">
        <v>6627</v>
      </c>
      <c r="D7853" s="20" t="s">
        <v>23</v>
      </c>
    </row>
    <row r="7854" spans="2:4" x14ac:dyDescent="0.25">
      <c r="B7854" s="20" t="s">
        <v>6629</v>
      </c>
      <c r="C7854" s="20" t="s">
        <v>6627</v>
      </c>
      <c r="D7854" s="20" t="s">
        <v>23</v>
      </c>
    </row>
    <row r="7855" spans="2:4" x14ac:dyDescent="0.25">
      <c r="B7855" s="20" t="s">
        <v>6630</v>
      </c>
      <c r="C7855" s="20" t="s">
        <v>6631</v>
      </c>
      <c r="D7855" s="20" t="s">
        <v>23</v>
      </c>
    </row>
    <row r="7856" spans="2:4" x14ac:dyDescent="0.25">
      <c r="B7856" s="20" t="s">
        <v>6632</v>
      </c>
      <c r="C7856" s="20" t="s">
        <v>6631</v>
      </c>
      <c r="D7856" s="20" t="s">
        <v>23</v>
      </c>
    </row>
    <row r="7857" spans="2:4" x14ac:dyDescent="0.25">
      <c r="B7857" s="20" t="s">
        <v>16529</v>
      </c>
      <c r="C7857" s="20" t="s">
        <v>6631</v>
      </c>
      <c r="D7857" s="20" t="s">
        <v>24</v>
      </c>
    </row>
    <row r="7858" spans="2:4" x14ac:dyDescent="0.25">
      <c r="B7858" s="20" t="s">
        <v>16530</v>
      </c>
      <c r="C7858" s="20" t="s">
        <v>6631</v>
      </c>
      <c r="D7858" s="20" t="s">
        <v>24</v>
      </c>
    </row>
    <row r="7859" spans="2:4" x14ac:dyDescent="0.25">
      <c r="B7859" s="20" t="s">
        <v>16531</v>
      </c>
      <c r="C7859" s="20" t="s">
        <v>6631</v>
      </c>
      <c r="D7859" s="20" t="s">
        <v>24</v>
      </c>
    </row>
    <row r="7860" spans="2:4" x14ac:dyDescent="0.25">
      <c r="B7860" s="20" t="s">
        <v>16532</v>
      </c>
      <c r="C7860" s="20" t="s">
        <v>6631</v>
      </c>
      <c r="D7860" s="20" t="s">
        <v>24</v>
      </c>
    </row>
    <row r="7861" spans="2:4" x14ac:dyDescent="0.25">
      <c r="B7861" s="20" t="s">
        <v>16533</v>
      </c>
      <c r="C7861" s="20" t="s">
        <v>6631</v>
      </c>
      <c r="D7861" s="20" t="s">
        <v>24</v>
      </c>
    </row>
    <row r="7862" spans="2:4" x14ac:dyDescent="0.25">
      <c r="B7862" s="20" t="s">
        <v>16534</v>
      </c>
      <c r="C7862" s="20" t="s">
        <v>6631</v>
      </c>
      <c r="D7862" s="20" t="s">
        <v>24</v>
      </c>
    </row>
    <row r="7863" spans="2:4" x14ac:dyDescent="0.25">
      <c r="B7863" s="20" t="s">
        <v>16535</v>
      </c>
      <c r="C7863" s="20" t="s">
        <v>6631</v>
      </c>
      <c r="D7863" s="20" t="s">
        <v>24</v>
      </c>
    </row>
    <row r="7864" spans="2:4" x14ac:dyDescent="0.25">
      <c r="B7864" s="20" t="s">
        <v>16536</v>
      </c>
      <c r="C7864" s="20" t="s">
        <v>6631</v>
      </c>
      <c r="D7864" s="20" t="s">
        <v>24</v>
      </c>
    </row>
    <row r="7865" spans="2:4" x14ac:dyDescent="0.25">
      <c r="B7865" s="20" t="s">
        <v>16537</v>
      </c>
      <c r="C7865" s="20" t="s">
        <v>6631</v>
      </c>
      <c r="D7865" s="20" t="s">
        <v>24</v>
      </c>
    </row>
    <row r="7866" spans="2:4" x14ac:dyDescent="0.25">
      <c r="B7866" s="20" t="s">
        <v>6633</v>
      </c>
      <c r="C7866" s="20" t="s">
        <v>6633</v>
      </c>
      <c r="D7866" s="20" t="s">
        <v>24</v>
      </c>
    </row>
    <row r="7867" spans="2:4" x14ac:dyDescent="0.25">
      <c r="B7867" s="20" t="s">
        <v>6634</v>
      </c>
      <c r="C7867" s="20" t="s">
        <v>6633</v>
      </c>
      <c r="D7867" s="20" t="s">
        <v>24</v>
      </c>
    </row>
    <row r="7868" spans="2:4" x14ac:dyDescent="0.25">
      <c r="B7868" s="20" t="s">
        <v>16538</v>
      </c>
      <c r="C7868" s="20" t="s">
        <v>6633</v>
      </c>
      <c r="D7868" s="20" t="s">
        <v>23</v>
      </c>
    </row>
    <row r="7869" spans="2:4" x14ac:dyDescent="0.25">
      <c r="B7869" s="20" t="s">
        <v>6635</v>
      </c>
      <c r="C7869" s="20" t="s">
        <v>6633</v>
      </c>
      <c r="D7869" s="20" t="s">
        <v>24</v>
      </c>
    </row>
    <row r="7870" spans="2:4" x14ac:dyDescent="0.25">
      <c r="B7870" s="20" t="s">
        <v>6636</v>
      </c>
      <c r="C7870" s="20" t="s">
        <v>6633</v>
      </c>
      <c r="D7870" s="20" t="s">
        <v>24</v>
      </c>
    </row>
    <row r="7871" spans="2:4" x14ac:dyDescent="0.25">
      <c r="B7871" s="20" t="s">
        <v>6637</v>
      </c>
      <c r="C7871" s="20" t="s">
        <v>6633</v>
      </c>
      <c r="D7871" s="20" t="s">
        <v>24</v>
      </c>
    </row>
    <row r="7872" spans="2:4" x14ac:dyDescent="0.25">
      <c r="B7872" s="20" t="s">
        <v>6638</v>
      </c>
      <c r="C7872" s="20" t="s">
        <v>6633</v>
      </c>
      <c r="D7872" s="20" t="s">
        <v>24</v>
      </c>
    </row>
    <row r="7873" spans="2:4" x14ac:dyDescent="0.25">
      <c r="B7873" s="20" t="s">
        <v>16539</v>
      </c>
      <c r="C7873" s="20" t="s">
        <v>6639</v>
      </c>
      <c r="D7873" s="20" t="s">
        <v>24</v>
      </c>
    </row>
    <row r="7874" spans="2:4" x14ac:dyDescent="0.25">
      <c r="B7874" s="20" t="s">
        <v>16540</v>
      </c>
      <c r="C7874" s="20" t="s">
        <v>6639</v>
      </c>
      <c r="D7874" s="20" t="s">
        <v>24</v>
      </c>
    </row>
    <row r="7875" spans="2:4" x14ac:dyDescent="0.25">
      <c r="B7875" s="20" t="s">
        <v>16541</v>
      </c>
      <c r="C7875" s="20" t="s">
        <v>6639</v>
      </c>
      <c r="D7875" s="20" t="s">
        <v>24</v>
      </c>
    </row>
    <row r="7876" spans="2:4" x14ac:dyDescent="0.25">
      <c r="B7876" s="20" t="s">
        <v>6640</v>
      </c>
      <c r="C7876" s="20" t="s">
        <v>6641</v>
      </c>
      <c r="D7876" s="20" t="s">
        <v>23</v>
      </c>
    </row>
    <row r="7877" spans="2:4" x14ac:dyDescent="0.25">
      <c r="B7877" s="20" t="s">
        <v>6642</v>
      </c>
      <c r="C7877" s="20" t="s">
        <v>6643</v>
      </c>
      <c r="D7877" s="20" t="s">
        <v>23</v>
      </c>
    </row>
    <row r="7878" spans="2:4" x14ac:dyDescent="0.25">
      <c r="B7878" s="20" t="s">
        <v>6644</v>
      </c>
      <c r="C7878" s="20" t="s">
        <v>6644</v>
      </c>
      <c r="D7878" s="20" t="s">
        <v>22</v>
      </c>
    </row>
    <row r="7879" spans="2:4" x14ac:dyDescent="0.25">
      <c r="B7879" s="20" t="s">
        <v>6645</v>
      </c>
      <c r="C7879" s="20" t="s">
        <v>6644</v>
      </c>
      <c r="D7879" s="20" t="s">
        <v>22</v>
      </c>
    </row>
    <row r="7880" spans="2:4" x14ac:dyDescent="0.25">
      <c r="B7880" s="20" t="s">
        <v>16542</v>
      </c>
      <c r="C7880" s="20" t="s">
        <v>6644</v>
      </c>
      <c r="D7880" s="20" t="s">
        <v>23</v>
      </c>
    </row>
    <row r="7881" spans="2:4" x14ac:dyDescent="0.25">
      <c r="B7881" s="20" t="s">
        <v>16543</v>
      </c>
      <c r="C7881" s="20" t="s">
        <v>6644</v>
      </c>
      <c r="D7881" s="20" t="s">
        <v>22</v>
      </c>
    </row>
    <row r="7882" spans="2:4" x14ac:dyDescent="0.25">
      <c r="B7882" s="20" t="s">
        <v>16544</v>
      </c>
      <c r="C7882" s="20" t="s">
        <v>6644</v>
      </c>
      <c r="D7882" s="20" t="s">
        <v>22</v>
      </c>
    </row>
    <row r="7883" spans="2:4" x14ac:dyDescent="0.25">
      <c r="B7883" s="20" t="s">
        <v>16545</v>
      </c>
      <c r="C7883" s="20" t="s">
        <v>6644</v>
      </c>
      <c r="D7883" s="20" t="s">
        <v>22</v>
      </c>
    </row>
    <row r="7884" spans="2:4" x14ac:dyDescent="0.25">
      <c r="B7884" s="20" t="s">
        <v>16546</v>
      </c>
      <c r="C7884" s="20" t="s">
        <v>6644</v>
      </c>
      <c r="D7884" s="20" t="s">
        <v>22</v>
      </c>
    </row>
    <row r="7885" spans="2:4" x14ac:dyDescent="0.25">
      <c r="B7885" s="20" t="s">
        <v>16547</v>
      </c>
      <c r="C7885" s="20" t="s">
        <v>6644</v>
      </c>
      <c r="D7885" s="20" t="s">
        <v>22</v>
      </c>
    </row>
    <row r="7886" spans="2:4" x14ac:dyDescent="0.25">
      <c r="B7886" s="20" t="s">
        <v>16548</v>
      </c>
      <c r="C7886" s="20" t="s">
        <v>6644</v>
      </c>
      <c r="D7886" s="20" t="s">
        <v>23</v>
      </c>
    </row>
    <row r="7887" spans="2:4" x14ac:dyDescent="0.25">
      <c r="B7887" s="20" t="s">
        <v>16549</v>
      </c>
      <c r="C7887" s="20" t="s">
        <v>6644</v>
      </c>
      <c r="D7887" s="20" t="s">
        <v>23</v>
      </c>
    </row>
    <row r="7888" spans="2:4" x14ac:dyDescent="0.25">
      <c r="B7888" s="20" t="s">
        <v>16550</v>
      </c>
      <c r="C7888" s="20" t="s">
        <v>6644</v>
      </c>
      <c r="D7888" s="20" t="s">
        <v>23</v>
      </c>
    </row>
    <row r="7889" spans="2:4" x14ac:dyDescent="0.25">
      <c r="B7889" s="20" t="s">
        <v>16551</v>
      </c>
      <c r="C7889" s="20" t="s">
        <v>6644</v>
      </c>
      <c r="D7889" s="20" t="s">
        <v>23</v>
      </c>
    </row>
    <row r="7890" spans="2:4" x14ac:dyDescent="0.25">
      <c r="B7890" s="20" t="s">
        <v>16552</v>
      </c>
      <c r="C7890" s="20" t="s">
        <v>6644</v>
      </c>
      <c r="D7890" s="20" t="s">
        <v>22</v>
      </c>
    </row>
    <row r="7891" spans="2:4" x14ac:dyDescent="0.25">
      <c r="B7891" s="20" t="s">
        <v>16553</v>
      </c>
      <c r="C7891" s="20" t="s">
        <v>6644</v>
      </c>
      <c r="D7891" s="20" t="s">
        <v>22</v>
      </c>
    </row>
    <row r="7892" spans="2:4" x14ac:dyDescent="0.25">
      <c r="B7892" s="20" t="s">
        <v>16554</v>
      </c>
      <c r="C7892" s="20" t="s">
        <v>6644</v>
      </c>
      <c r="D7892" s="20" t="s">
        <v>22</v>
      </c>
    </row>
    <row r="7893" spans="2:4" x14ac:dyDescent="0.25">
      <c r="B7893" s="20" t="s">
        <v>16555</v>
      </c>
      <c r="C7893" s="20" t="s">
        <v>6644</v>
      </c>
      <c r="D7893" s="20" t="s">
        <v>22</v>
      </c>
    </row>
    <row r="7894" spans="2:4" x14ac:dyDescent="0.25">
      <c r="B7894" s="20" t="s">
        <v>16556</v>
      </c>
      <c r="C7894" s="20" t="s">
        <v>6644</v>
      </c>
      <c r="D7894" s="20" t="s">
        <v>22</v>
      </c>
    </row>
    <row r="7895" spans="2:4" x14ac:dyDescent="0.25">
      <c r="B7895" s="20" t="s">
        <v>16557</v>
      </c>
      <c r="C7895" s="20" t="s">
        <v>6644</v>
      </c>
      <c r="D7895" s="20" t="s">
        <v>22</v>
      </c>
    </row>
    <row r="7896" spans="2:4" x14ac:dyDescent="0.25">
      <c r="B7896" s="20" t="s">
        <v>16558</v>
      </c>
      <c r="C7896" s="20" t="s">
        <v>6644</v>
      </c>
      <c r="D7896" s="20" t="s">
        <v>22</v>
      </c>
    </row>
    <row r="7897" spans="2:4" x14ac:dyDescent="0.25">
      <c r="B7897" s="20" t="s">
        <v>16559</v>
      </c>
      <c r="C7897" s="20" t="s">
        <v>6644</v>
      </c>
      <c r="D7897" s="20" t="s">
        <v>23</v>
      </c>
    </row>
    <row r="7898" spans="2:4" x14ac:dyDescent="0.25">
      <c r="B7898" s="20" t="s">
        <v>16560</v>
      </c>
      <c r="C7898" s="20" t="s">
        <v>6644</v>
      </c>
      <c r="D7898" s="20" t="s">
        <v>23</v>
      </c>
    </row>
    <row r="7899" spans="2:4" x14ac:dyDescent="0.25">
      <c r="B7899" s="20" t="s">
        <v>16561</v>
      </c>
      <c r="C7899" s="20" t="s">
        <v>6644</v>
      </c>
      <c r="D7899" s="20" t="s">
        <v>23</v>
      </c>
    </row>
    <row r="7900" spans="2:4" x14ac:dyDescent="0.25">
      <c r="B7900" s="20" t="s">
        <v>16562</v>
      </c>
      <c r="C7900" s="20" t="s">
        <v>6644</v>
      </c>
      <c r="D7900" s="20" t="s">
        <v>22</v>
      </c>
    </row>
    <row r="7901" spans="2:4" x14ac:dyDescent="0.25">
      <c r="B7901" s="20" t="s">
        <v>16563</v>
      </c>
      <c r="C7901" s="20" t="s">
        <v>6644</v>
      </c>
      <c r="D7901" s="20" t="s">
        <v>23</v>
      </c>
    </row>
    <row r="7902" spans="2:4" x14ac:dyDescent="0.25">
      <c r="B7902" s="20" t="s">
        <v>16564</v>
      </c>
      <c r="C7902" s="20" t="s">
        <v>6644</v>
      </c>
      <c r="D7902" s="20" t="s">
        <v>23</v>
      </c>
    </row>
    <row r="7903" spans="2:4" x14ac:dyDescent="0.25">
      <c r="B7903" s="20" t="s">
        <v>16565</v>
      </c>
      <c r="C7903" s="20" t="s">
        <v>6644</v>
      </c>
      <c r="D7903" s="20" t="s">
        <v>22</v>
      </c>
    </row>
    <row r="7904" spans="2:4" x14ac:dyDescent="0.25">
      <c r="B7904" s="20" t="s">
        <v>16566</v>
      </c>
      <c r="C7904" s="20" t="s">
        <v>6644</v>
      </c>
      <c r="D7904" s="20" t="s">
        <v>22</v>
      </c>
    </row>
    <row r="7905" spans="2:4" x14ac:dyDescent="0.25">
      <c r="B7905" s="20" t="s">
        <v>16567</v>
      </c>
      <c r="C7905" s="20" t="s">
        <v>6644</v>
      </c>
      <c r="D7905" s="20" t="s">
        <v>22</v>
      </c>
    </row>
    <row r="7906" spans="2:4" x14ac:dyDescent="0.25">
      <c r="B7906" s="20" t="s">
        <v>16568</v>
      </c>
      <c r="C7906" s="20" t="s">
        <v>6644</v>
      </c>
      <c r="D7906" s="20" t="s">
        <v>22</v>
      </c>
    </row>
    <row r="7907" spans="2:4" x14ac:dyDescent="0.25">
      <c r="B7907" s="20" t="s">
        <v>16569</v>
      </c>
      <c r="C7907" s="20" t="s">
        <v>6644</v>
      </c>
      <c r="D7907" s="20" t="s">
        <v>23</v>
      </c>
    </row>
    <row r="7908" spans="2:4" x14ac:dyDescent="0.25">
      <c r="B7908" s="20" t="s">
        <v>16570</v>
      </c>
      <c r="C7908" s="20" t="s">
        <v>6644</v>
      </c>
      <c r="D7908" s="20" t="s">
        <v>22</v>
      </c>
    </row>
    <row r="7909" spans="2:4" x14ac:dyDescent="0.25">
      <c r="B7909" s="20" t="s">
        <v>16571</v>
      </c>
      <c r="C7909" s="20" t="s">
        <v>6644</v>
      </c>
      <c r="D7909" s="20" t="s">
        <v>22</v>
      </c>
    </row>
    <row r="7910" spans="2:4" x14ac:dyDescent="0.25">
      <c r="B7910" s="20" t="s">
        <v>16572</v>
      </c>
      <c r="C7910" s="20" t="s">
        <v>6644</v>
      </c>
      <c r="D7910" s="20" t="s">
        <v>22</v>
      </c>
    </row>
    <row r="7911" spans="2:4" x14ac:dyDescent="0.25">
      <c r="B7911" s="20" t="s">
        <v>16573</v>
      </c>
      <c r="C7911" s="20" t="s">
        <v>6644</v>
      </c>
      <c r="D7911" s="20" t="s">
        <v>23</v>
      </c>
    </row>
    <row r="7912" spans="2:4" x14ac:dyDescent="0.25">
      <c r="B7912" s="20" t="s">
        <v>16574</v>
      </c>
      <c r="C7912" s="20" t="s">
        <v>6644</v>
      </c>
      <c r="D7912" s="20" t="s">
        <v>23</v>
      </c>
    </row>
    <row r="7913" spans="2:4" x14ac:dyDescent="0.25">
      <c r="B7913" s="20" t="s">
        <v>16575</v>
      </c>
      <c r="C7913" s="20" t="s">
        <v>6644</v>
      </c>
      <c r="D7913" s="20" t="s">
        <v>23</v>
      </c>
    </row>
    <row r="7914" spans="2:4" x14ac:dyDescent="0.25">
      <c r="B7914" s="20" t="s">
        <v>16576</v>
      </c>
      <c r="C7914" s="20" t="s">
        <v>6644</v>
      </c>
      <c r="D7914" s="20" t="s">
        <v>23</v>
      </c>
    </row>
    <row r="7915" spans="2:4" x14ac:dyDescent="0.25">
      <c r="B7915" s="20" t="s">
        <v>16577</v>
      </c>
      <c r="C7915" s="20" t="s">
        <v>6644</v>
      </c>
      <c r="D7915" s="20" t="s">
        <v>23</v>
      </c>
    </row>
    <row r="7916" spans="2:4" x14ac:dyDescent="0.25">
      <c r="B7916" s="20" t="s">
        <v>16578</v>
      </c>
      <c r="C7916" s="20" t="s">
        <v>6644</v>
      </c>
      <c r="D7916" s="20" t="s">
        <v>23</v>
      </c>
    </row>
    <row r="7917" spans="2:4" x14ac:dyDescent="0.25">
      <c r="B7917" s="20" t="s">
        <v>16579</v>
      </c>
      <c r="C7917" s="20" t="s">
        <v>6644</v>
      </c>
      <c r="D7917" s="20" t="s">
        <v>23</v>
      </c>
    </row>
    <row r="7918" spans="2:4" x14ac:dyDescent="0.25">
      <c r="B7918" s="20" t="s">
        <v>16580</v>
      </c>
      <c r="C7918" s="20" t="s">
        <v>6644</v>
      </c>
      <c r="D7918" s="20" t="s">
        <v>23</v>
      </c>
    </row>
    <row r="7919" spans="2:4" x14ac:dyDescent="0.25">
      <c r="B7919" s="20" t="s">
        <v>16581</v>
      </c>
      <c r="C7919" s="20" t="s">
        <v>6644</v>
      </c>
      <c r="D7919" s="20" t="s">
        <v>22</v>
      </c>
    </row>
    <row r="7920" spans="2:4" x14ac:dyDescent="0.25">
      <c r="B7920" s="20" t="s">
        <v>16582</v>
      </c>
      <c r="C7920" s="20" t="s">
        <v>6644</v>
      </c>
      <c r="D7920" s="20" t="s">
        <v>22</v>
      </c>
    </row>
    <row r="7921" spans="2:4" x14ac:dyDescent="0.25">
      <c r="B7921" s="20" t="s">
        <v>16583</v>
      </c>
      <c r="C7921" s="20" t="s">
        <v>6644</v>
      </c>
      <c r="D7921" s="20" t="s">
        <v>22</v>
      </c>
    </row>
    <row r="7922" spans="2:4" x14ac:dyDescent="0.25">
      <c r="B7922" s="20" t="s">
        <v>6646</v>
      </c>
      <c r="C7922" s="20" t="s">
        <v>6646</v>
      </c>
      <c r="D7922" s="20" t="s">
        <v>22</v>
      </c>
    </row>
    <row r="7923" spans="2:4" x14ac:dyDescent="0.25">
      <c r="B7923" s="20" t="s">
        <v>6647</v>
      </c>
      <c r="C7923" s="20" t="s">
        <v>6646</v>
      </c>
      <c r="D7923" s="20" t="s">
        <v>21</v>
      </c>
    </row>
    <row r="7924" spans="2:4" x14ac:dyDescent="0.25">
      <c r="B7924" s="20" t="s">
        <v>16584</v>
      </c>
      <c r="C7924" s="20" t="s">
        <v>6646</v>
      </c>
      <c r="D7924" s="20" t="s">
        <v>23</v>
      </c>
    </row>
    <row r="7925" spans="2:4" x14ac:dyDescent="0.25">
      <c r="B7925" s="20" t="s">
        <v>16585</v>
      </c>
      <c r="C7925" s="20" t="s">
        <v>6646</v>
      </c>
      <c r="D7925" s="20" t="s">
        <v>23</v>
      </c>
    </row>
    <row r="7926" spans="2:4" x14ac:dyDescent="0.25">
      <c r="B7926" s="20" t="s">
        <v>16586</v>
      </c>
      <c r="C7926" s="20" t="s">
        <v>6646</v>
      </c>
      <c r="D7926" s="20" t="s">
        <v>23</v>
      </c>
    </row>
    <row r="7927" spans="2:4" x14ac:dyDescent="0.25">
      <c r="B7927" s="20" t="s">
        <v>16587</v>
      </c>
      <c r="C7927" s="20" t="s">
        <v>6646</v>
      </c>
      <c r="D7927" s="20" t="s">
        <v>23</v>
      </c>
    </row>
    <row r="7928" spans="2:4" x14ac:dyDescent="0.25">
      <c r="B7928" s="20" t="s">
        <v>16588</v>
      </c>
      <c r="C7928" s="20" t="s">
        <v>6646</v>
      </c>
      <c r="D7928" s="20" t="s">
        <v>23</v>
      </c>
    </row>
    <row r="7929" spans="2:4" x14ac:dyDescent="0.25">
      <c r="B7929" s="20" t="s">
        <v>16589</v>
      </c>
      <c r="C7929" s="20" t="s">
        <v>6646</v>
      </c>
      <c r="D7929" s="20" t="s">
        <v>23</v>
      </c>
    </row>
    <row r="7930" spans="2:4" x14ac:dyDescent="0.25">
      <c r="B7930" s="20" t="s">
        <v>16590</v>
      </c>
      <c r="C7930" s="20" t="s">
        <v>6646</v>
      </c>
      <c r="D7930" s="20" t="s">
        <v>23</v>
      </c>
    </row>
    <row r="7931" spans="2:4" x14ac:dyDescent="0.25">
      <c r="B7931" s="20" t="s">
        <v>16591</v>
      </c>
      <c r="C7931" s="20" t="s">
        <v>6646</v>
      </c>
      <c r="D7931" s="20" t="s">
        <v>23</v>
      </c>
    </row>
    <row r="7932" spans="2:4" x14ac:dyDescent="0.25">
      <c r="B7932" s="20" t="s">
        <v>16592</v>
      </c>
      <c r="C7932" s="20" t="s">
        <v>6646</v>
      </c>
      <c r="D7932" s="20" t="s">
        <v>22</v>
      </c>
    </row>
    <row r="7933" spans="2:4" x14ac:dyDescent="0.25">
      <c r="B7933" s="20" t="s">
        <v>16593</v>
      </c>
      <c r="C7933" s="20" t="s">
        <v>6646</v>
      </c>
      <c r="D7933" s="20" t="s">
        <v>22</v>
      </c>
    </row>
    <row r="7934" spans="2:4" x14ac:dyDescent="0.25">
      <c r="B7934" s="20" t="s">
        <v>16594</v>
      </c>
      <c r="C7934" s="20" t="s">
        <v>6646</v>
      </c>
      <c r="D7934" s="20" t="s">
        <v>23</v>
      </c>
    </row>
    <row r="7935" spans="2:4" x14ac:dyDescent="0.25">
      <c r="B7935" s="20" t="s">
        <v>16595</v>
      </c>
      <c r="C7935" s="20" t="s">
        <v>6646</v>
      </c>
      <c r="D7935" s="20" t="s">
        <v>22</v>
      </c>
    </row>
    <row r="7936" spans="2:4" x14ac:dyDescent="0.25">
      <c r="B7936" s="20" t="s">
        <v>16596</v>
      </c>
      <c r="C7936" s="20" t="s">
        <v>6646</v>
      </c>
      <c r="D7936" s="20" t="s">
        <v>22</v>
      </c>
    </row>
    <row r="7937" spans="2:4" x14ac:dyDescent="0.25">
      <c r="B7937" s="20" t="s">
        <v>16597</v>
      </c>
      <c r="C7937" s="20" t="s">
        <v>6646</v>
      </c>
      <c r="D7937" s="20" t="s">
        <v>22</v>
      </c>
    </row>
    <row r="7938" spans="2:4" x14ac:dyDescent="0.25">
      <c r="B7938" s="20" t="s">
        <v>16598</v>
      </c>
      <c r="C7938" s="20" t="s">
        <v>6646</v>
      </c>
      <c r="D7938" s="20" t="s">
        <v>22</v>
      </c>
    </row>
    <row r="7939" spans="2:4" x14ac:dyDescent="0.25">
      <c r="B7939" s="20" t="s">
        <v>16599</v>
      </c>
      <c r="C7939" s="20" t="s">
        <v>6646</v>
      </c>
      <c r="D7939" s="20" t="s">
        <v>23</v>
      </c>
    </row>
    <row r="7940" spans="2:4" x14ac:dyDescent="0.25">
      <c r="B7940" s="20" t="s">
        <v>16600</v>
      </c>
      <c r="C7940" s="20" t="s">
        <v>6646</v>
      </c>
      <c r="D7940" s="20" t="s">
        <v>23</v>
      </c>
    </row>
    <row r="7941" spans="2:4" x14ac:dyDescent="0.25">
      <c r="B7941" s="20" t="s">
        <v>16601</v>
      </c>
      <c r="C7941" s="20" t="s">
        <v>6646</v>
      </c>
      <c r="D7941" s="20" t="s">
        <v>23</v>
      </c>
    </row>
    <row r="7942" spans="2:4" x14ac:dyDescent="0.25">
      <c r="B7942" s="20" t="s">
        <v>6648</v>
      </c>
      <c r="C7942" s="20" t="s">
        <v>6648</v>
      </c>
      <c r="D7942" s="20" t="s">
        <v>13</v>
      </c>
    </row>
    <row r="7943" spans="2:4" x14ac:dyDescent="0.25">
      <c r="B7943" s="20" t="s">
        <v>6649</v>
      </c>
      <c r="C7943" s="20" t="s">
        <v>6650</v>
      </c>
      <c r="D7943" s="20" t="s">
        <v>13</v>
      </c>
    </row>
    <row r="7944" spans="2:4" x14ac:dyDescent="0.25">
      <c r="B7944" s="20" t="s">
        <v>6651</v>
      </c>
      <c r="C7944" s="20" t="s">
        <v>6650</v>
      </c>
      <c r="D7944" s="20" t="s">
        <v>13</v>
      </c>
    </row>
    <row r="7945" spans="2:4" x14ac:dyDescent="0.25">
      <c r="B7945" s="20" t="s">
        <v>6652</v>
      </c>
      <c r="C7945" s="20" t="s">
        <v>6650</v>
      </c>
      <c r="D7945" s="20" t="s">
        <v>13</v>
      </c>
    </row>
    <row r="7946" spans="2:4" x14ac:dyDescent="0.25">
      <c r="B7946" s="20" t="s">
        <v>6653</v>
      </c>
      <c r="C7946" s="20" t="s">
        <v>6650</v>
      </c>
      <c r="D7946" s="20" t="s">
        <v>13</v>
      </c>
    </row>
    <row r="7947" spans="2:4" x14ac:dyDescent="0.25">
      <c r="B7947" s="20" t="s">
        <v>6654</v>
      </c>
      <c r="C7947" s="20" t="s">
        <v>6650</v>
      </c>
      <c r="D7947" s="20" t="s">
        <v>13</v>
      </c>
    </row>
    <row r="7948" spans="2:4" x14ac:dyDescent="0.25">
      <c r="B7948" s="20" t="s">
        <v>6655</v>
      </c>
      <c r="C7948" s="20" t="s">
        <v>6650</v>
      </c>
      <c r="D7948" s="20" t="s">
        <v>13</v>
      </c>
    </row>
    <row r="7949" spans="2:4" x14ac:dyDescent="0.25">
      <c r="B7949" s="20" t="s">
        <v>6656</v>
      </c>
      <c r="C7949" s="20" t="s">
        <v>6650</v>
      </c>
      <c r="D7949" s="20" t="s">
        <v>13</v>
      </c>
    </row>
    <row r="7950" spans="2:4" x14ac:dyDescent="0.25">
      <c r="B7950" s="20" t="s">
        <v>6657</v>
      </c>
      <c r="C7950" s="20" t="s">
        <v>6650</v>
      </c>
      <c r="D7950" s="20" t="s">
        <v>13</v>
      </c>
    </row>
    <row r="7951" spans="2:4" x14ac:dyDescent="0.25">
      <c r="B7951" s="20" t="s">
        <v>6658</v>
      </c>
      <c r="C7951" s="20" t="s">
        <v>6650</v>
      </c>
      <c r="D7951" s="20" t="s">
        <v>13</v>
      </c>
    </row>
    <row r="7952" spans="2:4" x14ac:dyDescent="0.25">
      <c r="B7952" s="20" t="s">
        <v>6659</v>
      </c>
      <c r="C7952" s="20" t="s">
        <v>6659</v>
      </c>
      <c r="D7952" s="20" t="s">
        <v>22</v>
      </c>
    </row>
    <row r="7953" spans="2:4" x14ac:dyDescent="0.25">
      <c r="B7953" s="20" t="s">
        <v>6660</v>
      </c>
      <c r="C7953" s="20" t="s">
        <v>6659</v>
      </c>
      <c r="D7953" s="20" t="s">
        <v>13</v>
      </c>
    </row>
    <row r="7954" spans="2:4" x14ac:dyDescent="0.25">
      <c r="B7954" s="20" t="s">
        <v>16602</v>
      </c>
      <c r="C7954" s="20" t="s">
        <v>6659</v>
      </c>
      <c r="D7954" s="20" t="s">
        <v>22</v>
      </c>
    </row>
    <row r="7955" spans="2:4" x14ac:dyDescent="0.25">
      <c r="B7955" s="20" t="s">
        <v>6661</v>
      </c>
      <c r="C7955" s="20" t="s">
        <v>6659</v>
      </c>
      <c r="D7955" s="20" t="s">
        <v>22</v>
      </c>
    </row>
    <row r="7956" spans="2:4" x14ac:dyDescent="0.25">
      <c r="B7956" s="20" t="s">
        <v>16603</v>
      </c>
      <c r="C7956" s="20" t="s">
        <v>6659</v>
      </c>
      <c r="D7956" s="20" t="s">
        <v>22</v>
      </c>
    </row>
    <row r="7957" spans="2:4" x14ac:dyDescent="0.25">
      <c r="B7957" s="20" t="s">
        <v>16604</v>
      </c>
      <c r="C7957" s="20" t="s">
        <v>6659</v>
      </c>
      <c r="D7957" s="20" t="s">
        <v>22</v>
      </c>
    </row>
    <row r="7958" spans="2:4" x14ac:dyDescent="0.25">
      <c r="B7958" s="20" t="s">
        <v>6662</v>
      </c>
      <c r="C7958" s="20" t="s">
        <v>6659</v>
      </c>
      <c r="D7958" s="20" t="s">
        <v>22</v>
      </c>
    </row>
    <row r="7959" spans="2:4" x14ac:dyDescent="0.25">
      <c r="B7959" s="20" t="s">
        <v>16605</v>
      </c>
      <c r="C7959" s="20" t="s">
        <v>6659</v>
      </c>
      <c r="D7959" s="20" t="s">
        <v>22</v>
      </c>
    </row>
    <row r="7960" spans="2:4" x14ac:dyDescent="0.25">
      <c r="B7960" s="20" t="s">
        <v>6663</v>
      </c>
      <c r="C7960" s="20" t="s">
        <v>6659</v>
      </c>
      <c r="D7960" s="20" t="s">
        <v>22</v>
      </c>
    </row>
    <row r="7961" spans="2:4" x14ac:dyDescent="0.25">
      <c r="B7961" s="20" t="s">
        <v>16606</v>
      </c>
      <c r="C7961" s="20" t="s">
        <v>6659</v>
      </c>
      <c r="D7961" s="20" t="s">
        <v>22</v>
      </c>
    </row>
    <row r="7962" spans="2:4" x14ac:dyDescent="0.25">
      <c r="B7962" s="20" t="s">
        <v>16607</v>
      </c>
      <c r="C7962" s="20" t="s">
        <v>6659</v>
      </c>
      <c r="D7962" s="20" t="s">
        <v>22</v>
      </c>
    </row>
    <row r="7963" spans="2:4" x14ac:dyDescent="0.25">
      <c r="B7963" s="20" t="s">
        <v>16608</v>
      </c>
      <c r="C7963" s="20" t="s">
        <v>6659</v>
      </c>
      <c r="D7963" s="20" t="s">
        <v>22</v>
      </c>
    </row>
    <row r="7964" spans="2:4" x14ac:dyDescent="0.25">
      <c r="B7964" s="20" t="s">
        <v>6664</v>
      </c>
      <c r="C7964" s="20" t="s">
        <v>6665</v>
      </c>
      <c r="D7964" s="20" t="s">
        <v>13</v>
      </c>
    </row>
    <row r="7965" spans="2:4" x14ac:dyDescent="0.25">
      <c r="B7965" s="20" t="s">
        <v>6666</v>
      </c>
      <c r="C7965" s="20" t="s">
        <v>6665</v>
      </c>
      <c r="D7965" s="20" t="s">
        <v>13</v>
      </c>
    </row>
    <row r="7966" spans="2:4" x14ac:dyDescent="0.25">
      <c r="B7966" s="20" t="s">
        <v>6667</v>
      </c>
      <c r="C7966" s="20" t="s">
        <v>6665</v>
      </c>
      <c r="D7966" s="20" t="s">
        <v>13</v>
      </c>
    </row>
    <row r="7967" spans="2:4" x14ac:dyDescent="0.25">
      <c r="B7967" s="20" t="s">
        <v>6668</v>
      </c>
      <c r="C7967" s="20" t="s">
        <v>6665</v>
      </c>
      <c r="D7967" s="20" t="s">
        <v>13</v>
      </c>
    </row>
    <row r="7968" spans="2:4" x14ac:dyDescent="0.25">
      <c r="B7968" s="20" t="s">
        <v>6669</v>
      </c>
      <c r="C7968" s="20" t="s">
        <v>6665</v>
      </c>
      <c r="D7968" s="20" t="s">
        <v>13</v>
      </c>
    </row>
    <row r="7969" spans="2:4" x14ac:dyDescent="0.25">
      <c r="B7969" s="20" t="s">
        <v>6670</v>
      </c>
      <c r="C7969" s="20" t="s">
        <v>6665</v>
      </c>
      <c r="D7969" s="20" t="s">
        <v>13</v>
      </c>
    </row>
    <row r="7970" spans="2:4" x14ac:dyDescent="0.25">
      <c r="B7970" s="20" t="s">
        <v>6671</v>
      </c>
      <c r="C7970" s="20" t="s">
        <v>6672</v>
      </c>
      <c r="D7970" s="20" t="s">
        <v>13</v>
      </c>
    </row>
    <row r="7971" spans="2:4" x14ac:dyDescent="0.25">
      <c r="B7971" s="20" t="s">
        <v>6673</v>
      </c>
      <c r="C7971" s="20" t="s">
        <v>6672</v>
      </c>
      <c r="D7971" s="20" t="s">
        <v>13</v>
      </c>
    </row>
    <row r="7972" spans="2:4" x14ac:dyDescent="0.25">
      <c r="B7972" s="20" t="s">
        <v>6674</v>
      </c>
      <c r="C7972" s="20" t="s">
        <v>6672</v>
      </c>
      <c r="D7972" s="20" t="s">
        <v>13</v>
      </c>
    </row>
    <row r="7973" spans="2:4" x14ac:dyDescent="0.25">
      <c r="B7973" s="20" t="s">
        <v>16609</v>
      </c>
      <c r="C7973" s="20" t="s">
        <v>6672</v>
      </c>
      <c r="D7973" s="20" t="s">
        <v>13</v>
      </c>
    </row>
    <row r="7974" spans="2:4" x14ac:dyDescent="0.25">
      <c r="B7974" s="20" t="s">
        <v>6675</v>
      </c>
      <c r="C7974" s="20" t="s">
        <v>6672</v>
      </c>
      <c r="D7974" s="20" t="s">
        <v>13</v>
      </c>
    </row>
    <row r="7975" spans="2:4" x14ac:dyDescent="0.25">
      <c r="B7975" s="20" t="s">
        <v>6676</v>
      </c>
      <c r="C7975" s="20" t="s">
        <v>6672</v>
      </c>
      <c r="D7975" s="20" t="s">
        <v>13</v>
      </c>
    </row>
    <row r="7976" spans="2:4" x14ac:dyDescent="0.25">
      <c r="B7976" s="20" t="s">
        <v>6677</v>
      </c>
      <c r="C7976" s="20" t="s">
        <v>6672</v>
      </c>
      <c r="D7976" s="20" t="s">
        <v>13</v>
      </c>
    </row>
    <row r="7977" spans="2:4" x14ac:dyDescent="0.25">
      <c r="B7977" s="20" t="s">
        <v>6678</v>
      </c>
      <c r="C7977" s="20" t="s">
        <v>6679</v>
      </c>
      <c r="D7977" s="20" t="s">
        <v>13</v>
      </c>
    </row>
    <row r="7978" spans="2:4" x14ac:dyDescent="0.25">
      <c r="B7978" s="20" t="s">
        <v>6680</v>
      </c>
      <c r="C7978" s="20" t="s">
        <v>6679</v>
      </c>
      <c r="D7978" s="20" t="s">
        <v>13</v>
      </c>
    </row>
    <row r="7979" spans="2:4" x14ac:dyDescent="0.25">
      <c r="B7979" s="20" t="s">
        <v>6681</v>
      </c>
      <c r="C7979" s="20" t="s">
        <v>6682</v>
      </c>
      <c r="D7979" s="20" t="s">
        <v>13</v>
      </c>
    </row>
    <row r="7980" spans="2:4" x14ac:dyDescent="0.25">
      <c r="B7980" s="20" t="s">
        <v>16610</v>
      </c>
      <c r="C7980" s="20" t="s">
        <v>6682</v>
      </c>
      <c r="D7980" s="20" t="s">
        <v>13</v>
      </c>
    </row>
    <row r="7981" spans="2:4" x14ac:dyDescent="0.25">
      <c r="B7981" s="20" t="s">
        <v>16611</v>
      </c>
      <c r="C7981" s="20" t="s">
        <v>6682</v>
      </c>
      <c r="D7981" s="20" t="s">
        <v>13</v>
      </c>
    </row>
    <row r="7982" spans="2:4" x14ac:dyDescent="0.25">
      <c r="B7982" s="20" t="s">
        <v>16612</v>
      </c>
      <c r="C7982" s="20" t="s">
        <v>6682</v>
      </c>
      <c r="D7982" s="20" t="s">
        <v>13</v>
      </c>
    </row>
    <row r="7983" spans="2:4" x14ac:dyDescent="0.25">
      <c r="B7983" s="20" t="s">
        <v>16613</v>
      </c>
      <c r="C7983" s="20" t="s">
        <v>6682</v>
      </c>
      <c r="D7983" s="20" t="s">
        <v>13</v>
      </c>
    </row>
    <row r="7984" spans="2:4" x14ac:dyDescent="0.25">
      <c r="B7984" s="20" t="s">
        <v>16614</v>
      </c>
      <c r="C7984" s="20" t="s">
        <v>6682</v>
      </c>
      <c r="D7984" s="20" t="s">
        <v>13</v>
      </c>
    </row>
    <row r="7985" spans="2:4" x14ac:dyDescent="0.25">
      <c r="B7985" s="20" t="s">
        <v>16615</v>
      </c>
      <c r="C7985" s="20" t="s">
        <v>6682</v>
      </c>
      <c r="D7985" s="20" t="s">
        <v>13</v>
      </c>
    </row>
    <row r="7986" spans="2:4" x14ac:dyDescent="0.25">
      <c r="B7986" s="20" t="s">
        <v>16616</v>
      </c>
      <c r="C7986" s="20" t="s">
        <v>6682</v>
      </c>
      <c r="D7986" s="20" t="s">
        <v>13</v>
      </c>
    </row>
    <row r="7987" spans="2:4" x14ac:dyDescent="0.25">
      <c r="B7987" s="20" t="s">
        <v>16617</v>
      </c>
      <c r="C7987" s="20" t="s">
        <v>6682</v>
      </c>
      <c r="D7987" s="20" t="s">
        <v>13</v>
      </c>
    </row>
    <row r="7988" spans="2:4" x14ac:dyDescent="0.25">
      <c r="B7988" s="20" t="s">
        <v>16618</v>
      </c>
      <c r="C7988" s="20" t="s">
        <v>6682</v>
      </c>
      <c r="D7988" s="20" t="s">
        <v>13</v>
      </c>
    </row>
    <row r="7989" spans="2:4" x14ac:dyDescent="0.25">
      <c r="B7989" s="20" t="s">
        <v>16619</v>
      </c>
      <c r="C7989" s="20" t="s">
        <v>6682</v>
      </c>
      <c r="D7989" s="20" t="s">
        <v>13</v>
      </c>
    </row>
    <row r="7990" spans="2:4" x14ac:dyDescent="0.25">
      <c r="B7990" s="20" t="s">
        <v>16620</v>
      </c>
      <c r="C7990" s="20" t="s">
        <v>6682</v>
      </c>
      <c r="D7990" s="20" t="s">
        <v>13</v>
      </c>
    </row>
    <row r="7991" spans="2:4" x14ac:dyDescent="0.25">
      <c r="B7991" s="20" t="s">
        <v>16621</v>
      </c>
      <c r="C7991" s="20" t="s">
        <v>6682</v>
      </c>
      <c r="D7991" s="20" t="s">
        <v>13</v>
      </c>
    </row>
    <row r="7992" spans="2:4" x14ac:dyDescent="0.25">
      <c r="B7992" s="20" t="s">
        <v>16622</v>
      </c>
      <c r="C7992" s="20" t="s">
        <v>6682</v>
      </c>
      <c r="D7992" s="20" t="s">
        <v>13</v>
      </c>
    </row>
    <row r="7993" spans="2:4" x14ac:dyDescent="0.25">
      <c r="B7993" s="20" t="s">
        <v>16623</v>
      </c>
      <c r="C7993" s="20" t="s">
        <v>6682</v>
      </c>
      <c r="D7993" s="20" t="s">
        <v>13</v>
      </c>
    </row>
    <row r="7994" spans="2:4" x14ac:dyDescent="0.25">
      <c r="B7994" s="20" t="s">
        <v>16624</v>
      </c>
      <c r="C7994" s="20" t="s">
        <v>6682</v>
      </c>
      <c r="D7994" s="20" t="s">
        <v>13</v>
      </c>
    </row>
    <row r="7995" spans="2:4" x14ac:dyDescent="0.25">
      <c r="B7995" s="20" t="s">
        <v>16625</v>
      </c>
      <c r="C7995" s="20" t="s">
        <v>6682</v>
      </c>
      <c r="D7995" s="20" t="s">
        <v>13</v>
      </c>
    </row>
    <row r="7996" spans="2:4" x14ac:dyDescent="0.25">
      <c r="B7996" s="20" t="s">
        <v>16626</v>
      </c>
      <c r="C7996" s="20" t="s">
        <v>6682</v>
      </c>
      <c r="D7996" s="20" t="s">
        <v>13</v>
      </c>
    </row>
    <row r="7997" spans="2:4" x14ac:dyDescent="0.25">
      <c r="B7997" s="20" t="s">
        <v>16627</v>
      </c>
      <c r="C7997" s="20" t="s">
        <v>6682</v>
      </c>
      <c r="D7997" s="20" t="s">
        <v>13</v>
      </c>
    </row>
    <row r="7998" spans="2:4" x14ac:dyDescent="0.25">
      <c r="B7998" s="20" t="s">
        <v>6683</v>
      </c>
      <c r="C7998" s="20" t="s">
        <v>6682</v>
      </c>
      <c r="D7998" s="20" t="s">
        <v>13</v>
      </c>
    </row>
    <row r="7999" spans="2:4" x14ac:dyDescent="0.25">
      <c r="B7999" s="20" t="s">
        <v>6684</v>
      </c>
      <c r="C7999" s="20" t="s">
        <v>6682</v>
      </c>
      <c r="D7999" s="20" t="s">
        <v>13</v>
      </c>
    </row>
    <row r="8000" spans="2:4" x14ac:dyDescent="0.25">
      <c r="B8000" s="20" t="s">
        <v>6685</v>
      </c>
      <c r="C8000" s="20" t="s">
        <v>6685</v>
      </c>
      <c r="D8000" s="20" t="s">
        <v>13</v>
      </c>
    </row>
    <row r="8001" spans="2:4" x14ac:dyDescent="0.25">
      <c r="B8001" s="20" t="s">
        <v>6686</v>
      </c>
      <c r="C8001" s="20" t="s">
        <v>6685</v>
      </c>
      <c r="D8001" s="20" t="s">
        <v>13</v>
      </c>
    </row>
    <row r="8002" spans="2:4" x14ac:dyDescent="0.25">
      <c r="B8002" s="20" t="s">
        <v>6687</v>
      </c>
      <c r="C8002" s="20" t="s">
        <v>6685</v>
      </c>
      <c r="D8002" s="20" t="s">
        <v>13</v>
      </c>
    </row>
    <row r="8003" spans="2:4" x14ac:dyDescent="0.25">
      <c r="B8003" s="20" t="s">
        <v>6688</v>
      </c>
      <c r="C8003" s="20" t="s">
        <v>6685</v>
      </c>
      <c r="D8003" s="20" t="s">
        <v>13</v>
      </c>
    </row>
    <row r="8004" spans="2:4" x14ac:dyDescent="0.25">
      <c r="B8004" s="20" t="s">
        <v>16628</v>
      </c>
      <c r="C8004" s="20" t="s">
        <v>6685</v>
      </c>
      <c r="D8004" s="20" t="s">
        <v>13</v>
      </c>
    </row>
    <row r="8005" spans="2:4" x14ac:dyDescent="0.25">
      <c r="B8005" s="20" t="s">
        <v>16629</v>
      </c>
      <c r="C8005" s="20" t="s">
        <v>6685</v>
      </c>
      <c r="D8005" s="20" t="s">
        <v>13</v>
      </c>
    </row>
    <row r="8006" spans="2:4" x14ac:dyDescent="0.25">
      <c r="B8006" s="20" t="s">
        <v>16630</v>
      </c>
      <c r="C8006" s="20" t="s">
        <v>6685</v>
      </c>
      <c r="D8006" s="20" t="s">
        <v>13</v>
      </c>
    </row>
    <row r="8007" spans="2:4" x14ac:dyDescent="0.25">
      <c r="B8007" s="20" t="s">
        <v>16631</v>
      </c>
      <c r="C8007" s="20" t="s">
        <v>6685</v>
      </c>
      <c r="D8007" s="20" t="s">
        <v>13</v>
      </c>
    </row>
    <row r="8008" spans="2:4" x14ac:dyDescent="0.25">
      <c r="B8008" s="20" t="s">
        <v>16632</v>
      </c>
      <c r="C8008" s="20" t="s">
        <v>6685</v>
      </c>
      <c r="D8008" s="20" t="s">
        <v>13</v>
      </c>
    </row>
    <row r="8009" spans="2:4" x14ac:dyDescent="0.25">
      <c r="B8009" s="20" t="s">
        <v>16633</v>
      </c>
      <c r="C8009" s="20" t="s">
        <v>6685</v>
      </c>
      <c r="D8009" s="20" t="s">
        <v>13</v>
      </c>
    </row>
    <row r="8010" spans="2:4" x14ac:dyDescent="0.25">
      <c r="B8010" s="20" t="s">
        <v>6689</v>
      </c>
      <c r="C8010" s="20" t="s">
        <v>6685</v>
      </c>
      <c r="D8010" s="20" t="s">
        <v>13</v>
      </c>
    </row>
    <row r="8011" spans="2:4" x14ac:dyDescent="0.25">
      <c r="B8011" s="20" t="s">
        <v>16634</v>
      </c>
      <c r="C8011" s="20" t="s">
        <v>6685</v>
      </c>
      <c r="D8011" s="20" t="s">
        <v>13</v>
      </c>
    </row>
    <row r="8012" spans="2:4" x14ac:dyDescent="0.25">
      <c r="B8012" s="20" t="s">
        <v>16635</v>
      </c>
      <c r="C8012" s="20" t="s">
        <v>6685</v>
      </c>
      <c r="D8012" s="20" t="s">
        <v>13</v>
      </c>
    </row>
    <row r="8013" spans="2:4" x14ac:dyDescent="0.25">
      <c r="B8013" s="20" t="s">
        <v>16636</v>
      </c>
      <c r="C8013" s="20" t="s">
        <v>6685</v>
      </c>
      <c r="D8013" s="20" t="s">
        <v>13</v>
      </c>
    </row>
    <row r="8014" spans="2:4" x14ac:dyDescent="0.25">
      <c r="B8014" s="20" t="s">
        <v>16637</v>
      </c>
      <c r="C8014" s="20" t="s">
        <v>6685</v>
      </c>
      <c r="D8014" s="20" t="s">
        <v>13</v>
      </c>
    </row>
    <row r="8015" spans="2:4" x14ac:dyDescent="0.25">
      <c r="B8015" s="20" t="s">
        <v>16638</v>
      </c>
      <c r="C8015" s="20" t="s">
        <v>6685</v>
      </c>
      <c r="D8015" s="20" t="s">
        <v>13</v>
      </c>
    </row>
    <row r="8016" spans="2:4" x14ac:dyDescent="0.25">
      <c r="B8016" s="20" t="s">
        <v>16639</v>
      </c>
      <c r="C8016" s="20" t="s">
        <v>6685</v>
      </c>
      <c r="D8016" s="20" t="s">
        <v>13</v>
      </c>
    </row>
    <row r="8017" spans="2:4" x14ac:dyDescent="0.25">
      <c r="B8017" s="20" t="s">
        <v>16640</v>
      </c>
      <c r="C8017" s="20" t="s">
        <v>6685</v>
      </c>
      <c r="D8017" s="20" t="s">
        <v>13</v>
      </c>
    </row>
    <row r="8018" spans="2:4" x14ac:dyDescent="0.25">
      <c r="B8018" s="20" t="s">
        <v>6690</v>
      </c>
      <c r="C8018" s="20" t="s">
        <v>6685</v>
      </c>
      <c r="D8018" s="20" t="s">
        <v>13</v>
      </c>
    </row>
    <row r="8019" spans="2:4" x14ac:dyDescent="0.25">
      <c r="B8019" s="20" t="s">
        <v>6691</v>
      </c>
      <c r="C8019" s="20" t="s">
        <v>6692</v>
      </c>
      <c r="D8019" s="20" t="s">
        <v>13</v>
      </c>
    </row>
    <row r="8020" spans="2:4" x14ac:dyDescent="0.25">
      <c r="B8020" s="20" t="s">
        <v>6693</v>
      </c>
      <c r="C8020" s="20" t="s">
        <v>6692</v>
      </c>
      <c r="D8020" s="20" t="s">
        <v>13</v>
      </c>
    </row>
    <row r="8021" spans="2:4" x14ac:dyDescent="0.25">
      <c r="B8021" s="20" t="s">
        <v>16641</v>
      </c>
      <c r="C8021" s="20" t="s">
        <v>6692</v>
      </c>
      <c r="D8021" s="20" t="s">
        <v>13</v>
      </c>
    </row>
    <row r="8022" spans="2:4" x14ac:dyDescent="0.25">
      <c r="B8022" s="20" t="s">
        <v>6694</v>
      </c>
      <c r="C8022" s="20" t="s">
        <v>6692</v>
      </c>
      <c r="D8022" s="20" t="s">
        <v>13</v>
      </c>
    </row>
    <row r="8023" spans="2:4" x14ac:dyDescent="0.25">
      <c r="B8023" s="20" t="s">
        <v>6695</v>
      </c>
      <c r="C8023" s="20" t="s">
        <v>6696</v>
      </c>
      <c r="D8023" s="20" t="s">
        <v>13</v>
      </c>
    </row>
    <row r="8024" spans="2:4" x14ac:dyDescent="0.25">
      <c r="B8024" s="20" t="s">
        <v>6697</v>
      </c>
      <c r="C8024" s="20" t="s">
        <v>6696</v>
      </c>
      <c r="D8024" s="20" t="s">
        <v>13</v>
      </c>
    </row>
    <row r="8025" spans="2:4" x14ac:dyDescent="0.25">
      <c r="B8025" s="20" t="s">
        <v>6698</v>
      </c>
      <c r="C8025" s="20" t="s">
        <v>6696</v>
      </c>
      <c r="D8025" s="20" t="s">
        <v>13</v>
      </c>
    </row>
    <row r="8026" spans="2:4" x14ac:dyDescent="0.25">
      <c r="B8026" s="20" t="s">
        <v>16642</v>
      </c>
      <c r="C8026" s="20" t="s">
        <v>6696</v>
      </c>
      <c r="D8026" s="20" t="s">
        <v>22</v>
      </c>
    </row>
    <row r="8027" spans="2:4" x14ac:dyDescent="0.25">
      <c r="B8027" s="20" t="s">
        <v>16643</v>
      </c>
      <c r="C8027" s="20" t="s">
        <v>6696</v>
      </c>
      <c r="D8027" s="20" t="s">
        <v>22</v>
      </c>
    </row>
    <row r="8028" spans="2:4" x14ac:dyDescent="0.25">
      <c r="B8028" s="20" t="s">
        <v>16644</v>
      </c>
      <c r="C8028" s="20" t="s">
        <v>6696</v>
      </c>
      <c r="D8028" s="20" t="s">
        <v>22</v>
      </c>
    </row>
    <row r="8029" spans="2:4" x14ac:dyDescent="0.25">
      <c r="B8029" s="20" t="s">
        <v>6699</v>
      </c>
      <c r="C8029" s="20" t="s">
        <v>6696</v>
      </c>
      <c r="D8029" s="20" t="s">
        <v>13</v>
      </c>
    </row>
    <row r="8030" spans="2:4" x14ac:dyDescent="0.25">
      <c r="B8030" s="20" t="s">
        <v>16645</v>
      </c>
      <c r="C8030" s="20" t="s">
        <v>6696</v>
      </c>
      <c r="D8030" s="20" t="s">
        <v>22</v>
      </c>
    </row>
    <row r="8031" spans="2:4" x14ac:dyDescent="0.25">
      <c r="B8031" s="20" t="s">
        <v>16646</v>
      </c>
      <c r="C8031" s="20" t="s">
        <v>6696</v>
      </c>
      <c r="D8031" s="20" t="s">
        <v>22</v>
      </c>
    </row>
    <row r="8032" spans="2:4" x14ac:dyDescent="0.25">
      <c r="B8032" s="20" t="s">
        <v>16647</v>
      </c>
      <c r="C8032" s="20" t="s">
        <v>6696</v>
      </c>
      <c r="D8032" s="20" t="s">
        <v>22</v>
      </c>
    </row>
    <row r="8033" spans="2:4" x14ac:dyDescent="0.25">
      <c r="B8033" s="20" t="s">
        <v>6700</v>
      </c>
      <c r="C8033" s="20" t="s">
        <v>6701</v>
      </c>
      <c r="D8033" s="20" t="s">
        <v>13</v>
      </c>
    </row>
    <row r="8034" spans="2:4" x14ac:dyDescent="0.25">
      <c r="B8034" s="20" t="s">
        <v>6702</v>
      </c>
      <c r="C8034" s="20" t="s">
        <v>6701</v>
      </c>
      <c r="D8034" s="20" t="s">
        <v>13</v>
      </c>
    </row>
    <row r="8035" spans="2:4" x14ac:dyDescent="0.25">
      <c r="B8035" s="20" t="s">
        <v>6703</v>
      </c>
      <c r="C8035" s="20" t="s">
        <v>6701</v>
      </c>
      <c r="D8035" s="20" t="s">
        <v>13</v>
      </c>
    </row>
    <row r="8036" spans="2:4" x14ac:dyDescent="0.25">
      <c r="B8036" s="20" t="s">
        <v>6704</v>
      </c>
      <c r="C8036" s="20" t="s">
        <v>6701</v>
      </c>
      <c r="D8036" s="20" t="s">
        <v>13</v>
      </c>
    </row>
    <row r="8037" spans="2:4" x14ac:dyDescent="0.25">
      <c r="B8037" s="20" t="s">
        <v>6705</v>
      </c>
      <c r="C8037" s="20" t="s">
        <v>6706</v>
      </c>
      <c r="D8037" s="20" t="s">
        <v>13</v>
      </c>
    </row>
    <row r="8038" spans="2:4" x14ac:dyDescent="0.25">
      <c r="B8038" s="20" t="s">
        <v>6707</v>
      </c>
      <c r="C8038" s="20" t="s">
        <v>6706</v>
      </c>
      <c r="D8038" s="20" t="s">
        <v>13</v>
      </c>
    </row>
    <row r="8039" spans="2:4" x14ac:dyDescent="0.25">
      <c r="B8039" s="20" t="s">
        <v>6708</v>
      </c>
      <c r="C8039" s="20" t="s">
        <v>6706</v>
      </c>
      <c r="D8039" s="20" t="s">
        <v>13</v>
      </c>
    </row>
    <row r="8040" spans="2:4" x14ac:dyDescent="0.25">
      <c r="B8040" s="20" t="s">
        <v>16648</v>
      </c>
      <c r="C8040" s="20" t="s">
        <v>6706</v>
      </c>
      <c r="D8040" s="20" t="s">
        <v>22</v>
      </c>
    </row>
    <row r="8041" spans="2:4" x14ac:dyDescent="0.25">
      <c r="B8041" s="20" t="s">
        <v>6709</v>
      </c>
      <c r="C8041" s="20" t="s">
        <v>6706</v>
      </c>
      <c r="D8041" s="20" t="s">
        <v>13</v>
      </c>
    </row>
    <row r="8042" spans="2:4" x14ac:dyDescent="0.25">
      <c r="B8042" s="20" t="s">
        <v>6710</v>
      </c>
      <c r="C8042" s="20" t="s">
        <v>6706</v>
      </c>
      <c r="D8042" s="20" t="s">
        <v>13</v>
      </c>
    </row>
    <row r="8043" spans="2:4" x14ac:dyDescent="0.25">
      <c r="B8043" s="20" t="s">
        <v>16649</v>
      </c>
      <c r="C8043" s="20" t="s">
        <v>6706</v>
      </c>
      <c r="D8043" s="20" t="s">
        <v>13</v>
      </c>
    </row>
    <row r="8044" spans="2:4" x14ac:dyDescent="0.25">
      <c r="B8044" s="20" t="s">
        <v>6711</v>
      </c>
      <c r="C8044" s="20" t="s">
        <v>6712</v>
      </c>
      <c r="D8044" s="20" t="s">
        <v>13</v>
      </c>
    </row>
    <row r="8045" spans="2:4" x14ac:dyDescent="0.25">
      <c r="B8045" s="20" t="s">
        <v>6713</v>
      </c>
      <c r="C8045" s="20" t="s">
        <v>6712</v>
      </c>
      <c r="D8045" s="20" t="s">
        <v>13</v>
      </c>
    </row>
    <row r="8046" spans="2:4" x14ac:dyDescent="0.25">
      <c r="B8046" s="20" t="s">
        <v>6714</v>
      </c>
      <c r="C8046" s="20" t="s">
        <v>6712</v>
      </c>
      <c r="D8046" s="20" t="s">
        <v>13</v>
      </c>
    </row>
    <row r="8047" spans="2:4" x14ac:dyDescent="0.25">
      <c r="B8047" s="20" t="s">
        <v>6715</v>
      </c>
      <c r="C8047" s="20" t="s">
        <v>6712</v>
      </c>
      <c r="D8047" s="20" t="s">
        <v>13</v>
      </c>
    </row>
    <row r="8048" spans="2:4" x14ac:dyDescent="0.25">
      <c r="B8048" s="20" t="s">
        <v>6716</v>
      </c>
      <c r="C8048" s="20" t="s">
        <v>6712</v>
      </c>
      <c r="D8048" s="20" t="s">
        <v>13</v>
      </c>
    </row>
    <row r="8049" spans="2:4" x14ac:dyDescent="0.25">
      <c r="B8049" s="20" t="s">
        <v>6717</v>
      </c>
      <c r="C8049" s="20" t="s">
        <v>6712</v>
      </c>
      <c r="D8049" s="20" t="s">
        <v>13</v>
      </c>
    </row>
    <row r="8050" spans="2:4" x14ac:dyDescent="0.25">
      <c r="B8050" s="20" t="s">
        <v>6718</v>
      </c>
      <c r="C8050" s="20" t="s">
        <v>6712</v>
      </c>
      <c r="D8050" s="20" t="s">
        <v>13</v>
      </c>
    </row>
    <row r="8051" spans="2:4" x14ac:dyDescent="0.25">
      <c r="B8051" s="20" t="s">
        <v>6719</v>
      </c>
      <c r="C8051" s="20" t="s">
        <v>6712</v>
      </c>
      <c r="D8051" s="20" t="s">
        <v>13</v>
      </c>
    </row>
    <row r="8052" spans="2:4" x14ac:dyDescent="0.25">
      <c r="B8052" s="20" t="s">
        <v>6720</v>
      </c>
      <c r="C8052" s="20" t="s">
        <v>6712</v>
      </c>
      <c r="D8052" s="20" t="s">
        <v>13</v>
      </c>
    </row>
    <row r="8053" spans="2:4" x14ac:dyDescent="0.25">
      <c r="B8053" s="20" t="s">
        <v>6721</v>
      </c>
      <c r="C8053" s="20" t="s">
        <v>6712</v>
      </c>
      <c r="D8053" s="20" t="s">
        <v>13</v>
      </c>
    </row>
    <row r="8054" spans="2:4" x14ac:dyDescent="0.25">
      <c r="B8054" s="20" t="s">
        <v>6722</v>
      </c>
      <c r="C8054" s="20" t="s">
        <v>6723</v>
      </c>
      <c r="D8054" s="20" t="s">
        <v>13</v>
      </c>
    </row>
    <row r="8055" spans="2:4" x14ac:dyDescent="0.25">
      <c r="B8055" s="20" t="s">
        <v>6724</v>
      </c>
      <c r="C8055" s="20" t="s">
        <v>6723</v>
      </c>
      <c r="D8055" s="20" t="s">
        <v>13</v>
      </c>
    </row>
    <row r="8056" spans="2:4" x14ac:dyDescent="0.25">
      <c r="B8056" s="20" t="s">
        <v>6725</v>
      </c>
      <c r="C8056" s="20" t="s">
        <v>6723</v>
      </c>
      <c r="D8056" s="20" t="s">
        <v>13</v>
      </c>
    </row>
    <row r="8057" spans="2:4" x14ac:dyDescent="0.25">
      <c r="B8057" s="20" t="s">
        <v>6726</v>
      </c>
      <c r="C8057" s="20" t="s">
        <v>6723</v>
      </c>
      <c r="D8057" s="20" t="s">
        <v>13</v>
      </c>
    </row>
    <row r="8058" spans="2:4" x14ac:dyDescent="0.25">
      <c r="B8058" s="20" t="s">
        <v>6727</v>
      </c>
      <c r="C8058" s="20" t="s">
        <v>6723</v>
      </c>
      <c r="D8058" s="20" t="s">
        <v>13</v>
      </c>
    </row>
    <row r="8059" spans="2:4" x14ac:dyDescent="0.25">
      <c r="B8059" s="20" t="s">
        <v>6728</v>
      </c>
      <c r="C8059" s="20" t="s">
        <v>6723</v>
      </c>
      <c r="D8059" s="20" t="s">
        <v>13</v>
      </c>
    </row>
    <row r="8060" spans="2:4" x14ac:dyDescent="0.25">
      <c r="B8060" s="20" t="s">
        <v>6729</v>
      </c>
      <c r="C8060" s="20" t="s">
        <v>6723</v>
      </c>
      <c r="D8060" s="20" t="s">
        <v>13</v>
      </c>
    </row>
    <row r="8061" spans="2:4" x14ac:dyDescent="0.25">
      <c r="B8061" s="20" t="s">
        <v>6730</v>
      </c>
      <c r="C8061" s="20" t="s">
        <v>6723</v>
      </c>
      <c r="D8061" s="20" t="s">
        <v>13</v>
      </c>
    </row>
    <row r="8062" spans="2:4" x14ac:dyDescent="0.25">
      <c r="B8062" s="20" t="s">
        <v>6731</v>
      </c>
      <c r="C8062" s="20" t="s">
        <v>6732</v>
      </c>
      <c r="D8062" s="20" t="s">
        <v>13</v>
      </c>
    </row>
    <row r="8063" spans="2:4" x14ac:dyDescent="0.25">
      <c r="B8063" s="20" t="s">
        <v>6733</v>
      </c>
      <c r="C8063" s="20" t="s">
        <v>6732</v>
      </c>
      <c r="D8063" s="20" t="s">
        <v>13</v>
      </c>
    </row>
    <row r="8064" spans="2:4" x14ac:dyDescent="0.25">
      <c r="B8064" s="20" t="s">
        <v>6734</v>
      </c>
      <c r="C8064" s="20" t="s">
        <v>6732</v>
      </c>
      <c r="D8064" s="20" t="s">
        <v>13</v>
      </c>
    </row>
    <row r="8065" spans="2:4" x14ac:dyDescent="0.25">
      <c r="B8065" s="20" t="s">
        <v>6735</v>
      </c>
      <c r="C8065" s="20" t="s">
        <v>6732</v>
      </c>
      <c r="D8065" s="20" t="s">
        <v>13</v>
      </c>
    </row>
    <row r="8066" spans="2:4" x14ac:dyDescent="0.25">
      <c r="B8066" s="20" t="s">
        <v>6736</v>
      </c>
      <c r="C8066" s="20" t="s">
        <v>6732</v>
      </c>
      <c r="D8066" s="20" t="s">
        <v>13</v>
      </c>
    </row>
    <row r="8067" spans="2:4" x14ac:dyDescent="0.25">
      <c r="B8067" s="20" t="s">
        <v>6737</v>
      </c>
      <c r="C8067" s="20" t="s">
        <v>6732</v>
      </c>
      <c r="D8067" s="20" t="s">
        <v>13</v>
      </c>
    </row>
    <row r="8068" spans="2:4" x14ac:dyDescent="0.25">
      <c r="B8068" s="20" t="s">
        <v>6738</v>
      </c>
      <c r="C8068" s="20" t="s">
        <v>6732</v>
      </c>
      <c r="D8068" s="20" t="s">
        <v>13</v>
      </c>
    </row>
    <row r="8069" spans="2:4" x14ac:dyDescent="0.25">
      <c r="B8069" s="20" t="s">
        <v>6739</v>
      </c>
      <c r="C8069" s="20" t="s">
        <v>6732</v>
      </c>
      <c r="D8069" s="20" t="s">
        <v>13</v>
      </c>
    </row>
    <row r="8070" spans="2:4" x14ac:dyDescent="0.25">
      <c r="B8070" s="20" t="s">
        <v>6740</v>
      </c>
      <c r="C8070" s="20" t="s">
        <v>6732</v>
      </c>
      <c r="D8070" s="20" t="s">
        <v>13</v>
      </c>
    </row>
    <row r="8071" spans="2:4" x14ac:dyDescent="0.25">
      <c r="B8071" s="20" t="s">
        <v>6741</v>
      </c>
      <c r="C8071" s="20" t="s">
        <v>6732</v>
      </c>
      <c r="D8071" s="20" t="s">
        <v>13</v>
      </c>
    </row>
    <row r="8072" spans="2:4" x14ac:dyDescent="0.25">
      <c r="B8072" s="20" t="s">
        <v>6742</v>
      </c>
      <c r="C8072" s="20" t="s">
        <v>6743</v>
      </c>
      <c r="D8072" s="20" t="s">
        <v>13</v>
      </c>
    </row>
    <row r="8073" spans="2:4" x14ac:dyDescent="0.25">
      <c r="B8073" s="20" t="s">
        <v>6744</v>
      </c>
      <c r="C8073" s="20" t="s">
        <v>6743</v>
      </c>
      <c r="D8073" s="20" t="s">
        <v>13</v>
      </c>
    </row>
    <row r="8074" spans="2:4" x14ac:dyDescent="0.25">
      <c r="B8074" s="20" t="s">
        <v>6745</v>
      </c>
      <c r="C8074" s="20" t="s">
        <v>6743</v>
      </c>
      <c r="D8074" s="20" t="s">
        <v>13</v>
      </c>
    </row>
    <row r="8075" spans="2:4" x14ac:dyDescent="0.25">
      <c r="B8075" s="20" t="s">
        <v>6746</v>
      </c>
      <c r="C8075" s="20" t="s">
        <v>6743</v>
      </c>
      <c r="D8075" s="20" t="s">
        <v>13</v>
      </c>
    </row>
    <row r="8076" spans="2:4" x14ac:dyDescent="0.25">
      <c r="B8076" s="20" t="s">
        <v>6747</v>
      </c>
      <c r="C8076" s="20" t="s">
        <v>6743</v>
      </c>
      <c r="D8076" s="20" t="s">
        <v>13</v>
      </c>
    </row>
    <row r="8077" spans="2:4" x14ac:dyDescent="0.25">
      <c r="B8077" s="20" t="s">
        <v>6748</v>
      </c>
      <c r="C8077" s="20" t="s">
        <v>6743</v>
      </c>
      <c r="D8077" s="20" t="s">
        <v>13</v>
      </c>
    </row>
    <row r="8078" spans="2:4" x14ac:dyDescent="0.25">
      <c r="B8078" s="20" t="s">
        <v>6749</v>
      </c>
      <c r="C8078" s="20" t="s">
        <v>6743</v>
      </c>
      <c r="D8078" s="20" t="s">
        <v>13</v>
      </c>
    </row>
    <row r="8079" spans="2:4" x14ac:dyDescent="0.25">
      <c r="B8079" s="20" t="s">
        <v>6750</v>
      </c>
      <c r="C8079" s="20" t="s">
        <v>6751</v>
      </c>
      <c r="D8079" s="20" t="s">
        <v>13</v>
      </c>
    </row>
    <row r="8080" spans="2:4" x14ac:dyDescent="0.25">
      <c r="B8080" s="20" t="s">
        <v>6752</v>
      </c>
      <c r="C8080" s="20" t="s">
        <v>6751</v>
      </c>
      <c r="D8080" s="20" t="s">
        <v>13</v>
      </c>
    </row>
    <row r="8081" spans="2:4" x14ac:dyDescent="0.25">
      <c r="B8081" s="20" t="s">
        <v>6753</v>
      </c>
      <c r="C8081" s="20" t="s">
        <v>6751</v>
      </c>
      <c r="D8081" s="20" t="s">
        <v>13</v>
      </c>
    </row>
    <row r="8082" spans="2:4" x14ac:dyDescent="0.25">
      <c r="B8082" s="20" t="s">
        <v>6754</v>
      </c>
      <c r="C8082" s="20" t="s">
        <v>6751</v>
      </c>
      <c r="D8082" s="20" t="s">
        <v>13</v>
      </c>
    </row>
    <row r="8083" spans="2:4" x14ac:dyDescent="0.25">
      <c r="B8083" s="20" t="s">
        <v>6755</v>
      </c>
      <c r="C8083" s="20" t="s">
        <v>6756</v>
      </c>
      <c r="D8083" s="20" t="s">
        <v>13</v>
      </c>
    </row>
    <row r="8084" spans="2:4" x14ac:dyDescent="0.25">
      <c r="B8084" s="20" t="s">
        <v>6757</v>
      </c>
      <c r="C8084" s="20" t="s">
        <v>6756</v>
      </c>
      <c r="D8084" s="20" t="s">
        <v>13</v>
      </c>
    </row>
    <row r="8085" spans="2:4" x14ac:dyDescent="0.25">
      <c r="B8085" s="20" t="s">
        <v>6758</v>
      </c>
      <c r="C8085" s="20" t="s">
        <v>6756</v>
      </c>
      <c r="D8085" s="20" t="s">
        <v>13</v>
      </c>
    </row>
    <row r="8086" spans="2:4" x14ac:dyDescent="0.25">
      <c r="B8086" s="20" t="s">
        <v>6759</v>
      </c>
      <c r="C8086" s="20" t="s">
        <v>6760</v>
      </c>
      <c r="D8086" s="20" t="s">
        <v>13</v>
      </c>
    </row>
    <row r="8087" spans="2:4" x14ac:dyDescent="0.25">
      <c r="B8087" s="20" t="s">
        <v>6761</v>
      </c>
      <c r="C8087" s="20" t="s">
        <v>6760</v>
      </c>
      <c r="D8087" s="20" t="s">
        <v>13</v>
      </c>
    </row>
    <row r="8088" spans="2:4" x14ac:dyDescent="0.25">
      <c r="B8088" s="20" t="s">
        <v>6762</v>
      </c>
      <c r="C8088" s="20" t="s">
        <v>6760</v>
      </c>
      <c r="D8088" s="20" t="s">
        <v>13</v>
      </c>
    </row>
    <row r="8089" spans="2:4" x14ac:dyDescent="0.25">
      <c r="B8089" s="20" t="s">
        <v>6763</v>
      </c>
      <c r="C8089" s="20" t="s">
        <v>6760</v>
      </c>
      <c r="D8089" s="20" t="s">
        <v>13</v>
      </c>
    </row>
    <row r="8090" spans="2:4" x14ac:dyDescent="0.25">
      <c r="B8090" s="20" t="s">
        <v>6764</v>
      </c>
      <c r="C8090" s="20" t="s">
        <v>6760</v>
      </c>
      <c r="D8090" s="20" t="s">
        <v>13</v>
      </c>
    </row>
    <row r="8091" spans="2:4" x14ac:dyDescent="0.25">
      <c r="B8091" s="20" t="s">
        <v>6765</v>
      </c>
      <c r="C8091" s="20" t="s">
        <v>6760</v>
      </c>
      <c r="D8091" s="20" t="s">
        <v>13</v>
      </c>
    </row>
    <row r="8092" spans="2:4" x14ac:dyDescent="0.25">
      <c r="B8092" s="20" t="s">
        <v>6766</v>
      </c>
      <c r="C8092" s="20" t="s">
        <v>6760</v>
      </c>
      <c r="D8092" s="20" t="s">
        <v>13</v>
      </c>
    </row>
    <row r="8093" spans="2:4" x14ac:dyDescent="0.25">
      <c r="B8093" s="20" t="s">
        <v>6767</v>
      </c>
      <c r="C8093" s="20" t="s">
        <v>6760</v>
      </c>
      <c r="D8093" s="20" t="s">
        <v>13</v>
      </c>
    </row>
    <row r="8094" spans="2:4" x14ac:dyDescent="0.25">
      <c r="B8094" s="20" t="s">
        <v>6768</v>
      </c>
      <c r="C8094" s="20" t="s">
        <v>6760</v>
      </c>
      <c r="D8094" s="20" t="s">
        <v>13</v>
      </c>
    </row>
    <row r="8095" spans="2:4" x14ac:dyDescent="0.25">
      <c r="B8095" s="20" t="s">
        <v>6769</v>
      </c>
      <c r="C8095" s="20" t="s">
        <v>6770</v>
      </c>
      <c r="D8095" s="20" t="s">
        <v>13</v>
      </c>
    </row>
    <row r="8096" spans="2:4" x14ac:dyDescent="0.25">
      <c r="B8096" s="20" t="s">
        <v>6771</v>
      </c>
      <c r="C8096" s="20" t="s">
        <v>6770</v>
      </c>
      <c r="D8096" s="20" t="s">
        <v>13</v>
      </c>
    </row>
    <row r="8097" spans="2:4" x14ac:dyDescent="0.25">
      <c r="B8097" s="20" t="s">
        <v>6772</v>
      </c>
      <c r="C8097" s="20" t="s">
        <v>6770</v>
      </c>
      <c r="D8097" s="20" t="s">
        <v>13</v>
      </c>
    </row>
    <row r="8098" spans="2:4" x14ac:dyDescent="0.25">
      <c r="B8098" s="20" t="s">
        <v>6773</v>
      </c>
      <c r="C8098" s="20" t="s">
        <v>6770</v>
      </c>
      <c r="D8098" s="20" t="s">
        <v>13</v>
      </c>
    </row>
    <row r="8099" spans="2:4" x14ac:dyDescent="0.25">
      <c r="B8099" s="20" t="s">
        <v>6774</v>
      </c>
      <c r="C8099" s="20" t="s">
        <v>6770</v>
      </c>
      <c r="D8099" s="20" t="s">
        <v>13</v>
      </c>
    </row>
    <row r="8100" spans="2:4" x14ac:dyDescent="0.25">
      <c r="B8100" s="20" t="s">
        <v>6775</v>
      </c>
      <c r="C8100" s="20" t="s">
        <v>6770</v>
      </c>
      <c r="D8100" s="20" t="s">
        <v>13</v>
      </c>
    </row>
    <row r="8101" spans="2:4" x14ac:dyDescent="0.25">
      <c r="B8101" s="20" t="s">
        <v>6776</v>
      </c>
      <c r="C8101" s="20" t="s">
        <v>6770</v>
      </c>
      <c r="D8101" s="20" t="s">
        <v>13</v>
      </c>
    </row>
    <row r="8102" spans="2:4" x14ac:dyDescent="0.25">
      <c r="B8102" s="20" t="s">
        <v>16650</v>
      </c>
      <c r="C8102" s="20" t="s">
        <v>6770</v>
      </c>
      <c r="D8102" s="20" t="s">
        <v>13</v>
      </c>
    </row>
    <row r="8103" spans="2:4" x14ac:dyDescent="0.25">
      <c r="B8103" s="20" t="s">
        <v>6777</v>
      </c>
      <c r="C8103" s="20" t="s">
        <v>6778</v>
      </c>
      <c r="D8103" s="20" t="s">
        <v>13</v>
      </c>
    </row>
    <row r="8104" spans="2:4" x14ac:dyDescent="0.25">
      <c r="B8104" s="20" t="s">
        <v>6779</v>
      </c>
      <c r="C8104" s="20" t="s">
        <v>6778</v>
      </c>
      <c r="D8104" s="20" t="s">
        <v>13</v>
      </c>
    </row>
    <row r="8105" spans="2:4" x14ac:dyDescent="0.25">
      <c r="B8105" s="20" t="s">
        <v>6780</v>
      </c>
      <c r="C8105" s="20" t="s">
        <v>6778</v>
      </c>
      <c r="D8105" s="20" t="s">
        <v>13</v>
      </c>
    </row>
    <row r="8106" spans="2:4" x14ac:dyDescent="0.25">
      <c r="B8106" s="20" t="s">
        <v>6781</v>
      </c>
      <c r="C8106" s="20" t="s">
        <v>6778</v>
      </c>
      <c r="D8106" s="20" t="s">
        <v>13</v>
      </c>
    </row>
    <row r="8107" spans="2:4" x14ac:dyDescent="0.25">
      <c r="B8107" s="20" t="s">
        <v>6782</v>
      </c>
      <c r="C8107" s="20" t="s">
        <v>6778</v>
      </c>
      <c r="D8107" s="20" t="s">
        <v>13</v>
      </c>
    </row>
    <row r="8108" spans="2:4" x14ac:dyDescent="0.25">
      <c r="B8108" s="20" t="s">
        <v>6783</v>
      </c>
      <c r="C8108" s="20" t="s">
        <v>6778</v>
      </c>
      <c r="D8108" s="20" t="s">
        <v>13</v>
      </c>
    </row>
    <row r="8109" spans="2:4" x14ac:dyDescent="0.25">
      <c r="B8109" s="20" t="s">
        <v>6784</v>
      </c>
      <c r="C8109" s="20" t="s">
        <v>6778</v>
      </c>
      <c r="D8109" s="20" t="s">
        <v>13</v>
      </c>
    </row>
    <row r="8110" spans="2:4" x14ac:dyDescent="0.25">
      <c r="B8110" s="20" t="s">
        <v>6785</v>
      </c>
      <c r="C8110" s="20" t="s">
        <v>6786</v>
      </c>
      <c r="D8110" s="20" t="s">
        <v>13</v>
      </c>
    </row>
    <row r="8111" spans="2:4" x14ac:dyDescent="0.25">
      <c r="B8111" s="20" t="s">
        <v>6787</v>
      </c>
      <c r="C8111" s="20" t="s">
        <v>6786</v>
      </c>
      <c r="D8111" s="20" t="s">
        <v>13</v>
      </c>
    </row>
    <row r="8112" spans="2:4" x14ac:dyDescent="0.25">
      <c r="B8112" s="20" t="s">
        <v>6788</v>
      </c>
      <c r="C8112" s="20" t="s">
        <v>6786</v>
      </c>
      <c r="D8112" s="20" t="s">
        <v>13</v>
      </c>
    </row>
    <row r="8113" spans="2:4" x14ac:dyDescent="0.25">
      <c r="B8113" s="20" t="s">
        <v>6789</v>
      </c>
      <c r="C8113" s="20" t="s">
        <v>6786</v>
      </c>
      <c r="D8113" s="20" t="s">
        <v>22</v>
      </c>
    </row>
    <row r="8114" spans="2:4" x14ac:dyDescent="0.25">
      <c r="B8114" s="20" t="s">
        <v>16651</v>
      </c>
      <c r="C8114" s="20" t="s">
        <v>6786</v>
      </c>
      <c r="D8114" s="20" t="s">
        <v>13</v>
      </c>
    </row>
    <row r="8115" spans="2:4" x14ac:dyDescent="0.25">
      <c r="B8115" s="20" t="s">
        <v>16652</v>
      </c>
      <c r="C8115" s="20" t="s">
        <v>6786</v>
      </c>
      <c r="D8115" s="20" t="s">
        <v>13</v>
      </c>
    </row>
    <row r="8116" spans="2:4" x14ac:dyDescent="0.25">
      <c r="B8116" s="20" t="s">
        <v>6790</v>
      </c>
      <c r="C8116" s="20" t="s">
        <v>6786</v>
      </c>
      <c r="D8116" s="20" t="s">
        <v>13</v>
      </c>
    </row>
    <row r="8117" spans="2:4" x14ac:dyDescent="0.25">
      <c r="B8117" s="20" t="s">
        <v>16653</v>
      </c>
      <c r="C8117" s="20" t="s">
        <v>6786</v>
      </c>
      <c r="D8117" s="20" t="s">
        <v>22</v>
      </c>
    </row>
    <row r="8118" spans="2:4" x14ac:dyDescent="0.25">
      <c r="B8118" s="20" t="s">
        <v>16654</v>
      </c>
      <c r="C8118" s="20" t="s">
        <v>6786</v>
      </c>
      <c r="D8118" s="20" t="s">
        <v>22</v>
      </c>
    </row>
    <row r="8119" spans="2:4" x14ac:dyDescent="0.25">
      <c r="B8119" s="20" t="s">
        <v>16655</v>
      </c>
      <c r="C8119" s="20" t="s">
        <v>6786</v>
      </c>
      <c r="D8119" s="20" t="s">
        <v>22</v>
      </c>
    </row>
    <row r="8120" spans="2:4" x14ac:dyDescent="0.25">
      <c r="B8120" s="20" t="s">
        <v>16656</v>
      </c>
      <c r="C8120" s="20" t="s">
        <v>6786</v>
      </c>
      <c r="D8120" s="20" t="s">
        <v>22</v>
      </c>
    </row>
    <row r="8121" spans="2:4" x14ac:dyDescent="0.25">
      <c r="B8121" s="20" t="s">
        <v>16657</v>
      </c>
      <c r="C8121" s="20" t="s">
        <v>6786</v>
      </c>
      <c r="D8121" s="20" t="s">
        <v>22</v>
      </c>
    </row>
    <row r="8122" spans="2:4" x14ac:dyDescent="0.25">
      <c r="B8122" s="20" t="s">
        <v>6791</v>
      </c>
      <c r="C8122" s="20" t="s">
        <v>6786</v>
      </c>
      <c r="D8122" s="20" t="s">
        <v>13</v>
      </c>
    </row>
    <row r="8123" spans="2:4" x14ac:dyDescent="0.25">
      <c r="B8123" s="20" t="s">
        <v>16658</v>
      </c>
      <c r="C8123" s="20" t="s">
        <v>6786</v>
      </c>
      <c r="D8123" s="20" t="s">
        <v>22</v>
      </c>
    </row>
    <row r="8124" spans="2:4" x14ac:dyDescent="0.25">
      <c r="B8124" s="20" t="s">
        <v>16659</v>
      </c>
      <c r="C8124" s="20" t="s">
        <v>6786</v>
      </c>
      <c r="D8124" s="20" t="s">
        <v>22</v>
      </c>
    </row>
    <row r="8125" spans="2:4" x14ac:dyDescent="0.25">
      <c r="B8125" s="20" t="s">
        <v>16660</v>
      </c>
      <c r="C8125" s="20" t="s">
        <v>6786</v>
      </c>
      <c r="D8125" s="20" t="s">
        <v>22</v>
      </c>
    </row>
    <row r="8126" spans="2:4" x14ac:dyDescent="0.25">
      <c r="B8126" s="20" t="s">
        <v>6792</v>
      </c>
      <c r="C8126" s="20" t="s">
        <v>6786</v>
      </c>
      <c r="D8126" s="20" t="s">
        <v>22</v>
      </c>
    </row>
    <row r="8127" spans="2:4" x14ac:dyDescent="0.25">
      <c r="B8127" s="20" t="s">
        <v>16661</v>
      </c>
      <c r="C8127" s="20" t="s">
        <v>6786</v>
      </c>
      <c r="D8127" s="20" t="s">
        <v>22</v>
      </c>
    </row>
    <row r="8128" spans="2:4" x14ac:dyDescent="0.25">
      <c r="B8128" s="20" t="s">
        <v>16662</v>
      </c>
      <c r="C8128" s="20" t="s">
        <v>6786</v>
      </c>
      <c r="D8128" s="20" t="s">
        <v>13</v>
      </c>
    </row>
    <row r="8129" spans="2:4" x14ac:dyDescent="0.25">
      <c r="B8129" s="20" t="s">
        <v>16663</v>
      </c>
      <c r="C8129" s="20" t="s">
        <v>6786</v>
      </c>
      <c r="D8129" s="20" t="s">
        <v>22</v>
      </c>
    </row>
    <row r="8130" spans="2:4" x14ac:dyDescent="0.25">
      <c r="B8130" s="20" t="s">
        <v>6793</v>
      </c>
      <c r="C8130" s="20" t="s">
        <v>6786</v>
      </c>
      <c r="D8130" s="20" t="s">
        <v>22</v>
      </c>
    </row>
    <row r="8131" spans="2:4" x14ac:dyDescent="0.25">
      <c r="B8131" s="20" t="s">
        <v>6794</v>
      </c>
      <c r="C8131" s="20" t="s">
        <v>6786</v>
      </c>
      <c r="D8131" s="20" t="s">
        <v>13</v>
      </c>
    </row>
    <row r="8132" spans="2:4" x14ac:dyDescent="0.25">
      <c r="B8132" s="20" t="s">
        <v>6795</v>
      </c>
      <c r="C8132" s="20" t="s">
        <v>6795</v>
      </c>
      <c r="D8132" s="20" t="s">
        <v>23</v>
      </c>
    </row>
    <row r="8133" spans="2:4" x14ac:dyDescent="0.25">
      <c r="B8133" s="20" t="s">
        <v>6796</v>
      </c>
      <c r="C8133" s="20" t="s">
        <v>6797</v>
      </c>
      <c r="D8133" s="20" t="s">
        <v>23</v>
      </c>
    </row>
    <row r="8134" spans="2:4" x14ac:dyDescent="0.25">
      <c r="B8134" s="20" t="s">
        <v>6798</v>
      </c>
      <c r="C8134" s="20" t="s">
        <v>6797</v>
      </c>
      <c r="D8134" s="20" t="s">
        <v>23</v>
      </c>
    </row>
    <row r="8135" spans="2:4" x14ac:dyDescent="0.25">
      <c r="B8135" s="20" t="s">
        <v>6799</v>
      </c>
      <c r="C8135" s="20" t="s">
        <v>6797</v>
      </c>
      <c r="D8135" s="20" t="s">
        <v>23</v>
      </c>
    </row>
    <row r="8136" spans="2:4" x14ac:dyDescent="0.25">
      <c r="B8136" s="20" t="s">
        <v>6800</v>
      </c>
      <c r="C8136" s="20" t="s">
        <v>6797</v>
      </c>
      <c r="D8136" s="20" t="s">
        <v>23</v>
      </c>
    </row>
    <row r="8137" spans="2:4" x14ac:dyDescent="0.25">
      <c r="B8137" s="20" t="s">
        <v>6801</v>
      </c>
      <c r="C8137" s="20" t="s">
        <v>6797</v>
      </c>
      <c r="D8137" s="20" t="s">
        <v>14</v>
      </c>
    </row>
    <row r="8138" spans="2:4" x14ac:dyDescent="0.25">
      <c r="B8138" s="20" t="s">
        <v>6802</v>
      </c>
      <c r="C8138" s="20" t="s">
        <v>6797</v>
      </c>
      <c r="D8138" s="20" t="s">
        <v>23</v>
      </c>
    </row>
    <row r="8139" spans="2:4" x14ac:dyDescent="0.25">
      <c r="B8139" s="20" t="s">
        <v>6803</v>
      </c>
      <c r="C8139" s="20" t="s">
        <v>6804</v>
      </c>
      <c r="D8139" s="20" t="s">
        <v>23</v>
      </c>
    </row>
    <row r="8140" spans="2:4" x14ac:dyDescent="0.25">
      <c r="B8140" s="20" t="s">
        <v>6805</v>
      </c>
      <c r="C8140" s="20" t="s">
        <v>6804</v>
      </c>
      <c r="D8140" s="20" t="s">
        <v>23</v>
      </c>
    </row>
    <row r="8141" spans="2:4" x14ac:dyDescent="0.25">
      <c r="B8141" s="20" t="s">
        <v>6806</v>
      </c>
      <c r="C8141" s="20" t="s">
        <v>6804</v>
      </c>
      <c r="D8141" s="20" t="s">
        <v>23</v>
      </c>
    </row>
    <row r="8142" spans="2:4" x14ac:dyDescent="0.25">
      <c r="B8142" s="20" t="s">
        <v>6807</v>
      </c>
      <c r="C8142" s="20" t="s">
        <v>6804</v>
      </c>
      <c r="D8142" s="20" t="s">
        <v>23</v>
      </c>
    </row>
    <row r="8143" spans="2:4" x14ac:dyDescent="0.25">
      <c r="B8143" s="20" t="s">
        <v>6808</v>
      </c>
      <c r="C8143" s="20" t="s">
        <v>6804</v>
      </c>
      <c r="D8143" s="20" t="s">
        <v>23</v>
      </c>
    </row>
    <row r="8144" spans="2:4" x14ac:dyDescent="0.25">
      <c r="B8144" s="20" t="s">
        <v>6809</v>
      </c>
      <c r="C8144" s="20" t="s">
        <v>6810</v>
      </c>
      <c r="D8144" s="20" t="s">
        <v>23</v>
      </c>
    </row>
    <row r="8145" spans="2:4" x14ac:dyDescent="0.25">
      <c r="B8145" s="20" t="s">
        <v>6811</v>
      </c>
      <c r="C8145" s="20" t="s">
        <v>6810</v>
      </c>
      <c r="D8145" s="20" t="s">
        <v>23</v>
      </c>
    </row>
    <row r="8146" spans="2:4" x14ac:dyDescent="0.25">
      <c r="B8146" s="20" t="s">
        <v>6812</v>
      </c>
      <c r="C8146" s="20" t="s">
        <v>6810</v>
      </c>
      <c r="D8146" s="20" t="s">
        <v>23</v>
      </c>
    </row>
    <row r="8147" spans="2:4" x14ac:dyDescent="0.25">
      <c r="B8147" s="20" t="s">
        <v>6813</v>
      </c>
      <c r="C8147" s="20" t="s">
        <v>6810</v>
      </c>
      <c r="D8147" s="20" t="s">
        <v>23</v>
      </c>
    </row>
    <row r="8148" spans="2:4" x14ac:dyDescent="0.25">
      <c r="B8148" s="20" t="s">
        <v>6814</v>
      </c>
      <c r="C8148" s="20" t="s">
        <v>6810</v>
      </c>
      <c r="D8148" s="20" t="s">
        <v>23</v>
      </c>
    </row>
    <row r="8149" spans="2:4" x14ac:dyDescent="0.25">
      <c r="B8149" s="20" t="s">
        <v>6815</v>
      </c>
      <c r="C8149" s="20" t="s">
        <v>6810</v>
      </c>
      <c r="D8149" s="20" t="s">
        <v>23</v>
      </c>
    </row>
    <row r="8150" spans="2:4" x14ac:dyDescent="0.25">
      <c r="B8150" s="20" t="s">
        <v>6816</v>
      </c>
      <c r="C8150" s="20" t="s">
        <v>6817</v>
      </c>
      <c r="D8150" s="20" t="s">
        <v>23</v>
      </c>
    </row>
    <row r="8151" spans="2:4" x14ac:dyDescent="0.25">
      <c r="B8151" s="20" t="s">
        <v>6818</v>
      </c>
      <c r="C8151" s="20" t="s">
        <v>6817</v>
      </c>
      <c r="D8151" s="20" t="s">
        <v>23</v>
      </c>
    </row>
    <row r="8152" spans="2:4" x14ac:dyDescent="0.25">
      <c r="B8152" s="20" t="s">
        <v>6819</v>
      </c>
      <c r="C8152" s="20" t="s">
        <v>6817</v>
      </c>
      <c r="D8152" s="20" t="s">
        <v>23</v>
      </c>
    </row>
    <row r="8153" spans="2:4" x14ac:dyDescent="0.25">
      <c r="B8153" s="20" t="s">
        <v>6820</v>
      </c>
      <c r="C8153" s="20" t="s">
        <v>6817</v>
      </c>
      <c r="D8153" s="20" t="s">
        <v>23</v>
      </c>
    </row>
    <row r="8154" spans="2:4" x14ac:dyDescent="0.25">
      <c r="B8154" s="20" t="s">
        <v>6821</v>
      </c>
      <c r="C8154" s="20" t="s">
        <v>6817</v>
      </c>
      <c r="D8154" s="20" t="s">
        <v>23</v>
      </c>
    </row>
    <row r="8155" spans="2:4" x14ac:dyDescent="0.25">
      <c r="B8155" s="20" t="s">
        <v>6822</v>
      </c>
      <c r="C8155" s="20" t="s">
        <v>6817</v>
      </c>
      <c r="D8155" s="20" t="s">
        <v>23</v>
      </c>
    </row>
    <row r="8156" spans="2:4" x14ac:dyDescent="0.25">
      <c r="B8156" s="20" t="s">
        <v>6823</v>
      </c>
      <c r="C8156" s="20" t="s">
        <v>6824</v>
      </c>
      <c r="D8156" s="20" t="s">
        <v>23</v>
      </c>
    </row>
    <row r="8157" spans="2:4" x14ac:dyDescent="0.25">
      <c r="B8157" s="20" t="s">
        <v>6825</v>
      </c>
      <c r="C8157" s="20" t="s">
        <v>6824</v>
      </c>
      <c r="D8157" s="20" t="s">
        <v>23</v>
      </c>
    </row>
    <row r="8158" spans="2:4" x14ac:dyDescent="0.25">
      <c r="B8158" s="20" t="s">
        <v>6826</v>
      </c>
      <c r="C8158" s="20" t="s">
        <v>6827</v>
      </c>
      <c r="D8158" s="20" t="s">
        <v>23</v>
      </c>
    </row>
    <row r="8159" spans="2:4" x14ac:dyDescent="0.25">
      <c r="B8159" s="20" t="s">
        <v>6828</v>
      </c>
      <c r="C8159" s="20" t="s">
        <v>6827</v>
      </c>
      <c r="D8159" s="20" t="s">
        <v>23</v>
      </c>
    </row>
    <row r="8160" spans="2:4" x14ac:dyDescent="0.25">
      <c r="B8160" s="20" t="s">
        <v>6829</v>
      </c>
      <c r="C8160" s="20" t="s">
        <v>6827</v>
      </c>
      <c r="D8160" s="20" t="s">
        <v>23</v>
      </c>
    </row>
    <row r="8161" spans="2:4" x14ac:dyDescent="0.25">
      <c r="B8161" s="20" t="s">
        <v>6830</v>
      </c>
      <c r="C8161" s="20" t="s">
        <v>6827</v>
      </c>
      <c r="D8161" s="20" t="s">
        <v>23</v>
      </c>
    </row>
    <row r="8162" spans="2:4" x14ac:dyDescent="0.25">
      <c r="B8162" s="20" t="s">
        <v>6831</v>
      </c>
      <c r="C8162" s="20" t="s">
        <v>6827</v>
      </c>
      <c r="D8162" s="20" t="s">
        <v>23</v>
      </c>
    </row>
    <row r="8163" spans="2:4" x14ac:dyDescent="0.25">
      <c r="B8163" s="20" t="s">
        <v>6832</v>
      </c>
      <c r="C8163" s="20" t="s">
        <v>6833</v>
      </c>
      <c r="D8163" s="20" t="s">
        <v>23</v>
      </c>
    </row>
    <row r="8164" spans="2:4" x14ac:dyDescent="0.25">
      <c r="B8164" s="20" t="s">
        <v>6834</v>
      </c>
      <c r="C8164" s="20" t="s">
        <v>6833</v>
      </c>
      <c r="D8164" s="20" t="s">
        <v>23</v>
      </c>
    </row>
    <row r="8165" spans="2:4" x14ac:dyDescent="0.25">
      <c r="B8165" s="20" t="s">
        <v>6835</v>
      </c>
      <c r="C8165" s="20" t="s">
        <v>6836</v>
      </c>
      <c r="D8165" s="20" t="s">
        <v>23</v>
      </c>
    </row>
    <row r="8166" spans="2:4" x14ac:dyDescent="0.25">
      <c r="B8166" s="20" t="s">
        <v>6837</v>
      </c>
      <c r="C8166" s="20" t="s">
        <v>6836</v>
      </c>
      <c r="D8166" s="20" t="s">
        <v>23</v>
      </c>
    </row>
    <row r="8167" spans="2:4" x14ac:dyDescent="0.25">
      <c r="B8167" s="20" t="s">
        <v>6838</v>
      </c>
      <c r="C8167" s="20" t="s">
        <v>6836</v>
      </c>
      <c r="D8167" s="20" t="s">
        <v>23</v>
      </c>
    </row>
    <row r="8168" spans="2:4" x14ac:dyDescent="0.25">
      <c r="B8168" s="20" t="s">
        <v>6839</v>
      </c>
      <c r="C8168" s="20" t="s">
        <v>6836</v>
      </c>
      <c r="D8168" s="20" t="s">
        <v>23</v>
      </c>
    </row>
    <row r="8169" spans="2:4" x14ac:dyDescent="0.25">
      <c r="B8169" s="20" t="s">
        <v>6840</v>
      </c>
      <c r="C8169" s="20" t="s">
        <v>6836</v>
      </c>
      <c r="D8169" s="20" t="s">
        <v>23</v>
      </c>
    </row>
    <row r="8170" spans="2:4" x14ac:dyDescent="0.25">
      <c r="B8170" s="20" t="s">
        <v>6841</v>
      </c>
      <c r="C8170" s="20" t="s">
        <v>6836</v>
      </c>
      <c r="D8170" s="20" t="s">
        <v>23</v>
      </c>
    </row>
    <row r="8171" spans="2:4" x14ac:dyDescent="0.25">
      <c r="B8171" s="20" t="s">
        <v>6842</v>
      </c>
      <c r="C8171" s="20" t="s">
        <v>6843</v>
      </c>
      <c r="D8171" s="20" t="s">
        <v>23</v>
      </c>
    </row>
    <row r="8172" spans="2:4" x14ac:dyDescent="0.25">
      <c r="B8172" s="20" t="s">
        <v>6844</v>
      </c>
      <c r="C8172" s="20" t="s">
        <v>6843</v>
      </c>
      <c r="D8172" s="20" t="s">
        <v>23</v>
      </c>
    </row>
    <row r="8173" spans="2:4" x14ac:dyDescent="0.25">
      <c r="B8173" s="20" t="s">
        <v>6845</v>
      </c>
      <c r="C8173" s="20" t="s">
        <v>6843</v>
      </c>
      <c r="D8173" s="20" t="s">
        <v>23</v>
      </c>
    </row>
    <row r="8174" spans="2:4" x14ac:dyDescent="0.25">
      <c r="B8174" s="20" t="s">
        <v>6846</v>
      </c>
      <c r="C8174" s="20" t="s">
        <v>6843</v>
      </c>
      <c r="D8174" s="20" t="s">
        <v>23</v>
      </c>
    </row>
    <row r="8175" spans="2:4" x14ac:dyDescent="0.25">
      <c r="B8175" s="20" t="s">
        <v>6847</v>
      </c>
      <c r="C8175" s="20" t="s">
        <v>6848</v>
      </c>
      <c r="D8175" s="20" t="s">
        <v>23</v>
      </c>
    </row>
    <row r="8176" spans="2:4" x14ac:dyDescent="0.25">
      <c r="B8176" s="20" t="s">
        <v>6849</v>
      </c>
      <c r="C8176" s="20" t="s">
        <v>6848</v>
      </c>
      <c r="D8176" s="20" t="s">
        <v>23</v>
      </c>
    </row>
    <row r="8177" spans="2:4" x14ac:dyDescent="0.25">
      <c r="B8177" s="20" t="s">
        <v>6850</v>
      </c>
      <c r="C8177" s="20" t="s">
        <v>6848</v>
      </c>
      <c r="D8177" s="20" t="s">
        <v>23</v>
      </c>
    </row>
    <row r="8178" spans="2:4" x14ac:dyDescent="0.25">
      <c r="B8178" s="20" t="s">
        <v>6851</v>
      </c>
      <c r="C8178" s="20" t="s">
        <v>6852</v>
      </c>
      <c r="D8178" s="20" t="s">
        <v>23</v>
      </c>
    </row>
    <row r="8179" spans="2:4" x14ac:dyDescent="0.25">
      <c r="B8179" s="20" t="s">
        <v>6853</v>
      </c>
      <c r="C8179" s="20" t="s">
        <v>6852</v>
      </c>
      <c r="D8179" s="20" t="s">
        <v>23</v>
      </c>
    </row>
    <row r="8180" spans="2:4" x14ac:dyDescent="0.25">
      <c r="B8180" s="20" t="s">
        <v>6854</v>
      </c>
      <c r="C8180" s="20" t="s">
        <v>6852</v>
      </c>
      <c r="D8180" s="20" t="s">
        <v>23</v>
      </c>
    </row>
    <row r="8181" spans="2:4" x14ac:dyDescent="0.25">
      <c r="B8181" s="20" t="s">
        <v>6855</v>
      </c>
      <c r="C8181" s="20" t="s">
        <v>6856</v>
      </c>
      <c r="D8181" s="20" t="s">
        <v>23</v>
      </c>
    </row>
    <row r="8182" spans="2:4" x14ac:dyDescent="0.25">
      <c r="B8182" s="20" t="s">
        <v>6857</v>
      </c>
      <c r="C8182" s="20" t="s">
        <v>6856</v>
      </c>
      <c r="D8182" s="20" t="s">
        <v>23</v>
      </c>
    </row>
    <row r="8183" spans="2:4" x14ac:dyDescent="0.25">
      <c r="B8183" s="20" t="s">
        <v>6858</v>
      </c>
      <c r="C8183" s="20" t="s">
        <v>6856</v>
      </c>
      <c r="D8183" s="20" t="s">
        <v>23</v>
      </c>
    </row>
    <row r="8184" spans="2:4" x14ac:dyDescent="0.25">
      <c r="B8184" s="20" t="s">
        <v>6859</v>
      </c>
      <c r="C8184" s="20" t="s">
        <v>6856</v>
      </c>
      <c r="D8184" s="20" t="s">
        <v>23</v>
      </c>
    </row>
    <row r="8185" spans="2:4" x14ac:dyDescent="0.25">
      <c r="B8185" s="20" t="s">
        <v>6860</v>
      </c>
      <c r="C8185" s="20" t="s">
        <v>6856</v>
      </c>
      <c r="D8185" s="20" t="s">
        <v>17</v>
      </c>
    </row>
    <row r="8186" spans="2:4" x14ac:dyDescent="0.25">
      <c r="B8186" s="20" t="s">
        <v>6861</v>
      </c>
      <c r="C8186" s="20" t="s">
        <v>6862</v>
      </c>
      <c r="D8186" s="20" t="s">
        <v>23</v>
      </c>
    </row>
    <row r="8187" spans="2:4" x14ac:dyDescent="0.25">
      <c r="B8187" s="20" t="s">
        <v>6863</v>
      </c>
      <c r="C8187" s="20" t="s">
        <v>6862</v>
      </c>
      <c r="D8187" s="20" t="s">
        <v>23</v>
      </c>
    </row>
    <row r="8188" spans="2:4" x14ac:dyDescent="0.25">
      <c r="B8188" s="20" t="s">
        <v>6864</v>
      </c>
      <c r="C8188" s="20" t="s">
        <v>6865</v>
      </c>
      <c r="D8188" s="20" t="s">
        <v>23</v>
      </c>
    </row>
    <row r="8189" spans="2:4" x14ac:dyDescent="0.25">
      <c r="B8189" s="20" t="s">
        <v>6866</v>
      </c>
      <c r="C8189" s="20" t="s">
        <v>6867</v>
      </c>
      <c r="D8189" s="20" t="s">
        <v>23</v>
      </c>
    </row>
    <row r="8190" spans="2:4" x14ac:dyDescent="0.25">
      <c r="B8190" s="20" t="s">
        <v>6868</v>
      </c>
      <c r="C8190" s="20" t="s">
        <v>6869</v>
      </c>
      <c r="D8190" s="20" t="s">
        <v>23</v>
      </c>
    </row>
    <row r="8191" spans="2:4" x14ac:dyDescent="0.25">
      <c r="B8191" s="20" t="s">
        <v>6870</v>
      </c>
      <c r="C8191" s="20" t="s">
        <v>6871</v>
      </c>
      <c r="D8191" s="20" t="s">
        <v>23</v>
      </c>
    </row>
    <row r="8192" spans="2:4" x14ac:dyDescent="0.25">
      <c r="B8192" s="20" t="s">
        <v>6872</v>
      </c>
      <c r="C8192" s="20" t="s">
        <v>6871</v>
      </c>
      <c r="D8192" s="20" t="s">
        <v>23</v>
      </c>
    </row>
    <row r="8193" spans="2:4" x14ac:dyDescent="0.25">
      <c r="B8193" s="20" t="s">
        <v>6873</v>
      </c>
      <c r="C8193" s="20" t="s">
        <v>6874</v>
      </c>
      <c r="D8193" s="20" t="s">
        <v>23</v>
      </c>
    </row>
    <row r="8194" spans="2:4" x14ac:dyDescent="0.25">
      <c r="B8194" s="20" t="s">
        <v>6875</v>
      </c>
      <c r="C8194" s="20" t="s">
        <v>6874</v>
      </c>
      <c r="D8194" s="20" t="s">
        <v>23</v>
      </c>
    </row>
    <row r="8195" spans="2:4" x14ac:dyDescent="0.25">
      <c r="B8195" s="20" t="s">
        <v>6876</v>
      </c>
      <c r="C8195" s="20" t="s">
        <v>6874</v>
      </c>
      <c r="D8195" s="20" t="s">
        <v>23</v>
      </c>
    </row>
    <row r="8196" spans="2:4" x14ac:dyDescent="0.25">
      <c r="B8196" s="20" t="s">
        <v>6877</v>
      </c>
      <c r="C8196" s="20" t="s">
        <v>6874</v>
      </c>
      <c r="D8196" s="20" t="s">
        <v>23</v>
      </c>
    </row>
    <row r="8197" spans="2:4" x14ac:dyDescent="0.25">
      <c r="B8197" s="20" t="s">
        <v>6878</v>
      </c>
      <c r="C8197" s="20" t="s">
        <v>6874</v>
      </c>
      <c r="D8197" s="20" t="s">
        <v>23</v>
      </c>
    </row>
    <row r="8198" spans="2:4" x14ac:dyDescent="0.25">
      <c r="B8198" s="20" t="s">
        <v>6879</v>
      </c>
      <c r="C8198" s="20" t="s">
        <v>6874</v>
      </c>
      <c r="D8198" s="20" t="s">
        <v>23</v>
      </c>
    </row>
    <row r="8199" spans="2:4" x14ac:dyDescent="0.25">
      <c r="B8199" s="20" t="s">
        <v>6880</v>
      </c>
      <c r="C8199" s="20" t="s">
        <v>6874</v>
      </c>
      <c r="D8199" s="20" t="s">
        <v>23</v>
      </c>
    </row>
    <row r="8200" spans="2:4" x14ac:dyDescent="0.25">
      <c r="B8200" s="20" t="s">
        <v>6881</v>
      </c>
      <c r="C8200" s="20" t="s">
        <v>6882</v>
      </c>
      <c r="D8200" s="20" t="s">
        <v>23</v>
      </c>
    </row>
    <row r="8201" spans="2:4" x14ac:dyDescent="0.25">
      <c r="B8201" s="20" t="s">
        <v>6883</v>
      </c>
      <c r="C8201" s="20" t="s">
        <v>6882</v>
      </c>
      <c r="D8201" s="20" t="s">
        <v>23</v>
      </c>
    </row>
    <row r="8202" spans="2:4" x14ac:dyDescent="0.25">
      <c r="B8202" s="20" t="s">
        <v>6884</v>
      </c>
      <c r="C8202" s="20" t="s">
        <v>6882</v>
      </c>
      <c r="D8202" s="20" t="s">
        <v>23</v>
      </c>
    </row>
    <row r="8203" spans="2:4" x14ac:dyDescent="0.25">
      <c r="B8203" s="20" t="s">
        <v>6885</v>
      </c>
      <c r="C8203" s="20" t="s">
        <v>6886</v>
      </c>
      <c r="D8203" s="20" t="s">
        <v>23</v>
      </c>
    </row>
    <row r="8204" spans="2:4" x14ac:dyDescent="0.25">
      <c r="B8204" s="20" t="s">
        <v>6887</v>
      </c>
      <c r="C8204" s="20" t="s">
        <v>6888</v>
      </c>
      <c r="D8204" s="20" t="s">
        <v>23</v>
      </c>
    </row>
    <row r="8205" spans="2:4" x14ac:dyDescent="0.25">
      <c r="B8205" s="20" t="s">
        <v>6889</v>
      </c>
      <c r="C8205" s="20" t="s">
        <v>6888</v>
      </c>
      <c r="D8205" s="20" t="s">
        <v>23</v>
      </c>
    </row>
    <row r="8206" spans="2:4" x14ac:dyDescent="0.25">
      <c r="B8206" s="20" t="s">
        <v>6890</v>
      </c>
      <c r="C8206" s="20" t="s">
        <v>6891</v>
      </c>
      <c r="D8206" s="20" t="s">
        <v>23</v>
      </c>
    </row>
    <row r="8207" spans="2:4" x14ac:dyDescent="0.25">
      <c r="B8207" s="20" t="s">
        <v>6892</v>
      </c>
      <c r="C8207" s="20" t="s">
        <v>6893</v>
      </c>
      <c r="D8207" s="20" t="s">
        <v>23</v>
      </c>
    </row>
    <row r="8208" spans="2:4" x14ac:dyDescent="0.25">
      <c r="B8208" s="20" t="s">
        <v>6894</v>
      </c>
      <c r="C8208" s="20" t="s">
        <v>6893</v>
      </c>
      <c r="D8208" s="20" t="s">
        <v>23</v>
      </c>
    </row>
    <row r="8209" spans="2:4" x14ac:dyDescent="0.25">
      <c r="B8209" s="20" t="s">
        <v>6895</v>
      </c>
      <c r="C8209" s="20" t="s">
        <v>6896</v>
      </c>
      <c r="D8209" s="20" t="s">
        <v>23</v>
      </c>
    </row>
    <row r="8210" spans="2:4" x14ac:dyDescent="0.25">
      <c r="B8210" s="20" t="s">
        <v>6897</v>
      </c>
      <c r="C8210" s="20" t="s">
        <v>6898</v>
      </c>
      <c r="D8210" s="20" t="s">
        <v>23</v>
      </c>
    </row>
    <row r="8211" spans="2:4" x14ac:dyDescent="0.25">
      <c r="B8211" s="20" t="s">
        <v>6899</v>
      </c>
      <c r="C8211" s="20" t="s">
        <v>6898</v>
      </c>
      <c r="D8211" s="20" t="s">
        <v>23</v>
      </c>
    </row>
    <row r="8212" spans="2:4" x14ac:dyDescent="0.25">
      <c r="B8212" s="20" t="s">
        <v>6900</v>
      </c>
      <c r="C8212" s="20" t="s">
        <v>6898</v>
      </c>
      <c r="D8212" s="20" t="s">
        <v>23</v>
      </c>
    </row>
    <row r="8213" spans="2:4" x14ac:dyDescent="0.25">
      <c r="B8213" s="20" t="s">
        <v>6901</v>
      </c>
      <c r="C8213" s="20" t="s">
        <v>6902</v>
      </c>
      <c r="D8213" s="20" t="s">
        <v>23</v>
      </c>
    </row>
    <row r="8214" spans="2:4" x14ac:dyDescent="0.25">
      <c r="B8214" s="20" t="s">
        <v>6903</v>
      </c>
      <c r="C8214" s="20" t="s">
        <v>6902</v>
      </c>
      <c r="D8214" s="20" t="s">
        <v>23</v>
      </c>
    </row>
    <row r="8215" spans="2:4" x14ac:dyDescent="0.25">
      <c r="B8215" s="20" t="s">
        <v>6904</v>
      </c>
      <c r="C8215" s="20" t="s">
        <v>6905</v>
      </c>
      <c r="D8215" s="20" t="s">
        <v>23</v>
      </c>
    </row>
    <row r="8216" spans="2:4" x14ac:dyDescent="0.25">
      <c r="B8216" s="20" t="s">
        <v>6906</v>
      </c>
      <c r="C8216" s="20" t="s">
        <v>6905</v>
      </c>
      <c r="D8216" s="20" t="s">
        <v>23</v>
      </c>
    </row>
    <row r="8217" spans="2:4" x14ac:dyDescent="0.25">
      <c r="B8217" s="20" t="s">
        <v>6907</v>
      </c>
      <c r="C8217" s="20" t="s">
        <v>6905</v>
      </c>
      <c r="D8217" s="20" t="s">
        <v>23</v>
      </c>
    </row>
    <row r="8218" spans="2:4" x14ac:dyDescent="0.25">
      <c r="B8218" s="20" t="s">
        <v>6908</v>
      </c>
      <c r="C8218" s="20" t="s">
        <v>6909</v>
      </c>
      <c r="D8218" s="20" t="s">
        <v>23</v>
      </c>
    </row>
    <row r="8219" spans="2:4" x14ac:dyDescent="0.25">
      <c r="B8219" s="20" t="s">
        <v>6910</v>
      </c>
      <c r="C8219" s="20" t="s">
        <v>6911</v>
      </c>
      <c r="D8219" s="20" t="s">
        <v>23</v>
      </c>
    </row>
    <row r="8220" spans="2:4" x14ac:dyDescent="0.25">
      <c r="B8220" s="20" t="s">
        <v>6912</v>
      </c>
      <c r="C8220" s="20" t="s">
        <v>6911</v>
      </c>
      <c r="D8220" s="20" t="s">
        <v>23</v>
      </c>
    </row>
    <row r="8221" spans="2:4" x14ac:dyDescent="0.25">
      <c r="B8221" s="20" t="s">
        <v>6913</v>
      </c>
      <c r="C8221" s="20" t="s">
        <v>6914</v>
      </c>
      <c r="D8221" s="20" t="s">
        <v>23</v>
      </c>
    </row>
    <row r="8222" spans="2:4" x14ac:dyDescent="0.25">
      <c r="B8222" s="20" t="s">
        <v>6915</v>
      </c>
      <c r="C8222" s="20" t="s">
        <v>6914</v>
      </c>
      <c r="D8222" s="20" t="s">
        <v>23</v>
      </c>
    </row>
    <row r="8223" spans="2:4" x14ac:dyDescent="0.25">
      <c r="B8223" s="20" t="s">
        <v>6916</v>
      </c>
      <c r="C8223" s="20" t="s">
        <v>6917</v>
      </c>
      <c r="D8223" s="20" t="s">
        <v>18</v>
      </c>
    </row>
    <row r="8224" spans="2:4" x14ac:dyDescent="0.25">
      <c r="B8224" s="20" t="s">
        <v>6918</v>
      </c>
      <c r="C8224" s="20" t="s">
        <v>6917</v>
      </c>
      <c r="D8224" s="20" t="s">
        <v>23</v>
      </c>
    </row>
    <row r="8225" spans="2:4" x14ac:dyDescent="0.25">
      <c r="B8225" s="20" t="s">
        <v>6919</v>
      </c>
      <c r="C8225" s="20" t="s">
        <v>6920</v>
      </c>
      <c r="D8225" s="20" t="s">
        <v>23</v>
      </c>
    </row>
    <row r="8226" spans="2:4" x14ac:dyDescent="0.25">
      <c r="B8226" s="20" t="s">
        <v>6921</v>
      </c>
      <c r="C8226" s="20" t="s">
        <v>6920</v>
      </c>
      <c r="D8226" s="20" t="s">
        <v>23</v>
      </c>
    </row>
    <row r="8227" spans="2:4" x14ac:dyDescent="0.25">
      <c r="B8227" s="20" t="s">
        <v>6922</v>
      </c>
      <c r="C8227" s="20" t="s">
        <v>6920</v>
      </c>
      <c r="D8227" s="20" t="s">
        <v>23</v>
      </c>
    </row>
    <row r="8228" spans="2:4" x14ac:dyDescent="0.25">
      <c r="B8228" s="20" t="s">
        <v>6923</v>
      </c>
      <c r="C8228" s="20" t="s">
        <v>6920</v>
      </c>
      <c r="D8228" s="20" t="s">
        <v>23</v>
      </c>
    </row>
    <row r="8229" spans="2:4" x14ac:dyDescent="0.25">
      <c r="B8229" s="20" t="s">
        <v>6924</v>
      </c>
      <c r="C8229" s="20" t="s">
        <v>6925</v>
      </c>
      <c r="D8229" s="20" t="s">
        <v>23</v>
      </c>
    </row>
    <row r="8230" spans="2:4" x14ac:dyDescent="0.25">
      <c r="B8230" s="20" t="s">
        <v>6926</v>
      </c>
      <c r="C8230" s="20" t="s">
        <v>6925</v>
      </c>
      <c r="D8230" s="20" t="s">
        <v>23</v>
      </c>
    </row>
    <row r="8231" spans="2:4" x14ac:dyDescent="0.25">
      <c r="B8231" s="20" t="s">
        <v>6927</v>
      </c>
      <c r="C8231" s="20" t="s">
        <v>6925</v>
      </c>
      <c r="D8231" s="20" t="s">
        <v>23</v>
      </c>
    </row>
    <row r="8232" spans="2:4" x14ac:dyDescent="0.25">
      <c r="B8232" s="20" t="s">
        <v>6928</v>
      </c>
      <c r="C8232" s="20" t="s">
        <v>6929</v>
      </c>
      <c r="D8232" s="20" t="s">
        <v>23</v>
      </c>
    </row>
    <row r="8233" spans="2:4" x14ac:dyDescent="0.25">
      <c r="B8233" s="20" t="s">
        <v>6930</v>
      </c>
      <c r="C8233" s="20" t="s">
        <v>6929</v>
      </c>
      <c r="D8233" s="20" t="s">
        <v>17</v>
      </c>
    </row>
    <row r="8234" spans="2:4" x14ac:dyDescent="0.25">
      <c r="B8234" s="20" t="s">
        <v>6931</v>
      </c>
      <c r="C8234" s="20" t="s">
        <v>6929</v>
      </c>
      <c r="D8234" s="20" t="s">
        <v>23</v>
      </c>
    </row>
    <row r="8235" spans="2:4" x14ac:dyDescent="0.25">
      <c r="B8235" s="20" t="s">
        <v>6932</v>
      </c>
      <c r="C8235" s="20" t="s">
        <v>6929</v>
      </c>
      <c r="D8235" s="20" t="s">
        <v>23</v>
      </c>
    </row>
    <row r="8236" spans="2:4" x14ac:dyDescent="0.25">
      <c r="B8236" s="20" t="s">
        <v>6933</v>
      </c>
      <c r="C8236" s="20" t="s">
        <v>6929</v>
      </c>
      <c r="D8236" s="20" t="s">
        <v>23</v>
      </c>
    </row>
    <row r="8237" spans="2:4" x14ac:dyDescent="0.25">
      <c r="B8237" s="20" t="s">
        <v>6934</v>
      </c>
      <c r="C8237" s="20" t="s">
        <v>6935</v>
      </c>
      <c r="D8237" s="20" t="s">
        <v>23</v>
      </c>
    </row>
    <row r="8238" spans="2:4" x14ac:dyDescent="0.25">
      <c r="B8238" s="20" t="s">
        <v>6936</v>
      </c>
      <c r="C8238" s="20" t="s">
        <v>6935</v>
      </c>
      <c r="D8238" s="20" t="s">
        <v>23</v>
      </c>
    </row>
    <row r="8239" spans="2:4" x14ac:dyDescent="0.25">
      <c r="B8239" s="20" t="s">
        <v>6937</v>
      </c>
      <c r="C8239" s="20" t="s">
        <v>6938</v>
      </c>
      <c r="D8239" s="20" t="s">
        <v>23</v>
      </c>
    </row>
    <row r="8240" spans="2:4" x14ac:dyDescent="0.25">
      <c r="B8240" s="20" t="s">
        <v>6939</v>
      </c>
      <c r="C8240" s="20" t="s">
        <v>6938</v>
      </c>
      <c r="D8240" s="20" t="s">
        <v>19</v>
      </c>
    </row>
    <row r="8241" spans="2:4" x14ac:dyDescent="0.25">
      <c r="B8241" s="20" t="s">
        <v>6940</v>
      </c>
      <c r="C8241" s="20" t="s">
        <v>6938</v>
      </c>
      <c r="D8241" s="20" t="s">
        <v>23</v>
      </c>
    </row>
    <row r="8242" spans="2:4" x14ac:dyDescent="0.25">
      <c r="B8242" s="20" t="s">
        <v>6941</v>
      </c>
      <c r="C8242" s="20" t="s">
        <v>6938</v>
      </c>
      <c r="D8242" s="20" t="s">
        <v>23</v>
      </c>
    </row>
    <row r="8243" spans="2:4" x14ac:dyDescent="0.25">
      <c r="B8243" s="20" t="s">
        <v>6942</v>
      </c>
      <c r="C8243" s="20" t="s">
        <v>6943</v>
      </c>
      <c r="D8243" s="20" t="s">
        <v>23</v>
      </c>
    </row>
    <row r="8244" spans="2:4" x14ac:dyDescent="0.25">
      <c r="B8244" s="20" t="s">
        <v>6944</v>
      </c>
      <c r="C8244" s="20" t="s">
        <v>6943</v>
      </c>
      <c r="D8244" s="20" t="s">
        <v>23</v>
      </c>
    </row>
    <row r="8245" spans="2:4" x14ac:dyDescent="0.25">
      <c r="B8245" s="20" t="s">
        <v>6945</v>
      </c>
      <c r="C8245" s="20" t="s">
        <v>6946</v>
      </c>
      <c r="D8245" s="20" t="s">
        <v>23</v>
      </c>
    </row>
    <row r="8246" spans="2:4" x14ac:dyDescent="0.25">
      <c r="B8246" s="20" t="s">
        <v>6947</v>
      </c>
      <c r="C8246" s="20" t="s">
        <v>6946</v>
      </c>
      <c r="D8246" s="20" t="s">
        <v>23</v>
      </c>
    </row>
    <row r="8247" spans="2:4" x14ac:dyDescent="0.25">
      <c r="B8247" s="20" t="s">
        <v>6948</v>
      </c>
      <c r="C8247" s="20" t="s">
        <v>6949</v>
      </c>
      <c r="D8247" s="20" t="s">
        <v>23</v>
      </c>
    </row>
    <row r="8248" spans="2:4" x14ac:dyDescent="0.25">
      <c r="B8248" s="20" t="s">
        <v>6950</v>
      </c>
      <c r="C8248" s="20" t="s">
        <v>6951</v>
      </c>
      <c r="D8248" s="20" t="s">
        <v>23</v>
      </c>
    </row>
    <row r="8249" spans="2:4" x14ac:dyDescent="0.25">
      <c r="B8249" s="20" t="s">
        <v>6952</v>
      </c>
      <c r="C8249" s="20" t="s">
        <v>6951</v>
      </c>
      <c r="D8249" s="20" t="s">
        <v>23</v>
      </c>
    </row>
    <row r="8250" spans="2:4" x14ac:dyDescent="0.25">
      <c r="B8250" s="20" t="s">
        <v>6953</v>
      </c>
      <c r="C8250" s="20" t="s">
        <v>6951</v>
      </c>
      <c r="D8250" s="20" t="s">
        <v>23</v>
      </c>
    </row>
    <row r="8251" spans="2:4" x14ac:dyDescent="0.25">
      <c r="B8251" s="20" t="s">
        <v>6954</v>
      </c>
      <c r="C8251" s="20" t="s">
        <v>6955</v>
      </c>
      <c r="D8251" s="20" t="s">
        <v>23</v>
      </c>
    </row>
    <row r="8252" spans="2:4" x14ac:dyDescent="0.25">
      <c r="B8252" s="20" t="s">
        <v>6956</v>
      </c>
      <c r="C8252" s="20" t="s">
        <v>6957</v>
      </c>
      <c r="D8252" s="20" t="s">
        <v>23</v>
      </c>
    </row>
    <row r="8253" spans="2:4" x14ac:dyDescent="0.25">
      <c r="B8253" s="20" t="s">
        <v>6958</v>
      </c>
      <c r="C8253" s="20" t="s">
        <v>6957</v>
      </c>
      <c r="D8253" s="20" t="s">
        <v>23</v>
      </c>
    </row>
    <row r="8254" spans="2:4" x14ac:dyDescent="0.25">
      <c r="B8254" s="20" t="s">
        <v>6959</v>
      </c>
      <c r="C8254" s="20" t="s">
        <v>6957</v>
      </c>
      <c r="D8254" s="20" t="s">
        <v>23</v>
      </c>
    </row>
    <row r="8255" spans="2:4" x14ac:dyDescent="0.25">
      <c r="B8255" s="20" t="s">
        <v>6960</v>
      </c>
      <c r="C8255" s="20" t="s">
        <v>6957</v>
      </c>
      <c r="D8255" s="20" t="s">
        <v>23</v>
      </c>
    </row>
    <row r="8256" spans="2:4" x14ac:dyDescent="0.25">
      <c r="B8256" s="20" t="s">
        <v>6961</v>
      </c>
      <c r="C8256" s="20" t="s">
        <v>6957</v>
      </c>
      <c r="D8256" s="20" t="s">
        <v>23</v>
      </c>
    </row>
    <row r="8257" spans="2:4" x14ac:dyDescent="0.25">
      <c r="B8257" s="20" t="s">
        <v>6962</v>
      </c>
      <c r="C8257" s="20" t="s">
        <v>6963</v>
      </c>
      <c r="D8257" s="20" t="s">
        <v>23</v>
      </c>
    </row>
    <row r="8258" spans="2:4" x14ac:dyDescent="0.25">
      <c r="B8258" s="20" t="s">
        <v>6964</v>
      </c>
      <c r="C8258" s="20" t="s">
        <v>6965</v>
      </c>
      <c r="D8258" s="20" t="s">
        <v>23</v>
      </c>
    </row>
    <row r="8259" spans="2:4" x14ac:dyDescent="0.25">
      <c r="B8259" s="20" t="s">
        <v>6966</v>
      </c>
      <c r="C8259" s="20" t="s">
        <v>6965</v>
      </c>
      <c r="D8259" s="20" t="s">
        <v>23</v>
      </c>
    </row>
    <row r="8260" spans="2:4" x14ac:dyDescent="0.25">
      <c r="B8260" s="20" t="s">
        <v>6967</v>
      </c>
      <c r="C8260" s="20" t="s">
        <v>6968</v>
      </c>
      <c r="D8260" s="20" t="s">
        <v>23</v>
      </c>
    </row>
    <row r="8261" spans="2:4" x14ac:dyDescent="0.25">
      <c r="B8261" s="20" t="s">
        <v>6969</v>
      </c>
      <c r="C8261" s="20" t="s">
        <v>6970</v>
      </c>
      <c r="D8261" s="20" t="s">
        <v>23</v>
      </c>
    </row>
    <row r="8262" spans="2:4" x14ac:dyDescent="0.25">
      <c r="B8262" s="20" t="s">
        <v>6971</v>
      </c>
      <c r="C8262" s="20" t="s">
        <v>6970</v>
      </c>
      <c r="D8262" s="20" t="s">
        <v>23</v>
      </c>
    </row>
    <row r="8263" spans="2:4" x14ac:dyDescent="0.25">
      <c r="B8263" s="20" t="s">
        <v>6972</v>
      </c>
      <c r="C8263" s="20" t="s">
        <v>6973</v>
      </c>
      <c r="D8263" s="20" t="s">
        <v>23</v>
      </c>
    </row>
    <row r="8264" spans="2:4" x14ac:dyDescent="0.25">
      <c r="B8264" s="20" t="s">
        <v>6974</v>
      </c>
      <c r="C8264" s="20" t="s">
        <v>6975</v>
      </c>
      <c r="D8264" s="20" t="s">
        <v>23</v>
      </c>
    </row>
    <row r="8265" spans="2:4" x14ac:dyDescent="0.25">
      <c r="B8265" s="20" t="s">
        <v>6976</v>
      </c>
      <c r="C8265" s="20" t="s">
        <v>6975</v>
      </c>
      <c r="D8265" s="20" t="s">
        <v>23</v>
      </c>
    </row>
    <row r="8266" spans="2:4" x14ac:dyDescent="0.25">
      <c r="B8266" s="20" t="s">
        <v>6977</v>
      </c>
      <c r="C8266" s="20" t="s">
        <v>6977</v>
      </c>
      <c r="D8266" s="20" t="s">
        <v>13</v>
      </c>
    </row>
    <row r="8267" spans="2:4" x14ac:dyDescent="0.25">
      <c r="B8267" s="20" t="s">
        <v>6978</v>
      </c>
      <c r="C8267" s="20" t="s">
        <v>6979</v>
      </c>
      <c r="D8267" s="20" t="s">
        <v>13</v>
      </c>
    </row>
    <row r="8268" spans="2:4" x14ac:dyDescent="0.25">
      <c r="B8268" s="20" t="s">
        <v>6980</v>
      </c>
      <c r="C8268" s="20" t="s">
        <v>6979</v>
      </c>
      <c r="D8268" s="20" t="s">
        <v>13</v>
      </c>
    </row>
    <row r="8269" spans="2:4" x14ac:dyDescent="0.25">
      <c r="B8269" s="20" t="s">
        <v>6981</v>
      </c>
      <c r="C8269" s="20" t="s">
        <v>6979</v>
      </c>
      <c r="D8269" s="20" t="s">
        <v>13</v>
      </c>
    </row>
    <row r="8270" spans="2:4" x14ac:dyDescent="0.25">
      <c r="B8270" s="20" t="s">
        <v>6982</v>
      </c>
      <c r="C8270" s="20" t="s">
        <v>6983</v>
      </c>
      <c r="D8270" s="20" t="s">
        <v>13</v>
      </c>
    </row>
    <row r="8271" spans="2:4" x14ac:dyDescent="0.25">
      <c r="B8271" s="20" t="s">
        <v>6984</v>
      </c>
      <c r="C8271" s="20" t="s">
        <v>6983</v>
      </c>
      <c r="D8271" s="20" t="s">
        <v>13</v>
      </c>
    </row>
    <row r="8272" spans="2:4" x14ac:dyDescent="0.25">
      <c r="B8272" s="20" t="s">
        <v>6985</v>
      </c>
      <c r="C8272" s="20" t="s">
        <v>6985</v>
      </c>
      <c r="D8272" s="20" t="s">
        <v>13</v>
      </c>
    </row>
    <row r="8273" spans="2:4" x14ac:dyDescent="0.25">
      <c r="B8273" s="20" t="s">
        <v>6986</v>
      </c>
      <c r="C8273" s="20" t="s">
        <v>6985</v>
      </c>
      <c r="D8273" s="20" t="s">
        <v>12</v>
      </c>
    </row>
    <row r="8274" spans="2:4" x14ac:dyDescent="0.25">
      <c r="B8274" s="20" t="s">
        <v>6987</v>
      </c>
      <c r="C8274" s="20" t="s">
        <v>6985</v>
      </c>
      <c r="D8274" s="20" t="s">
        <v>13</v>
      </c>
    </row>
    <row r="8275" spans="2:4" x14ac:dyDescent="0.25">
      <c r="B8275" s="20" t="s">
        <v>6988</v>
      </c>
      <c r="C8275" s="20" t="s">
        <v>6985</v>
      </c>
      <c r="D8275" s="20" t="s">
        <v>13</v>
      </c>
    </row>
    <row r="8276" spans="2:4" x14ac:dyDescent="0.25">
      <c r="B8276" s="20" t="s">
        <v>6989</v>
      </c>
      <c r="C8276" s="20" t="s">
        <v>6985</v>
      </c>
      <c r="D8276" s="20" t="s">
        <v>13</v>
      </c>
    </row>
    <row r="8277" spans="2:4" x14ac:dyDescent="0.25">
      <c r="B8277" s="20" t="s">
        <v>16664</v>
      </c>
      <c r="C8277" s="20" t="s">
        <v>6985</v>
      </c>
      <c r="D8277" s="20" t="s">
        <v>13</v>
      </c>
    </row>
    <row r="8278" spans="2:4" x14ac:dyDescent="0.25">
      <c r="B8278" s="20" t="s">
        <v>16665</v>
      </c>
      <c r="C8278" s="20" t="s">
        <v>6985</v>
      </c>
      <c r="D8278" s="20" t="s">
        <v>13</v>
      </c>
    </row>
    <row r="8279" spans="2:4" x14ac:dyDescent="0.25">
      <c r="B8279" s="20" t="s">
        <v>16666</v>
      </c>
      <c r="C8279" s="20" t="s">
        <v>6985</v>
      </c>
      <c r="D8279" s="20" t="s">
        <v>13</v>
      </c>
    </row>
    <row r="8280" spans="2:4" x14ac:dyDescent="0.25">
      <c r="B8280" s="20" t="s">
        <v>16667</v>
      </c>
      <c r="C8280" s="20" t="s">
        <v>6985</v>
      </c>
      <c r="D8280" s="20" t="s">
        <v>13</v>
      </c>
    </row>
    <row r="8281" spans="2:4" x14ac:dyDescent="0.25">
      <c r="B8281" s="20" t="s">
        <v>16668</v>
      </c>
      <c r="C8281" s="20" t="s">
        <v>6985</v>
      </c>
      <c r="D8281" s="20" t="s">
        <v>13</v>
      </c>
    </row>
    <row r="8282" spans="2:4" x14ac:dyDescent="0.25">
      <c r="B8282" s="20" t="s">
        <v>16669</v>
      </c>
      <c r="C8282" s="20" t="s">
        <v>6985</v>
      </c>
      <c r="D8282" s="20" t="s">
        <v>13</v>
      </c>
    </row>
    <row r="8283" spans="2:4" x14ac:dyDescent="0.25">
      <c r="B8283" s="20" t="s">
        <v>16670</v>
      </c>
      <c r="C8283" s="20" t="s">
        <v>6985</v>
      </c>
      <c r="D8283" s="20" t="s">
        <v>13</v>
      </c>
    </row>
    <row r="8284" spans="2:4" x14ac:dyDescent="0.25">
      <c r="B8284" s="20" t="s">
        <v>16671</v>
      </c>
      <c r="C8284" s="20" t="s">
        <v>6985</v>
      </c>
      <c r="D8284" s="20" t="s">
        <v>13</v>
      </c>
    </row>
    <row r="8285" spans="2:4" x14ac:dyDescent="0.25">
      <c r="B8285" s="20" t="s">
        <v>16672</v>
      </c>
      <c r="C8285" s="20" t="s">
        <v>6985</v>
      </c>
      <c r="D8285" s="20" t="s">
        <v>13</v>
      </c>
    </row>
    <row r="8286" spans="2:4" x14ac:dyDescent="0.25">
      <c r="B8286" s="20" t="s">
        <v>16673</v>
      </c>
      <c r="C8286" s="20" t="s">
        <v>6985</v>
      </c>
      <c r="D8286" s="20" t="s">
        <v>13</v>
      </c>
    </row>
    <row r="8287" spans="2:4" x14ac:dyDescent="0.25">
      <c r="B8287" s="20" t="s">
        <v>16674</v>
      </c>
      <c r="C8287" s="20" t="s">
        <v>6985</v>
      </c>
      <c r="D8287" s="20" t="s">
        <v>13</v>
      </c>
    </row>
    <row r="8288" spans="2:4" x14ac:dyDescent="0.25">
      <c r="B8288" s="20" t="s">
        <v>16675</v>
      </c>
      <c r="C8288" s="20" t="s">
        <v>6985</v>
      </c>
      <c r="D8288" s="20" t="s">
        <v>13</v>
      </c>
    </row>
    <row r="8289" spans="2:4" x14ac:dyDescent="0.25">
      <c r="B8289" s="20" t="s">
        <v>16676</v>
      </c>
      <c r="C8289" s="20" t="s">
        <v>6985</v>
      </c>
      <c r="D8289" s="20" t="s">
        <v>13</v>
      </c>
    </row>
    <row r="8290" spans="2:4" x14ac:dyDescent="0.25">
      <c r="B8290" s="20" t="s">
        <v>16677</v>
      </c>
      <c r="C8290" s="20" t="s">
        <v>6985</v>
      </c>
      <c r="D8290" s="20" t="s">
        <v>13</v>
      </c>
    </row>
    <row r="8291" spans="2:4" x14ac:dyDescent="0.25">
      <c r="B8291" s="20" t="s">
        <v>16678</v>
      </c>
      <c r="C8291" s="20" t="s">
        <v>6985</v>
      </c>
      <c r="D8291" s="20" t="s">
        <v>13</v>
      </c>
    </row>
    <row r="8292" spans="2:4" x14ac:dyDescent="0.25">
      <c r="B8292" s="20" t="s">
        <v>6990</v>
      </c>
      <c r="C8292" s="20" t="s">
        <v>6985</v>
      </c>
      <c r="D8292" s="20" t="s">
        <v>13</v>
      </c>
    </row>
    <row r="8293" spans="2:4" x14ac:dyDescent="0.25">
      <c r="B8293" s="20" t="s">
        <v>6991</v>
      </c>
      <c r="C8293" s="20" t="s">
        <v>6992</v>
      </c>
      <c r="D8293" s="20" t="s">
        <v>13</v>
      </c>
    </row>
    <row r="8294" spans="2:4" x14ac:dyDescent="0.25">
      <c r="B8294" s="20" t="s">
        <v>16679</v>
      </c>
      <c r="C8294" s="20" t="s">
        <v>6992</v>
      </c>
      <c r="D8294" s="20" t="s">
        <v>13</v>
      </c>
    </row>
    <row r="8295" spans="2:4" x14ac:dyDescent="0.25">
      <c r="B8295" s="20" t="s">
        <v>16680</v>
      </c>
      <c r="C8295" s="20" t="s">
        <v>6992</v>
      </c>
      <c r="D8295" s="20" t="s">
        <v>13</v>
      </c>
    </row>
    <row r="8296" spans="2:4" x14ac:dyDescent="0.25">
      <c r="B8296" s="20" t="s">
        <v>6993</v>
      </c>
      <c r="C8296" s="20" t="s">
        <v>6992</v>
      </c>
      <c r="D8296" s="20" t="s">
        <v>13</v>
      </c>
    </row>
    <row r="8297" spans="2:4" x14ac:dyDescent="0.25">
      <c r="B8297" s="20" t="s">
        <v>6994</v>
      </c>
      <c r="C8297" s="20" t="s">
        <v>6995</v>
      </c>
      <c r="D8297" s="20" t="s">
        <v>13</v>
      </c>
    </row>
    <row r="8298" spans="2:4" x14ac:dyDescent="0.25">
      <c r="B8298" s="20" t="s">
        <v>16681</v>
      </c>
      <c r="C8298" s="20" t="s">
        <v>6995</v>
      </c>
      <c r="D8298" s="20" t="s">
        <v>13</v>
      </c>
    </row>
    <row r="8299" spans="2:4" x14ac:dyDescent="0.25">
      <c r="B8299" s="20" t="s">
        <v>16682</v>
      </c>
      <c r="C8299" s="20" t="s">
        <v>6995</v>
      </c>
      <c r="D8299" s="20" t="s">
        <v>13</v>
      </c>
    </row>
    <row r="8300" spans="2:4" x14ac:dyDescent="0.25">
      <c r="B8300" s="20" t="s">
        <v>16683</v>
      </c>
      <c r="C8300" s="20" t="s">
        <v>6995</v>
      </c>
      <c r="D8300" s="20" t="s">
        <v>13</v>
      </c>
    </row>
    <row r="8301" spans="2:4" x14ac:dyDescent="0.25">
      <c r="B8301" s="20" t="s">
        <v>16684</v>
      </c>
      <c r="C8301" s="20" t="s">
        <v>6995</v>
      </c>
      <c r="D8301" s="20" t="s">
        <v>13</v>
      </c>
    </row>
    <row r="8302" spans="2:4" x14ac:dyDescent="0.25">
      <c r="B8302" s="20" t="s">
        <v>16685</v>
      </c>
      <c r="C8302" s="20" t="s">
        <v>6995</v>
      </c>
      <c r="D8302" s="20" t="s">
        <v>13</v>
      </c>
    </row>
    <row r="8303" spans="2:4" x14ac:dyDescent="0.25">
      <c r="B8303" s="20" t="s">
        <v>16686</v>
      </c>
      <c r="C8303" s="20" t="s">
        <v>6995</v>
      </c>
      <c r="D8303" s="20" t="s">
        <v>13</v>
      </c>
    </row>
    <row r="8304" spans="2:4" x14ac:dyDescent="0.25">
      <c r="B8304" s="20" t="s">
        <v>16687</v>
      </c>
      <c r="C8304" s="20" t="s">
        <v>6995</v>
      </c>
      <c r="D8304" s="20" t="s">
        <v>13</v>
      </c>
    </row>
    <row r="8305" spans="2:4" x14ac:dyDescent="0.25">
      <c r="B8305" s="20" t="s">
        <v>6996</v>
      </c>
      <c r="C8305" s="20" t="s">
        <v>6995</v>
      </c>
      <c r="D8305" s="20" t="s">
        <v>13</v>
      </c>
    </row>
    <row r="8306" spans="2:4" x14ac:dyDescent="0.25">
      <c r="B8306" s="20" t="s">
        <v>6997</v>
      </c>
      <c r="C8306" s="20" t="s">
        <v>6998</v>
      </c>
      <c r="D8306" s="20" t="s">
        <v>13</v>
      </c>
    </row>
    <row r="8307" spans="2:4" x14ac:dyDescent="0.25">
      <c r="B8307" s="20" t="s">
        <v>6999</v>
      </c>
      <c r="C8307" s="20" t="s">
        <v>6998</v>
      </c>
      <c r="D8307" s="20" t="s">
        <v>13</v>
      </c>
    </row>
    <row r="8308" spans="2:4" x14ac:dyDescent="0.25">
      <c r="B8308" s="20" t="s">
        <v>7000</v>
      </c>
      <c r="C8308" s="20" t="s">
        <v>6998</v>
      </c>
      <c r="D8308" s="20" t="s">
        <v>13</v>
      </c>
    </row>
    <row r="8309" spans="2:4" x14ac:dyDescent="0.25">
      <c r="B8309" s="20" t="s">
        <v>7001</v>
      </c>
      <c r="C8309" s="20" t="s">
        <v>6998</v>
      </c>
      <c r="D8309" s="20" t="s">
        <v>13</v>
      </c>
    </row>
    <row r="8310" spans="2:4" x14ac:dyDescent="0.25">
      <c r="B8310" s="20" t="s">
        <v>7002</v>
      </c>
      <c r="C8310" s="20" t="s">
        <v>6998</v>
      </c>
      <c r="D8310" s="20" t="s">
        <v>13</v>
      </c>
    </row>
    <row r="8311" spans="2:4" x14ac:dyDescent="0.25">
      <c r="B8311" s="20" t="s">
        <v>7003</v>
      </c>
      <c r="C8311" s="20" t="s">
        <v>6998</v>
      </c>
      <c r="D8311" s="20" t="s">
        <v>13</v>
      </c>
    </row>
    <row r="8312" spans="2:4" x14ac:dyDescent="0.25">
      <c r="B8312" s="20" t="s">
        <v>7004</v>
      </c>
      <c r="C8312" s="20" t="s">
        <v>6998</v>
      </c>
      <c r="D8312" s="20" t="s">
        <v>13</v>
      </c>
    </row>
    <row r="8313" spans="2:4" x14ac:dyDescent="0.25">
      <c r="B8313" s="20" t="s">
        <v>7005</v>
      </c>
      <c r="C8313" s="20" t="s">
        <v>7006</v>
      </c>
      <c r="D8313" s="20" t="s">
        <v>13</v>
      </c>
    </row>
    <row r="8314" spans="2:4" x14ac:dyDescent="0.25">
      <c r="B8314" s="20" t="s">
        <v>7007</v>
      </c>
      <c r="C8314" s="20" t="s">
        <v>7006</v>
      </c>
      <c r="D8314" s="20" t="s">
        <v>13</v>
      </c>
    </row>
    <row r="8315" spans="2:4" x14ac:dyDescent="0.25">
      <c r="B8315" s="20" t="s">
        <v>16688</v>
      </c>
      <c r="C8315" s="20" t="s">
        <v>7006</v>
      </c>
      <c r="D8315" s="20" t="s">
        <v>13</v>
      </c>
    </row>
    <row r="8316" spans="2:4" x14ac:dyDescent="0.25">
      <c r="B8316" s="20" t="s">
        <v>16689</v>
      </c>
      <c r="C8316" s="20" t="s">
        <v>7006</v>
      </c>
      <c r="D8316" s="20" t="s">
        <v>13</v>
      </c>
    </row>
    <row r="8317" spans="2:4" x14ac:dyDescent="0.25">
      <c r="B8317" s="20" t="s">
        <v>16690</v>
      </c>
      <c r="C8317" s="20" t="s">
        <v>7006</v>
      </c>
      <c r="D8317" s="20" t="s">
        <v>13</v>
      </c>
    </row>
    <row r="8318" spans="2:4" x14ac:dyDescent="0.25">
      <c r="B8318" s="20" t="s">
        <v>16691</v>
      </c>
      <c r="C8318" s="20" t="s">
        <v>7006</v>
      </c>
      <c r="D8318" s="20" t="s">
        <v>13</v>
      </c>
    </row>
    <row r="8319" spans="2:4" x14ac:dyDescent="0.25">
      <c r="B8319" s="20" t="s">
        <v>16692</v>
      </c>
      <c r="C8319" s="20" t="s">
        <v>7006</v>
      </c>
      <c r="D8319" s="20" t="s">
        <v>13</v>
      </c>
    </row>
    <row r="8320" spans="2:4" x14ac:dyDescent="0.25">
      <c r="B8320" s="20" t="s">
        <v>16693</v>
      </c>
      <c r="C8320" s="20" t="s">
        <v>7006</v>
      </c>
      <c r="D8320" s="20" t="s">
        <v>13</v>
      </c>
    </row>
    <row r="8321" spans="2:4" x14ac:dyDescent="0.25">
      <c r="B8321" s="20" t="s">
        <v>7008</v>
      </c>
      <c r="C8321" s="20" t="s">
        <v>7006</v>
      </c>
      <c r="D8321" s="20" t="s">
        <v>13</v>
      </c>
    </row>
    <row r="8322" spans="2:4" x14ac:dyDescent="0.25">
      <c r="B8322" s="20" t="s">
        <v>7009</v>
      </c>
      <c r="C8322" s="20" t="s">
        <v>7010</v>
      </c>
      <c r="D8322" s="20" t="s">
        <v>13</v>
      </c>
    </row>
    <row r="8323" spans="2:4" x14ac:dyDescent="0.25">
      <c r="B8323" s="20" t="s">
        <v>7011</v>
      </c>
      <c r="C8323" s="20" t="s">
        <v>7010</v>
      </c>
      <c r="D8323" s="20" t="s">
        <v>13</v>
      </c>
    </row>
    <row r="8324" spans="2:4" x14ac:dyDescent="0.25">
      <c r="B8324" s="20" t="s">
        <v>7012</v>
      </c>
      <c r="C8324" s="20" t="s">
        <v>7010</v>
      </c>
      <c r="D8324" s="20" t="s">
        <v>13</v>
      </c>
    </row>
    <row r="8325" spans="2:4" x14ac:dyDescent="0.25">
      <c r="B8325" s="20" t="s">
        <v>7013</v>
      </c>
      <c r="C8325" s="20" t="s">
        <v>7010</v>
      </c>
      <c r="D8325" s="20" t="s">
        <v>13</v>
      </c>
    </row>
    <row r="8326" spans="2:4" x14ac:dyDescent="0.25">
      <c r="B8326" s="20" t="s">
        <v>7014</v>
      </c>
      <c r="C8326" s="20" t="s">
        <v>7015</v>
      </c>
      <c r="D8326" s="20" t="s">
        <v>13</v>
      </c>
    </row>
    <row r="8327" spans="2:4" x14ac:dyDescent="0.25">
      <c r="B8327" s="20" t="s">
        <v>7016</v>
      </c>
      <c r="C8327" s="20" t="s">
        <v>7015</v>
      </c>
      <c r="D8327" s="20" t="s">
        <v>13</v>
      </c>
    </row>
    <row r="8328" spans="2:4" x14ac:dyDescent="0.25">
      <c r="B8328" s="20" t="s">
        <v>7017</v>
      </c>
      <c r="C8328" s="20" t="s">
        <v>7015</v>
      </c>
      <c r="D8328" s="20" t="s">
        <v>13</v>
      </c>
    </row>
    <row r="8329" spans="2:4" x14ac:dyDescent="0.25">
      <c r="B8329" s="20" t="s">
        <v>7018</v>
      </c>
      <c r="C8329" s="20" t="s">
        <v>7015</v>
      </c>
      <c r="D8329" s="20" t="s">
        <v>13</v>
      </c>
    </row>
    <row r="8330" spans="2:4" x14ac:dyDescent="0.25">
      <c r="B8330" s="20" t="s">
        <v>7019</v>
      </c>
      <c r="C8330" s="20" t="s">
        <v>7020</v>
      </c>
      <c r="D8330" s="20" t="s">
        <v>13</v>
      </c>
    </row>
    <row r="8331" spans="2:4" x14ac:dyDescent="0.25">
      <c r="B8331" s="20" t="s">
        <v>7021</v>
      </c>
      <c r="C8331" s="20" t="s">
        <v>7020</v>
      </c>
      <c r="D8331" s="20" t="s">
        <v>13</v>
      </c>
    </row>
    <row r="8332" spans="2:4" x14ac:dyDescent="0.25">
      <c r="B8332" s="20" t="s">
        <v>7022</v>
      </c>
      <c r="C8332" s="20" t="s">
        <v>7020</v>
      </c>
      <c r="D8332" s="20" t="s">
        <v>13</v>
      </c>
    </row>
    <row r="8333" spans="2:4" x14ac:dyDescent="0.25">
      <c r="B8333" s="20" t="s">
        <v>7023</v>
      </c>
      <c r="C8333" s="20" t="s">
        <v>7020</v>
      </c>
      <c r="D8333" s="20" t="s">
        <v>13</v>
      </c>
    </row>
    <row r="8334" spans="2:4" x14ac:dyDescent="0.25">
      <c r="B8334" s="20" t="s">
        <v>7024</v>
      </c>
      <c r="C8334" s="20" t="s">
        <v>7020</v>
      </c>
      <c r="D8334" s="20" t="s">
        <v>13</v>
      </c>
    </row>
    <row r="8335" spans="2:4" x14ac:dyDescent="0.25">
      <c r="B8335" s="20" t="s">
        <v>7025</v>
      </c>
      <c r="C8335" s="20" t="s">
        <v>7020</v>
      </c>
      <c r="D8335" s="20" t="s">
        <v>13</v>
      </c>
    </row>
    <row r="8336" spans="2:4" x14ac:dyDescent="0.25">
      <c r="B8336" s="20" t="s">
        <v>7026</v>
      </c>
      <c r="C8336" s="20" t="s">
        <v>7020</v>
      </c>
      <c r="D8336" s="20" t="s">
        <v>13</v>
      </c>
    </row>
    <row r="8337" spans="2:4" x14ac:dyDescent="0.25">
      <c r="B8337" s="20" t="s">
        <v>7027</v>
      </c>
      <c r="C8337" s="20" t="s">
        <v>7020</v>
      </c>
      <c r="D8337" s="20" t="s">
        <v>13</v>
      </c>
    </row>
    <row r="8338" spans="2:4" x14ac:dyDescent="0.25">
      <c r="B8338" s="20" t="s">
        <v>7028</v>
      </c>
      <c r="C8338" s="20" t="s">
        <v>7028</v>
      </c>
      <c r="D8338" s="20" t="s">
        <v>13</v>
      </c>
    </row>
    <row r="8339" spans="2:4" x14ac:dyDescent="0.25">
      <c r="B8339" s="20" t="s">
        <v>7029</v>
      </c>
      <c r="C8339" s="20" t="s">
        <v>7028</v>
      </c>
      <c r="D8339" s="20" t="s">
        <v>13</v>
      </c>
    </row>
    <row r="8340" spans="2:4" x14ac:dyDescent="0.25">
      <c r="B8340" s="20" t="s">
        <v>7030</v>
      </c>
      <c r="C8340" s="20" t="s">
        <v>7030</v>
      </c>
      <c r="D8340" s="20" t="s">
        <v>13</v>
      </c>
    </row>
    <row r="8341" spans="2:4" x14ac:dyDescent="0.25">
      <c r="B8341" s="20" t="s">
        <v>7031</v>
      </c>
      <c r="C8341" s="20" t="s">
        <v>7030</v>
      </c>
      <c r="D8341" s="20" t="s">
        <v>13</v>
      </c>
    </row>
    <row r="8342" spans="2:4" x14ac:dyDescent="0.25">
      <c r="B8342" s="20" t="s">
        <v>16694</v>
      </c>
      <c r="C8342" s="20" t="s">
        <v>7030</v>
      </c>
      <c r="D8342" s="20" t="s">
        <v>13</v>
      </c>
    </row>
    <row r="8343" spans="2:4" x14ac:dyDescent="0.25">
      <c r="B8343" s="20" t="s">
        <v>16695</v>
      </c>
      <c r="C8343" s="20" t="s">
        <v>7030</v>
      </c>
      <c r="D8343" s="20" t="s">
        <v>13</v>
      </c>
    </row>
    <row r="8344" spans="2:4" x14ac:dyDescent="0.25">
      <c r="B8344" s="20" t="s">
        <v>16696</v>
      </c>
      <c r="C8344" s="20" t="s">
        <v>7030</v>
      </c>
      <c r="D8344" s="20" t="s">
        <v>13</v>
      </c>
    </row>
    <row r="8345" spans="2:4" x14ac:dyDescent="0.25">
      <c r="B8345" s="20" t="s">
        <v>16697</v>
      </c>
      <c r="C8345" s="20" t="s">
        <v>7030</v>
      </c>
      <c r="D8345" s="20" t="s">
        <v>13</v>
      </c>
    </row>
    <row r="8346" spans="2:4" x14ac:dyDescent="0.25">
      <c r="B8346" s="20" t="s">
        <v>16698</v>
      </c>
      <c r="C8346" s="20" t="s">
        <v>7030</v>
      </c>
      <c r="D8346" s="20" t="s">
        <v>13</v>
      </c>
    </row>
    <row r="8347" spans="2:4" x14ac:dyDescent="0.25">
      <c r="B8347" s="20" t="s">
        <v>16699</v>
      </c>
      <c r="C8347" s="20" t="s">
        <v>7030</v>
      </c>
      <c r="D8347" s="20" t="s">
        <v>13</v>
      </c>
    </row>
    <row r="8348" spans="2:4" x14ac:dyDescent="0.25">
      <c r="B8348" s="20" t="s">
        <v>16700</v>
      </c>
      <c r="C8348" s="20" t="s">
        <v>7030</v>
      </c>
      <c r="D8348" s="20" t="s">
        <v>13</v>
      </c>
    </row>
    <row r="8349" spans="2:4" x14ac:dyDescent="0.25">
      <c r="B8349" s="20" t="s">
        <v>16701</v>
      </c>
      <c r="C8349" s="20" t="s">
        <v>7030</v>
      </c>
      <c r="D8349" s="20" t="s">
        <v>13</v>
      </c>
    </row>
    <row r="8350" spans="2:4" x14ac:dyDescent="0.25">
      <c r="B8350" s="20" t="s">
        <v>16702</v>
      </c>
      <c r="C8350" s="20" t="s">
        <v>7030</v>
      </c>
      <c r="D8350" s="20" t="s">
        <v>13</v>
      </c>
    </row>
    <row r="8351" spans="2:4" x14ac:dyDescent="0.25">
      <c r="B8351" s="20" t="s">
        <v>16703</v>
      </c>
      <c r="C8351" s="20" t="s">
        <v>7030</v>
      </c>
      <c r="D8351" s="20" t="s">
        <v>13</v>
      </c>
    </row>
    <row r="8352" spans="2:4" x14ac:dyDescent="0.25">
      <c r="B8352" s="20" t="s">
        <v>16704</v>
      </c>
      <c r="C8352" s="20" t="s">
        <v>7030</v>
      </c>
      <c r="D8352" s="20" t="s">
        <v>13</v>
      </c>
    </row>
    <row r="8353" spans="2:4" x14ac:dyDescent="0.25">
      <c r="B8353" s="20" t="s">
        <v>16705</v>
      </c>
      <c r="C8353" s="20" t="s">
        <v>7030</v>
      </c>
      <c r="D8353" s="20" t="s">
        <v>13</v>
      </c>
    </row>
    <row r="8354" spans="2:4" x14ac:dyDescent="0.25">
      <c r="B8354" s="20" t="s">
        <v>16706</v>
      </c>
      <c r="C8354" s="20" t="s">
        <v>7030</v>
      </c>
      <c r="D8354" s="20" t="s">
        <v>13</v>
      </c>
    </row>
    <row r="8355" spans="2:4" x14ac:dyDescent="0.25">
      <c r="B8355" s="20" t="s">
        <v>16707</v>
      </c>
      <c r="C8355" s="20" t="s">
        <v>7030</v>
      </c>
      <c r="D8355" s="20" t="s">
        <v>13</v>
      </c>
    </row>
    <row r="8356" spans="2:4" x14ac:dyDescent="0.25">
      <c r="B8356" s="20" t="s">
        <v>16708</v>
      </c>
      <c r="C8356" s="20" t="s">
        <v>7030</v>
      </c>
      <c r="D8356" s="20" t="s">
        <v>13</v>
      </c>
    </row>
    <row r="8357" spans="2:4" x14ac:dyDescent="0.25">
      <c r="B8357" s="20" t="s">
        <v>16709</v>
      </c>
      <c r="C8357" s="20" t="s">
        <v>7030</v>
      </c>
      <c r="D8357" s="20" t="s">
        <v>13</v>
      </c>
    </row>
    <row r="8358" spans="2:4" x14ac:dyDescent="0.25">
      <c r="B8358" s="20" t="s">
        <v>16710</v>
      </c>
      <c r="C8358" s="20" t="s">
        <v>7030</v>
      </c>
      <c r="D8358" s="20" t="s">
        <v>13</v>
      </c>
    </row>
    <row r="8359" spans="2:4" x14ac:dyDescent="0.25">
      <c r="B8359" s="20" t="s">
        <v>16711</v>
      </c>
      <c r="C8359" s="20" t="s">
        <v>7030</v>
      </c>
      <c r="D8359" s="20" t="s">
        <v>13</v>
      </c>
    </row>
    <row r="8360" spans="2:4" x14ac:dyDescent="0.25">
      <c r="B8360" s="20" t="s">
        <v>7032</v>
      </c>
      <c r="C8360" s="20" t="s">
        <v>7030</v>
      </c>
      <c r="D8360" s="20" t="s">
        <v>13</v>
      </c>
    </row>
    <row r="8361" spans="2:4" x14ac:dyDescent="0.25">
      <c r="B8361" s="20" t="s">
        <v>16712</v>
      </c>
      <c r="C8361" s="20" t="s">
        <v>7030</v>
      </c>
      <c r="D8361" s="20" t="s">
        <v>13</v>
      </c>
    </row>
    <row r="8362" spans="2:4" x14ac:dyDescent="0.25">
      <c r="B8362" s="20" t="s">
        <v>16713</v>
      </c>
      <c r="C8362" s="20" t="s">
        <v>7030</v>
      </c>
      <c r="D8362" s="20" t="s">
        <v>13</v>
      </c>
    </row>
    <row r="8363" spans="2:4" x14ac:dyDescent="0.25">
      <c r="B8363" s="20" t="s">
        <v>16714</v>
      </c>
      <c r="C8363" s="20" t="s">
        <v>7030</v>
      </c>
      <c r="D8363" s="20" t="s">
        <v>13</v>
      </c>
    </row>
    <row r="8364" spans="2:4" x14ac:dyDescent="0.25">
      <c r="B8364" s="20" t="s">
        <v>16715</v>
      </c>
      <c r="C8364" s="20" t="s">
        <v>7030</v>
      </c>
      <c r="D8364" s="20" t="s">
        <v>13</v>
      </c>
    </row>
    <row r="8365" spans="2:4" x14ac:dyDescent="0.25">
      <c r="B8365" s="20" t="s">
        <v>16716</v>
      </c>
      <c r="C8365" s="20" t="s">
        <v>7030</v>
      </c>
      <c r="D8365" s="20" t="s">
        <v>13</v>
      </c>
    </row>
    <row r="8366" spans="2:4" x14ac:dyDescent="0.25">
      <c r="B8366" s="20" t="s">
        <v>16717</v>
      </c>
      <c r="C8366" s="20" t="s">
        <v>7030</v>
      </c>
      <c r="D8366" s="20" t="s">
        <v>13</v>
      </c>
    </row>
    <row r="8367" spans="2:4" x14ac:dyDescent="0.25">
      <c r="B8367" s="20" t="s">
        <v>16718</v>
      </c>
      <c r="C8367" s="20" t="s">
        <v>7030</v>
      </c>
      <c r="D8367" s="20" t="s">
        <v>13</v>
      </c>
    </row>
    <row r="8368" spans="2:4" x14ac:dyDescent="0.25">
      <c r="B8368" s="20" t="s">
        <v>16719</v>
      </c>
      <c r="C8368" s="20" t="s">
        <v>7030</v>
      </c>
      <c r="D8368" s="20" t="s">
        <v>13</v>
      </c>
    </row>
    <row r="8369" spans="2:4" x14ac:dyDescent="0.25">
      <c r="B8369" s="20" t="s">
        <v>16720</v>
      </c>
      <c r="C8369" s="20" t="s">
        <v>7030</v>
      </c>
      <c r="D8369" s="20" t="s">
        <v>13</v>
      </c>
    </row>
    <row r="8370" spans="2:4" x14ac:dyDescent="0.25">
      <c r="B8370" s="20" t="s">
        <v>16721</v>
      </c>
      <c r="C8370" s="20" t="s">
        <v>7030</v>
      </c>
      <c r="D8370" s="20" t="s">
        <v>13</v>
      </c>
    </row>
    <row r="8371" spans="2:4" x14ac:dyDescent="0.25">
      <c r="B8371" s="20" t="s">
        <v>16722</v>
      </c>
      <c r="C8371" s="20" t="s">
        <v>7030</v>
      </c>
      <c r="D8371" s="20" t="s">
        <v>13</v>
      </c>
    </row>
    <row r="8372" spans="2:4" x14ac:dyDescent="0.25">
      <c r="B8372" s="20" t="s">
        <v>16723</v>
      </c>
      <c r="C8372" s="20" t="s">
        <v>7030</v>
      </c>
      <c r="D8372" s="20" t="s">
        <v>13</v>
      </c>
    </row>
    <row r="8373" spans="2:4" x14ac:dyDescent="0.25">
      <c r="B8373" s="20" t="s">
        <v>16724</v>
      </c>
      <c r="C8373" s="20" t="s">
        <v>7030</v>
      </c>
      <c r="D8373" s="20" t="s">
        <v>13</v>
      </c>
    </row>
    <row r="8374" spans="2:4" x14ac:dyDescent="0.25">
      <c r="B8374" s="20" t="s">
        <v>16725</v>
      </c>
      <c r="C8374" s="20" t="s">
        <v>7030</v>
      </c>
      <c r="D8374" s="20" t="s">
        <v>13</v>
      </c>
    </row>
    <row r="8375" spans="2:4" x14ac:dyDescent="0.25">
      <c r="B8375" s="20" t="s">
        <v>16726</v>
      </c>
      <c r="C8375" s="20" t="s">
        <v>7030</v>
      </c>
      <c r="D8375" s="20" t="s">
        <v>13</v>
      </c>
    </row>
    <row r="8376" spans="2:4" x14ac:dyDescent="0.25">
      <c r="B8376" s="20" t="s">
        <v>16727</v>
      </c>
      <c r="C8376" s="20" t="s">
        <v>7030</v>
      </c>
      <c r="D8376" s="20" t="s">
        <v>13</v>
      </c>
    </row>
    <row r="8377" spans="2:4" x14ac:dyDescent="0.25">
      <c r="B8377" s="20" t="s">
        <v>16728</v>
      </c>
      <c r="C8377" s="20" t="s">
        <v>7030</v>
      </c>
      <c r="D8377" s="20" t="s">
        <v>13</v>
      </c>
    </row>
    <row r="8378" spans="2:4" x14ac:dyDescent="0.25">
      <c r="B8378" s="20" t="s">
        <v>16729</v>
      </c>
      <c r="C8378" s="20" t="s">
        <v>7030</v>
      </c>
      <c r="D8378" s="20" t="s">
        <v>13</v>
      </c>
    </row>
    <row r="8379" spans="2:4" x14ac:dyDescent="0.25">
      <c r="B8379" s="20" t="s">
        <v>16730</v>
      </c>
      <c r="C8379" s="20" t="s">
        <v>7030</v>
      </c>
      <c r="D8379" s="20" t="s">
        <v>13</v>
      </c>
    </row>
    <row r="8380" spans="2:4" x14ac:dyDescent="0.25">
      <c r="B8380" s="20" t="s">
        <v>16731</v>
      </c>
      <c r="C8380" s="20" t="s">
        <v>7030</v>
      </c>
      <c r="D8380" s="20" t="s">
        <v>13</v>
      </c>
    </row>
    <row r="8381" spans="2:4" x14ac:dyDescent="0.25">
      <c r="B8381" s="20" t="s">
        <v>16732</v>
      </c>
      <c r="C8381" s="20" t="s">
        <v>7030</v>
      </c>
      <c r="D8381" s="20" t="s">
        <v>13</v>
      </c>
    </row>
    <row r="8382" spans="2:4" x14ac:dyDescent="0.25">
      <c r="B8382" s="20" t="s">
        <v>16733</v>
      </c>
      <c r="C8382" s="20" t="s">
        <v>7030</v>
      </c>
      <c r="D8382" s="20" t="s">
        <v>13</v>
      </c>
    </row>
    <row r="8383" spans="2:4" x14ac:dyDescent="0.25">
      <c r="B8383" s="20" t="s">
        <v>7033</v>
      </c>
      <c r="C8383" s="20" t="s">
        <v>7030</v>
      </c>
      <c r="D8383" s="20" t="s">
        <v>13</v>
      </c>
    </row>
    <row r="8384" spans="2:4" x14ac:dyDescent="0.25">
      <c r="B8384" s="20" t="s">
        <v>7034</v>
      </c>
      <c r="C8384" s="20" t="s">
        <v>7035</v>
      </c>
      <c r="D8384" s="20" t="s">
        <v>13</v>
      </c>
    </row>
    <row r="8385" spans="2:4" x14ac:dyDescent="0.25">
      <c r="B8385" s="20" t="s">
        <v>16734</v>
      </c>
      <c r="C8385" s="20" t="s">
        <v>7035</v>
      </c>
      <c r="D8385" s="20" t="s">
        <v>13</v>
      </c>
    </row>
    <row r="8386" spans="2:4" x14ac:dyDescent="0.25">
      <c r="B8386" s="20" t="s">
        <v>7036</v>
      </c>
      <c r="C8386" s="20" t="s">
        <v>7035</v>
      </c>
      <c r="D8386" s="20" t="s">
        <v>13</v>
      </c>
    </row>
    <row r="8387" spans="2:4" x14ac:dyDescent="0.25">
      <c r="B8387" s="20" t="s">
        <v>7037</v>
      </c>
      <c r="C8387" s="20" t="s">
        <v>7035</v>
      </c>
      <c r="D8387" s="20" t="s">
        <v>13</v>
      </c>
    </row>
    <row r="8388" spans="2:4" x14ac:dyDescent="0.25">
      <c r="B8388" s="20" t="s">
        <v>7038</v>
      </c>
      <c r="C8388" s="20" t="s">
        <v>7038</v>
      </c>
      <c r="D8388" s="20" t="s">
        <v>14</v>
      </c>
    </row>
    <row r="8389" spans="2:4" x14ac:dyDescent="0.25">
      <c r="B8389" s="20" t="s">
        <v>7039</v>
      </c>
      <c r="C8389" s="20" t="s">
        <v>7040</v>
      </c>
      <c r="D8389" s="20" t="s">
        <v>14</v>
      </c>
    </row>
    <row r="8390" spans="2:4" x14ac:dyDescent="0.25">
      <c r="B8390" s="20" t="s">
        <v>7041</v>
      </c>
      <c r="C8390" s="20" t="s">
        <v>7040</v>
      </c>
      <c r="D8390" s="20" t="s">
        <v>14</v>
      </c>
    </row>
    <row r="8391" spans="2:4" x14ac:dyDescent="0.25">
      <c r="B8391" s="20" t="s">
        <v>7042</v>
      </c>
      <c r="C8391" s="20" t="s">
        <v>7040</v>
      </c>
      <c r="D8391" s="20" t="s">
        <v>14</v>
      </c>
    </row>
    <row r="8392" spans="2:4" x14ac:dyDescent="0.25">
      <c r="B8392" s="20" t="s">
        <v>7043</v>
      </c>
      <c r="C8392" s="20" t="s">
        <v>7040</v>
      </c>
      <c r="D8392" s="20" t="s">
        <v>14</v>
      </c>
    </row>
    <row r="8393" spans="2:4" x14ac:dyDescent="0.25">
      <c r="B8393" s="20" t="s">
        <v>7044</v>
      </c>
      <c r="C8393" s="20" t="s">
        <v>7040</v>
      </c>
      <c r="D8393" s="20" t="s">
        <v>14</v>
      </c>
    </row>
    <row r="8394" spans="2:4" x14ac:dyDescent="0.25">
      <c r="B8394" s="20" t="s">
        <v>7045</v>
      </c>
      <c r="C8394" s="20" t="s">
        <v>7040</v>
      </c>
      <c r="D8394" s="20" t="s">
        <v>14</v>
      </c>
    </row>
    <row r="8395" spans="2:4" x14ac:dyDescent="0.25">
      <c r="B8395" s="20" t="s">
        <v>7046</v>
      </c>
      <c r="C8395" s="20" t="s">
        <v>7040</v>
      </c>
      <c r="D8395" s="20" t="s">
        <v>14</v>
      </c>
    </row>
    <row r="8396" spans="2:4" x14ac:dyDescent="0.25">
      <c r="B8396" s="20" t="s">
        <v>7047</v>
      </c>
      <c r="C8396" s="20" t="s">
        <v>7040</v>
      </c>
      <c r="D8396" s="20" t="s">
        <v>14</v>
      </c>
    </row>
    <row r="8397" spans="2:4" x14ac:dyDescent="0.25">
      <c r="B8397" s="20" t="s">
        <v>7048</v>
      </c>
      <c r="C8397" s="20" t="s">
        <v>7049</v>
      </c>
      <c r="D8397" s="20" t="s">
        <v>14</v>
      </c>
    </row>
    <row r="8398" spans="2:4" x14ac:dyDescent="0.25">
      <c r="B8398" s="20" t="s">
        <v>7050</v>
      </c>
      <c r="C8398" s="20" t="s">
        <v>7049</v>
      </c>
      <c r="D8398" s="20" t="s">
        <v>14</v>
      </c>
    </row>
    <row r="8399" spans="2:4" x14ac:dyDescent="0.25">
      <c r="B8399" s="20" t="s">
        <v>7051</v>
      </c>
      <c r="C8399" s="20" t="s">
        <v>7049</v>
      </c>
      <c r="D8399" s="20" t="s">
        <v>14</v>
      </c>
    </row>
    <row r="8400" spans="2:4" x14ac:dyDescent="0.25">
      <c r="B8400" s="20" t="s">
        <v>7052</v>
      </c>
      <c r="C8400" s="20" t="s">
        <v>7049</v>
      </c>
      <c r="D8400" s="20" t="s">
        <v>14</v>
      </c>
    </row>
    <row r="8401" spans="2:4" x14ac:dyDescent="0.25">
      <c r="B8401" s="20" t="s">
        <v>7053</v>
      </c>
      <c r="C8401" s="20" t="s">
        <v>7049</v>
      </c>
      <c r="D8401" s="20" t="s">
        <v>14</v>
      </c>
    </row>
    <row r="8402" spans="2:4" x14ac:dyDescent="0.25">
      <c r="B8402" s="20" t="s">
        <v>7054</v>
      </c>
      <c r="C8402" s="20" t="s">
        <v>7049</v>
      </c>
      <c r="D8402" s="20" t="s">
        <v>14</v>
      </c>
    </row>
    <row r="8403" spans="2:4" x14ac:dyDescent="0.25">
      <c r="B8403" s="20" t="s">
        <v>7055</v>
      </c>
      <c r="C8403" s="20" t="s">
        <v>7056</v>
      </c>
      <c r="D8403" s="20" t="s">
        <v>14</v>
      </c>
    </row>
    <row r="8404" spans="2:4" x14ac:dyDescent="0.25">
      <c r="B8404" s="20" t="s">
        <v>7057</v>
      </c>
      <c r="C8404" s="20" t="s">
        <v>7056</v>
      </c>
      <c r="D8404" s="20" t="s">
        <v>14</v>
      </c>
    </row>
    <row r="8405" spans="2:4" x14ac:dyDescent="0.25">
      <c r="B8405" s="20" t="s">
        <v>7058</v>
      </c>
      <c r="C8405" s="20" t="s">
        <v>7056</v>
      </c>
      <c r="D8405" s="20" t="s">
        <v>14</v>
      </c>
    </row>
    <row r="8406" spans="2:4" x14ac:dyDescent="0.25">
      <c r="B8406" s="20" t="s">
        <v>7059</v>
      </c>
      <c r="C8406" s="20" t="s">
        <v>7056</v>
      </c>
      <c r="D8406" s="20" t="s">
        <v>14</v>
      </c>
    </row>
    <row r="8407" spans="2:4" x14ac:dyDescent="0.25">
      <c r="B8407" s="20" t="s">
        <v>7060</v>
      </c>
      <c r="C8407" s="20" t="s">
        <v>7056</v>
      </c>
      <c r="D8407" s="20" t="s">
        <v>14</v>
      </c>
    </row>
    <row r="8408" spans="2:4" x14ac:dyDescent="0.25">
      <c r="B8408" s="20" t="s">
        <v>7061</v>
      </c>
      <c r="C8408" s="20" t="s">
        <v>7056</v>
      </c>
      <c r="D8408" s="20" t="s">
        <v>14</v>
      </c>
    </row>
    <row r="8409" spans="2:4" x14ac:dyDescent="0.25">
      <c r="B8409" s="20" t="s">
        <v>16735</v>
      </c>
      <c r="C8409" s="20" t="s">
        <v>7056</v>
      </c>
      <c r="D8409" s="20" t="s">
        <v>17</v>
      </c>
    </row>
    <row r="8410" spans="2:4" x14ac:dyDescent="0.25">
      <c r="B8410" s="20" t="s">
        <v>7062</v>
      </c>
      <c r="C8410" s="20" t="s">
        <v>7056</v>
      </c>
      <c r="D8410" s="20" t="s">
        <v>14</v>
      </c>
    </row>
    <row r="8411" spans="2:4" x14ac:dyDescent="0.25">
      <c r="B8411" s="20" t="s">
        <v>7063</v>
      </c>
      <c r="C8411" s="20" t="s">
        <v>7064</v>
      </c>
      <c r="D8411" s="20" t="s">
        <v>14</v>
      </c>
    </row>
    <row r="8412" spans="2:4" x14ac:dyDescent="0.25">
      <c r="B8412" s="20" t="s">
        <v>7065</v>
      </c>
      <c r="C8412" s="20" t="s">
        <v>7064</v>
      </c>
      <c r="D8412" s="20" t="s">
        <v>14</v>
      </c>
    </row>
    <row r="8413" spans="2:4" x14ac:dyDescent="0.25">
      <c r="B8413" s="20" t="s">
        <v>7066</v>
      </c>
      <c r="C8413" s="20" t="s">
        <v>7064</v>
      </c>
      <c r="D8413" s="20" t="s">
        <v>14</v>
      </c>
    </row>
    <row r="8414" spans="2:4" x14ac:dyDescent="0.25">
      <c r="B8414" s="20" t="s">
        <v>7067</v>
      </c>
      <c r="C8414" s="20" t="s">
        <v>7064</v>
      </c>
      <c r="D8414" s="20" t="s">
        <v>14</v>
      </c>
    </row>
    <row r="8415" spans="2:4" x14ac:dyDescent="0.25">
      <c r="B8415" s="20" t="s">
        <v>7068</v>
      </c>
      <c r="C8415" s="20" t="s">
        <v>7064</v>
      </c>
      <c r="D8415" s="20" t="s">
        <v>14</v>
      </c>
    </row>
    <row r="8416" spans="2:4" x14ac:dyDescent="0.25">
      <c r="B8416" s="20" t="s">
        <v>7069</v>
      </c>
      <c r="C8416" s="20" t="s">
        <v>7064</v>
      </c>
      <c r="D8416" s="20" t="s">
        <v>14</v>
      </c>
    </row>
    <row r="8417" spans="2:4" x14ac:dyDescent="0.25">
      <c r="B8417" s="20" t="s">
        <v>7070</v>
      </c>
      <c r="C8417" s="20" t="s">
        <v>7071</v>
      </c>
      <c r="D8417" s="20" t="s">
        <v>14</v>
      </c>
    </row>
    <row r="8418" spans="2:4" x14ac:dyDescent="0.25">
      <c r="B8418" s="20" t="s">
        <v>7072</v>
      </c>
      <c r="C8418" s="20" t="s">
        <v>7071</v>
      </c>
      <c r="D8418" s="20" t="s">
        <v>14</v>
      </c>
    </row>
    <row r="8419" spans="2:4" x14ac:dyDescent="0.25">
      <c r="B8419" s="20" t="s">
        <v>7073</v>
      </c>
      <c r="C8419" s="20" t="s">
        <v>7071</v>
      </c>
      <c r="D8419" s="20" t="s">
        <v>14</v>
      </c>
    </row>
    <row r="8420" spans="2:4" x14ac:dyDescent="0.25">
      <c r="B8420" s="20" t="s">
        <v>7074</v>
      </c>
      <c r="C8420" s="20" t="s">
        <v>7071</v>
      </c>
      <c r="D8420" s="20" t="s">
        <v>14</v>
      </c>
    </row>
    <row r="8421" spans="2:4" x14ac:dyDescent="0.25">
      <c r="B8421" s="20" t="s">
        <v>7075</v>
      </c>
      <c r="C8421" s="20" t="s">
        <v>7076</v>
      </c>
      <c r="D8421" s="20" t="s">
        <v>14</v>
      </c>
    </row>
    <row r="8422" spans="2:4" x14ac:dyDescent="0.25">
      <c r="B8422" s="20" t="s">
        <v>7077</v>
      </c>
      <c r="C8422" s="20" t="s">
        <v>7076</v>
      </c>
      <c r="D8422" s="20" t="s">
        <v>14</v>
      </c>
    </row>
    <row r="8423" spans="2:4" x14ac:dyDescent="0.25">
      <c r="B8423" s="20" t="s">
        <v>7078</v>
      </c>
      <c r="C8423" s="20" t="s">
        <v>7076</v>
      </c>
      <c r="D8423" s="20" t="s">
        <v>14</v>
      </c>
    </row>
    <row r="8424" spans="2:4" x14ac:dyDescent="0.25">
      <c r="B8424" s="20" t="s">
        <v>7079</v>
      </c>
      <c r="C8424" s="20" t="s">
        <v>7076</v>
      </c>
      <c r="D8424" s="20" t="s">
        <v>14</v>
      </c>
    </row>
    <row r="8425" spans="2:4" x14ac:dyDescent="0.25">
      <c r="B8425" s="20" t="s">
        <v>16736</v>
      </c>
      <c r="C8425" s="20" t="s">
        <v>7076</v>
      </c>
      <c r="D8425" s="20" t="s">
        <v>15</v>
      </c>
    </row>
    <row r="8426" spans="2:4" x14ac:dyDescent="0.25">
      <c r="B8426" s="20" t="s">
        <v>7080</v>
      </c>
      <c r="C8426" s="20" t="s">
        <v>7076</v>
      </c>
      <c r="D8426" s="20" t="s">
        <v>14</v>
      </c>
    </row>
    <row r="8427" spans="2:4" x14ac:dyDescent="0.25">
      <c r="B8427" s="20" t="s">
        <v>7081</v>
      </c>
      <c r="C8427" s="20" t="s">
        <v>7082</v>
      </c>
      <c r="D8427" s="20" t="s">
        <v>14</v>
      </c>
    </row>
    <row r="8428" spans="2:4" x14ac:dyDescent="0.25">
      <c r="B8428" s="20" t="s">
        <v>7083</v>
      </c>
      <c r="C8428" s="20" t="s">
        <v>7082</v>
      </c>
      <c r="D8428" s="20" t="s">
        <v>14</v>
      </c>
    </row>
    <row r="8429" spans="2:4" x14ac:dyDescent="0.25">
      <c r="B8429" s="20" t="s">
        <v>7084</v>
      </c>
      <c r="C8429" s="20" t="s">
        <v>7082</v>
      </c>
      <c r="D8429" s="20" t="s">
        <v>14</v>
      </c>
    </row>
    <row r="8430" spans="2:4" x14ac:dyDescent="0.25">
      <c r="B8430" s="20" t="s">
        <v>7085</v>
      </c>
      <c r="C8430" s="20" t="s">
        <v>7082</v>
      </c>
      <c r="D8430" s="20" t="s">
        <v>14</v>
      </c>
    </row>
    <row r="8431" spans="2:4" x14ac:dyDescent="0.25">
      <c r="B8431" s="20" t="s">
        <v>7086</v>
      </c>
      <c r="C8431" s="20" t="s">
        <v>7082</v>
      </c>
      <c r="D8431" s="20" t="s">
        <v>14</v>
      </c>
    </row>
    <row r="8432" spans="2:4" x14ac:dyDescent="0.25">
      <c r="B8432" s="20" t="s">
        <v>7087</v>
      </c>
      <c r="C8432" s="20" t="s">
        <v>7082</v>
      </c>
      <c r="D8432" s="20" t="s">
        <v>14</v>
      </c>
    </row>
    <row r="8433" spans="2:4" x14ac:dyDescent="0.25">
      <c r="B8433" s="20" t="s">
        <v>7088</v>
      </c>
      <c r="C8433" s="20" t="s">
        <v>7082</v>
      </c>
      <c r="D8433" s="20" t="s">
        <v>14</v>
      </c>
    </row>
    <row r="8434" spans="2:4" x14ac:dyDescent="0.25">
      <c r="B8434" s="20" t="s">
        <v>7089</v>
      </c>
      <c r="C8434" s="20" t="s">
        <v>7090</v>
      </c>
      <c r="D8434" s="20" t="s">
        <v>14</v>
      </c>
    </row>
    <row r="8435" spans="2:4" x14ac:dyDescent="0.25">
      <c r="B8435" s="20" t="s">
        <v>7091</v>
      </c>
      <c r="C8435" s="20" t="s">
        <v>7090</v>
      </c>
      <c r="D8435" s="20" t="s">
        <v>14</v>
      </c>
    </row>
    <row r="8436" spans="2:4" x14ac:dyDescent="0.25">
      <c r="B8436" s="20" t="s">
        <v>7092</v>
      </c>
      <c r="C8436" s="20" t="s">
        <v>7090</v>
      </c>
      <c r="D8436" s="20" t="s">
        <v>14</v>
      </c>
    </row>
    <row r="8437" spans="2:4" x14ac:dyDescent="0.25">
      <c r="B8437" s="20" t="s">
        <v>7093</v>
      </c>
      <c r="C8437" s="20" t="s">
        <v>7090</v>
      </c>
      <c r="D8437" s="20" t="s">
        <v>14</v>
      </c>
    </row>
    <row r="8438" spans="2:4" x14ac:dyDescent="0.25">
      <c r="B8438" s="20" t="s">
        <v>7094</v>
      </c>
      <c r="C8438" s="20" t="s">
        <v>7090</v>
      </c>
      <c r="D8438" s="20" t="s">
        <v>14</v>
      </c>
    </row>
    <row r="8439" spans="2:4" x14ac:dyDescent="0.25">
      <c r="B8439" s="20" t="s">
        <v>7095</v>
      </c>
      <c r="C8439" s="20" t="s">
        <v>7096</v>
      </c>
      <c r="D8439" s="20" t="s">
        <v>14</v>
      </c>
    </row>
    <row r="8440" spans="2:4" x14ac:dyDescent="0.25">
      <c r="B8440" s="20" t="s">
        <v>7097</v>
      </c>
      <c r="C8440" s="20" t="s">
        <v>7096</v>
      </c>
      <c r="D8440" s="20" t="s">
        <v>14</v>
      </c>
    </row>
    <row r="8441" spans="2:4" x14ac:dyDescent="0.25">
      <c r="B8441" s="20" t="s">
        <v>7098</v>
      </c>
      <c r="C8441" s="20" t="s">
        <v>7096</v>
      </c>
      <c r="D8441" s="20" t="s">
        <v>14</v>
      </c>
    </row>
    <row r="8442" spans="2:4" x14ac:dyDescent="0.25">
      <c r="B8442" s="20" t="s">
        <v>7099</v>
      </c>
      <c r="C8442" s="20" t="s">
        <v>7096</v>
      </c>
      <c r="D8442" s="20" t="s">
        <v>14</v>
      </c>
    </row>
    <row r="8443" spans="2:4" x14ac:dyDescent="0.25">
      <c r="B8443" s="20" t="s">
        <v>7100</v>
      </c>
      <c r="C8443" s="20" t="s">
        <v>7096</v>
      </c>
      <c r="D8443" s="20" t="s">
        <v>14</v>
      </c>
    </row>
    <row r="8444" spans="2:4" x14ac:dyDescent="0.25">
      <c r="B8444" s="20" t="s">
        <v>7101</v>
      </c>
      <c r="C8444" s="20" t="s">
        <v>7096</v>
      </c>
      <c r="D8444" s="20" t="s">
        <v>14</v>
      </c>
    </row>
    <row r="8445" spans="2:4" x14ac:dyDescent="0.25">
      <c r="B8445" s="20" t="s">
        <v>7102</v>
      </c>
      <c r="C8445" s="20" t="s">
        <v>7096</v>
      </c>
      <c r="D8445" s="20" t="s">
        <v>14</v>
      </c>
    </row>
    <row r="8446" spans="2:4" x14ac:dyDescent="0.25">
      <c r="B8446" s="20" t="s">
        <v>7103</v>
      </c>
      <c r="C8446" s="20" t="s">
        <v>7104</v>
      </c>
      <c r="D8446" s="20" t="s">
        <v>14</v>
      </c>
    </row>
    <row r="8447" spans="2:4" x14ac:dyDescent="0.25">
      <c r="B8447" s="20" t="s">
        <v>7105</v>
      </c>
      <c r="C8447" s="20" t="s">
        <v>7104</v>
      </c>
      <c r="D8447" s="20" t="s">
        <v>14</v>
      </c>
    </row>
    <row r="8448" spans="2:4" x14ac:dyDescent="0.25">
      <c r="B8448" s="20" t="s">
        <v>7106</v>
      </c>
      <c r="C8448" s="20" t="s">
        <v>7104</v>
      </c>
      <c r="D8448" s="20" t="s">
        <v>14</v>
      </c>
    </row>
    <row r="8449" spans="2:4" x14ac:dyDescent="0.25">
      <c r="B8449" s="20" t="s">
        <v>7107</v>
      </c>
      <c r="C8449" s="20" t="s">
        <v>7108</v>
      </c>
      <c r="D8449" s="20" t="s">
        <v>14</v>
      </c>
    </row>
    <row r="8450" spans="2:4" x14ac:dyDescent="0.25">
      <c r="B8450" s="20" t="s">
        <v>7109</v>
      </c>
      <c r="C8450" s="20" t="s">
        <v>7108</v>
      </c>
      <c r="D8450" s="20" t="s">
        <v>14</v>
      </c>
    </row>
    <row r="8451" spans="2:4" x14ac:dyDescent="0.25">
      <c r="B8451" s="20" t="s">
        <v>7110</v>
      </c>
      <c r="C8451" s="20" t="s">
        <v>7108</v>
      </c>
      <c r="D8451" s="20" t="s">
        <v>14</v>
      </c>
    </row>
    <row r="8452" spans="2:4" x14ac:dyDescent="0.25">
      <c r="B8452" s="20" t="s">
        <v>7111</v>
      </c>
      <c r="C8452" s="20" t="s">
        <v>7112</v>
      </c>
      <c r="D8452" s="20" t="s">
        <v>14</v>
      </c>
    </row>
    <row r="8453" spans="2:4" x14ac:dyDescent="0.25">
      <c r="B8453" s="20" t="s">
        <v>7113</v>
      </c>
      <c r="C8453" s="20" t="s">
        <v>7112</v>
      </c>
      <c r="D8453" s="20" t="s">
        <v>14</v>
      </c>
    </row>
    <row r="8454" spans="2:4" x14ac:dyDescent="0.25">
      <c r="B8454" s="20" t="s">
        <v>7114</v>
      </c>
      <c r="C8454" s="20" t="s">
        <v>7112</v>
      </c>
      <c r="D8454" s="20" t="s">
        <v>14</v>
      </c>
    </row>
    <row r="8455" spans="2:4" x14ac:dyDescent="0.25">
      <c r="B8455" s="20" t="s">
        <v>7115</v>
      </c>
      <c r="C8455" s="20" t="s">
        <v>7112</v>
      </c>
      <c r="D8455" s="20" t="s">
        <v>14</v>
      </c>
    </row>
    <row r="8456" spans="2:4" x14ac:dyDescent="0.25">
      <c r="B8456" s="20" t="s">
        <v>7116</v>
      </c>
      <c r="C8456" s="20" t="s">
        <v>7117</v>
      </c>
      <c r="D8456" s="20" t="s">
        <v>14</v>
      </c>
    </row>
    <row r="8457" spans="2:4" x14ac:dyDescent="0.25">
      <c r="B8457" s="20" t="s">
        <v>7118</v>
      </c>
      <c r="C8457" s="20" t="s">
        <v>7117</v>
      </c>
      <c r="D8457" s="20" t="s">
        <v>14</v>
      </c>
    </row>
    <row r="8458" spans="2:4" x14ac:dyDescent="0.25">
      <c r="B8458" s="20" t="s">
        <v>7119</v>
      </c>
      <c r="C8458" s="20" t="s">
        <v>7117</v>
      </c>
      <c r="D8458" s="20" t="s">
        <v>14</v>
      </c>
    </row>
    <row r="8459" spans="2:4" x14ac:dyDescent="0.25">
      <c r="B8459" s="20" t="s">
        <v>7120</v>
      </c>
      <c r="C8459" s="20" t="s">
        <v>7117</v>
      </c>
      <c r="D8459" s="20" t="s">
        <v>14</v>
      </c>
    </row>
    <row r="8460" spans="2:4" x14ac:dyDescent="0.25">
      <c r="B8460" s="20" t="s">
        <v>7121</v>
      </c>
      <c r="C8460" s="20" t="s">
        <v>7122</v>
      </c>
      <c r="D8460" s="20" t="s">
        <v>14</v>
      </c>
    </row>
    <row r="8461" spans="2:4" x14ac:dyDescent="0.25">
      <c r="B8461" s="20" t="s">
        <v>7123</v>
      </c>
      <c r="C8461" s="20" t="s">
        <v>7122</v>
      </c>
      <c r="D8461" s="20" t="s">
        <v>14</v>
      </c>
    </row>
    <row r="8462" spans="2:4" x14ac:dyDescent="0.25">
      <c r="B8462" s="20" t="s">
        <v>7124</v>
      </c>
      <c r="C8462" s="20" t="s">
        <v>7122</v>
      </c>
      <c r="D8462" s="20" t="s">
        <v>14</v>
      </c>
    </row>
    <row r="8463" spans="2:4" x14ac:dyDescent="0.25">
      <c r="B8463" s="20" t="s">
        <v>7125</v>
      </c>
      <c r="C8463" s="20" t="s">
        <v>7126</v>
      </c>
      <c r="D8463" s="20" t="s">
        <v>14</v>
      </c>
    </row>
    <row r="8464" spans="2:4" x14ac:dyDescent="0.25">
      <c r="B8464" s="20" t="s">
        <v>7127</v>
      </c>
      <c r="C8464" s="20" t="s">
        <v>7126</v>
      </c>
      <c r="D8464" s="20" t="s">
        <v>14</v>
      </c>
    </row>
    <row r="8465" spans="2:4" x14ac:dyDescent="0.25">
      <c r="B8465" s="20" t="s">
        <v>7128</v>
      </c>
      <c r="C8465" s="20" t="s">
        <v>7126</v>
      </c>
      <c r="D8465" s="20" t="s">
        <v>14</v>
      </c>
    </row>
    <row r="8466" spans="2:4" x14ac:dyDescent="0.25">
      <c r="B8466" s="20" t="s">
        <v>7129</v>
      </c>
      <c r="C8466" s="20" t="s">
        <v>7126</v>
      </c>
      <c r="D8466" s="20" t="s">
        <v>14</v>
      </c>
    </row>
    <row r="8467" spans="2:4" x14ac:dyDescent="0.25">
      <c r="B8467" s="20" t="s">
        <v>7130</v>
      </c>
      <c r="C8467" s="20" t="s">
        <v>7126</v>
      </c>
      <c r="D8467" s="20" t="s">
        <v>14</v>
      </c>
    </row>
    <row r="8468" spans="2:4" x14ac:dyDescent="0.25">
      <c r="B8468" s="20" t="s">
        <v>7131</v>
      </c>
      <c r="C8468" s="20" t="s">
        <v>7132</v>
      </c>
      <c r="D8468" s="20" t="s">
        <v>14</v>
      </c>
    </row>
    <row r="8469" spans="2:4" x14ac:dyDescent="0.25">
      <c r="B8469" s="20" t="s">
        <v>7133</v>
      </c>
      <c r="C8469" s="20" t="s">
        <v>7132</v>
      </c>
      <c r="D8469" s="20" t="s">
        <v>14</v>
      </c>
    </row>
    <row r="8470" spans="2:4" x14ac:dyDescent="0.25">
      <c r="B8470" s="20" t="s">
        <v>7134</v>
      </c>
      <c r="C8470" s="20" t="s">
        <v>7135</v>
      </c>
      <c r="D8470" s="20" t="s">
        <v>14</v>
      </c>
    </row>
    <row r="8471" spans="2:4" x14ac:dyDescent="0.25">
      <c r="B8471" s="20" t="s">
        <v>7136</v>
      </c>
      <c r="C8471" s="20" t="s">
        <v>7135</v>
      </c>
      <c r="D8471" s="20" t="s">
        <v>14</v>
      </c>
    </row>
    <row r="8472" spans="2:4" x14ac:dyDescent="0.25">
      <c r="B8472" s="20" t="s">
        <v>7137</v>
      </c>
      <c r="C8472" s="20" t="s">
        <v>7135</v>
      </c>
      <c r="D8472" s="20" t="s">
        <v>14</v>
      </c>
    </row>
    <row r="8473" spans="2:4" x14ac:dyDescent="0.25">
      <c r="B8473" s="20" t="s">
        <v>7138</v>
      </c>
      <c r="C8473" s="20" t="s">
        <v>7139</v>
      </c>
      <c r="D8473" s="20" t="s">
        <v>14</v>
      </c>
    </row>
    <row r="8474" spans="2:4" x14ac:dyDescent="0.25">
      <c r="B8474" s="20" t="s">
        <v>7140</v>
      </c>
      <c r="C8474" s="20" t="s">
        <v>7139</v>
      </c>
      <c r="D8474" s="20" t="s">
        <v>14</v>
      </c>
    </row>
    <row r="8475" spans="2:4" x14ac:dyDescent="0.25">
      <c r="B8475" s="20" t="s">
        <v>16737</v>
      </c>
      <c r="C8475" s="20" t="s">
        <v>7139</v>
      </c>
      <c r="D8475" s="20" t="s">
        <v>17</v>
      </c>
    </row>
    <row r="8476" spans="2:4" x14ac:dyDescent="0.25">
      <c r="B8476" s="20" t="s">
        <v>7141</v>
      </c>
      <c r="C8476" s="20" t="s">
        <v>7139</v>
      </c>
      <c r="D8476" s="20" t="s">
        <v>14</v>
      </c>
    </row>
    <row r="8477" spans="2:4" x14ac:dyDescent="0.25">
      <c r="B8477" s="20" t="s">
        <v>7142</v>
      </c>
      <c r="C8477" s="20" t="s">
        <v>7139</v>
      </c>
      <c r="D8477" s="20" t="s">
        <v>14</v>
      </c>
    </row>
    <row r="8478" spans="2:4" x14ac:dyDescent="0.25">
      <c r="B8478" s="20" t="s">
        <v>7143</v>
      </c>
      <c r="C8478" s="20" t="s">
        <v>7139</v>
      </c>
      <c r="D8478" s="20" t="s">
        <v>14</v>
      </c>
    </row>
    <row r="8479" spans="2:4" x14ac:dyDescent="0.25">
      <c r="B8479" s="20" t="s">
        <v>7144</v>
      </c>
      <c r="C8479" s="20" t="s">
        <v>7139</v>
      </c>
      <c r="D8479" s="20" t="s">
        <v>14</v>
      </c>
    </row>
    <row r="8480" spans="2:4" x14ac:dyDescent="0.25">
      <c r="B8480" s="20" t="s">
        <v>7145</v>
      </c>
      <c r="C8480" s="20" t="s">
        <v>7139</v>
      </c>
      <c r="D8480" s="20" t="s">
        <v>14</v>
      </c>
    </row>
    <row r="8481" spans="2:4" x14ac:dyDescent="0.25">
      <c r="B8481" s="20" t="s">
        <v>7146</v>
      </c>
      <c r="C8481" s="20" t="s">
        <v>7147</v>
      </c>
      <c r="D8481" s="20" t="s">
        <v>14</v>
      </c>
    </row>
    <row r="8482" spans="2:4" x14ac:dyDescent="0.25">
      <c r="B8482" s="20" t="s">
        <v>7148</v>
      </c>
      <c r="C8482" s="20" t="s">
        <v>7147</v>
      </c>
      <c r="D8482" s="20" t="s">
        <v>14</v>
      </c>
    </row>
    <row r="8483" spans="2:4" x14ac:dyDescent="0.25">
      <c r="B8483" s="20" t="s">
        <v>7149</v>
      </c>
      <c r="C8483" s="20" t="s">
        <v>7147</v>
      </c>
      <c r="D8483" s="20" t="s">
        <v>14</v>
      </c>
    </row>
    <row r="8484" spans="2:4" x14ac:dyDescent="0.25">
      <c r="B8484" s="20" t="s">
        <v>7150</v>
      </c>
      <c r="C8484" s="20" t="s">
        <v>7147</v>
      </c>
      <c r="D8484" s="20" t="s">
        <v>14</v>
      </c>
    </row>
    <row r="8485" spans="2:4" x14ac:dyDescent="0.25">
      <c r="B8485" s="20" t="s">
        <v>7151</v>
      </c>
      <c r="C8485" s="20" t="s">
        <v>7147</v>
      </c>
      <c r="D8485" s="20" t="s">
        <v>14</v>
      </c>
    </row>
    <row r="8486" spans="2:4" x14ac:dyDescent="0.25">
      <c r="B8486" s="20" t="s">
        <v>7152</v>
      </c>
      <c r="C8486" s="20" t="s">
        <v>7153</v>
      </c>
      <c r="D8486" s="20" t="s">
        <v>14</v>
      </c>
    </row>
    <row r="8487" spans="2:4" x14ac:dyDescent="0.25">
      <c r="B8487" s="20" t="s">
        <v>7154</v>
      </c>
      <c r="C8487" s="20" t="s">
        <v>7153</v>
      </c>
      <c r="D8487" s="20" t="s">
        <v>14</v>
      </c>
    </row>
    <row r="8488" spans="2:4" x14ac:dyDescent="0.25">
      <c r="B8488" s="20" t="s">
        <v>7155</v>
      </c>
      <c r="C8488" s="20" t="s">
        <v>7153</v>
      </c>
      <c r="D8488" s="20" t="s">
        <v>14</v>
      </c>
    </row>
    <row r="8489" spans="2:4" x14ac:dyDescent="0.25">
      <c r="B8489" s="20" t="s">
        <v>7156</v>
      </c>
      <c r="C8489" s="20" t="s">
        <v>7153</v>
      </c>
      <c r="D8489" s="20" t="s">
        <v>14</v>
      </c>
    </row>
    <row r="8490" spans="2:4" x14ac:dyDescent="0.25">
      <c r="B8490" s="20" t="s">
        <v>7157</v>
      </c>
      <c r="C8490" s="20" t="s">
        <v>7153</v>
      </c>
      <c r="D8490" s="20" t="s">
        <v>14</v>
      </c>
    </row>
    <row r="8491" spans="2:4" x14ac:dyDescent="0.25">
      <c r="B8491" s="20" t="s">
        <v>7158</v>
      </c>
      <c r="C8491" s="20" t="s">
        <v>7153</v>
      </c>
      <c r="D8491" s="20" t="s">
        <v>14</v>
      </c>
    </row>
    <row r="8492" spans="2:4" x14ac:dyDescent="0.25">
      <c r="B8492" s="20" t="s">
        <v>7159</v>
      </c>
      <c r="C8492" s="20" t="s">
        <v>7160</v>
      </c>
      <c r="D8492" s="20" t="s">
        <v>14</v>
      </c>
    </row>
    <row r="8493" spans="2:4" x14ac:dyDescent="0.25">
      <c r="B8493" s="20" t="s">
        <v>7161</v>
      </c>
      <c r="C8493" s="20" t="s">
        <v>7160</v>
      </c>
      <c r="D8493" s="20" t="s">
        <v>14</v>
      </c>
    </row>
    <row r="8494" spans="2:4" x14ac:dyDescent="0.25">
      <c r="B8494" s="20" t="s">
        <v>7162</v>
      </c>
      <c r="C8494" s="20" t="s">
        <v>7160</v>
      </c>
      <c r="D8494" s="20" t="s">
        <v>14</v>
      </c>
    </row>
    <row r="8495" spans="2:4" x14ac:dyDescent="0.25">
      <c r="B8495" s="20" t="s">
        <v>7163</v>
      </c>
      <c r="C8495" s="20" t="s">
        <v>7160</v>
      </c>
      <c r="D8495" s="20" t="s">
        <v>14</v>
      </c>
    </row>
    <row r="8496" spans="2:4" x14ac:dyDescent="0.25">
      <c r="B8496" s="20" t="s">
        <v>7164</v>
      </c>
      <c r="C8496" s="20" t="s">
        <v>7160</v>
      </c>
      <c r="D8496" s="20" t="s">
        <v>14</v>
      </c>
    </row>
    <row r="8497" spans="2:4" x14ac:dyDescent="0.25">
      <c r="B8497" s="20" t="s">
        <v>7165</v>
      </c>
      <c r="C8497" s="20" t="s">
        <v>7160</v>
      </c>
      <c r="D8497" s="20" t="s">
        <v>14</v>
      </c>
    </row>
    <row r="8498" spans="2:4" x14ac:dyDescent="0.25">
      <c r="B8498" s="20" t="s">
        <v>7166</v>
      </c>
      <c r="C8498" s="20" t="s">
        <v>7167</v>
      </c>
      <c r="D8498" s="20" t="s">
        <v>14</v>
      </c>
    </row>
    <row r="8499" spans="2:4" x14ac:dyDescent="0.25">
      <c r="B8499" s="20" t="s">
        <v>7168</v>
      </c>
      <c r="C8499" s="20" t="s">
        <v>7167</v>
      </c>
      <c r="D8499" s="20" t="s">
        <v>14</v>
      </c>
    </row>
    <row r="8500" spans="2:4" x14ac:dyDescent="0.25">
      <c r="B8500" s="20" t="s">
        <v>7169</v>
      </c>
      <c r="C8500" s="20" t="s">
        <v>7167</v>
      </c>
      <c r="D8500" s="20" t="s">
        <v>14</v>
      </c>
    </row>
    <row r="8501" spans="2:4" x14ac:dyDescent="0.25">
      <c r="B8501" s="20" t="s">
        <v>7170</v>
      </c>
      <c r="C8501" s="20" t="s">
        <v>7167</v>
      </c>
      <c r="D8501" s="20" t="s">
        <v>14</v>
      </c>
    </row>
    <row r="8502" spans="2:4" x14ac:dyDescent="0.25">
      <c r="B8502" s="20" t="s">
        <v>7171</v>
      </c>
      <c r="C8502" s="20" t="s">
        <v>7167</v>
      </c>
      <c r="D8502" s="20" t="s">
        <v>14</v>
      </c>
    </row>
    <row r="8503" spans="2:4" x14ac:dyDescent="0.25">
      <c r="B8503" s="20" t="s">
        <v>7172</v>
      </c>
      <c r="C8503" s="20" t="s">
        <v>7167</v>
      </c>
      <c r="D8503" s="20" t="s">
        <v>14</v>
      </c>
    </row>
    <row r="8504" spans="2:4" x14ac:dyDescent="0.25">
      <c r="B8504" s="20" t="s">
        <v>16738</v>
      </c>
      <c r="C8504" s="20" t="s">
        <v>7167</v>
      </c>
      <c r="D8504" s="20" t="s">
        <v>17</v>
      </c>
    </row>
    <row r="8505" spans="2:4" x14ac:dyDescent="0.25">
      <c r="B8505" s="20" t="s">
        <v>7173</v>
      </c>
      <c r="C8505" s="20" t="s">
        <v>7174</v>
      </c>
      <c r="D8505" s="20" t="s">
        <v>14</v>
      </c>
    </row>
    <row r="8506" spans="2:4" x14ac:dyDescent="0.25">
      <c r="B8506" s="20" t="s">
        <v>7175</v>
      </c>
      <c r="C8506" s="20" t="s">
        <v>7176</v>
      </c>
      <c r="D8506" s="20" t="s">
        <v>14</v>
      </c>
    </row>
    <row r="8507" spans="2:4" x14ac:dyDescent="0.25">
      <c r="B8507" s="20" t="s">
        <v>7177</v>
      </c>
      <c r="C8507" s="20" t="s">
        <v>7176</v>
      </c>
      <c r="D8507" s="20" t="s">
        <v>14</v>
      </c>
    </row>
    <row r="8508" spans="2:4" x14ac:dyDescent="0.25">
      <c r="B8508" s="20" t="s">
        <v>7178</v>
      </c>
      <c r="C8508" s="20" t="s">
        <v>7179</v>
      </c>
      <c r="D8508" s="20" t="s">
        <v>14</v>
      </c>
    </row>
    <row r="8509" spans="2:4" x14ac:dyDescent="0.25">
      <c r="B8509" s="20" t="s">
        <v>7180</v>
      </c>
      <c r="C8509" s="20" t="s">
        <v>7179</v>
      </c>
      <c r="D8509" s="20" t="s">
        <v>14</v>
      </c>
    </row>
    <row r="8510" spans="2:4" x14ac:dyDescent="0.25">
      <c r="B8510" s="20" t="s">
        <v>7181</v>
      </c>
      <c r="C8510" s="20" t="s">
        <v>7182</v>
      </c>
      <c r="D8510" s="20" t="s">
        <v>14</v>
      </c>
    </row>
    <row r="8511" spans="2:4" x14ac:dyDescent="0.25">
      <c r="B8511" s="20" t="s">
        <v>7183</v>
      </c>
      <c r="C8511" s="20" t="s">
        <v>7182</v>
      </c>
      <c r="D8511" s="20" t="s">
        <v>14</v>
      </c>
    </row>
    <row r="8512" spans="2:4" x14ac:dyDescent="0.25">
      <c r="B8512" s="20" t="s">
        <v>7184</v>
      </c>
      <c r="C8512" s="20" t="s">
        <v>7182</v>
      </c>
      <c r="D8512" s="20" t="s">
        <v>14</v>
      </c>
    </row>
    <row r="8513" spans="2:4" x14ac:dyDescent="0.25">
      <c r="B8513" s="20" t="s">
        <v>7185</v>
      </c>
      <c r="C8513" s="20" t="s">
        <v>7182</v>
      </c>
      <c r="D8513" s="20" t="s">
        <v>14</v>
      </c>
    </row>
    <row r="8514" spans="2:4" x14ac:dyDescent="0.25">
      <c r="B8514" s="20" t="s">
        <v>7186</v>
      </c>
      <c r="C8514" s="20" t="s">
        <v>7182</v>
      </c>
      <c r="D8514" s="20" t="s">
        <v>14</v>
      </c>
    </row>
    <row r="8515" spans="2:4" x14ac:dyDescent="0.25">
      <c r="B8515" s="20" t="s">
        <v>7187</v>
      </c>
      <c r="C8515" s="20" t="s">
        <v>7182</v>
      </c>
      <c r="D8515" s="20" t="s">
        <v>14</v>
      </c>
    </row>
    <row r="8516" spans="2:4" x14ac:dyDescent="0.25">
      <c r="B8516" s="20" t="s">
        <v>7188</v>
      </c>
      <c r="C8516" s="20" t="s">
        <v>7189</v>
      </c>
      <c r="D8516" s="20" t="s">
        <v>14</v>
      </c>
    </row>
    <row r="8517" spans="2:4" x14ac:dyDescent="0.25">
      <c r="B8517" s="20" t="s">
        <v>7190</v>
      </c>
      <c r="C8517" s="20" t="s">
        <v>7189</v>
      </c>
      <c r="D8517" s="20" t="s">
        <v>14</v>
      </c>
    </row>
    <row r="8518" spans="2:4" x14ac:dyDescent="0.25">
      <c r="B8518" s="20" t="s">
        <v>7191</v>
      </c>
      <c r="C8518" s="20" t="s">
        <v>7189</v>
      </c>
      <c r="D8518" s="20" t="s">
        <v>14</v>
      </c>
    </row>
    <row r="8519" spans="2:4" x14ac:dyDescent="0.25">
      <c r="B8519" s="20" t="s">
        <v>7192</v>
      </c>
      <c r="C8519" s="20" t="s">
        <v>7189</v>
      </c>
      <c r="D8519" s="20" t="s">
        <v>14</v>
      </c>
    </row>
    <row r="8520" spans="2:4" x14ac:dyDescent="0.25">
      <c r="B8520" s="20" t="s">
        <v>7193</v>
      </c>
      <c r="C8520" s="20" t="s">
        <v>7189</v>
      </c>
      <c r="D8520" s="20" t="s">
        <v>14</v>
      </c>
    </row>
    <row r="8521" spans="2:4" x14ac:dyDescent="0.25">
      <c r="B8521" s="20" t="s">
        <v>7194</v>
      </c>
      <c r="C8521" s="20" t="s">
        <v>7195</v>
      </c>
      <c r="D8521" s="20" t="s">
        <v>14</v>
      </c>
    </row>
    <row r="8522" spans="2:4" x14ac:dyDescent="0.25">
      <c r="B8522" s="20" t="s">
        <v>7196</v>
      </c>
      <c r="C8522" s="20" t="s">
        <v>7195</v>
      </c>
      <c r="D8522" s="20" t="s">
        <v>14</v>
      </c>
    </row>
    <row r="8523" spans="2:4" x14ac:dyDescent="0.25">
      <c r="B8523" s="20" t="s">
        <v>7197</v>
      </c>
      <c r="C8523" s="20" t="s">
        <v>7195</v>
      </c>
      <c r="D8523" s="20" t="s">
        <v>14</v>
      </c>
    </row>
    <row r="8524" spans="2:4" x14ac:dyDescent="0.25">
      <c r="B8524" s="20" t="s">
        <v>7198</v>
      </c>
      <c r="C8524" s="20" t="s">
        <v>7195</v>
      </c>
      <c r="D8524" s="20" t="s">
        <v>14</v>
      </c>
    </row>
    <row r="8525" spans="2:4" x14ac:dyDescent="0.25">
      <c r="B8525" s="20" t="s">
        <v>7199</v>
      </c>
      <c r="C8525" s="20" t="s">
        <v>7195</v>
      </c>
      <c r="D8525" s="20" t="s">
        <v>14</v>
      </c>
    </row>
    <row r="8526" spans="2:4" x14ac:dyDescent="0.25">
      <c r="B8526" s="20" t="s">
        <v>7200</v>
      </c>
      <c r="C8526" s="20" t="s">
        <v>7201</v>
      </c>
      <c r="D8526" s="20" t="s">
        <v>14</v>
      </c>
    </row>
    <row r="8527" spans="2:4" x14ac:dyDescent="0.25">
      <c r="B8527" s="20" t="s">
        <v>7202</v>
      </c>
      <c r="C8527" s="20" t="s">
        <v>7201</v>
      </c>
      <c r="D8527" s="20" t="s">
        <v>14</v>
      </c>
    </row>
    <row r="8528" spans="2:4" x14ac:dyDescent="0.25">
      <c r="B8528" s="20" t="s">
        <v>7203</v>
      </c>
      <c r="C8528" s="20" t="s">
        <v>7201</v>
      </c>
      <c r="D8528" s="20" t="s">
        <v>14</v>
      </c>
    </row>
    <row r="8529" spans="2:4" x14ac:dyDescent="0.25">
      <c r="B8529" s="20" t="s">
        <v>7204</v>
      </c>
      <c r="C8529" s="20" t="s">
        <v>7201</v>
      </c>
      <c r="D8529" s="20" t="s">
        <v>14</v>
      </c>
    </row>
    <row r="8530" spans="2:4" x14ac:dyDescent="0.25">
      <c r="B8530" s="20" t="s">
        <v>7205</v>
      </c>
      <c r="C8530" s="20" t="s">
        <v>7201</v>
      </c>
      <c r="D8530" s="20" t="s">
        <v>14</v>
      </c>
    </row>
    <row r="8531" spans="2:4" x14ac:dyDescent="0.25">
      <c r="B8531" s="20" t="s">
        <v>7206</v>
      </c>
      <c r="C8531" s="20" t="s">
        <v>7201</v>
      </c>
      <c r="D8531" s="20" t="s">
        <v>14</v>
      </c>
    </row>
    <row r="8532" spans="2:4" x14ac:dyDescent="0.25">
      <c r="B8532" s="20" t="s">
        <v>7207</v>
      </c>
      <c r="C8532" s="20" t="s">
        <v>7208</v>
      </c>
      <c r="D8532" s="20" t="s">
        <v>14</v>
      </c>
    </row>
    <row r="8533" spans="2:4" x14ac:dyDescent="0.25">
      <c r="B8533" s="20" t="s">
        <v>7209</v>
      </c>
      <c r="C8533" s="20" t="s">
        <v>7209</v>
      </c>
      <c r="D8533" s="20" t="s">
        <v>12</v>
      </c>
    </row>
    <row r="8534" spans="2:4" x14ac:dyDescent="0.25">
      <c r="B8534" s="20" t="s">
        <v>7210</v>
      </c>
      <c r="C8534" s="20" t="s">
        <v>7211</v>
      </c>
      <c r="D8534" s="20" t="s">
        <v>12</v>
      </c>
    </row>
    <row r="8535" spans="2:4" x14ac:dyDescent="0.25">
      <c r="B8535" s="20" t="s">
        <v>7212</v>
      </c>
      <c r="C8535" s="20" t="s">
        <v>7211</v>
      </c>
      <c r="D8535" s="20" t="s">
        <v>12</v>
      </c>
    </row>
    <row r="8536" spans="2:4" x14ac:dyDescent="0.25">
      <c r="B8536" s="20" t="s">
        <v>7213</v>
      </c>
      <c r="C8536" s="20" t="s">
        <v>7211</v>
      </c>
      <c r="D8536" s="20" t="s">
        <v>12</v>
      </c>
    </row>
    <row r="8537" spans="2:4" x14ac:dyDescent="0.25">
      <c r="B8537" s="20" t="s">
        <v>7214</v>
      </c>
      <c r="C8537" s="20" t="s">
        <v>7211</v>
      </c>
      <c r="D8537" s="20" t="s">
        <v>12</v>
      </c>
    </row>
    <row r="8538" spans="2:4" x14ac:dyDescent="0.25">
      <c r="B8538" s="20" t="s">
        <v>7215</v>
      </c>
      <c r="C8538" s="20" t="s">
        <v>7211</v>
      </c>
      <c r="D8538" s="20" t="s">
        <v>12</v>
      </c>
    </row>
    <row r="8539" spans="2:4" x14ac:dyDescent="0.25">
      <c r="B8539" s="20" t="s">
        <v>7216</v>
      </c>
      <c r="C8539" s="20" t="s">
        <v>7217</v>
      </c>
      <c r="D8539" s="20" t="s">
        <v>12</v>
      </c>
    </row>
    <row r="8540" spans="2:4" x14ac:dyDescent="0.25">
      <c r="B8540" s="20" t="s">
        <v>7218</v>
      </c>
      <c r="C8540" s="20" t="s">
        <v>7217</v>
      </c>
      <c r="D8540" s="20" t="s">
        <v>12</v>
      </c>
    </row>
    <row r="8541" spans="2:4" x14ac:dyDescent="0.25">
      <c r="B8541" s="20" t="s">
        <v>7219</v>
      </c>
      <c r="C8541" s="20" t="s">
        <v>7217</v>
      </c>
      <c r="D8541" s="20" t="s">
        <v>12</v>
      </c>
    </row>
    <row r="8542" spans="2:4" x14ac:dyDescent="0.25">
      <c r="B8542" s="20" t="s">
        <v>7220</v>
      </c>
      <c r="C8542" s="20" t="s">
        <v>7217</v>
      </c>
      <c r="D8542" s="20" t="s">
        <v>12</v>
      </c>
    </row>
    <row r="8543" spans="2:4" x14ac:dyDescent="0.25">
      <c r="B8543" s="20" t="s">
        <v>7221</v>
      </c>
      <c r="C8543" s="20" t="s">
        <v>7217</v>
      </c>
      <c r="D8543" s="20" t="s">
        <v>12</v>
      </c>
    </row>
    <row r="8544" spans="2:4" x14ac:dyDescent="0.25">
      <c r="B8544" s="20" t="s">
        <v>7222</v>
      </c>
      <c r="C8544" s="20" t="s">
        <v>7223</v>
      </c>
      <c r="D8544" s="20" t="s">
        <v>12</v>
      </c>
    </row>
    <row r="8545" spans="2:4" x14ac:dyDescent="0.25">
      <c r="B8545" s="20" t="s">
        <v>7224</v>
      </c>
      <c r="C8545" s="20" t="s">
        <v>7223</v>
      </c>
      <c r="D8545" s="20" t="s">
        <v>12</v>
      </c>
    </row>
    <row r="8546" spans="2:4" x14ac:dyDescent="0.25">
      <c r="B8546" s="20" t="s">
        <v>7225</v>
      </c>
      <c r="C8546" s="20" t="s">
        <v>7223</v>
      </c>
      <c r="D8546" s="20" t="s">
        <v>12</v>
      </c>
    </row>
    <row r="8547" spans="2:4" x14ac:dyDescent="0.25">
      <c r="B8547" s="20" t="s">
        <v>7226</v>
      </c>
      <c r="C8547" s="20" t="s">
        <v>7223</v>
      </c>
      <c r="D8547" s="20" t="s">
        <v>12</v>
      </c>
    </row>
    <row r="8548" spans="2:4" x14ac:dyDescent="0.25">
      <c r="B8548" s="20" t="s">
        <v>7227</v>
      </c>
      <c r="C8548" s="20" t="s">
        <v>7223</v>
      </c>
      <c r="D8548" s="20" t="s">
        <v>12</v>
      </c>
    </row>
    <row r="8549" spans="2:4" x14ac:dyDescent="0.25">
      <c r="B8549" s="20" t="s">
        <v>7228</v>
      </c>
      <c r="C8549" s="20" t="s">
        <v>7229</v>
      </c>
      <c r="D8549" s="20" t="s">
        <v>12</v>
      </c>
    </row>
    <row r="8550" spans="2:4" x14ac:dyDescent="0.25">
      <c r="B8550" s="20" t="s">
        <v>7230</v>
      </c>
      <c r="C8550" s="20" t="s">
        <v>7229</v>
      </c>
      <c r="D8550" s="20" t="s">
        <v>12</v>
      </c>
    </row>
    <row r="8551" spans="2:4" x14ac:dyDescent="0.25">
      <c r="B8551" s="20" t="s">
        <v>7231</v>
      </c>
      <c r="C8551" s="20" t="s">
        <v>7229</v>
      </c>
      <c r="D8551" s="20" t="s">
        <v>12</v>
      </c>
    </row>
    <row r="8552" spans="2:4" x14ac:dyDescent="0.25">
      <c r="B8552" s="20" t="s">
        <v>7232</v>
      </c>
      <c r="C8552" s="20" t="s">
        <v>7229</v>
      </c>
      <c r="D8552" s="20" t="s">
        <v>12</v>
      </c>
    </row>
    <row r="8553" spans="2:4" x14ac:dyDescent="0.25">
      <c r="B8553" s="20" t="s">
        <v>7233</v>
      </c>
      <c r="C8553" s="20" t="s">
        <v>7229</v>
      </c>
      <c r="D8553" s="20" t="s">
        <v>12</v>
      </c>
    </row>
    <row r="8554" spans="2:4" x14ac:dyDescent="0.25">
      <c r="B8554" s="20" t="s">
        <v>7234</v>
      </c>
      <c r="C8554" s="20" t="s">
        <v>7235</v>
      </c>
      <c r="D8554" s="20" t="s">
        <v>12</v>
      </c>
    </row>
    <row r="8555" spans="2:4" x14ac:dyDescent="0.25">
      <c r="B8555" s="20" t="s">
        <v>7236</v>
      </c>
      <c r="C8555" s="20" t="s">
        <v>7235</v>
      </c>
      <c r="D8555" s="20" t="s">
        <v>12</v>
      </c>
    </row>
    <row r="8556" spans="2:4" x14ac:dyDescent="0.25">
      <c r="B8556" s="20" t="s">
        <v>7237</v>
      </c>
      <c r="C8556" s="20" t="s">
        <v>7235</v>
      </c>
      <c r="D8556" s="20" t="s">
        <v>12</v>
      </c>
    </row>
    <row r="8557" spans="2:4" x14ac:dyDescent="0.25">
      <c r="B8557" s="20" t="s">
        <v>7238</v>
      </c>
      <c r="C8557" s="20" t="s">
        <v>7235</v>
      </c>
      <c r="D8557" s="20" t="s">
        <v>12</v>
      </c>
    </row>
    <row r="8558" spans="2:4" x14ac:dyDescent="0.25">
      <c r="B8558" s="20" t="s">
        <v>7239</v>
      </c>
      <c r="C8558" s="20" t="s">
        <v>7235</v>
      </c>
      <c r="D8558" s="20" t="s">
        <v>12</v>
      </c>
    </row>
    <row r="8559" spans="2:4" x14ac:dyDescent="0.25">
      <c r="B8559" s="20" t="s">
        <v>7240</v>
      </c>
      <c r="C8559" s="20" t="s">
        <v>7241</v>
      </c>
      <c r="D8559" s="20" t="s">
        <v>12</v>
      </c>
    </row>
    <row r="8560" spans="2:4" x14ac:dyDescent="0.25">
      <c r="B8560" s="20" t="s">
        <v>7242</v>
      </c>
      <c r="C8560" s="20" t="s">
        <v>7241</v>
      </c>
      <c r="D8560" s="20" t="s">
        <v>12</v>
      </c>
    </row>
    <row r="8561" spans="2:4" x14ac:dyDescent="0.25">
      <c r="B8561" s="20" t="s">
        <v>16739</v>
      </c>
      <c r="C8561" s="20" t="s">
        <v>7241</v>
      </c>
      <c r="D8561" s="20" t="s">
        <v>20</v>
      </c>
    </row>
    <row r="8562" spans="2:4" x14ac:dyDescent="0.25">
      <c r="B8562" s="20" t="s">
        <v>7243</v>
      </c>
      <c r="C8562" s="20" t="s">
        <v>7241</v>
      </c>
      <c r="D8562" s="20" t="s">
        <v>12</v>
      </c>
    </row>
    <row r="8563" spans="2:4" x14ac:dyDescent="0.25">
      <c r="B8563" s="20" t="s">
        <v>7244</v>
      </c>
      <c r="C8563" s="20" t="s">
        <v>7241</v>
      </c>
      <c r="D8563" s="20" t="s">
        <v>12</v>
      </c>
    </row>
    <row r="8564" spans="2:4" x14ac:dyDescent="0.25">
      <c r="B8564" s="20" t="s">
        <v>7245</v>
      </c>
      <c r="C8564" s="20" t="s">
        <v>7245</v>
      </c>
      <c r="D8564" s="20" t="s">
        <v>20</v>
      </c>
    </row>
    <row r="8565" spans="2:4" x14ac:dyDescent="0.25">
      <c r="B8565" s="20" t="s">
        <v>7246</v>
      </c>
      <c r="C8565" s="20" t="s">
        <v>7245</v>
      </c>
      <c r="D8565" s="20" t="s">
        <v>20</v>
      </c>
    </row>
    <row r="8566" spans="2:4" x14ac:dyDescent="0.25">
      <c r="B8566" s="20" t="s">
        <v>16740</v>
      </c>
      <c r="C8566" s="20" t="s">
        <v>7245</v>
      </c>
      <c r="D8566" s="20" t="s">
        <v>12</v>
      </c>
    </row>
    <row r="8567" spans="2:4" x14ac:dyDescent="0.25">
      <c r="B8567" s="20" t="s">
        <v>16741</v>
      </c>
      <c r="C8567" s="20" t="s">
        <v>7245</v>
      </c>
      <c r="D8567" s="20" t="s">
        <v>12</v>
      </c>
    </row>
    <row r="8568" spans="2:4" x14ac:dyDescent="0.25">
      <c r="B8568" s="20" t="s">
        <v>16742</v>
      </c>
      <c r="C8568" s="20" t="s">
        <v>7245</v>
      </c>
      <c r="D8568" s="20" t="s">
        <v>12</v>
      </c>
    </row>
    <row r="8569" spans="2:4" x14ac:dyDescent="0.25">
      <c r="B8569" s="20" t="s">
        <v>16743</v>
      </c>
      <c r="C8569" s="20" t="s">
        <v>7245</v>
      </c>
      <c r="D8569" s="20" t="s">
        <v>12</v>
      </c>
    </row>
    <row r="8570" spans="2:4" x14ac:dyDescent="0.25">
      <c r="B8570" s="20" t="s">
        <v>16744</v>
      </c>
      <c r="C8570" s="20" t="s">
        <v>7245</v>
      </c>
      <c r="D8570" s="20" t="s">
        <v>12</v>
      </c>
    </row>
    <row r="8571" spans="2:4" x14ac:dyDescent="0.25">
      <c r="B8571" s="20" t="s">
        <v>16745</v>
      </c>
      <c r="C8571" s="20" t="s">
        <v>7245</v>
      </c>
      <c r="D8571" s="20" t="s">
        <v>12</v>
      </c>
    </row>
    <row r="8572" spans="2:4" x14ac:dyDescent="0.25">
      <c r="B8572" s="20" t="s">
        <v>16746</v>
      </c>
      <c r="C8572" s="20" t="s">
        <v>7245</v>
      </c>
      <c r="D8572" s="20" t="s">
        <v>12</v>
      </c>
    </row>
    <row r="8573" spans="2:4" x14ac:dyDescent="0.25">
      <c r="B8573" s="20" t="s">
        <v>16747</v>
      </c>
      <c r="C8573" s="20" t="s">
        <v>7245</v>
      </c>
      <c r="D8573" s="20" t="s">
        <v>12</v>
      </c>
    </row>
    <row r="8574" spans="2:4" x14ac:dyDescent="0.25">
      <c r="B8574" s="20" t="s">
        <v>7247</v>
      </c>
      <c r="C8574" s="20" t="s">
        <v>7245</v>
      </c>
      <c r="D8574" s="20" t="s">
        <v>20</v>
      </c>
    </row>
    <row r="8575" spans="2:4" x14ac:dyDescent="0.25">
      <c r="B8575" s="20" t="s">
        <v>7248</v>
      </c>
      <c r="C8575" s="20" t="s">
        <v>7245</v>
      </c>
      <c r="D8575" s="20" t="s">
        <v>20</v>
      </c>
    </row>
    <row r="8576" spans="2:4" x14ac:dyDescent="0.25">
      <c r="B8576" s="20" t="s">
        <v>7249</v>
      </c>
      <c r="C8576" s="20" t="s">
        <v>7245</v>
      </c>
      <c r="D8576" s="20" t="s">
        <v>20</v>
      </c>
    </row>
    <row r="8577" spans="2:4" x14ac:dyDescent="0.25">
      <c r="B8577" s="20" t="s">
        <v>7250</v>
      </c>
      <c r="C8577" s="20" t="s">
        <v>7245</v>
      </c>
      <c r="D8577" s="20" t="s">
        <v>20</v>
      </c>
    </row>
    <row r="8578" spans="2:4" x14ac:dyDescent="0.25">
      <c r="B8578" s="20" t="s">
        <v>7251</v>
      </c>
      <c r="C8578" s="20" t="s">
        <v>7245</v>
      </c>
      <c r="D8578" s="20" t="s">
        <v>20</v>
      </c>
    </row>
    <row r="8579" spans="2:4" x14ac:dyDescent="0.25">
      <c r="B8579" s="20" t="s">
        <v>7252</v>
      </c>
      <c r="C8579" s="20" t="s">
        <v>7245</v>
      </c>
      <c r="D8579" s="20" t="s">
        <v>20</v>
      </c>
    </row>
    <row r="8580" spans="2:4" x14ac:dyDescent="0.25">
      <c r="B8580" s="20" t="s">
        <v>7253</v>
      </c>
      <c r="C8580" s="20" t="s">
        <v>7245</v>
      </c>
      <c r="D8580" s="20" t="s">
        <v>12</v>
      </c>
    </row>
    <row r="8581" spans="2:4" x14ac:dyDescent="0.25">
      <c r="B8581" s="20" t="s">
        <v>16748</v>
      </c>
      <c r="C8581" s="20" t="s">
        <v>7245</v>
      </c>
      <c r="D8581" s="20" t="s">
        <v>12</v>
      </c>
    </row>
    <row r="8582" spans="2:4" x14ac:dyDescent="0.25">
      <c r="B8582" s="20" t="s">
        <v>16749</v>
      </c>
      <c r="C8582" s="20" t="s">
        <v>7245</v>
      </c>
      <c r="D8582" s="20" t="s">
        <v>12</v>
      </c>
    </row>
    <row r="8583" spans="2:4" x14ac:dyDescent="0.25">
      <c r="B8583" s="20" t="s">
        <v>16750</v>
      </c>
      <c r="C8583" s="20" t="s">
        <v>7245</v>
      </c>
      <c r="D8583" s="20" t="s">
        <v>12</v>
      </c>
    </row>
    <row r="8584" spans="2:4" x14ac:dyDescent="0.25">
      <c r="B8584" s="20" t="s">
        <v>16751</v>
      </c>
      <c r="C8584" s="20" t="s">
        <v>7245</v>
      </c>
      <c r="D8584" s="20" t="s">
        <v>12</v>
      </c>
    </row>
    <row r="8585" spans="2:4" x14ac:dyDescent="0.25">
      <c r="B8585" s="20" t="s">
        <v>16752</v>
      </c>
      <c r="C8585" s="20" t="s">
        <v>7245</v>
      </c>
      <c r="D8585" s="20" t="s">
        <v>12</v>
      </c>
    </row>
    <row r="8586" spans="2:4" x14ac:dyDescent="0.25">
      <c r="B8586" s="20" t="s">
        <v>16753</v>
      </c>
      <c r="C8586" s="20" t="s">
        <v>7245</v>
      </c>
      <c r="D8586" s="20" t="s">
        <v>12</v>
      </c>
    </row>
    <row r="8587" spans="2:4" x14ac:dyDescent="0.25">
      <c r="B8587" s="20" t="s">
        <v>16754</v>
      </c>
      <c r="C8587" s="20" t="s">
        <v>7245</v>
      </c>
      <c r="D8587" s="20" t="s">
        <v>12</v>
      </c>
    </row>
    <row r="8588" spans="2:4" x14ac:dyDescent="0.25">
      <c r="B8588" s="20" t="s">
        <v>16755</v>
      </c>
      <c r="C8588" s="20" t="s">
        <v>7245</v>
      </c>
      <c r="D8588" s="20" t="s">
        <v>12</v>
      </c>
    </row>
    <row r="8589" spans="2:4" x14ac:dyDescent="0.25">
      <c r="B8589" s="20" t="s">
        <v>16756</v>
      </c>
      <c r="C8589" s="20" t="s">
        <v>7245</v>
      </c>
      <c r="D8589" s="20" t="s">
        <v>12</v>
      </c>
    </row>
    <row r="8590" spans="2:4" x14ac:dyDescent="0.25">
      <c r="B8590" s="20" t="s">
        <v>16757</v>
      </c>
      <c r="C8590" s="20" t="s">
        <v>7245</v>
      </c>
      <c r="D8590" s="20" t="s">
        <v>12</v>
      </c>
    </row>
    <row r="8591" spans="2:4" x14ac:dyDescent="0.25">
      <c r="B8591" s="20" t="s">
        <v>16758</v>
      </c>
      <c r="C8591" s="20" t="s">
        <v>7245</v>
      </c>
      <c r="D8591" s="20" t="s">
        <v>12</v>
      </c>
    </row>
    <row r="8592" spans="2:4" x14ac:dyDescent="0.25">
      <c r="B8592" s="20" t="s">
        <v>16759</v>
      </c>
      <c r="C8592" s="20" t="s">
        <v>7245</v>
      </c>
      <c r="D8592" s="20" t="s">
        <v>12</v>
      </c>
    </row>
    <row r="8593" spans="2:4" x14ac:dyDescent="0.25">
      <c r="B8593" s="20" t="s">
        <v>16760</v>
      </c>
      <c r="C8593" s="20" t="s">
        <v>7245</v>
      </c>
      <c r="D8593" s="20" t="s">
        <v>12</v>
      </c>
    </row>
    <row r="8594" spans="2:4" x14ac:dyDescent="0.25">
      <c r="B8594" s="20" t="s">
        <v>16761</v>
      </c>
      <c r="C8594" s="20" t="s">
        <v>7245</v>
      </c>
      <c r="D8594" s="20" t="s">
        <v>12</v>
      </c>
    </row>
    <row r="8595" spans="2:4" x14ac:dyDescent="0.25">
      <c r="B8595" s="20" t="s">
        <v>16762</v>
      </c>
      <c r="C8595" s="20" t="s">
        <v>7245</v>
      </c>
      <c r="D8595" s="20" t="s">
        <v>12</v>
      </c>
    </row>
    <row r="8596" spans="2:4" x14ac:dyDescent="0.25">
      <c r="B8596" s="20" t="s">
        <v>16763</v>
      </c>
      <c r="C8596" s="20" t="s">
        <v>7245</v>
      </c>
      <c r="D8596" s="20" t="s">
        <v>12</v>
      </c>
    </row>
    <row r="8597" spans="2:4" x14ac:dyDescent="0.25">
      <c r="B8597" s="20" t="s">
        <v>16764</v>
      </c>
      <c r="C8597" s="20" t="s">
        <v>7245</v>
      </c>
      <c r="D8597" s="20" t="s">
        <v>20</v>
      </c>
    </row>
    <row r="8598" spans="2:4" x14ac:dyDescent="0.25">
      <c r="B8598" s="20" t="s">
        <v>16765</v>
      </c>
      <c r="C8598" s="20" t="s">
        <v>7245</v>
      </c>
      <c r="D8598" s="20" t="s">
        <v>12</v>
      </c>
    </row>
    <row r="8599" spans="2:4" x14ac:dyDescent="0.25">
      <c r="B8599" s="20" t="s">
        <v>16766</v>
      </c>
      <c r="C8599" s="20" t="s">
        <v>7245</v>
      </c>
      <c r="D8599" s="20" t="s">
        <v>20</v>
      </c>
    </row>
    <row r="8600" spans="2:4" x14ac:dyDescent="0.25">
      <c r="B8600" s="20" t="s">
        <v>16767</v>
      </c>
      <c r="C8600" s="20" t="s">
        <v>7245</v>
      </c>
      <c r="D8600" s="20" t="s">
        <v>20</v>
      </c>
    </row>
    <row r="8601" spans="2:4" x14ac:dyDescent="0.25">
      <c r="B8601" s="20" t="s">
        <v>16768</v>
      </c>
      <c r="C8601" s="20" t="s">
        <v>7245</v>
      </c>
      <c r="D8601" s="20" t="s">
        <v>20</v>
      </c>
    </row>
    <row r="8602" spans="2:4" x14ac:dyDescent="0.25">
      <c r="B8602" s="20" t="s">
        <v>16769</v>
      </c>
      <c r="C8602" s="20" t="s">
        <v>7245</v>
      </c>
      <c r="D8602" s="20" t="s">
        <v>20</v>
      </c>
    </row>
    <row r="8603" spans="2:4" x14ac:dyDescent="0.25">
      <c r="B8603" s="20" t="s">
        <v>16770</v>
      </c>
      <c r="C8603" s="20" t="s">
        <v>7245</v>
      </c>
      <c r="D8603" s="20" t="s">
        <v>20</v>
      </c>
    </row>
    <row r="8604" spans="2:4" x14ac:dyDescent="0.25">
      <c r="B8604" s="20" t="s">
        <v>16771</v>
      </c>
      <c r="C8604" s="20" t="s">
        <v>7245</v>
      </c>
      <c r="D8604" s="20" t="s">
        <v>12</v>
      </c>
    </row>
    <row r="8605" spans="2:4" x14ac:dyDescent="0.25">
      <c r="B8605" s="20" t="s">
        <v>16772</v>
      </c>
      <c r="C8605" s="20" t="s">
        <v>7245</v>
      </c>
      <c r="D8605" s="20" t="s">
        <v>20</v>
      </c>
    </row>
    <row r="8606" spans="2:4" x14ac:dyDescent="0.25">
      <c r="B8606" s="20" t="s">
        <v>16773</v>
      </c>
      <c r="C8606" s="20" t="s">
        <v>7245</v>
      </c>
      <c r="D8606" s="20" t="s">
        <v>20</v>
      </c>
    </row>
    <row r="8607" spans="2:4" x14ac:dyDescent="0.25">
      <c r="B8607" s="20" t="s">
        <v>16774</v>
      </c>
      <c r="C8607" s="20" t="s">
        <v>7245</v>
      </c>
      <c r="D8607" s="20" t="s">
        <v>20</v>
      </c>
    </row>
    <row r="8608" spans="2:4" x14ac:dyDescent="0.25">
      <c r="B8608" s="20" t="s">
        <v>16775</v>
      </c>
      <c r="C8608" s="20" t="s">
        <v>7245</v>
      </c>
      <c r="D8608" s="20" t="s">
        <v>20</v>
      </c>
    </row>
    <row r="8609" spans="2:4" x14ac:dyDescent="0.25">
      <c r="B8609" s="20" t="s">
        <v>16776</v>
      </c>
      <c r="C8609" s="20" t="s">
        <v>7245</v>
      </c>
      <c r="D8609" s="20" t="s">
        <v>20</v>
      </c>
    </row>
    <row r="8610" spans="2:4" x14ac:dyDescent="0.25">
      <c r="B8610" s="20" t="s">
        <v>16777</v>
      </c>
      <c r="C8610" s="20" t="s">
        <v>7245</v>
      </c>
      <c r="D8610" s="20" t="s">
        <v>12</v>
      </c>
    </row>
    <row r="8611" spans="2:4" x14ac:dyDescent="0.25">
      <c r="B8611" s="20" t="s">
        <v>16778</v>
      </c>
      <c r="C8611" s="20" t="s">
        <v>7245</v>
      </c>
      <c r="D8611" s="20" t="s">
        <v>20</v>
      </c>
    </row>
    <row r="8612" spans="2:4" x14ac:dyDescent="0.25">
      <c r="B8612" s="20" t="s">
        <v>16779</v>
      </c>
      <c r="C8612" s="20" t="s">
        <v>7245</v>
      </c>
      <c r="D8612" s="20" t="s">
        <v>20</v>
      </c>
    </row>
    <row r="8613" spans="2:4" x14ac:dyDescent="0.25">
      <c r="B8613" s="20" t="s">
        <v>16780</v>
      </c>
      <c r="C8613" s="20" t="s">
        <v>7245</v>
      </c>
      <c r="D8613" s="20" t="s">
        <v>20</v>
      </c>
    </row>
    <row r="8614" spans="2:4" x14ac:dyDescent="0.25">
      <c r="B8614" s="20" t="s">
        <v>16781</v>
      </c>
      <c r="C8614" s="20" t="s">
        <v>7245</v>
      </c>
      <c r="D8614" s="20" t="s">
        <v>20</v>
      </c>
    </row>
    <row r="8615" spans="2:4" x14ac:dyDescent="0.25">
      <c r="B8615" s="20" t="s">
        <v>16782</v>
      </c>
      <c r="C8615" s="20" t="s">
        <v>7245</v>
      </c>
      <c r="D8615" s="20" t="s">
        <v>20</v>
      </c>
    </row>
    <row r="8616" spans="2:4" x14ac:dyDescent="0.25">
      <c r="B8616" s="20" t="s">
        <v>16783</v>
      </c>
      <c r="C8616" s="20" t="s">
        <v>7245</v>
      </c>
      <c r="D8616" s="20" t="s">
        <v>20</v>
      </c>
    </row>
    <row r="8617" spans="2:4" x14ac:dyDescent="0.25">
      <c r="B8617" s="20" t="s">
        <v>16784</v>
      </c>
      <c r="C8617" s="20" t="s">
        <v>7245</v>
      </c>
      <c r="D8617" s="20" t="s">
        <v>20</v>
      </c>
    </row>
    <row r="8618" spans="2:4" x14ac:dyDescent="0.25">
      <c r="B8618" s="20" t="s">
        <v>16785</v>
      </c>
      <c r="C8618" s="20" t="s">
        <v>7245</v>
      </c>
      <c r="D8618" s="20" t="s">
        <v>20</v>
      </c>
    </row>
    <row r="8619" spans="2:4" x14ac:dyDescent="0.25">
      <c r="B8619" s="20" t="s">
        <v>16786</v>
      </c>
      <c r="C8619" s="20" t="s">
        <v>7245</v>
      </c>
      <c r="D8619" s="20" t="s">
        <v>12</v>
      </c>
    </row>
    <row r="8620" spans="2:4" x14ac:dyDescent="0.25">
      <c r="B8620" s="20" t="s">
        <v>16787</v>
      </c>
      <c r="C8620" s="20" t="s">
        <v>7245</v>
      </c>
      <c r="D8620" s="20" t="s">
        <v>20</v>
      </c>
    </row>
    <row r="8621" spans="2:4" x14ac:dyDescent="0.25">
      <c r="B8621" s="20" t="s">
        <v>16788</v>
      </c>
      <c r="C8621" s="20" t="s">
        <v>7245</v>
      </c>
      <c r="D8621" s="20" t="s">
        <v>20</v>
      </c>
    </row>
    <row r="8622" spans="2:4" x14ac:dyDescent="0.25">
      <c r="B8622" s="20" t="s">
        <v>16789</v>
      </c>
      <c r="C8622" s="20" t="s">
        <v>7245</v>
      </c>
      <c r="D8622" s="20" t="s">
        <v>20</v>
      </c>
    </row>
    <row r="8623" spans="2:4" x14ac:dyDescent="0.25">
      <c r="B8623" s="20" t="s">
        <v>16790</v>
      </c>
      <c r="C8623" s="20" t="s">
        <v>7245</v>
      </c>
      <c r="D8623" s="20" t="s">
        <v>20</v>
      </c>
    </row>
    <row r="8624" spans="2:4" x14ac:dyDescent="0.25">
      <c r="B8624" s="20" t="s">
        <v>7254</v>
      </c>
      <c r="C8624" s="20" t="s">
        <v>7254</v>
      </c>
      <c r="D8624" s="20" t="s">
        <v>20</v>
      </c>
    </row>
    <row r="8625" spans="2:4" x14ac:dyDescent="0.25">
      <c r="B8625" s="20" t="s">
        <v>7255</v>
      </c>
      <c r="C8625" s="20" t="s">
        <v>7255</v>
      </c>
      <c r="D8625" s="20" t="s">
        <v>17</v>
      </c>
    </row>
    <row r="8626" spans="2:4" x14ac:dyDescent="0.25">
      <c r="B8626" s="20" t="s">
        <v>7256</v>
      </c>
      <c r="C8626" s="20" t="s">
        <v>7256</v>
      </c>
      <c r="D8626" s="20" t="s">
        <v>17</v>
      </c>
    </row>
    <row r="8627" spans="2:4" x14ac:dyDescent="0.25">
      <c r="B8627" s="20" t="s">
        <v>7257</v>
      </c>
      <c r="C8627" s="20" t="s">
        <v>7257</v>
      </c>
      <c r="D8627" s="20" t="s">
        <v>17</v>
      </c>
    </row>
    <row r="8628" spans="2:4" x14ac:dyDescent="0.25">
      <c r="B8628" s="20" t="s">
        <v>7259</v>
      </c>
      <c r="C8628" s="20" t="s">
        <v>7259</v>
      </c>
      <c r="D8628" s="20" t="s">
        <v>17</v>
      </c>
    </row>
    <row r="8629" spans="2:4" x14ac:dyDescent="0.25">
      <c r="B8629" s="20" t="s">
        <v>7261</v>
      </c>
      <c r="C8629" s="20" t="s">
        <v>7261</v>
      </c>
      <c r="D8629" s="20" t="s">
        <v>17</v>
      </c>
    </row>
    <row r="8630" spans="2:4" x14ac:dyDescent="0.25">
      <c r="B8630" s="20" t="s">
        <v>16791</v>
      </c>
      <c r="C8630" s="20" t="s">
        <v>7262</v>
      </c>
      <c r="D8630" s="20" t="s">
        <v>17</v>
      </c>
    </row>
    <row r="8631" spans="2:4" x14ac:dyDescent="0.25">
      <c r="B8631" s="20" t="s">
        <v>7263</v>
      </c>
      <c r="C8631" s="20" t="s">
        <v>7263</v>
      </c>
      <c r="D8631" s="20" t="s">
        <v>17</v>
      </c>
    </row>
    <row r="8632" spans="2:4" x14ac:dyDescent="0.25">
      <c r="B8632" s="20" t="s">
        <v>7265</v>
      </c>
      <c r="C8632" s="20" t="s">
        <v>7265</v>
      </c>
      <c r="D8632" s="20" t="s">
        <v>17</v>
      </c>
    </row>
    <row r="8633" spans="2:4" x14ac:dyDescent="0.25">
      <c r="B8633" s="20" t="s">
        <v>7267</v>
      </c>
      <c r="C8633" s="20" t="s">
        <v>7267</v>
      </c>
      <c r="D8633" s="20" t="s">
        <v>17</v>
      </c>
    </row>
    <row r="8634" spans="2:4" x14ac:dyDescent="0.25">
      <c r="B8634" s="20" t="s">
        <v>7269</v>
      </c>
      <c r="C8634" s="20" t="s">
        <v>7269</v>
      </c>
      <c r="D8634" s="20" t="s">
        <v>17</v>
      </c>
    </row>
    <row r="8635" spans="2:4" x14ac:dyDescent="0.25">
      <c r="B8635" s="20" t="s">
        <v>7271</v>
      </c>
      <c r="C8635" s="20" t="s">
        <v>7272</v>
      </c>
      <c r="D8635" s="20" t="s">
        <v>17</v>
      </c>
    </row>
    <row r="8636" spans="2:4" x14ac:dyDescent="0.25">
      <c r="B8636" s="20" t="s">
        <v>16792</v>
      </c>
      <c r="C8636" s="20" t="s">
        <v>7272</v>
      </c>
      <c r="D8636" s="20" t="s">
        <v>17</v>
      </c>
    </row>
    <row r="8637" spans="2:4" x14ac:dyDescent="0.25">
      <c r="B8637" s="20" t="s">
        <v>16793</v>
      </c>
      <c r="C8637" s="20" t="s">
        <v>7272</v>
      </c>
      <c r="D8637" s="20" t="s">
        <v>17</v>
      </c>
    </row>
    <row r="8638" spans="2:4" x14ac:dyDescent="0.25">
      <c r="B8638" s="20" t="s">
        <v>16794</v>
      </c>
      <c r="C8638" s="20" t="s">
        <v>7272</v>
      </c>
      <c r="D8638" s="20" t="s">
        <v>17</v>
      </c>
    </row>
    <row r="8639" spans="2:4" x14ac:dyDescent="0.25">
      <c r="B8639" s="20" t="s">
        <v>7273</v>
      </c>
      <c r="C8639" s="20" t="s">
        <v>7272</v>
      </c>
      <c r="D8639" s="20" t="s">
        <v>17</v>
      </c>
    </row>
    <row r="8640" spans="2:4" x14ac:dyDescent="0.25">
      <c r="B8640" s="20" t="s">
        <v>16795</v>
      </c>
      <c r="C8640" s="20" t="s">
        <v>7272</v>
      </c>
      <c r="D8640" s="20" t="s">
        <v>17</v>
      </c>
    </row>
    <row r="8641" spans="2:4" x14ac:dyDescent="0.25">
      <c r="B8641" s="20" t="s">
        <v>7274</v>
      </c>
      <c r="C8641" s="20" t="s">
        <v>7272</v>
      </c>
      <c r="D8641" s="20" t="s">
        <v>17</v>
      </c>
    </row>
    <row r="8642" spans="2:4" x14ac:dyDescent="0.25">
      <c r="B8642" s="20" t="s">
        <v>16796</v>
      </c>
      <c r="C8642" s="20" t="s">
        <v>7272</v>
      </c>
      <c r="D8642" s="20" t="s">
        <v>17</v>
      </c>
    </row>
    <row r="8643" spans="2:4" x14ac:dyDescent="0.25">
      <c r="B8643" s="20" t="s">
        <v>7275</v>
      </c>
      <c r="C8643" s="20" t="s">
        <v>7272</v>
      </c>
      <c r="D8643" s="20" t="s">
        <v>17</v>
      </c>
    </row>
    <row r="8644" spans="2:4" x14ac:dyDescent="0.25">
      <c r="B8644" s="20" t="s">
        <v>16797</v>
      </c>
      <c r="C8644" s="20" t="s">
        <v>7272</v>
      </c>
      <c r="D8644" s="20" t="s">
        <v>17</v>
      </c>
    </row>
    <row r="8645" spans="2:4" x14ac:dyDescent="0.25">
      <c r="B8645" s="20" t="s">
        <v>7258</v>
      </c>
      <c r="C8645" s="20" t="s">
        <v>7258</v>
      </c>
      <c r="D8645" s="20" t="s">
        <v>17</v>
      </c>
    </row>
    <row r="8646" spans="2:4" x14ac:dyDescent="0.25">
      <c r="B8646" s="20" t="s">
        <v>7276</v>
      </c>
      <c r="C8646" s="20" t="s">
        <v>7258</v>
      </c>
      <c r="D8646" s="20" t="s">
        <v>17</v>
      </c>
    </row>
    <row r="8647" spans="2:4" x14ac:dyDescent="0.25">
      <c r="B8647" s="20" t="s">
        <v>7277</v>
      </c>
      <c r="C8647" s="20" t="s">
        <v>7258</v>
      </c>
      <c r="D8647" s="20" t="s">
        <v>17</v>
      </c>
    </row>
    <row r="8648" spans="2:4" x14ac:dyDescent="0.25">
      <c r="B8648" s="20" t="s">
        <v>7278</v>
      </c>
      <c r="C8648" s="20" t="s">
        <v>7258</v>
      </c>
      <c r="D8648" s="20" t="s">
        <v>17</v>
      </c>
    </row>
    <row r="8649" spans="2:4" x14ac:dyDescent="0.25">
      <c r="B8649" s="20" t="s">
        <v>16798</v>
      </c>
      <c r="C8649" s="20" t="s">
        <v>7258</v>
      </c>
      <c r="D8649" s="20" t="s">
        <v>17</v>
      </c>
    </row>
    <row r="8650" spans="2:4" x14ac:dyDescent="0.25">
      <c r="B8650" s="20" t="s">
        <v>7279</v>
      </c>
      <c r="C8650" s="20" t="s">
        <v>7258</v>
      </c>
      <c r="D8650" s="20" t="s">
        <v>17</v>
      </c>
    </row>
    <row r="8651" spans="2:4" x14ac:dyDescent="0.25">
      <c r="B8651" s="20" t="s">
        <v>7280</v>
      </c>
      <c r="C8651" s="20" t="s">
        <v>7258</v>
      </c>
      <c r="D8651" s="20" t="s">
        <v>17</v>
      </c>
    </row>
    <row r="8652" spans="2:4" x14ac:dyDescent="0.25">
      <c r="B8652" s="20" t="s">
        <v>7281</v>
      </c>
      <c r="C8652" s="20" t="s">
        <v>7260</v>
      </c>
      <c r="D8652" s="20" t="s">
        <v>17</v>
      </c>
    </row>
    <row r="8653" spans="2:4" x14ac:dyDescent="0.25">
      <c r="B8653" s="20" t="s">
        <v>7282</v>
      </c>
      <c r="C8653" s="20" t="s">
        <v>7260</v>
      </c>
      <c r="D8653" s="20" t="s">
        <v>17</v>
      </c>
    </row>
    <row r="8654" spans="2:4" x14ac:dyDescent="0.25">
      <c r="B8654" s="20" t="s">
        <v>16799</v>
      </c>
      <c r="C8654" s="20" t="s">
        <v>7260</v>
      </c>
      <c r="D8654" s="20" t="s">
        <v>17</v>
      </c>
    </row>
    <row r="8655" spans="2:4" x14ac:dyDescent="0.25">
      <c r="B8655" s="20" t="s">
        <v>7283</v>
      </c>
      <c r="C8655" s="20" t="s">
        <v>7260</v>
      </c>
      <c r="D8655" s="20" t="s">
        <v>17</v>
      </c>
    </row>
    <row r="8656" spans="2:4" x14ac:dyDescent="0.25">
      <c r="B8656" s="20" t="s">
        <v>7284</v>
      </c>
      <c r="C8656" s="20" t="s">
        <v>7262</v>
      </c>
      <c r="D8656" s="20" t="s">
        <v>17</v>
      </c>
    </row>
    <row r="8657" spans="2:4" x14ac:dyDescent="0.25">
      <c r="B8657" s="20" t="s">
        <v>7285</v>
      </c>
      <c r="C8657" s="20" t="s">
        <v>7262</v>
      </c>
      <c r="D8657" s="20" t="s">
        <v>17</v>
      </c>
    </row>
    <row r="8658" spans="2:4" x14ac:dyDescent="0.25">
      <c r="B8658" s="20" t="s">
        <v>7286</v>
      </c>
      <c r="C8658" s="20" t="s">
        <v>7262</v>
      </c>
      <c r="D8658" s="20" t="s">
        <v>17</v>
      </c>
    </row>
    <row r="8659" spans="2:4" x14ac:dyDescent="0.25">
      <c r="B8659" s="20" t="s">
        <v>7287</v>
      </c>
      <c r="C8659" s="20" t="s">
        <v>7264</v>
      </c>
      <c r="D8659" s="20" t="s">
        <v>17</v>
      </c>
    </row>
    <row r="8660" spans="2:4" x14ac:dyDescent="0.25">
      <c r="B8660" s="20" t="s">
        <v>7288</v>
      </c>
      <c r="C8660" s="20" t="s">
        <v>7264</v>
      </c>
      <c r="D8660" s="20" t="s">
        <v>17</v>
      </c>
    </row>
    <row r="8661" spans="2:4" x14ac:dyDescent="0.25">
      <c r="B8661" s="20" t="s">
        <v>7289</v>
      </c>
      <c r="C8661" s="20" t="s">
        <v>7264</v>
      </c>
      <c r="D8661" s="20" t="s">
        <v>17</v>
      </c>
    </row>
    <row r="8662" spans="2:4" x14ac:dyDescent="0.25">
      <c r="B8662" s="20" t="s">
        <v>7290</v>
      </c>
      <c r="C8662" s="20" t="s">
        <v>7264</v>
      </c>
      <c r="D8662" s="20" t="s">
        <v>17</v>
      </c>
    </row>
    <row r="8663" spans="2:4" x14ac:dyDescent="0.25">
      <c r="B8663" s="20" t="s">
        <v>7291</v>
      </c>
      <c r="C8663" s="20" t="s">
        <v>7264</v>
      </c>
      <c r="D8663" s="20" t="s">
        <v>17</v>
      </c>
    </row>
    <row r="8664" spans="2:4" x14ac:dyDescent="0.25">
      <c r="B8664" s="20" t="s">
        <v>7292</v>
      </c>
      <c r="C8664" s="20" t="s">
        <v>7266</v>
      </c>
      <c r="D8664" s="20" t="s">
        <v>17</v>
      </c>
    </row>
    <row r="8665" spans="2:4" x14ac:dyDescent="0.25">
      <c r="B8665" s="20" t="s">
        <v>7293</v>
      </c>
      <c r="C8665" s="20" t="s">
        <v>7266</v>
      </c>
      <c r="D8665" s="20" t="s">
        <v>17</v>
      </c>
    </row>
    <row r="8666" spans="2:4" x14ac:dyDescent="0.25">
      <c r="B8666" s="20" t="s">
        <v>16800</v>
      </c>
      <c r="C8666" s="20" t="s">
        <v>7266</v>
      </c>
      <c r="D8666" s="20" t="s">
        <v>17</v>
      </c>
    </row>
    <row r="8667" spans="2:4" x14ac:dyDescent="0.25">
      <c r="B8667" s="20" t="s">
        <v>16801</v>
      </c>
      <c r="C8667" s="20" t="s">
        <v>7266</v>
      </c>
      <c r="D8667" s="20" t="s">
        <v>17</v>
      </c>
    </row>
    <row r="8668" spans="2:4" x14ac:dyDescent="0.25">
      <c r="B8668" s="20" t="s">
        <v>7294</v>
      </c>
      <c r="C8668" s="20" t="s">
        <v>7266</v>
      </c>
      <c r="D8668" s="20" t="s">
        <v>17</v>
      </c>
    </row>
    <row r="8669" spans="2:4" x14ac:dyDescent="0.25">
      <c r="B8669" s="20" t="s">
        <v>7295</v>
      </c>
      <c r="C8669" s="20" t="s">
        <v>7266</v>
      </c>
      <c r="D8669" s="20" t="s">
        <v>17</v>
      </c>
    </row>
    <row r="8670" spans="2:4" x14ac:dyDescent="0.25">
      <c r="B8670" s="20" t="s">
        <v>16802</v>
      </c>
      <c r="C8670" s="20" t="s">
        <v>7266</v>
      </c>
      <c r="D8670" s="20" t="s">
        <v>17</v>
      </c>
    </row>
    <row r="8671" spans="2:4" x14ac:dyDescent="0.25">
      <c r="B8671" s="20" t="s">
        <v>7296</v>
      </c>
      <c r="C8671" s="20" t="s">
        <v>7268</v>
      </c>
      <c r="D8671" s="20" t="s">
        <v>17</v>
      </c>
    </row>
    <row r="8672" spans="2:4" x14ac:dyDescent="0.25">
      <c r="B8672" s="20" t="s">
        <v>7297</v>
      </c>
      <c r="C8672" s="20" t="s">
        <v>7268</v>
      </c>
      <c r="D8672" s="20" t="s">
        <v>17</v>
      </c>
    </row>
    <row r="8673" spans="2:4" x14ac:dyDescent="0.25">
      <c r="B8673" s="20" t="s">
        <v>7298</v>
      </c>
      <c r="C8673" s="20" t="s">
        <v>7268</v>
      </c>
      <c r="D8673" s="20" t="s">
        <v>17</v>
      </c>
    </row>
    <row r="8674" spans="2:4" x14ac:dyDescent="0.25">
      <c r="B8674" s="20" t="s">
        <v>7299</v>
      </c>
      <c r="C8674" s="20" t="s">
        <v>7268</v>
      </c>
      <c r="D8674" s="20" t="s">
        <v>17</v>
      </c>
    </row>
    <row r="8675" spans="2:4" x14ac:dyDescent="0.25">
      <c r="B8675" s="20" t="s">
        <v>7300</v>
      </c>
      <c r="C8675" s="20" t="s">
        <v>7268</v>
      </c>
      <c r="D8675" s="20" t="s">
        <v>17</v>
      </c>
    </row>
    <row r="8676" spans="2:4" x14ac:dyDescent="0.25">
      <c r="B8676" s="20" t="s">
        <v>7301</v>
      </c>
      <c r="C8676" s="20" t="s">
        <v>7270</v>
      </c>
      <c r="D8676" s="20" t="s">
        <v>17</v>
      </c>
    </row>
    <row r="8677" spans="2:4" x14ac:dyDescent="0.25">
      <c r="B8677" s="20" t="s">
        <v>7302</v>
      </c>
      <c r="C8677" s="20" t="s">
        <v>7270</v>
      </c>
      <c r="D8677" s="20" t="s">
        <v>17</v>
      </c>
    </row>
    <row r="8678" spans="2:4" x14ac:dyDescent="0.25">
      <c r="B8678" s="20" t="s">
        <v>7303</v>
      </c>
      <c r="C8678" s="20" t="s">
        <v>7304</v>
      </c>
      <c r="D8678" s="20" t="s">
        <v>17</v>
      </c>
    </row>
    <row r="8679" spans="2:4" x14ac:dyDescent="0.25">
      <c r="B8679" s="20" t="s">
        <v>7305</v>
      </c>
      <c r="C8679" s="20" t="s">
        <v>7304</v>
      </c>
      <c r="D8679" s="20" t="s">
        <v>17</v>
      </c>
    </row>
    <row r="8680" spans="2:4" x14ac:dyDescent="0.25">
      <c r="B8680" s="20" t="s">
        <v>7306</v>
      </c>
      <c r="C8680" s="20" t="s">
        <v>7304</v>
      </c>
      <c r="D8680" s="20" t="s">
        <v>17</v>
      </c>
    </row>
    <row r="8681" spans="2:4" x14ac:dyDescent="0.25">
      <c r="B8681" s="20" t="s">
        <v>7307</v>
      </c>
      <c r="C8681" s="20" t="s">
        <v>7304</v>
      </c>
      <c r="D8681" s="20" t="s">
        <v>17</v>
      </c>
    </row>
    <row r="8682" spans="2:4" x14ac:dyDescent="0.25">
      <c r="B8682" s="20" t="s">
        <v>7308</v>
      </c>
      <c r="C8682" s="20" t="s">
        <v>7309</v>
      </c>
      <c r="D8682" s="20" t="s">
        <v>17</v>
      </c>
    </row>
    <row r="8683" spans="2:4" x14ac:dyDescent="0.25">
      <c r="B8683" s="20" t="s">
        <v>7310</v>
      </c>
      <c r="C8683" s="20" t="s">
        <v>7309</v>
      </c>
      <c r="D8683" s="20" t="s">
        <v>17</v>
      </c>
    </row>
    <row r="8684" spans="2:4" x14ac:dyDescent="0.25">
      <c r="B8684" s="20" t="s">
        <v>7311</v>
      </c>
      <c r="C8684" s="20" t="s">
        <v>7309</v>
      </c>
      <c r="D8684" s="20" t="s">
        <v>17</v>
      </c>
    </row>
    <row r="8685" spans="2:4" x14ac:dyDescent="0.25">
      <c r="B8685" s="20" t="s">
        <v>7312</v>
      </c>
      <c r="C8685" s="20" t="s">
        <v>7312</v>
      </c>
      <c r="D8685" s="20" t="s">
        <v>17</v>
      </c>
    </row>
    <row r="8686" spans="2:4" x14ac:dyDescent="0.25">
      <c r="B8686" s="20" t="s">
        <v>7313</v>
      </c>
      <c r="C8686" s="20" t="s">
        <v>7313</v>
      </c>
      <c r="D8686" s="20" t="s">
        <v>17</v>
      </c>
    </row>
    <row r="8687" spans="2:4" x14ac:dyDescent="0.25">
      <c r="B8687" s="20" t="s">
        <v>7314</v>
      </c>
      <c r="C8687" s="20" t="s">
        <v>7314</v>
      </c>
      <c r="D8687" s="20" t="s">
        <v>17</v>
      </c>
    </row>
    <row r="8688" spans="2:4" x14ac:dyDescent="0.25">
      <c r="B8688" s="20" t="s">
        <v>7315</v>
      </c>
      <c r="C8688" s="20" t="s">
        <v>7315</v>
      </c>
      <c r="D8688" s="20" t="s">
        <v>17</v>
      </c>
    </row>
    <row r="8689" spans="2:4" x14ac:dyDescent="0.25">
      <c r="B8689" s="20" t="s">
        <v>7316</v>
      </c>
      <c r="C8689" s="20" t="s">
        <v>7316</v>
      </c>
      <c r="D8689" s="20" t="s">
        <v>17</v>
      </c>
    </row>
    <row r="8690" spans="2:4" x14ac:dyDescent="0.25">
      <c r="B8690" s="20" t="s">
        <v>7317</v>
      </c>
      <c r="C8690" s="20" t="s">
        <v>7317</v>
      </c>
      <c r="D8690" s="20" t="s">
        <v>17</v>
      </c>
    </row>
    <row r="8691" spans="2:4" x14ac:dyDescent="0.25">
      <c r="B8691" s="20" t="s">
        <v>7318</v>
      </c>
      <c r="C8691" s="20" t="s">
        <v>7318</v>
      </c>
      <c r="D8691" s="20" t="s">
        <v>17</v>
      </c>
    </row>
    <row r="8692" spans="2:4" x14ac:dyDescent="0.25">
      <c r="B8692" s="20" t="s">
        <v>7319</v>
      </c>
      <c r="C8692" s="20" t="s">
        <v>7319</v>
      </c>
      <c r="D8692" s="20" t="s">
        <v>17</v>
      </c>
    </row>
    <row r="8693" spans="2:4" x14ac:dyDescent="0.25">
      <c r="B8693" s="20" t="s">
        <v>7320</v>
      </c>
      <c r="C8693" s="20" t="s">
        <v>7319</v>
      </c>
      <c r="D8693" s="20" t="s">
        <v>17</v>
      </c>
    </row>
    <row r="8694" spans="2:4" x14ac:dyDescent="0.25">
      <c r="B8694" s="20" t="s">
        <v>7321</v>
      </c>
      <c r="C8694" s="20" t="s">
        <v>7319</v>
      </c>
      <c r="D8694" s="20" t="s">
        <v>17</v>
      </c>
    </row>
    <row r="8695" spans="2:4" x14ac:dyDescent="0.25">
      <c r="B8695" s="20" t="s">
        <v>7322</v>
      </c>
      <c r="C8695" s="20" t="s">
        <v>7319</v>
      </c>
      <c r="D8695" s="20" t="s">
        <v>17</v>
      </c>
    </row>
    <row r="8696" spans="2:4" x14ac:dyDescent="0.25">
      <c r="B8696" s="20" t="s">
        <v>7323</v>
      </c>
      <c r="C8696" s="20" t="s">
        <v>7319</v>
      </c>
      <c r="D8696" s="20" t="s">
        <v>17</v>
      </c>
    </row>
    <row r="8697" spans="2:4" x14ac:dyDescent="0.25">
      <c r="B8697" s="20" t="s">
        <v>7324</v>
      </c>
      <c r="C8697" s="20" t="s">
        <v>7319</v>
      </c>
      <c r="D8697" s="20" t="s">
        <v>17</v>
      </c>
    </row>
    <row r="8698" spans="2:4" x14ac:dyDescent="0.25">
      <c r="B8698" s="20" t="s">
        <v>7325</v>
      </c>
      <c r="C8698" s="20" t="s">
        <v>7319</v>
      </c>
      <c r="D8698" s="20" t="s">
        <v>17</v>
      </c>
    </row>
    <row r="8699" spans="2:4" x14ac:dyDescent="0.25">
      <c r="B8699" s="20" t="s">
        <v>7326</v>
      </c>
      <c r="C8699" s="20" t="s">
        <v>7319</v>
      </c>
      <c r="D8699" s="20" t="s">
        <v>17</v>
      </c>
    </row>
    <row r="8700" spans="2:4" x14ac:dyDescent="0.25">
      <c r="B8700" s="20" t="s">
        <v>7327</v>
      </c>
      <c r="C8700" s="20" t="s">
        <v>7319</v>
      </c>
      <c r="D8700" s="20" t="s">
        <v>17</v>
      </c>
    </row>
    <row r="8701" spans="2:4" x14ac:dyDescent="0.25">
      <c r="B8701" s="20" t="s">
        <v>7328</v>
      </c>
      <c r="C8701" s="20" t="s">
        <v>7319</v>
      </c>
      <c r="D8701" s="20" t="s">
        <v>17</v>
      </c>
    </row>
    <row r="8702" spans="2:4" x14ac:dyDescent="0.25">
      <c r="B8702" s="20" t="s">
        <v>7329</v>
      </c>
      <c r="C8702" s="20" t="s">
        <v>7319</v>
      </c>
      <c r="D8702" s="20" t="s">
        <v>17</v>
      </c>
    </row>
    <row r="8703" spans="2:4" x14ac:dyDescent="0.25">
      <c r="B8703" s="20" t="s">
        <v>7330</v>
      </c>
      <c r="C8703" s="20" t="s">
        <v>7330</v>
      </c>
      <c r="D8703" s="20" t="s">
        <v>17</v>
      </c>
    </row>
    <row r="8704" spans="2:4" x14ac:dyDescent="0.25">
      <c r="B8704" s="20" t="s">
        <v>7331</v>
      </c>
      <c r="C8704" s="20" t="s">
        <v>7330</v>
      </c>
      <c r="D8704" s="20" t="s">
        <v>17</v>
      </c>
    </row>
    <row r="8705" spans="2:4" x14ac:dyDescent="0.25">
      <c r="B8705" s="20" t="s">
        <v>7332</v>
      </c>
      <c r="C8705" s="20" t="s">
        <v>7330</v>
      </c>
      <c r="D8705" s="20" t="s">
        <v>17</v>
      </c>
    </row>
    <row r="8706" spans="2:4" x14ac:dyDescent="0.25">
      <c r="B8706" s="20" t="s">
        <v>7333</v>
      </c>
      <c r="C8706" s="20" t="s">
        <v>7330</v>
      </c>
      <c r="D8706" s="20" t="s">
        <v>17</v>
      </c>
    </row>
    <row r="8707" spans="2:4" x14ac:dyDescent="0.25">
      <c r="B8707" s="20" t="s">
        <v>7334</v>
      </c>
      <c r="C8707" s="20" t="s">
        <v>7330</v>
      </c>
      <c r="D8707" s="20" t="s">
        <v>17</v>
      </c>
    </row>
    <row r="8708" spans="2:4" x14ac:dyDescent="0.25">
      <c r="B8708" s="20" t="s">
        <v>7335</v>
      </c>
      <c r="C8708" s="20" t="s">
        <v>7330</v>
      </c>
      <c r="D8708" s="20" t="s">
        <v>17</v>
      </c>
    </row>
    <row r="8709" spans="2:4" x14ac:dyDescent="0.25">
      <c r="B8709" s="20" t="s">
        <v>7336</v>
      </c>
      <c r="C8709" s="20" t="s">
        <v>7330</v>
      </c>
      <c r="D8709" s="20" t="s">
        <v>17</v>
      </c>
    </row>
    <row r="8710" spans="2:4" x14ac:dyDescent="0.25">
      <c r="B8710" s="20" t="s">
        <v>7337</v>
      </c>
      <c r="C8710" s="20" t="s">
        <v>7337</v>
      </c>
      <c r="D8710" s="20" t="s">
        <v>17</v>
      </c>
    </row>
    <row r="8711" spans="2:4" x14ac:dyDescent="0.25">
      <c r="B8711" s="20" t="s">
        <v>7338</v>
      </c>
      <c r="C8711" s="20" t="s">
        <v>7337</v>
      </c>
      <c r="D8711" s="20" t="s">
        <v>17</v>
      </c>
    </row>
    <row r="8712" spans="2:4" x14ac:dyDescent="0.25">
      <c r="B8712" s="20" t="s">
        <v>7339</v>
      </c>
      <c r="C8712" s="20" t="s">
        <v>7337</v>
      </c>
      <c r="D8712" s="20" t="s">
        <v>17</v>
      </c>
    </row>
    <row r="8713" spans="2:4" x14ac:dyDescent="0.25">
      <c r="B8713" s="20" t="s">
        <v>7340</v>
      </c>
      <c r="C8713" s="20" t="s">
        <v>7337</v>
      </c>
      <c r="D8713" s="20" t="s">
        <v>17</v>
      </c>
    </row>
    <row r="8714" spans="2:4" x14ac:dyDescent="0.25">
      <c r="B8714" s="20" t="s">
        <v>7341</v>
      </c>
      <c r="C8714" s="20" t="s">
        <v>7337</v>
      </c>
      <c r="D8714" s="20" t="s">
        <v>17</v>
      </c>
    </row>
    <row r="8715" spans="2:4" x14ac:dyDescent="0.25">
      <c r="B8715" s="20" t="s">
        <v>7342</v>
      </c>
      <c r="C8715" s="20" t="s">
        <v>7337</v>
      </c>
      <c r="D8715" s="20" t="s">
        <v>17</v>
      </c>
    </row>
    <row r="8716" spans="2:4" x14ac:dyDescent="0.25">
      <c r="B8716" s="20" t="s">
        <v>7343</v>
      </c>
      <c r="C8716" s="20" t="s">
        <v>7337</v>
      </c>
      <c r="D8716" s="20" t="s">
        <v>17</v>
      </c>
    </row>
    <row r="8717" spans="2:4" x14ac:dyDescent="0.25">
      <c r="B8717" s="20" t="s">
        <v>7344</v>
      </c>
      <c r="C8717" s="20" t="s">
        <v>7337</v>
      </c>
      <c r="D8717" s="20" t="s">
        <v>17</v>
      </c>
    </row>
    <row r="8718" spans="2:4" x14ac:dyDescent="0.25">
      <c r="B8718" s="20" t="s">
        <v>7345</v>
      </c>
      <c r="C8718" s="20" t="s">
        <v>7337</v>
      </c>
      <c r="D8718" s="20" t="s">
        <v>17</v>
      </c>
    </row>
    <row r="8719" spans="2:4" x14ac:dyDescent="0.25">
      <c r="B8719" s="20" t="s">
        <v>7346</v>
      </c>
      <c r="C8719" s="20" t="s">
        <v>7337</v>
      </c>
      <c r="D8719" s="20" t="s">
        <v>17</v>
      </c>
    </row>
    <row r="8720" spans="2:4" x14ac:dyDescent="0.25">
      <c r="B8720" s="20" t="s">
        <v>7347</v>
      </c>
      <c r="C8720" s="20" t="s">
        <v>7347</v>
      </c>
      <c r="D8720" s="20" t="s">
        <v>17</v>
      </c>
    </row>
    <row r="8721" spans="2:4" x14ac:dyDescent="0.25">
      <c r="B8721" s="20" t="s">
        <v>7348</v>
      </c>
      <c r="C8721" s="20" t="s">
        <v>7347</v>
      </c>
      <c r="D8721" s="20" t="s">
        <v>17</v>
      </c>
    </row>
    <row r="8722" spans="2:4" x14ac:dyDescent="0.25">
      <c r="B8722" s="20" t="s">
        <v>7349</v>
      </c>
      <c r="C8722" s="20" t="s">
        <v>7347</v>
      </c>
      <c r="D8722" s="20" t="s">
        <v>17</v>
      </c>
    </row>
    <row r="8723" spans="2:4" x14ac:dyDescent="0.25">
      <c r="B8723" s="20" t="s">
        <v>7350</v>
      </c>
      <c r="C8723" s="20" t="s">
        <v>7347</v>
      </c>
      <c r="D8723" s="20" t="s">
        <v>17</v>
      </c>
    </row>
    <row r="8724" spans="2:4" x14ac:dyDescent="0.25">
      <c r="B8724" s="20" t="s">
        <v>7351</v>
      </c>
      <c r="C8724" s="20" t="s">
        <v>7347</v>
      </c>
      <c r="D8724" s="20" t="s">
        <v>17</v>
      </c>
    </row>
    <row r="8725" spans="2:4" x14ac:dyDescent="0.25">
      <c r="B8725" s="20" t="s">
        <v>7352</v>
      </c>
      <c r="C8725" s="20" t="s">
        <v>7347</v>
      </c>
      <c r="D8725" s="20" t="s">
        <v>17</v>
      </c>
    </row>
    <row r="8726" spans="2:4" x14ac:dyDescent="0.25">
      <c r="B8726" s="20" t="s">
        <v>16803</v>
      </c>
      <c r="C8726" s="20" t="s">
        <v>7347</v>
      </c>
      <c r="D8726" s="20" t="s">
        <v>17</v>
      </c>
    </row>
    <row r="8727" spans="2:4" x14ac:dyDescent="0.25">
      <c r="B8727" s="20" t="s">
        <v>7353</v>
      </c>
      <c r="C8727" s="20" t="s">
        <v>7354</v>
      </c>
      <c r="D8727" s="20" t="s">
        <v>17</v>
      </c>
    </row>
    <row r="8728" spans="2:4" x14ac:dyDescent="0.25">
      <c r="B8728" s="20" t="s">
        <v>7355</v>
      </c>
      <c r="C8728" s="20" t="s">
        <v>7354</v>
      </c>
      <c r="D8728" s="20" t="s">
        <v>17</v>
      </c>
    </row>
    <row r="8729" spans="2:4" x14ac:dyDescent="0.25">
      <c r="B8729" s="20" t="s">
        <v>7356</v>
      </c>
      <c r="C8729" s="20" t="s">
        <v>7354</v>
      </c>
      <c r="D8729" s="20" t="s">
        <v>17</v>
      </c>
    </row>
    <row r="8730" spans="2:4" x14ac:dyDescent="0.25">
      <c r="B8730" s="20" t="s">
        <v>7357</v>
      </c>
      <c r="C8730" s="20" t="s">
        <v>7354</v>
      </c>
      <c r="D8730" s="20" t="s">
        <v>17</v>
      </c>
    </row>
    <row r="8731" spans="2:4" x14ac:dyDescent="0.25">
      <c r="B8731" s="20" t="s">
        <v>7358</v>
      </c>
      <c r="C8731" s="20" t="s">
        <v>7354</v>
      </c>
      <c r="D8731" s="20" t="s">
        <v>17</v>
      </c>
    </row>
    <row r="8732" spans="2:4" x14ac:dyDescent="0.25">
      <c r="B8732" s="20" t="s">
        <v>7359</v>
      </c>
      <c r="C8732" s="20" t="s">
        <v>7354</v>
      </c>
      <c r="D8732" s="20" t="s">
        <v>17</v>
      </c>
    </row>
    <row r="8733" spans="2:4" x14ac:dyDescent="0.25">
      <c r="B8733" s="20" t="s">
        <v>7360</v>
      </c>
      <c r="C8733" s="20" t="s">
        <v>7354</v>
      </c>
      <c r="D8733" s="20" t="s">
        <v>17</v>
      </c>
    </row>
    <row r="8734" spans="2:4" x14ac:dyDescent="0.25">
      <c r="B8734" s="20" t="s">
        <v>7361</v>
      </c>
      <c r="C8734" s="20" t="s">
        <v>7362</v>
      </c>
      <c r="D8734" s="20" t="s">
        <v>17</v>
      </c>
    </row>
    <row r="8735" spans="2:4" x14ac:dyDescent="0.25">
      <c r="B8735" s="20" t="s">
        <v>7363</v>
      </c>
      <c r="C8735" s="20" t="s">
        <v>7362</v>
      </c>
      <c r="D8735" s="20" t="s">
        <v>17</v>
      </c>
    </row>
    <row r="8736" spans="2:4" x14ac:dyDescent="0.25">
      <c r="B8736" s="20" t="s">
        <v>7364</v>
      </c>
      <c r="C8736" s="20" t="s">
        <v>7362</v>
      </c>
      <c r="D8736" s="20" t="s">
        <v>17</v>
      </c>
    </row>
    <row r="8737" spans="2:4" x14ac:dyDescent="0.25">
      <c r="B8737" s="20" t="s">
        <v>7365</v>
      </c>
      <c r="C8737" s="20" t="s">
        <v>7362</v>
      </c>
      <c r="D8737" s="20" t="s">
        <v>17</v>
      </c>
    </row>
    <row r="8738" spans="2:4" x14ac:dyDescent="0.25">
      <c r="B8738" s="20" t="s">
        <v>7366</v>
      </c>
      <c r="C8738" s="20" t="s">
        <v>7362</v>
      </c>
      <c r="D8738" s="20" t="s">
        <v>17</v>
      </c>
    </row>
    <row r="8739" spans="2:4" x14ac:dyDescent="0.25">
      <c r="B8739" s="20" t="s">
        <v>7367</v>
      </c>
      <c r="C8739" s="20" t="s">
        <v>7362</v>
      </c>
      <c r="D8739" s="20" t="s">
        <v>17</v>
      </c>
    </row>
    <row r="8740" spans="2:4" x14ac:dyDescent="0.25">
      <c r="B8740" s="20" t="s">
        <v>7368</v>
      </c>
      <c r="C8740" s="20" t="s">
        <v>7362</v>
      </c>
      <c r="D8740" s="20" t="s">
        <v>17</v>
      </c>
    </row>
    <row r="8741" spans="2:4" x14ac:dyDescent="0.25">
      <c r="B8741" s="20" t="s">
        <v>7369</v>
      </c>
      <c r="C8741" s="20" t="s">
        <v>7362</v>
      </c>
      <c r="D8741" s="20" t="s">
        <v>17</v>
      </c>
    </row>
    <row r="8742" spans="2:4" x14ac:dyDescent="0.25">
      <c r="B8742" s="20" t="s">
        <v>7370</v>
      </c>
      <c r="C8742" s="20" t="s">
        <v>7362</v>
      </c>
      <c r="D8742" s="20" t="s">
        <v>17</v>
      </c>
    </row>
    <row r="8743" spans="2:4" x14ac:dyDescent="0.25">
      <c r="B8743" s="20" t="s">
        <v>7371</v>
      </c>
      <c r="C8743" s="20" t="s">
        <v>7372</v>
      </c>
      <c r="D8743" s="20" t="s">
        <v>17</v>
      </c>
    </row>
    <row r="8744" spans="2:4" x14ac:dyDescent="0.25">
      <c r="B8744" s="20" t="s">
        <v>7373</v>
      </c>
      <c r="C8744" s="20" t="s">
        <v>7372</v>
      </c>
      <c r="D8744" s="20" t="s">
        <v>17</v>
      </c>
    </row>
    <row r="8745" spans="2:4" x14ac:dyDescent="0.25">
      <c r="B8745" s="20" t="s">
        <v>7374</v>
      </c>
      <c r="C8745" s="20" t="s">
        <v>7372</v>
      </c>
      <c r="D8745" s="20" t="s">
        <v>17</v>
      </c>
    </row>
    <row r="8746" spans="2:4" x14ac:dyDescent="0.25">
      <c r="B8746" s="20" t="s">
        <v>7375</v>
      </c>
      <c r="C8746" s="20" t="s">
        <v>7372</v>
      </c>
      <c r="D8746" s="20" t="s">
        <v>17</v>
      </c>
    </row>
    <row r="8747" spans="2:4" x14ac:dyDescent="0.25">
      <c r="B8747" s="20" t="s">
        <v>7376</v>
      </c>
      <c r="C8747" s="20" t="s">
        <v>7372</v>
      </c>
      <c r="D8747" s="20" t="s">
        <v>17</v>
      </c>
    </row>
    <row r="8748" spans="2:4" x14ac:dyDescent="0.25">
      <c r="B8748" s="20" t="s">
        <v>7377</v>
      </c>
      <c r="C8748" s="20" t="s">
        <v>7372</v>
      </c>
      <c r="D8748" s="20" t="s">
        <v>17</v>
      </c>
    </row>
    <row r="8749" spans="2:4" x14ac:dyDescent="0.25">
      <c r="B8749" s="20" t="s">
        <v>7378</v>
      </c>
      <c r="C8749" s="20" t="s">
        <v>7379</v>
      </c>
      <c r="D8749" s="20" t="s">
        <v>17</v>
      </c>
    </row>
    <row r="8750" spans="2:4" x14ac:dyDescent="0.25">
      <c r="B8750" s="20" t="s">
        <v>7380</v>
      </c>
      <c r="C8750" s="20" t="s">
        <v>7379</v>
      </c>
      <c r="D8750" s="20" t="s">
        <v>17</v>
      </c>
    </row>
    <row r="8751" spans="2:4" x14ac:dyDescent="0.25">
      <c r="B8751" s="20" t="s">
        <v>7381</v>
      </c>
      <c r="C8751" s="20" t="s">
        <v>7379</v>
      </c>
      <c r="D8751" s="20" t="s">
        <v>17</v>
      </c>
    </row>
    <row r="8752" spans="2:4" x14ac:dyDescent="0.25">
      <c r="B8752" s="20" t="s">
        <v>7382</v>
      </c>
      <c r="C8752" s="20" t="s">
        <v>7379</v>
      </c>
      <c r="D8752" s="20" t="s">
        <v>17</v>
      </c>
    </row>
    <row r="8753" spans="2:4" x14ac:dyDescent="0.25">
      <c r="B8753" s="20" t="s">
        <v>7383</v>
      </c>
      <c r="C8753" s="20" t="s">
        <v>7379</v>
      </c>
      <c r="D8753" s="20" t="s">
        <v>17</v>
      </c>
    </row>
    <row r="8754" spans="2:4" x14ac:dyDescent="0.25">
      <c r="B8754" s="20" t="s">
        <v>7384</v>
      </c>
      <c r="C8754" s="20" t="s">
        <v>7379</v>
      </c>
      <c r="D8754" s="20" t="s">
        <v>17</v>
      </c>
    </row>
    <row r="8755" spans="2:4" x14ac:dyDescent="0.25">
      <c r="B8755" s="20" t="s">
        <v>7385</v>
      </c>
      <c r="C8755" s="20" t="s">
        <v>7379</v>
      </c>
      <c r="D8755" s="20" t="s">
        <v>17</v>
      </c>
    </row>
    <row r="8756" spans="2:4" x14ac:dyDescent="0.25">
      <c r="B8756" s="20" t="s">
        <v>7386</v>
      </c>
      <c r="C8756" s="20" t="s">
        <v>7379</v>
      </c>
      <c r="D8756" s="20" t="s">
        <v>17</v>
      </c>
    </row>
    <row r="8757" spans="2:4" x14ac:dyDescent="0.25">
      <c r="B8757" s="20" t="s">
        <v>7387</v>
      </c>
      <c r="C8757" s="20" t="s">
        <v>7379</v>
      </c>
      <c r="D8757" s="20" t="s">
        <v>17</v>
      </c>
    </row>
    <row r="8758" spans="2:4" x14ac:dyDescent="0.25">
      <c r="B8758" s="20" t="s">
        <v>7388</v>
      </c>
      <c r="C8758" s="20" t="s">
        <v>7389</v>
      </c>
      <c r="D8758" s="20" t="s">
        <v>17</v>
      </c>
    </row>
    <row r="8759" spans="2:4" x14ac:dyDescent="0.25">
      <c r="B8759" s="20" t="s">
        <v>7390</v>
      </c>
      <c r="C8759" s="20" t="s">
        <v>7389</v>
      </c>
      <c r="D8759" s="20" t="s">
        <v>17</v>
      </c>
    </row>
    <row r="8760" spans="2:4" x14ac:dyDescent="0.25">
      <c r="B8760" s="20" t="s">
        <v>7391</v>
      </c>
      <c r="C8760" s="20" t="s">
        <v>7389</v>
      </c>
      <c r="D8760" s="20" t="s">
        <v>17</v>
      </c>
    </row>
    <row r="8761" spans="2:4" x14ac:dyDescent="0.25">
      <c r="B8761" s="20" t="s">
        <v>7392</v>
      </c>
      <c r="C8761" s="20" t="s">
        <v>7389</v>
      </c>
      <c r="D8761" s="20" t="s">
        <v>17</v>
      </c>
    </row>
    <row r="8762" spans="2:4" x14ac:dyDescent="0.25">
      <c r="B8762" s="20" t="s">
        <v>7393</v>
      </c>
      <c r="C8762" s="20" t="s">
        <v>7389</v>
      </c>
      <c r="D8762" s="20" t="s">
        <v>17</v>
      </c>
    </row>
    <row r="8763" spans="2:4" x14ac:dyDescent="0.25">
      <c r="B8763" s="20" t="s">
        <v>7394</v>
      </c>
      <c r="C8763" s="20" t="s">
        <v>7389</v>
      </c>
      <c r="D8763" s="20" t="s">
        <v>17</v>
      </c>
    </row>
    <row r="8764" spans="2:4" x14ac:dyDescent="0.25">
      <c r="B8764" s="20" t="s">
        <v>7395</v>
      </c>
      <c r="C8764" s="20" t="s">
        <v>7389</v>
      </c>
      <c r="D8764" s="20" t="s">
        <v>17</v>
      </c>
    </row>
    <row r="8765" spans="2:4" x14ac:dyDescent="0.25">
      <c r="B8765" s="20" t="s">
        <v>7396</v>
      </c>
      <c r="C8765" s="20" t="s">
        <v>7389</v>
      </c>
      <c r="D8765" s="20" t="s">
        <v>17</v>
      </c>
    </row>
    <row r="8766" spans="2:4" x14ac:dyDescent="0.25">
      <c r="B8766" s="20" t="s">
        <v>7397</v>
      </c>
      <c r="C8766" s="20" t="s">
        <v>7389</v>
      </c>
      <c r="D8766" s="20" t="s">
        <v>17</v>
      </c>
    </row>
    <row r="8767" spans="2:4" x14ac:dyDescent="0.25">
      <c r="B8767" s="20" t="s">
        <v>7398</v>
      </c>
      <c r="C8767" s="20" t="s">
        <v>7399</v>
      </c>
      <c r="D8767" s="20" t="s">
        <v>17</v>
      </c>
    </row>
    <row r="8768" spans="2:4" x14ac:dyDescent="0.25">
      <c r="B8768" s="20" t="s">
        <v>7400</v>
      </c>
      <c r="C8768" s="20" t="s">
        <v>7399</v>
      </c>
      <c r="D8768" s="20" t="s">
        <v>17</v>
      </c>
    </row>
    <row r="8769" spans="2:4" x14ac:dyDescent="0.25">
      <c r="B8769" s="20" t="s">
        <v>7401</v>
      </c>
      <c r="C8769" s="20" t="s">
        <v>7399</v>
      </c>
      <c r="D8769" s="20" t="s">
        <v>17</v>
      </c>
    </row>
    <row r="8770" spans="2:4" x14ac:dyDescent="0.25">
      <c r="B8770" s="20" t="s">
        <v>7402</v>
      </c>
      <c r="C8770" s="20" t="s">
        <v>7399</v>
      </c>
      <c r="D8770" s="20" t="s">
        <v>17</v>
      </c>
    </row>
    <row r="8771" spans="2:4" x14ac:dyDescent="0.25">
      <c r="B8771" s="20" t="s">
        <v>16804</v>
      </c>
      <c r="C8771" s="20" t="s">
        <v>7399</v>
      </c>
      <c r="D8771" s="20" t="s">
        <v>14</v>
      </c>
    </row>
    <row r="8772" spans="2:4" x14ac:dyDescent="0.25">
      <c r="B8772" s="20" t="s">
        <v>7403</v>
      </c>
      <c r="C8772" s="20" t="s">
        <v>7399</v>
      </c>
      <c r="D8772" s="20" t="s">
        <v>17</v>
      </c>
    </row>
    <row r="8773" spans="2:4" x14ac:dyDescent="0.25">
      <c r="B8773" s="20" t="s">
        <v>7404</v>
      </c>
      <c r="C8773" s="20" t="s">
        <v>7399</v>
      </c>
      <c r="D8773" s="20" t="s">
        <v>17</v>
      </c>
    </row>
    <row r="8774" spans="2:4" x14ac:dyDescent="0.25">
      <c r="B8774" s="20" t="s">
        <v>7405</v>
      </c>
      <c r="C8774" s="20" t="s">
        <v>7405</v>
      </c>
      <c r="D8774" s="20" t="s">
        <v>17</v>
      </c>
    </row>
    <row r="8775" spans="2:4" x14ac:dyDescent="0.25">
      <c r="B8775" s="20" t="s">
        <v>7406</v>
      </c>
      <c r="C8775" s="20" t="s">
        <v>7406</v>
      </c>
      <c r="D8775" s="20" t="s">
        <v>17</v>
      </c>
    </row>
    <row r="8776" spans="2:4" x14ac:dyDescent="0.25">
      <c r="B8776" s="20" t="s">
        <v>7407</v>
      </c>
      <c r="C8776" s="20" t="s">
        <v>7407</v>
      </c>
      <c r="D8776" s="20" t="s">
        <v>17</v>
      </c>
    </row>
    <row r="8777" spans="2:4" x14ac:dyDescent="0.25">
      <c r="B8777" s="20" t="s">
        <v>7408</v>
      </c>
      <c r="C8777" s="20" t="s">
        <v>7408</v>
      </c>
      <c r="D8777" s="20" t="s">
        <v>17</v>
      </c>
    </row>
    <row r="8778" spans="2:4" x14ac:dyDescent="0.25">
      <c r="B8778" s="20" t="s">
        <v>7409</v>
      </c>
      <c r="C8778" s="20" t="s">
        <v>7409</v>
      </c>
      <c r="D8778" s="20" t="s">
        <v>17</v>
      </c>
    </row>
    <row r="8779" spans="2:4" x14ac:dyDescent="0.25">
      <c r="B8779" s="20" t="s">
        <v>16805</v>
      </c>
      <c r="C8779" s="20" t="s">
        <v>7410</v>
      </c>
      <c r="D8779" s="20" t="s">
        <v>17</v>
      </c>
    </row>
    <row r="8780" spans="2:4" x14ac:dyDescent="0.25">
      <c r="B8780" s="20" t="s">
        <v>16806</v>
      </c>
      <c r="C8780" s="20" t="s">
        <v>7410</v>
      </c>
      <c r="D8780" s="20" t="s">
        <v>17</v>
      </c>
    </row>
    <row r="8781" spans="2:4" x14ac:dyDescent="0.25">
      <c r="B8781" s="20" t="s">
        <v>7411</v>
      </c>
      <c r="C8781" s="20" t="s">
        <v>7411</v>
      </c>
      <c r="D8781" s="20" t="s">
        <v>17</v>
      </c>
    </row>
    <row r="8782" spans="2:4" x14ac:dyDescent="0.25">
      <c r="B8782" s="20" t="s">
        <v>7412</v>
      </c>
      <c r="C8782" s="20" t="s">
        <v>7412</v>
      </c>
      <c r="D8782" s="20" t="s">
        <v>17</v>
      </c>
    </row>
    <row r="8783" spans="2:4" x14ac:dyDescent="0.25">
      <c r="B8783" s="20" t="s">
        <v>7413</v>
      </c>
      <c r="C8783" s="20" t="s">
        <v>7413</v>
      </c>
      <c r="D8783" s="20" t="s">
        <v>17</v>
      </c>
    </row>
    <row r="8784" spans="2:4" x14ac:dyDescent="0.25">
      <c r="B8784" s="20" t="s">
        <v>7414</v>
      </c>
      <c r="C8784" s="20" t="s">
        <v>7414</v>
      </c>
      <c r="D8784" s="20" t="s">
        <v>17</v>
      </c>
    </row>
    <row r="8785" spans="2:4" x14ac:dyDescent="0.25">
      <c r="B8785" s="20" t="s">
        <v>7415</v>
      </c>
      <c r="C8785" s="20" t="s">
        <v>7416</v>
      </c>
      <c r="D8785" s="20" t="s">
        <v>17</v>
      </c>
    </row>
    <row r="8786" spans="2:4" x14ac:dyDescent="0.25">
      <c r="B8786" s="20" t="s">
        <v>7417</v>
      </c>
      <c r="C8786" s="20" t="s">
        <v>7416</v>
      </c>
      <c r="D8786" s="20" t="s">
        <v>17</v>
      </c>
    </row>
    <row r="8787" spans="2:4" x14ac:dyDescent="0.25">
      <c r="B8787" s="20" t="s">
        <v>7418</v>
      </c>
      <c r="C8787" s="20" t="s">
        <v>7416</v>
      </c>
      <c r="D8787" s="20" t="s">
        <v>17</v>
      </c>
    </row>
    <row r="8788" spans="2:4" x14ac:dyDescent="0.25">
      <c r="B8788" s="20" t="s">
        <v>7419</v>
      </c>
      <c r="C8788" s="20" t="s">
        <v>7416</v>
      </c>
      <c r="D8788" s="20" t="s">
        <v>17</v>
      </c>
    </row>
    <row r="8789" spans="2:4" x14ac:dyDescent="0.25">
      <c r="B8789" s="20" t="s">
        <v>7420</v>
      </c>
      <c r="C8789" s="20" t="s">
        <v>7416</v>
      </c>
      <c r="D8789" s="20" t="s">
        <v>17</v>
      </c>
    </row>
    <row r="8790" spans="2:4" x14ac:dyDescent="0.25">
      <c r="B8790" s="20" t="s">
        <v>7421</v>
      </c>
      <c r="C8790" s="20" t="s">
        <v>7416</v>
      </c>
      <c r="D8790" s="20" t="s">
        <v>17</v>
      </c>
    </row>
    <row r="8791" spans="2:4" x14ac:dyDescent="0.25">
      <c r="B8791" s="20" t="s">
        <v>7422</v>
      </c>
      <c r="C8791" s="20" t="s">
        <v>7422</v>
      </c>
      <c r="D8791" s="20" t="s">
        <v>17</v>
      </c>
    </row>
    <row r="8792" spans="2:4" x14ac:dyDescent="0.25">
      <c r="B8792" s="20" t="s">
        <v>7423</v>
      </c>
      <c r="C8792" s="20" t="s">
        <v>7422</v>
      </c>
      <c r="D8792" s="20" t="s">
        <v>17</v>
      </c>
    </row>
    <row r="8793" spans="2:4" x14ac:dyDescent="0.25">
      <c r="B8793" s="20" t="s">
        <v>7424</v>
      </c>
      <c r="C8793" s="20" t="s">
        <v>7422</v>
      </c>
      <c r="D8793" s="20" t="s">
        <v>17</v>
      </c>
    </row>
    <row r="8794" spans="2:4" x14ac:dyDescent="0.25">
      <c r="B8794" s="20" t="s">
        <v>7425</v>
      </c>
      <c r="C8794" s="20" t="s">
        <v>7422</v>
      </c>
      <c r="D8794" s="20" t="s">
        <v>17</v>
      </c>
    </row>
    <row r="8795" spans="2:4" x14ac:dyDescent="0.25">
      <c r="B8795" s="20" t="s">
        <v>7426</v>
      </c>
      <c r="C8795" s="20" t="s">
        <v>7422</v>
      </c>
      <c r="D8795" s="20" t="s">
        <v>17</v>
      </c>
    </row>
    <row r="8796" spans="2:4" x14ac:dyDescent="0.25">
      <c r="B8796" s="20" t="s">
        <v>7427</v>
      </c>
      <c r="C8796" s="20" t="s">
        <v>7422</v>
      </c>
      <c r="D8796" s="20" t="s">
        <v>17</v>
      </c>
    </row>
    <row r="8797" spans="2:4" x14ac:dyDescent="0.25">
      <c r="B8797" s="20" t="s">
        <v>7428</v>
      </c>
      <c r="C8797" s="20" t="s">
        <v>7422</v>
      </c>
      <c r="D8797" s="20" t="s">
        <v>17</v>
      </c>
    </row>
    <row r="8798" spans="2:4" x14ac:dyDescent="0.25">
      <c r="B8798" s="20" t="s">
        <v>7429</v>
      </c>
      <c r="C8798" s="20" t="s">
        <v>7422</v>
      </c>
      <c r="D8798" s="20" t="s">
        <v>17</v>
      </c>
    </row>
    <row r="8799" spans="2:4" x14ac:dyDescent="0.25">
      <c r="B8799" s="20" t="s">
        <v>7430</v>
      </c>
      <c r="C8799" s="20" t="s">
        <v>7430</v>
      </c>
      <c r="D8799" s="20" t="s">
        <v>17</v>
      </c>
    </row>
    <row r="8800" spans="2:4" x14ac:dyDescent="0.25">
      <c r="B8800" s="20" t="s">
        <v>7431</v>
      </c>
      <c r="C8800" s="20" t="s">
        <v>7430</v>
      </c>
      <c r="D8800" s="20" t="s">
        <v>17</v>
      </c>
    </row>
    <row r="8801" spans="2:4" x14ac:dyDescent="0.25">
      <c r="B8801" s="20" t="s">
        <v>7432</v>
      </c>
      <c r="C8801" s="20" t="s">
        <v>7430</v>
      </c>
      <c r="D8801" s="20" t="s">
        <v>17</v>
      </c>
    </row>
    <row r="8802" spans="2:4" x14ac:dyDescent="0.25">
      <c r="B8802" s="20" t="s">
        <v>7433</v>
      </c>
      <c r="C8802" s="20" t="s">
        <v>7430</v>
      </c>
      <c r="D8802" s="20" t="s">
        <v>17</v>
      </c>
    </row>
    <row r="8803" spans="2:4" x14ac:dyDescent="0.25">
      <c r="B8803" s="20" t="s">
        <v>7434</v>
      </c>
      <c r="C8803" s="20" t="s">
        <v>7430</v>
      </c>
      <c r="D8803" s="20" t="s">
        <v>17</v>
      </c>
    </row>
    <row r="8804" spans="2:4" x14ac:dyDescent="0.25">
      <c r="B8804" s="20" t="s">
        <v>16807</v>
      </c>
      <c r="C8804" s="20" t="s">
        <v>7430</v>
      </c>
      <c r="D8804" s="20" t="s">
        <v>17</v>
      </c>
    </row>
    <row r="8805" spans="2:4" x14ac:dyDescent="0.25">
      <c r="B8805" s="20" t="s">
        <v>7435</v>
      </c>
      <c r="C8805" s="20" t="s">
        <v>7435</v>
      </c>
      <c r="D8805" s="20" t="s">
        <v>17</v>
      </c>
    </row>
    <row r="8806" spans="2:4" x14ac:dyDescent="0.25">
      <c r="B8806" s="20" t="s">
        <v>7436</v>
      </c>
      <c r="C8806" s="20" t="s">
        <v>7435</v>
      </c>
      <c r="D8806" s="20" t="s">
        <v>17</v>
      </c>
    </row>
    <row r="8807" spans="2:4" x14ac:dyDescent="0.25">
      <c r="B8807" s="20" t="s">
        <v>7437</v>
      </c>
      <c r="C8807" s="20" t="s">
        <v>7435</v>
      </c>
      <c r="D8807" s="20" t="s">
        <v>17</v>
      </c>
    </row>
    <row r="8808" spans="2:4" x14ac:dyDescent="0.25">
      <c r="B8808" s="20" t="s">
        <v>7438</v>
      </c>
      <c r="C8808" s="20" t="s">
        <v>7435</v>
      </c>
      <c r="D8808" s="20" t="s">
        <v>17</v>
      </c>
    </row>
    <row r="8809" spans="2:4" x14ac:dyDescent="0.25">
      <c r="B8809" s="20" t="s">
        <v>7439</v>
      </c>
      <c r="C8809" s="20" t="s">
        <v>7435</v>
      </c>
      <c r="D8809" s="20" t="s">
        <v>17</v>
      </c>
    </row>
    <row r="8810" spans="2:4" x14ac:dyDescent="0.25">
      <c r="B8810" s="20" t="s">
        <v>7440</v>
      </c>
      <c r="C8810" s="20" t="s">
        <v>7435</v>
      </c>
      <c r="D8810" s="20" t="s">
        <v>17</v>
      </c>
    </row>
    <row r="8811" spans="2:4" x14ac:dyDescent="0.25">
      <c r="B8811" s="20" t="s">
        <v>7441</v>
      </c>
      <c r="C8811" s="20" t="s">
        <v>7435</v>
      </c>
      <c r="D8811" s="20" t="s">
        <v>17</v>
      </c>
    </row>
    <row r="8812" spans="2:4" x14ac:dyDescent="0.25">
      <c r="B8812" s="20" t="s">
        <v>7442</v>
      </c>
      <c r="C8812" s="20" t="s">
        <v>7435</v>
      </c>
      <c r="D8812" s="20" t="s">
        <v>17</v>
      </c>
    </row>
    <row r="8813" spans="2:4" x14ac:dyDescent="0.25">
      <c r="B8813" s="20" t="s">
        <v>7443</v>
      </c>
      <c r="C8813" s="20" t="s">
        <v>7410</v>
      </c>
      <c r="D8813" s="20" t="s">
        <v>17</v>
      </c>
    </row>
    <row r="8814" spans="2:4" x14ac:dyDescent="0.25">
      <c r="B8814" s="20" t="s">
        <v>7444</v>
      </c>
      <c r="C8814" s="20" t="s">
        <v>7410</v>
      </c>
      <c r="D8814" s="20" t="s">
        <v>17</v>
      </c>
    </row>
    <row r="8815" spans="2:4" x14ac:dyDescent="0.25">
      <c r="B8815" s="20" t="s">
        <v>7445</v>
      </c>
      <c r="C8815" s="20" t="s">
        <v>7410</v>
      </c>
      <c r="D8815" s="20" t="s">
        <v>17</v>
      </c>
    </row>
    <row r="8816" spans="2:4" x14ac:dyDescent="0.25">
      <c r="B8816" s="20" t="s">
        <v>7446</v>
      </c>
      <c r="C8816" s="20" t="s">
        <v>7410</v>
      </c>
      <c r="D8816" s="20" t="s">
        <v>17</v>
      </c>
    </row>
    <row r="8817" spans="2:4" x14ac:dyDescent="0.25">
      <c r="B8817" s="20" t="s">
        <v>7447</v>
      </c>
      <c r="C8817" s="20" t="s">
        <v>7410</v>
      </c>
      <c r="D8817" s="20" t="s">
        <v>17</v>
      </c>
    </row>
    <row r="8818" spans="2:4" x14ac:dyDescent="0.25">
      <c r="B8818" s="20" t="s">
        <v>7448</v>
      </c>
      <c r="C8818" s="20" t="s">
        <v>7410</v>
      </c>
      <c r="D8818" s="20" t="s">
        <v>17</v>
      </c>
    </row>
    <row r="8819" spans="2:4" x14ac:dyDescent="0.25">
      <c r="B8819" s="20" t="s">
        <v>7449</v>
      </c>
      <c r="C8819" s="20" t="s">
        <v>7410</v>
      </c>
      <c r="D8819" s="20" t="s">
        <v>17</v>
      </c>
    </row>
    <row r="8820" spans="2:4" x14ac:dyDescent="0.25">
      <c r="B8820" s="20" t="s">
        <v>7450</v>
      </c>
      <c r="C8820" s="20" t="s">
        <v>7410</v>
      </c>
      <c r="D8820" s="20" t="s">
        <v>17</v>
      </c>
    </row>
    <row r="8821" spans="2:4" x14ac:dyDescent="0.25">
      <c r="B8821" s="20" t="s">
        <v>7451</v>
      </c>
      <c r="C8821" s="20" t="s">
        <v>7452</v>
      </c>
      <c r="D8821" s="20" t="s">
        <v>17</v>
      </c>
    </row>
    <row r="8822" spans="2:4" x14ac:dyDescent="0.25">
      <c r="B8822" s="20" t="s">
        <v>7453</v>
      </c>
      <c r="C8822" s="20" t="s">
        <v>7452</v>
      </c>
      <c r="D8822" s="20" t="s">
        <v>17</v>
      </c>
    </row>
    <row r="8823" spans="2:4" x14ac:dyDescent="0.25">
      <c r="B8823" s="20" t="s">
        <v>7454</v>
      </c>
      <c r="C8823" s="20" t="s">
        <v>7452</v>
      </c>
      <c r="D8823" s="20" t="s">
        <v>17</v>
      </c>
    </row>
    <row r="8824" spans="2:4" x14ac:dyDescent="0.25">
      <c r="B8824" s="20" t="s">
        <v>7455</v>
      </c>
      <c r="C8824" s="20" t="s">
        <v>7452</v>
      </c>
      <c r="D8824" s="20" t="s">
        <v>17</v>
      </c>
    </row>
    <row r="8825" spans="2:4" x14ac:dyDescent="0.25">
      <c r="B8825" s="20" t="s">
        <v>7456</v>
      </c>
      <c r="C8825" s="20" t="s">
        <v>7457</v>
      </c>
      <c r="D8825" s="20" t="s">
        <v>17</v>
      </c>
    </row>
    <row r="8826" spans="2:4" x14ac:dyDescent="0.25">
      <c r="B8826" s="20" t="s">
        <v>7458</v>
      </c>
      <c r="C8826" s="20" t="s">
        <v>7457</v>
      </c>
      <c r="D8826" s="20" t="s">
        <v>17</v>
      </c>
    </row>
    <row r="8827" spans="2:4" x14ac:dyDescent="0.25">
      <c r="B8827" s="20" t="s">
        <v>7459</v>
      </c>
      <c r="C8827" s="20" t="s">
        <v>7457</v>
      </c>
      <c r="D8827" s="20" t="s">
        <v>17</v>
      </c>
    </row>
    <row r="8828" spans="2:4" x14ac:dyDescent="0.25">
      <c r="B8828" s="20" t="s">
        <v>7460</v>
      </c>
      <c r="C8828" s="20" t="s">
        <v>7457</v>
      </c>
      <c r="D8828" s="20" t="s">
        <v>17</v>
      </c>
    </row>
    <row r="8829" spans="2:4" x14ac:dyDescent="0.25">
      <c r="B8829" s="20" t="s">
        <v>7461</v>
      </c>
      <c r="C8829" s="20" t="s">
        <v>7461</v>
      </c>
      <c r="D8829" s="20" t="s">
        <v>17</v>
      </c>
    </row>
    <row r="8830" spans="2:4" x14ac:dyDescent="0.25">
      <c r="B8830" s="20" t="s">
        <v>7462</v>
      </c>
      <c r="C8830" s="20" t="s">
        <v>7462</v>
      </c>
      <c r="D8830" s="20" t="s">
        <v>17</v>
      </c>
    </row>
    <row r="8831" spans="2:4" x14ac:dyDescent="0.25">
      <c r="B8831" s="20" t="s">
        <v>7463</v>
      </c>
      <c r="C8831" s="20" t="s">
        <v>7463</v>
      </c>
      <c r="D8831" s="20" t="s">
        <v>17</v>
      </c>
    </row>
    <row r="8832" spans="2:4" x14ac:dyDescent="0.25">
      <c r="B8832" s="20" t="s">
        <v>7464</v>
      </c>
      <c r="C8832" s="20" t="s">
        <v>7464</v>
      </c>
      <c r="D8832" s="20" t="s">
        <v>17</v>
      </c>
    </row>
    <row r="8833" spans="2:4" x14ac:dyDescent="0.25">
      <c r="B8833" s="20" t="s">
        <v>7465</v>
      </c>
      <c r="C8833" s="20" t="s">
        <v>7465</v>
      </c>
      <c r="D8833" s="20" t="s">
        <v>17</v>
      </c>
    </row>
    <row r="8834" spans="2:4" x14ac:dyDescent="0.25">
      <c r="B8834" s="20" t="s">
        <v>7466</v>
      </c>
      <c r="C8834" s="20" t="s">
        <v>7466</v>
      </c>
      <c r="D8834" s="20" t="s">
        <v>17</v>
      </c>
    </row>
    <row r="8835" spans="2:4" x14ac:dyDescent="0.25">
      <c r="B8835" s="20" t="s">
        <v>7467</v>
      </c>
      <c r="C8835" s="20" t="s">
        <v>7467</v>
      </c>
      <c r="D8835" s="20" t="s">
        <v>17</v>
      </c>
    </row>
    <row r="8836" spans="2:4" x14ac:dyDescent="0.25">
      <c r="B8836" s="20" t="s">
        <v>7468</v>
      </c>
      <c r="C8836" s="20" t="s">
        <v>7469</v>
      </c>
      <c r="D8836" s="20" t="s">
        <v>17</v>
      </c>
    </row>
    <row r="8837" spans="2:4" x14ac:dyDescent="0.25">
      <c r="B8837" s="20" t="s">
        <v>7470</v>
      </c>
      <c r="C8837" s="20" t="s">
        <v>7469</v>
      </c>
      <c r="D8837" s="20" t="s">
        <v>17</v>
      </c>
    </row>
    <row r="8838" spans="2:4" x14ac:dyDescent="0.25">
      <c r="B8838" s="20" t="s">
        <v>7471</v>
      </c>
      <c r="C8838" s="20" t="s">
        <v>7469</v>
      </c>
      <c r="D8838" s="20" t="s">
        <v>17</v>
      </c>
    </row>
    <row r="8839" spans="2:4" x14ac:dyDescent="0.25">
      <c r="B8839" s="20" t="s">
        <v>7472</v>
      </c>
      <c r="C8839" s="20" t="s">
        <v>7469</v>
      </c>
      <c r="D8839" s="20" t="s">
        <v>17</v>
      </c>
    </row>
    <row r="8840" spans="2:4" x14ac:dyDescent="0.25">
      <c r="B8840" s="20" t="s">
        <v>7473</v>
      </c>
      <c r="C8840" s="20" t="s">
        <v>7469</v>
      </c>
      <c r="D8840" s="20" t="s">
        <v>17</v>
      </c>
    </row>
    <row r="8841" spans="2:4" x14ac:dyDescent="0.25">
      <c r="B8841" s="20" t="s">
        <v>7474</v>
      </c>
      <c r="C8841" s="20" t="s">
        <v>7469</v>
      </c>
      <c r="D8841" s="20" t="s">
        <v>17</v>
      </c>
    </row>
    <row r="8842" spans="2:4" x14ac:dyDescent="0.25">
      <c r="B8842" s="20" t="s">
        <v>7475</v>
      </c>
      <c r="C8842" s="20" t="s">
        <v>7469</v>
      </c>
      <c r="D8842" s="20" t="s">
        <v>17</v>
      </c>
    </row>
    <row r="8843" spans="2:4" x14ac:dyDescent="0.25">
      <c r="B8843" s="20" t="s">
        <v>7476</v>
      </c>
      <c r="C8843" s="20" t="s">
        <v>7469</v>
      </c>
      <c r="D8843" s="20" t="s">
        <v>17</v>
      </c>
    </row>
    <row r="8844" spans="2:4" x14ac:dyDescent="0.25">
      <c r="B8844" s="20" t="s">
        <v>7477</v>
      </c>
      <c r="C8844" s="20" t="s">
        <v>7469</v>
      </c>
      <c r="D8844" s="20" t="s">
        <v>17</v>
      </c>
    </row>
    <row r="8845" spans="2:4" x14ac:dyDescent="0.25">
      <c r="B8845" s="20" t="s">
        <v>7478</v>
      </c>
      <c r="C8845" s="20" t="s">
        <v>7469</v>
      </c>
      <c r="D8845" s="20" t="s">
        <v>17</v>
      </c>
    </row>
    <row r="8846" spans="2:4" x14ac:dyDescent="0.25">
      <c r="B8846" s="20" t="s">
        <v>7479</v>
      </c>
      <c r="C8846" s="20" t="s">
        <v>7480</v>
      </c>
      <c r="D8846" s="20" t="s">
        <v>17</v>
      </c>
    </row>
    <row r="8847" spans="2:4" x14ac:dyDescent="0.25">
      <c r="B8847" s="20" t="s">
        <v>7481</v>
      </c>
      <c r="C8847" s="20" t="s">
        <v>7480</v>
      </c>
      <c r="D8847" s="20" t="s">
        <v>17</v>
      </c>
    </row>
    <row r="8848" spans="2:4" x14ac:dyDescent="0.25">
      <c r="B8848" s="20" t="s">
        <v>7482</v>
      </c>
      <c r="C8848" s="20" t="s">
        <v>7480</v>
      </c>
      <c r="D8848" s="20" t="s">
        <v>17</v>
      </c>
    </row>
    <row r="8849" spans="2:4" x14ac:dyDescent="0.25">
      <c r="B8849" s="20" t="s">
        <v>7483</v>
      </c>
      <c r="C8849" s="20" t="s">
        <v>7480</v>
      </c>
      <c r="D8849" s="20" t="s">
        <v>17</v>
      </c>
    </row>
    <row r="8850" spans="2:4" x14ac:dyDescent="0.25">
      <c r="B8850" s="20" t="s">
        <v>7484</v>
      </c>
      <c r="C8850" s="20" t="s">
        <v>7480</v>
      </c>
      <c r="D8850" s="20" t="s">
        <v>17</v>
      </c>
    </row>
    <row r="8851" spans="2:4" x14ac:dyDescent="0.25">
      <c r="B8851" s="20" t="s">
        <v>7485</v>
      </c>
      <c r="C8851" s="20" t="s">
        <v>7480</v>
      </c>
      <c r="D8851" s="20" t="s">
        <v>17</v>
      </c>
    </row>
    <row r="8852" spans="2:4" x14ac:dyDescent="0.25">
      <c r="B8852" s="20" t="s">
        <v>7486</v>
      </c>
      <c r="C8852" s="20" t="s">
        <v>7480</v>
      </c>
      <c r="D8852" s="20" t="s">
        <v>17</v>
      </c>
    </row>
    <row r="8853" spans="2:4" x14ac:dyDescent="0.25">
      <c r="B8853" s="20" t="s">
        <v>7487</v>
      </c>
      <c r="C8853" s="20" t="s">
        <v>7480</v>
      </c>
      <c r="D8853" s="20" t="s">
        <v>17</v>
      </c>
    </row>
    <row r="8854" spans="2:4" x14ac:dyDescent="0.25">
      <c r="B8854" s="20" t="s">
        <v>7488</v>
      </c>
      <c r="C8854" s="20" t="s">
        <v>7489</v>
      </c>
      <c r="D8854" s="20" t="s">
        <v>17</v>
      </c>
    </row>
    <row r="8855" spans="2:4" x14ac:dyDescent="0.25">
      <c r="B8855" s="20" t="s">
        <v>7490</v>
      </c>
      <c r="C8855" s="20" t="s">
        <v>7489</v>
      </c>
      <c r="D8855" s="20" t="s">
        <v>17</v>
      </c>
    </row>
    <row r="8856" spans="2:4" x14ac:dyDescent="0.25">
      <c r="B8856" s="20" t="s">
        <v>7491</v>
      </c>
      <c r="C8856" s="20" t="s">
        <v>7492</v>
      </c>
      <c r="D8856" s="20" t="s">
        <v>17</v>
      </c>
    </row>
    <row r="8857" spans="2:4" x14ac:dyDescent="0.25">
      <c r="B8857" s="20" t="s">
        <v>7493</v>
      </c>
      <c r="C8857" s="20" t="s">
        <v>7492</v>
      </c>
      <c r="D8857" s="20" t="s">
        <v>17</v>
      </c>
    </row>
    <row r="8858" spans="2:4" x14ac:dyDescent="0.25">
      <c r="B8858" s="20" t="s">
        <v>7494</v>
      </c>
      <c r="C8858" s="20" t="s">
        <v>7492</v>
      </c>
      <c r="D8858" s="20" t="s">
        <v>17</v>
      </c>
    </row>
    <row r="8859" spans="2:4" x14ac:dyDescent="0.25">
      <c r="B8859" s="20" t="s">
        <v>7495</v>
      </c>
      <c r="C8859" s="20" t="s">
        <v>7496</v>
      </c>
      <c r="D8859" s="20" t="s">
        <v>17</v>
      </c>
    </row>
    <row r="8860" spans="2:4" x14ac:dyDescent="0.25">
      <c r="B8860" s="20" t="s">
        <v>7497</v>
      </c>
      <c r="C8860" s="20" t="s">
        <v>7496</v>
      </c>
      <c r="D8860" s="20" t="s">
        <v>17</v>
      </c>
    </row>
    <row r="8861" spans="2:4" x14ac:dyDescent="0.25">
      <c r="B8861" s="20" t="s">
        <v>7498</v>
      </c>
      <c r="C8861" s="20" t="s">
        <v>7496</v>
      </c>
      <c r="D8861" s="20" t="s">
        <v>17</v>
      </c>
    </row>
    <row r="8862" spans="2:4" x14ac:dyDescent="0.25">
      <c r="B8862" s="20" t="s">
        <v>7499</v>
      </c>
      <c r="C8862" s="20" t="s">
        <v>7496</v>
      </c>
      <c r="D8862" s="20" t="s">
        <v>17</v>
      </c>
    </row>
    <row r="8863" spans="2:4" x14ac:dyDescent="0.25">
      <c r="B8863" s="20" t="s">
        <v>7500</v>
      </c>
      <c r="C8863" s="20" t="s">
        <v>7501</v>
      </c>
      <c r="D8863" s="20" t="s">
        <v>17</v>
      </c>
    </row>
    <row r="8864" spans="2:4" x14ac:dyDescent="0.25">
      <c r="B8864" s="20" t="s">
        <v>7502</v>
      </c>
      <c r="C8864" s="20" t="s">
        <v>7501</v>
      </c>
      <c r="D8864" s="20" t="s">
        <v>17</v>
      </c>
    </row>
    <row r="8865" spans="2:4" x14ac:dyDescent="0.25">
      <c r="B8865" s="20" t="s">
        <v>7503</v>
      </c>
      <c r="C8865" s="20" t="s">
        <v>7503</v>
      </c>
      <c r="D8865" s="20" t="s">
        <v>17</v>
      </c>
    </row>
    <row r="8866" spans="2:4" x14ac:dyDescent="0.25">
      <c r="B8866" s="20" t="s">
        <v>7504</v>
      </c>
      <c r="C8866" s="20" t="s">
        <v>7504</v>
      </c>
      <c r="D8866" s="20" t="s">
        <v>17</v>
      </c>
    </row>
    <row r="8867" spans="2:4" x14ac:dyDescent="0.25">
      <c r="B8867" s="20" t="s">
        <v>7505</v>
      </c>
      <c r="C8867" s="20" t="s">
        <v>7505</v>
      </c>
      <c r="D8867" s="20" t="s">
        <v>17</v>
      </c>
    </row>
    <row r="8868" spans="2:4" x14ac:dyDescent="0.25">
      <c r="B8868" s="20" t="s">
        <v>7506</v>
      </c>
      <c r="C8868" s="20" t="s">
        <v>7506</v>
      </c>
      <c r="D8868" s="20" t="s">
        <v>17</v>
      </c>
    </row>
    <row r="8869" spans="2:4" x14ac:dyDescent="0.25">
      <c r="B8869" s="20" t="s">
        <v>7507</v>
      </c>
      <c r="C8869" s="20" t="s">
        <v>7507</v>
      </c>
      <c r="D8869" s="20" t="s">
        <v>17</v>
      </c>
    </row>
    <row r="8870" spans="2:4" x14ac:dyDescent="0.25">
      <c r="B8870" s="20" t="s">
        <v>7508</v>
      </c>
      <c r="C8870" s="20" t="s">
        <v>7508</v>
      </c>
      <c r="D8870" s="20" t="s">
        <v>17</v>
      </c>
    </row>
    <row r="8871" spans="2:4" x14ac:dyDescent="0.25">
      <c r="B8871" s="20" t="s">
        <v>7509</v>
      </c>
      <c r="C8871" s="20" t="s">
        <v>7510</v>
      </c>
      <c r="D8871" s="20" t="s">
        <v>17</v>
      </c>
    </row>
    <row r="8872" spans="2:4" x14ac:dyDescent="0.25">
      <c r="B8872" s="20" t="s">
        <v>7511</v>
      </c>
      <c r="C8872" s="20" t="s">
        <v>7510</v>
      </c>
      <c r="D8872" s="20" t="s">
        <v>17</v>
      </c>
    </row>
    <row r="8873" spans="2:4" x14ac:dyDescent="0.25">
      <c r="B8873" s="20" t="s">
        <v>7512</v>
      </c>
      <c r="C8873" s="20" t="s">
        <v>7510</v>
      </c>
      <c r="D8873" s="20" t="s">
        <v>17</v>
      </c>
    </row>
    <row r="8874" spans="2:4" x14ac:dyDescent="0.25">
      <c r="B8874" s="20" t="s">
        <v>7513</v>
      </c>
      <c r="C8874" s="20" t="s">
        <v>7513</v>
      </c>
      <c r="D8874" s="20" t="s">
        <v>17</v>
      </c>
    </row>
    <row r="8875" spans="2:4" x14ac:dyDescent="0.25">
      <c r="B8875" s="20" t="s">
        <v>7514</v>
      </c>
      <c r="C8875" s="20" t="s">
        <v>7514</v>
      </c>
      <c r="D8875" s="20" t="s">
        <v>17</v>
      </c>
    </row>
    <row r="8876" spans="2:4" x14ac:dyDescent="0.25">
      <c r="B8876" s="20" t="s">
        <v>7515</v>
      </c>
      <c r="C8876" s="20" t="s">
        <v>7515</v>
      </c>
      <c r="D8876" s="20" t="s">
        <v>17</v>
      </c>
    </row>
    <row r="8877" spans="2:4" x14ac:dyDescent="0.25">
      <c r="B8877" s="20" t="s">
        <v>7516</v>
      </c>
      <c r="C8877" s="20" t="s">
        <v>7516</v>
      </c>
      <c r="D8877" s="20" t="s">
        <v>17</v>
      </c>
    </row>
    <row r="8878" spans="2:4" x14ac:dyDescent="0.25">
      <c r="B8878" s="20" t="s">
        <v>7517</v>
      </c>
      <c r="C8878" s="20" t="s">
        <v>7517</v>
      </c>
      <c r="D8878" s="20" t="s">
        <v>17</v>
      </c>
    </row>
    <row r="8879" spans="2:4" x14ac:dyDescent="0.25">
      <c r="B8879" s="20" t="s">
        <v>7518</v>
      </c>
      <c r="C8879" s="20" t="s">
        <v>7518</v>
      </c>
      <c r="D8879" s="20" t="s">
        <v>17</v>
      </c>
    </row>
    <row r="8880" spans="2:4" x14ac:dyDescent="0.25">
      <c r="B8880" s="20" t="s">
        <v>7519</v>
      </c>
      <c r="C8880" s="20" t="s">
        <v>7520</v>
      </c>
      <c r="D8880" s="20" t="s">
        <v>17</v>
      </c>
    </row>
    <row r="8881" spans="2:4" x14ac:dyDescent="0.25">
      <c r="B8881" s="20" t="s">
        <v>7521</v>
      </c>
      <c r="C8881" s="20" t="s">
        <v>7520</v>
      </c>
      <c r="D8881" s="20" t="s">
        <v>17</v>
      </c>
    </row>
    <row r="8882" spans="2:4" x14ac:dyDescent="0.25">
      <c r="B8882" s="20" t="s">
        <v>7522</v>
      </c>
      <c r="C8882" s="20" t="s">
        <v>7520</v>
      </c>
      <c r="D8882" s="20" t="s">
        <v>17</v>
      </c>
    </row>
    <row r="8883" spans="2:4" x14ac:dyDescent="0.25">
      <c r="B8883" s="20" t="s">
        <v>7523</v>
      </c>
      <c r="C8883" s="20" t="s">
        <v>7520</v>
      </c>
      <c r="D8883" s="20" t="s">
        <v>17</v>
      </c>
    </row>
    <row r="8884" spans="2:4" x14ac:dyDescent="0.25">
      <c r="B8884" s="20" t="s">
        <v>7524</v>
      </c>
      <c r="C8884" s="20" t="s">
        <v>7520</v>
      </c>
      <c r="D8884" s="20" t="s">
        <v>17</v>
      </c>
    </row>
    <row r="8885" spans="2:4" x14ac:dyDescent="0.25">
      <c r="B8885" s="20" t="s">
        <v>7525</v>
      </c>
      <c r="C8885" s="20" t="s">
        <v>7520</v>
      </c>
      <c r="D8885" s="20" t="s">
        <v>17</v>
      </c>
    </row>
    <row r="8886" spans="2:4" x14ac:dyDescent="0.25">
      <c r="B8886" s="20" t="s">
        <v>7526</v>
      </c>
      <c r="C8886" s="20" t="s">
        <v>7520</v>
      </c>
      <c r="D8886" s="20" t="s">
        <v>17</v>
      </c>
    </row>
    <row r="8887" spans="2:4" x14ac:dyDescent="0.25">
      <c r="B8887" s="20" t="s">
        <v>7527</v>
      </c>
      <c r="C8887" s="20" t="s">
        <v>7520</v>
      </c>
      <c r="D8887" s="20" t="s">
        <v>17</v>
      </c>
    </row>
    <row r="8888" spans="2:4" x14ac:dyDescent="0.25">
      <c r="B8888" s="20" t="s">
        <v>7528</v>
      </c>
      <c r="C8888" s="20" t="s">
        <v>7520</v>
      </c>
      <c r="D8888" s="20" t="s">
        <v>17</v>
      </c>
    </row>
    <row r="8889" spans="2:4" x14ac:dyDescent="0.25">
      <c r="B8889" s="20" t="s">
        <v>7529</v>
      </c>
      <c r="C8889" s="20" t="s">
        <v>7529</v>
      </c>
      <c r="D8889" s="20" t="s">
        <v>17</v>
      </c>
    </row>
    <row r="8890" spans="2:4" x14ac:dyDescent="0.25">
      <c r="B8890" s="20" t="s">
        <v>7530</v>
      </c>
      <c r="C8890" s="20" t="s">
        <v>7530</v>
      </c>
      <c r="D8890" s="20" t="s">
        <v>17</v>
      </c>
    </row>
    <row r="8891" spans="2:4" x14ac:dyDescent="0.25">
      <c r="B8891" s="20" t="s">
        <v>7531</v>
      </c>
      <c r="C8891" s="20" t="s">
        <v>7531</v>
      </c>
      <c r="D8891" s="20" t="s">
        <v>17</v>
      </c>
    </row>
    <row r="8892" spans="2:4" x14ac:dyDescent="0.25">
      <c r="B8892" s="20" t="s">
        <v>7532</v>
      </c>
      <c r="C8892" s="20" t="s">
        <v>7532</v>
      </c>
      <c r="D8892" s="20" t="s">
        <v>17</v>
      </c>
    </row>
    <row r="8893" spans="2:4" x14ac:dyDescent="0.25">
      <c r="B8893" s="20" t="s">
        <v>7533</v>
      </c>
      <c r="C8893" s="20" t="s">
        <v>7533</v>
      </c>
      <c r="D8893" s="20" t="s">
        <v>17</v>
      </c>
    </row>
    <row r="8894" spans="2:4" x14ac:dyDescent="0.25">
      <c r="B8894" s="20" t="s">
        <v>7534</v>
      </c>
      <c r="C8894" s="20" t="s">
        <v>7534</v>
      </c>
      <c r="D8894" s="20" t="s">
        <v>17</v>
      </c>
    </row>
    <row r="8895" spans="2:4" x14ac:dyDescent="0.25">
      <c r="B8895" s="20" t="s">
        <v>7535</v>
      </c>
      <c r="C8895" s="20" t="s">
        <v>7535</v>
      </c>
      <c r="D8895" s="20" t="s">
        <v>17</v>
      </c>
    </row>
    <row r="8896" spans="2:4" x14ac:dyDescent="0.25">
      <c r="B8896" s="20" t="s">
        <v>7536</v>
      </c>
      <c r="C8896" s="20" t="s">
        <v>7536</v>
      </c>
      <c r="D8896" s="20" t="s">
        <v>17</v>
      </c>
    </row>
    <row r="8897" spans="2:4" x14ac:dyDescent="0.25">
      <c r="B8897" s="20" t="s">
        <v>7537</v>
      </c>
      <c r="C8897" s="20" t="s">
        <v>7537</v>
      </c>
      <c r="D8897" s="20" t="s">
        <v>17</v>
      </c>
    </row>
    <row r="8898" spans="2:4" x14ac:dyDescent="0.25">
      <c r="B8898" s="20" t="s">
        <v>7538</v>
      </c>
      <c r="C8898" s="20" t="s">
        <v>7538</v>
      </c>
      <c r="D8898" s="20" t="s">
        <v>17</v>
      </c>
    </row>
    <row r="8899" spans="2:4" x14ac:dyDescent="0.25">
      <c r="B8899" s="20" t="s">
        <v>7539</v>
      </c>
      <c r="C8899" s="20" t="s">
        <v>7539</v>
      </c>
      <c r="D8899" s="20" t="s">
        <v>17</v>
      </c>
    </row>
    <row r="8900" spans="2:4" x14ac:dyDescent="0.25">
      <c r="B8900" s="20" t="s">
        <v>7540</v>
      </c>
      <c r="C8900" s="20" t="s">
        <v>7540</v>
      </c>
      <c r="D8900" s="20" t="s">
        <v>17</v>
      </c>
    </row>
    <row r="8901" spans="2:4" x14ac:dyDescent="0.25">
      <c r="B8901" s="20" t="s">
        <v>7541</v>
      </c>
      <c r="C8901" s="20" t="s">
        <v>7541</v>
      </c>
      <c r="D8901" s="20" t="s">
        <v>17</v>
      </c>
    </row>
    <row r="8902" spans="2:4" x14ac:dyDescent="0.25">
      <c r="B8902" s="20" t="s">
        <v>7542</v>
      </c>
      <c r="C8902" s="20" t="s">
        <v>7542</v>
      </c>
      <c r="D8902" s="20" t="s">
        <v>17</v>
      </c>
    </row>
    <row r="8903" spans="2:4" x14ac:dyDescent="0.25">
      <c r="B8903" s="20" t="s">
        <v>7543</v>
      </c>
      <c r="C8903" s="20" t="s">
        <v>7543</v>
      </c>
      <c r="D8903" s="20" t="s">
        <v>17</v>
      </c>
    </row>
    <row r="8904" spans="2:4" x14ac:dyDescent="0.25">
      <c r="B8904" s="20" t="s">
        <v>7544</v>
      </c>
      <c r="C8904" s="20" t="s">
        <v>7544</v>
      </c>
      <c r="D8904" s="20" t="s">
        <v>17</v>
      </c>
    </row>
    <row r="8905" spans="2:4" x14ac:dyDescent="0.25">
      <c r="B8905" s="20" t="s">
        <v>7545</v>
      </c>
      <c r="C8905" s="20" t="s">
        <v>7545</v>
      </c>
      <c r="D8905" s="20" t="s">
        <v>17</v>
      </c>
    </row>
    <row r="8906" spans="2:4" x14ac:dyDescent="0.25">
      <c r="B8906" s="20" t="s">
        <v>7546</v>
      </c>
      <c r="C8906" s="20" t="s">
        <v>7546</v>
      </c>
      <c r="D8906" s="20" t="s">
        <v>17</v>
      </c>
    </row>
    <row r="8907" spans="2:4" x14ac:dyDescent="0.25">
      <c r="B8907" s="20" t="s">
        <v>7547</v>
      </c>
      <c r="C8907" s="20" t="s">
        <v>7547</v>
      </c>
      <c r="D8907" s="20" t="s">
        <v>17</v>
      </c>
    </row>
    <row r="8908" spans="2:4" x14ac:dyDescent="0.25">
      <c r="B8908" s="20" t="s">
        <v>7548</v>
      </c>
      <c r="C8908" s="20" t="s">
        <v>7548</v>
      </c>
      <c r="D8908" s="20" t="s">
        <v>17</v>
      </c>
    </row>
    <row r="8909" spans="2:4" x14ac:dyDescent="0.25">
      <c r="B8909" s="20" t="s">
        <v>7549</v>
      </c>
      <c r="C8909" s="20" t="s">
        <v>7549</v>
      </c>
      <c r="D8909" s="20" t="s">
        <v>17</v>
      </c>
    </row>
    <row r="8910" spans="2:4" x14ac:dyDescent="0.25">
      <c r="B8910" s="20" t="s">
        <v>7550</v>
      </c>
      <c r="C8910" s="20" t="s">
        <v>7550</v>
      </c>
      <c r="D8910" s="20" t="s">
        <v>17</v>
      </c>
    </row>
    <row r="8911" spans="2:4" x14ac:dyDescent="0.25">
      <c r="B8911" s="20" t="s">
        <v>7551</v>
      </c>
      <c r="C8911" s="20" t="s">
        <v>7551</v>
      </c>
      <c r="D8911" s="20" t="s">
        <v>17</v>
      </c>
    </row>
    <row r="8912" spans="2:4" x14ac:dyDescent="0.25">
      <c r="B8912" s="20" t="s">
        <v>7552</v>
      </c>
      <c r="C8912" s="20" t="s">
        <v>7552</v>
      </c>
      <c r="D8912" s="20" t="s">
        <v>17</v>
      </c>
    </row>
    <row r="8913" spans="2:4" x14ac:dyDescent="0.25">
      <c r="B8913" s="20" t="s">
        <v>7553</v>
      </c>
      <c r="C8913" s="20" t="s">
        <v>7553</v>
      </c>
      <c r="D8913" s="20" t="s">
        <v>17</v>
      </c>
    </row>
    <row r="8914" spans="2:4" x14ac:dyDescent="0.25">
      <c r="B8914" s="20" t="s">
        <v>7554</v>
      </c>
      <c r="C8914" s="20" t="s">
        <v>7554</v>
      </c>
      <c r="D8914" s="20" t="s">
        <v>17</v>
      </c>
    </row>
    <row r="8915" spans="2:4" x14ac:dyDescent="0.25">
      <c r="B8915" s="20" t="s">
        <v>7555</v>
      </c>
      <c r="C8915" s="20" t="s">
        <v>7554</v>
      </c>
      <c r="D8915" s="20" t="s">
        <v>17</v>
      </c>
    </row>
    <row r="8916" spans="2:4" x14ac:dyDescent="0.25">
      <c r="B8916" s="20" t="s">
        <v>16808</v>
      </c>
      <c r="C8916" s="20" t="s">
        <v>7554</v>
      </c>
      <c r="D8916" s="20" t="s">
        <v>17</v>
      </c>
    </row>
    <row r="8917" spans="2:4" x14ac:dyDescent="0.25">
      <c r="B8917" s="20" t="s">
        <v>16809</v>
      </c>
      <c r="C8917" s="20" t="s">
        <v>7554</v>
      </c>
      <c r="D8917" s="20" t="s">
        <v>17</v>
      </c>
    </row>
    <row r="8918" spans="2:4" x14ac:dyDescent="0.25">
      <c r="B8918" s="20" t="s">
        <v>7556</v>
      </c>
      <c r="C8918" s="20" t="s">
        <v>7554</v>
      </c>
      <c r="D8918" s="20" t="s">
        <v>17</v>
      </c>
    </row>
    <row r="8919" spans="2:4" x14ac:dyDescent="0.25">
      <c r="B8919" s="20" t="s">
        <v>7557</v>
      </c>
      <c r="C8919" s="20" t="s">
        <v>7557</v>
      </c>
      <c r="D8919" s="20" t="s">
        <v>19</v>
      </c>
    </row>
    <row r="8920" spans="2:4" x14ac:dyDescent="0.25">
      <c r="B8920" s="20" t="s">
        <v>7558</v>
      </c>
      <c r="C8920" s="20" t="s">
        <v>7559</v>
      </c>
      <c r="D8920" s="20" t="s">
        <v>19</v>
      </c>
    </row>
    <row r="8921" spans="2:4" x14ac:dyDescent="0.25">
      <c r="B8921" s="20" t="s">
        <v>7560</v>
      </c>
      <c r="C8921" s="20" t="s">
        <v>7561</v>
      </c>
      <c r="D8921" s="20" t="s">
        <v>17</v>
      </c>
    </row>
    <row r="8922" spans="2:4" x14ac:dyDescent="0.25">
      <c r="B8922" s="20" t="s">
        <v>7562</v>
      </c>
      <c r="C8922" s="20" t="s">
        <v>7561</v>
      </c>
      <c r="D8922" s="20" t="s">
        <v>19</v>
      </c>
    </row>
    <row r="8923" spans="2:4" x14ac:dyDescent="0.25">
      <c r="B8923" s="20" t="s">
        <v>7563</v>
      </c>
      <c r="C8923" s="20" t="s">
        <v>7561</v>
      </c>
      <c r="D8923" s="20" t="s">
        <v>19</v>
      </c>
    </row>
    <row r="8924" spans="2:4" x14ac:dyDescent="0.25">
      <c r="B8924" s="20" t="s">
        <v>7564</v>
      </c>
      <c r="C8924" s="20" t="s">
        <v>7565</v>
      </c>
      <c r="D8924" s="20" t="s">
        <v>19</v>
      </c>
    </row>
    <row r="8925" spans="2:4" x14ac:dyDescent="0.25">
      <c r="B8925" s="20" t="s">
        <v>7566</v>
      </c>
      <c r="C8925" s="20" t="s">
        <v>7565</v>
      </c>
      <c r="D8925" s="20" t="s">
        <v>19</v>
      </c>
    </row>
    <row r="8926" spans="2:4" x14ac:dyDescent="0.25">
      <c r="B8926" s="20" t="s">
        <v>7567</v>
      </c>
      <c r="C8926" s="20" t="s">
        <v>7565</v>
      </c>
      <c r="D8926" s="20" t="s">
        <v>19</v>
      </c>
    </row>
    <row r="8927" spans="2:4" x14ac:dyDescent="0.25">
      <c r="B8927" s="20" t="s">
        <v>7568</v>
      </c>
      <c r="C8927" s="20" t="s">
        <v>7565</v>
      </c>
      <c r="D8927" s="20" t="s">
        <v>19</v>
      </c>
    </row>
    <row r="8928" spans="2:4" x14ac:dyDescent="0.25">
      <c r="B8928" s="20" t="s">
        <v>7569</v>
      </c>
      <c r="C8928" s="20" t="s">
        <v>7570</v>
      </c>
      <c r="D8928" s="20" t="s">
        <v>19</v>
      </c>
    </row>
    <row r="8929" spans="2:4" x14ac:dyDescent="0.25">
      <c r="B8929" s="20" t="s">
        <v>7571</v>
      </c>
      <c r="C8929" s="20" t="s">
        <v>7572</v>
      </c>
      <c r="D8929" s="20" t="s">
        <v>19</v>
      </c>
    </row>
    <row r="8930" spans="2:4" x14ac:dyDescent="0.25">
      <c r="B8930" s="20" t="s">
        <v>7573</v>
      </c>
      <c r="C8930" s="20" t="s">
        <v>7572</v>
      </c>
      <c r="D8930" s="20" t="s">
        <v>16</v>
      </c>
    </row>
    <row r="8931" spans="2:4" x14ac:dyDescent="0.25">
      <c r="B8931" s="20" t="s">
        <v>7574</v>
      </c>
      <c r="C8931" s="20" t="s">
        <v>7572</v>
      </c>
      <c r="D8931" s="20" t="s">
        <v>19</v>
      </c>
    </row>
    <row r="8932" spans="2:4" x14ac:dyDescent="0.25">
      <c r="B8932" s="20" t="s">
        <v>7575</v>
      </c>
      <c r="C8932" s="20" t="s">
        <v>7572</v>
      </c>
      <c r="D8932" s="20" t="s">
        <v>19</v>
      </c>
    </row>
    <row r="8933" spans="2:4" x14ac:dyDescent="0.25">
      <c r="B8933" s="20" t="s">
        <v>7576</v>
      </c>
      <c r="C8933" s="20" t="s">
        <v>7577</v>
      </c>
      <c r="D8933" s="20" t="s">
        <v>19</v>
      </c>
    </row>
    <row r="8934" spans="2:4" x14ac:dyDescent="0.25">
      <c r="B8934" s="20" t="s">
        <v>7578</v>
      </c>
      <c r="C8934" s="20" t="s">
        <v>7577</v>
      </c>
      <c r="D8934" s="20" t="s">
        <v>19</v>
      </c>
    </row>
    <row r="8935" spans="2:4" x14ac:dyDescent="0.25">
      <c r="B8935" s="20" t="s">
        <v>7579</v>
      </c>
      <c r="C8935" s="20" t="s">
        <v>7577</v>
      </c>
      <c r="D8935" s="20" t="s">
        <v>19</v>
      </c>
    </row>
    <row r="8936" spans="2:4" x14ac:dyDescent="0.25">
      <c r="B8936" s="20" t="s">
        <v>7580</v>
      </c>
      <c r="C8936" s="20" t="s">
        <v>7577</v>
      </c>
      <c r="D8936" s="20" t="s">
        <v>19</v>
      </c>
    </row>
    <row r="8937" spans="2:4" x14ac:dyDescent="0.25">
      <c r="B8937" s="20" t="s">
        <v>7581</v>
      </c>
      <c r="C8937" s="20" t="s">
        <v>7577</v>
      </c>
      <c r="D8937" s="20" t="s">
        <v>19</v>
      </c>
    </row>
    <row r="8938" spans="2:4" x14ac:dyDescent="0.25">
      <c r="B8938" s="20" t="s">
        <v>7582</v>
      </c>
      <c r="C8938" s="20" t="s">
        <v>7577</v>
      </c>
      <c r="D8938" s="20" t="s">
        <v>17</v>
      </c>
    </row>
    <row r="8939" spans="2:4" x14ac:dyDescent="0.25">
      <c r="B8939" s="20" t="s">
        <v>7583</v>
      </c>
      <c r="C8939" s="20" t="s">
        <v>7584</v>
      </c>
      <c r="D8939" s="20" t="s">
        <v>19</v>
      </c>
    </row>
    <row r="8940" spans="2:4" x14ac:dyDescent="0.25">
      <c r="B8940" s="20" t="s">
        <v>7585</v>
      </c>
      <c r="C8940" s="20" t="s">
        <v>7584</v>
      </c>
      <c r="D8940" s="20" t="s">
        <v>19</v>
      </c>
    </row>
    <row r="8941" spans="2:4" x14ac:dyDescent="0.25">
      <c r="B8941" s="20" t="s">
        <v>7586</v>
      </c>
      <c r="C8941" s="20" t="s">
        <v>7584</v>
      </c>
      <c r="D8941" s="20" t="s">
        <v>19</v>
      </c>
    </row>
    <row r="8942" spans="2:4" x14ac:dyDescent="0.25">
      <c r="B8942" s="20" t="s">
        <v>7587</v>
      </c>
      <c r="C8942" s="20" t="s">
        <v>7584</v>
      </c>
      <c r="D8942" s="20" t="s">
        <v>19</v>
      </c>
    </row>
    <row r="8943" spans="2:4" x14ac:dyDescent="0.25">
      <c r="B8943" s="20" t="s">
        <v>7588</v>
      </c>
      <c r="C8943" s="20" t="s">
        <v>7584</v>
      </c>
      <c r="D8943" s="20" t="s">
        <v>19</v>
      </c>
    </row>
    <row r="8944" spans="2:4" x14ac:dyDescent="0.25">
      <c r="B8944" s="20" t="s">
        <v>7589</v>
      </c>
      <c r="C8944" s="20" t="s">
        <v>7590</v>
      </c>
      <c r="D8944" s="20" t="s">
        <v>19</v>
      </c>
    </row>
    <row r="8945" spans="2:4" x14ac:dyDescent="0.25">
      <c r="B8945" s="20" t="s">
        <v>7591</v>
      </c>
      <c r="C8945" s="20" t="s">
        <v>7590</v>
      </c>
      <c r="D8945" s="20" t="s">
        <v>19</v>
      </c>
    </row>
    <row r="8946" spans="2:4" x14ac:dyDescent="0.25">
      <c r="B8946" s="20" t="s">
        <v>7592</v>
      </c>
      <c r="C8946" s="20" t="s">
        <v>7590</v>
      </c>
      <c r="D8946" s="20" t="s">
        <v>19</v>
      </c>
    </row>
    <row r="8947" spans="2:4" x14ac:dyDescent="0.25">
      <c r="B8947" s="20" t="s">
        <v>7593</v>
      </c>
      <c r="C8947" s="20" t="s">
        <v>7590</v>
      </c>
      <c r="D8947" s="20" t="s">
        <v>12</v>
      </c>
    </row>
    <row r="8948" spans="2:4" x14ac:dyDescent="0.25">
      <c r="B8948" s="20" t="s">
        <v>7594</v>
      </c>
      <c r="C8948" s="20" t="s">
        <v>7590</v>
      </c>
      <c r="D8948" s="20" t="s">
        <v>19</v>
      </c>
    </row>
    <row r="8949" spans="2:4" x14ac:dyDescent="0.25">
      <c r="B8949" s="20" t="s">
        <v>7595</v>
      </c>
      <c r="C8949" s="20" t="s">
        <v>7590</v>
      </c>
      <c r="D8949" s="20" t="s">
        <v>19</v>
      </c>
    </row>
    <row r="8950" spans="2:4" x14ac:dyDescent="0.25">
      <c r="B8950" s="20" t="s">
        <v>7596</v>
      </c>
      <c r="C8950" s="20" t="s">
        <v>7597</v>
      </c>
      <c r="D8950" s="20" t="s">
        <v>19</v>
      </c>
    </row>
    <row r="8951" spans="2:4" x14ac:dyDescent="0.25">
      <c r="B8951" s="20" t="s">
        <v>7598</v>
      </c>
      <c r="C8951" s="20" t="s">
        <v>7597</v>
      </c>
      <c r="D8951" s="20" t="s">
        <v>19</v>
      </c>
    </row>
    <row r="8952" spans="2:4" x14ac:dyDescent="0.25">
      <c r="B8952" s="20" t="s">
        <v>7599</v>
      </c>
      <c r="C8952" s="20" t="s">
        <v>7597</v>
      </c>
      <c r="D8952" s="20" t="s">
        <v>19</v>
      </c>
    </row>
    <row r="8953" spans="2:4" x14ac:dyDescent="0.25">
      <c r="B8953" s="20" t="s">
        <v>7600</v>
      </c>
      <c r="C8953" s="20" t="s">
        <v>7597</v>
      </c>
      <c r="D8953" s="20" t="s">
        <v>19</v>
      </c>
    </row>
    <row r="8954" spans="2:4" x14ac:dyDescent="0.25">
      <c r="B8954" s="20" t="s">
        <v>7601</v>
      </c>
      <c r="C8954" s="20" t="s">
        <v>7602</v>
      </c>
      <c r="D8954" s="20" t="s">
        <v>19</v>
      </c>
    </row>
    <row r="8955" spans="2:4" x14ac:dyDescent="0.25">
      <c r="B8955" s="20" t="s">
        <v>7603</v>
      </c>
      <c r="C8955" s="20" t="s">
        <v>7602</v>
      </c>
      <c r="D8955" s="20" t="s">
        <v>19</v>
      </c>
    </row>
    <row r="8956" spans="2:4" x14ac:dyDescent="0.25">
      <c r="B8956" s="20" t="s">
        <v>7604</v>
      </c>
      <c r="C8956" s="20" t="s">
        <v>7602</v>
      </c>
      <c r="D8956" s="20" t="s">
        <v>19</v>
      </c>
    </row>
    <row r="8957" spans="2:4" x14ac:dyDescent="0.25">
      <c r="B8957" s="20" t="s">
        <v>7605</v>
      </c>
      <c r="C8957" s="20" t="s">
        <v>7602</v>
      </c>
      <c r="D8957" s="20" t="s">
        <v>19</v>
      </c>
    </row>
    <row r="8958" spans="2:4" x14ac:dyDescent="0.25">
      <c r="B8958" s="20" t="s">
        <v>7606</v>
      </c>
      <c r="C8958" s="20" t="s">
        <v>7602</v>
      </c>
      <c r="D8958" s="20" t="s">
        <v>19</v>
      </c>
    </row>
    <row r="8959" spans="2:4" x14ac:dyDescent="0.25">
      <c r="B8959" s="20" t="s">
        <v>7607</v>
      </c>
      <c r="C8959" s="20" t="s">
        <v>7602</v>
      </c>
      <c r="D8959" s="20" t="s">
        <v>19</v>
      </c>
    </row>
    <row r="8960" spans="2:4" x14ac:dyDescent="0.25">
      <c r="B8960" s="20" t="s">
        <v>7608</v>
      </c>
      <c r="C8960" s="20" t="s">
        <v>7609</v>
      </c>
      <c r="D8960" s="20" t="s">
        <v>19</v>
      </c>
    </row>
    <row r="8961" spans="2:4" x14ac:dyDescent="0.25">
      <c r="B8961" s="20" t="s">
        <v>7610</v>
      </c>
      <c r="C8961" s="20" t="s">
        <v>7609</v>
      </c>
      <c r="D8961" s="20" t="s">
        <v>19</v>
      </c>
    </row>
    <row r="8962" spans="2:4" x14ac:dyDescent="0.25">
      <c r="B8962" s="20" t="s">
        <v>7611</v>
      </c>
      <c r="C8962" s="20" t="s">
        <v>7612</v>
      </c>
      <c r="D8962" s="20" t="s">
        <v>17</v>
      </c>
    </row>
    <row r="8963" spans="2:4" x14ac:dyDescent="0.25">
      <c r="B8963" s="20" t="s">
        <v>7613</v>
      </c>
      <c r="C8963" s="20" t="s">
        <v>7612</v>
      </c>
      <c r="D8963" s="20" t="s">
        <v>19</v>
      </c>
    </row>
    <row r="8964" spans="2:4" x14ac:dyDescent="0.25">
      <c r="B8964" s="20" t="s">
        <v>7614</v>
      </c>
      <c r="C8964" s="20" t="s">
        <v>7612</v>
      </c>
      <c r="D8964" s="20" t="s">
        <v>19</v>
      </c>
    </row>
    <row r="8965" spans="2:4" x14ac:dyDescent="0.25">
      <c r="B8965" s="20" t="s">
        <v>7615</v>
      </c>
      <c r="C8965" s="20" t="s">
        <v>7612</v>
      </c>
      <c r="D8965" s="20" t="s">
        <v>19</v>
      </c>
    </row>
    <row r="8966" spans="2:4" x14ac:dyDescent="0.25">
      <c r="B8966" s="20" t="s">
        <v>7616</v>
      </c>
      <c r="C8966" s="20" t="s">
        <v>7617</v>
      </c>
      <c r="D8966" s="20" t="s">
        <v>19</v>
      </c>
    </row>
    <row r="8967" spans="2:4" x14ac:dyDescent="0.25">
      <c r="B8967" s="20" t="s">
        <v>7618</v>
      </c>
      <c r="C8967" s="20" t="s">
        <v>7617</v>
      </c>
      <c r="D8967" s="20" t="s">
        <v>19</v>
      </c>
    </row>
    <row r="8968" spans="2:4" x14ac:dyDescent="0.25">
      <c r="B8968" s="20" t="s">
        <v>7619</v>
      </c>
      <c r="C8968" s="20" t="s">
        <v>7617</v>
      </c>
      <c r="D8968" s="20" t="s">
        <v>19</v>
      </c>
    </row>
    <row r="8969" spans="2:4" x14ac:dyDescent="0.25">
      <c r="B8969" s="20" t="s">
        <v>7620</v>
      </c>
      <c r="C8969" s="20" t="s">
        <v>7617</v>
      </c>
      <c r="D8969" s="20" t="s">
        <v>19</v>
      </c>
    </row>
    <row r="8970" spans="2:4" x14ac:dyDescent="0.25">
      <c r="B8970" s="20" t="s">
        <v>7621</v>
      </c>
      <c r="C8970" s="20" t="s">
        <v>7622</v>
      </c>
      <c r="D8970" s="20" t="s">
        <v>19</v>
      </c>
    </row>
    <row r="8971" spans="2:4" x14ac:dyDescent="0.25">
      <c r="B8971" s="20" t="s">
        <v>7623</v>
      </c>
      <c r="C8971" s="20" t="s">
        <v>7622</v>
      </c>
      <c r="D8971" s="20" t="s">
        <v>19</v>
      </c>
    </row>
    <row r="8972" spans="2:4" x14ac:dyDescent="0.25">
      <c r="B8972" s="20" t="s">
        <v>7624</v>
      </c>
      <c r="C8972" s="20" t="s">
        <v>7622</v>
      </c>
      <c r="D8972" s="20" t="s">
        <v>19</v>
      </c>
    </row>
    <row r="8973" spans="2:4" x14ac:dyDescent="0.25">
      <c r="B8973" s="20" t="s">
        <v>7625</v>
      </c>
      <c r="C8973" s="20" t="s">
        <v>7626</v>
      </c>
      <c r="D8973" s="20" t="s">
        <v>19</v>
      </c>
    </row>
    <row r="8974" spans="2:4" x14ac:dyDescent="0.25">
      <c r="B8974" s="20" t="s">
        <v>7627</v>
      </c>
      <c r="C8974" s="20" t="s">
        <v>7626</v>
      </c>
      <c r="D8974" s="20" t="s">
        <v>19</v>
      </c>
    </row>
    <row r="8975" spans="2:4" x14ac:dyDescent="0.25">
      <c r="B8975" s="20" t="s">
        <v>7628</v>
      </c>
      <c r="C8975" s="20" t="s">
        <v>7626</v>
      </c>
      <c r="D8975" s="20" t="s">
        <v>19</v>
      </c>
    </row>
    <row r="8976" spans="2:4" x14ac:dyDescent="0.25">
      <c r="B8976" s="20" t="s">
        <v>7629</v>
      </c>
      <c r="C8976" s="20" t="s">
        <v>7626</v>
      </c>
      <c r="D8976" s="20" t="s">
        <v>19</v>
      </c>
    </row>
    <row r="8977" spans="2:4" x14ac:dyDescent="0.25">
      <c r="B8977" s="20" t="s">
        <v>7630</v>
      </c>
      <c r="C8977" s="20" t="s">
        <v>7626</v>
      </c>
      <c r="D8977" s="20" t="s">
        <v>19</v>
      </c>
    </row>
    <row r="8978" spans="2:4" x14ac:dyDescent="0.25">
      <c r="B8978" s="20" t="s">
        <v>7631</v>
      </c>
      <c r="C8978" s="20" t="s">
        <v>7632</v>
      </c>
      <c r="D8978" s="20" t="s">
        <v>19</v>
      </c>
    </row>
    <row r="8979" spans="2:4" x14ac:dyDescent="0.25">
      <c r="B8979" s="20" t="s">
        <v>7633</v>
      </c>
      <c r="C8979" s="20" t="s">
        <v>7632</v>
      </c>
      <c r="D8979" s="20" t="s">
        <v>19</v>
      </c>
    </row>
    <row r="8980" spans="2:4" x14ac:dyDescent="0.25">
      <c r="B8980" s="20" t="s">
        <v>7634</v>
      </c>
      <c r="C8980" s="20" t="s">
        <v>7632</v>
      </c>
      <c r="D8980" s="20" t="s">
        <v>19</v>
      </c>
    </row>
    <row r="8981" spans="2:4" x14ac:dyDescent="0.25">
      <c r="B8981" s="20" t="s">
        <v>7635</v>
      </c>
      <c r="C8981" s="20" t="s">
        <v>7632</v>
      </c>
      <c r="D8981" s="20" t="s">
        <v>19</v>
      </c>
    </row>
    <row r="8982" spans="2:4" x14ac:dyDescent="0.25">
      <c r="B8982" s="20" t="s">
        <v>7636</v>
      </c>
      <c r="C8982" s="20" t="s">
        <v>7632</v>
      </c>
      <c r="D8982" s="20" t="s">
        <v>19</v>
      </c>
    </row>
    <row r="8983" spans="2:4" x14ac:dyDescent="0.25">
      <c r="B8983" s="20" t="s">
        <v>7637</v>
      </c>
      <c r="C8983" s="20" t="s">
        <v>7632</v>
      </c>
      <c r="D8983" s="20" t="s">
        <v>19</v>
      </c>
    </row>
    <row r="8984" spans="2:4" x14ac:dyDescent="0.25">
      <c r="B8984" s="20" t="s">
        <v>7638</v>
      </c>
      <c r="C8984" s="20" t="s">
        <v>7639</v>
      </c>
      <c r="D8984" s="20" t="s">
        <v>19</v>
      </c>
    </row>
    <row r="8985" spans="2:4" x14ac:dyDescent="0.25">
      <c r="B8985" s="20" t="s">
        <v>7640</v>
      </c>
      <c r="C8985" s="20" t="s">
        <v>7639</v>
      </c>
      <c r="D8985" s="20" t="s">
        <v>19</v>
      </c>
    </row>
    <row r="8986" spans="2:4" x14ac:dyDescent="0.25">
      <c r="B8986" s="20" t="s">
        <v>7641</v>
      </c>
      <c r="C8986" s="20" t="s">
        <v>7639</v>
      </c>
      <c r="D8986" s="20" t="s">
        <v>19</v>
      </c>
    </row>
    <row r="8987" spans="2:4" x14ac:dyDescent="0.25">
      <c r="B8987" s="20" t="s">
        <v>7642</v>
      </c>
      <c r="C8987" s="20" t="s">
        <v>7639</v>
      </c>
      <c r="D8987" s="20" t="s">
        <v>16</v>
      </c>
    </row>
    <row r="8988" spans="2:4" x14ac:dyDescent="0.25">
      <c r="B8988" s="20" t="s">
        <v>7643</v>
      </c>
      <c r="C8988" s="20" t="s">
        <v>7639</v>
      </c>
      <c r="D8988" s="20" t="s">
        <v>19</v>
      </c>
    </row>
    <row r="8989" spans="2:4" x14ac:dyDescent="0.25">
      <c r="B8989" s="20" t="s">
        <v>7644</v>
      </c>
      <c r="C8989" s="20" t="s">
        <v>7645</v>
      </c>
      <c r="D8989" s="20" t="s">
        <v>19</v>
      </c>
    </row>
    <row r="8990" spans="2:4" x14ac:dyDescent="0.25">
      <c r="B8990" s="20" t="s">
        <v>7646</v>
      </c>
      <c r="C8990" s="20" t="s">
        <v>7645</v>
      </c>
      <c r="D8990" s="20" t="s">
        <v>19</v>
      </c>
    </row>
    <row r="8991" spans="2:4" x14ac:dyDescent="0.25">
      <c r="B8991" s="20" t="s">
        <v>7647</v>
      </c>
      <c r="C8991" s="20" t="s">
        <v>7648</v>
      </c>
      <c r="D8991" s="20" t="s">
        <v>19</v>
      </c>
    </row>
    <row r="8992" spans="2:4" x14ac:dyDescent="0.25">
      <c r="B8992" s="20" t="s">
        <v>7649</v>
      </c>
      <c r="C8992" s="20" t="s">
        <v>7648</v>
      </c>
      <c r="D8992" s="20" t="s">
        <v>19</v>
      </c>
    </row>
    <row r="8993" spans="2:4" x14ac:dyDescent="0.25">
      <c r="B8993" s="20" t="s">
        <v>7650</v>
      </c>
      <c r="C8993" s="20" t="s">
        <v>7648</v>
      </c>
      <c r="D8993" s="20" t="s">
        <v>19</v>
      </c>
    </row>
    <row r="8994" spans="2:4" x14ac:dyDescent="0.25">
      <c r="B8994" s="20" t="s">
        <v>7651</v>
      </c>
      <c r="C8994" s="20" t="s">
        <v>7648</v>
      </c>
      <c r="D8994" s="20" t="s">
        <v>19</v>
      </c>
    </row>
    <row r="8995" spans="2:4" x14ac:dyDescent="0.25">
      <c r="B8995" s="20" t="s">
        <v>7652</v>
      </c>
      <c r="C8995" s="20" t="s">
        <v>7648</v>
      </c>
      <c r="D8995" s="20" t="s">
        <v>19</v>
      </c>
    </row>
    <row r="8996" spans="2:4" x14ac:dyDescent="0.25">
      <c r="B8996" s="20" t="s">
        <v>7653</v>
      </c>
      <c r="C8996" s="20" t="s">
        <v>7648</v>
      </c>
      <c r="D8996" s="20" t="s">
        <v>19</v>
      </c>
    </row>
    <row r="8997" spans="2:4" x14ac:dyDescent="0.25">
      <c r="B8997" s="20" t="s">
        <v>7654</v>
      </c>
      <c r="C8997" s="20" t="s">
        <v>7655</v>
      </c>
      <c r="D8997" s="20" t="s">
        <v>19</v>
      </c>
    </row>
    <row r="8998" spans="2:4" x14ac:dyDescent="0.25">
      <c r="B8998" s="20" t="s">
        <v>7656</v>
      </c>
      <c r="C8998" s="20" t="s">
        <v>7655</v>
      </c>
      <c r="D8998" s="20" t="s">
        <v>19</v>
      </c>
    </row>
    <row r="8999" spans="2:4" x14ac:dyDescent="0.25">
      <c r="B8999" s="20" t="s">
        <v>7657</v>
      </c>
      <c r="C8999" s="20" t="s">
        <v>7655</v>
      </c>
      <c r="D8999" s="20" t="s">
        <v>19</v>
      </c>
    </row>
    <row r="9000" spans="2:4" x14ac:dyDescent="0.25">
      <c r="B9000" s="20" t="s">
        <v>7658</v>
      </c>
      <c r="C9000" s="20" t="s">
        <v>7655</v>
      </c>
      <c r="D9000" s="20" t="s">
        <v>19</v>
      </c>
    </row>
    <row r="9001" spans="2:4" x14ac:dyDescent="0.25">
      <c r="B9001" s="20" t="s">
        <v>7659</v>
      </c>
      <c r="C9001" s="20" t="s">
        <v>7655</v>
      </c>
      <c r="D9001" s="20" t="s">
        <v>19</v>
      </c>
    </row>
    <row r="9002" spans="2:4" x14ac:dyDescent="0.25">
      <c r="B9002" s="20" t="s">
        <v>7660</v>
      </c>
      <c r="C9002" s="20" t="s">
        <v>7655</v>
      </c>
      <c r="D9002" s="20" t="s">
        <v>19</v>
      </c>
    </row>
    <row r="9003" spans="2:4" x14ac:dyDescent="0.25">
      <c r="B9003" s="20" t="s">
        <v>7661</v>
      </c>
      <c r="C9003" s="20" t="s">
        <v>7662</v>
      </c>
      <c r="D9003" s="20" t="s">
        <v>19</v>
      </c>
    </row>
    <row r="9004" spans="2:4" x14ac:dyDescent="0.25">
      <c r="B9004" s="20" t="s">
        <v>7663</v>
      </c>
      <c r="C9004" s="20" t="s">
        <v>7662</v>
      </c>
      <c r="D9004" s="20" t="s">
        <v>19</v>
      </c>
    </row>
    <row r="9005" spans="2:4" x14ac:dyDescent="0.25">
      <c r="B9005" s="20" t="s">
        <v>7664</v>
      </c>
      <c r="C9005" s="20" t="s">
        <v>7662</v>
      </c>
      <c r="D9005" s="20" t="s">
        <v>19</v>
      </c>
    </row>
    <row r="9006" spans="2:4" x14ac:dyDescent="0.25">
      <c r="B9006" s="20" t="s">
        <v>7665</v>
      </c>
      <c r="C9006" s="20" t="s">
        <v>7662</v>
      </c>
      <c r="D9006" s="20" t="s">
        <v>19</v>
      </c>
    </row>
    <row r="9007" spans="2:4" x14ac:dyDescent="0.25">
      <c r="B9007" s="20" t="s">
        <v>7666</v>
      </c>
      <c r="C9007" s="20" t="s">
        <v>7662</v>
      </c>
      <c r="D9007" s="20" t="s">
        <v>19</v>
      </c>
    </row>
    <row r="9008" spans="2:4" x14ac:dyDescent="0.25">
      <c r="B9008" s="20" t="s">
        <v>7667</v>
      </c>
      <c r="C9008" s="20" t="s">
        <v>7667</v>
      </c>
      <c r="D9008" s="20" t="s">
        <v>20</v>
      </c>
    </row>
    <row r="9009" spans="2:4" x14ac:dyDescent="0.25">
      <c r="B9009" s="20" t="s">
        <v>7668</v>
      </c>
      <c r="C9009" s="20" t="s">
        <v>7669</v>
      </c>
      <c r="D9009" s="20" t="s">
        <v>20</v>
      </c>
    </row>
    <row r="9010" spans="2:4" x14ac:dyDescent="0.25">
      <c r="B9010" s="20" t="s">
        <v>7670</v>
      </c>
      <c r="C9010" s="20" t="s">
        <v>7671</v>
      </c>
      <c r="D9010" s="20" t="s">
        <v>20</v>
      </c>
    </row>
    <row r="9011" spans="2:4" x14ac:dyDescent="0.25">
      <c r="B9011" s="20" t="s">
        <v>7672</v>
      </c>
      <c r="C9011" s="20" t="s">
        <v>7673</v>
      </c>
      <c r="D9011" s="20" t="s">
        <v>20</v>
      </c>
    </row>
    <row r="9012" spans="2:4" x14ac:dyDescent="0.25">
      <c r="B9012" s="20" t="s">
        <v>7674</v>
      </c>
      <c r="C9012" s="20" t="s">
        <v>7673</v>
      </c>
      <c r="D9012" s="20" t="s">
        <v>20</v>
      </c>
    </row>
    <row r="9013" spans="2:4" x14ac:dyDescent="0.25">
      <c r="B9013" s="20" t="s">
        <v>7675</v>
      </c>
      <c r="C9013" s="20" t="s">
        <v>7673</v>
      </c>
      <c r="D9013" s="20" t="s">
        <v>20</v>
      </c>
    </row>
    <row r="9014" spans="2:4" x14ac:dyDescent="0.25">
      <c r="B9014" s="20" t="s">
        <v>7676</v>
      </c>
      <c r="C9014" s="20" t="s">
        <v>7673</v>
      </c>
      <c r="D9014" s="20" t="s">
        <v>20</v>
      </c>
    </row>
    <row r="9015" spans="2:4" x14ac:dyDescent="0.25">
      <c r="B9015" s="20" t="s">
        <v>7677</v>
      </c>
      <c r="C9015" s="20" t="s">
        <v>7678</v>
      </c>
      <c r="D9015" s="20" t="s">
        <v>20</v>
      </c>
    </row>
    <row r="9016" spans="2:4" x14ac:dyDescent="0.25">
      <c r="B9016" s="20" t="s">
        <v>7679</v>
      </c>
      <c r="C9016" s="20" t="s">
        <v>7678</v>
      </c>
      <c r="D9016" s="20" t="s">
        <v>20</v>
      </c>
    </row>
    <row r="9017" spans="2:4" x14ac:dyDescent="0.25">
      <c r="B9017" s="20" t="s">
        <v>7680</v>
      </c>
      <c r="C9017" s="20" t="s">
        <v>7678</v>
      </c>
      <c r="D9017" s="20" t="s">
        <v>20</v>
      </c>
    </row>
    <row r="9018" spans="2:4" x14ac:dyDescent="0.25">
      <c r="B9018" s="20" t="s">
        <v>7681</v>
      </c>
      <c r="C9018" s="20" t="s">
        <v>7682</v>
      </c>
      <c r="D9018" s="20" t="s">
        <v>20</v>
      </c>
    </row>
    <row r="9019" spans="2:4" x14ac:dyDescent="0.25">
      <c r="B9019" s="20" t="s">
        <v>7683</v>
      </c>
      <c r="C9019" s="20" t="s">
        <v>7682</v>
      </c>
      <c r="D9019" s="20" t="s">
        <v>20</v>
      </c>
    </row>
    <row r="9020" spans="2:4" x14ac:dyDescent="0.25">
      <c r="B9020" s="20" t="s">
        <v>7684</v>
      </c>
      <c r="C9020" s="20" t="s">
        <v>7682</v>
      </c>
      <c r="D9020" s="20" t="s">
        <v>20</v>
      </c>
    </row>
    <row r="9021" spans="2:4" x14ac:dyDescent="0.25">
      <c r="B9021" s="20" t="s">
        <v>7685</v>
      </c>
      <c r="C9021" s="20" t="s">
        <v>7686</v>
      </c>
      <c r="D9021" s="20" t="s">
        <v>20</v>
      </c>
    </row>
    <row r="9022" spans="2:4" x14ac:dyDescent="0.25">
      <c r="B9022" s="20" t="s">
        <v>7687</v>
      </c>
      <c r="C9022" s="20" t="s">
        <v>7686</v>
      </c>
      <c r="D9022" s="20" t="s">
        <v>20</v>
      </c>
    </row>
    <row r="9023" spans="2:4" x14ac:dyDescent="0.25">
      <c r="B9023" s="20" t="s">
        <v>7688</v>
      </c>
      <c r="C9023" s="20" t="s">
        <v>7686</v>
      </c>
      <c r="D9023" s="20" t="s">
        <v>20</v>
      </c>
    </row>
    <row r="9024" spans="2:4" x14ac:dyDescent="0.25">
      <c r="B9024" s="20" t="s">
        <v>7689</v>
      </c>
      <c r="C9024" s="20" t="s">
        <v>7686</v>
      </c>
      <c r="D9024" s="20" t="s">
        <v>20</v>
      </c>
    </row>
    <row r="9025" spans="2:4" x14ac:dyDescent="0.25">
      <c r="B9025" s="20" t="s">
        <v>7690</v>
      </c>
      <c r="C9025" s="20" t="s">
        <v>7686</v>
      </c>
      <c r="D9025" s="20" t="s">
        <v>20</v>
      </c>
    </row>
    <row r="9026" spans="2:4" x14ac:dyDescent="0.25">
      <c r="B9026" s="20" t="s">
        <v>7691</v>
      </c>
      <c r="C9026" s="20" t="s">
        <v>7692</v>
      </c>
      <c r="D9026" s="20" t="s">
        <v>20</v>
      </c>
    </row>
    <row r="9027" spans="2:4" x14ac:dyDescent="0.25">
      <c r="B9027" s="20" t="s">
        <v>7693</v>
      </c>
      <c r="C9027" s="20" t="s">
        <v>7692</v>
      </c>
      <c r="D9027" s="20" t="s">
        <v>20</v>
      </c>
    </row>
    <row r="9028" spans="2:4" x14ac:dyDescent="0.25">
      <c r="B9028" s="20" t="s">
        <v>7694</v>
      </c>
      <c r="C9028" s="20" t="s">
        <v>7692</v>
      </c>
      <c r="D9028" s="20" t="s">
        <v>20</v>
      </c>
    </row>
    <row r="9029" spans="2:4" x14ac:dyDescent="0.25">
      <c r="B9029" s="20" t="s">
        <v>7695</v>
      </c>
      <c r="C9029" s="20" t="s">
        <v>7692</v>
      </c>
      <c r="D9029" s="20" t="s">
        <v>20</v>
      </c>
    </row>
    <row r="9030" spans="2:4" x14ac:dyDescent="0.25">
      <c r="B9030" s="20" t="s">
        <v>7696</v>
      </c>
      <c r="C9030" s="20" t="s">
        <v>7697</v>
      </c>
      <c r="D9030" s="20" t="s">
        <v>20</v>
      </c>
    </row>
    <row r="9031" spans="2:4" x14ac:dyDescent="0.25">
      <c r="B9031" s="20" t="s">
        <v>7698</v>
      </c>
      <c r="C9031" s="20" t="s">
        <v>7697</v>
      </c>
      <c r="D9031" s="20" t="s">
        <v>20</v>
      </c>
    </row>
    <row r="9032" spans="2:4" x14ac:dyDescent="0.25">
      <c r="B9032" s="20" t="s">
        <v>7699</v>
      </c>
      <c r="C9032" s="20" t="s">
        <v>7697</v>
      </c>
      <c r="D9032" s="20" t="s">
        <v>20</v>
      </c>
    </row>
    <row r="9033" spans="2:4" x14ac:dyDescent="0.25">
      <c r="B9033" s="20" t="s">
        <v>7700</v>
      </c>
      <c r="C9033" s="20" t="s">
        <v>7700</v>
      </c>
      <c r="D9033" s="20" t="s">
        <v>13</v>
      </c>
    </row>
    <row r="9034" spans="2:4" x14ac:dyDescent="0.25">
      <c r="B9034" s="20" t="s">
        <v>7701</v>
      </c>
      <c r="C9034" s="20" t="s">
        <v>7700</v>
      </c>
      <c r="D9034" s="20" t="s">
        <v>13</v>
      </c>
    </row>
    <row r="9035" spans="2:4" x14ac:dyDescent="0.25">
      <c r="B9035" s="20" t="s">
        <v>16810</v>
      </c>
      <c r="C9035" s="20" t="s">
        <v>7700</v>
      </c>
      <c r="D9035" s="20" t="s">
        <v>20</v>
      </c>
    </row>
    <row r="9036" spans="2:4" x14ac:dyDescent="0.25">
      <c r="B9036" s="20" t="s">
        <v>16811</v>
      </c>
      <c r="C9036" s="20" t="s">
        <v>7700</v>
      </c>
      <c r="D9036" s="20" t="s">
        <v>20</v>
      </c>
    </row>
    <row r="9037" spans="2:4" x14ac:dyDescent="0.25">
      <c r="B9037" s="20" t="s">
        <v>16812</v>
      </c>
      <c r="C9037" s="20" t="s">
        <v>7700</v>
      </c>
      <c r="D9037" s="20" t="s">
        <v>20</v>
      </c>
    </row>
    <row r="9038" spans="2:4" x14ac:dyDescent="0.25">
      <c r="B9038" s="20" t="s">
        <v>16813</v>
      </c>
      <c r="C9038" s="20" t="s">
        <v>7700</v>
      </c>
      <c r="D9038" s="20" t="s">
        <v>20</v>
      </c>
    </row>
    <row r="9039" spans="2:4" x14ac:dyDescent="0.25">
      <c r="B9039" s="20" t="s">
        <v>16814</v>
      </c>
      <c r="C9039" s="20" t="s">
        <v>7700</v>
      </c>
      <c r="D9039" s="20" t="s">
        <v>20</v>
      </c>
    </row>
    <row r="9040" spans="2:4" x14ac:dyDescent="0.25">
      <c r="B9040" s="20" t="s">
        <v>7702</v>
      </c>
      <c r="C9040" s="20" t="s">
        <v>7700</v>
      </c>
      <c r="D9040" s="20" t="s">
        <v>13</v>
      </c>
    </row>
    <row r="9041" spans="2:4" x14ac:dyDescent="0.25">
      <c r="B9041" s="20" t="s">
        <v>16815</v>
      </c>
      <c r="C9041" s="20" t="s">
        <v>7700</v>
      </c>
      <c r="D9041" s="20" t="s">
        <v>20</v>
      </c>
    </row>
    <row r="9042" spans="2:4" x14ac:dyDescent="0.25">
      <c r="B9042" s="20" t="s">
        <v>7703</v>
      </c>
      <c r="C9042" s="20" t="s">
        <v>7700</v>
      </c>
      <c r="D9042" s="20" t="s">
        <v>13</v>
      </c>
    </row>
    <row r="9043" spans="2:4" x14ac:dyDescent="0.25">
      <c r="B9043" s="20" t="s">
        <v>16816</v>
      </c>
      <c r="C9043" s="20" t="s">
        <v>7700</v>
      </c>
      <c r="D9043" s="20" t="s">
        <v>12</v>
      </c>
    </row>
    <row r="9044" spans="2:4" x14ac:dyDescent="0.25">
      <c r="B9044" s="20" t="s">
        <v>7704</v>
      </c>
      <c r="C9044" s="20" t="s">
        <v>7705</v>
      </c>
      <c r="D9044" s="20" t="s">
        <v>20</v>
      </c>
    </row>
    <row r="9045" spans="2:4" x14ac:dyDescent="0.25">
      <c r="B9045" s="20" t="s">
        <v>7706</v>
      </c>
      <c r="C9045" s="20" t="s">
        <v>7705</v>
      </c>
      <c r="D9045" s="20" t="s">
        <v>20</v>
      </c>
    </row>
    <row r="9046" spans="2:4" x14ac:dyDescent="0.25">
      <c r="B9046" s="20" t="s">
        <v>7707</v>
      </c>
      <c r="C9046" s="20" t="s">
        <v>7705</v>
      </c>
      <c r="D9046" s="20" t="s">
        <v>12</v>
      </c>
    </row>
    <row r="9047" spans="2:4" x14ac:dyDescent="0.25">
      <c r="B9047" s="20" t="s">
        <v>16817</v>
      </c>
      <c r="C9047" s="20" t="s">
        <v>7705</v>
      </c>
      <c r="D9047" s="20" t="s">
        <v>12</v>
      </c>
    </row>
    <row r="9048" spans="2:4" x14ac:dyDescent="0.25">
      <c r="B9048" s="20" t="s">
        <v>16818</v>
      </c>
      <c r="C9048" s="20" t="s">
        <v>7705</v>
      </c>
      <c r="D9048" s="20" t="s">
        <v>12</v>
      </c>
    </row>
    <row r="9049" spans="2:4" x14ac:dyDescent="0.25">
      <c r="B9049" s="20" t="s">
        <v>16819</v>
      </c>
      <c r="C9049" s="20" t="s">
        <v>7705</v>
      </c>
      <c r="D9049" s="20" t="s">
        <v>12</v>
      </c>
    </row>
    <row r="9050" spans="2:4" x14ac:dyDescent="0.25">
      <c r="B9050" s="20" t="s">
        <v>16820</v>
      </c>
      <c r="C9050" s="20" t="s">
        <v>7705</v>
      </c>
      <c r="D9050" s="20" t="s">
        <v>12</v>
      </c>
    </row>
    <row r="9051" spans="2:4" x14ac:dyDescent="0.25">
      <c r="B9051" s="20" t="s">
        <v>16821</v>
      </c>
      <c r="C9051" s="20" t="s">
        <v>7705</v>
      </c>
      <c r="D9051" s="20" t="s">
        <v>12</v>
      </c>
    </row>
    <row r="9052" spans="2:4" x14ac:dyDescent="0.25">
      <c r="B9052" s="20" t="s">
        <v>7708</v>
      </c>
      <c r="C9052" s="20" t="s">
        <v>7705</v>
      </c>
      <c r="D9052" s="20" t="s">
        <v>12</v>
      </c>
    </row>
    <row r="9053" spans="2:4" x14ac:dyDescent="0.25">
      <c r="B9053" s="20" t="s">
        <v>16822</v>
      </c>
      <c r="C9053" s="20" t="s">
        <v>7705</v>
      </c>
      <c r="D9053" s="20" t="s">
        <v>12</v>
      </c>
    </row>
    <row r="9054" spans="2:4" x14ac:dyDescent="0.25">
      <c r="B9054" s="20" t="s">
        <v>16823</v>
      </c>
      <c r="C9054" s="20" t="s">
        <v>7705</v>
      </c>
      <c r="D9054" s="20" t="s">
        <v>12</v>
      </c>
    </row>
    <row r="9055" spans="2:4" x14ac:dyDescent="0.25">
      <c r="B9055" s="20" t="s">
        <v>16824</v>
      </c>
      <c r="C9055" s="20" t="s">
        <v>7705</v>
      </c>
      <c r="D9055" s="20" t="s">
        <v>12</v>
      </c>
    </row>
    <row r="9056" spans="2:4" x14ac:dyDescent="0.25">
      <c r="B9056" s="20" t="s">
        <v>16825</v>
      </c>
      <c r="C9056" s="20" t="s">
        <v>7705</v>
      </c>
      <c r="D9056" s="20" t="s">
        <v>12</v>
      </c>
    </row>
    <row r="9057" spans="2:4" x14ac:dyDescent="0.25">
      <c r="B9057" s="20" t="s">
        <v>16826</v>
      </c>
      <c r="C9057" s="20" t="s">
        <v>7705</v>
      </c>
      <c r="D9057" s="20" t="s">
        <v>12</v>
      </c>
    </row>
    <row r="9058" spans="2:4" x14ac:dyDescent="0.25">
      <c r="B9058" s="20" t="s">
        <v>16827</v>
      </c>
      <c r="C9058" s="20" t="s">
        <v>7705</v>
      </c>
      <c r="D9058" s="20" t="s">
        <v>12</v>
      </c>
    </row>
    <row r="9059" spans="2:4" x14ac:dyDescent="0.25">
      <c r="B9059" s="20" t="s">
        <v>16828</v>
      </c>
      <c r="C9059" s="20" t="s">
        <v>7705</v>
      </c>
      <c r="D9059" s="20" t="s">
        <v>12</v>
      </c>
    </row>
    <row r="9060" spans="2:4" x14ac:dyDescent="0.25">
      <c r="B9060" s="20" t="s">
        <v>16829</v>
      </c>
      <c r="C9060" s="20" t="s">
        <v>7705</v>
      </c>
      <c r="D9060" s="20" t="s">
        <v>12</v>
      </c>
    </row>
    <row r="9061" spans="2:4" x14ac:dyDescent="0.25">
      <c r="B9061" s="20" t="s">
        <v>16830</v>
      </c>
      <c r="C9061" s="20" t="s">
        <v>7705</v>
      </c>
      <c r="D9061" s="20" t="s">
        <v>12</v>
      </c>
    </row>
    <row r="9062" spans="2:4" x14ac:dyDescent="0.25">
      <c r="B9062" s="20" t="s">
        <v>16831</v>
      </c>
      <c r="C9062" s="20" t="s">
        <v>7705</v>
      </c>
      <c r="D9062" s="20" t="s">
        <v>12</v>
      </c>
    </row>
    <row r="9063" spans="2:4" x14ac:dyDescent="0.25">
      <c r="B9063" s="20" t="s">
        <v>7709</v>
      </c>
      <c r="C9063" s="20" t="s">
        <v>7710</v>
      </c>
      <c r="D9063" s="20" t="s">
        <v>20</v>
      </c>
    </row>
    <row r="9064" spans="2:4" x14ac:dyDescent="0.25">
      <c r="B9064" s="20" t="s">
        <v>7711</v>
      </c>
      <c r="C9064" s="20" t="s">
        <v>7710</v>
      </c>
      <c r="D9064" s="20" t="s">
        <v>19</v>
      </c>
    </row>
    <row r="9065" spans="2:4" x14ac:dyDescent="0.25">
      <c r="B9065" s="20" t="s">
        <v>7712</v>
      </c>
      <c r="C9065" s="20" t="s">
        <v>7710</v>
      </c>
      <c r="D9065" s="20" t="s">
        <v>20</v>
      </c>
    </row>
    <row r="9066" spans="2:4" x14ac:dyDescent="0.25">
      <c r="B9066" s="20" t="s">
        <v>7713</v>
      </c>
      <c r="C9066" s="20" t="s">
        <v>7710</v>
      </c>
      <c r="D9066" s="20" t="s">
        <v>20</v>
      </c>
    </row>
    <row r="9067" spans="2:4" x14ac:dyDescent="0.25">
      <c r="B9067" s="20" t="s">
        <v>7714</v>
      </c>
      <c r="C9067" s="20" t="s">
        <v>7710</v>
      </c>
      <c r="D9067" s="20" t="s">
        <v>20</v>
      </c>
    </row>
    <row r="9068" spans="2:4" x14ac:dyDescent="0.25">
      <c r="B9068" s="20" t="s">
        <v>16832</v>
      </c>
      <c r="C9068" s="20" t="s">
        <v>7710</v>
      </c>
      <c r="D9068" s="20" t="s">
        <v>13</v>
      </c>
    </row>
    <row r="9069" spans="2:4" x14ac:dyDescent="0.25">
      <c r="B9069" s="20" t="s">
        <v>7715</v>
      </c>
      <c r="C9069" s="20" t="s">
        <v>7710</v>
      </c>
      <c r="D9069" s="20" t="s">
        <v>20</v>
      </c>
    </row>
    <row r="9070" spans="2:4" x14ac:dyDescent="0.25">
      <c r="B9070" s="20" t="s">
        <v>7716</v>
      </c>
      <c r="C9070" s="20" t="s">
        <v>7716</v>
      </c>
      <c r="D9070" s="20" t="s">
        <v>13</v>
      </c>
    </row>
    <row r="9071" spans="2:4" x14ac:dyDescent="0.25">
      <c r="B9071" s="20" t="s">
        <v>7717</v>
      </c>
      <c r="C9071" s="20" t="s">
        <v>7716</v>
      </c>
      <c r="D9071" s="20" t="s">
        <v>13</v>
      </c>
    </row>
    <row r="9072" spans="2:4" x14ac:dyDescent="0.25">
      <c r="B9072" s="20" t="s">
        <v>16833</v>
      </c>
      <c r="C9072" s="20" t="s">
        <v>7716</v>
      </c>
      <c r="D9072" s="20" t="s">
        <v>20</v>
      </c>
    </row>
    <row r="9073" spans="2:4" x14ac:dyDescent="0.25">
      <c r="B9073" s="20" t="s">
        <v>16834</v>
      </c>
      <c r="C9073" s="20" t="s">
        <v>7716</v>
      </c>
      <c r="D9073" s="20" t="s">
        <v>20</v>
      </c>
    </row>
    <row r="9074" spans="2:4" x14ac:dyDescent="0.25">
      <c r="B9074" s="20" t="s">
        <v>16835</v>
      </c>
      <c r="C9074" s="20" t="s">
        <v>7716</v>
      </c>
      <c r="D9074" s="20" t="s">
        <v>20</v>
      </c>
    </row>
    <row r="9075" spans="2:4" x14ac:dyDescent="0.25">
      <c r="B9075" s="20" t="s">
        <v>16836</v>
      </c>
      <c r="C9075" s="20" t="s">
        <v>7716</v>
      </c>
      <c r="D9075" s="20" t="s">
        <v>20</v>
      </c>
    </row>
    <row r="9076" spans="2:4" x14ac:dyDescent="0.25">
      <c r="B9076" s="20" t="s">
        <v>16837</v>
      </c>
      <c r="C9076" s="20" t="s">
        <v>7716</v>
      </c>
      <c r="D9076" s="20" t="s">
        <v>20</v>
      </c>
    </row>
    <row r="9077" spans="2:4" x14ac:dyDescent="0.25">
      <c r="B9077" s="20" t="s">
        <v>16838</v>
      </c>
      <c r="C9077" s="20" t="s">
        <v>7716</v>
      </c>
      <c r="D9077" s="20" t="s">
        <v>20</v>
      </c>
    </row>
    <row r="9078" spans="2:4" x14ac:dyDescent="0.25">
      <c r="B9078" s="20" t="s">
        <v>16839</v>
      </c>
      <c r="C9078" s="20" t="s">
        <v>7716</v>
      </c>
      <c r="D9078" s="20" t="s">
        <v>20</v>
      </c>
    </row>
    <row r="9079" spans="2:4" x14ac:dyDescent="0.25">
      <c r="B9079" s="20" t="s">
        <v>16840</v>
      </c>
      <c r="C9079" s="20" t="s">
        <v>7716</v>
      </c>
      <c r="D9079" s="20" t="s">
        <v>20</v>
      </c>
    </row>
    <row r="9080" spans="2:4" x14ac:dyDescent="0.25">
      <c r="B9080" s="20" t="s">
        <v>16841</v>
      </c>
      <c r="C9080" s="20" t="s">
        <v>7716</v>
      </c>
      <c r="D9080" s="20" t="s">
        <v>13</v>
      </c>
    </row>
    <row r="9081" spans="2:4" x14ac:dyDescent="0.25">
      <c r="B9081" s="20" t="s">
        <v>16842</v>
      </c>
      <c r="C9081" s="20" t="s">
        <v>7716</v>
      </c>
      <c r="D9081" s="20" t="s">
        <v>13</v>
      </c>
    </row>
    <row r="9082" spans="2:4" x14ac:dyDescent="0.25">
      <c r="B9082" s="20" t="s">
        <v>16843</v>
      </c>
      <c r="C9082" s="20" t="s">
        <v>7716</v>
      </c>
      <c r="D9082" s="20" t="s">
        <v>13</v>
      </c>
    </row>
    <row r="9083" spans="2:4" x14ac:dyDescent="0.25">
      <c r="B9083" s="20" t="s">
        <v>16844</v>
      </c>
      <c r="C9083" s="20" t="s">
        <v>7716</v>
      </c>
      <c r="D9083" s="20" t="s">
        <v>13</v>
      </c>
    </row>
    <row r="9084" spans="2:4" x14ac:dyDescent="0.25">
      <c r="B9084" s="20" t="s">
        <v>16845</v>
      </c>
      <c r="C9084" s="20" t="s">
        <v>7716</v>
      </c>
      <c r="D9084" s="20" t="s">
        <v>13</v>
      </c>
    </row>
    <row r="9085" spans="2:4" x14ac:dyDescent="0.25">
      <c r="B9085" s="20" t="s">
        <v>7718</v>
      </c>
      <c r="C9085" s="20" t="s">
        <v>7716</v>
      </c>
      <c r="D9085" s="20" t="s">
        <v>13</v>
      </c>
    </row>
    <row r="9086" spans="2:4" x14ac:dyDescent="0.25">
      <c r="B9086" s="20" t="s">
        <v>16846</v>
      </c>
      <c r="C9086" s="20" t="s">
        <v>7716</v>
      </c>
      <c r="D9086" s="20" t="s">
        <v>20</v>
      </c>
    </row>
    <row r="9087" spans="2:4" x14ac:dyDescent="0.25">
      <c r="B9087" s="20" t="s">
        <v>16847</v>
      </c>
      <c r="C9087" s="20" t="s">
        <v>7716</v>
      </c>
      <c r="D9087" s="20" t="s">
        <v>13</v>
      </c>
    </row>
    <row r="9088" spans="2:4" x14ac:dyDescent="0.25">
      <c r="B9088" s="20" t="s">
        <v>16848</v>
      </c>
      <c r="C9088" s="20" t="s">
        <v>7716</v>
      </c>
      <c r="D9088" s="20" t="s">
        <v>20</v>
      </c>
    </row>
    <row r="9089" spans="2:4" x14ac:dyDescent="0.25">
      <c r="B9089" s="20" t="s">
        <v>16849</v>
      </c>
      <c r="C9089" s="20" t="s">
        <v>7716</v>
      </c>
      <c r="D9089" s="20" t="s">
        <v>20</v>
      </c>
    </row>
    <row r="9090" spans="2:4" x14ac:dyDescent="0.25">
      <c r="B9090" s="20" t="s">
        <v>16850</v>
      </c>
      <c r="C9090" s="20" t="s">
        <v>7716</v>
      </c>
      <c r="D9090" s="20" t="s">
        <v>20</v>
      </c>
    </row>
    <row r="9091" spans="2:4" x14ac:dyDescent="0.25">
      <c r="B9091" s="20" t="s">
        <v>16851</v>
      </c>
      <c r="C9091" s="20" t="s">
        <v>7716</v>
      </c>
      <c r="D9091" s="20" t="s">
        <v>20</v>
      </c>
    </row>
    <row r="9092" spans="2:4" x14ac:dyDescent="0.25">
      <c r="B9092" s="20" t="s">
        <v>7719</v>
      </c>
      <c r="C9092" s="20" t="s">
        <v>7720</v>
      </c>
      <c r="D9092" s="20" t="s">
        <v>20</v>
      </c>
    </row>
    <row r="9093" spans="2:4" x14ac:dyDescent="0.25">
      <c r="B9093" s="20" t="s">
        <v>7721</v>
      </c>
      <c r="C9093" s="20" t="s">
        <v>7720</v>
      </c>
      <c r="D9093" s="20" t="s">
        <v>20</v>
      </c>
    </row>
    <row r="9094" spans="2:4" x14ac:dyDescent="0.25">
      <c r="B9094" s="20" t="s">
        <v>7722</v>
      </c>
      <c r="C9094" s="20" t="s">
        <v>7723</v>
      </c>
      <c r="D9094" s="20" t="s">
        <v>20</v>
      </c>
    </row>
    <row r="9095" spans="2:4" x14ac:dyDescent="0.25">
      <c r="B9095" s="20" t="s">
        <v>7724</v>
      </c>
      <c r="C9095" s="20" t="s">
        <v>7723</v>
      </c>
      <c r="D9095" s="20" t="s">
        <v>20</v>
      </c>
    </row>
    <row r="9096" spans="2:4" x14ac:dyDescent="0.25">
      <c r="B9096" s="20" t="s">
        <v>7725</v>
      </c>
      <c r="C9096" s="20" t="s">
        <v>7723</v>
      </c>
      <c r="D9096" s="20" t="s">
        <v>20</v>
      </c>
    </row>
    <row r="9097" spans="2:4" x14ac:dyDescent="0.25">
      <c r="B9097" s="20" t="s">
        <v>7726</v>
      </c>
      <c r="C9097" s="20" t="s">
        <v>7723</v>
      </c>
      <c r="D9097" s="20" t="s">
        <v>20</v>
      </c>
    </row>
    <row r="9098" spans="2:4" x14ac:dyDescent="0.25">
      <c r="B9098" s="20" t="s">
        <v>7727</v>
      </c>
      <c r="C9098" s="20" t="s">
        <v>7727</v>
      </c>
      <c r="D9098" s="20" t="s">
        <v>12</v>
      </c>
    </row>
    <row r="9099" spans="2:4" x14ac:dyDescent="0.25">
      <c r="B9099" s="20" t="s">
        <v>7728</v>
      </c>
      <c r="C9099" s="20" t="s">
        <v>7727</v>
      </c>
      <c r="D9099" s="20" t="s">
        <v>20</v>
      </c>
    </row>
    <row r="9100" spans="2:4" x14ac:dyDescent="0.25">
      <c r="B9100" s="20" t="s">
        <v>7729</v>
      </c>
      <c r="C9100" s="20" t="s">
        <v>7727</v>
      </c>
      <c r="D9100" s="20" t="s">
        <v>20</v>
      </c>
    </row>
    <row r="9101" spans="2:4" x14ac:dyDescent="0.25">
      <c r="B9101" s="20" t="s">
        <v>7730</v>
      </c>
      <c r="C9101" s="20" t="s">
        <v>7727</v>
      </c>
      <c r="D9101" s="20" t="s">
        <v>20</v>
      </c>
    </row>
    <row r="9102" spans="2:4" x14ac:dyDescent="0.25">
      <c r="B9102" s="20" t="s">
        <v>7731</v>
      </c>
      <c r="C9102" s="20" t="s">
        <v>7727</v>
      </c>
      <c r="D9102" s="20" t="s">
        <v>20</v>
      </c>
    </row>
    <row r="9103" spans="2:4" x14ac:dyDescent="0.25">
      <c r="B9103" s="20" t="s">
        <v>7732</v>
      </c>
      <c r="C9103" s="20" t="s">
        <v>7733</v>
      </c>
      <c r="D9103" s="20" t="s">
        <v>12</v>
      </c>
    </row>
    <row r="9104" spans="2:4" x14ac:dyDescent="0.25">
      <c r="B9104" s="20" t="s">
        <v>7734</v>
      </c>
      <c r="C9104" s="20" t="s">
        <v>7733</v>
      </c>
      <c r="D9104" s="20" t="s">
        <v>12</v>
      </c>
    </row>
    <row r="9105" spans="2:4" x14ac:dyDescent="0.25">
      <c r="B9105" s="20" t="s">
        <v>7735</v>
      </c>
      <c r="C9105" s="20" t="s">
        <v>7733</v>
      </c>
      <c r="D9105" s="20" t="s">
        <v>12</v>
      </c>
    </row>
    <row r="9106" spans="2:4" x14ac:dyDescent="0.25">
      <c r="B9106" s="20" t="s">
        <v>7736</v>
      </c>
      <c r="C9106" s="20" t="s">
        <v>7733</v>
      </c>
      <c r="D9106" s="20" t="s">
        <v>12</v>
      </c>
    </row>
    <row r="9107" spans="2:4" x14ac:dyDescent="0.25">
      <c r="B9107" s="20" t="s">
        <v>7737</v>
      </c>
      <c r="C9107" s="20" t="s">
        <v>7738</v>
      </c>
      <c r="D9107" s="20" t="s">
        <v>12</v>
      </c>
    </row>
    <row r="9108" spans="2:4" x14ac:dyDescent="0.25">
      <c r="B9108" s="20" t="s">
        <v>7739</v>
      </c>
      <c r="C9108" s="20" t="s">
        <v>7738</v>
      </c>
      <c r="D9108" s="20" t="s">
        <v>12</v>
      </c>
    </row>
    <row r="9109" spans="2:4" x14ac:dyDescent="0.25">
      <c r="B9109" s="20" t="s">
        <v>7740</v>
      </c>
      <c r="C9109" s="20" t="s">
        <v>7738</v>
      </c>
      <c r="D9109" s="20" t="s">
        <v>12</v>
      </c>
    </row>
    <row r="9110" spans="2:4" x14ac:dyDescent="0.25">
      <c r="B9110" s="20" t="s">
        <v>7741</v>
      </c>
      <c r="C9110" s="20" t="s">
        <v>7738</v>
      </c>
      <c r="D9110" s="20" t="s">
        <v>12</v>
      </c>
    </row>
    <row r="9111" spans="2:4" x14ac:dyDescent="0.25">
      <c r="B9111" s="20" t="s">
        <v>7742</v>
      </c>
      <c r="C9111" s="20" t="s">
        <v>7738</v>
      </c>
      <c r="D9111" s="20" t="s">
        <v>12</v>
      </c>
    </row>
    <row r="9112" spans="2:4" x14ac:dyDescent="0.25">
      <c r="B9112" s="20" t="s">
        <v>7743</v>
      </c>
      <c r="C9112" s="20" t="s">
        <v>7738</v>
      </c>
      <c r="D9112" s="20" t="s">
        <v>12</v>
      </c>
    </row>
    <row r="9113" spans="2:4" x14ac:dyDescent="0.25">
      <c r="B9113" s="20" t="s">
        <v>7744</v>
      </c>
      <c r="C9113" s="20" t="s">
        <v>7745</v>
      </c>
      <c r="D9113" s="20" t="s">
        <v>12</v>
      </c>
    </row>
    <row r="9114" spans="2:4" x14ac:dyDescent="0.25">
      <c r="B9114" s="20" t="s">
        <v>7746</v>
      </c>
      <c r="C9114" s="20" t="s">
        <v>7745</v>
      </c>
      <c r="D9114" s="20" t="s">
        <v>12</v>
      </c>
    </row>
    <row r="9115" spans="2:4" x14ac:dyDescent="0.25">
      <c r="B9115" s="20" t="s">
        <v>7747</v>
      </c>
      <c r="C9115" s="20" t="s">
        <v>7745</v>
      </c>
      <c r="D9115" s="20" t="s">
        <v>12</v>
      </c>
    </row>
    <row r="9116" spans="2:4" x14ac:dyDescent="0.25">
      <c r="B9116" s="20" t="s">
        <v>7748</v>
      </c>
      <c r="C9116" s="20" t="s">
        <v>7745</v>
      </c>
      <c r="D9116" s="20" t="s">
        <v>12</v>
      </c>
    </row>
    <row r="9117" spans="2:4" x14ac:dyDescent="0.25">
      <c r="B9117" s="20" t="s">
        <v>7749</v>
      </c>
      <c r="C9117" s="20" t="s">
        <v>7745</v>
      </c>
      <c r="D9117" s="20" t="s">
        <v>12</v>
      </c>
    </row>
    <row r="9118" spans="2:4" x14ac:dyDescent="0.25">
      <c r="B9118" s="20" t="s">
        <v>7750</v>
      </c>
      <c r="C9118" s="20" t="s">
        <v>7745</v>
      </c>
      <c r="D9118" s="20" t="s">
        <v>12</v>
      </c>
    </row>
    <row r="9119" spans="2:4" x14ac:dyDescent="0.25">
      <c r="B9119" s="20" t="s">
        <v>7751</v>
      </c>
      <c r="C9119" s="20" t="s">
        <v>7745</v>
      </c>
      <c r="D9119" s="20" t="s">
        <v>12</v>
      </c>
    </row>
    <row r="9120" spans="2:4" x14ac:dyDescent="0.25">
      <c r="B9120" s="20" t="s">
        <v>7752</v>
      </c>
      <c r="C9120" s="20" t="s">
        <v>7753</v>
      </c>
      <c r="D9120" s="20" t="s">
        <v>12</v>
      </c>
    </row>
    <row r="9121" spans="2:4" x14ac:dyDescent="0.25">
      <c r="B9121" s="20" t="s">
        <v>16852</v>
      </c>
      <c r="C9121" s="20" t="s">
        <v>7753</v>
      </c>
      <c r="D9121" s="20" t="s">
        <v>20</v>
      </c>
    </row>
    <row r="9122" spans="2:4" x14ac:dyDescent="0.25">
      <c r="B9122" s="20" t="s">
        <v>16853</v>
      </c>
      <c r="C9122" s="20" t="s">
        <v>7753</v>
      </c>
      <c r="D9122" s="20" t="s">
        <v>20</v>
      </c>
    </row>
    <row r="9123" spans="2:4" x14ac:dyDescent="0.25">
      <c r="B9123" s="20" t="s">
        <v>16854</v>
      </c>
      <c r="C9123" s="20" t="s">
        <v>7753</v>
      </c>
      <c r="D9123" s="20" t="s">
        <v>20</v>
      </c>
    </row>
    <row r="9124" spans="2:4" x14ac:dyDescent="0.25">
      <c r="B9124" s="20" t="s">
        <v>16855</v>
      </c>
      <c r="C9124" s="20" t="s">
        <v>7753</v>
      </c>
      <c r="D9124" s="20" t="s">
        <v>20</v>
      </c>
    </row>
    <row r="9125" spans="2:4" x14ac:dyDescent="0.25">
      <c r="B9125" s="20" t="s">
        <v>16856</v>
      </c>
      <c r="C9125" s="20" t="s">
        <v>7753</v>
      </c>
      <c r="D9125" s="20" t="s">
        <v>20</v>
      </c>
    </row>
    <row r="9126" spans="2:4" x14ac:dyDescent="0.25">
      <c r="B9126" s="20" t="s">
        <v>16857</v>
      </c>
      <c r="C9126" s="20" t="s">
        <v>7753</v>
      </c>
      <c r="D9126" s="20" t="s">
        <v>20</v>
      </c>
    </row>
    <row r="9127" spans="2:4" x14ac:dyDescent="0.25">
      <c r="B9127" s="20" t="s">
        <v>16858</v>
      </c>
      <c r="C9127" s="20" t="s">
        <v>7753</v>
      </c>
      <c r="D9127" s="20" t="s">
        <v>20</v>
      </c>
    </row>
    <row r="9128" spans="2:4" x14ac:dyDescent="0.25">
      <c r="B9128" s="20" t="s">
        <v>16859</v>
      </c>
      <c r="C9128" s="20" t="s">
        <v>7753</v>
      </c>
      <c r="D9128" s="20" t="s">
        <v>20</v>
      </c>
    </row>
    <row r="9129" spans="2:4" x14ac:dyDescent="0.25">
      <c r="B9129" s="20" t="s">
        <v>16860</v>
      </c>
      <c r="C9129" s="20" t="s">
        <v>7753</v>
      </c>
      <c r="D9129" s="20" t="s">
        <v>12</v>
      </c>
    </row>
    <row r="9130" spans="2:4" x14ac:dyDescent="0.25">
      <c r="B9130" s="20" t="s">
        <v>16861</v>
      </c>
      <c r="C9130" s="20" t="s">
        <v>7753</v>
      </c>
      <c r="D9130" s="20" t="s">
        <v>12</v>
      </c>
    </row>
    <row r="9131" spans="2:4" x14ac:dyDescent="0.25">
      <c r="B9131" s="20" t="s">
        <v>16862</v>
      </c>
      <c r="C9131" s="20" t="s">
        <v>7753</v>
      </c>
      <c r="D9131" s="20" t="s">
        <v>12</v>
      </c>
    </row>
    <row r="9132" spans="2:4" x14ac:dyDescent="0.25">
      <c r="B9132" s="20" t="s">
        <v>16863</v>
      </c>
      <c r="C9132" s="20" t="s">
        <v>7753</v>
      </c>
      <c r="D9132" s="20" t="s">
        <v>20</v>
      </c>
    </row>
    <row r="9133" spans="2:4" x14ac:dyDescent="0.25">
      <c r="B9133" s="20" t="s">
        <v>16864</v>
      </c>
      <c r="C9133" s="20" t="s">
        <v>7753</v>
      </c>
      <c r="D9133" s="20" t="s">
        <v>12</v>
      </c>
    </row>
    <row r="9134" spans="2:4" x14ac:dyDescent="0.25">
      <c r="B9134" s="20" t="s">
        <v>16865</v>
      </c>
      <c r="C9134" s="20" t="s">
        <v>7753</v>
      </c>
      <c r="D9134" s="20" t="s">
        <v>12</v>
      </c>
    </row>
    <row r="9135" spans="2:4" x14ac:dyDescent="0.25">
      <c r="B9135" s="20" t="s">
        <v>16866</v>
      </c>
      <c r="C9135" s="20" t="s">
        <v>7753</v>
      </c>
      <c r="D9135" s="20" t="s">
        <v>12</v>
      </c>
    </row>
    <row r="9136" spans="2:4" x14ac:dyDescent="0.25">
      <c r="B9136" s="20" t="s">
        <v>16867</v>
      </c>
      <c r="C9136" s="20" t="s">
        <v>7753</v>
      </c>
      <c r="D9136" s="20" t="s">
        <v>12</v>
      </c>
    </row>
    <row r="9137" spans="2:4" x14ac:dyDescent="0.25">
      <c r="B9137" s="20" t="s">
        <v>16868</v>
      </c>
      <c r="C9137" s="20" t="s">
        <v>7753</v>
      </c>
      <c r="D9137" s="20" t="s">
        <v>12</v>
      </c>
    </row>
    <row r="9138" spans="2:4" x14ac:dyDescent="0.25">
      <c r="B9138" s="20" t="s">
        <v>16869</v>
      </c>
      <c r="C9138" s="20" t="s">
        <v>7753</v>
      </c>
      <c r="D9138" s="20" t="s">
        <v>12</v>
      </c>
    </row>
    <row r="9139" spans="2:4" x14ac:dyDescent="0.25">
      <c r="B9139" s="20" t="s">
        <v>7754</v>
      </c>
      <c r="C9139" s="20" t="s">
        <v>7753</v>
      </c>
      <c r="D9139" s="20" t="s">
        <v>12</v>
      </c>
    </row>
    <row r="9140" spans="2:4" x14ac:dyDescent="0.25">
      <c r="B9140" s="20" t="s">
        <v>7755</v>
      </c>
      <c r="C9140" s="20" t="s">
        <v>7753</v>
      </c>
      <c r="D9140" s="20" t="s">
        <v>12</v>
      </c>
    </row>
    <row r="9141" spans="2:4" x14ac:dyDescent="0.25">
      <c r="B9141" s="20" t="s">
        <v>16870</v>
      </c>
      <c r="C9141" s="20" t="s">
        <v>7753</v>
      </c>
      <c r="D9141" s="20" t="s">
        <v>13</v>
      </c>
    </row>
    <row r="9142" spans="2:4" x14ac:dyDescent="0.25">
      <c r="B9142" s="20" t="s">
        <v>16871</v>
      </c>
      <c r="C9142" s="20" t="s">
        <v>7753</v>
      </c>
      <c r="D9142" s="20" t="s">
        <v>12</v>
      </c>
    </row>
    <row r="9143" spans="2:4" x14ac:dyDescent="0.25">
      <c r="B9143" s="20" t="s">
        <v>16872</v>
      </c>
      <c r="C9143" s="20" t="s">
        <v>7753</v>
      </c>
      <c r="D9143" s="20" t="s">
        <v>13</v>
      </c>
    </row>
    <row r="9144" spans="2:4" x14ac:dyDescent="0.25">
      <c r="B9144" s="20" t="s">
        <v>16873</v>
      </c>
      <c r="C9144" s="20" t="s">
        <v>7753</v>
      </c>
      <c r="D9144" s="20" t="s">
        <v>12</v>
      </c>
    </row>
    <row r="9145" spans="2:4" x14ac:dyDescent="0.25">
      <c r="B9145" s="20" t="s">
        <v>16874</v>
      </c>
      <c r="C9145" s="20" t="s">
        <v>7753</v>
      </c>
      <c r="D9145" s="20" t="s">
        <v>13</v>
      </c>
    </row>
    <row r="9146" spans="2:4" x14ac:dyDescent="0.25">
      <c r="B9146" s="20" t="s">
        <v>16875</v>
      </c>
      <c r="C9146" s="20" t="s">
        <v>7753</v>
      </c>
      <c r="D9146" s="20" t="s">
        <v>13</v>
      </c>
    </row>
    <row r="9147" spans="2:4" x14ac:dyDescent="0.25">
      <c r="B9147" s="20" t="s">
        <v>16876</v>
      </c>
      <c r="C9147" s="20" t="s">
        <v>7753</v>
      </c>
      <c r="D9147" s="20" t="s">
        <v>12</v>
      </c>
    </row>
    <row r="9148" spans="2:4" x14ac:dyDescent="0.25">
      <c r="B9148" s="20" t="s">
        <v>16877</v>
      </c>
      <c r="C9148" s="20" t="s">
        <v>7753</v>
      </c>
      <c r="D9148" s="20" t="s">
        <v>12</v>
      </c>
    </row>
    <row r="9149" spans="2:4" x14ac:dyDescent="0.25">
      <c r="B9149" s="20" t="s">
        <v>16878</v>
      </c>
      <c r="C9149" s="20" t="s">
        <v>7753</v>
      </c>
      <c r="D9149" s="20" t="s">
        <v>12</v>
      </c>
    </row>
    <row r="9150" spans="2:4" x14ac:dyDescent="0.25">
      <c r="B9150" s="20" t="s">
        <v>16879</v>
      </c>
      <c r="C9150" s="20" t="s">
        <v>7753</v>
      </c>
      <c r="D9150" s="20" t="s">
        <v>12</v>
      </c>
    </row>
    <row r="9151" spans="2:4" x14ac:dyDescent="0.25">
      <c r="B9151" s="20" t="s">
        <v>16880</v>
      </c>
      <c r="C9151" s="20" t="s">
        <v>7753</v>
      </c>
      <c r="D9151" s="20" t="s">
        <v>12</v>
      </c>
    </row>
    <row r="9152" spans="2:4" x14ac:dyDescent="0.25">
      <c r="B9152" s="20" t="s">
        <v>16881</v>
      </c>
      <c r="C9152" s="20" t="s">
        <v>7753</v>
      </c>
      <c r="D9152" s="20" t="s">
        <v>13</v>
      </c>
    </row>
    <row r="9153" spans="2:4" x14ac:dyDescent="0.25">
      <c r="B9153" s="20" t="s">
        <v>16882</v>
      </c>
      <c r="C9153" s="20" t="s">
        <v>7753</v>
      </c>
      <c r="D9153" s="20" t="s">
        <v>13</v>
      </c>
    </row>
    <row r="9154" spans="2:4" x14ac:dyDescent="0.25">
      <c r="B9154" s="20" t="s">
        <v>16883</v>
      </c>
      <c r="C9154" s="20" t="s">
        <v>7753</v>
      </c>
      <c r="D9154" s="20" t="s">
        <v>13</v>
      </c>
    </row>
    <row r="9155" spans="2:4" x14ac:dyDescent="0.25">
      <c r="B9155" s="20" t="s">
        <v>16884</v>
      </c>
      <c r="C9155" s="20" t="s">
        <v>7753</v>
      </c>
      <c r="D9155" s="20" t="s">
        <v>13</v>
      </c>
    </row>
    <row r="9156" spans="2:4" x14ac:dyDescent="0.25">
      <c r="B9156" s="20" t="s">
        <v>16885</v>
      </c>
      <c r="C9156" s="20" t="s">
        <v>7753</v>
      </c>
      <c r="D9156" s="20" t="s">
        <v>13</v>
      </c>
    </row>
    <row r="9157" spans="2:4" x14ac:dyDescent="0.25">
      <c r="B9157" s="20" t="s">
        <v>16886</v>
      </c>
      <c r="C9157" s="20" t="s">
        <v>7753</v>
      </c>
      <c r="D9157" s="20" t="s">
        <v>13</v>
      </c>
    </row>
    <row r="9158" spans="2:4" x14ac:dyDescent="0.25">
      <c r="B9158" s="20" t="s">
        <v>16887</v>
      </c>
      <c r="C9158" s="20" t="s">
        <v>7753</v>
      </c>
      <c r="D9158" s="20" t="s">
        <v>13</v>
      </c>
    </row>
    <row r="9159" spans="2:4" x14ac:dyDescent="0.25">
      <c r="B9159" s="20" t="s">
        <v>16888</v>
      </c>
      <c r="C9159" s="20" t="s">
        <v>7753</v>
      </c>
      <c r="D9159" s="20" t="s">
        <v>13</v>
      </c>
    </row>
    <row r="9160" spans="2:4" x14ac:dyDescent="0.25">
      <c r="B9160" s="20" t="s">
        <v>16889</v>
      </c>
      <c r="C9160" s="20" t="s">
        <v>7753</v>
      </c>
      <c r="D9160" s="20" t="s">
        <v>13</v>
      </c>
    </row>
    <row r="9161" spans="2:4" x14ac:dyDescent="0.25">
      <c r="B9161" s="20" t="s">
        <v>7756</v>
      </c>
      <c r="C9161" s="20" t="s">
        <v>7753</v>
      </c>
      <c r="D9161" s="20" t="s">
        <v>12</v>
      </c>
    </row>
    <row r="9162" spans="2:4" x14ac:dyDescent="0.25">
      <c r="B9162" s="20" t="s">
        <v>16890</v>
      </c>
      <c r="C9162" s="20" t="s">
        <v>7753</v>
      </c>
      <c r="D9162" s="20" t="s">
        <v>13</v>
      </c>
    </row>
    <row r="9163" spans="2:4" x14ac:dyDescent="0.25">
      <c r="B9163" s="20" t="s">
        <v>16891</v>
      </c>
      <c r="C9163" s="20" t="s">
        <v>7753</v>
      </c>
      <c r="D9163" s="20" t="s">
        <v>13</v>
      </c>
    </row>
    <row r="9164" spans="2:4" x14ac:dyDescent="0.25">
      <c r="B9164" s="20" t="s">
        <v>16892</v>
      </c>
      <c r="C9164" s="20" t="s">
        <v>7753</v>
      </c>
      <c r="D9164" s="20" t="s">
        <v>12</v>
      </c>
    </row>
    <row r="9165" spans="2:4" x14ac:dyDescent="0.25">
      <c r="B9165" s="20" t="s">
        <v>16893</v>
      </c>
      <c r="C9165" s="20" t="s">
        <v>7753</v>
      </c>
      <c r="D9165" s="20" t="s">
        <v>12</v>
      </c>
    </row>
    <row r="9166" spans="2:4" x14ac:dyDescent="0.25">
      <c r="B9166" s="20" t="s">
        <v>16894</v>
      </c>
      <c r="C9166" s="20" t="s">
        <v>7753</v>
      </c>
      <c r="D9166" s="20" t="s">
        <v>13</v>
      </c>
    </row>
    <row r="9167" spans="2:4" x14ac:dyDescent="0.25">
      <c r="B9167" s="20" t="s">
        <v>16895</v>
      </c>
      <c r="C9167" s="20" t="s">
        <v>7753</v>
      </c>
      <c r="D9167" s="20" t="s">
        <v>13</v>
      </c>
    </row>
    <row r="9168" spans="2:4" x14ac:dyDescent="0.25">
      <c r="B9168" s="20" t="s">
        <v>16896</v>
      </c>
      <c r="C9168" s="20" t="s">
        <v>7753</v>
      </c>
      <c r="D9168" s="20" t="s">
        <v>13</v>
      </c>
    </row>
    <row r="9169" spans="2:4" x14ac:dyDescent="0.25">
      <c r="B9169" s="20" t="s">
        <v>16897</v>
      </c>
      <c r="C9169" s="20" t="s">
        <v>7753</v>
      </c>
      <c r="D9169" s="20" t="s">
        <v>13</v>
      </c>
    </row>
    <row r="9170" spans="2:4" x14ac:dyDescent="0.25">
      <c r="B9170" s="20" t="s">
        <v>16898</v>
      </c>
      <c r="C9170" s="20" t="s">
        <v>7753</v>
      </c>
      <c r="D9170" s="20" t="s">
        <v>13</v>
      </c>
    </row>
    <row r="9171" spans="2:4" x14ac:dyDescent="0.25">
      <c r="B9171" s="20" t="s">
        <v>16899</v>
      </c>
      <c r="C9171" s="20" t="s">
        <v>7753</v>
      </c>
      <c r="D9171" s="20" t="s">
        <v>13</v>
      </c>
    </row>
    <row r="9172" spans="2:4" x14ac:dyDescent="0.25">
      <c r="B9172" s="20" t="s">
        <v>7757</v>
      </c>
      <c r="C9172" s="20" t="s">
        <v>7753</v>
      </c>
      <c r="D9172" s="20" t="s">
        <v>12</v>
      </c>
    </row>
    <row r="9173" spans="2:4" x14ac:dyDescent="0.25">
      <c r="B9173" s="20" t="s">
        <v>7758</v>
      </c>
      <c r="C9173" s="20" t="s">
        <v>7759</v>
      </c>
      <c r="D9173" s="20" t="s">
        <v>12</v>
      </c>
    </row>
    <row r="9174" spans="2:4" x14ac:dyDescent="0.25">
      <c r="B9174" s="20" t="s">
        <v>7760</v>
      </c>
      <c r="C9174" s="20" t="s">
        <v>7759</v>
      </c>
      <c r="D9174" s="20" t="s">
        <v>12</v>
      </c>
    </row>
    <row r="9175" spans="2:4" x14ac:dyDescent="0.25">
      <c r="B9175" s="20" t="s">
        <v>16900</v>
      </c>
      <c r="C9175" s="20" t="s">
        <v>7759</v>
      </c>
      <c r="D9175" s="20" t="s">
        <v>13</v>
      </c>
    </row>
    <row r="9176" spans="2:4" x14ac:dyDescent="0.25">
      <c r="B9176" s="20" t="s">
        <v>16901</v>
      </c>
      <c r="C9176" s="20" t="s">
        <v>7759</v>
      </c>
      <c r="D9176" s="20" t="s">
        <v>13</v>
      </c>
    </row>
    <row r="9177" spans="2:4" x14ac:dyDescent="0.25">
      <c r="B9177" s="20" t="s">
        <v>16902</v>
      </c>
      <c r="C9177" s="20" t="s">
        <v>7759</v>
      </c>
      <c r="D9177" s="20" t="s">
        <v>13</v>
      </c>
    </row>
    <row r="9178" spans="2:4" x14ac:dyDescent="0.25">
      <c r="B9178" s="20" t="s">
        <v>16903</v>
      </c>
      <c r="C9178" s="20" t="s">
        <v>7759</v>
      </c>
      <c r="D9178" s="20" t="s">
        <v>13</v>
      </c>
    </row>
    <row r="9179" spans="2:4" x14ac:dyDescent="0.25">
      <c r="B9179" s="20" t="s">
        <v>16904</v>
      </c>
      <c r="C9179" s="20" t="s">
        <v>7759</v>
      </c>
      <c r="D9179" s="20" t="s">
        <v>13</v>
      </c>
    </row>
    <row r="9180" spans="2:4" x14ac:dyDescent="0.25">
      <c r="B9180" s="20" t="s">
        <v>7761</v>
      </c>
      <c r="C9180" s="20" t="s">
        <v>7759</v>
      </c>
      <c r="D9180" s="20" t="s">
        <v>12</v>
      </c>
    </row>
    <row r="9181" spans="2:4" x14ac:dyDescent="0.25">
      <c r="B9181" s="20" t="s">
        <v>7762</v>
      </c>
      <c r="C9181" s="20" t="s">
        <v>7759</v>
      </c>
      <c r="D9181" s="20" t="s">
        <v>12</v>
      </c>
    </row>
    <row r="9182" spans="2:4" x14ac:dyDescent="0.25">
      <c r="B9182" s="20" t="s">
        <v>7763</v>
      </c>
      <c r="C9182" s="20" t="s">
        <v>7764</v>
      </c>
      <c r="D9182" s="20" t="s">
        <v>12</v>
      </c>
    </row>
    <row r="9183" spans="2:4" x14ac:dyDescent="0.25">
      <c r="B9183" s="20" t="s">
        <v>7765</v>
      </c>
      <c r="C9183" s="20" t="s">
        <v>7764</v>
      </c>
      <c r="D9183" s="20" t="s">
        <v>12</v>
      </c>
    </row>
    <row r="9184" spans="2:4" x14ac:dyDescent="0.25">
      <c r="B9184" s="20" t="s">
        <v>7766</v>
      </c>
      <c r="C9184" s="20" t="s">
        <v>7764</v>
      </c>
      <c r="D9184" s="20" t="s">
        <v>12</v>
      </c>
    </row>
    <row r="9185" spans="2:4" x14ac:dyDescent="0.25">
      <c r="B9185" s="20" t="s">
        <v>7767</v>
      </c>
      <c r="C9185" s="20" t="s">
        <v>7764</v>
      </c>
      <c r="D9185" s="20" t="s">
        <v>12</v>
      </c>
    </row>
    <row r="9186" spans="2:4" x14ac:dyDescent="0.25">
      <c r="B9186" s="20" t="s">
        <v>7768</v>
      </c>
      <c r="C9186" s="20" t="s">
        <v>7764</v>
      </c>
      <c r="D9186" s="20" t="s">
        <v>12</v>
      </c>
    </row>
    <row r="9187" spans="2:4" x14ac:dyDescent="0.25">
      <c r="B9187" s="20" t="s">
        <v>7769</v>
      </c>
      <c r="C9187" s="20" t="s">
        <v>7769</v>
      </c>
      <c r="D9187" s="20" t="s">
        <v>13</v>
      </c>
    </row>
    <row r="9188" spans="2:4" x14ac:dyDescent="0.25">
      <c r="B9188" s="20" t="s">
        <v>7770</v>
      </c>
      <c r="C9188" s="20" t="s">
        <v>7769</v>
      </c>
      <c r="D9188" s="20" t="s">
        <v>13</v>
      </c>
    </row>
    <row r="9189" spans="2:4" x14ac:dyDescent="0.25">
      <c r="B9189" s="20" t="s">
        <v>7771</v>
      </c>
      <c r="C9189" s="20" t="s">
        <v>7769</v>
      </c>
      <c r="D9189" s="20" t="s">
        <v>13</v>
      </c>
    </row>
    <row r="9190" spans="2:4" x14ac:dyDescent="0.25">
      <c r="B9190" s="20" t="s">
        <v>7772</v>
      </c>
      <c r="C9190" s="20" t="s">
        <v>7769</v>
      </c>
      <c r="D9190" s="20" t="s">
        <v>13</v>
      </c>
    </row>
    <row r="9191" spans="2:4" x14ac:dyDescent="0.25">
      <c r="B9191" s="20" t="s">
        <v>7773</v>
      </c>
      <c r="C9191" s="20" t="s">
        <v>7774</v>
      </c>
      <c r="D9191" s="20" t="s">
        <v>20</v>
      </c>
    </row>
    <row r="9192" spans="2:4" x14ac:dyDescent="0.25">
      <c r="B9192" s="20" t="s">
        <v>7775</v>
      </c>
      <c r="C9192" s="20" t="s">
        <v>7774</v>
      </c>
      <c r="D9192" s="20" t="s">
        <v>20</v>
      </c>
    </row>
    <row r="9193" spans="2:4" x14ac:dyDescent="0.25">
      <c r="B9193" s="20" t="s">
        <v>7776</v>
      </c>
      <c r="C9193" s="20" t="s">
        <v>7774</v>
      </c>
      <c r="D9193" s="20" t="s">
        <v>20</v>
      </c>
    </row>
    <row r="9194" spans="2:4" x14ac:dyDescent="0.25">
      <c r="B9194" s="20" t="s">
        <v>7777</v>
      </c>
      <c r="C9194" s="20" t="s">
        <v>7774</v>
      </c>
      <c r="D9194" s="20" t="s">
        <v>20</v>
      </c>
    </row>
    <row r="9195" spans="2:4" x14ac:dyDescent="0.25">
      <c r="B9195" s="20" t="s">
        <v>7778</v>
      </c>
      <c r="C9195" s="20" t="s">
        <v>7779</v>
      </c>
      <c r="D9195" s="20" t="s">
        <v>20</v>
      </c>
    </row>
    <row r="9196" spans="2:4" x14ac:dyDescent="0.25">
      <c r="B9196" s="20" t="s">
        <v>7780</v>
      </c>
      <c r="C9196" s="20" t="s">
        <v>7779</v>
      </c>
      <c r="D9196" s="20" t="s">
        <v>20</v>
      </c>
    </row>
    <row r="9197" spans="2:4" x14ac:dyDescent="0.25">
      <c r="B9197" s="20" t="s">
        <v>7781</v>
      </c>
      <c r="C9197" s="20" t="s">
        <v>7779</v>
      </c>
      <c r="D9197" s="20" t="s">
        <v>20</v>
      </c>
    </row>
    <row r="9198" spans="2:4" x14ac:dyDescent="0.25">
      <c r="B9198" s="20" t="s">
        <v>7782</v>
      </c>
      <c r="C9198" s="20" t="s">
        <v>7779</v>
      </c>
      <c r="D9198" s="20" t="s">
        <v>20</v>
      </c>
    </row>
    <row r="9199" spans="2:4" x14ac:dyDescent="0.25">
      <c r="B9199" s="20" t="s">
        <v>7783</v>
      </c>
      <c r="C9199" s="20" t="s">
        <v>7779</v>
      </c>
      <c r="D9199" s="20" t="s">
        <v>20</v>
      </c>
    </row>
    <row r="9200" spans="2:4" x14ac:dyDescent="0.25">
      <c r="B9200" s="20" t="s">
        <v>7784</v>
      </c>
      <c r="C9200" s="20" t="s">
        <v>7785</v>
      </c>
      <c r="D9200" s="20" t="s">
        <v>20</v>
      </c>
    </row>
    <row r="9201" spans="2:4" x14ac:dyDescent="0.25">
      <c r="B9201" s="20" t="s">
        <v>7786</v>
      </c>
      <c r="C9201" s="20" t="s">
        <v>7785</v>
      </c>
      <c r="D9201" s="20" t="s">
        <v>20</v>
      </c>
    </row>
    <row r="9202" spans="2:4" x14ac:dyDescent="0.25">
      <c r="B9202" s="20" t="s">
        <v>7787</v>
      </c>
      <c r="C9202" s="20" t="s">
        <v>7785</v>
      </c>
      <c r="D9202" s="20" t="s">
        <v>20</v>
      </c>
    </row>
    <row r="9203" spans="2:4" x14ac:dyDescent="0.25">
      <c r="B9203" s="20" t="s">
        <v>7788</v>
      </c>
      <c r="C9203" s="20" t="s">
        <v>7785</v>
      </c>
      <c r="D9203" s="20" t="s">
        <v>20</v>
      </c>
    </row>
    <row r="9204" spans="2:4" x14ac:dyDescent="0.25">
      <c r="B9204" s="20" t="s">
        <v>7789</v>
      </c>
      <c r="C9204" s="20" t="s">
        <v>7790</v>
      </c>
      <c r="D9204" s="20" t="s">
        <v>20</v>
      </c>
    </row>
    <row r="9205" spans="2:4" x14ac:dyDescent="0.25">
      <c r="B9205" s="20" t="s">
        <v>7791</v>
      </c>
      <c r="C9205" s="20" t="s">
        <v>7790</v>
      </c>
      <c r="D9205" s="20" t="s">
        <v>20</v>
      </c>
    </row>
    <row r="9206" spans="2:4" x14ac:dyDescent="0.25">
      <c r="B9206" s="20" t="s">
        <v>16905</v>
      </c>
      <c r="C9206" s="20" t="s">
        <v>7790</v>
      </c>
      <c r="D9206" s="20" t="s">
        <v>12</v>
      </c>
    </row>
    <row r="9207" spans="2:4" x14ac:dyDescent="0.25">
      <c r="B9207" s="20" t="s">
        <v>7792</v>
      </c>
      <c r="C9207" s="20" t="s">
        <v>7790</v>
      </c>
      <c r="D9207" s="20" t="s">
        <v>20</v>
      </c>
    </row>
    <row r="9208" spans="2:4" x14ac:dyDescent="0.25">
      <c r="B9208" s="20" t="s">
        <v>7793</v>
      </c>
      <c r="C9208" s="20" t="s">
        <v>7790</v>
      </c>
      <c r="D9208" s="20" t="s">
        <v>20</v>
      </c>
    </row>
    <row r="9209" spans="2:4" x14ac:dyDescent="0.25">
      <c r="B9209" s="20" t="s">
        <v>7794</v>
      </c>
      <c r="C9209" s="20" t="s">
        <v>7795</v>
      </c>
      <c r="D9209" s="20" t="s">
        <v>19</v>
      </c>
    </row>
    <row r="9210" spans="2:4" x14ac:dyDescent="0.25">
      <c r="B9210" s="20" t="s">
        <v>7796</v>
      </c>
      <c r="C9210" s="20" t="s">
        <v>7795</v>
      </c>
      <c r="D9210" s="20" t="s">
        <v>20</v>
      </c>
    </row>
    <row r="9211" spans="2:4" x14ac:dyDescent="0.25">
      <c r="B9211" s="20" t="s">
        <v>7797</v>
      </c>
      <c r="C9211" s="20" t="s">
        <v>7795</v>
      </c>
      <c r="D9211" s="20" t="s">
        <v>20</v>
      </c>
    </row>
    <row r="9212" spans="2:4" x14ac:dyDescent="0.25">
      <c r="B9212" s="20" t="s">
        <v>7798</v>
      </c>
      <c r="C9212" s="20" t="s">
        <v>7795</v>
      </c>
      <c r="D9212" s="20" t="s">
        <v>20</v>
      </c>
    </row>
    <row r="9213" spans="2:4" x14ac:dyDescent="0.25">
      <c r="B9213" s="20" t="s">
        <v>7799</v>
      </c>
      <c r="C9213" s="20" t="s">
        <v>7795</v>
      </c>
      <c r="D9213" s="20" t="s">
        <v>20</v>
      </c>
    </row>
    <row r="9214" spans="2:4" x14ac:dyDescent="0.25">
      <c r="B9214" s="20" t="s">
        <v>7800</v>
      </c>
      <c r="C9214" s="20" t="s">
        <v>7800</v>
      </c>
      <c r="D9214" s="20" t="s">
        <v>18</v>
      </c>
    </row>
    <row r="9215" spans="2:4" x14ac:dyDescent="0.25">
      <c r="B9215" s="20" t="s">
        <v>7801</v>
      </c>
      <c r="C9215" s="20" t="s">
        <v>7802</v>
      </c>
      <c r="D9215" s="20" t="s">
        <v>18</v>
      </c>
    </row>
    <row r="9216" spans="2:4" x14ac:dyDescent="0.25">
      <c r="B9216" s="20" t="s">
        <v>7803</v>
      </c>
      <c r="C9216" s="20" t="s">
        <v>7802</v>
      </c>
      <c r="D9216" s="20" t="s">
        <v>18</v>
      </c>
    </row>
    <row r="9217" spans="2:4" x14ac:dyDescent="0.25">
      <c r="B9217" s="20" t="s">
        <v>7804</v>
      </c>
      <c r="C9217" s="20" t="s">
        <v>7802</v>
      </c>
      <c r="D9217" s="20" t="s">
        <v>18</v>
      </c>
    </row>
    <row r="9218" spans="2:4" x14ac:dyDescent="0.25">
      <c r="B9218" s="20" t="s">
        <v>7805</v>
      </c>
      <c r="C9218" s="20" t="s">
        <v>7802</v>
      </c>
      <c r="D9218" s="20" t="s">
        <v>18</v>
      </c>
    </row>
    <row r="9219" spans="2:4" x14ac:dyDescent="0.25">
      <c r="B9219" s="20" t="s">
        <v>7806</v>
      </c>
      <c r="C9219" s="20" t="s">
        <v>7802</v>
      </c>
      <c r="D9219" s="20" t="s">
        <v>15</v>
      </c>
    </row>
    <row r="9220" spans="2:4" x14ac:dyDescent="0.25">
      <c r="B9220" s="20" t="s">
        <v>7807</v>
      </c>
      <c r="C9220" s="20" t="s">
        <v>7802</v>
      </c>
      <c r="D9220" s="20" t="s">
        <v>18</v>
      </c>
    </row>
    <row r="9221" spans="2:4" x14ac:dyDescent="0.25">
      <c r="B9221" s="20" t="s">
        <v>7808</v>
      </c>
      <c r="C9221" s="20" t="s">
        <v>7802</v>
      </c>
      <c r="D9221" s="20" t="s">
        <v>18</v>
      </c>
    </row>
    <row r="9222" spans="2:4" x14ac:dyDescent="0.25">
      <c r="B9222" s="20" t="s">
        <v>7809</v>
      </c>
      <c r="C9222" s="20" t="s">
        <v>7810</v>
      </c>
      <c r="D9222" s="20" t="s">
        <v>18</v>
      </c>
    </row>
    <row r="9223" spans="2:4" x14ac:dyDescent="0.25">
      <c r="B9223" s="20" t="s">
        <v>7811</v>
      </c>
      <c r="C9223" s="20" t="s">
        <v>7812</v>
      </c>
      <c r="D9223" s="20" t="s">
        <v>18</v>
      </c>
    </row>
    <row r="9224" spans="2:4" x14ac:dyDescent="0.25">
      <c r="B9224" s="20" t="s">
        <v>7813</v>
      </c>
      <c r="C9224" s="20" t="s">
        <v>7812</v>
      </c>
      <c r="D9224" s="20" t="s">
        <v>18</v>
      </c>
    </row>
    <row r="9225" spans="2:4" x14ac:dyDescent="0.25">
      <c r="B9225" s="20" t="s">
        <v>7814</v>
      </c>
      <c r="C9225" s="20" t="s">
        <v>7812</v>
      </c>
      <c r="D9225" s="20" t="s">
        <v>17</v>
      </c>
    </row>
    <row r="9226" spans="2:4" x14ac:dyDescent="0.25">
      <c r="B9226" s="20" t="s">
        <v>7815</v>
      </c>
      <c r="C9226" s="20" t="s">
        <v>7812</v>
      </c>
      <c r="D9226" s="20" t="s">
        <v>18</v>
      </c>
    </row>
    <row r="9227" spans="2:4" x14ac:dyDescent="0.25">
      <c r="B9227" s="20" t="s">
        <v>16906</v>
      </c>
      <c r="C9227" s="20" t="s">
        <v>7812</v>
      </c>
      <c r="D9227" s="20" t="s">
        <v>18</v>
      </c>
    </row>
    <row r="9228" spans="2:4" x14ac:dyDescent="0.25">
      <c r="B9228" s="20" t="s">
        <v>16907</v>
      </c>
      <c r="C9228" s="20" t="s">
        <v>7812</v>
      </c>
      <c r="D9228" s="20" t="s">
        <v>18</v>
      </c>
    </row>
    <row r="9229" spans="2:4" x14ac:dyDescent="0.25">
      <c r="B9229" s="20" t="s">
        <v>16908</v>
      </c>
      <c r="C9229" s="20" t="s">
        <v>7812</v>
      </c>
      <c r="D9229" s="20" t="s">
        <v>18</v>
      </c>
    </row>
    <row r="9230" spans="2:4" x14ac:dyDescent="0.25">
      <c r="B9230" s="20" t="s">
        <v>16909</v>
      </c>
      <c r="C9230" s="20" t="s">
        <v>7812</v>
      </c>
      <c r="D9230" s="20" t="s">
        <v>18</v>
      </c>
    </row>
    <row r="9231" spans="2:4" x14ac:dyDescent="0.25">
      <c r="B9231" s="20" t="s">
        <v>16910</v>
      </c>
      <c r="C9231" s="20" t="s">
        <v>7812</v>
      </c>
      <c r="D9231" s="20" t="s">
        <v>18</v>
      </c>
    </row>
    <row r="9232" spans="2:4" x14ac:dyDescent="0.25">
      <c r="B9232" s="20" t="s">
        <v>16911</v>
      </c>
      <c r="C9232" s="20" t="s">
        <v>7812</v>
      </c>
      <c r="D9232" s="20" t="s">
        <v>18</v>
      </c>
    </row>
    <row r="9233" spans="2:4" x14ac:dyDescent="0.25">
      <c r="B9233" s="20" t="s">
        <v>16912</v>
      </c>
      <c r="C9233" s="20" t="s">
        <v>7812</v>
      </c>
      <c r="D9233" s="20" t="s">
        <v>18</v>
      </c>
    </row>
    <row r="9234" spans="2:4" x14ac:dyDescent="0.25">
      <c r="B9234" s="20" t="s">
        <v>16913</v>
      </c>
      <c r="C9234" s="20" t="s">
        <v>7812</v>
      </c>
      <c r="D9234" s="20" t="s">
        <v>18</v>
      </c>
    </row>
    <row r="9235" spans="2:4" x14ac:dyDescent="0.25">
      <c r="B9235" s="20" t="s">
        <v>7816</v>
      </c>
      <c r="C9235" s="20" t="s">
        <v>7812</v>
      </c>
      <c r="D9235" s="20" t="s">
        <v>18</v>
      </c>
    </row>
    <row r="9236" spans="2:4" x14ac:dyDescent="0.25">
      <c r="B9236" s="20" t="s">
        <v>7817</v>
      </c>
      <c r="C9236" s="20" t="s">
        <v>7818</v>
      </c>
      <c r="D9236" s="20" t="s">
        <v>18</v>
      </c>
    </row>
    <row r="9237" spans="2:4" x14ac:dyDescent="0.25">
      <c r="B9237" s="20" t="s">
        <v>7819</v>
      </c>
      <c r="C9237" s="20" t="s">
        <v>7818</v>
      </c>
      <c r="D9237" s="20" t="s">
        <v>18</v>
      </c>
    </row>
    <row r="9238" spans="2:4" x14ac:dyDescent="0.25">
      <c r="B9238" s="20" t="s">
        <v>16914</v>
      </c>
      <c r="C9238" s="20" t="s">
        <v>7818</v>
      </c>
      <c r="D9238" s="20" t="s">
        <v>18</v>
      </c>
    </row>
    <row r="9239" spans="2:4" x14ac:dyDescent="0.25">
      <c r="B9239" s="20" t="s">
        <v>16915</v>
      </c>
      <c r="C9239" s="20" t="s">
        <v>7818</v>
      </c>
      <c r="D9239" s="20" t="s">
        <v>18</v>
      </c>
    </row>
    <row r="9240" spans="2:4" x14ac:dyDescent="0.25">
      <c r="B9240" s="20" t="s">
        <v>7820</v>
      </c>
      <c r="C9240" s="20" t="s">
        <v>7821</v>
      </c>
      <c r="D9240" s="20" t="s">
        <v>18</v>
      </c>
    </row>
    <row r="9241" spans="2:4" x14ac:dyDescent="0.25">
      <c r="B9241" s="20" t="s">
        <v>7822</v>
      </c>
      <c r="C9241" s="20" t="s">
        <v>7821</v>
      </c>
      <c r="D9241" s="20" t="s">
        <v>18</v>
      </c>
    </row>
    <row r="9242" spans="2:4" x14ac:dyDescent="0.25">
      <c r="B9242" s="20" t="s">
        <v>7823</v>
      </c>
      <c r="C9242" s="20" t="s">
        <v>7821</v>
      </c>
      <c r="D9242" s="20" t="s">
        <v>18</v>
      </c>
    </row>
    <row r="9243" spans="2:4" x14ac:dyDescent="0.25">
      <c r="B9243" s="20" t="s">
        <v>7824</v>
      </c>
      <c r="C9243" s="20" t="s">
        <v>7821</v>
      </c>
      <c r="D9243" s="20" t="s">
        <v>18</v>
      </c>
    </row>
    <row r="9244" spans="2:4" x14ac:dyDescent="0.25">
      <c r="B9244" s="20" t="s">
        <v>7825</v>
      </c>
      <c r="C9244" s="20" t="s">
        <v>7821</v>
      </c>
      <c r="D9244" s="20" t="s">
        <v>18</v>
      </c>
    </row>
    <row r="9245" spans="2:4" x14ac:dyDescent="0.25">
      <c r="B9245" s="20" t="s">
        <v>7826</v>
      </c>
      <c r="C9245" s="20" t="s">
        <v>7827</v>
      </c>
      <c r="D9245" s="20" t="s">
        <v>18</v>
      </c>
    </row>
    <row r="9246" spans="2:4" x14ac:dyDescent="0.25">
      <c r="B9246" s="20" t="s">
        <v>7828</v>
      </c>
      <c r="C9246" s="20" t="s">
        <v>7827</v>
      </c>
      <c r="D9246" s="20" t="s">
        <v>18</v>
      </c>
    </row>
    <row r="9247" spans="2:4" x14ac:dyDescent="0.25">
      <c r="B9247" s="20" t="s">
        <v>7829</v>
      </c>
      <c r="C9247" s="20" t="s">
        <v>7827</v>
      </c>
      <c r="D9247" s="20" t="s">
        <v>18</v>
      </c>
    </row>
    <row r="9248" spans="2:4" x14ac:dyDescent="0.25">
      <c r="B9248" s="20" t="s">
        <v>7830</v>
      </c>
      <c r="C9248" s="20" t="s">
        <v>7827</v>
      </c>
      <c r="D9248" s="20" t="s">
        <v>18</v>
      </c>
    </row>
    <row r="9249" spans="2:4" x14ac:dyDescent="0.25">
      <c r="B9249" s="20" t="s">
        <v>7831</v>
      </c>
      <c r="C9249" s="20" t="s">
        <v>7827</v>
      </c>
      <c r="D9249" s="20" t="s">
        <v>18</v>
      </c>
    </row>
    <row r="9250" spans="2:4" x14ac:dyDescent="0.25">
      <c r="B9250" s="20" t="s">
        <v>7832</v>
      </c>
      <c r="C9250" s="20" t="s">
        <v>7827</v>
      </c>
      <c r="D9250" s="20" t="s">
        <v>18</v>
      </c>
    </row>
    <row r="9251" spans="2:4" x14ac:dyDescent="0.25">
      <c r="B9251" s="20" t="s">
        <v>7833</v>
      </c>
      <c r="C9251" s="20" t="s">
        <v>7834</v>
      </c>
      <c r="D9251" s="20" t="s">
        <v>18</v>
      </c>
    </row>
    <row r="9252" spans="2:4" x14ac:dyDescent="0.25">
      <c r="B9252" s="20" t="s">
        <v>7835</v>
      </c>
      <c r="C9252" s="20" t="s">
        <v>7834</v>
      </c>
      <c r="D9252" s="20" t="s">
        <v>18</v>
      </c>
    </row>
    <row r="9253" spans="2:4" x14ac:dyDescent="0.25">
      <c r="B9253" s="20" t="s">
        <v>7836</v>
      </c>
      <c r="C9253" s="20" t="s">
        <v>7834</v>
      </c>
      <c r="D9253" s="20" t="s">
        <v>18</v>
      </c>
    </row>
    <row r="9254" spans="2:4" x14ac:dyDescent="0.25">
      <c r="B9254" s="20" t="s">
        <v>7837</v>
      </c>
      <c r="C9254" s="20" t="s">
        <v>7838</v>
      </c>
      <c r="D9254" s="20" t="s">
        <v>18</v>
      </c>
    </row>
    <row r="9255" spans="2:4" x14ac:dyDescent="0.25">
      <c r="B9255" s="20" t="s">
        <v>7839</v>
      </c>
      <c r="C9255" s="20" t="s">
        <v>7838</v>
      </c>
      <c r="D9255" s="20" t="s">
        <v>18</v>
      </c>
    </row>
    <row r="9256" spans="2:4" x14ac:dyDescent="0.25">
      <c r="B9256" s="20" t="s">
        <v>16916</v>
      </c>
      <c r="C9256" s="20" t="s">
        <v>7838</v>
      </c>
      <c r="D9256" s="20" t="s">
        <v>18</v>
      </c>
    </row>
    <row r="9257" spans="2:4" x14ac:dyDescent="0.25">
      <c r="B9257" s="20" t="s">
        <v>7840</v>
      </c>
      <c r="C9257" s="20" t="s">
        <v>7838</v>
      </c>
      <c r="D9257" s="20" t="s">
        <v>18</v>
      </c>
    </row>
    <row r="9258" spans="2:4" x14ac:dyDescent="0.25">
      <c r="B9258" s="20" t="s">
        <v>7841</v>
      </c>
      <c r="C9258" s="20" t="s">
        <v>7838</v>
      </c>
      <c r="D9258" s="20" t="s">
        <v>18</v>
      </c>
    </row>
    <row r="9259" spans="2:4" x14ac:dyDescent="0.25">
      <c r="B9259" s="20" t="s">
        <v>7842</v>
      </c>
      <c r="C9259" s="20" t="s">
        <v>7838</v>
      </c>
      <c r="D9259" s="20" t="s">
        <v>18</v>
      </c>
    </row>
    <row r="9260" spans="2:4" x14ac:dyDescent="0.25">
      <c r="B9260" s="20" t="s">
        <v>7843</v>
      </c>
      <c r="C9260" s="20" t="s">
        <v>7844</v>
      </c>
      <c r="D9260" s="20" t="s">
        <v>18</v>
      </c>
    </row>
    <row r="9261" spans="2:4" x14ac:dyDescent="0.25">
      <c r="B9261" s="20" t="s">
        <v>7845</v>
      </c>
      <c r="C9261" s="20" t="s">
        <v>7844</v>
      </c>
      <c r="D9261" s="20" t="s">
        <v>18</v>
      </c>
    </row>
    <row r="9262" spans="2:4" x14ac:dyDescent="0.25">
      <c r="B9262" s="20" t="s">
        <v>7846</v>
      </c>
      <c r="C9262" s="20" t="s">
        <v>7844</v>
      </c>
      <c r="D9262" s="20" t="s">
        <v>18</v>
      </c>
    </row>
    <row r="9263" spans="2:4" x14ac:dyDescent="0.25">
      <c r="B9263" s="20" t="s">
        <v>7847</v>
      </c>
      <c r="C9263" s="20" t="s">
        <v>7844</v>
      </c>
      <c r="D9263" s="20" t="s">
        <v>18</v>
      </c>
    </row>
    <row r="9264" spans="2:4" x14ac:dyDescent="0.25">
      <c r="B9264" s="20" t="s">
        <v>7848</v>
      </c>
      <c r="C9264" s="20" t="s">
        <v>7844</v>
      </c>
      <c r="D9264" s="20" t="s">
        <v>18</v>
      </c>
    </row>
    <row r="9265" spans="2:4" x14ac:dyDescent="0.25">
      <c r="B9265" s="20" t="s">
        <v>7849</v>
      </c>
      <c r="C9265" s="20" t="s">
        <v>7844</v>
      </c>
      <c r="D9265" s="20" t="s">
        <v>18</v>
      </c>
    </row>
    <row r="9266" spans="2:4" x14ac:dyDescent="0.25">
      <c r="B9266" s="20" t="s">
        <v>7850</v>
      </c>
      <c r="C9266" s="20" t="s">
        <v>7850</v>
      </c>
      <c r="D9266" s="20" t="s">
        <v>18</v>
      </c>
    </row>
    <row r="9267" spans="2:4" x14ac:dyDescent="0.25">
      <c r="B9267" s="20" t="s">
        <v>7851</v>
      </c>
      <c r="C9267" s="20" t="s">
        <v>7850</v>
      </c>
      <c r="D9267" s="20" t="s">
        <v>18</v>
      </c>
    </row>
    <row r="9268" spans="2:4" x14ac:dyDescent="0.25">
      <c r="B9268" s="20" t="s">
        <v>16917</v>
      </c>
      <c r="C9268" s="20" t="s">
        <v>7850</v>
      </c>
      <c r="D9268" s="20" t="s">
        <v>18</v>
      </c>
    </row>
    <row r="9269" spans="2:4" x14ac:dyDescent="0.25">
      <c r="B9269" s="20" t="s">
        <v>16918</v>
      </c>
      <c r="C9269" s="20" t="s">
        <v>7850</v>
      </c>
      <c r="D9269" s="20" t="s">
        <v>18</v>
      </c>
    </row>
    <row r="9270" spans="2:4" x14ac:dyDescent="0.25">
      <c r="B9270" s="20" t="s">
        <v>16919</v>
      </c>
      <c r="C9270" s="20" t="s">
        <v>7850</v>
      </c>
      <c r="D9270" s="20" t="s">
        <v>18</v>
      </c>
    </row>
    <row r="9271" spans="2:4" x14ac:dyDescent="0.25">
      <c r="B9271" s="20" t="s">
        <v>16920</v>
      </c>
      <c r="C9271" s="20" t="s">
        <v>7850</v>
      </c>
      <c r="D9271" s="20" t="s">
        <v>18</v>
      </c>
    </row>
    <row r="9272" spans="2:4" x14ac:dyDescent="0.25">
      <c r="B9272" s="20" t="s">
        <v>16921</v>
      </c>
      <c r="C9272" s="20" t="s">
        <v>7850</v>
      </c>
      <c r="D9272" s="20" t="s">
        <v>18</v>
      </c>
    </row>
    <row r="9273" spans="2:4" x14ac:dyDescent="0.25">
      <c r="B9273" s="20" t="s">
        <v>16922</v>
      </c>
      <c r="C9273" s="20" t="s">
        <v>7850</v>
      </c>
      <c r="D9273" s="20" t="s">
        <v>18</v>
      </c>
    </row>
    <row r="9274" spans="2:4" x14ac:dyDescent="0.25">
      <c r="B9274" s="20" t="s">
        <v>16923</v>
      </c>
      <c r="C9274" s="20" t="s">
        <v>7850</v>
      </c>
      <c r="D9274" s="20" t="s">
        <v>18</v>
      </c>
    </row>
    <row r="9275" spans="2:4" x14ac:dyDescent="0.25">
      <c r="B9275" s="20" t="s">
        <v>16924</v>
      </c>
      <c r="C9275" s="20" t="s">
        <v>7850</v>
      </c>
      <c r="D9275" s="20" t="s">
        <v>18</v>
      </c>
    </row>
    <row r="9276" spans="2:4" x14ac:dyDescent="0.25">
      <c r="B9276" s="20" t="s">
        <v>16925</v>
      </c>
      <c r="C9276" s="20" t="s">
        <v>7850</v>
      </c>
      <c r="D9276" s="20" t="s">
        <v>18</v>
      </c>
    </row>
    <row r="9277" spans="2:4" x14ac:dyDescent="0.25">
      <c r="B9277" s="20" t="s">
        <v>7852</v>
      </c>
      <c r="C9277" s="20" t="s">
        <v>7850</v>
      </c>
      <c r="D9277" s="20" t="s">
        <v>18</v>
      </c>
    </row>
    <row r="9278" spans="2:4" x14ac:dyDescent="0.25">
      <c r="B9278" s="20" t="s">
        <v>16926</v>
      </c>
      <c r="C9278" s="20" t="s">
        <v>7850</v>
      </c>
      <c r="D9278" s="20" t="s">
        <v>18</v>
      </c>
    </row>
    <row r="9279" spans="2:4" x14ac:dyDescent="0.25">
      <c r="B9279" s="20" t="s">
        <v>7853</v>
      </c>
      <c r="C9279" s="20" t="s">
        <v>7854</v>
      </c>
      <c r="D9279" s="20" t="s">
        <v>18</v>
      </c>
    </row>
    <row r="9280" spans="2:4" x14ac:dyDescent="0.25">
      <c r="B9280" s="20" t="s">
        <v>7855</v>
      </c>
      <c r="C9280" s="20" t="s">
        <v>7854</v>
      </c>
      <c r="D9280" s="20" t="s">
        <v>18</v>
      </c>
    </row>
    <row r="9281" spans="2:4" x14ac:dyDescent="0.25">
      <c r="B9281" s="20" t="s">
        <v>7856</v>
      </c>
      <c r="C9281" s="20" t="s">
        <v>7854</v>
      </c>
      <c r="D9281" s="20" t="s">
        <v>18</v>
      </c>
    </row>
    <row r="9282" spans="2:4" x14ac:dyDescent="0.25">
      <c r="B9282" s="20" t="s">
        <v>7857</v>
      </c>
      <c r="C9282" s="20" t="s">
        <v>7858</v>
      </c>
      <c r="D9282" s="20" t="s">
        <v>18</v>
      </c>
    </row>
    <row r="9283" spans="2:4" x14ac:dyDescent="0.25">
      <c r="B9283" s="20" t="s">
        <v>7859</v>
      </c>
      <c r="C9283" s="20" t="s">
        <v>7858</v>
      </c>
      <c r="D9283" s="20" t="s">
        <v>18</v>
      </c>
    </row>
    <row r="9284" spans="2:4" x14ac:dyDescent="0.25">
      <c r="B9284" s="20" t="s">
        <v>7860</v>
      </c>
      <c r="C9284" s="20" t="s">
        <v>7858</v>
      </c>
      <c r="D9284" s="20" t="s">
        <v>18</v>
      </c>
    </row>
    <row r="9285" spans="2:4" x14ac:dyDescent="0.25">
      <c r="B9285" s="20" t="s">
        <v>7861</v>
      </c>
      <c r="C9285" s="20" t="s">
        <v>7858</v>
      </c>
      <c r="D9285" s="20" t="s">
        <v>18</v>
      </c>
    </row>
    <row r="9286" spans="2:4" x14ac:dyDescent="0.25">
      <c r="B9286" s="20" t="s">
        <v>7862</v>
      </c>
      <c r="C9286" s="20" t="s">
        <v>7862</v>
      </c>
      <c r="D9286" s="20" t="s">
        <v>15</v>
      </c>
    </row>
    <row r="9287" spans="2:4" x14ac:dyDescent="0.25">
      <c r="B9287" s="20" t="s">
        <v>7863</v>
      </c>
      <c r="C9287" s="20" t="s">
        <v>7863</v>
      </c>
      <c r="D9287" s="20" t="s">
        <v>12</v>
      </c>
    </row>
    <row r="9288" spans="2:4" x14ac:dyDescent="0.25">
      <c r="B9288" s="20" t="s">
        <v>7864</v>
      </c>
      <c r="C9288" s="20" t="s">
        <v>7864</v>
      </c>
      <c r="D9288" s="20" t="s">
        <v>16</v>
      </c>
    </row>
    <row r="9289" spans="2:4" x14ac:dyDescent="0.25">
      <c r="B9289" s="20" t="s">
        <v>7866</v>
      </c>
      <c r="C9289" s="20" t="s">
        <v>7866</v>
      </c>
      <c r="D9289" s="20" t="s">
        <v>16</v>
      </c>
    </row>
    <row r="9290" spans="2:4" x14ac:dyDescent="0.25">
      <c r="B9290" s="20" t="s">
        <v>7868</v>
      </c>
      <c r="C9290" s="20" t="s">
        <v>7868</v>
      </c>
      <c r="D9290" s="20" t="s">
        <v>16</v>
      </c>
    </row>
    <row r="9291" spans="2:4" x14ac:dyDescent="0.25">
      <c r="B9291" s="20" t="s">
        <v>7870</v>
      </c>
      <c r="C9291" s="20" t="s">
        <v>7870</v>
      </c>
      <c r="D9291" s="20" t="s">
        <v>16</v>
      </c>
    </row>
    <row r="9292" spans="2:4" x14ac:dyDescent="0.25">
      <c r="B9292" s="20" t="s">
        <v>7872</v>
      </c>
      <c r="C9292" s="20" t="s">
        <v>7872</v>
      </c>
      <c r="D9292" s="20" t="s">
        <v>16</v>
      </c>
    </row>
    <row r="9293" spans="2:4" x14ac:dyDescent="0.25">
      <c r="B9293" s="20" t="s">
        <v>7874</v>
      </c>
      <c r="C9293" s="20" t="s">
        <v>7874</v>
      </c>
      <c r="D9293" s="20" t="s">
        <v>16</v>
      </c>
    </row>
    <row r="9294" spans="2:4" x14ac:dyDescent="0.25">
      <c r="B9294" s="20" t="s">
        <v>7876</v>
      </c>
      <c r="C9294" s="20" t="s">
        <v>7876</v>
      </c>
      <c r="D9294" s="20" t="s">
        <v>16</v>
      </c>
    </row>
    <row r="9295" spans="2:4" x14ac:dyDescent="0.25">
      <c r="B9295" s="20" t="s">
        <v>7878</v>
      </c>
      <c r="C9295" s="20" t="s">
        <v>7878</v>
      </c>
      <c r="D9295" s="20" t="s">
        <v>16</v>
      </c>
    </row>
    <row r="9296" spans="2:4" x14ac:dyDescent="0.25">
      <c r="B9296" s="20" t="s">
        <v>7880</v>
      </c>
      <c r="C9296" s="20" t="s">
        <v>7880</v>
      </c>
      <c r="D9296" s="20" t="s">
        <v>16</v>
      </c>
    </row>
    <row r="9297" spans="2:4" x14ac:dyDescent="0.25">
      <c r="B9297" s="20" t="s">
        <v>7882</v>
      </c>
      <c r="C9297" s="20" t="s">
        <v>7882</v>
      </c>
      <c r="D9297" s="20" t="s">
        <v>16</v>
      </c>
    </row>
    <row r="9298" spans="2:4" x14ac:dyDescent="0.25">
      <c r="B9298" s="20" t="s">
        <v>7865</v>
      </c>
      <c r="C9298" s="20" t="s">
        <v>7865</v>
      </c>
      <c r="D9298" s="20" t="s">
        <v>16</v>
      </c>
    </row>
    <row r="9299" spans="2:4" x14ac:dyDescent="0.25">
      <c r="B9299" s="20" t="s">
        <v>7884</v>
      </c>
      <c r="C9299" s="20" t="s">
        <v>7865</v>
      </c>
      <c r="D9299" s="20" t="s">
        <v>12</v>
      </c>
    </row>
    <row r="9300" spans="2:4" x14ac:dyDescent="0.25">
      <c r="B9300" s="20" t="s">
        <v>16927</v>
      </c>
      <c r="C9300" s="20" t="s">
        <v>7865</v>
      </c>
      <c r="D9300" s="20" t="s">
        <v>12</v>
      </c>
    </row>
    <row r="9301" spans="2:4" x14ac:dyDescent="0.25">
      <c r="B9301" s="20" t="s">
        <v>16928</v>
      </c>
      <c r="C9301" s="20" t="s">
        <v>7865</v>
      </c>
      <c r="D9301" s="20" t="s">
        <v>12</v>
      </c>
    </row>
    <row r="9302" spans="2:4" x14ac:dyDescent="0.25">
      <c r="B9302" s="20" t="s">
        <v>16929</v>
      </c>
      <c r="C9302" s="20" t="s">
        <v>7865</v>
      </c>
      <c r="D9302" s="20" t="s">
        <v>12</v>
      </c>
    </row>
    <row r="9303" spans="2:4" x14ac:dyDescent="0.25">
      <c r="B9303" s="20" t="s">
        <v>16930</v>
      </c>
      <c r="C9303" s="20" t="s">
        <v>7865</v>
      </c>
      <c r="D9303" s="20" t="s">
        <v>12</v>
      </c>
    </row>
    <row r="9304" spans="2:4" x14ac:dyDescent="0.25">
      <c r="B9304" s="20" t="s">
        <v>16931</v>
      </c>
      <c r="C9304" s="20" t="s">
        <v>7865</v>
      </c>
      <c r="D9304" s="20" t="s">
        <v>12</v>
      </c>
    </row>
    <row r="9305" spans="2:4" x14ac:dyDescent="0.25">
      <c r="B9305" s="20" t="s">
        <v>16932</v>
      </c>
      <c r="C9305" s="20" t="s">
        <v>7865</v>
      </c>
      <c r="D9305" s="20" t="s">
        <v>12</v>
      </c>
    </row>
    <row r="9306" spans="2:4" x14ac:dyDescent="0.25">
      <c r="B9306" s="20" t="s">
        <v>16933</v>
      </c>
      <c r="C9306" s="20" t="s">
        <v>7865</v>
      </c>
      <c r="D9306" s="20" t="s">
        <v>12</v>
      </c>
    </row>
    <row r="9307" spans="2:4" x14ac:dyDescent="0.25">
      <c r="B9307" s="20" t="s">
        <v>16934</v>
      </c>
      <c r="C9307" s="20" t="s">
        <v>7865</v>
      </c>
      <c r="D9307" s="20" t="s">
        <v>12</v>
      </c>
    </row>
    <row r="9308" spans="2:4" x14ac:dyDescent="0.25">
      <c r="B9308" s="20" t="s">
        <v>16935</v>
      </c>
      <c r="C9308" s="20" t="s">
        <v>7865</v>
      </c>
      <c r="D9308" s="20" t="s">
        <v>12</v>
      </c>
    </row>
    <row r="9309" spans="2:4" x14ac:dyDescent="0.25">
      <c r="B9309" s="20" t="s">
        <v>16936</v>
      </c>
      <c r="C9309" s="20" t="s">
        <v>7865</v>
      </c>
      <c r="D9309" s="20" t="s">
        <v>16</v>
      </c>
    </row>
    <row r="9310" spans="2:4" x14ac:dyDescent="0.25">
      <c r="B9310" s="20" t="s">
        <v>16937</v>
      </c>
      <c r="C9310" s="20" t="s">
        <v>7865</v>
      </c>
      <c r="D9310" s="20" t="s">
        <v>16</v>
      </c>
    </row>
    <row r="9311" spans="2:4" x14ac:dyDescent="0.25">
      <c r="B9311" s="20" t="s">
        <v>16938</v>
      </c>
      <c r="C9311" s="20" t="s">
        <v>7865</v>
      </c>
      <c r="D9311" s="20" t="s">
        <v>16</v>
      </c>
    </row>
    <row r="9312" spans="2:4" x14ac:dyDescent="0.25">
      <c r="B9312" s="20" t="s">
        <v>16939</v>
      </c>
      <c r="C9312" s="20" t="s">
        <v>7865</v>
      </c>
      <c r="D9312" s="20" t="s">
        <v>16</v>
      </c>
    </row>
    <row r="9313" spans="2:4" x14ac:dyDescent="0.25">
      <c r="B9313" s="20" t="s">
        <v>16940</v>
      </c>
      <c r="C9313" s="20" t="s">
        <v>7865</v>
      </c>
      <c r="D9313" s="20" t="s">
        <v>12</v>
      </c>
    </row>
    <row r="9314" spans="2:4" x14ac:dyDescent="0.25">
      <c r="B9314" s="20" t="s">
        <v>16941</v>
      </c>
      <c r="C9314" s="20" t="s">
        <v>7865</v>
      </c>
      <c r="D9314" s="20" t="s">
        <v>12</v>
      </c>
    </row>
    <row r="9315" spans="2:4" x14ac:dyDescent="0.25">
      <c r="B9315" s="20" t="s">
        <v>16942</v>
      </c>
      <c r="C9315" s="20" t="s">
        <v>7865</v>
      </c>
      <c r="D9315" s="20" t="s">
        <v>12</v>
      </c>
    </row>
    <row r="9316" spans="2:4" x14ac:dyDescent="0.25">
      <c r="B9316" s="20" t="s">
        <v>16943</v>
      </c>
      <c r="C9316" s="20" t="s">
        <v>7865</v>
      </c>
      <c r="D9316" s="20" t="s">
        <v>12</v>
      </c>
    </row>
    <row r="9317" spans="2:4" x14ac:dyDescent="0.25">
      <c r="B9317" s="20" t="s">
        <v>16944</v>
      </c>
      <c r="C9317" s="20" t="s">
        <v>7865</v>
      </c>
      <c r="D9317" s="20" t="s">
        <v>12</v>
      </c>
    </row>
    <row r="9318" spans="2:4" x14ac:dyDescent="0.25">
      <c r="B9318" s="20" t="s">
        <v>16945</v>
      </c>
      <c r="C9318" s="20" t="s">
        <v>7865</v>
      </c>
      <c r="D9318" s="20" t="s">
        <v>12</v>
      </c>
    </row>
    <row r="9319" spans="2:4" x14ac:dyDescent="0.25">
      <c r="B9319" s="20" t="s">
        <v>16946</v>
      </c>
      <c r="C9319" s="20" t="s">
        <v>7865</v>
      </c>
      <c r="D9319" s="20" t="s">
        <v>12</v>
      </c>
    </row>
    <row r="9320" spans="2:4" x14ac:dyDescent="0.25">
      <c r="B9320" s="20" t="s">
        <v>16947</v>
      </c>
      <c r="C9320" s="20" t="s">
        <v>7865</v>
      </c>
      <c r="D9320" s="20" t="s">
        <v>16</v>
      </c>
    </row>
    <row r="9321" spans="2:4" x14ac:dyDescent="0.25">
      <c r="B9321" s="20" t="s">
        <v>16948</v>
      </c>
      <c r="C9321" s="20" t="s">
        <v>7865</v>
      </c>
      <c r="D9321" s="20" t="s">
        <v>16</v>
      </c>
    </row>
    <row r="9322" spans="2:4" x14ac:dyDescent="0.25">
      <c r="B9322" s="20" t="s">
        <v>16949</v>
      </c>
      <c r="C9322" s="20" t="s">
        <v>7865</v>
      </c>
      <c r="D9322" s="20" t="s">
        <v>16</v>
      </c>
    </row>
    <row r="9323" spans="2:4" x14ac:dyDescent="0.25">
      <c r="B9323" s="20" t="s">
        <v>16950</v>
      </c>
      <c r="C9323" s="20" t="s">
        <v>7865</v>
      </c>
      <c r="D9323" s="20" t="s">
        <v>16</v>
      </c>
    </row>
    <row r="9324" spans="2:4" x14ac:dyDescent="0.25">
      <c r="B9324" s="20" t="s">
        <v>16951</v>
      </c>
      <c r="C9324" s="20" t="s">
        <v>7865</v>
      </c>
      <c r="D9324" s="20" t="s">
        <v>16</v>
      </c>
    </row>
    <row r="9325" spans="2:4" x14ac:dyDescent="0.25">
      <c r="B9325" s="20" t="s">
        <v>16952</v>
      </c>
      <c r="C9325" s="20" t="s">
        <v>7865</v>
      </c>
      <c r="D9325" s="20" t="s">
        <v>12</v>
      </c>
    </row>
    <row r="9326" spans="2:4" x14ac:dyDescent="0.25">
      <c r="B9326" s="20" t="s">
        <v>16953</v>
      </c>
      <c r="C9326" s="20" t="s">
        <v>7865</v>
      </c>
      <c r="D9326" s="20" t="s">
        <v>12</v>
      </c>
    </row>
    <row r="9327" spans="2:4" x14ac:dyDescent="0.25">
      <c r="B9327" s="20" t="s">
        <v>7885</v>
      </c>
      <c r="C9327" s="20" t="s">
        <v>7865</v>
      </c>
      <c r="D9327" s="20" t="s">
        <v>12</v>
      </c>
    </row>
    <row r="9328" spans="2:4" x14ac:dyDescent="0.25">
      <c r="B9328" s="20" t="s">
        <v>16954</v>
      </c>
      <c r="C9328" s="20" t="s">
        <v>7865</v>
      </c>
      <c r="D9328" s="20" t="s">
        <v>16</v>
      </c>
    </row>
    <row r="9329" spans="2:4" x14ac:dyDescent="0.25">
      <c r="B9329" s="20" t="s">
        <v>16955</v>
      </c>
      <c r="C9329" s="20" t="s">
        <v>7865</v>
      </c>
      <c r="D9329" s="20" t="s">
        <v>16</v>
      </c>
    </row>
    <row r="9330" spans="2:4" x14ac:dyDescent="0.25">
      <c r="B9330" s="20" t="s">
        <v>16956</v>
      </c>
      <c r="C9330" s="20" t="s">
        <v>7865</v>
      </c>
      <c r="D9330" s="20" t="s">
        <v>16</v>
      </c>
    </row>
    <row r="9331" spans="2:4" x14ac:dyDescent="0.25">
      <c r="B9331" s="20" t="s">
        <v>16957</v>
      </c>
      <c r="C9331" s="20" t="s">
        <v>7865</v>
      </c>
      <c r="D9331" s="20" t="s">
        <v>12</v>
      </c>
    </row>
    <row r="9332" spans="2:4" x14ac:dyDescent="0.25">
      <c r="B9332" s="20" t="s">
        <v>16958</v>
      </c>
      <c r="C9332" s="20" t="s">
        <v>7865</v>
      </c>
      <c r="D9332" s="20" t="s">
        <v>12</v>
      </c>
    </row>
    <row r="9333" spans="2:4" x14ac:dyDescent="0.25">
      <c r="B9333" s="20" t="s">
        <v>16959</v>
      </c>
      <c r="C9333" s="20" t="s">
        <v>7865</v>
      </c>
      <c r="D9333" s="20" t="s">
        <v>12</v>
      </c>
    </row>
    <row r="9334" spans="2:4" x14ac:dyDescent="0.25">
      <c r="B9334" s="20" t="s">
        <v>16960</v>
      </c>
      <c r="C9334" s="20" t="s">
        <v>7865</v>
      </c>
      <c r="D9334" s="20" t="s">
        <v>12</v>
      </c>
    </row>
    <row r="9335" spans="2:4" x14ac:dyDescent="0.25">
      <c r="B9335" s="20" t="s">
        <v>16961</v>
      </c>
      <c r="C9335" s="20" t="s">
        <v>7865</v>
      </c>
      <c r="D9335" s="20" t="s">
        <v>16</v>
      </c>
    </row>
    <row r="9336" spans="2:4" x14ac:dyDescent="0.25">
      <c r="B9336" s="20" t="s">
        <v>16962</v>
      </c>
      <c r="C9336" s="20" t="s">
        <v>7865</v>
      </c>
      <c r="D9336" s="20" t="s">
        <v>16</v>
      </c>
    </row>
    <row r="9337" spans="2:4" x14ac:dyDescent="0.25">
      <c r="B9337" s="20" t="s">
        <v>16963</v>
      </c>
      <c r="C9337" s="20" t="s">
        <v>7865</v>
      </c>
      <c r="D9337" s="20" t="s">
        <v>16</v>
      </c>
    </row>
    <row r="9338" spans="2:4" x14ac:dyDescent="0.25">
      <c r="B9338" s="20" t="s">
        <v>16964</v>
      </c>
      <c r="C9338" s="20" t="s">
        <v>7865</v>
      </c>
      <c r="D9338" s="20" t="s">
        <v>16</v>
      </c>
    </row>
    <row r="9339" spans="2:4" x14ac:dyDescent="0.25">
      <c r="B9339" s="20" t="s">
        <v>16965</v>
      </c>
      <c r="C9339" s="20" t="s">
        <v>7865</v>
      </c>
      <c r="D9339" s="20" t="s">
        <v>12</v>
      </c>
    </row>
    <row r="9340" spans="2:4" x14ac:dyDescent="0.25">
      <c r="B9340" s="20" t="s">
        <v>16966</v>
      </c>
      <c r="C9340" s="20" t="s">
        <v>7865</v>
      </c>
      <c r="D9340" s="20" t="s">
        <v>12</v>
      </c>
    </row>
    <row r="9341" spans="2:4" x14ac:dyDescent="0.25">
      <c r="B9341" s="20" t="s">
        <v>16967</v>
      </c>
      <c r="C9341" s="20" t="s">
        <v>7865</v>
      </c>
      <c r="D9341" s="20" t="s">
        <v>12</v>
      </c>
    </row>
    <row r="9342" spans="2:4" x14ac:dyDescent="0.25">
      <c r="B9342" s="20" t="s">
        <v>16968</v>
      </c>
      <c r="C9342" s="20" t="s">
        <v>7865</v>
      </c>
      <c r="D9342" s="20" t="s">
        <v>12</v>
      </c>
    </row>
    <row r="9343" spans="2:4" x14ac:dyDescent="0.25">
      <c r="B9343" s="20" t="s">
        <v>16969</v>
      </c>
      <c r="C9343" s="20" t="s">
        <v>7865</v>
      </c>
      <c r="D9343" s="20" t="s">
        <v>12</v>
      </c>
    </row>
    <row r="9344" spans="2:4" x14ac:dyDescent="0.25">
      <c r="B9344" s="20" t="s">
        <v>16970</v>
      </c>
      <c r="C9344" s="20" t="s">
        <v>7865</v>
      </c>
      <c r="D9344" s="20" t="s">
        <v>12</v>
      </c>
    </row>
    <row r="9345" spans="2:4" x14ac:dyDescent="0.25">
      <c r="B9345" s="20" t="s">
        <v>16971</v>
      </c>
      <c r="C9345" s="20" t="s">
        <v>7865</v>
      </c>
      <c r="D9345" s="20" t="s">
        <v>12</v>
      </c>
    </row>
    <row r="9346" spans="2:4" x14ac:dyDescent="0.25">
      <c r="B9346" s="20" t="s">
        <v>16972</v>
      </c>
      <c r="C9346" s="20" t="s">
        <v>7865</v>
      </c>
      <c r="D9346" s="20" t="s">
        <v>16</v>
      </c>
    </row>
    <row r="9347" spans="2:4" x14ac:dyDescent="0.25">
      <c r="B9347" s="20" t="s">
        <v>16973</v>
      </c>
      <c r="C9347" s="20" t="s">
        <v>7865</v>
      </c>
      <c r="D9347" s="20" t="s">
        <v>16</v>
      </c>
    </row>
    <row r="9348" spans="2:4" x14ac:dyDescent="0.25">
      <c r="B9348" s="20" t="s">
        <v>16974</v>
      </c>
      <c r="C9348" s="20" t="s">
        <v>7865</v>
      </c>
      <c r="D9348" s="20" t="s">
        <v>16</v>
      </c>
    </row>
    <row r="9349" spans="2:4" x14ac:dyDescent="0.25">
      <c r="B9349" s="20" t="s">
        <v>16975</v>
      </c>
      <c r="C9349" s="20" t="s">
        <v>7865</v>
      </c>
      <c r="D9349" s="20" t="s">
        <v>16</v>
      </c>
    </row>
    <row r="9350" spans="2:4" x14ac:dyDescent="0.25">
      <c r="B9350" s="20" t="s">
        <v>16976</v>
      </c>
      <c r="C9350" s="20" t="s">
        <v>7865</v>
      </c>
      <c r="D9350" s="20" t="s">
        <v>16</v>
      </c>
    </row>
    <row r="9351" spans="2:4" x14ac:dyDescent="0.25">
      <c r="B9351" s="20" t="s">
        <v>16977</v>
      </c>
      <c r="C9351" s="20" t="s">
        <v>7865</v>
      </c>
      <c r="D9351" s="20" t="s">
        <v>16</v>
      </c>
    </row>
    <row r="9352" spans="2:4" x14ac:dyDescent="0.25">
      <c r="B9352" s="20" t="s">
        <v>16978</v>
      </c>
      <c r="C9352" s="20" t="s">
        <v>7865</v>
      </c>
      <c r="D9352" s="20" t="s">
        <v>16</v>
      </c>
    </row>
    <row r="9353" spans="2:4" x14ac:dyDescent="0.25">
      <c r="B9353" s="20" t="s">
        <v>16979</v>
      </c>
      <c r="C9353" s="20" t="s">
        <v>7865</v>
      </c>
      <c r="D9353" s="20" t="s">
        <v>16</v>
      </c>
    </row>
    <row r="9354" spans="2:4" x14ac:dyDescent="0.25">
      <c r="B9354" s="20" t="s">
        <v>16980</v>
      </c>
      <c r="C9354" s="20" t="s">
        <v>7865</v>
      </c>
      <c r="D9354" s="20" t="s">
        <v>16</v>
      </c>
    </row>
    <row r="9355" spans="2:4" x14ac:dyDescent="0.25">
      <c r="B9355" s="20" t="s">
        <v>16981</v>
      </c>
      <c r="C9355" s="20" t="s">
        <v>7865</v>
      </c>
      <c r="D9355" s="20" t="s">
        <v>16</v>
      </c>
    </row>
    <row r="9356" spans="2:4" x14ac:dyDescent="0.25">
      <c r="B9356" s="20" t="s">
        <v>16982</v>
      </c>
      <c r="C9356" s="20" t="s">
        <v>7865</v>
      </c>
      <c r="D9356" s="20" t="s">
        <v>16</v>
      </c>
    </row>
    <row r="9357" spans="2:4" x14ac:dyDescent="0.25">
      <c r="B9357" s="20" t="s">
        <v>16983</v>
      </c>
      <c r="C9357" s="20" t="s">
        <v>7865</v>
      </c>
      <c r="D9357" s="20" t="s">
        <v>16</v>
      </c>
    </row>
    <row r="9358" spans="2:4" x14ac:dyDescent="0.25">
      <c r="B9358" s="20" t="s">
        <v>16984</v>
      </c>
      <c r="C9358" s="20" t="s">
        <v>7865</v>
      </c>
      <c r="D9358" s="20" t="s">
        <v>16</v>
      </c>
    </row>
    <row r="9359" spans="2:4" x14ac:dyDescent="0.25">
      <c r="B9359" s="20" t="s">
        <v>16985</v>
      </c>
      <c r="C9359" s="20" t="s">
        <v>7865</v>
      </c>
      <c r="D9359" s="20" t="s">
        <v>16</v>
      </c>
    </row>
    <row r="9360" spans="2:4" x14ac:dyDescent="0.25">
      <c r="B9360" s="20" t="s">
        <v>7886</v>
      </c>
      <c r="C9360" s="20" t="s">
        <v>7865</v>
      </c>
      <c r="D9360" s="20" t="s">
        <v>16</v>
      </c>
    </row>
    <row r="9361" spans="2:4" x14ac:dyDescent="0.25">
      <c r="B9361" s="20" t="s">
        <v>7887</v>
      </c>
      <c r="C9361" s="20" t="s">
        <v>7867</v>
      </c>
      <c r="D9361" s="20" t="s">
        <v>12</v>
      </c>
    </row>
    <row r="9362" spans="2:4" x14ac:dyDescent="0.25">
      <c r="B9362" s="20" t="s">
        <v>7888</v>
      </c>
      <c r="C9362" s="20" t="s">
        <v>7867</v>
      </c>
      <c r="D9362" s="20" t="s">
        <v>12</v>
      </c>
    </row>
    <row r="9363" spans="2:4" x14ac:dyDescent="0.25">
      <c r="B9363" s="20" t="s">
        <v>7889</v>
      </c>
      <c r="C9363" s="20" t="s">
        <v>7867</v>
      </c>
      <c r="D9363" s="20" t="s">
        <v>12</v>
      </c>
    </row>
    <row r="9364" spans="2:4" x14ac:dyDescent="0.25">
      <c r="B9364" s="20" t="s">
        <v>7890</v>
      </c>
      <c r="C9364" s="20" t="s">
        <v>7869</v>
      </c>
      <c r="D9364" s="20" t="s">
        <v>12</v>
      </c>
    </row>
    <row r="9365" spans="2:4" x14ac:dyDescent="0.25">
      <c r="B9365" s="20" t="s">
        <v>16986</v>
      </c>
      <c r="C9365" s="20" t="s">
        <v>7869</v>
      </c>
      <c r="D9365" s="20" t="s">
        <v>16</v>
      </c>
    </row>
    <row r="9366" spans="2:4" x14ac:dyDescent="0.25">
      <c r="B9366" s="20" t="s">
        <v>16987</v>
      </c>
      <c r="C9366" s="20" t="s">
        <v>7869</v>
      </c>
      <c r="D9366" s="20" t="s">
        <v>12</v>
      </c>
    </row>
    <row r="9367" spans="2:4" x14ac:dyDescent="0.25">
      <c r="B9367" s="20" t="s">
        <v>16988</v>
      </c>
      <c r="C9367" s="20" t="s">
        <v>7869</v>
      </c>
      <c r="D9367" s="20" t="s">
        <v>12</v>
      </c>
    </row>
    <row r="9368" spans="2:4" x14ac:dyDescent="0.25">
      <c r="B9368" s="20" t="s">
        <v>16989</v>
      </c>
      <c r="C9368" s="20" t="s">
        <v>7869</v>
      </c>
      <c r="D9368" s="20" t="s">
        <v>16</v>
      </c>
    </row>
    <row r="9369" spans="2:4" x14ac:dyDescent="0.25">
      <c r="B9369" s="20" t="s">
        <v>16990</v>
      </c>
      <c r="C9369" s="20" t="s">
        <v>7869</v>
      </c>
      <c r="D9369" s="20" t="s">
        <v>12</v>
      </c>
    </row>
    <row r="9370" spans="2:4" x14ac:dyDescent="0.25">
      <c r="B9370" s="20" t="s">
        <v>16991</v>
      </c>
      <c r="C9370" s="20" t="s">
        <v>7869</v>
      </c>
      <c r="D9370" s="20" t="s">
        <v>12</v>
      </c>
    </row>
    <row r="9371" spans="2:4" x14ac:dyDescent="0.25">
      <c r="B9371" s="20" t="s">
        <v>16992</v>
      </c>
      <c r="C9371" s="20" t="s">
        <v>7869</v>
      </c>
      <c r="D9371" s="20" t="s">
        <v>12</v>
      </c>
    </row>
    <row r="9372" spans="2:4" x14ac:dyDescent="0.25">
      <c r="B9372" s="20" t="s">
        <v>16993</v>
      </c>
      <c r="C9372" s="20" t="s">
        <v>7869</v>
      </c>
      <c r="D9372" s="20" t="s">
        <v>16</v>
      </c>
    </row>
    <row r="9373" spans="2:4" x14ac:dyDescent="0.25">
      <c r="B9373" s="20" t="s">
        <v>16994</v>
      </c>
      <c r="C9373" s="20" t="s">
        <v>7869</v>
      </c>
      <c r="D9373" s="20" t="s">
        <v>16</v>
      </c>
    </row>
    <row r="9374" spans="2:4" x14ac:dyDescent="0.25">
      <c r="B9374" s="20" t="s">
        <v>16995</v>
      </c>
      <c r="C9374" s="20" t="s">
        <v>7869</v>
      </c>
      <c r="D9374" s="20" t="s">
        <v>12</v>
      </c>
    </row>
    <row r="9375" spans="2:4" x14ac:dyDescent="0.25">
      <c r="B9375" s="20" t="s">
        <v>16996</v>
      </c>
      <c r="C9375" s="20" t="s">
        <v>7869</v>
      </c>
      <c r="D9375" s="20" t="s">
        <v>12</v>
      </c>
    </row>
    <row r="9376" spans="2:4" x14ac:dyDescent="0.25">
      <c r="B9376" s="20" t="s">
        <v>16997</v>
      </c>
      <c r="C9376" s="20" t="s">
        <v>7869</v>
      </c>
      <c r="D9376" s="20" t="s">
        <v>12</v>
      </c>
    </row>
    <row r="9377" spans="2:4" x14ac:dyDescent="0.25">
      <c r="B9377" s="20" t="s">
        <v>16998</v>
      </c>
      <c r="C9377" s="20" t="s">
        <v>7869</v>
      </c>
      <c r="D9377" s="20" t="s">
        <v>12</v>
      </c>
    </row>
    <row r="9378" spans="2:4" x14ac:dyDescent="0.25">
      <c r="B9378" s="20" t="s">
        <v>16999</v>
      </c>
      <c r="C9378" s="20" t="s">
        <v>7869</v>
      </c>
      <c r="D9378" s="20" t="s">
        <v>16</v>
      </c>
    </row>
    <row r="9379" spans="2:4" x14ac:dyDescent="0.25">
      <c r="B9379" s="20" t="s">
        <v>17000</v>
      </c>
      <c r="C9379" s="20" t="s">
        <v>7869</v>
      </c>
      <c r="D9379" s="20" t="s">
        <v>16</v>
      </c>
    </row>
    <row r="9380" spans="2:4" x14ac:dyDescent="0.25">
      <c r="B9380" s="20" t="s">
        <v>17001</v>
      </c>
      <c r="C9380" s="20" t="s">
        <v>7869</v>
      </c>
      <c r="D9380" s="20" t="s">
        <v>16</v>
      </c>
    </row>
    <row r="9381" spans="2:4" x14ac:dyDescent="0.25">
      <c r="B9381" s="20" t="s">
        <v>17002</v>
      </c>
      <c r="C9381" s="20" t="s">
        <v>7869</v>
      </c>
      <c r="D9381" s="20" t="s">
        <v>12</v>
      </c>
    </row>
    <row r="9382" spans="2:4" x14ac:dyDescent="0.25">
      <c r="B9382" s="20" t="s">
        <v>17003</v>
      </c>
      <c r="C9382" s="20" t="s">
        <v>7869</v>
      </c>
      <c r="D9382" s="20" t="s">
        <v>16</v>
      </c>
    </row>
    <row r="9383" spans="2:4" x14ac:dyDescent="0.25">
      <c r="B9383" s="20" t="s">
        <v>17004</v>
      </c>
      <c r="C9383" s="20" t="s">
        <v>7869</v>
      </c>
      <c r="D9383" s="20" t="s">
        <v>16</v>
      </c>
    </row>
    <row r="9384" spans="2:4" x14ac:dyDescent="0.25">
      <c r="B9384" s="20" t="s">
        <v>17005</v>
      </c>
      <c r="C9384" s="20" t="s">
        <v>7869</v>
      </c>
      <c r="D9384" s="20" t="s">
        <v>16</v>
      </c>
    </row>
    <row r="9385" spans="2:4" x14ac:dyDescent="0.25">
      <c r="B9385" s="20" t="s">
        <v>17006</v>
      </c>
      <c r="C9385" s="20" t="s">
        <v>7869</v>
      </c>
      <c r="D9385" s="20" t="s">
        <v>12</v>
      </c>
    </row>
    <row r="9386" spans="2:4" x14ac:dyDescent="0.25">
      <c r="B9386" s="20" t="s">
        <v>17007</v>
      </c>
      <c r="C9386" s="20" t="s">
        <v>7869</v>
      </c>
      <c r="D9386" s="20" t="s">
        <v>16</v>
      </c>
    </row>
    <row r="9387" spans="2:4" x14ac:dyDescent="0.25">
      <c r="B9387" s="20" t="s">
        <v>17008</v>
      </c>
      <c r="C9387" s="20" t="s">
        <v>7869</v>
      </c>
      <c r="D9387" s="20" t="s">
        <v>16</v>
      </c>
    </row>
    <row r="9388" spans="2:4" x14ac:dyDescent="0.25">
      <c r="B9388" s="20" t="s">
        <v>7891</v>
      </c>
      <c r="C9388" s="20" t="s">
        <v>7869</v>
      </c>
      <c r="D9388" s="20" t="s">
        <v>16</v>
      </c>
    </row>
    <row r="9389" spans="2:4" x14ac:dyDescent="0.25">
      <c r="B9389" s="20" t="s">
        <v>17009</v>
      </c>
      <c r="C9389" s="20" t="s">
        <v>7869</v>
      </c>
      <c r="D9389" s="20" t="s">
        <v>16</v>
      </c>
    </row>
    <row r="9390" spans="2:4" x14ac:dyDescent="0.25">
      <c r="B9390" s="20" t="s">
        <v>7892</v>
      </c>
      <c r="C9390" s="20" t="s">
        <v>7869</v>
      </c>
      <c r="D9390" s="20" t="s">
        <v>12</v>
      </c>
    </row>
    <row r="9391" spans="2:4" x14ac:dyDescent="0.25">
      <c r="B9391" s="20" t="s">
        <v>17010</v>
      </c>
      <c r="C9391" s="20" t="s">
        <v>7869</v>
      </c>
      <c r="D9391" s="20" t="s">
        <v>16</v>
      </c>
    </row>
    <row r="9392" spans="2:4" x14ac:dyDescent="0.25">
      <c r="B9392" s="20" t="s">
        <v>17011</v>
      </c>
      <c r="C9392" s="20" t="s">
        <v>7869</v>
      </c>
      <c r="D9392" s="20" t="s">
        <v>16</v>
      </c>
    </row>
    <row r="9393" spans="2:4" x14ac:dyDescent="0.25">
      <c r="B9393" s="20" t="s">
        <v>17012</v>
      </c>
      <c r="C9393" s="20" t="s">
        <v>7869</v>
      </c>
      <c r="D9393" s="20" t="s">
        <v>16</v>
      </c>
    </row>
    <row r="9394" spans="2:4" x14ac:dyDescent="0.25">
      <c r="B9394" s="20" t="s">
        <v>17013</v>
      </c>
      <c r="C9394" s="20" t="s">
        <v>7869</v>
      </c>
      <c r="D9394" s="20" t="s">
        <v>16</v>
      </c>
    </row>
    <row r="9395" spans="2:4" x14ac:dyDescent="0.25">
      <c r="B9395" s="20" t="s">
        <v>17014</v>
      </c>
      <c r="C9395" s="20" t="s">
        <v>7869</v>
      </c>
      <c r="D9395" s="20" t="s">
        <v>16</v>
      </c>
    </row>
    <row r="9396" spans="2:4" x14ac:dyDescent="0.25">
      <c r="B9396" s="20" t="s">
        <v>17015</v>
      </c>
      <c r="C9396" s="20" t="s">
        <v>7869</v>
      </c>
      <c r="D9396" s="20" t="s">
        <v>16</v>
      </c>
    </row>
    <row r="9397" spans="2:4" x14ac:dyDescent="0.25">
      <c r="B9397" s="20" t="s">
        <v>17016</v>
      </c>
      <c r="C9397" s="20" t="s">
        <v>7869</v>
      </c>
      <c r="D9397" s="20" t="s">
        <v>16</v>
      </c>
    </row>
    <row r="9398" spans="2:4" x14ac:dyDescent="0.25">
      <c r="B9398" s="20" t="s">
        <v>17017</v>
      </c>
      <c r="C9398" s="20" t="s">
        <v>7869</v>
      </c>
      <c r="D9398" s="20" t="s">
        <v>16</v>
      </c>
    </row>
    <row r="9399" spans="2:4" x14ac:dyDescent="0.25">
      <c r="B9399" s="20" t="s">
        <v>17018</v>
      </c>
      <c r="C9399" s="20" t="s">
        <v>7869</v>
      </c>
      <c r="D9399" s="20" t="s">
        <v>16</v>
      </c>
    </row>
    <row r="9400" spans="2:4" x14ac:dyDescent="0.25">
      <c r="B9400" s="20" t="s">
        <v>17019</v>
      </c>
      <c r="C9400" s="20" t="s">
        <v>7869</v>
      </c>
      <c r="D9400" s="20" t="s">
        <v>16</v>
      </c>
    </row>
    <row r="9401" spans="2:4" x14ac:dyDescent="0.25">
      <c r="B9401" s="20" t="s">
        <v>7893</v>
      </c>
      <c r="C9401" s="20" t="s">
        <v>7869</v>
      </c>
      <c r="D9401" s="20" t="s">
        <v>12</v>
      </c>
    </row>
    <row r="9402" spans="2:4" x14ac:dyDescent="0.25">
      <c r="B9402" s="20" t="s">
        <v>17020</v>
      </c>
      <c r="C9402" s="20" t="s">
        <v>7869</v>
      </c>
      <c r="D9402" s="20" t="s">
        <v>16</v>
      </c>
    </row>
    <row r="9403" spans="2:4" x14ac:dyDescent="0.25">
      <c r="B9403" s="20" t="s">
        <v>17021</v>
      </c>
      <c r="C9403" s="20" t="s">
        <v>7869</v>
      </c>
      <c r="D9403" s="20" t="s">
        <v>16</v>
      </c>
    </row>
    <row r="9404" spans="2:4" x14ac:dyDescent="0.25">
      <c r="B9404" s="20" t="s">
        <v>17022</v>
      </c>
      <c r="C9404" s="20" t="s">
        <v>7869</v>
      </c>
      <c r="D9404" s="20" t="s">
        <v>16</v>
      </c>
    </row>
    <row r="9405" spans="2:4" x14ac:dyDescent="0.25">
      <c r="B9405" s="20" t="s">
        <v>17023</v>
      </c>
      <c r="C9405" s="20" t="s">
        <v>7869</v>
      </c>
      <c r="D9405" s="20" t="s">
        <v>16</v>
      </c>
    </row>
    <row r="9406" spans="2:4" x14ac:dyDescent="0.25">
      <c r="B9406" s="20" t="s">
        <v>17024</v>
      </c>
      <c r="C9406" s="20" t="s">
        <v>7869</v>
      </c>
      <c r="D9406" s="20" t="s">
        <v>16</v>
      </c>
    </row>
    <row r="9407" spans="2:4" x14ac:dyDescent="0.25">
      <c r="B9407" s="20" t="s">
        <v>17025</v>
      </c>
      <c r="C9407" s="20" t="s">
        <v>7869</v>
      </c>
      <c r="D9407" s="20" t="s">
        <v>16</v>
      </c>
    </row>
    <row r="9408" spans="2:4" x14ac:dyDescent="0.25">
      <c r="B9408" s="20" t="s">
        <v>17026</v>
      </c>
      <c r="C9408" s="20" t="s">
        <v>7869</v>
      </c>
      <c r="D9408" s="20" t="s">
        <v>16</v>
      </c>
    </row>
    <row r="9409" spans="2:4" x14ac:dyDescent="0.25">
      <c r="B9409" s="20" t="s">
        <v>17027</v>
      </c>
      <c r="C9409" s="20" t="s">
        <v>7869</v>
      </c>
      <c r="D9409" s="20" t="s">
        <v>16</v>
      </c>
    </row>
    <row r="9410" spans="2:4" x14ac:dyDescent="0.25">
      <c r="B9410" s="20" t="s">
        <v>17028</v>
      </c>
      <c r="C9410" s="20" t="s">
        <v>7869</v>
      </c>
      <c r="D9410" s="20" t="s">
        <v>16</v>
      </c>
    </row>
    <row r="9411" spans="2:4" x14ac:dyDescent="0.25">
      <c r="B9411" s="20" t="s">
        <v>17029</v>
      </c>
      <c r="C9411" s="20" t="s">
        <v>7869</v>
      </c>
      <c r="D9411" s="20" t="s">
        <v>16</v>
      </c>
    </row>
    <row r="9412" spans="2:4" x14ac:dyDescent="0.25">
      <c r="B9412" s="20" t="s">
        <v>17030</v>
      </c>
      <c r="C9412" s="20" t="s">
        <v>7869</v>
      </c>
      <c r="D9412" s="20" t="s">
        <v>16</v>
      </c>
    </row>
    <row r="9413" spans="2:4" x14ac:dyDescent="0.25">
      <c r="B9413" s="20" t="s">
        <v>17031</v>
      </c>
      <c r="C9413" s="20" t="s">
        <v>7869</v>
      </c>
      <c r="D9413" s="20" t="s">
        <v>16</v>
      </c>
    </row>
    <row r="9414" spans="2:4" x14ac:dyDescent="0.25">
      <c r="B9414" s="20" t="s">
        <v>17032</v>
      </c>
      <c r="C9414" s="20" t="s">
        <v>7869</v>
      </c>
      <c r="D9414" s="20" t="s">
        <v>16</v>
      </c>
    </row>
    <row r="9415" spans="2:4" x14ac:dyDescent="0.25">
      <c r="B9415" s="20" t="s">
        <v>17033</v>
      </c>
      <c r="C9415" s="20" t="s">
        <v>7869</v>
      </c>
      <c r="D9415" s="20" t="s">
        <v>16</v>
      </c>
    </row>
    <row r="9416" spans="2:4" x14ac:dyDescent="0.25">
      <c r="B9416" s="20" t="s">
        <v>17034</v>
      </c>
      <c r="C9416" s="20" t="s">
        <v>7869</v>
      </c>
      <c r="D9416" s="20" t="s">
        <v>12</v>
      </c>
    </row>
    <row r="9417" spans="2:4" x14ac:dyDescent="0.25">
      <c r="B9417" s="20" t="s">
        <v>17035</v>
      </c>
      <c r="C9417" s="20" t="s">
        <v>7869</v>
      </c>
      <c r="D9417" s="20" t="s">
        <v>12</v>
      </c>
    </row>
    <row r="9418" spans="2:4" x14ac:dyDescent="0.25">
      <c r="B9418" s="20" t="s">
        <v>17036</v>
      </c>
      <c r="C9418" s="20" t="s">
        <v>7869</v>
      </c>
      <c r="D9418" s="20" t="s">
        <v>12</v>
      </c>
    </row>
    <row r="9419" spans="2:4" x14ac:dyDescent="0.25">
      <c r="B9419" s="20" t="s">
        <v>17037</v>
      </c>
      <c r="C9419" s="20" t="s">
        <v>7869</v>
      </c>
      <c r="D9419" s="20" t="s">
        <v>12</v>
      </c>
    </row>
    <row r="9420" spans="2:4" x14ac:dyDescent="0.25">
      <c r="B9420" s="20" t="s">
        <v>17038</v>
      </c>
      <c r="C9420" s="20" t="s">
        <v>7869</v>
      </c>
      <c r="D9420" s="20" t="s">
        <v>12</v>
      </c>
    </row>
    <row r="9421" spans="2:4" x14ac:dyDescent="0.25">
      <c r="B9421" s="20" t="s">
        <v>17039</v>
      </c>
      <c r="C9421" s="20" t="s">
        <v>7869</v>
      </c>
      <c r="D9421" s="20" t="s">
        <v>12</v>
      </c>
    </row>
    <row r="9422" spans="2:4" x14ac:dyDescent="0.25">
      <c r="B9422" s="20" t="s">
        <v>17040</v>
      </c>
      <c r="C9422" s="20" t="s">
        <v>7869</v>
      </c>
      <c r="D9422" s="20" t="s">
        <v>12</v>
      </c>
    </row>
    <row r="9423" spans="2:4" x14ac:dyDescent="0.25">
      <c r="B9423" s="20" t="s">
        <v>17041</v>
      </c>
      <c r="C9423" s="20" t="s">
        <v>7869</v>
      </c>
      <c r="D9423" s="20" t="s">
        <v>16</v>
      </c>
    </row>
    <row r="9424" spans="2:4" x14ac:dyDescent="0.25">
      <c r="B9424" s="20" t="s">
        <v>17042</v>
      </c>
      <c r="C9424" s="20" t="s">
        <v>7869</v>
      </c>
      <c r="D9424" s="20" t="s">
        <v>16</v>
      </c>
    </row>
    <row r="9425" spans="2:4" x14ac:dyDescent="0.25">
      <c r="B9425" s="20" t="s">
        <v>17043</v>
      </c>
      <c r="C9425" s="20" t="s">
        <v>7869</v>
      </c>
      <c r="D9425" s="20" t="s">
        <v>16</v>
      </c>
    </row>
    <row r="9426" spans="2:4" x14ac:dyDescent="0.25">
      <c r="B9426" s="20" t="s">
        <v>17044</v>
      </c>
      <c r="C9426" s="20" t="s">
        <v>7869</v>
      </c>
      <c r="D9426" s="20" t="s">
        <v>16</v>
      </c>
    </row>
    <row r="9427" spans="2:4" x14ac:dyDescent="0.25">
      <c r="B9427" s="20" t="s">
        <v>17045</v>
      </c>
      <c r="C9427" s="20" t="s">
        <v>7869</v>
      </c>
      <c r="D9427" s="20" t="s">
        <v>16</v>
      </c>
    </row>
    <row r="9428" spans="2:4" x14ac:dyDescent="0.25">
      <c r="B9428" s="20" t="s">
        <v>17046</v>
      </c>
      <c r="C9428" s="20" t="s">
        <v>7869</v>
      </c>
      <c r="D9428" s="20" t="s">
        <v>12</v>
      </c>
    </row>
    <row r="9429" spans="2:4" x14ac:dyDescent="0.25">
      <c r="B9429" s="20" t="s">
        <v>17047</v>
      </c>
      <c r="C9429" s="20" t="s">
        <v>7869</v>
      </c>
      <c r="D9429" s="20" t="s">
        <v>12</v>
      </c>
    </row>
    <row r="9430" spans="2:4" x14ac:dyDescent="0.25">
      <c r="B9430" s="20" t="s">
        <v>17048</v>
      </c>
      <c r="C9430" s="20" t="s">
        <v>7869</v>
      </c>
      <c r="D9430" s="20" t="s">
        <v>12</v>
      </c>
    </row>
    <row r="9431" spans="2:4" x14ac:dyDescent="0.25">
      <c r="B9431" s="20" t="s">
        <v>17049</v>
      </c>
      <c r="C9431" s="20" t="s">
        <v>7869</v>
      </c>
      <c r="D9431" s="20" t="s">
        <v>12</v>
      </c>
    </row>
    <row r="9432" spans="2:4" x14ac:dyDescent="0.25">
      <c r="B9432" s="20" t="s">
        <v>17050</v>
      </c>
      <c r="C9432" s="20" t="s">
        <v>7869</v>
      </c>
      <c r="D9432" s="20" t="s">
        <v>12</v>
      </c>
    </row>
    <row r="9433" spans="2:4" x14ac:dyDescent="0.25">
      <c r="B9433" s="20" t="s">
        <v>7894</v>
      </c>
      <c r="C9433" s="20" t="s">
        <v>7869</v>
      </c>
      <c r="D9433" s="20" t="s">
        <v>12</v>
      </c>
    </row>
    <row r="9434" spans="2:4" x14ac:dyDescent="0.25">
      <c r="B9434" s="20" t="s">
        <v>17051</v>
      </c>
      <c r="C9434" s="20" t="s">
        <v>7869</v>
      </c>
      <c r="D9434" s="20" t="s">
        <v>16</v>
      </c>
    </row>
    <row r="9435" spans="2:4" x14ac:dyDescent="0.25">
      <c r="B9435" s="20" t="s">
        <v>7895</v>
      </c>
      <c r="C9435" s="20" t="s">
        <v>7871</v>
      </c>
      <c r="D9435" s="20" t="s">
        <v>12</v>
      </c>
    </row>
    <row r="9436" spans="2:4" x14ac:dyDescent="0.25">
      <c r="B9436" s="20" t="s">
        <v>7896</v>
      </c>
      <c r="C9436" s="20" t="s">
        <v>7871</v>
      </c>
      <c r="D9436" s="20" t="s">
        <v>12</v>
      </c>
    </row>
    <row r="9437" spans="2:4" x14ac:dyDescent="0.25">
      <c r="B9437" s="20" t="s">
        <v>7897</v>
      </c>
      <c r="C9437" s="20" t="s">
        <v>7871</v>
      </c>
      <c r="D9437" s="20" t="s">
        <v>12</v>
      </c>
    </row>
    <row r="9438" spans="2:4" x14ac:dyDescent="0.25">
      <c r="B9438" s="20" t="s">
        <v>7898</v>
      </c>
      <c r="C9438" s="20" t="s">
        <v>7873</v>
      </c>
      <c r="D9438" s="20" t="s">
        <v>12</v>
      </c>
    </row>
    <row r="9439" spans="2:4" x14ac:dyDescent="0.25">
      <c r="B9439" s="20" t="s">
        <v>7899</v>
      </c>
      <c r="C9439" s="20" t="s">
        <v>7873</v>
      </c>
      <c r="D9439" s="20" t="s">
        <v>12</v>
      </c>
    </row>
    <row r="9440" spans="2:4" x14ac:dyDescent="0.25">
      <c r="B9440" s="20" t="s">
        <v>7900</v>
      </c>
      <c r="C9440" s="20" t="s">
        <v>7873</v>
      </c>
      <c r="D9440" s="20" t="s">
        <v>12</v>
      </c>
    </row>
    <row r="9441" spans="2:4" x14ac:dyDescent="0.25">
      <c r="B9441" s="20" t="s">
        <v>7901</v>
      </c>
      <c r="C9441" s="20" t="s">
        <v>7873</v>
      </c>
      <c r="D9441" s="20" t="s">
        <v>12</v>
      </c>
    </row>
    <row r="9442" spans="2:4" x14ac:dyDescent="0.25">
      <c r="B9442" s="20" t="s">
        <v>7902</v>
      </c>
      <c r="C9442" s="20" t="s">
        <v>7873</v>
      </c>
      <c r="D9442" s="20" t="s">
        <v>12</v>
      </c>
    </row>
    <row r="9443" spans="2:4" x14ac:dyDescent="0.25">
      <c r="B9443" s="20" t="s">
        <v>7903</v>
      </c>
      <c r="C9443" s="20" t="s">
        <v>7873</v>
      </c>
      <c r="D9443" s="20" t="s">
        <v>12</v>
      </c>
    </row>
    <row r="9444" spans="2:4" x14ac:dyDescent="0.25">
      <c r="B9444" s="20" t="s">
        <v>7904</v>
      </c>
      <c r="C9444" s="20" t="s">
        <v>7873</v>
      </c>
      <c r="D9444" s="20" t="s">
        <v>12</v>
      </c>
    </row>
    <row r="9445" spans="2:4" x14ac:dyDescent="0.25">
      <c r="B9445" s="20" t="s">
        <v>7905</v>
      </c>
      <c r="C9445" s="20" t="s">
        <v>7875</v>
      </c>
      <c r="D9445" s="20" t="s">
        <v>12</v>
      </c>
    </row>
    <row r="9446" spans="2:4" x14ac:dyDescent="0.25">
      <c r="B9446" s="20" t="s">
        <v>7906</v>
      </c>
      <c r="C9446" s="20" t="s">
        <v>7875</v>
      </c>
      <c r="D9446" s="20" t="s">
        <v>12</v>
      </c>
    </row>
    <row r="9447" spans="2:4" x14ac:dyDescent="0.25">
      <c r="B9447" s="20" t="s">
        <v>7907</v>
      </c>
      <c r="C9447" s="20" t="s">
        <v>7875</v>
      </c>
      <c r="D9447" s="20" t="s">
        <v>12</v>
      </c>
    </row>
    <row r="9448" spans="2:4" x14ac:dyDescent="0.25">
      <c r="B9448" s="20" t="s">
        <v>7908</v>
      </c>
      <c r="C9448" s="20" t="s">
        <v>7875</v>
      </c>
      <c r="D9448" s="20" t="s">
        <v>12</v>
      </c>
    </row>
    <row r="9449" spans="2:4" x14ac:dyDescent="0.25">
      <c r="B9449" s="20" t="s">
        <v>7909</v>
      </c>
      <c r="C9449" s="20" t="s">
        <v>7875</v>
      </c>
      <c r="D9449" s="20" t="s">
        <v>12</v>
      </c>
    </row>
    <row r="9450" spans="2:4" x14ac:dyDescent="0.25">
      <c r="B9450" s="20" t="s">
        <v>7910</v>
      </c>
      <c r="C9450" s="20" t="s">
        <v>7875</v>
      </c>
      <c r="D9450" s="20" t="s">
        <v>12</v>
      </c>
    </row>
    <row r="9451" spans="2:4" x14ac:dyDescent="0.25">
      <c r="B9451" s="20" t="s">
        <v>7877</v>
      </c>
      <c r="C9451" s="20" t="s">
        <v>7877</v>
      </c>
      <c r="D9451" s="20" t="s">
        <v>16</v>
      </c>
    </row>
    <row r="9452" spans="2:4" x14ac:dyDescent="0.25">
      <c r="B9452" s="20" t="s">
        <v>7911</v>
      </c>
      <c r="C9452" s="20" t="s">
        <v>7877</v>
      </c>
      <c r="D9452" s="20" t="s">
        <v>16</v>
      </c>
    </row>
    <row r="9453" spans="2:4" x14ac:dyDescent="0.25">
      <c r="B9453" s="20" t="s">
        <v>7912</v>
      </c>
      <c r="C9453" s="20" t="s">
        <v>7877</v>
      </c>
      <c r="D9453" s="20" t="s">
        <v>16</v>
      </c>
    </row>
    <row r="9454" spans="2:4" x14ac:dyDescent="0.25">
      <c r="B9454" s="20" t="s">
        <v>7913</v>
      </c>
      <c r="C9454" s="20" t="s">
        <v>7877</v>
      </c>
      <c r="D9454" s="20" t="s">
        <v>16</v>
      </c>
    </row>
    <row r="9455" spans="2:4" x14ac:dyDescent="0.25">
      <c r="B9455" s="20" t="s">
        <v>7914</v>
      </c>
      <c r="C9455" s="20" t="s">
        <v>7877</v>
      </c>
      <c r="D9455" s="20" t="s">
        <v>16</v>
      </c>
    </row>
    <row r="9456" spans="2:4" x14ac:dyDescent="0.25">
      <c r="B9456" s="20" t="s">
        <v>7915</v>
      </c>
      <c r="C9456" s="20" t="s">
        <v>7877</v>
      </c>
      <c r="D9456" s="20" t="s">
        <v>12</v>
      </c>
    </row>
    <row r="9457" spans="2:4" x14ac:dyDescent="0.25">
      <c r="B9457" s="20" t="s">
        <v>17052</v>
      </c>
      <c r="C9457" s="20" t="s">
        <v>7877</v>
      </c>
      <c r="D9457" s="20" t="s">
        <v>12</v>
      </c>
    </row>
    <row r="9458" spans="2:4" x14ac:dyDescent="0.25">
      <c r="B9458" s="20" t="s">
        <v>7916</v>
      </c>
      <c r="C9458" s="20" t="s">
        <v>7877</v>
      </c>
      <c r="D9458" s="20" t="s">
        <v>16</v>
      </c>
    </row>
    <row r="9459" spans="2:4" x14ac:dyDescent="0.25">
      <c r="B9459" s="20" t="s">
        <v>7917</v>
      </c>
      <c r="C9459" s="20" t="s">
        <v>7877</v>
      </c>
      <c r="D9459" s="20" t="s">
        <v>16</v>
      </c>
    </row>
    <row r="9460" spans="2:4" x14ac:dyDescent="0.25">
      <c r="B9460" s="20" t="s">
        <v>7918</v>
      </c>
      <c r="C9460" s="20" t="s">
        <v>7877</v>
      </c>
      <c r="D9460" s="20" t="s">
        <v>12</v>
      </c>
    </row>
    <row r="9461" spans="2:4" x14ac:dyDescent="0.25">
      <c r="B9461" s="20" t="s">
        <v>7919</v>
      </c>
      <c r="C9461" s="20" t="s">
        <v>7879</v>
      </c>
      <c r="D9461" s="20" t="s">
        <v>12</v>
      </c>
    </row>
    <row r="9462" spans="2:4" x14ac:dyDescent="0.25">
      <c r="B9462" s="20" t="s">
        <v>7920</v>
      </c>
      <c r="C9462" s="20" t="s">
        <v>7879</v>
      </c>
      <c r="D9462" s="20" t="s">
        <v>12</v>
      </c>
    </row>
    <row r="9463" spans="2:4" x14ac:dyDescent="0.25">
      <c r="B9463" s="20" t="s">
        <v>7921</v>
      </c>
      <c r="C9463" s="20" t="s">
        <v>7879</v>
      </c>
      <c r="D9463" s="20" t="s">
        <v>12</v>
      </c>
    </row>
    <row r="9464" spans="2:4" x14ac:dyDescent="0.25">
      <c r="B9464" s="20" t="s">
        <v>7922</v>
      </c>
      <c r="C9464" s="20" t="s">
        <v>7879</v>
      </c>
      <c r="D9464" s="20" t="s">
        <v>12</v>
      </c>
    </row>
    <row r="9465" spans="2:4" x14ac:dyDescent="0.25">
      <c r="B9465" s="20" t="s">
        <v>7923</v>
      </c>
      <c r="C9465" s="20" t="s">
        <v>7879</v>
      </c>
      <c r="D9465" s="20" t="s">
        <v>12</v>
      </c>
    </row>
    <row r="9466" spans="2:4" x14ac:dyDescent="0.25">
      <c r="B9466" s="20" t="s">
        <v>7924</v>
      </c>
      <c r="C9466" s="20" t="s">
        <v>7879</v>
      </c>
      <c r="D9466" s="20" t="s">
        <v>12</v>
      </c>
    </row>
    <row r="9467" spans="2:4" x14ac:dyDescent="0.25">
      <c r="B9467" s="20" t="s">
        <v>7925</v>
      </c>
      <c r="C9467" s="20" t="s">
        <v>7879</v>
      </c>
      <c r="D9467" s="20" t="s">
        <v>12</v>
      </c>
    </row>
    <row r="9468" spans="2:4" x14ac:dyDescent="0.25">
      <c r="B9468" s="20" t="s">
        <v>7926</v>
      </c>
      <c r="C9468" s="20" t="s">
        <v>7881</v>
      </c>
      <c r="D9468" s="20" t="s">
        <v>12</v>
      </c>
    </row>
    <row r="9469" spans="2:4" x14ac:dyDescent="0.25">
      <c r="B9469" s="20" t="s">
        <v>7927</v>
      </c>
      <c r="C9469" s="20" t="s">
        <v>7881</v>
      </c>
      <c r="D9469" s="20" t="s">
        <v>12</v>
      </c>
    </row>
    <row r="9470" spans="2:4" x14ac:dyDescent="0.25">
      <c r="B9470" s="20" t="s">
        <v>7928</v>
      </c>
      <c r="C9470" s="20" t="s">
        <v>7881</v>
      </c>
      <c r="D9470" s="20" t="s">
        <v>12</v>
      </c>
    </row>
    <row r="9471" spans="2:4" x14ac:dyDescent="0.25">
      <c r="B9471" s="20" t="s">
        <v>7883</v>
      </c>
      <c r="C9471" s="20" t="s">
        <v>7883</v>
      </c>
      <c r="D9471" s="20" t="s">
        <v>16</v>
      </c>
    </row>
    <row r="9472" spans="2:4" x14ac:dyDescent="0.25">
      <c r="B9472" s="20" t="s">
        <v>7929</v>
      </c>
      <c r="C9472" s="20" t="s">
        <v>7883</v>
      </c>
      <c r="D9472" s="20" t="s">
        <v>16</v>
      </c>
    </row>
    <row r="9473" spans="2:4" x14ac:dyDescent="0.25">
      <c r="B9473" s="20" t="s">
        <v>7930</v>
      </c>
      <c r="C9473" s="20" t="s">
        <v>7883</v>
      </c>
      <c r="D9473" s="20" t="s">
        <v>16</v>
      </c>
    </row>
    <row r="9474" spans="2:4" x14ac:dyDescent="0.25">
      <c r="B9474" s="20" t="s">
        <v>7931</v>
      </c>
      <c r="C9474" s="20" t="s">
        <v>7883</v>
      </c>
      <c r="D9474" s="20" t="s">
        <v>16</v>
      </c>
    </row>
    <row r="9475" spans="2:4" x14ac:dyDescent="0.25">
      <c r="B9475" s="20" t="s">
        <v>7932</v>
      </c>
      <c r="C9475" s="20" t="s">
        <v>7883</v>
      </c>
      <c r="D9475" s="20" t="s">
        <v>16</v>
      </c>
    </row>
    <row r="9476" spans="2:4" x14ac:dyDescent="0.25">
      <c r="B9476" s="20" t="s">
        <v>7933</v>
      </c>
      <c r="C9476" s="20" t="s">
        <v>7883</v>
      </c>
      <c r="D9476" s="20" t="s">
        <v>16</v>
      </c>
    </row>
    <row r="9477" spans="2:4" x14ac:dyDescent="0.25">
      <c r="B9477" s="20" t="s">
        <v>7934</v>
      </c>
      <c r="C9477" s="20" t="s">
        <v>7934</v>
      </c>
      <c r="D9477" s="20" t="s">
        <v>12</v>
      </c>
    </row>
    <row r="9478" spans="2:4" x14ac:dyDescent="0.25">
      <c r="B9478" s="20" t="s">
        <v>7935</v>
      </c>
      <c r="C9478" s="20" t="s">
        <v>7936</v>
      </c>
      <c r="D9478" s="20" t="s">
        <v>16</v>
      </c>
    </row>
    <row r="9479" spans="2:4" x14ac:dyDescent="0.25">
      <c r="B9479" s="20" t="s">
        <v>7937</v>
      </c>
      <c r="C9479" s="20" t="s">
        <v>7937</v>
      </c>
      <c r="D9479" s="20" t="s">
        <v>16</v>
      </c>
    </row>
    <row r="9480" spans="2:4" x14ac:dyDescent="0.25">
      <c r="B9480" s="20" t="s">
        <v>17053</v>
      </c>
      <c r="C9480" s="20" t="s">
        <v>7938</v>
      </c>
      <c r="D9480" s="20" t="s">
        <v>16</v>
      </c>
    </row>
    <row r="9481" spans="2:4" x14ac:dyDescent="0.25">
      <c r="B9481" s="20" t="s">
        <v>7939</v>
      </c>
      <c r="C9481" s="20" t="s">
        <v>7939</v>
      </c>
      <c r="D9481" s="20" t="s">
        <v>16</v>
      </c>
    </row>
    <row r="9482" spans="2:4" x14ac:dyDescent="0.25">
      <c r="B9482" s="20" t="s">
        <v>7940</v>
      </c>
      <c r="C9482" s="20" t="s">
        <v>7941</v>
      </c>
      <c r="D9482" s="20" t="s">
        <v>16</v>
      </c>
    </row>
    <row r="9483" spans="2:4" x14ac:dyDescent="0.25">
      <c r="B9483" s="20" t="s">
        <v>17054</v>
      </c>
      <c r="C9483" s="20" t="s">
        <v>7941</v>
      </c>
      <c r="D9483" s="20" t="s">
        <v>12</v>
      </c>
    </row>
    <row r="9484" spans="2:4" x14ac:dyDescent="0.25">
      <c r="B9484" s="20" t="s">
        <v>17055</v>
      </c>
      <c r="C9484" s="20" t="s">
        <v>7941</v>
      </c>
      <c r="D9484" s="20" t="s">
        <v>12</v>
      </c>
    </row>
    <row r="9485" spans="2:4" x14ac:dyDescent="0.25">
      <c r="B9485" s="20" t="s">
        <v>17056</v>
      </c>
      <c r="C9485" s="20" t="s">
        <v>7941</v>
      </c>
      <c r="D9485" s="20" t="s">
        <v>16</v>
      </c>
    </row>
    <row r="9486" spans="2:4" x14ac:dyDescent="0.25">
      <c r="B9486" s="20" t="s">
        <v>17057</v>
      </c>
      <c r="C9486" s="20" t="s">
        <v>7941</v>
      </c>
      <c r="D9486" s="20" t="s">
        <v>16</v>
      </c>
    </row>
    <row r="9487" spans="2:4" x14ac:dyDescent="0.25">
      <c r="B9487" s="20" t="s">
        <v>17058</v>
      </c>
      <c r="C9487" s="20" t="s">
        <v>7941</v>
      </c>
      <c r="D9487" s="20" t="s">
        <v>16</v>
      </c>
    </row>
    <row r="9488" spans="2:4" x14ac:dyDescent="0.25">
      <c r="B9488" s="20" t="s">
        <v>7942</v>
      </c>
      <c r="C9488" s="20" t="s">
        <v>7936</v>
      </c>
      <c r="D9488" s="20" t="s">
        <v>12</v>
      </c>
    </row>
    <row r="9489" spans="2:4" x14ac:dyDescent="0.25">
      <c r="B9489" s="20" t="s">
        <v>7943</v>
      </c>
      <c r="C9489" s="20" t="s">
        <v>7936</v>
      </c>
      <c r="D9489" s="20" t="s">
        <v>12</v>
      </c>
    </row>
    <row r="9490" spans="2:4" x14ac:dyDescent="0.25">
      <c r="B9490" s="20" t="s">
        <v>7944</v>
      </c>
      <c r="C9490" s="20" t="s">
        <v>7936</v>
      </c>
      <c r="D9490" s="20" t="s">
        <v>12</v>
      </c>
    </row>
    <row r="9491" spans="2:4" x14ac:dyDescent="0.25">
      <c r="B9491" s="20" t="s">
        <v>7945</v>
      </c>
      <c r="C9491" s="20" t="s">
        <v>7946</v>
      </c>
      <c r="D9491" s="20" t="s">
        <v>12</v>
      </c>
    </row>
    <row r="9492" spans="2:4" x14ac:dyDescent="0.25">
      <c r="B9492" s="20" t="s">
        <v>7947</v>
      </c>
      <c r="C9492" s="20" t="s">
        <v>7946</v>
      </c>
      <c r="D9492" s="20" t="s">
        <v>12</v>
      </c>
    </row>
    <row r="9493" spans="2:4" x14ac:dyDescent="0.25">
      <c r="B9493" s="20" t="s">
        <v>7948</v>
      </c>
      <c r="C9493" s="20" t="s">
        <v>7946</v>
      </c>
      <c r="D9493" s="20" t="s">
        <v>12</v>
      </c>
    </row>
    <row r="9494" spans="2:4" x14ac:dyDescent="0.25">
      <c r="B9494" s="20" t="s">
        <v>7949</v>
      </c>
      <c r="C9494" s="20" t="s">
        <v>7938</v>
      </c>
      <c r="D9494" s="20" t="s">
        <v>12</v>
      </c>
    </row>
    <row r="9495" spans="2:4" x14ac:dyDescent="0.25">
      <c r="B9495" s="20" t="s">
        <v>7950</v>
      </c>
      <c r="C9495" s="20" t="s">
        <v>7938</v>
      </c>
      <c r="D9495" s="20" t="s">
        <v>12</v>
      </c>
    </row>
    <row r="9496" spans="2:4" x14ac:dyDescent="0.25">
      <c r="B9496" s="20" t="s">
        <v>7951</v>
      </c>
      <c r="C9496" s="20" t="s">
        <v>7938</v>
      </c>
      <c r="D9496" s="20" t="s">
        <v>12</v>
      </c>
    </row>
    <row r="9497" spans="2:4" x14ac:dyDescent="0.25">
      <c r="B9497" s="20" t="s">
        <v>7952</v>
      </c>
      <c r="C9497" s="20" t="s">
        <v>7938</v>
      </c>
      <c r="D9497" s="20" t="s">
        <v>12</v>
      </c>
    </row>
    <row r="9498" spans="2:4" x14ac:dyDescent="0.25">
      <c r="B9498" s="20" t="s">
        <v>7953</v>
      </c>
      <c r="C9498" s="20" t="s">
        <v>7938</v>
      </c>
      <c r="D9498" s="20" t="s">
        <v>12</v>
      </c>
    </row>
    <row r="9499" spans="2:4" x14ac:dyDescent="0.25">
      <c r="B9499" s="20" t="s">
        <v>7954</v>
      </c>
      <c r="C9499" s="20" t="s">
        <v>7938</v>
      </c>
      <c r="D9499" s="20" t="s">
        <v>12</v>
      </c>
    </row>
    <row r="9500" spans="2:4" x14ac:dyDescent="0.25">
      <c r="B9500" s="20" t="s">
        <v>7955</v>
      </c>
      <c r="C9500" s="20" t="s">
        <v>7956</v>
      </c>
      <c r="D9500" s="20" t="s">
        <v>16</v>
      </c>
    </row>
    <row r="9501" spans="2:4" x14ac:dyDescent="0.25">
      <c r="B9501" s="20" t="s">
        <v>17059</v>
      </c>
      <c r="C9501" s="20" t="s">
        <v>7956</v>
      </c>
      <c r="D9501" s="20" t="s">
        <v>16</v>
      </c>
    </row>
    <row r="9502" spans="2:4" x14ac:dyDescent="0.25">
      <c r="B9502" s="20" t="s">
        <v>7957</v>
      </c>
      <c r="C9502" s="20" t="s">
        <v>7957</v>
      </c>
      <c r="D9502" s="20" t="s">
        <v>16</v>
      </c>
    </row>
    <row r="9503" spans="2:4" x14ac:dyDescent="0.25">
      <c r="B9503" s="20" t="s">
        <v>7958</v>
      </c>
      <c r="C9503" s="20" t="s">
        <v>7958</v>
      </c>
      <c r="D9503" s="20" t="s">
        <v>16</v>
      </c>
    </row>
    <row r="9504" spans="2:4" x14ac:dyDescent="0.25">
      <c r="B9504" s="20" t="s">
        <v>7959</v>
      </c>
      <c r="C9504" s="20" t="s">
        <v>7959</v>
      </c>
      <c r="D9504" s="20" t="s">
        <v>16</v>
      </c>
    </row>
    <row r="9505" spans="2:4" x14ac:dyDescent="0.25">
      <c r="B9505" s="20" t="s">
        <v>7960</v>
      </c>
      <c r="C9505" s="20" t="s">
        <v>7960</v>
      </c>
      <c r="D9505" s="20" t="s">
        <v>16</v>
      </c>
    </row>
    <row r="9506" spans="2:4" x14ac:dyDescent="0.25">
      <c r="B9506" s="20" t="s">
        <v>7961</v>
      </c>
      <c r="C9506" s="20" t="s">
        <v>7961</v>
      </c>
      <c r="D9506" s="20" t="s">
        <v>16</v>
      </c>
    </row>
    <row r="9507" spans="2:4" x14ac:dyDescent="0.25">
      <c r="B9507" s="20" t="s">
        <v>7962</v>
      </c>
      <c r="C9507" s="20" t="s">
        <v>7962</v>
      </c>
      <c r="D9507" s="20" t="s">
        <v>16</v>
      </c>
    </row>
    <row r="9508" spans="2:4" x14ac:dyDescent="0.25">
      <c r="B9508" s="20" t="s">
        <v>7963</v>
      </c>
      <c r="C9508" s="20" t="s">
        <v>7964</v>
      </c>
      <c r="D9508" s="20" t="s">
        <v>12</v>
      </c>
    </row>
    <row r="9509" spans="2:4" x14ac:dyDescent="0.25">
      <c r="B9509" s="20" t="s">
        <v>17060</v>
      </c>
      <c r="C9509" s="20" t="s">
        <v>7964</v>
      </c>
      <c r="D9509" s="20" t="s">
        <v>16</v>
      </c>
    </row>
    <row r="9510" spans="2:4" x14ac:dyDescent="0.25">
      <c r="B9510" s="20" t="s">
        <v>17061</v>
      </c>
      <c r="C9510" s="20" t="s">
        <v>7964</v>
      </c>
      <c r="D9510" s="20" t="s">
        <v>16</v>
      </c>
    </row>
    <row r="9511" spans="2:4" x14ac:dyDescent="0.25">
      <c r="B9511" s="20" t="s">
        <v>17062</v>
      </c>
      <c r="C9511" s="20" t="s">
        <v>7964</v>
      </c>
      <c r="D9511" s="20" t="s">
        <v>16</v>
      </c>
    </row>
    <row r="9512" spans="2:4" x14ac:dyDescent="0.25">
      <c r="B9512" s="20" t="s">
        <v>17063</v>
      </c>
      <c r="C9512" s="20" t="s">
        <v>7964</v>
      </c>
      <c r="D9512" s="20" t="s">
        <v>16</v>
      </c>
    </row>
    <row r="9513" spans="2:4" x14ac:dyDescent="0.25">
      <c r="B9513" s="20" t="s">
        <v>17064</v>
      </c>
      <c r="C9513" s="20" t="s">
        <v>7964</v>
      </c>
      <c r="D9513" s="20" t="s">
        <v>16</v>
      </c>
    </row>
    <row r="9514" spans="2:4" x14ac:dyDescent="0.25">
      <c r="B9514" s="20" t="s">
        <v>17065</v>
      </c>
      <c r="C9514" s="20" t="s">
        <v>7964</v>
      </c>
      <c r="D9514" s="20" t="s">
        <v>16</v>
      </c>
    </row>
    <row r="9515" spans="2:4" x14ac:dyDescent="0.25">
      <c r="B9515" s="20" t="s">
        <v>17066</v>
      </c>
      <c r="C9515" s="20" t="s">
        <v>7964</v>
      </c>
      <c r="D9515" s="20" t="s">
        <v>16</v>
      </c>
    </row>
    <row r="9516" spans="2:4" x14ac:dyDescent="0.25">
      <c r="B9516" s="20" t="s">
        <v>17067</v>
      </c>
      <c r="C9516" s="20" t="s">
        <v>7964</v>
      </c>
      <c r="D9516" s="20" t="s">
        <v>16</v>
      </c>
    </row>
    <row r="9517" spans="2:4" x14ac:dyDescent="0.25">
      <c r="B9517" s="20" t="s">
        <v>17068</v>
      </c>
      <c r="C9517" s="20" t="s">
        <v>7964</v>
      </c>
      <c r="D9517" s="20" t="s">
        <v>16</v>
      </c>
    </row>
    <row r="9518" spans="2:4" x14ac:dyDescent="0.25">
      <c r="B9518" s="20" t="s">
        <v>17069</v>
      </c>
      <c r="C9518" s="20" t="s">
        <v>7964</v>
      </c>
      <c r="D9518" s="20" t="s">
        <v>12</v>
      </c>
    </row>
    <row r="9519" spans="2:4" x14ac:dyDescent="0.25">
      <c r="B9519" s="20" t="s">
        <v>17070</v>
      </c>
      <c r="C9519" s="20" t="s">
        <v>7964</v>
      </c>
      <c r="D9519" s="20" t="s">
        <v>12</v>
      </c>
    </row>
    <row r="9520" spans="2:4" x14ac:dyDescent="0.25">
      <c r="B9520" s="20" t="s">
        <v>17071</v>
      </c>
      <c r="C9520" s="20" t="s">
        <v>7964</v>
      </c>
      <c r="D9520" s="20" t="s">
        <v>12</v>
      </c>
    </row>
    <row r="9521" spans="2:4" x14ac:dyDescent="0.25">
      <c r="B9521" s="20" t="s">
        <v>17072</v>
      </c>
      <c r="C9521" s="20" t="s">
        <v>7964</v>
      </c>
      <c r="D9521" s="20" t="s">
        <v>12</v>
      </c>
    </row>
    <row r="9522" spans="2:4" x14ac:dyDescent="0.25">
      <c r="B9522" s="20" t="s">
        <v>17073</v>
      </c>
      <c r="C9522" s="20" t="s">
        <v>7964</v>
      </c>
      <c r="D9522" s="20" t="s">
        <v>12</v>
      </c>
    </row>
    <row r="9523" spans="2:4" x14ac:dyDescent="0.25">
      <c r="B9523" s="20" t="s">
        <v>17074</v>
      </c>
      <c r="C9523" s="20" t="s">
        <v>7964</v>
      </c>
      <c r="D9523" s="20" t="s">
        <v>12</v>
      </c>
    </row>
    <row r="9524" spans="2:4" x14ac:dyDescent="0.25">
      <c r="B9524" s="20" t="s">
        <v>17075</v>
      </c>
      <c r="C9524" s="20" t="s">
        <v>7964</v>
      </c>
      <c r="D9524" s="20" t="s">
        <v>16</v>
      </c>
    </row>
    <row r="9525" spans="2:4" x14ac:dyDescent="0.25">
      <c r="B9525" s="20" t="s">
        <v>17076</v>
      </c>
      <c r="C9525" s="20" t="s">
        <v>7964</v>
      </c>
      <c r="D9525" s="20" t="s">
        <v>12</v>
      </c>
    </row>
    <row r="9526" spans="2:4" x14ac:dyDescent="0.25">
      <c r="B9526" s="20" t="s">
        <v>17077</v>
      </c>
      <c r="C9526" s="20" t="s">
        <v>7964</v>
      </c>
      <c r="D9526" s="20" t="s">
        <v>12</v>
      </c>
    </row>
    <row r="9527" spans="2:4" x14ac:dyDescent="0.25">
      <c r="B9527" s="20" t="s">
        <v>17078</v>
      </c>
      <c r="C9527" s="20" t="s">
        <v>7964</v>
      </c>
      <c r="D9527" s="20" t="s">
        <v>12</v>
      </c>
    </row>
    <row r="9528" spans="2:4" x14ac:dyDescent="0.25">
      <c r="B9528" s="20" t="s">
        <v>17079</v>
      </c>
      <c r="C9528" s="20" t="s">
        <v>7964</v>
      </c>
      <c r="D9528" s="20" t="s">
        <v>12</v>
      </c>
    </row>
    <row r="9529" spans="2:4" x14ac:dyDescent="0.25">
      <c r="B9529" s="20" t="s">
        <v>17080</v>
      </c>
      <c r="C9529" s="20" t="s">
        <v>7964</v>
      </c>
      <c r="D9529" s="20" t="s">
        <v>12</v>
      </c>
    </row>
    <row r="9530" spans="2:4" x14ac:dyDescent="0.25">
      <c r="B9530" s="20" t="s">
        <v>17081</v>
      </c>
      <c r="C9530" s="20" t="s">
        <v>7964</v>
      </c>
      <c r="D9530" s="20" t="s">
        <v>12</v>
      </c>
    </row>
    <row r="9531" spans="2:4" x14ac:dyDescent="0.25">
      <c r="B9531" s="20" t="s">
        <v>17082</v>
      </c>
      <c r="C9531" s="20" t="s">
        <v>7964</v>
      </c>
      <c r="D9531" s="20" t="s">
        <v>12</v>
      </c>
    </row>
    <row r="9532" spans="2:4" x14ac:dyDescent="0.25">
      <c r="B9532" s="20" t="s">
        <v>17083</v>
      </c>
      <c r="C9532" s="20" t="s">
        <v>7964</v>
      </c>
      <c r="D9532" s="20" t="s">
        <v>12</v>
      </c>
    </row>
    <row r="9533" spans="2:4" x14ac:dyDescent="0.25">
      <c r="B9533" s="20" t="s">
        <v>17084</v>
      </c>
      <c r="C9533" s="20" t="s">
        <v>7964</v>
      </c>
      <c r="D9533" s="20" t="s">
        <v>12</v>
      </c>
    </row>
    <row r="9534" spans="2:4" x14ac:dyDescent="0.25">
      <c r="B9534" s="20" t="s">
        <v>17085</v>
      </c>
      <c r="C9534" s="20" t="s">
        <v>7964</v>
      </c>
      <c r="D9534" s="20" t="s">
        <v>16</v>
      </c>
    </row>
    <row r="9535" spans="2:4" x14ac:dyDescent="0.25">
      <c r="B9535" s="20" t="s">
        <v>17086</v>
      </c>
      <c r="C9535" s="20" t="s">
        <v>7964</v>
      </c>
      <c r="D9535" s="20" t="s">
        <v>12</v>
      </c>
    </row>
    <row r="9536" spans="2:4" x14ac:dyDescent="0.25">
      <c r="B9536" s="20" t="s">
        <v>17087</v>
      </c>
      <c r="C9536" s="20" t="s">
        <v>7964</v>
      </c>
      <c r="D9536" s="20" t="s">
        <v>12</v>
      </c>
    </row>
    <row r="9537" spans="2:4" x14ac:dyDescent="0.25">
      <c r="B9537" s="20" t="s">
        <v>17088</v>
      </c>
      <c r="C9537" s="20" t="s">
        <v>7964</v>
      </c>
      <c r="D9537" s="20" t="s">
        <v>12</v>
      </c>
    </row>
    <row r="9538" spans="2:4" x14ac:dyDescent="0.25">
      <c r="B9538" s="20" t="s">
        <v>17089</v>
      </c>
      <c r="C9538" s="20" t="s">
        <v>7964</v>
      </c>
      <c r="D9538" s="20" t="s">
        <v>12</v>
      </c>
    </row>
    <row r="9539" spans="2:4" x14ac:dyDescent="0.25">
      <c r="B9539" s="20" t="s">
        <v>17090</v>
      </c>
      <c r="C9539" s="20" t="s">
        <v>7964</v>
      </c>
      <c r="D9539" s="20" t="s">
        <v>12</v>
      </c>
    </row>
    <row r="9540" spans="2:4" x14ac:dyDescent="0.25">
      <c r="B9540" s="20" t="s">
        <v>17091</v>
      </c>
      <c r="C9540" s="20" t="s">
        <v>7964</v>
      </c>
      <c r="D9540" s="20" t="s">
        <v>12</v>
      </c>
    </row>
    <row r="9541" spans="2:4" x14ac:dyDescent="0.25">
      <c r="B9541" s="20" t="s">
        <v>17092</v>
      </c>
      <c r="C9541" s="20" t="s">
        <v>7964</v>
      </c>
      <c r="D9541" s="20" t="s">
        <v>12</v>
      </c>
    </row>
    <row r="9542" spans="2:4" x14ac:dyDescent="0.25">
      <c r="B9542" s="20" t="s">
        <v>17093</v>
      </c>
      <c r="C9542" s="20" t="s">
        <v>7964</v>
      </c>
      <c r="D9542" s="20" t="s">
        <v>16</v>
      </c>
    </row>
    <row r="9543" spans="2:4" x14ac:dyDescent="0.25">
      <c r="B9543" s="20" t="s">
        <v>17094</v>
      </c>
      <c r="C9543" s="20" t="s">
        <v>7964</v>
      </c>
      <c r="D9543" s="20" t="s">
        <v>16</v>
      </c>
    </row>
    <row r="9544" spans="2:4" x14ac:dyDescent="0.25">
      <c r="B9544" s="20" t="s">
        <v>17095</v>
      </c>
      <c r="C9544" s="20" t="s">
        <v>7964</v>
      </c>
      <c r="D9544" s="20" t="s">
        <v>16</v>
      </c>
    </row>
    <row r="9545" spans="2:4" x14ac:dyDescent="0.25">
      <c r="B9545" s="20" t="s">
        <v>17096</v>
      </c>
      <c r="C9545" s="20" t="s">
        <v>7964</v>
      </c>
      <c r="D9545" s="20" t="s">
        <v>16</v>
      </c>
    </row>
    <row r="9546" spans="2:4" x14ac:dyDescent="0.25">
      <c r="B9546" s="20" t="s">
        <v>17097</v>
      </c>
      <c r="C9546" s="20" t="s">
        <v>7964</v>
      </c>
      <c r="D9546" s="20" t="s">
        <v>16</v>
      </c>
    </row>
    <row r="9547" spans="2:4" x14ac:dyDescent="0.25">
      <c r="B9547" s="20" t="s">
        <v>17098</v>
      </c>
      <c r="C9547" s="20" t="s">
        <v>7964</v>
      </c>
      <c r="D9547" s="20" t="s">
        <v>16</v>
      </c>
    </row>
    <row r="9548" spans="2:4" x14ac:dyDescent="0.25">
      <c r="B9548" s="20" t="s">
        <v>17099</v>
      </c>
      <c r="C9548" s="20" t="s">
        <v>7964</v>
      </c>
      <c r="D9548" s="20" t="s">
        <v>16</v>
      </c>
    </row>
    <row r="9549" spans="2:4" x14ac:dyDescent="0.25">
      <c r="B9549" s="20" t="s">
        <v>17100</v>
      </c>
      <c r="C9549" s="20" t="s">
        <v>7964</v>
      </c>
      <c r="D9549" s="20" t="s">
        <v>16</v>
      </c>
    </row>
    <row r="9550" spans="2:4" x14ac:dyDescent="0.25">
      <c r="B9550" s="20" t="s">
        <v>17101</v>
      </c>
      <c r="C9550" s="20" t="s">
        <v>7964</v>
      </c>
      <c r="D9550" s="20" t="s">
        <v>12</v>
      </c>
    </row>
    <row r="9551" spans="2:4" x14ac:dyDescent="0.25">
      <c r="B9551" s="20" t="s">
        <v>17102</v>
      </c>
      <c r="C9551" s="20" t="s">
        <v>7964</v>
      </c>
      <c r="D9551" s="20" t="s">
        <v>12</v>
      </c>
    </row>
    <row r="9552" spans="2:4" x14ac:dyDescent="0.25">
      <c r="B9552" s="20" t="s">
        <v>17103</v>
      </c>
      <c r="C9552" s="20" t="s">
        <v>7964</v>
      </c>
      <c r="D9552" s="20" t="s">
        <v>16</v>
      </c>
    </row>
    <row r="9553" spans="2:4" x14ac:dyDescent="0.25">
      <c r="B9553" s="20" t="s">
        <v>17104</v>
      </c>
      <c r="C9553" s="20" t="s">
        <v>7964</v>
      </c>
      <c r="D9553" s="20" t="s">
        <v>12</v>
      </c>
    </row>
    <row r="9554" spans="2:4" x14ac:dyDescent="0.25">
      <c r="B9554" s="20" t="s">
        <v>17105</v>
      </c>
      <c r="C9554" s="20" t="s">
        <v>7964</v>
      </c>
      <c r="D9554" s="20" t="s">
        <v>16</v>
      </c>
    </row>
    <row r="9555" spans="2:4" x14ac:dyDescent="0.25">
      <c r="B9555" s="20" t="s">
        <v>17106</v>
      </c>
      <c r="C9555" s="20" t="s">
        <v>7964</v>
      </c>
      <c r="D9555" s="20" t="s">
        <v>12</v>
      </c>
    </row>
    <row r="9556" spans="2:4" x14ac:dyDescent="0.25">
      <c r="B9556" s="20" t="s">
        <v>17107</v>
      </c>
      <c r="C9556" s="20" t="s">
        <v>7964</v>
      </c>
      <c r="D9556" s="20" t="s">
        <v>16</v>
      </c>
    </row>
    <row r="9557" spans="2:4" x14ac:dyDescent="0.25">
      <c r="B9557" s="20" t="s">
        <v>7965</v>
      </c>
      <c r="C9557" s="20" t="s">
        <v>7965</v>
      </c>
      <c r="D9557" s="20" t="s">
        <v>12</v>
      </c>
    </row>
    <row r="9558" spans="2:4" x14ac:dyDescent="0.25">
      <c r="B9558" s="20" t="s">
        <v>7966</v>
      </c>
      <c r="C9558" s="20" t="s">
        <v>7966</v>
      </c>
      <c r="D9558" s="20" t="s">
        <v>16</v>
      </c>
    </row>
    <row r="9559" spans="2:4" x14ac:dyDescent="0.25">
      <c r="B9559" s="20" t="s">
        <v>7967</v>
      </c>
      <c r="C9559" s="20" t="s">
        <v>7967</v>
      </c>
      <c r="D9559" s="20" t="s">
        <v>16</v>
      </c>
    </row>
    <row r="9560" spans="2:4" x14ac:dyDescent="0.25">
      <c r="B9560" s="20" t="s">
        <v>7968</v>
      </c>
      <c r="C9560" s="20" t="s">
        <v>7968</v>
      </c>
      <c r="D9560" s="20" t="s">
        <v>16</v>
      </c>
    </row>
    <row r="9561" spans="2:4" x14ac:dyDescent="0.25">
      <c r="B9561" s="20" t="s">
        <v>7969</v>
      </c>
      <c r="C9561" s="20" t="s">
        <v>7969</v>
      </c>
      <c r="D9561" s="20" t="s">
        <v>16</v>
      </c>
    </row>
    <row r="9562" spans="2:4" x14ac:dyDescent="0.25">
      <c r="B9562" s="20" t="s">
        <v>7970</v>
      </c>
      <c r="C9562" s="20" t="s">
        <v>7970</v>
      </c>
      <c r="D9562" s="20" t="s">
        <v>16</v>
      </c>
    </row>
    <row r="9563" spans="2:4" x14ac:dyDescent="0.25">
      <c r="B9563" s="20" t="s">
        <v>7971</v>
      </c>
      <c r="C9563" s="20" t="s">
        <v>7971</v>
      </c>
      <c r="D9563" s="20" t="s">
        <v>16</v>
      </c>
    </row>
    <row r="9564" spans="2:4" x14ac:dyDescent="0.25">
      <c r="B9564" s="20" t="s">
        <v>7972</v>
      </c>
      <c r="C9564" s="20" t="s">
        <v>7972</v>
      </c>
      <c r="D9564" s="20" t="s">
        <v>16</v>
      </c>
    </row>
    <row r="9565" spans="2:4" x14ac:dyDescent="0.25">
      <c r="B9565" s="20" t="s">
        <v>7973</v>
      </c>
      <c r="C9565" s="20" t="s">
        <v>7973</v>
      </c>
      <c r="D9565" s="20" t="s">
        <v>16</v>
      </c>
    </row>
    <row r="9566" spans="2:4" x14ac:dyDescent="0.25">
      <c r="B9566" s="20" t="s">
        <v>7974</v>
      </c>
      <c r="C9566" s="20" t="s">
        <v>7974</v>
      </c>
      <c r="D9566" s="20" t="s">
        <v>16</v>
      </c>
    </row>
    <row r="9567" spans="2:4" x14ac:dyDescent="0.25">
      <c r="B9567" s="20" t="s">
        <v>7975</v>
      </c>
      <c r="C9567" s="20" t="s">
        <v>7975</v>
      </c>
      <c r="D9567" s="20" t="s">
        <v>16</v>
      </c>
    </row>
    <row r="9568" spans="2:4" x14ac:dyDescent="0.25">
      <c r="B9568" s="20" t="s">
        <v>7976</v>
      </c>
      <c r="C9568" s="20" t="s">
        <v>7976</v>
      </c>
      <c r="D9568" s="20" t="s">
        <v>16</v>
      </c>
    </row>
    <row r="9569" spans="2:4" x14ac:dyDescent="0.25">
      <c r="B9569" s="20" t="s">
        <v>7977</v>
      </c>
      <c r="C9569" s="20" t="s">
        <v>7977</v>
      </c>
      <c r="D9569" s="20" t="s">
        <v>16</v>
      </c>
    </row>
    <row r="9570" spans="2:4" x14ac:dyDescent="0.25">
      <c r="B9570" s="20" t="s">
        <v>7978</v>
      </c>
      <c r="C9570" s="20" t="s">
        <v>7978</v>
      </c>
      <c r="D9570" s="20" t="s">
        <v>16</v>
      </c>
    </row>
    <row r="9571" spans="2:4" x14ac:dyDescent="0.25">
      <c r="B9571" s="20" t="s">
        <v>7979</v>
      </c>
      <c r="C9571" s="20" t="s">
        <v>7979</v>
      </c>
      <c r="D9571" s="20" t="s">
        <v>16</v>
      </c>
    </row>
    <row r="9572" spans="2:4" x14ac:dyDescent="0.25">
      <c r="B9572" s="20" t="s">
        <v>7980</v>
      </c>
      <c r="C9572" s="20" t="s">
        <v>7980</v>
      </c>
      <c r="D9572" s="20" t="s">
        <v>16</v>
      </c>
    </row>
    <row r="9573" spans="2:4" x14ac:dyDescent="0.25">
      <c r="B9573" s="20" t="s">
        <v>7981</v>
      </c>
      <c r="C9573" s="20" t="s">
        <v>7981</v>
      </c>
      <c r="D9573" s="20" t="s">
        <v>16</v>
      </c>
    </row>
    <row r="9574" spans="2:4" x14ac:dyDescent="0.25">
      <c r="B9574" s="20" t="s">
        <v>7982</v>
      </c>
      <c r="C9574" s="20" t="s">
        <v>7982</v>
      </c>
      <c r="D9574" s="20" t="s">
        <v>16</v>
      </c>
    </row>
    <row r="9575" spans="2:4" x14ac:dyDescent="0.25">
      <c r="B9575" s="20" t="s">
        <v>7983</v>
      </c>
      <c r="C9575" s="20" t="s">
        <v>7983</v>
      </c>
      <c r="D9575" s="20" t="s">
        <v>16</v>
      </c>
    </row>
    <row r="9576" spans="2:4" x14ac:dyDescent="0.25">
      <c r="B9576" s="20" t="s">
        <v>7984</v>
      </c>
      <c r="C9576" s="20" t="s">
        <v>7984</v>
      </c>
      <c r="D9576" s="20" t="s">
        <v>16</v>
      </c>
    </row>
    <row r="9577" spans="2:4" x14ac:dyDescent="0.25">
      <c r="B9577" s="20" t="s">
        <v>7985</v>
      </c>
      <c r="C9577" s="20" t="s">
        <v>7985</v>
      </c>
      <c r="D9577" s="20" t="s">
        <v>16</v>
      </c>
    </row>
    <row r="9578" spans="2:4" x14ac:dyDescent="0.25">
      <c r="B9578" s="20" t="s">
        <v>7986</v>
      </c>
      <c r="C9578" s="20" t="s">
        <v>7986</v>
      </c>
      <c r="D9578" s="20" t="s">
        <v>16</v>
      </c>
    </row>
    <row r="9579" spans="2:4" x14ac:dyDescent="0.25">
      <c r="B9579" s="20" t="s">
        <v>7987</v>
      </c>
      <c r="C9579" s="20" t="s">
        <v>7987</v>
      </c>
      <c r="D9579" s="20" t="s">
        <v>12</v>
      </c>
    </row>
    <row r="9580" spans="2:4" x14ac:dyDescent="0.25">
      <c r="B9580" s="20" t="s">
        <v>17108</v>
      </c>
      <c r="C9580" s="20" t="s">
        <v>7988</v>
      </c>
      <c r="D9580" s="20" t="s">
        <v>12</v>
      </c>
    </row>
    <row r="9581" spans="2:4" x14ac:dyDescent="0.25">
      <c r="B9581" s="20" t="s">
        <v>17109</v>
      </c>
      <c r="C9581" s="20" t="s">
        <v>7988</v>
      </c>
      <c r="D9581" s="20" t="s">
        <v>16</v>
      </c>
    </row>
    <row r="9582" spans="2:4" x14ac:dyDescent="0.25">
      <c r="B9582" s="20" t="s">
        <v>17110</v>
      </c>
      <c r="C9582" s="20" t="s">
        <v>7988</v>
      </c>
      <c r="D9582" s="20" t="s">
        <v>16</v>
      </c>
    </row>
    <row r="9583" spans="2:4" x14ac:dyDescent="0.25">
      <c r="B9583" s="20" t="s">
        <v>17111</v>
      </c>
      <c r="C9583" s="20" t="s">
        <v>7988</v>
      </c>
      <c r="D9583" s="20" t="s">
        <v>16</v>
      </c>
    </row>
    <row r="9584" spans="2:4" x14ac:dyDescent="0.25">
      <c r="B9584" s="20" t="s">
        <v>17112</v>
      </c>
      <c r="C9584" s="20" t="s">
        <v>7988</v>
      </c>
      <c r="D9584" s="20" t="s">
        <v>16</v>
      </c>
    </row>
    <row r="9585" spans="2:4" x14ac:dyDescent="0.25">
      <c r="B9585" s="20" t="s">
        <v>17113</v>
      </c>
      <c r="C9585" s="20" t="s">
        <v>7988</v>
      </c>
      <c r="D9585" s="20" t="s">
        <v>16</v>
      </c>
    </row>
    <row r="9586" spans="2:4" x14ac:dyDescent="0.25">
      <c r="B9586" s="20" t="s">
        <v>17114</v>
      </c>
      <c r="C9586" s="20" t="s">
        <v>7988</v>
      </c>
      <c r="D9586" s="20" t="s">
        <v>16</v>
      </c>
    </row>
    <row r="9587" spans="2:4" x14ac:dyDescent="0.25">
      <c r="B9587" s="20" t="s">
        <v>17115</v>
      </c>
      <c r="C9587" s="20" t="s">
        <v>7988</v>
      </c>
      <c r="D9587" s="20" t="s">
        <v>12</v>
      </c>
    </row>
    <row r="9588" spans="2:4" x14ac:dyDescent="0.25">
      <c r="B9588" s="20" t="s">
        <v>17116</v>
      </c>
      <c r="C9588" s="20" t="s">
        <v>7988</v>
      </c>
      <c r="D9588" s="20" t="s">
        <v>12</v>
      </c>
    </row>
    <row r="9589" spans="2:4" x14ac:dyDescent="0.25">
      <c r="B9589" s="20" t="s">
        <v>17117</v>
      </c>
      <c r="C9589" s="20" t="s">
        <v>7988</v>
      </c>
      <c r="D9589" s="20" t="s">
        <v>12</v>
      </c>
    </row>
    <row r="9590" spans="2:4" x14ac:dyDescent="0.25">
      <c r="B9590" s="20" t="s">
        <v>17118</v>
      </c>
      <c r="C9590" s="20" t="s">
        <v>7988</v>
      </c>
      <c r="D9590" s="20" t="s">
        <v>12</v>
      </c>
    </row>
    <row r="9591" spans="2:4" x14ac:dyDescent="0.25">
      <c r="B9591" s="20" t="s">
        <v>17119</v>
      </c>
      <c r="C9591" s="20" t="s">
        <v>7988</v>
      </c>
      <c r="D9591" s="20" t="s">
        <v>12</v>
      </c>
    </row>
    <row r="9592" spans="2:4" x14ac:dyDescent="0.25">
      <c r="B9592" s="20" t="s">
        <v>17120</v>
      </c>
      <c r="C9592" s="20" t="s">
        <v>7988</v>
      </c>
      <c r="D9592" s="20" t="s">
        <v>12</v>
      </c>
    </row>
    <row r="9593" spans="2:4" x14ac:dyDescent="0.25">
      <c r="B9593" s="20" t="s">
        <v>17121</v>
      </c>
      <c r="C9593" s="20" t="s">
        <v>7988</v>
      </c>
      <c r="D9593" s="20" t="s">
        <v>12</v>
      </c>
    </row>
    <row r="9594" spans="2:4" x14ac:dyDescent="0.25">
      <c r="B9594" s="20" t="s">
        <v>17122</v>
      </c>
      <c r="C9594" s="20" t="s">
        <v>7988</v>
      </c>
      <c r="D9594" s="20" t="s">
        <v>12</v>
      </c>
    </row>
    <row r="9595" spans="2:4" x14ac:dyDescent="0.25">
      <c r="B9595" s="20" t="s">
        <v>17123</v>
      </c>
      <c r="C9595" s="20" t="s">
        <v>7988</v>
      </c>
      <c r="D9595" s="20" t="s">
        <v>12</v>
      </c>
    </row>
    <row r="9596" spans="2:4" x14ac:dyDescent="0.25">
      <c r="B9596" s="20" t="s">
        <v>17124</v>
      </c>
      <c r="C9596" s="20" t="s">
        <v>7988</v>
      </c>
      <c r="D9596" s="20" t="s">
        <v>12</v>
      </c>
    </row>
    <row r="9597" spans="2:4" x14ac:dyDescent="0.25">
      <c r="B9597" s="20" t="s">
        <v>17125</v>
      </c>
      <c r="C9597" s="20" t="s">
        <v>7988</v>
      </c>
      <c r="D9597" s="20" t="s">
        <v>12</v>
      </c>
    </row>
    <row r="9598" spans="2:4" x14ac:dyDescent="0.25">
      <c r="B9598" s="20" t="s">
        <v>17126</v>
      </c>
      <c r="C9598" s="20" t="s">
        <v>7988</v>
      </c>
      <c r="D9598" s="20" t="s">
        <v>12</v>
      </c>
    </row>
    <row r="9599" spans="2:4" x14ac:dyDescent="0.25">
      <c r="B9599" s="20" t="s">
        <v>17127</v>
      </c>
      <c r="C9599" s="20" t="s">
        <v>7988</v>
      </c>
      <c r="D9599" s="20" t="s">
        <v>12</v>
      </c>
    </row>
    <row r="9600" spans="2:4" x14ac:dyDescent="0.25">
      <c r="B9600" s="20" t="s">
        <v>7989</v>
      </c>
      <c r="C9600" s="20" t="s">
        <v>7989</v>
      </c>
      <c r="D9600" s="20" t="s">
        <v>16</v>
      </c>
    </row>
    <row r="9601" spans="2:4" x14ac:dyDescent="0.25">
      <c r="B9601" s="20" t="s">
        <v>7990</v>
      </c>
      <c r="C9601" s="20" t="s">
        <v>7990</v>
      </c>
      <c r="D9601" s="20" t="s">
        <v>16</v>
      </c>
    </row>
    <row r="9602" spans="2:4" x14ac:dyDescent="0.25">
      <c r="B9602" s="20" t="s">
        <v>7991</v>
      </c>
      <c r="C9602" s="20" t="s">
        <v>7991</v>
      </c>
      <c r="D9602" s="20" t="s">
        <v>16</v>
      </c>
    </row>
    <row r="9603" spans="2:4" x14ac:dyDescent="0.25">
      <c r="B9603" s="20" t="s">
        <v>7992</v>
      </c>
      <c r="C9603" s="20" t="s">
        <v>7992</v>
      </c>
      <c r="D9603" s="20" t="s">
        <v>16</v>
      </c>
    </row>
    <row r="9604" spans="2:4" x14ac:dyDescent="0.25">
      <c r="B9604" s="20" t="s">
        <v>7993</v>
      </c>
      <c r="C9604" s="20" t="s">
        <v>7993</v>
      </c>
      <c r="D9604" s="20" t="s">
        <v>12</v>
      </c>
    </row>
    <row r="9605" spans="2:4" x14ac:dyDescent="0.25">
      <c r="B9605" s="20" t="s">
        <v>7994</v>
      </c>
      <c r="C9605" s="20" t="s">
        <v>7994</v>
      </c>
      <c r="D9605" s="20" t="s">
        <v>12</v>
      </c>
    </row>
    <row r="9606" spans="2:4" x14ac:dyDescent="0.25">
      <c r="B9606" s="20" t="s">
        <v>7995</v>
      </c>
      <c r="C9606" s="20" t="s">
        <v>7995</v>
      </c>
      <c r="D9606" s="20" t="s">
        <v>12</v>
      </c>
    </row>
    <row r="9607" spans="2:4" x14ac:dyDescent="0.25">
      <c r="B9607" s="20" t="s">
        <v>7996</v>
      </c>
      <c r="C9607" s="20" t="s">
        <v>7996</v>
      </c>
      <c r="D9607" s="20" t="s">
        <v>12</v>
      </c>
    </row>
    <row r="9608" spans="2:4" x14ac:dyDescent="0.25">
      <c r="B9608" s="20" t="s">
        <v>7997</v>
      </c>
      <c r="C9608" s="20" t="s">
        <v>7997</v>
      </c>
      <c r="D9608" s="20" t="s">
        <v>12</v>
      </c>
    </row>
    <row r="9609" spans="2:4" x14ac:dyDescent="0.25">
      <c r="B9609" s="20" t="s">
        <v>7998</v>
      </c>
      <c r="C9609" s="20" t="s">
        <v>7999</v>
      </c>
      <c r="D9609" s="20" t="s">
        <v>15</v>
      </c>
    </row>
    <row r="9610" spans="2:4" x14ac:dyDescent="0.25">
      <c r="B9610" s="20" t="s">
        <v>8000</v>
      </c>
      <c r="C9610" s="20" t="s">
        <v>7999</v>
      </c>
      <c r="D9610" s="20" t="s">
        <v>15</v>
      </c>
    </row>
    <row r="9611" spans="2:4" x14ac:dyDescent="0.25">
      <c r="B9611" s="20" t="s">
        <v>8001</v>
      </c>
      <c r="C9611" s="20" t="s">
        <v>7999</v>
      </c>
      <c r="D9611" s="20" t="s">
        <v>15</v>
      </c>
    </row>
    <row r="9612" spans="2:4" x14ac:dyDescent="0.25">
      <c r="B9612" s="20" t="s">
        <v>8002</v>
      </c>
      <c r="C9612" s="20" t="s">
        <v>7999</v>
      </c>
      <c r="D9612" s="20" t="s">
        <v>15</v>
      </c>
    </row>
    <row r="9613" spans="2:4" x14ac:dyDescent="0.25">
      <c r="B9613" s="20" t="s">
        <v>8003</v>
      </c>
      <c r="C9613" s="20" t="s">
        <v>7999</v>
      </c>
      <c r="D9613" s="20" t="s">
        <v>15</v>
      </c>
    </row>
    <row r="9614" spans="2:4" x14ac:dyDescent="0.25">
      <c r="B9614" s="20" t="s">
        <v>8004</v>
      </c>
      <c r="C9614" s="20" t="s">
        <v>7999</v>
      </c>
      <c r="D9614" s="20" t="s">
        <v>15</v>
      </c>
    </row>
    <row r="9615" spans="2:4" x14ac:dyDescent="0.25">
      <c r="B9615" s="20" t="s">
        <v>8005</v>
      </c>
      <c r="C9615" s="20" t="s">
        <v>7999</v>
      </c>
      <c r="D9615" s="20" t="s">
        <v>15</v>
      </c>
    </row>
    <row r="9616" spans="2:4" x14ac:dyDescent="0.25">
      <c r="B9616" s="20" t="s">
        <v>8006</v>
      </c>
      <c r="C9616" s="20" t="s">
        <v>7999</v>
      </c>
      <c r="D9616" s="20" t="s">
        <v>15</v>
      </c>
    </row>
    <row r="9617" spans="2:4" x14ac:dyDescent="0.25">
      <c r="B9617" s="20" t="s">
        <v>8007</v>
      </c>
      <c r="C9617" s="20" t="s">
        <v>8008</v>
      </c>
      <c r="D9617" s="20" t="s">
        <v>15</v>
      </c>
    </row>
    <row r="9618" spans="2:4" x14ac:dyDescent="0.25">
      <c r="B9618" s="20" t="s">
        <v>8009</v>
      </c>
      <c r="C9618" s="20" t="s">
        <v>8008</v>
      </c>
      <c r="D9618" s="20" t="s">
        <v>15</v>
      </c>
    </row>
    <row r="9619" spans="2:4" x14ac:dyDescent="0.25">
      <c r="B9619" s="20" t="s">
        <v>8010</v>
      </c>
      <c r="C9619" s="20" t="s">
        <v>8008</v>
      </c>
      <c r="D9619" s="20" t="s">
        <v>15</v>
      </c>
    </row>
    <row r="9620" spans="2:4" x14ac:dyDescent="0.25">
      <c r="B9620" s="20" t="s">
        <v>8011</v>
      </c>
      <c r="C9620" s="20" t="s">
        <v>8008</v>
      </c>
      <c r="D9620" s="20" t="s">
        <v>15</v>
      </c>
    </row>
    <row r="9621" spans="2:4" x14ac:dyDescent="0.25">
      <c r="B9621" s="20" t="s">
        <v>8012</v>
      </c>
      <c r="C9621" s="20" t="s">
        <v>8008</v>
      </c>
      <c r="D9621" s="20" t="s">
        <v>15</v>
      </c>
    </row>
    <row r="9622" spans="2:4" x14ac:dyDescent="0.25">
      <c r="B9622" s="20" t="s">
        <v>8013</v>
      </c>
      <c r="C9622" s="20" t="s">
        <v>8014</v>
      </c>
      <c r="D9622" s="20" t="s">
        <v>15</v>
      </c>
    </row>
    <row r="9623" spans="2:4" x14ac:dyDescent="0.25">
      <c r="B9623" s="20" t="s">
        <v>8015</v>
      </c>
      <c r="C9623" s="20" t="s">
        <v>8014</v>
      </c>
      <c r="D9623" s="20" t="s">
        <v>15</v>
      </c>
    </row>
    <row r="9624" spans="2:4" x14ac:dyDescent="0.25">
      <c r="B9624" s="20" t="s">
        <v>8016</v>
      </c>
      <c r="C9624" s="20" t="s">
        <v>8014</v>
      </c>
      <c r="D9624" s="20" t="s">
        <v>15</v>
      </c>
    </row>
    <row r="9625" spans="2:4" x14ac:dyDescent="0.25">
      <c r="B9625" s="20" t="s">
        <v>8017</v>
      </c>
      <c r="C9625" s="20" t="s">
        <v>8014</v>
      </c>
      <c r="D9625" s="20" t="s">
        <v>15</v>
      </c>
    </row>
    <row r="9626" spans="2:4" x14ac:dyDescent="0.25">
      <c r="B9626" s="20" t="s">
        <v>8018</v>
      </c>
      <c r="C9626" s="20" t="s">
        <v>8019</v>
      </c>
      <c r="D9626" s="20" t="s">
        <v>15</v>
      </c>
    </row>
    <row r="9627" spans="2:4" x14ac:dyDescent="0.25">
      <c r="B9627" s="20" t="s">
        <v>8020</v>
      </c>
      <c r="C9627" s="20" t="s">
        <v>8019</v>
      </c>
      <c r="D9627" s="20" t="s">
        <v>15</v>
      </c>
    </row>
    <row r="9628" spans="2:4" x14ac:dyDescent="0.25">
      <c r="B9628" s="20" t="s">
        <v>8021</v>
      </c>
      <c r="C9628" s="20" t="s">
        <v>8019</v>
      </c>
      <c r="D9628" s="20" t="s">
        <v>15</v>
      </c>
    </row>
    <row r="9629" spans="2:4" x14ac:dyDescent="0.25">
      <c r="B9629" s="20" t="s">
        <v>8022</v>
      </c>
      <c r="C9629" s="20" t="s">
        <v>8019</v>
      </c>
      <c r="D9629" s="20" t="s">
        <v>15</v>
      </c>
    </row>
    <row r="9630" spans="2:4" x14ac:dyDescent="0.25">
      <c r="B9630" s="20" t="s">
        <v>8023</v>
      </c>
      <c r="C9630" s="20" t="s">
        <v>8019</v>
      </c>
      <c r="D9630" s="20" t="s">
        <v>15</v>
      </c>
    </row>
    <row r="9631" spans="2:4" x14ac:dyDescent="0.25">
      <c r="B9631" s="20" t="s">
        <v>8024</v>
      </c>
      <c r="C9631" s="20" t="s">
        <v>8019</v>
      </c>
      <c r="D9631" s="20" t="s">
        <v>15</v>
      </c>
    </row>
    <row r="9632" spans="2:4" x14ac:dyDescent="0.25">
      <c r="B9632" s="20" t="s">
        <v>8025</v>
      </c>
      <c r="C9632" s="20" t="s">
        <v>8026</v>
      </c>
      <c r="D9632" s="20" t="s">
        <v>15</v>
      </c>
    </row>
    <row r="9633" spans="2:4" x14ac:dyDescent="0.25">
      <c r="B9633" s="20" t="s">
        <v>8027</v>
      </c>
      <c r="C9633" s="20" t="s">
        <v>8026</v>
      </c>
      <c r="D9633" s="20" t="s">
        <v>15</v>
      </c>
    </row>
    <row r="9634" spans="2:4" x14ac:dyDescent="0.25">
      <c r="B9634" s="20" t="s">
        <v>8028</v>
      </c>
      <c r="C9634" s="20" t="s">
        <v>8026</v>
      </c>
      <c r="D9634" s="20" t="s">
        <v>15</v>
      </c>
    </row>
    <row r="9635" spans="2:4" x14ac:dyDescent="0.25">
      <c r="B9635" s="20" t="s">
        <v>8029</v>
      </c>
      <c r="C9635" s="20" t="s">
        <v>8026</v>
      </c>
      <c r="D9635" s="20" t="s">
        <v>15</v>
      </c>
    </row>
    <row r="9636" spans="2:4" x14ac:dyDescent="0.25">
      <c r="B9636" s="20" t="s">
        <v>8030</v>
      </c>
      <c r="C9636" s="20" t="s">
        <v>8031</v>
      </c>
      <c r="D9636" s="20" t="s">
        <v>15</v>
      </c>
    </row>
    <row r="9637" spans="2:4" x14ac:dyDescent="0.25">
      <c r="B9637" s="20" t="s">
        <v>8032</v>
      </c>
      <c r="C9637" s="20" t="s">
        <v>8031</v>
      </c>
      <c r="D9637" s="20" t="s">
        <v>15</v>
      </c>
    </row>
    <row r="9638" spans="2:4" x14ac:dyDescent="0.25">
      <c r="B9638" s="20" t="s">
        <v>8033</v>
      </c>
      <c r="C9638" s="20" t="s">
        <v>8031</v>
      </c>
      <c r="D9638" s="20" t="s">
        <v>15</v>
      </c>
    </row>
    <row r="9639" spans="2:4" x14ac:dyDescent="0.25">
      <c r="B9639" s="20" t="s">
        <v>8034</v>
      </c>
      <c r="C9639" s="20" t="s">
        <v>8031</v>
      </c>
      <c r="D9639" s="20" t="s">
        <v>15</v>
      </c>
    </row>
    <row r="9640" spans="2:4" x14ac:dyDescent="0.25">
      <c r="B9640" s="20" t="s">
        <v>8035</v>
      </c>
      <c r="C9640" s="20" t="s">
        <v>8031</v>
      </c>
      <c r="D9640" s="20" t="s">
        <v>15</v>
      </c>
    </row>
    <row r="9641" spans="2:4" x14ac:dyDescent="0.25">
      <c r="B9641" s="20" t="s">
        <v>8036</v>
      </c>
      <c r="C9641" s="20" t="s">
        <v>8031</v>
      </c>
      <c r="D9641" s="20" t="s">
        <v>15</v>
      </c>
    </row>
    <row r="9642" spans="2:4" x14ac:dyDescent="0.25">
      <c r="B9642" s="20" t="s">
        <v>8037</v>
      </c>
      <c r="C9642" s="20" t="s">
        <v>8031</v>
      </c>
      <c r="D9642" s="20" t="s">
        <v>15</v>
      </c>
    </row>
    <row r="9643" spans="2:4" x14ac:dyDescent="0.25">
      <c r="B9643" s="20" t="s">
        <v>8038</v>
      </c>
      <c r="C9643" s="20" t="s">
        <v>8039</v>
      </c>
      <c r="D9643" s="20" t="s">
        <v>15</v>
      </c>
    </row>
    <row r="9644" spans="2:4" x14ac:dyDescent="0.25">
      <c r="B9644" s="20" t="s">
        <v>8040</v>
      </c>
      <c r="C9644" s="20" t="s">
        <v>8039</v>
      </c>
      <c r="D9644" s="20" t="s">
        <v>15</v>
      </c>
    </row>
    <row r="9645" spans="2:4" x14ac:dyDescent="0.25">
      <c r="B9645" s="20" t="s">
        <v>8041</v>
      </c>
      <c r="C9645" s="20" t="s">
        <v>8039</v>
      </c>
      <c r="D9645" s="20" t="s">
        <v>15</v>
      </c>
    </row>
    <row r="9646" spans="2:4" x14ac:dyDescent="0.25">
      <c r="B9646" s="20" t="s">
        <v>8042</v>
      </c>
      <c r="C9646" s="20" t="s">
        <v>8039</v>
      </c>
      <c r="D9646" s="20" t="s">
        <v>15</v>
      </c>
    </row>
    <row r="9647" spans="2:4" x14ac:dyDescent="0.25">
      <c r="B9647" s="20" t="s">
        <v>8043</v>
      </c>
      <c r="C9647" s="20" t="s">
        <v>8039</v>
      </c>
      <c r="D9647" s="20" t="s">
        <v>15</v>
      </c>
    </row>
    <row r="9648" spans="2:4" x14ac:dyDescent="0.25">
      <c r="B9648" s="20" t="s">
        <v>8044</v>
      </c>
      <c r="C9648" s="20" t="s">
        <v>8045</v>
      </c>
      <c r="D9648" s="20" t="s">
        <v>15</v>
      </c>
    </row>
    <row r="9649" spans="2:4" x14ac:dyDescent="0.25">
      <c r="B9649" s="20" t="s">
        <v>8046</v>
      </c>
      <c r="C9649" s="20" t="s">
        <v>8047</v>
      </c>
      <c r="D9649" s="20" t="s">
        <v>15</v>
      </c>
    </row>
    <row r="9650" spans="2:4" x14ac:dyDescent="0.25">
      <c r="B9650" s="20" t="s">
        <v>8048</v>
      </c>
      <c r="C9650" s="20" t="s">
        <v>8047</v>
      </c>
      <c r="D9650" s="20" t="s">
        <v>15</v>
      </c>
    </row>
    <row r="9651" spans="2:4" x14ac:dyDescent="0.25">
      <c r="B9651" s="20" t="s">
        <v>8049</v>
      </c>
      <c r="C9651" s="20" t="s">
        <v>8047</v>
      </c>
      <c r="D9651" s="20" t="s">
        <v>15</v>
      </c>
    </row>
    <row r="9652" spans="2:4" x14ac:dyDescent="0.25">
      <c r="B9652" s="20" t="s">
        <v>8050</v>
      </c>
      <c r="C9652" s="20" t="s">
        <v>8047</v>
      </c>
      <c r="D9652" s="20" t="s">
        <v>15</v>
      </c>
    </row>
    <row r="9653" spans="2:4" x14ac:dyDescent="0.25">
      <c r="B9653" s="20" t="s">
        <v>8051</v>
      </c>
      <c r="C9653" s="20" t="s">
        <v>8052</v>
      </c>
      <c r="D9653" s="20" t="s">
        <v>15</v>
      </c>
    </row>
    <row r="9654" spans="2:4" x14ac:dyDescent="0.25">
      <c r="B9654" s="20" t="s">
        <v>8053</v>
      </c>
      <c r="C9654" s="20" t="s">
        <v>8052</v>
      </c>
      <c r="D9654" s="20" t="s">
        <v>15</v>
      </c>
    </row>
    <row r="9655" spans="2:4" x14ac:dyDescent="0.25">
      <c r="B9655" s="20" t="s">
        <v>8054</v>
      </c>
      <c r="C9655" s="20" t="s">
        <v>8052</v>
      </c>
      <c r="D9655" s="20" t="s">
        <v>15</v>
      </c>
    </row>
    <row r="9656" spans="2:4" x14ac:dyDescent="0.25">
      <c r="B9656" s="20" t="s">
        <v>8055</v>
      </c>
      <c r="C9656" s="20" t="s">
        <v>8056</v>
      </c>
      <c r="D9656" s="20" t="s">
        <v>15</v>
      </c>
    </row>
    <row r="9657" spans="2:4" x14ac:dyDescent="0.25">
      <c r="B9657" s="20" t="s">
        <v>8057</v>
      </c>
      <c r="C9657" s="20" t="s">
        <v>8056</v>
      </c>
      <c r="D9657" s="20" t="s">
        <v>15</v>
      </c>
    </row>
    <row r="9658" spans="2:4" x14ac:dyDescent="0.25">
      <c r="B9658" s="20" t="s">
        <v>8058</v>
      </c>
      <c r="C9658" s="20" t="s">
        <v>8056</v>
      </c>
      <c r="D9658" s="20" t="s">
        <v>15</v>
      </c>
    </row>
    <row r="9659" spans="2:4" x14ac:dyDescent="0.25">
      <c r="B9659" s="20" t="s">
        <v>8059</v>
      </c>
      <c r="C9659" s="20" t="s">
        <v>8056</v>
      </c>
      <c r="D9659" s="20" t="s">
        <v>15</v>
      </c>
    </row>
    <row r="9660" spans="2:4" x14ac:dyDescent="0.25">
      <c r="B9660" s="20" t="s">
        <v>8060</v>
      </c>
      <c r="C9660" s="20" t="s">
        <v>8061</v>
      </c>
      <c r="D9660" s="20" t="s">
        <v>15</v>
      </c>
    </row>
    <row r="9661" spans="2:4" x14ac:dyDescent="0.25">
      <c r="B9661" s="20" t="s">
        <v>8062</v>
      </c>
      <c r="C9661" s="20" t="s">
        <v>8061</v>
      </c>
      <c r="D9661" s="20" t="s">
        <v>15</v>
      </c>
    </row>
    <row r="9662" spans="2:4" x14ac:dyDescent="0.25">
      <c r="B9662" s="20" t="s">
        <v>8063</v>
      </c>
      <c r="C9662" s="20" t="s">
        <v>8061</v>
      </c>
      <c r="D9662" s="20" t="s">
        <v>15</v>
      </c>
    </row>
    <row r="9663" spans="2:4" x14ac:dyDescent="0.25">
      <c r="B9663" s="20" t="s">
        <v>8064</v>
      </c>
      <c r="C9663" s="20" t="s">
        <v>8061</v>
      </c>
      <c r="D9663" s="20" t="s">
        <v>15</v>
      </c>
    </row>
    <row r="9664" spans="2:4" x14ac:dyDescent="0.25">
      <c r="B9664" s="20" t="s">
        <v>8065</v>
      </c>
      <c r="C9664" s="20" t="s">
        <v>8066</v>
      </c>
      <c r="D9664" s="20" t="s">
        <v>15</v>
      </c>
    </row>
    <row r="9665" spans="2:4" x14ac:dyDescent="0.25">
      <c r="B9665" s="20" t="s">
        <v>8067</v>
      </c>
      <c r="C9665" s="20" t="s">
        <v>8066</v>
      </c>
      <c r="D9665" s="20" t="s">
        <v>15</v>
      </c>
    </row>
    <row r="9666" spans="2:4" x14ac:dyDescent="0.25">
      <c r="B9666" s="20" t="s">
        <v>8068</v>
      </c>
      <c r="C9666" s="20" t="s">
        <v>8066</v>
      </c>
      <c r="D9666" s="20" t="s">
        <v>15</v>
      </c>
    </row>
    <row r="9667" spans="2:4" x14ac:dyDescent="0.25">
      <c r="B9667" s="20" t="s">
        <v>17128</v>
      </c>
      <c r="C9667" s="20" t="s">
        <v>8066</v>
      </c>
      <c r="D9667" s="20" t="s">
        <v>14</v>
      </c>
    </row>
    <row r="9668" spans="2:4" x14ac:dyDescent="0.25">
      <c r="B9668" s="20" t="s">
        <v>8069</v>
      </c>
      <c r="C9668" s="20" t="s">
        <v>8066</v>
      </c>
      <c r="D9668" s="20" t="s">
        <v>15</v>
      </c>
    </row>
    <row r="9669" spans="2:4" x14ac:dyDescent="0.25">
      <c r="B9669" s="20" t="s">
        <v>8070</v>
      </c>
      <c r="C9669" s="20" t="s">
        <v>8066</v>
      </c>
      <c r="D9669" s="20" t="s">
        <v>15</v>
      </c>
    </row>
    <row r="9670" spans="2:4" x14ac:dyDescent="0.25">
      <c r="B9670" s="20" t="s">
        <v>8071</v>
      </c>
      <c r="C9670" s="20" t="s">
        <v>8066</v>
      </c>
      <c r="D9670" s="20" t="s">
        <v>15</v>
      </c>
    </row>
    <row r="9671" spans="2:4" x14ac:dyDescent="0.25">
      <c r="B9671" s="20" t="s">
        <v>8072</v>
      </c>
      <c r="C9671" s="20" t="s">
        <v>8066</v>
      </c>
      <c r="D9671" s="20" t="s">
        <v>15</v>
      </c>
    </row>
    <row r="9672" spans="2:4" x14ac:dyDescent="0.25">
      <c r="B9672" s="20" t="s">
        <v>8073</v>
      </c>
      <c r="C9672" s="20" t="s">
        <v>8074</v>
      </c>
      <c r="D9672" s="20" t="s">
        <v>15</v>
      </c>
    </row>
    <row r="9673" spans="2:4" x14ac:dyDescent="0.25">
      <c r="B9673" s="20" t="s">
        <v>8075</v>
      </c>
      <c r="C9673" s="20" t="s">
        <v>8074</v>
      </c>
      <c r="D9673" s="20" t="s">
        <v>15</v>
      </c>
    </row>
    <row r="9674" spans="2:4" x14ac:dyDescent="0.25">
      <c r="B9674" s="20" t="s">
        <v>8076</v>
      </c>
      <c r="C9674" s="20" t="s">
        <v>8074</v>
      </c>
      <c r="D9674" s="20" t="s">
        <v>15</v>
      </c>
    </row>
    <row r="9675" spans="2:4" x14ac:dyDescent="0.25">
      <c r="B9675" s="20" t="s">
        <v>8077</v>
      </c>
      <c r="C9675" s="20" t="s">
        <v>8074</v>
      </c>
      <c r="D9675" s="20" t="s">
        <v>15</v>
      </c>
    </row>
    <row r="9676" spans="2:4" x14ac:dyDescent="0.25">
      <c r="B9676" s="20" t="s">
        <v>8078</v>
      </c>
      <c r="C9676" s="20" t="s">
        <v>8074</v>
      </c>
      <c r="D9676" s="20" t="s">
        <v>15</v>
      </c>
    </row>
    <row r="9677" spans="2:4" x14ac:dyDescent="0.25">
      <c r="B9677" s="20" t="s">
        <v>8079</v>
      </c>
      <c r="C9677" s="20" t="s">
        <v>8080</v>
      </c>
      <c r="D9677" s="20" t="s">
        <v>15</v>
      </c>
    </row>
    <row r="9678" spans="2:4" x14ac:dyDescent="0.25">
      <c r="B9678" s="20" t="s">
        <v>8081</v>
      </c>
      <c r="C9678" s="20" t="s">
        <v>8080</v>
      </c>
      <c r="D9678" s="20" t="s">
        <v>15</v>
      </c>
    </row>
    <row r="9679" spans="2:4" x14ac:dyDescent="0.25">
      <c r="B9679" s="20" t="s">
        <v>8082</v>
      </c>
      <c r="C9679" s="20" t="s">
        <v>8080</v>
      </c>
      <c r="D9679" s="20" t="s">
        <v>15</v>
      </c>
    </row>
    <row r="9680" spans="2:4" x14ac:dyDescent="0.25">
      <c r="B9680" s="20" t="s">
        <v>8083</v>
      </c>
      <c r="C9680" s="20" t="s">
        <v>8080</v>
      </c>
      <c r="D9680" s="20" t="s">
        <v>15</v>
      </c>
    </row>
    <row r="9681" spans="2:4" x14ac:dyDescent="0.25">
      <c r="B9681" s="20" t="s">
        <v>8084</v>
      </c>
      <c r="C9681" s="20" t="s">
        <v>8085</v>
      </c>
      <c r="D9681" s="20" t="s">
        <v>15</v>
      </c>
    </row>
    <row r="9682" spans="2:4" x14ac:dyDescent="0.25">
      <c r="B9682" s="20" t="s">
        <v>8086</v>
      </c>
      <c r="C9682" s="20" t="s">
        <v>8085</v>
      </c>
      <c r="D9682" s="20" t="s">
        <v>15</v>
      </c>
    </row>
    <row r="9683" spans="2:4" x14ac:dyDescent="0.25">
      <c r="B9683" s="20" t="s">
        <v>8087</v>
      </c>
      <c r="C9683" s="20" t="s">
        <v>8085</v>
      </c>
      <c r="D9683" s="20" t="s">
        <v>15</v>
      </c>
    </row>
    <row r="9684" spans="2:4" x14ac:dyDescent="0.25">
      <c r="B9684" s="20" t="s">
        <v>8088</v>
      </c>
      <c r="C9684" s="20" t="s">
        <v>8085</v>
      </c>
      <c r="D9684" s="20" t="s">
        <v>15</v>
      </c>
    </row>
    <row r="9685" spans="2:4" x14ac:dyDescent="0.25">
      <c r="B9685" s="20" t="s">
        <v>8089</v>
      </c>
      <c r="C9685" s="20" t="s">
        <v>8090</v>
      </c>
      <c r="D9685" s="20" t="s">
        <v>15</v>
      </c>
    </row>
    <row r="9686" spans="2:4" x14ac:dyDescent="0.25">
      <c r="B9686" s="20" t="s">
        <v>8091</v>
      </c>
      <c r="C9686" s="20" t="s">
        <v>8092</v>
      </c>
      <c r="D9686" s="20" t="s">
        <v>15</v>
      </c>
    </row>
    <row r="9687" spans="2:4" x14ac:dyDescent="0.25">
      <c r="B9687" s="20" t="s">
        <v>8093</v>
      </c>
      <c r="C9687" s="20" t="s">
        <v>8092</v>
      </c>
      <c r="D9687" s="20" t="s">
        <v>15</v>
      </c>
    </row>
    <row r="9688" spans="2:4" x14ac:dyDescent="0.25">
      <c r="B9688" s="20" t="s">
        <v>8094</v>
      </c>
      <c r="C9688" s="20" t="s">
        <v>8092</v>
      </c>
      <c r="D9688" s="20" t="s">
        <v>15</v>
      </c>
    </row>
    <row r="9689" spans="2:4" x14ac:dyDescent="0.25">
      <c r="B9689" s="20" t="s">
        <v>8095</v>
      </c>
      <c r="C9689" s="20" t="s">
        <v>8092</v>
      </c>
      <c r="D9689" s="20" t="s">
        <v>15</v>
      </c>
    </row>
    <row r="9690" spans="2:4" x14ac:dyDescent="0.25">
      <c r="B9690" s="20" t="s">
        <v>8096</v>
      </c>
      <c r="C9690" s="20" t="s">
        <v>8092</v>
      </c>
      <c r="D9690" s="20" t="s">
        <v>15</v>
      </c>
    </row>
    <row r="9691" spans="2:4" x14ac:dyDescent="0.25">
      <c r="B9691" s="20" t="s">
        <v>8097</v>
      </c>
      <c r="C9691" s="20" t="s">
        <v>8092</v>
      </c>
      <c r="D9691" s="20" t="s">
        <v>15</v>
      </c>
    </row>
    <row r="9692" spans="2:4" x14ac:dyDescent="0.25">
      <c r="B9692" s="20" t="s">
        <v>8098</v>
      </c>
      <c r="C9692" s="20" t="s">
        <v>8092</v>
      </c>
      <c r="D9692" s="20" t="s">
        <v>15</v>
      </c>
    </row>
    <row r="9693" spans="2:4" x14ac:dyDescent="0.25">
      <c r="B9693" s="20" t="s">
        <v>8099</v>
      </c>
      <c r="C9693" s="20" t="s">
        <v>8100</v>
      </c>
      <c r="D9693" s="20" t="s">
        <v>15</v>
      </c>
    </row>
    <row r="9694" spans="2:4" x14ac:dyDescent="0.25">
      <c r="B9694" s="20" t="s">
        <v>8101</v>
      </c>
      <c r="C9694" s="20" t="s">
        <v>8100</v>
      </c>
      <c r="D9694" s="20" t="s">
        <v>15</v>
      </c>
    </row>
    <row r="9695" spans="2:4" x14ac:dyDescent="0.25">
      <c r="B9695" s="20" t="s">
        <v>8102</v>
      </c>
      <c r="C9695" s="20" t="s">
        <v>8100</v>
      </c>
      <c r="D9695" s="20" t="s">
        <v>15</v>
      </c>
    </row>
    <row r="9696" spans="2:4" x14ac:dyDescent="0.25">
      <c r="B9696" s="20" t="s">
        <v>8103</v>
      </c>
      <c r="C9696" s="20" t="s">
        <v>8100</v>
      </c>
      <c r="D9696" s="20" t="s">
        <v>15</v>
      </c>
    </row>
    <row r="9697" spans="2:4" x14ac:dyDescent="0.25">
      <c r="B9697" s="20" t="s">
        <v>8104</v>
      </c>
      <c r="C9697" s="20" t="s">
        <v>8100</v>
      </c>
      <c r="D9697" s="20" t="s">
        <v>15</v>
      </c>
    </row>
    <row r="9698" spans="2:4" x14ac:dyDescent="0.25">
      <c r="B9698" s="20" t="s">
        <v>8105</v>
      </c>
      <c r="C9698" s="20" t="s">
        <v>8100</v>
      </c>
      <c r="D9698" s="20" t="s">
        <v>15</v>
      </c>
    </row>
    <row r="9699" spans="2:4" x14ac:dyDescent="0.25">
      <c r="B9699" s="20" t="s">
        <v>8106</v>
      </c>
      <c r="C9699" s="20" t="s">
        <v>8100</v>
      </c>
      <c r="D9699" s="20" t="s">
        <v>15</v>
      </c>
    </row>
    <row r="9700" spans="2:4" x14ac:dyDescent="0.25">
      <c r="B9700" s="20" t="s">
        <v>8107</v>
      </c>
      <c r="C9700" s="20" t="s">
        <v>8108</v>
      </c>
      <c r="D9700" s="20" t="s">
        <v>15</v>
      </c>
    </row>
    <row r="9701" spans="2:4" x14ac:dyDescent="0.25">
      <c r="B9701" s="20" t="s">
        <v>17129</v>
      </c>
      <c r="C9701" s="20" t="s">
        <v>8108</v>
      </c>
      <c r="D9701" s="20" t="s">
        <v>15</v>
      </c>
    </row>
    <row r="9702" spans="2:4" x14ac:dyDescent="0.25">
      <c r="B9702" s="20" t="s">
        <v>8109</v>
      </c>
      <c r="C9702" s="20" t="s">
        <v>8108</v>
      </c>
      <c r="D9702" s="20" t="s">
        <v>15</v>
      </c>
    </row>
    <row r="9703" spans="2:4" x14ac:dyDescent="0.25">
      <c r="B9703" s="20" t="s">
        <v>8110</v>
      </c>
      <c r="C9703" s="20" t="s">
        <v>8108</v>
      </c>
      <c r="D9703" s="20" t="s">
        <v>15</v>
      </c>
    </row>
    <row r="9704" spans="2:4" x14ac:dyDescent="0.25">
      <c r="B9704" s="20" t="s">
        <v>8111</v>
      </c>
      <c r="C9704" s="20" t="s">
        <v>8108</v>
      </c>
      <c r="D9704" s="20" t="s">
        <v>15</v>
      </c>
    </row>
    <row r="9705" spans="2:4" x14ac:dyDescent="0.25">
      <c r="B9705" s="20" t="s">
        <v>8112</v>
      </c>
      <c r="C9705" s="20" t="s">
        <v>8108</v>
      </c>
      <c r="D9705" s="20" t="s">
        <v>15</v>
      </c>
    </row>
    <row r="9706" spans="2:4" x14ac:dyDescent="0.25">
      <c r="B9706" s="20" t="s">
        <v>8113</v>
      </c>
      <c r="C9706" s="20" t="s">
        <v>8108</v>
      </c>
      <c r="D9706" s="20" t="s">
        <v>15</v>
      </c>
    </row>
    <row r="9707" spans="2:4" x14ac:dyDescent="0.25">
      <c r="B9707" s="20" t="s">
        <v>8114</v>
      </c>
      <c r="C9707" s="20" t="s">
        <v>8115</v>
      </c>
      <c r="D9707" s="20" t="s">
        <v>15</v>
      </c>
    </row>
    <row r="9708" spans="2:4" x14ac:dyDescent="0.25">
      <c r="B9708" s="20" t="s">
        <v>8116</v>
      </c>
      <c r="C9708" s="20" t="s">
        <v>8115</v>
      </c>
      <c r="D9708" s="20" t="s">
        <v>15</v>
      </c>
    </row>
    <row r="9709" spans="2:4" x14ac:dyDescent="0.25">
      <c r="B9709" s="20" t="s">
        <v>8117</v>
      </c>
      <c r="C9709" s="20" t="s">
        <v>8115</v>
      </c>
      <c r="D9709" s="20" t="s">
        <v>15</v>
      </c>
    </row>
    <row r="9710" spans="2:4" x14ac:dyDescent="0.25">
      <c r="B9710" s="20" t="s">
        <v>8118</v>
      </c>
      <c r="C9710" s="20" t="s">
        <v>8115</v>
      </c>
      <c r="D9710" s="20" t="s">
        <v>15</v>
      </c>
    </row>
    <row r="9711" spans="2:4" x14ac:dyDescent="0.25">
      <c r="B9711" s="20" t="s">
        <v>8119</v>
      </c>
      <c r="C9711" s="20" t="s">
        <v>8120</v>
      </c>
      <c r="D9711" s="20" t="s">
        <v>15</v>
      </c>
    </row>
    <row r="9712" spans="2:4" x14ac:dyDescent="0.25">
      <c r="B9712" s="20" t="s">
        <v>8121</v>
      </c>
      <c r="C9712" s="20" t="s">
        <v>8120</v>
      </c>
      <c r="D9712" s="20" t="s">
        <v>15</v>
      </c>
    </row>
    <row r="9713" spans="2:4" x14ac:dyDescent="0.25">
      <c r="B9713" s="20" t="s">
        <v>8122</v>
      </c>
      <c r="C9713" s="20" t="s">
        <v>8123</v>
      </c>
      <c r="D9713" s="20" t="s">
        <v>15</v>
      </c>
    </row>
    <row r="9714" spans="2:4" x14ac:dyDescent="0.25">
      <c r="B9714" s="20" t="s">
        <v>8124</v>
      </c>
      <c r="C9714" s="20" t="s">
        <v>8123</v>
      </c>
      <c r="D9714" s="20" t="s">
        <v>15</v>
      </c>
    </row>
    <row r="9715" spans="2:4" x14ac:dyDescent="0.25">
      <c r="B9715" s="20" t="s">
        <v>8125</v>
      </c>
      <c r="C9715" s="20" t="s">
        <v>8123</v>
      </c>
      <c r="D9715" s="20" t="s">
        <v>15</v>
      </c>
    </row>
    <row r="9716" spans="2:4" x14ac:dyDescent="0.25">
      <c r="B9716" s="20" t="s">
        <v>8126</v>
      </c>
      <c r="C9716" s="20" t="s">
        <v>8123</v>
      </c>
      <c r="D9716" s="20" t="s">
        <v>15</v>
      </c>
    </row>
    <row r="9717" spans="2:4" x14ac:dyDescent="0.25">
      <c r="B9717" s="20" t="s">
        <v>8127</v>
      </c>
      <c r="C9717" s="20" t="s">
        <v>8128</v>
      </c>
      <c r="D9717" s="20" t="s">
        <v>15</v>
      </c>
    </row>
    <row r="9718" spans="2:4" x14ac:dyDescent="0.25">
      <c r="B9718" s="20" t="s">
        <v>8129</v>
      </c>
      <c r="C9718" s="20" t="s">
        <v>8128</v>
      </c>
      <c r="D9718" s="20" t="s">
        <v>15</v>
      </c>
    </row>
    <row r="9719" spans="2:4" x14ac:dyDescent="0.25">
      <c r="B9719" s="20" t="s">
        <v>8130</v>
      </c>
      <c r="C9719" s="20" t="s">
        <v>8128</v>
      </c>
      <c r="D9719" s="20" t="s">
        <v>15</v>
      </c>
    </row>
    <row r="9720" spans="2:4" x14ac:dyDescent="0.25">
      <c r="B9720" s="20" t="s">
        <v>8131</v>
      </c>
      <c r="C9720" s="20" t="s">
        <v>8128</v>
      </c>
      <c r="D9720" s="20" t="s">
        <v>15</v>
      </c>
    </row>
    <row r="9721" spans="2:4" x14ac:dyDescent="0.25">
      <c r="B9721" s="20" t="s">
        <v>8132</v>
      </c>
      <c r="C9721" s="20" t="s">
        <v>8128</v>
      </c>
      <c r="D9721" s="20" t="s">
        <v>15</v>
      </c>
    </row>
    <row r="9722" spans="2:4" x14ac:dyDescent="0.25">
      <c r="B9722" s="20" t="s">
        <v>8133</v>
      </c>
      <c r="C9722" s="20" t="s">
        <v>8134</v>
      </c>
      <c r="D9722" s="20" t="s">
        <v>15</v>
      </c>
    </row>
    <row r="9723" spans="2:4" x14ac:dyDescent="0.25">
      <c r="B9723" s="20" t="s">
        <v>8135</v>
      </c>
      <c r="C9723" s="20" t="s">
        <v>8134</v>
      </c>
      <c r="D9723" s="20" t="s">
        <v>15</v>
      </c>
    </row>
    <row r="9724" spans="2:4" x14ac:dyDescent="0.25">
      <c r="B9724" s="20" t="s">
        <v>8136</v>
      </c>
      <c r="C9724" s="20" t="s">
        <v>8134</v>
      </c>
      <c r="D9724" s="20" t="s">
        <v>15</v>
      </c>
    </row>
    <row r="9725" spans="2:4" x14ac:dyDescent="0.25">
      <c r="B9725" s="20" t="s">
        <v>8137</v>
      </c>
      <c r="C9725" s="20" t="s">
        <v>8134</v>
      </c>
      <c r="D9725" s="20" t="s">
        <v>15</v>
      </c>
    </row>
    <row r="9726" spans="2:4" x14ac:dyDescent="0.25">
      <c r="B9726" s="20" t="s">
        <v>8138</v>
      </c>
      <c r="C9726" s="20" t="s">
        <v>8134</v>
      </c>
      <c r="D9726" s="20" t="s">
        <v>15</v>
      </c>
    </row>
    <row r="9727" spans="2:4" x14ac:dyDescent="0.25">
      <c r="B9727" s="20" t="s">
        <v>8139</v>
      </c>
      <c r="C9727" s="20" t="s">
        <v>8134</v>
      </c>
      <c r="D9727" s="20" t="s">
        <v>15</v>
      </c>
    </row>
    <row r="9728" spans="2:4" x14ac:dyDescent="0.25">
      <c r="B9728" s="20" t="s">
        <v>8140</v>
      </c>
      <c r="C9728" s="20" t="s">
        <v>8141</v>
      </c>
      <c r="D9728" s="20" t="s">
        <v>15</v>
      </c>
    </row>
    <row r="9729" spans="2:4" x14ac:dyDescent="0.25">
      <c r="B9729" s="20" t="s">
        <v>8142</v>
      </c>
      <c r="C9729" s="20" t="s">
        <v>8143</v>
      </c>
      <c r="D9729" s="20" t="s">
        <v>15</v>
      </c>
    </row>
    <row r="9730" spans="2:4" x14ac:dyDescent="0.25">
      <c r="B9730" s="20" t="s">
        <v>8144</v>
      </c>
      <c r="C9730" s="20" t="s">
        <v>8145</v>
      </c>
      <c r="D9730" s="20" t="s">
        <v>15</v>
      </c>
    </row>
    <row r="9731" spans="2:4" x14ac:dyDescent="0.25">
      <c r="B9731" s="20" t="s">
        <v>8146</v>
      </c>
      <c r="C9731" s="20" t="s">
        <v>8145</v>
      </c>
      <c r="D9731" s="20" t="s">
        <v>15</v>
      </c>
    </row>
    <row r="9732" spans="2:4" x14ac:dyDescent="0.25">
      <c r="B9732" s="20" t="s">
        <v>8147</v>
      </c>
      <c r="C9732" s="20" t="s">
        <v>8145</v>
      </c>
      <c r="D9732" s="20" t="s">
        <v>15</v>
      </c>
    </row>
    <row r="9733" spans="2:4" x14ac:dyDescent="0.25">
      <c r="B9733" s="20" t="s">
        <v>8148</v>
      </c>
      <c r="C9733" s="20" t="s">
        <v>8149</v>
      </c>
      <c r="D9733" s="20" t="s">
        <v>15</v>
      </c>
    </row>
    <row r="9734" spans="2:4" x14ac:dyDescent="0.25">
      <c r="B9734" s="20" t="s">
        <v>8150</v>
      </c>
      <c r="C9734" s="20" t="s">
        <v>8149</v>
      </c>
      <c r="D9734" s="20" t="s">
        <v>15</v>
      </c>
    </row>
    <row r="9735" spans="2:4" x14ac:dyDescent="0.25">
      <c r="B9735" s="20" t="s">
        <v>8151</v>
      </c>
      <c r="C9735" s="20" t="s">
        <v>8149</v>
      </c>
      <c r="D9735" s="20" t="s">
        <v>15</v>
      </c>
    </row>
    <row r="9736" spans="2:4" x14ac:dyDescent="0.25">
      <c r="B9736" s="20" t="s">
        <v>8152</v>
      </c>
      <c r="C9736" s="20" t="s">
        <v>8149</v>
      </c>
      <c r="D9736" s="20" t="s">
        <v>15</v>
      </c>
    </row>
    <row r="9737" spans="2:4" x14ac:dyDescent="0.25">
      <c r="B9737" s="20" t="s">
        <v>8153</v>
      </c>
      <c r="C9737" s="20" t="s">
        <v>8149</v>
      </c>
      <c r="D9737" s="20" t="s">
        <v>15</v>
      </c>
    </row>
    <row r="9738" spans="2:4" x14ac:dyDescent="0.25">
      <c r="B9738" s="20" t="s">
        <v>8154</v>
      </c>
      <c r="C9738" s="20" t="s">
        <v>8149</v>
      </c>
      <c r="D9738" s="20" t="s">
        <v>15</v>
      </c>
    </row>
    <row r="9739" spans="2:4" x14ac:dyDescent="0.25">
      <c r="B9739" s="20" t="s">
        <v>8155</v>
      </c>
      <c r="C9739" s="20" t="s">
        <v>8156</v>
      </c>
      <c r="D9739" s="20" t="s">
        <v>15</v>
      </c>
    </row>
    <row r="9740" spans="2:4" x14ac:dyDescent="0.25">
      <c r="B9740" s="20" t="s">
        <v>8157</v>
      </c>
      <c r="C9740" s="20" t="s">
        <v>8156</v>
      </c>
      <c r="D9740" s="20" t="s">
        <v>15</v>
      </c>
    </row>
    <row r="9741" spans="2:4" x14ac:dyDescent="0.25">
      <c r="B9741" s="20" t="s">
        <v>8158</v>
      </c>
      <c r="C9741" s="20" t="s">
        <v>8159</v>
      </c>
      <c r="D9741" s="20" t="s">
        <v>15</v>
      </c>
    </row>
    <row r="9742" spans="2:4" x14ac:dyDescent="0.25">
      <c r="B9742" s="20" t="s">
        <v>8160</v>
      </c>
      <c r="C9742" s="20" t="s">
        <v>8159</v>
      </c>
      <c r="D9742" s="20" t="s">
        <v>15</v>
      </c>
    </row>
    <row r="9743" spans="2:4" x14ac:dyDescent="0.25">
      <c r="B9743" s="20" t="s">
        <v>8161</v>
      </c>
      <c r="C9743" s="20" t="s">
        <v>8159</v>
      </c>
      <c r="D9743" s="20" t="s">
        <v>15</v>
      </c>
    </row>
    <row r="9744" spans="2:4" x14ac:dyDescent="0.25">
      <c r="B9744" s="20" t="s">
        <v>8162</v>
      </c>
      <c r="C9744" s="20" t="s">
        <v>8159</v>
      </c>
      <c r="D9744" s="20" t="s">
        <v>15</v>
      </c>
    </row>
    <row r="9745" spans="2:4" x14ac:dyDescent="0.25">
      <c r="B9745" s="20" t="s">
        <v>8163</v>
      </c>
      <c r="C9745" s="20" t="s">
        <v>8159</v>
      </c>
      <c r="D9745" s="20" t="s">
        <v>15</v>
      </c>
    </row>
    <row r="9746" spans="2:4" x14ac:dyDescent="0.25">
      <c r="B9746" s="20" t="s">
        <v>8164</v>
      </c>
      <c r="C9746" s="20" t="s">
        <v>8159</v>
      </c>
      <c r="D9746" s="20" t="s">
        <v>15</v>
      </c>
    </row>
    <row r="9747" spans="2:4" x14ac:dyDescent="0.25">
      <c r="B9747" s="20" t="s">
        <v>8165</v>
      </c>
      <c r="C9747" s="20" t="s">
        <v>8166</v>
      </c>
      <c r="D9747" s="20" t="s">
        <v>15</v>
      </c>
    </row>
    <row r="9748" spans="2:4" x14ac:dyDescent="0.25">
      <c r="B9748" s="20" t="s">
        <v>8167</v>
      </c>
      <c r="C9748" s="20" t="s">
        <v>8166</v>
      </c>
      <c r="D9748" s="20" t="s">
        <v>15</v>
      </c>
    </row>
    <row r="9749" spans="2:4" x14ac:dyDescent="0.25">
      <c r="B9749" s="20" t="s">
        <v>8168</v>
      </c>
      <c r="C9749" s="20" t="s">
        <v>8166</v>
      </c>
      <c r="D9749" s="20" t="s">
        <v>15</v>
      </c>
    </row>
    <row r="9750" spans="2:4" x14ac:dyDescent="0.25">
      <c r="B9750" s="20" t="s">
        <v>8169</v>
      </c>
      <c r="C9750" s="20" t="s">
        <v>8170</v>
      </c>
      <c r="D9750" s="20" t="s">
        <v>15</v>
      </c>
    </row>
    <row r="9751" spans="2:4" x14ac:dyDescent="0.25">
      <c r="B9751" s="20" t="s">
        <v>8171</v>
      </c>
      <c r="C9751" s="20" t="s">
        <v>8172</v>
      </c>
      <c r="D9751" s="20" t="s">
        <v>15</v>
      </c>
    </row>
    <row r="9752" spans="2:4" x14ac:dyDescent="0.25">
      <c r="B9752" s="20" t="s">
        <v>8173</v>
      </c>
      <c r="C9752" s="20" t="s">
        <v>8172</v>
      </c>
      <c r="D9752" s="20" t="s">
        <v>15</v>
      </c>
    </row>
    <row r="9753" spans="2:4" x14ac:dyDescent="0.25">
      <c r="B9753" s="20" t="s">
        <v>8174</v>
      </c>
      <c r="C9753" s="20" t="s">
        <v>8172</v>
      </c>
      <c r="D9753" s="20" t="s">
        <v>15</v>
      </c>
    </row>
    <row r="9754" spans="2:4" x14ac:dyDescent="0.25">
      <c r="B9754" s="20" t="s">
        <v>8175</v>
      </c>
      <c r="C9754" s="20" t="s">
        <v>8172</v>
      </c>
      <c r="D9754" s="20" t="s">
        <v>15</v>
      </c>
    </row>
    <row r="9755" spans="2:4" x14ac:dyDescent="0.25">
      <c r="B9755" s="20" t="s">
        <v>8176</v>
      </c>
      <c r="C9755" s="20" t="s">
        <v>8177</v>
      </c>
      <c r="D9755" s="20" t="s">
        <v>15</v>
      </c>
    </row>
    <row r="9756" spans="2:4" x14ac:dyDescent="0.25">
      <c r="B9756" s="20" t="s">
        <v>8178</v>
      </c>
      <c r="C9756" s="20" t="s">
        <v>8179</v>
      </c>
      <c r="D9756" s="20" t="s">
        <v>15</v>
      </c>
    </row>
    <row r="9757" spans="2:4" x14ac:dyDescent="0.25">
      <c r="B9757" s="20" t="s">
        <v>8180</v>
      </c>
      <c r="C9757" s="20" t="s">
        <v>8179</v>
      </c>
      <c r="D9757" s="20" t="s">
        <v>15</v>
      </c>
    </row>
    <row r="9758" spans="2:4" x14ac:dyDescent="0.25">
      <c r="B9758" s="20" t="s">
        <v>8181</v>
      </c>
      <c r="C9758" s="20" t="s">
        <v>8182</v>
      </c>
      <c r="D9758" s="20" t="s">
        <v>15</v>
      </c>
    </row>
    <row r="9759" spans="2:4" x14ac:dyDescent="0.25">
      <c r="B9759" s="20" t="s">
        <v>8183</v>
      </c>
      <c r="C9759" s="20" t="s">
        <v>8182</v>
      </c>
      <c r="D9759" s="20" t="s">
        <v>15</v>
      </c>
    </row>
    <row r="9760" spans="2:4" x14ac:dyDescent="0.25">
      <c r="B9760" s="20" t="s">
        <v>8184</v>
      </c>
      <c r="C9760" s="20" t="s">
        <v>8185</v>
      </c>
      <c r="D9760" s="20" t="s">
        <v>15</v>
      </c>
    </row>
    <row r="9761" spans="2:4" x14ac:dyDescent="0.25">
      <c r="B9761" s="20" t="s">
        <v>8186</v>
      </c>
      <c r="C9761" s="20" t="s">
        <v>8185</v>
      </c>
      <c r="D9761" s="20" t="s">
        <v>15</v>
      </c>
    </row>
    <row r="9762" spans="2:4" x14ac:dyDescent="0.25">
      <c r="B9762" s="20" t="s">
        <v>8187</v>
      </c>
      <c r="C9762" s="20" t="s">
        <v>8185</v>
      </c>
      <c r="D9762" s="20" t="s">
        <v>15</v>
      </c>
    </row>
    <row r="9763" spans="2:4" x14ac:dyDescent="0.25">
      <c r="B9763" s="20" t="s">
        <v>8188</v>
      </c>
      <c r="C9763" s="20" t="s">
        <v>8185</v>
      </c>
      <c r="D9763" s="20" t="s">
        <v>15</v>
      </c>
    </row>
    <row r="9764" spans="2:4" x14ac:dyDescent="0.25">
      <c r="B9764" s="20" t="s">
        <v>8189</v>
      </c>
      <c r="C9764" s="20" t="s">
        <v>8185</v>
      </c>
      <c r="D9764" s="20" t="s">
        <v>15</v>
      </c>
    </row>
    <row r="9765" spans="2:4" x14ac:dyDescent="0.25">
      <c r="B9765" s="20" t="s">
        <v>8190</v>
      </c>
      <c r="C9765" s="20" t="s">
        <v>8191</v>
      </c>
      <c r="D9765" s="20" t="s">
        <v>15</v>
      </c>
    </row>
    <row r="9766" spans="2:4" x14ac:dyDescent="0.25">
      <c r="B9766" s="20" t="s">
        <v>8192</v>
      </c>
      <c r="C9766" s="20" t="s">
        <v>8191</v>
      </c>
      <c r="D9766" s="20" t="s">
        <v>15</v>
      </c>
    </row>
    <row r="9767" spans="2:4" x14ac:dyDescent="0.25">
      <c r="B9767" s="20" t="s">
        <v>17130</v>
      </c>
      <c r="C9767" s="20" t="s">
        <v>8191</v>
      </c>
      <c r="D9767" s="20" t="s">
        <v>15</v>
      </c>
    </row>
    <row r="9768" spans="2:4" x14ac:dyDescent="0.25">
      <c r="B9768" s="20" t="s">
        <v>17131</v>
      </c>
      <c r="C9768" s="20" t="s">
        <v>8191</v>
      </c>
      <c r="D9768" s="20" t="s">
        <v>15</v>
      </c>
    </row>
    <row r="9769" spans="2:4" x14ac:dyDescent="0.25">
      <c r="B9769" s="20" t="s">
        <v>17132</v>
      </c>
      <c r="C9769" s="20" t="s">
        <v>8191</v>
      </c>
      <c r="D9769" s="20" t="s">
        <v>15</v>
      </c>
    </row>
    <row r="9770" spans="2:4" x14ac:dyDescent="0.25">
      <c r="B9770" s="20" t="s">
        <v>17133</v>
      </c>
      <c r="C9770" s="20" t="s">
        <v>8191</v>
      </c>
      <c r="D9770" s="20" t="s">
        <v>15</v>
      </c>
    </row>
    <row r="9771" spans="2:4" x14ac:dyDescent="0.25">
      <c r="B9771" s="20" t="s">
        <v>17134</v>
      </c>
      <c r="C9771" s="20" t="s">
        <v>8191</v>
      </c>
      <c r="D9771" s="20" t="s">
        <v>15</v>
      </c>
    </row>
    <row r="9772" spans="2:4" x14ac:dyDescent="0.25">
      <c r="B9772" s="20" t="s">
        <v>17135</v>
      </c>
      <c r="C9772" s="20" t="s">
        <v>8191</v>
      </c>
      <c r="D9772" s="20" t="s">
        <v>15</v>
      </c>
    </row>
    <row r="9773" spans="2:4" x14ac:dyDescent="0.25">
      <c r="B9773" s="20" t="s">
        <v>17136</v>
      </c>
      <c r="C9773" s="20" t="s">
        <v>8191</v>
      </c>
      <c r="D9773" s="20" t="s">
        <v>15</v>
      </c>
    </row>
    <row r="9774" spans="2:4" x14ac:dyDescent="0.25">
      <c r="B9774" s="20" t="s">
        <v>17137</v>
      </c>
      <c r="C9774" s="20" t="s">
        <v>8191</v>
      </c>
      <c r="D9774" s="20" t="s">
        <v>15</v>
      </c>
    </row>
    <row r="9775" spans="2:4" x14ac:dyDescent="0.25">
      <c r="B9775" s="20" t="s">
        <v>8193</v>
      </c>
      <c r="C9775" s="20" t="s">
        <v>8191</v>
      </c>
      <c r="D9775" s="20" t="s">
        <v>15</v>
      </c>
    </row>
    <row r="9776" spans="2:4" x14ac:dyDescent="0.25">
      <c r="B9776" s="20" t="s">
        <v>17138</v>
      </c>
      <c r="C9776" s="20" t="s">
        <v>8191</v>
      </c>
      <c r="D9776" s="20" t="s">
        <v>15</v>
      </c>
    </row>
    <row r="9777" spans="2:4" x14ac:dyDescent="0.25">
      <c r="B9777" s="20" t="s">
        <v>17139</v>
      </c>
      <c r="C9777" s="20" t="s">
        <v>8191</v>
      </c>
      <c r="D9777" s="20" t="s">
        <v>15</v>
      </c>
    </row>
    <row r="9778" spans="2:4" x14ac:dyDescent="0.25">
      <c r="B9778" s="20" t="s">
        <v>17140</v>
      </c>
      <c r="C9778" s="20" t="s">
        <v>8191</v>
      </c>
      <c r="D9778" s="20" t="s">
        <v>15</v>
      </c>
    </row>
    <row r="9779" spans="2:4" x14ac:dyDescent="0.25">
      <c r="B9779" s="20" t="s">
        <v>17141</v>
      </c>
      <c r="C9779" s="20" t="s">
        <v>8191</v>
      </c>
      <c r="D9779" s="20" t="s">
        <v>15</v>
      </c>
    </row>
    <row r="9780" spans="2:4" x14ac:dyDescent="0.25">
      <c r="B9780" s="20" t="s">
        <v>17142</v>
      </c>
      <c r="C9780" s="20" t="s">
        <v>8191</v>
      </c>
      <c r="D9780" s="20" t="s">
        <v>15</v>
      </c>
    </row>
    <row r="9781" spans="2:4" x14ac:dyDescent="0.25">
      <c r="B9781" s="20" t="s">
        <v>17143</v>
      </c>
      <c r="C9781" s="20" t="s">
        <v>8191</v>
      </c>
      <c r="D9781" s="20" t="s">
        <v>15</v>
      </c>
    </row>
    <row r="9782" spans="2:4" x14ac:dyDescent="0.25">
      <c r="B9782" s="20" t="s">
        <v>17144</v>
      </c>
      <c r="C9782" s="20" t="s">
        <v>8191</v>
      </c>
      <c r="D9782" s="20" t="s">
        <v>15</v>
      </c>
    </row>
    <row r="9783" spans="2:4" x14ac:dyDescent="0.25">
      <c r="B9783" s="20" t="s">
        <v>17145</v>
      </c>
      <c r="C9783" s="20" t="s">
        <v>8191</v>
      </c>
      <c r="D9783" s="20" t="s">
        <v>15</v>
      </c>
    </row>
    <row r="9784" spans="2:4" x14ac:dyDescent="0.25">
      <c r="B9784" s="20" t="s">
        <v>8194</v>
      </c>
      <c r="C9784" s="20" t="s">
        <v>8195</v>
      </c>
      <c r="D9784" s="20" t="s">
        <v>15</v>
      </c>
    </row>
    <row r="9785" spans="2:4" x14ac:dyDescent="0.25">
      <c r="B9785" s="20" t="s">
        <v>8196</v>
      </c>
      <c r="C9785" s="20" t="s">
        <v>8197</v>
      </c>
      <c r="D9785" s="20" t="s">
        <v>15</v>
      </c>
    </row>
    <row r="9786" spans="2:4" x14ac:dyDescent="0.25">
      <c r="B9786" s="20" t="s">
        <v>17146</v>
      </c>
      <c r="C9786" s="20" t="s">
        <v>8197</v>
      </c>
      <c r="D9786" s="20" t="s">
        <v>15</v>
      </c>
    </row>
    <row r="9787" spans="2:4" x14ac:dyDescent="0.25">
      <c r="B9787" s="20" t="s">
        <v>17147</v>
      </c>
      <c r="C9787" s="20" t="s">
        <v>8197</v>
      </c>
      <c r="D9787" s="20" t="s">
        <v>15</v>
      </c>
    </row>
    <row r="9788" spans="2:4" x14ac:dyDescent="0.25">
      <c r="B9788" s="20" t="s">
        <v>17148</v>
      </c>
      <c r="C9788" s="20" t="s">
        <v>8197</v>
      </c>
      <c r="D9788" s="20" t="s">
        <v>15</v>
      </c>
    </row>
    <row r="9789" spans="2:4" x14ac:dyDescent="0.25">
      <c r="B9789" s="20" t="s">
        <v>17149</v>
      </c>
      <c r="C9789" s="20" t="s">
        <v>8197</v>
      </c>
      <c r="D9789" s="20" t="s">
        <v>15</v>
      </c>
    </row>
    <row r="9790" spans="2:4" x14ac:dyDescent="0.25">
      <c r="B9790" s="20" t="s">
        <v>8198</v>
      </c>
      <c r="C9790" s="20" t="s">
        <v>8197</v>
      </c>
      <c r="D9790" s="20" t="s">
        <v>15</v>
      </c>
    </row>
    <row r="9791" spans="2:4" x14ac:dyDescent="0.25">
      <c r="B9791" s="20" t="s">
        <v>8199</v>
      </c>
      <c r="C9791" s="20" t="s">
        <v>8200</v>
      </c>
      <c r="D9791" s="20" t="s">
        <v>15</v>
      </c>
    </row>
    <row r="9792" spans="2:4" x14ac:dyDescent="0.25">
      <c r="B9792" s="20" t="s">
        <v>8201</v>
      </c>
      <c r="C9792" s="20" t="s">
        <v>8200</v>
      </c>
      <c r="D9792" s="20" t="s">
        <v>15</v>
      </c>
    </row>
    <row r="9793" spans="2:4" x14ac:dyDescent="0.25">
      <c r="B9793" s="20" t="s">
        <v>8202</v>
      </c>
      <c r="C9793" s="20" t="s">
        <v>8200</v>
      </c>
      <c r="D9793" s="20" t="s">
        <v>15</v>
      </c>
    </row>
    <row r="9794" spans="2:4" x14ac:dyDescent="0.25">
      <c r="B9794" s="20" t="s">
        <v>8203</v>
      </c>
      <c r="C9794" s="20" t="s">
        <v>8200</v>
      </c>
      <c r="D9794" s="20" t="s">
        <v>15</v>
      </c>
    </row>
    <row r="9795" spans="2:4" x14ac:dyDescent="0.25">
      <c r="B9795" s="20" t="s">
        <v>8204</v>
      </c>
      <c r="C9795" s="20" t="s">
        <v>8200</v>
      </c>
      <c r="D9795" s="20" t="s">
        <v>15</v>
      </c>
    </row>
    <row r="9796" spans="2:4" x14ac:dyDescent="0.25">
      <c r="B9796" s="20" t="s">
        <v>8205</v>
      </c>
      <c r="C9796" s="20" t="s">
        <v>8206</v>
      </c>
      <c r="D9796" s="20" t="s">
        <v>15</v>
      </c>
    </row>
    <row r="9797" spans="2:4" x14ac:dyDescent="0.25">
      <c r="B9797" s="20" t="s">
        <v>8207</v>
      </c>
      <c r="C9797" s="20" t="s">
        <v>8206</v>
      </c>
      <c r="D9797" s="20" t="s">
        <v>15</v>
      </c>
    </row>
    <row r="9798" spans="2:4" x14ac:dyDescent="0.25">
      <c r="B9798" s="20" t="s">
        <v>8208</v>
      </c>
      <c r="C9798" s="20" t="s">
        <v>8206</v>
      </c>
      <c r="D9798" s="20" t="s">
        <v>15</v>
      </c>
    </row>
    <row r="9799" spans="2:4" x14ac:dyDescent="0.25">
      <c r="B9799" s="20" t="s">
        <v>8209</v>
      </c>
      <c r="C9799" s="20" t="s">
        <v>8206</v>
      </c>
      <c r="D9799" s="20" t="s">
        <v>15</v>
      </c>
    </row>
    <row r="9800" spans="2:4" x14ac:dyDescent="0.25">
      <c r="B9800" s="20" t="s">
        <v>8210</v>
      </c>
      <c r="C9800" s="20" t="s">
        <v>8206</v>
      </c>
      <c r="D9800" s="20" t="s">
        <v>13</v>
      </c>
    </row>
    <row r="9801" spans="2:4" x14ac:dyDescent="0.25">
      <c r="B9801" s="20" t="s">
        <v>8211</v>
      </c>
      <c r="C9801" s="20" t="s">
        <v>8212</v>
      </c>
      <c r="D9801" s="20" t="s">
        <v>15</v>
      </c>
    </row>
    <row r="9802" spans="2:4" x14ac:dyDescent="0.25">
      <c r="B9802" s="20" t="s">
        <v>8213</v>
      </c>
      <c r="C9802" s="20" t="s">
        <v>8212</v>
      </c>
      <c r="D9802" s="20" t="s">
        <v>15</v>
      </c>
    </row>
    <row r="9803" spans="2:4" x14ac:dyDescent="0.25">
      <c r="B9803" s="20" t="s">
        <v>8214</v>
      </c>
      <c r="C9803" s="20" t="s">
        <v>8212</v>
      </c>
      <c r="D9803" s="20" t="s">
        <v>15</v>
      </c>
    </row>
    <row r="9804" spans="2:4" x14ac:dyDescent="0.25">
      <c r="B9804" s="20" t="s">
        <v>8215</v>
      </c>
      <c r="C9804" s="20" t="s">
        <v>8212</v>
      </c>
      <c r="D9804" s="20" t="s">
        <v>15</v>
      </c>
    </row>
    <row r="9805" spans="2:4" x14ac:dyDescent="0.25">
      <c r="B9805" s="20" t="s">
        <v>8216</v>
      </c>
      <c r="C9805" s="20" t="s">
        <v>8212</v>
      </c>
      <c r="D9805" s="20" t="s">
        <v>15</v>
      </c>
    </row>
    <row r="9806" spans="2:4" x14ac:dyDescent="0.25">
      <c r="B9806" s="20" t="s">
        <v>8217</v>
      </c>
      <c r="C9806" s="20" t="s">
        <v>8212</v>
      </c>
      <c r="D9806" s="20" t="s">
        <v>15</v>
      </c>
    </row>
    <row r="9807" spans="2:4" x14ac:dyDescent="0.25">
      <c r="B9807" s="20" t="s">
        <v>8218</v>
      </c>
      <c r="C9807" s="20" t="s">
        <v>8219</v>
      </c>
      <c r="D9807" s="20" t="s">
        <v>15</v>
      </c>
    </row>
    <row r="9808" spans="2:4" x14ac:dyDescent="0.25">
      <c r="B9808" s="20" t="s">
        <v>8220</v>
      </c>
      <c r="C9808" s="20" t="s">
        <v>8221</v>
      </c>
      <c r="D9808" s="20" t="s">
        <v>15</v>
      </c>
    </row>
    <row r="9809" spans="2:4" x14ac:dyDescent="0.25">
      <c r="B9809" s="20" t="s">
        <v>8222</v>
      </c>
      <c r="C9809" s="20" t="s">
        <v>8221</v>
      </c>
      <c r="D9809" s="20" t="s">
        <v>15</v>
      </c>
    </row>
    <row r="9810" spans="2:4" x14ac:dyDescent="0.25">
      <c r="B9810" s="20" t="s">
        <v>8223</v>
      </c>
      <c r="C9810" s="20" t="s">
        <v>8221</v>
      </c>
      <c r="D9810" s="20" t="s">
        <v>15</v>
      </c>
    </row>
    <row r="9811" spans="2:4" x14ac:dyDescent="0.25">
      <c r="B9811" s="20" t="s">
        <v>8224</v>
      </c>
      <c r="C9811" s="20" t="s">
        <v>8221</v>
      </c>
      <c r="D9811" s="20" t="s">
        <v>15</v>
      </c>
    </row>
    <row r="9812" spans="2:4" x14ac:dyDescent="0.25">
      <c r="B9812" s="20" t="s">
        <v>8225</v>
      </c>
      <c r="C9812" s="20" t="s">
        <v>8221</v>
      </c>
      <c r="D9812" s="20" t="s">
        <v>15</v>
      </c>
    </row>
    <row r="9813" spans="2:4" x14ac:dyDescent="0.25">
      <c r="B9813" s="20" t="s">
        <v>8226</v>
      </c>
      <c r="C9813" s="20" t="s">
        <v>8227</v>
      </c>
      <c r="D9813" s="20" t="s">
        <v>15</v>
      </c>
    </row>
    <row r="9814" spans="2:4" x14ac:dyDescent="0.25">
      <c r="B9814" s="20" t="s">
        <v>8228</v>
      </c>
      <c r="C9814" s="20" t="s">
        <v>8229</v>
      </c>
      <c r="D9814" s="20" t="s">
        <v>15</v>
      </c>
    </row>
    <row r="9815" spans="2:4" x14ac:dyDescent="0.25">
      <c r="B9815" s="20" t="s">
        <v>8230</v>
      </c>
      <c r="C9815" s="20" t="s">
        <v>8229</v>
      </c>
      <c r="D9815" s="20" t="s">
        <v>15</v>
      </c>
    </row>
    <row r="9816" spans="2:4" x14ac:dyDescent="0.25">
      <c r="B9816" s="20" t="s">
        <v>8231</v>
      </c>
      <c r="C9816" s="20" t="s">
        <v>8229</v>
      </c>
      <c r="D9816" s="20" t="s">
        <v>15</v>
      </c>
    </row>
    <row r="9817" spans="2:4" x14ac:dyDescent="0.25">
      <c r="B9817" s="20" t="s">
        <v>8232</v>
      </c>
      <c r="C9817" s="20" t="s">
        <v>8229</v>
      </c>
      <c r="D9817" s="20" t="s">
        <v>15</v>
      </c>
    </row>
    <row r="9818" spans="2:4" x14ac:dyDescent="0.25">
      <c r="B9818" s="20" t="s">
        <v>8233</v>
      </c>
      <c r="C9818" s="20" t="s">
        <v>8229</v>
      </c>
      <c r="D9818" s="20" t="s">
        <v>15</v>
      </c>
    </row>
    <row r="9819" spans="2:4" x14ac:dyDescent="0.25">
      <c r="B9819" s="20" t="s">
        <v>8234</v>
      </c>
      <c r="C9819" s="20" t="s">
        <v>8229</v>
      </c>
      <c r="D9819" s="20" t="s">
        <v>15</v>
      </c>
    </row>
    <row r="9820" spans="2:4" x14ac:dyDescent="0.25">
      <c r="B9820" s="20" t="s">
        <v>8235</v>
      </c>
      <c r="C9820" s="20" t="s">
        <v>8236</v>
      </c>
      <c r="D9820" s="20" t="s">
        <v>15</v>
      </c>
    </row>
    <row r="9821" spans="2:4" x14ac:dyDescent="0.25">
      <c r="B9821" s="20" t="s">
        <v>8237</v>
      </c>
      <c r="C9821" s="20" t="s">
        <v>8236</v>
      </c>
      <c r="D9821" s="20" t="s">
        <v>15</v>
      </c>
    </row>
    <row r="9822" spans="2:4" x14ac:dyDescent="0.25">
      <c r="B9822" s="20" t="s">
        <v>8238</v>
      </c>
      <c r="C9822" s="20" t="s">
        <v>8236</v>
      </c>
      <c r="D9822" s="20" t="s">
        <v>15</v>
      </c>
    </row>
    <row r="9823" spans="2:4" x14ac:dyDescent="0.25">
      <c r="B9823" s="20" t="s">
        <v>8239</v>
      </c>
      <c r="C9823" s="20" t="s">
        <v>8240</v>
      </c>
      <c r="D9823" s="20" t="s">
        <v>15</v>
      </c>
    </row>
    <row r="9824" spans="2:4" x14ac:dyDescent="0.25">
      <c r="B9824" s="20" t="s">
        <v>8241</v>
      </c>
      <c r="C9824" s="20" t="s">
        <v>8242</v>
      </c>
      <c r="D9824" s="20" t="s">
        <v>15</v>
      </c>
    </row>
    <row r="9825" spans="2:4" x14ac:dyDescent="0.25">
      <c r="B9825" s="20" t="s">
        <v>8243</v>
      </c>
      <c r="C9825" s="20" t="s">
        <v>8242</v>
      </c>
      <c r="D9825" s="20" t="s">
        <v>15</v>
      </c>
    </row>
    <row r="9826" spans="2:4" x14ac:dyDescent="0.25">
      <c r="B9826" s="20" t="s">
        <v>8244</v>
      </c>
      <c r="C9826" s="20" t="s">
        <v>8245</v>
      </c>
      <c r="D9826" s="20" t="s">
        <v>15</v>
      </c>
    </row>
    <row r="9827" spans="2:4" x14ac:dyDescent="0.25">
      <c r="B9827" s="20" t="s">
        <v>8246</v>
      </c>
      <c r="C9827" s="20" t="s">
        <v>8247</v>
      </c>
      <c r="D9827" s="20" t="s">
        <v>15</v>
      </c>
    </row>
    <row r="9828" spans="2:4" x14ac:dyDescent="0.25">
      <c r="B9828" s="20" t="s">
        <v>8248</v>
      </c>
      <c r="C9828" s="20" t="s">
        <v>8247</v>
      </c>
      <c r="D9828" s="20" t="s">
        <v>15</v>
      </c>
    </row>
    <row r="9829" spans="2:4" x14ac:dyDescent="0.25">
      <c r="B9829" s="20" t="s">
        <v>8249</v>
      </c>
      <c r="C9829" s="20" t="s">
        <v>8247</v>
      </c>
      <c r="D9829" s="20" t="s">
        <v>15</v>
      </c>
    </row>
    <row r="9830" spans="2:4" x14ac:dyDescent="0.25">
      <c r="B9830" s="20" t="s">
        <v>8250</v>
      </c>
      <c r="C9830" s="20" t="s">
        <v>8247</v>
      </c>
      <c r="D9830" s="20" t="s">
        <v>15</v>
      </c>
    </row>
    <row r="9831" spans="2:4" x14ac:dyDescent="0.25">
      <c r="B9831" s="20" t="s">
        <v>8251</v>
      </c>
      <c r="C9831" s="20" t="s">
        <v>8247</v>
      </c>
      <c r="D9831" s="20" t="s">
        <v>15</v>
      </c>
    </row>
    <row r="9832" spans="2:4" x14ac:dyDescent="0.25">
      <c r="B9832" s="20" t="s">
        <v>8252</v>
      </c>
      <c r="C9832" s="20" t="s">
        <v>8253</v>
      </c>
      <c r="D9832" s="20" t="s">
        <v>15</v>
      </c>
    </row>
    <row r="9833" spans="2:4" x14ac:dyDescent="0.25">
      <c r="B9833" s="20" t="s">
        <v>8254</v>
      </c>
      <c r="C9833" s="20" t="s">
        <v>8255</v>
      </c>
      <c r="D9833" s="20" t="s">
        <v>15</v>
      </c>
    </row>
    <row r="9834" spans="2:4" x14ac:dyDescent="0.25">
      <c r="B9834" s="20" t="s">
        <v>8256</v>
      </c>
      <c r="C9834" s="20" t="s">
        <v>8257</v>
      </c>
      <c r="D9834" s="20" t="s">
        <v>15</v>
      </c>
    </row>
    <row r="9835" spans="2:4" x14ac:dyDescent="0.25">
      <c r="B9835" s="20" t="s">
        <v>8258</v>
      </c>
      <c r="C9835" s="20" t="s">
        <v>8257</v>
      </c>
      <c r="D9835" s="20" t="s">
        <v>15</v>
      </c>
    </row>
    <row r="9836" spans="2:4" x14ac:dyDescent="0.25">
      <c r="B9836" s="20" t="s">
        <v>8259</v>
      </c>
      <c r="C9836" s="20" t="s">
        <v>8257</v>
      </c>
      <c r="D9836" s="20" t="s">
        <v>15</v>
      </c>
    </row>
    <row r="9837" spans="2:4" x14ac:dyDescent="0.25">
      <c r="B9837" s="20" t="s">
        <v>8260</v>
      </c>
      <c r="C9837" s="20" t="s">
        <v>8261</v>
      </c>
      <c r="D9837" s="20" t="s">
        <v>15</v>
      </c>
    </row>
    <row r="9838" spans="2:4" x14ac:dyDescent="0.25">
      <c r="B9838" s="20" t="s">
        <v>8262</v>
      </c>
      <c r="C9838" s="20" t="s">
        <v>8263</v>
      </c>
      <c r="D9838" s="20" t="s">
        <v>15</v>
      </c>
    </row>
    <row r="9839" spans="2:4" x14ac:dyDescent="0.25">
      <c r="B9839" s="20" t="s">
        <v>8264</v>
      </c>
      <c r="C9839" s="20" t="s">
        <v>8263</v>
      </c>
      <c r="D9839" s="20" t="s">
        <v>15</v>
      </c>
    </row>
    <row r="9840" spans="2:4" x14ac:dyDescent="0.25">
      <c r="B9840" s="20" t="s">
        <v>8265</v>
      </c>
      <c r="C9840" s="20" t="s">
        <v>8265</v>
      </c>
      <c r="D9840" s="20" t="s">
        <v>13</v>
      </c>
    </row>
    <row r="9841" spans="2:4" x14ac:dyDescent="0.25">
      <c r="B9841" s="20" t="s">
        <v>8266</v>
      </c>
      <c r="C9841" s="20" t="s">
        <v>8266</v>
      </c>
      <c r="D9841" s="20" t="s">
        <v>13</v>
      </c>
    </row>
    <row r="9842" spans="2:4" x14ac:dyDescent="0.25">
      <c r="B9842" s="20" t="s">
        <v>8267</v>
      </c>
      <c r="C9842" s="20" t="s">
        <v>8266</v>
      </c>
      <c r="D9842" s="20" t="s">
        <v>13</v>
      </c>
    </row>
    <row r="9843" spans="2:4" x14ac:dyDescent="0.25">
      <c r="B9843" s="20" t="s">
        <v>8268</v>
      </c>
      <c r="C9843" s="20" t="s">
        <v>8266</v>
      </c>
      <c r="D9843" s="20" t="s">
        <v>13</v>
      </c>
    </row>
    <row r="9844" spans="2:4" x14ac:dyDescent="0.25">
      <c r="B9844" s="20" t="s">
        <v>8269</v>
      </c>
      <c r="C9844" s="20" t="s">
        <v>8266</v>
      </c>
      <c r="D9844" s="20" t="s">
        <v>13</v>
      </c>
    </row>
    <row r="9845" spans="2:4" x14ac:dyDescent="0.25">
      <c r="B9845" s="20" t="s">
        <v>8270</v>
      </c>
      <c r="C9845" s="20" t="s">
        <v>8266</v>
      </c>
      <c r="D9845" s="20" t="s">
        <v>13</v>
      </c>
    </row>
    <row r="9846" spans="2:4" x14ac:dyDescent="0.25">
      <c r="B9846" s="20" t="s">
        <v>8271</v>
      </c>
      <c r="C9846" s="20" t="s">
        <v>8266</v>
      </c>
      <c r="D9846" s="20" t="s">
        <v>13</v>
      </c>
    </row>
    <row r="9847" spans="2:4" x14ac:dyDescent="0.25">
      <c r="B9847" s="20" t="s">
        <v>8272</v>
      </c>
      <c r="C9847" s="20" t="s">
        <v>8266</v>
      </c>
      <c r="D9847" s="20" t="s">
        <v>13</v>
      </c>
    </row>
    <row r="9848" spans="2:4" x14ac:dyDescent="0.25">
      <c r="B9848" s="20" t="s">
        <v>8273</v>
      </c>
      <c r="C9848" s="20" t="s">
        <v>8266</v>
      </c>
      <c r="D9848" s="20" t="s">
        <v>13</v>
      </c>
    </row>
    <row r="9849" spans="2:4" x14ac:dyDescent="0.25">
      <c r="B9849" s="20" t="s">
        <v>8274</v>
      </c>
      <c r="C9849" s="20" t="s">
        <v>8275</v>
      </c>
      <c r="D9849" s="20" t="s">
        <v>13</v>
      </c>
    </row>
    <row r="9850" spans="2:4" x14ac:dyDescent="0.25">
      <c r="B9850" s="20" t="s">
        <v>8276</v>
      </c>
      <c r="C9850" s="20" t="s">
        <v>8275</v>
      </c>
      <c r="D9850" s="20" t="s">
        <v>13</v>
      </c>
    </row>
    <row r="9851" spans="2:4" x14ac:dyDescent="0.25">
      <c r="B9851" s="20" t="s">
        <v>8277</v>
      </c>
      <c r="C9851" s="20" t="s">
        <v>8275</v>
      </c>
      <c r="D9851" s="20" t="s">
        <v>13</v>
      </c>
    </row>
    <row r="9852" spans="2:4" x14ac:dyDescent="0.25">
      <c r="B9852" s="20" t="s">
        <v>8278</v>
      </c>
      <c r="C9852" s="20" t="s">
        <v>8275</v>
      </c>
      <c r="D9852" s="20" t="s">
        <v>13</v>
      </c>
    </row>
    <row r="9853" spans="2:4" x14ac:dyDescent="0.25">
      <c r="B9853" s="20" t="s">
        <v>8279</v>
      </c>
      <c r="C9853" s="20" t="s">
        <v>8275</v>
      </c>
      <c r="D9853" s="20" t="s">
        <v>13</v>
      </c>
    </row>
    <row r="9854" spans="2:4" x14ac:dyDescent="0.25">
      <c r="B9854" s="20" t="s">
        <v>8280</v>
      </c>
      <c r="C9854" s="20" t="s">
        <v>8275</v>
      </c>
      <c r="D9854" s="20" t="s">
        <v>13</v>
      </c>
    </row>
    <row r="9855" spans="2:4" x14ac:dyDescent="0.25">
      <c r="B9855" s="20" t="s">
        <v>8281</v>
      </c>
      <c r="C9855" s="20" t="s">
        <v>8275</v>
      </c>
      <c r="D9855" s="20" t="s">
        <v>13</v>
      </c>
    </row>
    <row r="9856" spans="2:4" x14ac:dyDescent="0.25">
      <c r="B9856" s="20" t="s">
        <v>8282</v>
      </c>
      <c r="C9856" s="20" t="s">
        <v>8282</v>
      </c>
      <c r="D9856" s="20" t="s">
        <v>13</v>
      </c>
    </row>
    <row r="9857" spans="2:4" x14ac:dyDescent="0.25">
      <c r="B9857" s="20" t="s">
        <v>8283</v>
      </c>
      <c r="C9857" s="20" t="s">
        <v>8282</v>
      </c>
      <c r="D9857" s="20" t="s">
        <v>13</v>
      </c>
    </row>
    <row r="9858" spans="2:4" x14ac:dyDescent="0.25">
      <c r="B9858" s="20" t="s">
        <v>17150</v>
      </c>
      <c r="C9858" s="20" t="s">
        <v>8282</v>
      </c>
      <c r="D9858" s="20" t="s">
        <v>13</v>
      </c>
    </row>
    <row r="9859" spans="2:4" x14ac:dyDescent="0.25">
      <c r="B9859" s="20" t="s">
        <v>8284</v>
      </c>
      <c r="C9859" s="20" t="s">
        <v>8282</v>
      </c>
      <c r="D9859" s="20" t="s">
        <v>13</v>
      </c>
    </row>
    <row r="9860" spans="2:4" x14ac:dyDescent="0.25">
      <c r="B9860" s="20" t="s">
        <v>17151</v>
      </c>
      <c r="C9860" s="20" t="s">
        <v>8282</v>
      </c>
      <c r="D9860" s="20" t="s">
        <v>13</v>
      </c>
    </row>
    <row r="9861" spans="2:4" x14ac:dyDescent="0.25">
      <c r="B9861" s="20" t="s">
        <v>17152</v>
      </c>
      <c r="C9861" s="20" t="s">
        <v>8282</v>
      </c>
      <c r="D9861" s="20" t="s">
        <v>13</v>
      </c>
    </row>
    <row r="9862" spans="2:4" x14ac:dyDescent="0.25">
      <c r="B9862" s="20" t="s">
        <v>17153</v>
      </c>
      <c r="C9862" s="20" t="s">
        <v>8282</v>
      </c>
      <c r="D9862" s="20" t="s">
        <v>13</v>
      </c>
    </row>
    <row r="9863" spans="2:4" x14ac:dyDescent="0.25">
      <c r="B9863" s="20" t="s">
        <v>17154</v>
      </c>
      <c r="C9863" s="20" t="s">
        <v>8282</v>
      </c>
      <c r="D9863" s="20" t="s">
        <v>13</v>
      </c>
    </row>
    <row r="9864" spans="2:4" x14ac:dyDescent="0.25">
      <c r="B9864" s="20" t="s">
        <v>8285</v>
      </c>
      <c r="C9864" s="20" t="s">
        <v>8282</v>
      </c>
      <c r="D9864" s="20" t="s">
        <v>13</v>
      </c>
    </row>
    <row r="9865" spans="2:4" x14ac:dyDescent="0.25">
      <c r="B9865" s="20" t="s">
        <v>8286</v>
      </c>
      <c r="C9865" s="20" t="s">
        <v>8282</v>
      </c>
      <c r="D9865" s="20" t="s">
        <v>13</v>
      </c>
    </row>
    <row r="9866" spans="2:4" x14ac:dyDescent="0.25">
      <c r="B9866" s="20" t="s">
        <v>8287</v>
      </c>
      <c r="C9866" s="20" t="s">
        <v>8282</v>
      </c>
      <c r="D9866" s="20" t="s">
        <v>13</v>
      </c>
    </row>
    <row r="9867" spans="2:4" x14ac:dyDescent="0.25">
      <c r="B9867" s="20" t="s">
        <v>8288</v>
      </c>
      <c r="C9867" s="20" t="s">
        <v>8288</v>
      </c>
      <c r="D9867" s="20" t="s">
        <v>13</v>
      </c>
    </row>
    <row r="9868" spans="2:4" x14ac:dyDescent="0.25">
      <c r="B9868" s="20" t="s">
        <v>8289</v>
      </c>
      <c r="C9868" s="20" t="s">
        <v>8288</v>
      </c>
      <c r="D9868" s="20" t="s">
        <v>13</v>
      </c>
    </row>
    <row r="9869" spans="2:4" x14ac:dyDescent="0.25">
      <c r="B9869" s="20" t="s">
        <v>8290</v>
      </c>
      <c r="C9869" s="20" t="s">
        <v>8288</v>
      </c>
      <c r="D9869" s="20" t="s">
        <v>13</v>
      </c>
    </row>
    <row r="9870" spans="2:4" x14ac:dyDescent="0.25">
      <c r="B9870" s="20" t="s">
        <v>8291</v>
      </c>
      <c r="C9870" s="20" t="s">
        <v>8288</v>
      </c>
      <c r="D9870" s="20" t="s">
        <v>13</v>
      </c>
    </row>
    <row r="9871" spans="2:4" x14ac:dyDescent="0.25">
      <c r="B9871" s="20" t="s">
        <v>17155</v>
      </c>
      <c r="C9871" s="20" t="s">
        <v>8288</v>
      </c>
      <c r="D9871" s="20" t="s">
        <v>13</v>
      </c>
    </row>
    <row r="9872" spans="2:4" x14ac:dyDescent="0.25">
      <c r="B9872" s="20" t="s">
        <v>17156</v>
      </c>
      <c r="C9872" s="20" t="s">
        <v>8288</v>
      </c>
      <c r="D9872" s="20" t="s">
        <v>13</v>
      </c>
    </row>
    <row r="9873" spans="2:4" x14ac:dyDescent="0.25">
      <c r="B9873" s="20" t="s">
        <v>17157</v>
      </c>
      <c r="C9873" s="20" t="s">
        <v>8288</v>
      </c>
      <c r="D9873" s="20" t="s">
        <v>13</v>
      </c>
    </row>
    <row r="9874" spans="2:4" x14ac:dyDescent="0.25">
      <c r="B9874" s="20" t="s">
        <v>8292</v>
      </c>
      <c r="C9874" s="20" t="s">
        <v>8288</v>
      </c>
      <c r="D9874" s="20" t="s">
        <v>13</v>
      </c>
    </row>
    <row r="9875" spans="2:4" x14ac:dyDescent="0.25">
      <c r="B9875" s="20" t="s">
        <v>8293</v>
      </c>
      <c r="C9875" s="20" t="s">
        <v>8288</v>
      </c>
      <c r="D9875" s="20" t="s">
        <v>13</v>
      </c>
    </row>
    <row r="9876" spans="2:4" x14ac:dyDescent="0.25">
      <c r="B9876" s="20" t="s">
        <v>17158</v>
      </c>
      <c r="C9876" s="20" t="s">
        <v>8288</v>
      </c>
      <c r="D9876" s="20" t="s">
        <v>13</v>
      </c>
    </row>
    <row r="9877" spans="2:4" x14ac:dyDescent="0.25">
      <c r="B9877" s="20" t="s">
        <v>17159</v>
      </c>
      <c r="C9877" s="20" t="s">
        <v>8288</v>
      </c>
      <c r="D9877" s="20" t="s">
        <v>13</v>
      </c>
    </row>
    <row r="9878" spans="2:4" x14ac:dyDescent="0.25">
      <c r="B9878" s="20" t="s">
        <v>17160</v>
      </c>
      <c r="C9878" s="20" t="s">
        <v>8288</v>
      </c>
      <c r="D9878" s="20" t="s">
        <v>13</v>
      </c>
    </row>
    <row r="9879" spans="2:4" x14ac:dyDescent="0.25">
      <c r="B9879" s="20" t="s">
        <v>17161</v>
      </c>
      <c r="C9879" s="20" t="s">
        <v>8288</v>
      </c>
      <c r="D9879" s="20" t="s">
        <v>13</v>
      </c>
    </row>
    <row r="9880" spans="2:4" x14ac:dyDescent="0.25">
      <c r="B9880" s="20" t="s">
        <v>17162</v>
      </c>
      <c r="C9880" s="20" t="s">
        <v>8288</v>
      </c>
      <c r="D9880" s="20" t="s">
        <v>13</v>
      </c>
    </row>
    <row r="9881" spans="2:4" x14ac:dyDescent="0.25">
      <c r="B9881" s="20" t="s">
        <v>17163</v>
      </c>
      <c r="C9881" s="20" t="s">
        <v>8288</v>
      </c>
      <c r="D9881" s="20" t="s">
        <v>13</v>
      </c>
    </row>
    <row r="9882" spans="2:4" x14ac:dyDescent="0.25">
      <c r="B9882" s="20" t="s">
        <v>17164</v>
      </c>
      <c r="C9882" s="20" t="s">
        <v>8288</v>
      </c>
      <c r="D9882" s="20" t="s">
        <v>13</v>
      </c>
    </row>
    <row r="9883" spans="2:4" x14ac:dyDescent="0.25">
      <c r="B9883" s="20" t="s">
        <v>17165</v>
      </c>
      <c r="C9883" s="20" t="s">
        <v>8288</v>
      </c>
      <c r="D9883" s="20" t="s">
        <v>13</v>
      </c>
    </row>
    <row r="9884" spans="2:4" x14ac:dyDescent="0.25">
      <c r="B9884" s="20" t="s">
        <v>17166</v>
      </c>
      <c r="C9884" s="20" t="s">
        <v>8288</v>
      </c>
      <c r="D9884" s="20" t="s">
        <v>13</v>
      </c>
    </row>
    <row r="9885" spans="2:4" x14ac:dyDescent="0.25">
      <c r="B9885" s="20" t="s">
        <v>17167</v>
      </c>
      <c r="C9885" s="20" t="s">
        <v>8288</v>
      </c>
      <c r="D9885" s="20" t="s">
        <v>13</v>
      </c>
    </row>
    <row r="9886" spans="2:4" x14ac:dyDescent="0.25">
      <c r="B9886" s="20" t="s">
        <v>17168</v>
      </c>
      <c r="C9886" s="20" t="s">
        <v>8288</v>
      </c>
      <c r="D9886" s="20" t="s">
        <v>13</v>
      </c>
    </row>
    <row r="9887" spans="2:4" x14ac:dyDescent="0.25">
      <c r="B9887" s="20" t="s">
        <v>17169</v>
      </c>
      <c r="C9887" s="20" t="s">
        <v>8288</v>
      </c>
      <c r="D9887" s="20" t="s">
        <v>13</v>
      </c>
    </row>
    <row r="9888" spans="2:4" x14ac:dyDescent="0.25">
      <c r="B9888" s="20" t="s">
        <v>17170</v>
      </c>
      <c r="C9888" s="20" t="s">
        <v>8288</v>
      </c>
      <c r="D9888" s="20" t="s">
        <v>13</v>
      </c>
    </row>
    <row r="9889" spans="2:4" x14ac:dyDescent="0.25">
      <c r="B9889" s="20" t="s">
        <v>17171</v>
      </c>
      <c r="C9889" s="20" t="s">
        <v>8288</v>
      </c>
      <c r="D9889" s="20" t="s">
        <v>13</v>
      </c>
    </row>
    <row r="9890" spans="2:4" x14ac:dyDescent="0.25">
      <c r="B9890" s="20" t="s">
        <v>8294</v>
      </c>
      <c r="C9890" s="20" t="s">
        <v>8295</v>
      </c>
      <c r="D9890" s="20" t="s">
        <v>13</v>
      </c>
    </row>
    <row r="9891" spans="2:4" x14ac:dyDescent="0.25">
      <c r="B9891" s="20" t="s">
        <v>17172</v>
      </c>
      <c r="C9891" s="20" t="s">
        <v>8295</v>
      </c>
      <c r="D9891" s="20" t="s">
        <v>13</v>
      </c>
    </row>
    <row r="9892" spans="2:4" x14ac:dyDescent="0.25">
      <c r="B9892" s="20" t="s">
        <v>8296</v>
      </c>
      <c r="C9892" s="20" t="s">
        <v>8295</v>
      </c>
      <c r="D9892" s="20" t="s">
        <v>13</v>
      </c>
    </row>
    <row r="9893" spans="2:4" x14ac:dyDescent="0.25">
      <c r="B9893" s="20" t="s">
        <v>17173</v>
      </c>
      <c r="C9893" s="20" t="s">
        <v>8295</v>
      </c>
      <c r="D9893" s="20" t="s">
        <v>13</v>
      </c>
    </row>
    <row r="9894" spans="2:4" x14ac:dyDescent="0.25">
      <c r="B9894" s="20" t="s">
        <v>17174</v>
      </c>
      <c r="C9894" s="20" t="s">
        <v>8295</v>
      </c>
      <c r="D9894" s="20" t="s">
        <v>13</v>
      </c>
    </row>
    <row r="9895" spans="2:4" x14ac:dyDescent="0.25">
      <c r="B9895" s="20" t="s">
        <v>17175</v>
      </c>
      <c r="C9895" s="20" t="s">
        <v>8295</v>
      </c>
      <c r="D9895" s="20" t="s">
        <v>13</v>
      </c>
    </row>
    <row r="9896" spans="2:4" x14ac:dyDescent="0.25">
      <c r="B9896" s="20" t="s">
        <v>17176</v>
      </c>
      <c r="C9896" s="20" t="s">
        <v>8295</v>
      </c>
      <c r="D9896" s="20" t="s">
        <v>13</v>
      </c>
    </row>
    <row r="9897" spans="2:4" x14ac:dyDescent="0.25">
      <c r="B9897" s="20" t="s">
        <v>17177</v>
      </c>
      <c r="C9897" s="20" t="s">
        <v>8295</v>
      </c>
      <c r="D9897" s="20" t="s">
        <v>13</v>
      </c>
    </row>
    <row r="9898" spans="2:4" x14ac:dyDescent="0.25">
      <c r="B9898" s="20" t="s">
        <v>8297</v>
      </c>
      <c r="C9898" s="20" t="s">
        <v>8295</v>
      </c>
      <c r="D9898" s="20" t="s">
        <v>13</v>
      </c>
    </row>
    <row r="9899" spans="2:4" x14ac:dyDescent="0.25">
      <c r="B9899" s="20" t="s">
        <v>17178</v>
      </c>
      <c r="C9899" s="20" t="s">
        <v>8295</v>
      </c>
      <c r="D9899" s="20" t="s">
        <v>13</v>
      </c>
    </row>
    <row r="9900" spans="2:4" x14ac:dyDescent="0.25">
      <c r="B9900" s="20" t="s">
        <v>17179</v>
      </c>
      <c r="C9900" s="20" t="s">
        <v>8295</v>
      </c>
      <c r="D9900" s="20" t="s">
        <v>13</v>
      </c>
    </row>
    <row r="9901" spans="2:4" x14ac:dyDescent="0.25">
      <c r="B9901" s="20" t="s">
        <v>8298</v>
      </c>
      <c r="C9901" s="20" t="s">
        <v>8298</v>
      </c>
      <c r="D9901" s="20" t="s">
        <v>13</v>
      </c>
    </row>
    <row r="9902" spans="2:4" x14ac:dyDescent="0.25">
      <c r="B9902" s="20" t="s">
        <v>8299</v>
      </c>
      <c r="C9902" s="20" t="s">
        <v>8298</v>
      </c>
      <c r="D9902" s="20" t="s">
        <v>13</v>
      </c>
    </row>
    <row r="9903" spans="2:4" x14ac:dyDescent="0.25">
      <c r="B9903" s="20" t="s">
        <v>8300</v>
      </c>
      <c r="C9903" s="20" t="s">
        <v>8298</v>
      </c>
      <c r="D9903" s="20" t="s">
        <v>13</v>
      </c>
    </row>
    <row r="9904" spans="2:4" x14ac:dyDescent="0.25">
      <c r="B9904" s="20" t="s">
        <v>8301</v>
      </c>
      <c r="C9904" s="20" t="s">
        <v>8298</v>
      </c>
      <c r="D9904" s="20" t="s">
        <v>13</v>
      </c>
    </row>
    <row r="9905" spans="2:4" x14ac:dyDescent="0.25">
      <c r="B9905" s="20" t="s">
        <v>8302</v>
      </c>
      <c r="C9905" s="20" t="s">
        <v>8298</v>
      </c>
      <c r="D9905" s="20" t="s">
        <v>13</v>
      </c>
    </row>
    <row r="9906" spans="2:4" x14ac:dyDescent="0.25">
      <c r="B9906" s="20" t="s">
        <v>8303</v>
      </c>
      <c r="C9906" s="20" t="s">
        <v>8304</v>
      </c>
      <c r="D9906" s="20" t="s">
        <v>13</v>
      </c>
    </row>
    <row r="9907" spans="2:4" x14ac:dyDescent="0.25">
      <c r="B9907" s="20" t="s">
        <v>8305</v>
      </c>
      <c r="C9907" s="20" t="s">
        <v>8304</v>
      </c>
      <c r="D9907" s="20" t="s">
        <v>13</v>
      </c>
    </row>
    <row r="9908" spans="2:4" x14ac:dyDescent="0.25">
      <c r="B9908" s="20" t="s">
        <v>8306</v>
      </c>
      <c r="C9908" s="20" t="s">
        <v>8304</v>
      </c>
      <c r="D9908" s="20" t="s">
        <v>13</v>
      </c>
    </row>
    <row r="9909" spans="2:4" x14ac:dyDescent="0.25">
      <c r="B9909" s="20" t="s">
        <v>8307</v>
      </c>
      <c r="C9909" s="20" t="s">
        <v>8304</v>
      </c>
      <c r="D9909" s="20" t="s">
        <v>13</v>
      </c>
    </row>
    <row r="9910" spans="2:4" x14ac:dyDescent="0.25">
      <c r="B9910" s="20" t="s">
        <v>8308</v>
      </c>
      <c r="C9910" s="20" t="s">
        <v>8304</v>
      </c>
      <c r="D9910" s="20" t="s">
        <v>13</v>
      </c>
    </row>
    <row r="9911" spans="2:4" x14ac:dyDescent="0.25">
      <c r="B9911" s="20" t="s">
        <v>8309</v>
      </c>
      <c r="C9911" s="20" t="s">
        <v>8304</v>
      </c>
      <c r="D9911" s="20" t="s">
        <v>13</v>
      </c>
    </row>
    <row r="9912" spans="2:4" x14ac:dyDescent="0.25">
      <c r="B9912" s="20" t="s">
        <v>17180</v>
      </c>
      <c r="C9912" s="20" t="s">
        <v>8304</v>
      </c>
      <c r="D9912" s="20" t="s">
        <v>13</v>
      </c>
    </row>
    <row r="9913" spans="2:4" x14ac:dyDescent="0.25">
      <c r="B9913" s="20" t="s">
        <v>8310</v>
      </c>
      <c r="C9913" s="20" t="s">
        <v>8304</v>
      </c>
      <c r="D9913" s="20" t="s">
        <v>13</v>
      </c>
    </row>
    <row r="9914" spans="2:4" x14ac:dyDescent="0.25">
      <c r="B9914" s="20" t="s">
        <v>8311</v>
      </c>
      <c r="C9914" s="20" t="s">
        <v>8312</v>
      </c>
      <c r="D9914" s="20" t="s">
        <v>13</v>
      </c>
    </row>
    <row r="9915" spans="2:4" x14ac:dyDescent="0.25">
      <c r="B9915" s="20" t="s">
        <v>8313</v>
      </c>
      <c r="C9915" s="20" t="s">
        <v>8312</v>
      </c>
      <c r="D9915" s="20" t="s">
        <v>13</v>
      </c>
    </row>
    <row r="9916" spans="2:4" x14ac:dyDescent="0.25">
      <c r="B9916" s="20" t="s">
        <v>8314</v>
      </c>
      <c r="C9916" s="20" t="s">
        <v>8312</v>
      </c>
      <c r="D9916" s="20" t="s">
        <v>13</v>
      </c>
    </row>
    <row r="9917" spans="2:4" x14ac:dyDescent="0.25">
      <c r="B9917" s="20" t="s">
        <v>8315</v>
      </c>
      <c r="C9917" s="20" t="s">
        <v>8312</v>
      </c>
      <c r="D9917" s="20" t="s">
        <v>13</v>
      </c>
    </row>
    <row r="9918" spans="2:4" x14ac:dyDescent="0.25">
      <c r="B9918" s="20" t="s">
        <v>8316</v>
      </c>
      <c r="C9918" s="20" t="s">
        <v>8312</v>
      </c>
      <c r="D9918" s="20" t="s">
        <v>13</v>
      </c>
    </row>
    <row r="9919" spans="2:4" x14ac:dyDescent="0.25">
      <c r="B9919" s="20" t="s">
        <v>8317</v>
      </c>
      <c r="C9919" s="20" t="s">
        <v>8312</v>
      </c>
      <c r="D9919" s="20" t="s">
        <v>13</v>
      </c>
    </row>
    <row r="9920" spans="2:4" x14ac:dyDescent="0.25">
      <c r="B9920" s="20" t="s">
        <v>8318</v>
      </c>
      <c r="C9920" s="20" t="s">
        <v>8319</v>
      </c>
      <c r="D9920" s="20" t="s">
        <v>13</v>
      </c>
    </row>
    <row r="9921" spans="2:4" x14ac:dyDescent="0.25">
      <c r="B9921" s="20" t="s">
        <v>8320</v>
      </c>
      <c r="C9921" s="20" t="s">
        <v>8319</v>
      </c>
      <c r="D9921" s="20" t="s">
        <v>13</v>
      </c>
    </row>
    <row r="9922" spans="2:4" x14ac:dyDescent="0.25">
      <c r="B9922" s="20" t="s">
        <v>8321</v>
      </c>
      <c r="C9922" s="20" t="s">
        <v>8319</v>
      </c>
      <c r="D9922" s="20" t="s">
        <v>13</v>
      </c>
    </row>
    <row r="9923" spans="2:4" x14ac:dyDescent="0.25">
      <c r="B9923" s="20" t="s">
        <v>8322</v>
      </c>
      <c r="C9923" s="20" t="s">
        <v>8319</v>
      </c>
      <c r="D9923" s="20" t="s">
        <v>13</v>
      </c>
    </row>
    <row r="9924" spans="2:4" x14ac:dyDescent="0.25">
      <c r="B9924" s="20" t="s">
        <v>17181</v>
      </c>
      <c r="C9924" s="20" t="s">
        <v>8319</v>
      </c>
      <c r="D9924" s="20" t="s">
        <v>13</v>
      </c>
    </row>
    <row r="9925" spans="2:4" x14ac:dyDescent="0.25">
      <c r="B9925" s="20" t="s">
        <v>17182</v>
      </c>
      <c r="C9925" s="20" t="s">
        <v>8319</v>
      </c>
      <c r="D9925" s="20" t="s">
        <v>13</v>
      </c>
    </row>
    <row r="9926" spans="2:4" x14ac:dyDescent="0.25">
      <c r="B9926" s="20" t="s">
        <v>17183</v>
      </c>
      <c r="C9926" s="20" t="s">
        <v>8319</v>
      </c>
      <c r="D9926" s="20" t="s">
        <v>13</v>
      </c>
    </row>
    <row r="9927" spans="2:4" x14ac:dyDescent="0.25">
      <c r="B9927" s="20" t="s">
        <v>8323</v>
      </c>
      <c r="C9927" s="20" t="s">
        <v>8319</v>
      </c>
      <c r="D9927" s="20" t="s">
        <v>13</v>
      </c>
    </row>
    <row r="9928" spans="2:4" x14ac:dyDescent="0.25">
      <c r="B9928" s="20" t="s">
        <v>8324</v>
      </c>
      <c r="C9928" s="20" t="s">
        <v>8319</v>
      </c>
      <c r="D9928" s="20" t="s">
        <v>13</v>
      </c>
    </row>
    <row r="9929" spans="2:4" x14ac:dyDescent="0.25">
      <c r="B9929" s="20" t="s">
        <v>8325</v>
      </c>
      <c r="C9929" s="20" t="s">
        <v>8319</v>
      </c>
      <c r="D9929" s="20" t="s">
        <v>13</v>
      </c>
    </row>
    <row r="9930" spans="2:4" x14ac:dyDescent="0.25">
      <c r="B9930" s="20" t="s">
        <v>8326</v>
      </c>
      <c r="C9930" s="20" t="s">
        <v>8319</v>
      </c>
      <c r="D9930" s="20" t="s">
        <v>13</v>
      </c>
    </row>
    <row r="9931" spans="2:4" x14ac:dyDescent="0.25">
      <c r="B9931" s="20" t="s">
        <v>8327</v>
      </c>
      <c r="C9931" s="20" t="s">
        <v>8319</v>
      </c>
      <c r="D9931" s="20" t="s">
        <v>13</v>
      </c>
    </row>
    <row r="9932" spans="2:4" x14ac:dyDescent="0.25">
      <c r="B9932" s="20" t="s">
        <v>8328</v>
      </c>
      <c r="C9932" s="20" t="s">
        <v>8328</v>
      </c>
      <c r="D9932" s="20" t="s">
        <v>13</v>
      </c>
    </row>
    <row r="9933" spans="2:4" x14ac:dyDescent="0.25">
      <c r="B9933" s="20" t="s">
        <v>8329</v>
      </c>
      <c r="C9933" s="20" t="s">
        <v>8328</v>
      </c>
      <c r="D9933" s="20" t="s">
        <v>13</v>
      </c>
    </row>
    <row r="9934" spans="2:4" x14ac:dyDescent="0.25">
      <c r="B9934" s="20" t="s">
        <v>8330</v>
      </c>
      <c r="C9934" s="20" t="s">
        <v>8328</v>
      </c>
      <c r="D9934" s="20" t="s">
        <v>13</v>
      </c>
    </row>
    <row r="9935" spans="2:4" x14ac:dyDescent="0.25">
      <c r="B9935" s="20" t="s">
        <v>8331</v>
      </c>
      <c r="C9935" s="20" t="s">
        <v>8328</v>
      </c>
      <c r="D9935" s="20" t="s">
        <v>13</v>
      </c>
    </row>
    <row r="9936" spans="2:4" x14ac:dyDescent="0.25">
      <c r="B9936" s="20" t="s">
        <v>8332</v>
      </c>
      <c r="C9936" s="20" t="s">
        <v>8328</v>
      </c>
      <c r="D9936" s="20" t="s">
        <v>13</v>
      </c>
    </row>
    <row r="9937" spans="2:4" x14ac:dyDescent="0.25">
      <c r="B9937" s="20" t="s">
        <v>8333</v>
      </c>
      <c r="C9937" s="20" t="s">
        <v>8328</v>
      </c>
      <c r="D9937" s="20" t="s">
        <v>13</v>
      </c>
    </row>
    <row r="9938" spans="2:4" x14ac:dyDescent="0.25">
      <c r="B9938" s="20" t="s">
        <v>17184</v>
      </c>
      <c r="C9938" s="20" t="s">
        <v>8328</v>
      </c>
      <c r="D9938" s="20" t="s">
        <v>13</v>
      </c>
    </row>
    <row r="9939" spans="2:4" x14ac:dyDescent="0.25">
      <c r="B9939" s="20" t="s">
        <v>17185</v>
      </c>
      <c r="C9939" s="20" t="s">
        <v>8328</v>
      </c>
      <c r="D9939" s="20" t="s">
        <v>13</v>
      </c>
    </row>
    <row r="9940" spans="2:4" x14ac:dyDescent="0.25">
      <c r="B9940" s="20" t="s">
        <v>17186</v>
      </c>
      <c r="C9940" s="20" t="s">
        <v>8328</v>
      </c>
      <c r="D9940" s="20" t="s">
        <v>13</v>
      </c>
    </row>
    <row r="9941" spans="2:4" x14ac:dyDescent="0.25">
      <c r="B9941" s="20" t="s">
        <v>8334</v>
      </c>
      <c r="C9941" s="20" t="s">
        <v>8334</v>
      </c>
      <c r="D9941" s="20" t="s">
        <v>13</v>
      </c>
    </row>
    <row r="9942" spans="2:4" x14ac:dyDescent="0.25">
      <c r="B9942" s="20" t="s">
        <v>8335</v>
      </c>
      <c r="C9942" s="20" t="s">
        <v>8334</v>
      </c>
      <c r="D9942" s="20" t="s">
        <v>13</v>
      </c>
    </row>
    <row r="9943" spans="2:4" x14ac:dyDescent="0.25">
      <c r="B9943" s="20" t="s">
        <v>8336</v>
      </c>
      <c r="C9943" s="20" t="s">
        <v>8334</v>
      </c>
      <c r="D9943" s="20" t="s">
        <v>13</v>
      </c>
    </row>
    <row r="9944" spans="2:4" x14ac:dyDescent="0.25">
      <c r="B9944" s="20" t="s">
        <v>8337</v>
      </c>
      <c r="C9944" s="20" t="s">
        <v>8334</v>
      </c>
      <c r="D9944" s="20" t="s">
        <v>13</v>
      </c>
    </row>
    <row r="9945" spans="2:4" x14ac:dyDescent="0.25">
      <c r="B9945" s="20" t="s">
        <v>8338</v>
      </c>
      <c r="C9945" s="20" t="s">
        <v>8334</v>
      </c>
      <c r="D9945" s="20" t="s">
        <v>13</v>
      </c>
    </row>
    <row r="9946" spans="2:4" x14ac:dyDescent="0.25">
      <c r="B9946" s="20" t="s">
        <v>8339</v>
      </c>
      <c r="C9946" s="20" t="s">
        <v>8334</v>
      </c>
      <c r="D9946" s="20" t="s">
        <v>13</v>
      </c>
    </row>
    <row r="9947" spans="2:4" x14ac:dyDescent="0.25">
      <c r="B9947" s="20" t="s">
        <v>17187</v>
      </c>
      <c r="C9947" s="20" t="s">
        <v>8334</v>
      </c>
      <c r="D9947" s="20" t="s">
        <v>13</v>
      </c>
    </row>
    <row r="9948" spans="2:4" x14ac:dyDescent="0.25">
      <c r="B9948" s="20" t="s">
        <v>8340</v>
      </c>
      <c r="C9948" s="20" t="s">
        <v>8334</v>
      </c>
      <c r="D9948" s="20" t="s">
        <v>13</v>
      </c>
    </row>
    <row r="9949" spans="2:4" x14ac:dyDescent="0.25">
      <c r="B9949" s="20" t="s">
        <v>8341</v>
      </c>
      <c r="C9949" s="20" t="s">
        <v>8334</v>
      </c>
      <c r="D9949" s="20" t="s">
        <v>13</v>
      </c>
    </row>
    <row r="9950" spans="2:4" x14ac:dyDescent="0.25">
      <c r="B9950" s="20" t="s">
        <v>8342</v>
      </c>
      <c r="C9950" s="20" t="s">
        <v>8343</v>
      </c>
      <c r="D9950" s="20" t="s">
        <v>13</v>
      </c>
    </row>
    <row r="9951" spans="2:4" x14ac:dyDescent="0.25">
      <c r="B9951" s="20" t="s">
        <v>8344</v>
      </c>
      <c r="C9951" s="20" t="s">
        <v>8343</v>
      </c>
      <c r="D9951" s="20" t="s">
        <v>13</v>
      </c>
    </row>
    <row r="9952" spans="2:4" x14ac:dyDescent="0.25">
      <c r="B9952" s="20" t="s">
        <v>8345</v>
      </c>
      <c r="C9952" s="20" t="s">
        <v>8343</v>
      </c>
      <c r="D9952" s="20" t="s">
        <v>13</v>
      </c>
    </row>
    <row r="9953" spans="2:4" x14ac:dyDescent="0.25">
      <c r="B9953" s="20" t="s">
        <v>8346</v>
      </c>
      <c r="C9953" s="20" t="s">
        <v>8343</v>
      </c>
      <c r="D9953" s="20" t="s">
        <v>13</v>
      </c>
    </row>
    <row r="9954" spans="2:4" x14ac:dyDescent="0.25">
      <c r="B9954" s="20" t="s">
        <v>8347</v>
      </c>
      <c r="C9954" s="20" t="s">
        <v>8343</v>
      </c>
      <c r="D9954" s="20" t="s">
        <v>13</v>
      </c>
    </row>
    <row r="9955" spans="2:4" x14ac:dyDescent="0.25">
      <c r="B9955" s="20" t="s">
        <v>8348</v>
      </c>
      <c r="C9955" s="20" t="s">
        <v>8343</v>
      </c>
      <c r="D9955" s="20" t="s">
        <v>13</v>
      </c>
    </row>
    <row r="9956" spans="2:4" x14ac:dyDescent="0.25">
      <c r="B9956" s="20" t="s">
        <v>8349</v>
      </c>
      <c r="C9956" s="20" t="s">
        <v>8343</v>
      </c>
      <c r="D9956" s="20" t="s">
        <v>13</v>
      </c>
    </row>
    <row r="9957" spans="2:4" x14ac:dyDescent="0.25">
      <c r="B9957" s="20" t="s">
        <v>8350</v>
      </c>
      <c r="C9957" s="20" t="s">
        <v>8351</v>
      </c>
      <c r="D9957" s="20" t="s">
        <v>13</v>
      </c>
    </row>
    <row r="9958" spans="2:4" x14ac:dyDescent="0.25">
      <c r="B9958" s="20" t="s">
        <v>8352</v>
      </c>
      <c r="C9958" s="20" t="s">
        <v>8351</v>
      </c>
      <c r="D9958" s="20" t="s">
        <v>13</v>
      </c>
    </row>
    <row r="9959" spans="2:4" x14ac:dyDescent="0.25">
      <c r="B9959" s="20" t="s">
        <v>8353</v>
      </c>
      <c r="C9959" s="20" t="s">
        <v>8351</v>
      </c>
      <c r="D9959" s="20" t="s">
        <v>13</v>
      </c>
    </row>
    <row r="9960" spans="2:4" x14ac:dyDescent="0.25">
      <c r="B9960" s="20" t="s">
        <v>17188</v>
      </c>
      <c r="C9960" s="20" t="s">
        <v>8351</v>
      </c>
      <c r="D9960" s="20" t="s">
        <v>13</v>
      </c>
    </row>
    <row r="9961" spans="2:4" x14ac:dyDescent="0.25">
      <c r="B9961" s="20" t="s">
        <v>17189</v>
      </c>
      <c r="C9961" s="20" t="s">
        <v>8351</v>
      </c>
      <c r="D9961" s="20" t="s">
        <v>13</v>
      </c>
    </row>
    <row r="9962" spans="2:4" x14ac:dyDescent="0.25">
      <c r="B9962" s="20" t="s">
        <v>17190</v>
      </c>
      <c r="C9962" s="20" t="s">
        <v>8351</v>
      </c>
      <c r="D9962" s="20" t="s">
        <v>13</v>
      </c>
    </row>
    <row r="9963" spans="2:4" x14ac:dyDescent="0.25">
      <c r="B9963" s="20" t="s">
        <v>17191</v>
      </c>
      <c r="C9963" s="20" t="s">
        <v>8351</v>
      </c>
      <c r="D9963" s="20" t="s">
        <v>13</v>
      </c>
    </row>
    <row r="9964" spans="2:4" x14ac:dyDescent="0.25">
      <c r="B9964" s="20" t="s">
        <v>17192</v>
      </c>
      <c r="C9964" s="20" t="s">
        <v>8351</v>
      </c>
      <c r="D9964" s="20" t="s">
        <v>13</v>
      </c>
    </row>
    <row r="9965" spans="2:4" x14ac:dyDescent="0.25">
      <c r="B9965" s="20" t="s">
        <v>17193</v>
      </c>
      <c r="C9965" s="20" t="s">
        <v>8351</v>
      </c>
      <c r="D9965" s="20" t="s">
        <v>13</v>
      </c>
    </row>
    <row r="9966" spans="2:4" x14ac:dyDescent="0.25">
      <c r="B9966" s="20" t="s">
        <v>17194</v>
      </c>
      <c r="C9966" s="20" t="s">
        <v>8351</v>
      </c>
      <c r="D9966" s="20" t="s">
        <v>13</v>
      </c>
    </row>
    <row r="9967" spans="2:4" x14ac:dyDescent="0.25">
      <c r="B9967" s="20" t="s">
        <v>17195</v>
      </c>
      <c r="C9967" s="20" t="s">
        <v>8351</v>
      </c>
      <c r="D9967" s="20" t="s">
        <v>13</v>
      </c>
    </row>
    <row r="9968" spans="2:4" x14ac:dyDescent="0.25">
      <c r="B9968" s="20" t="s">
        <v>17196</v>
      </c>
      <c r="C9968" s="20" t="s">
        <v>8351</v>
      </c>
      <c r="D9968" s="20" t="s">
        <v>13</v>
      </c>
    </row>
    <row r="9969" spans="2:4" x14ac:dyDescent="0.25">
      <c r="B9969" s="20" t="s">
        <v>17197</v>
      </c>
      <c r="C9969" s="20" t="s">
        <v>8351</v>
      </c>
      <c r="D9969" s="20" t="s">
        <v>13</v>
      </c>
    </row>
    <row r="9970" spans="2:4" x14ac:dyDescent="0.25">
      <c r="B9970" s="20" t="s">
        <v>17198</v>
      </c>
      <c r="C9970" s="20" t="s">
        <v>8351</v>
      </c>
      <c r="D9970" s="20" t="s">
        <v>13</v>
      </c>
    </row>
    <row r="9971" spans="2:4" x14ac:dyDescent="0.25">
      <c r="B9971" s="20" t="s">
        <v>17199</v>
      </c>
      <c r="C9971" s="20" t="s">
        <v>8351</v>
      </c>
      <c r="D9971" s="20" t="s">
        <v>13</v>
      </c>
    </row>
    <row r="9972" spans="2:4" x14ac:dyDescent="0.25">
      <c r="B9972" s="20" t="s">
        <v>17200</v>
      </c>
      <c r="C9972" s="20" t="s">
        <v>8351</v>
      </c>
      <c r="D9972" s="20" t="s">
        <v>13</v>
      </c>
    </row>
    <row r="9973" spans="2:4" x14ac:dyDescent="0.25">
      <c r="B9973" s="20" t="s">
        <v>17201</v>
      </c>
      <c r="C9973" s="20" t="s">
        <v>8351</v>
      </c>
      <c r="D9973" s="20" t="s">
        <v>13</v>
      </c>
    </row>
    <row r="9974" spans="2:4" x14ac:dyDescent="0.25">
      <c r="B9974" s="20" t="s">
        <v>17202</v>
      </c>
      <c r="C9974" s="20" t="s">
        <v>8351</v>
      </c>
      <c r="D9974" s="20" t="s">
        <v>13</v>
      </c>
    </row>
    <row r="9975" spans="2:4" x14ac:dyDescent="0.25">
      <c r="B9975" s="20" t="s">
        <v>17203</v>
      </c>
      <c r="C9975" s="20" t="s">
        <v>8351</v>
      </c>
      <c r="D9975" s="20" t="s">
        <v>13</v>
      </c>
    </row>
    <row r="9976" spans="2:4" x14ac:dyDescent="0.25">
      <c r="B9976" s="20" t="s">
        <v>17204</v>
      </c>
      <c r="C9976" s="20" t="s">
        <v>8351</v>
      </c>
      <c r="D9976" s="20" t="s">
        <v>13</v>
      </c>
    </row>
    <row r="9977" spans="2:4" x14ac:dyDescent="0.25">
      <c r="B9977" s="20" t="s">
        <v>17205</v>
      </c>
      <c r="C9977" s="20" t="s">
        <v>8351</v>
      </c>
      <c r="D9977" s="20" t="s">
        <v>13</v>
      </c>
    </row>
    <row r="9978" spans="2:4" x14ac:dyDescent="0.25">
      <c r="B9978" s="20" t="s">
        <v>17206</v>
      </c>
      <c r="C9978" s="20" t="s">
        <v>8351</v>
      </c>
      <c r="D9978" s="20" t="s">
        <v>13</v>
      </c>
    </row>
    <row r="9979" spans="2:4" x14ac:dyDescent="0.25">
      <c r="B9979" s="20" t="s">
        <v>17207</v>
      </c>
      <c r="C9979" s="20" t="s">
        <v>8351</v>
      </c>
      <c r="D9979" s="20" t="s">
        <v>13</v>
      </c>
    </row>
    <row r="9980" spans="2:4" x14ac:dyDescent="0.25">
      <c r="B9980" s="20" t="s">
        <v>17208</v>
      </c>
      <c r="C9980" s="20" t="s">
        <v>8351</v>
      </c>
      <c r="D9980" s="20" t="s">
        <v>13</v>
      </c>
    </row>
    <row r="9981" spans="2:4" x14ac:dyDescent="0.25">
      <c r="B9981" s="20" t="s">
        <v>17209</v>
      </c>
      <c r="C9981" s="20" t="s">
        <v>8351</v>
      </c>
      <c r="D9981" s="20" t="s">
        <v>13</v>
      </c>
    </row>
    <row r="9982" spans="2:4" x14ac:dyDescent="0.25">
      <c r="B9982" s="20" t="s">
        <v>17210</v>
      </c>
      <c r="C9982" s="20" t="s">
        <v>8351</v>
      </c>
      <c r="D9982" s="20" t="s">
        <v>13</v>
      </c>
    </row>
    <row r="9983" spans="2:4" x14ac:dyDescent="0.25">
      <c r="B9983" s="20" t="s">
        <v>17211</v>
      </c>
      <c r="C9983" s="20" t="s">
        <v>8351</v>
      </c>
      <c r="D9983" s="20" t="s">
        <v>13</v>
      </c>
    </row>
    <row r="9984" spans="2:4" x14ac:dyDescent="0.25">
      <c r="B9984" s="20" t="s">
        <v>8354</v>
      </c>
      <c r="C9984" s="20" t="s">
        <v>8355</v>
      </c>
      <c r="D9984" s="20" t="s">
        <v>13</v>
      </c>
    </row>
    <row r="9985" spans="2:4" x14ac:dyDescent="0.25">
      <c r="B9985" s="20" t="s">
        <v>8356</v>
      </c>
      <c r="C9985" s="20" t="s">
        <v>8355</v>
      </c>
      <c r="D9985" s="20" t="s">
        <v>13</v>
      </c>
    </row>
    <row r="9986" spans="2:4" x14ac:dyDescent="0.25">
      <c r="B9986" s="20" t="s">
        <v>8357</v>
      </c>
      <c r="C9986" s="20" t="s">
        <v>8358</v>
      </c>
      <c r="D9986" s="20" t="s">
        <v>13</v>
      </c>
    </row>
    <row r="9987" spans="2:4" x14ac:dyDescent="0.25">
      <c r="B9987" s="20" t="s">
        <v>17212</v>
      </c>
      <c r="C9987" s="20" t="s">
        <v>8358</v>
      </c>
      <c r="D9987" s="20" t="s">
        <v>13</v>
      </c>
    </row>
    <row r="9988" spans="2:4" x14ac:dyDescent="0.25">
      <c r="B9988" s="20" t="s">
        <v>17213</v>
      </c>
      <c r="C9988" s="20" t="s">
        <v>8358</v>
      </c>
      <c r="D9988" s="20" t="s">
        <v>13</v>
      </c>
    </row>
    <row r="9989" spans="2:4" x14ac:dyDescent="0.25">
      <c r="B9989" s="20" t="s">
        <v>17214</v>
      </c>
      <c r="C9989" s="20" t="s">
        <v>8358</v>
      </c>
      <c r="D9989" s="20" t="s">
        <v>13</v>
      </c>
    </row>
    <row r="9990" spans="2:4" x14ac:dyDescent="0.25">
      <c r="B9990" s="20" t="s">
        <v>17215</v>
      </c>
      <c r="C9990" s="20" t="s">
        <v>8358</v>
      </c>
      <c r="D9990" s="20" t="s">
        <v>13</v>
      </c>
    </row>
    <row r="9991" spans="2:4" x14ac:dyDescent="0.25">
      <c r="B9991" s="20" t="s">
        <v>17216</v>
      </c>
      <c r="C9991" s="20" t="s">
        <v>8358</v>
      </c>
      <c r="D9991" s="20" t="s">
        <v>13</v>
      </c>
    </row>
    <row r="9992" spans="2:4" x14ac:dyDescent="0.25">
      <c r="B9992" s="20" t="s">
        <v>17217</v>
      </c>
      <c r="C9992" s="20" t="s">
        <v>8358</v>
      </c>
      <c r="D9992" s="20" t="s">
        <v>13</v>
      </c>
    </row>
    <row r="9993" spans="2:4" x14ac:dyDescent="0.25">
      <c r="B9993" s="20" t="s">
        <v>17218</v>
      </c>
      <c r="C9993" s="20" t="s">
        <v>8358</v>
      </c>
      <c r="D9993" s="20" t="s">
        <v>13</v>
      </c>
    </row>
    <row r="9994" spans="2:4" x14ac:dyDescent="0.25">
      <c r="B9994" s="20" t="s">
        <v>17219</v>
      </c>
      <c r="C9994" s="20" t="s">
        <v>8358</v>
      </c>
      <c r="D9994" s="20" t="s">
        <v>13</v>
      </c>
    </row>
    <row r="9995" spans="2:4" x14ac:dyDescent="0.25">
      <c r="B9995" s="20" t="s">
        <v>17220</v>
      </c>
      <c r="C9995" s="20" t="s">
        <v>8358</v>
      </c>
      <c r="D9995" s="20" t="s">
        <v>13</v>
      </c>
    </row>
    <row r="9996" spans="2:4" x14ac:dyDescent="0.25">
      <c r="B9996" s="20" t="s">
        <v>8359</v>
      </c>
      <c r="C9996" s="20" t="s">
        <v>8358</v>
      </c>
      <c r="D9996" s="20" t="s">
        <v>13</v>
      </c>
    </row>
    <row r="9997" spans="2:4" x14ac:dyDescent="0.25">
      <c r="B9997" s="20" t="s">
        <v>8360</v>
      </c>
      <c r="C9997" s="20" t="s">
        <v>8358</v>
      </c>
      <c r="D9997" s="20" t="s">
        <v>13</v>
      </c>
    </row>
    <row r="9998" spans="2:4" x14ac:dyDescent="0.25">
      <c r="B9998" s="20" t="s">
        <v>8361</v>
      </c>
      <c r="C9998" s="20" t="s">
        <v>8358</v>
      </c>
      <c r="D9998" s="20" t="s">
        <v>13</v>
      </c>
    </row>
    <row r="9999" spans="2:4" x14ac:dyDescent="0.25">
      <c r="B9999" s="20" t="s">
        <v>8362</v>
      </c>
      <c r="C9999" s="20" t="s">
        <v>8358</v>
      </c>
      <c r="D9999" s="20" t="s">
        <v>13</v>
      </c>
    </row>
    <row r="10000" spans="2:4" x14ac:dyDescent="0.25">
      <c r="B10000" s="20" t="s">
        <v>8363</v>
      </c>
      <c r="C10000" s="20" t="s">
        <v>8364</v>
      </c>
      <c r="D10000" s="20" t="s">
        <v>13</v>
      </c>
    </row>
    <row r="10001" spans="2:4" x14ac:dyDescent="0.25">
      <c r="B10001" s="20" t="s">
        <v>17221</v>
      </c>
      <c r="C10001" s="20" t="s">
        <v>8364</v>
      </c>
      <c r="D10001" s="20" t="s">
        <v>13</v>
      </c>
    </row>
    <row r="10002" spans="2:4" x14ac:dyDescent="0.25">
      <c r="B10002" s="20" t="s">
        <v>17222</v>
      </c>
      <c r="C10002" s="20" t="s">
        <v>8364</v>
      </c>
      <c r="D10002" s="20" t="s">
        <v>13</v>
      </c>
    </row>
    <row r="10003" spans="2:4" x14ac:dyDescent="0.25">
      <c r="B10003" s="20" t="s">
        <v>17223</v>
      </c>
      <c r="C10003" s="20" t="s">
        <v>8364</v>
      </c>
      <c r="D10003" s="20" t="s">
        <v>13</v>
      </c>
    </row>
    <row r="10004" spans="2:4" x14ac:dyDescent="0.25">
      <c r="B10004" s="20" t="s">
        <v>17224</v>
      </c>
      <c r="C10004" s="20" t="s">
        <v>8364</v>
      </c>
      <c r="D10004" s="20" t="s">
        <v>13</v>
      </c>
    </row>
    <row r="10005" spans="2:4" x14ac:dyDescent="0.25">
      <c r="B10005" s="20" t="s">
        <v>17225</v>
      </c>
      <c r="C10005" s="20" t="s">
        <v>8364</v>
      </c>
      <c r="D10005" s="20" t="s">
        <v>13</v>
      </c>
    </row>
    <row r="10006" spans="2:4" x14ac:dyDescent="0.25">
      <c r="B10006" s="20" t="s">
        <v>17226</v>
      </c>
      <c r="C10006" s="20" t="s">
        <v>8364</v>
      </c>
      <c r="D10006" s="20" t="s">
        <v>13</v>
      </c>
    </row>
    <row r="10007" spans="2:4" x14ac:dyDescent="0.25">
      <c r="B10007" s="20" t="s">
        <v>17227</v>
      </c>
      <c r="C10007" s="20" t="s">
        <v>8364</v>
      </c>
      <c r="D10007" s="20" t="s">
        <v>13</v>
      </c>
    </row>
    <row r="10008" spans="2:4" x14ac:dyDescent="0.25">
      <c r="B10008" s="20" t="s">
        <v>17228</v>
      </c>
      <c r="C10008" s="20" t="s">
        <v>8364</v>
      </c>
      <c r="D10008" s="20" t="s">
        <v>13</v>
      </c>
    </row>
    <row r="10009" spans="2:4" x14ac:dyDescent="0.25">
      <c r="B10009" s="20" t="s">
        <v>8365</v>
      </c>
      <c r="C10009" s="20" t="s">
        <v>8364</v>
      </c>
      <c r="D10009" s="20" t="s">
        <v>13</v>
      </c>
    </row>
    <row r="10010" spans="2:4" x14ac:dyDescent="0.25">
      <c r="B10010" s="20" t="s">
        <v>8366</v>
      </c>
      <c r="C10010" s="20" t="s">
        <v>8367</v>
      </c>
      <c r="D10010" s="20" t="s">
        <v>13</v>
      </c>
    </row>
    <row r="10011" spans="2:4" x14ac:dyDescent="0.25">
      <c r="B10011" s="20" t="s">
        <v>8368</v>
      </c>
      <c r="C10011" s="20" t="s">
        <v>8367</v>
      </c>
      <c r="D10011" s="20" t="s">
        <v>13</v>
      </c>
    </row>
    <row r="10012" spans="2:4" x14ac:dyDescent="0.25">
      <c r="B10012" s="20" t="s">
        <v>8369</v>
      </c>
      <c r="C10012" s="20" t="s">
        <v>8367</v>
      </c>
      <c r="D10012" s="20" t="s">
        <v>13</v>
      </c>
    </row>
    <row r="10013" spans="2:4" x14ac:dyDescent="0.25">
      <c r="B10013" s="20" t="s">
        <v>8370</v>
      </c>
      <c r="C10013" s="20" t="s">
        <v>8367</v>
      </c>
      <c r="D10013" s="20" t="s">
        <v>13</v>
      </c>
    </row>
    <row r="10014" spans="2:4" x14ac:dyDescent="0.25">
      <c r="B10014" s="20" t="s">
        <v>8371</v>
      </c>
      <c r="C10014" s="20" t="s">
        <v>8372</v>
      </c>
      <c r="D10014" s="20" t="s">
        <v>13</v>
      </c>
    </row>
    <row r="10015" spans="2:4" x14ac:dyDescent="0.25">
      <c r="B10015" s="20" t="s">
        <v>8373</v>
      </c>
      <c r="C10015" s="20" t="s">
        <v>8372</v>
      </c>
      <c r="D10015" s="20" t="s">
        <v>13</v>
      </c>
    </row>
    <row r="10016" spans="2:4" x14ac:dyDescent="0.25">
      <c r="B10016" s="20" t="s">
        <v>8374</v>
      </c>
      <c r="C10016" s="20" t="s">
        <v>8375</v>
      </c>
      <c r="D10016" s="20" t="s">
        <v>13</v>
      </c>
    </row>
    <row r="10017" spans="2:4" x14ac:dyDescent="0.25">
      <c r="B10017" s="20" t="s">
        <v>8376</v>
      </c>
      <c r="C10017" s="20" t="s">
        <v>8375</v>
      </c>
      <c r="D10017" s="20" t="s">
        <v>13</v>
      </c>
    </row>
    <row r="10018" spans="2:4" x14ac:dyDescent="0.25">
      <c r="B10018" s="20" t="s">
        <v>8377</v>
      </c>
      <c r="C10018" s="20" t="s">
        <v>8375</v>
      </c>
      <c r="D10018" s="20" t="s">
        <v>13</v>
      </c>
    </row>
    <row r="10019" spans="2:4" x14ac:dyDescent="0.25">
      <c r="B10019" s="20" t="s">
        <v>8378</v>
      </c>
      <c r="C10019" s="20" t="s">
        <v>8375</v>
      </c>
      <c r="D10019" s="20" t="s">
        <v>13</v>
      </c>
    </row>
    <row r="10020" spans="2:4" x14ac:dyDescent="0.25">
      <c r="B10020" s="20" t="s">
        <v>8379</v>
      </c>
      <c r="C10020" s="20" t="s">
        <v>8375</v>
      </c>
      <c r="D10020" s="20" t="s">
        <v>13</v>
      </c>
    </row>
    <row r="10021" spans="2:4" x14ac:dyDescent="0.25">
      <c r="B10021" s="20" t="s">
        <v>8380</v>
      </c>
      <c r="C10021" s="20" t="s">
        <v>8375</v>
      </c>
      <c r="D10021" s="20" t="s">
        <v>13</v>
      </c>
    </row>
    <row r="10022" spans="2:4" x14ac:dyDescent="0.25">
      <c r="B10022" s="20" t="s">
        <v>8381</v>
      </c>
      <c r="C10022" s="20" t="s">
        <v>8375</v>
      </c>
      <c r="D10022" s="20" t="s">
        <v>13</v>
      </c>
    </row>
    <row r="10023" spans="2:4" x14ac:dyDescent="0.25">
      <c r="B10023" s="20" t="s">
        <v>8382</v>
      </c>
      <c r="C10023" s="20" t="s">
        <v>8375</v>
      </c>
      <c r="D10023" s="20" t="s">
        <v>13</v>
      </c>
    </row>
    <row r="10024" spans="2:4" x14ac:dyDescent="0.25">
      <c r="B10024" s="20" t="s">
        <v>8383</v>
      </c>
      <c r="C10024" s="20" t="s">
        <v>8383</v>
      </c>
      <c r="D10024" s="20" t="s">
        <v>13</v>
      </c>
    </row>
    <row r="10025" spans="2:4" x14ac:dyDescent="0.25">
      <c r="B10025" s="20" t="s">
        <v>8384</v>
      </c>
      <c r="C10025" s="20" t="s">
        <v>8383</v>
      </c>
      <c r="D10025" s="20" t="s">
        <v>13</v>
      </c>
    </row>
    <row r="10026" spans="2:4" x14ac:dyDescent="0.25">
      <c r="B10026" s="20" t="s">
        <v>8385</v>
      </c>
      <c r="C10026" s="20" t="s">
        <v>8383</v>
      </c>
      <c r="D10026" s="20" t="s">
        <v>13</v>
      </c>
    </row>
    <row r="10027" spans="2:4" x14ac:dyDescent="0.25">
      <c r="B10027" s="20" t="s">
        <v>8386</v>
      </c>
      <c r="C10027" s="20" t="s">
        <v>8383</v>
      </c>
      <c r="D10027" s="20" t="s">
        <v>13</v>
      </c>
    </row>
    <row r="10028" spans="2:4" x14ac:dyDescent="0.25">
      <c r="B10028" s="20" t="s">
        <v>8387</v>
      </c>
      <c r="C10028" s="20" t="s">
        <v>8383</v>
      </c>
      <c r="D10028" s="20" t="s">
        <v>13</v>
      </c>
    </row>
    <row r="10029" spans="2:4" x14ac:dyDescent="0.25">
      <c r="B10029" s="20" t="s">
        <v>17229</v>
      </c>
      <c r="C10029" s="20" t="s">
        <v>8383</v>
      </c>
      <c r="D10029" s="20" t="s">
        <v>13</v>
      </c>
    </row>
    <row r="10030" spans="2:4" x14ac:dyDescent="0.25">
      <c r="B10030" s="20" t="s">
        <v>8388</v>
      </c>
      <c r="C10030" s="20" t="s">
        <v>8383</v>
      </c>
      <c r="D10030" s="20" t="s">
        <v>13</v>
      </c>
    </row>
    <row r="10031" spans="2:4" x14ac:dyDescent="0.25">
      <c r="B10031" s="20" t="s">
        <v>8389</v>
      </c>
      <c r="C10031" s="20" t="s">
        <v>8389</v>
      </c>
      <c r="D10031" s="20" t="s">
        <v>13</v>
      </c>
    </row>
    <row r="10032" spans="2:4" x14ac:dyDescent="0.25">
      <c r="B10032" s="20" t="s">
        <v>8390</v>
      </c>
      <c r="C10032" s="20" t="s">
        <v>8389</v>
      </c>
      <c r="D10032" s="20" t="s">
        <v>13</v>
      </c>
    </row>
    <row r="10033" spans="2:4" x14ac:dyDescent="0.25">
      <c r="B10033" s="20" t="s">
        <v>8391</v>
      </c>
      <c r="C10033" s="20" t="s">
        <v>8389</v>
      </c>
      <c r="D10033" s="20" t="s">
        <v>13</v>
      </c>
    </row>
    <row r="10034" spans="2:4" x14ac:dyDescent="0.25">
      <c r="B10034" s="20" t="s">
        <v>17230</v>
      </c>
      <c r="C10034" s="20" t="s">
        <v>8389</v>
      </c>
      <c r="D10034" s="20" t="s">
        <v>13</v>
      </c>
    </row>
    <row r="10035" spans="2:4" x14ac:dyDescent="0.25">
      <c r="B10035" s="20" t="s">
        <v>17231</v>
      </c>
      <c r="C10035" s="20" t="s">
        <v>8389</v>
      </c>
      <c r="D10035" s="20" t="s">
        <v>13</v>
      </c>
    </row>
    <row r="10036" spans="2:4" x14ac:dyDescent="0.25">
      <c r="B10036" s="20" t="s">
        <v>17232</v>
      </c>
      <c r="C10036" s="20" t="s">
        <v>8389</v>
      </c>
      <c r="D10036" s="20" t="s">
        <v>13</v>
      </c>
    </row>
    <row r="10037" spans="2:4" x14ac:dyDescent="0.25">
      <c r="B10037" s="20" t="s">
        <v>17233</v>
      </c>
      <c r="C10037" s="20" t="s">
        <v>8389</v>
      </c>
      <c r="D10037" s="20" t="s">
        <v>13</v>
      </c>
    </row>
    <row r="10038" spans="2:4" x14ac:dyDescent="0.25">
      <c r="B10038" s="20" t="s">
        <v>17234</v>
      </c>
      <c r="C10038" s="20" t="s">
        <v>8389</v>
      </c>
      <c r="D10038" s="20" t="s">
        <v>13</v>
      </c>
    </row>
    <row r="10039" spans="2:4" x14ac:dyDescent="0.25">
      <c r="B10039" s="20" t="s">
        <v>17235</v>
      </c>
      <c r="C10039" s="20" t="s">
        <v>8389</v>
      </c>
      <c r="D10039" s="20" t="s">
        <v>13</v>
      </c>
    </row>
    <row r="10040" spans="2:4" x14ac:dyDescent="0.25">
      <c r="B10040" s="20" t="s">
        <v>17236</v>
      </c>
      <c r="C10040" s="20" t="s">
        <v>8389</v>
      </c>
      <c r="D10040" s="20" t="s">
        <v>13</v>
      </c>
    </row>
    <row r="10041" spans="2:4" x14ac:dyDescent="0.25">
      <c r="B10041" s="20" t="s">
        <v>17237</v>
      </c>
      <c r="C10041" s="20" t="s">
        <v>8389</v>
      </c>
      <c r="D10041" s="20" t="s">
        <v>13</v>
      </c>
    </row>
    <row r="10042" spans="2:4" x14ac:dyDescent="0.25">
      <c r="B10042" s="20" t="s">
        <v>8392</v>
      </c>
      <c r="C10042" s="20" t="s">
        <v>8389</v>
      </c>
      <c r="D10042" s="20" t="s">
        <v>13</v>
      </c>
    </row>
    <row r="10043" spans="2:4" x14ac:dyDescent="0.25">
      <c r="B10043" s="20" t="s">
        <v>17238</v>
      </c>
      <c r="C10043" s="20" t="s">
        <v>8389</v>
      </c>
      <c r="D10043" s="20" t="s">
        <v>13</v>
      </c>
    </row>
    <row r="10044" spans="2:4" x14ac:dyDescent="0.25">
      <c r="B10044" s="20" t="s">
        <v>17239</v>
      </c>
      <c r="C10044" s="20" t="s">
        <v>8389</v>
      </c>
      <c r="D10044" s="20" t="s">
        <v>13</v>
      </c>
    </row>
    <row r="10045" spans="2:4" x14ac:dyDescent="0.25">
      <c r="B10045" s="20" t="s">
        <v>17240</v>
      </c>
      <c r="C10045" s="20" t="s">
        <v>8389</v>
      </c>
      <c r="D10045" s="20" t="s">
        <v>13</v>
      </c>
    </row>
    <row r="10046" spans="2:4" x14ac:dyDescent="0.25">
      <c r="B10046" s="20" t="s">
        <v>17241</v>
      </c>
      <c r="C10046" s="20" t="s">
        <v>8389</v>
      </c>
      <c r="D10046" s="20" t="s">
        <v>13</v>
      </c>
    </row>
    <row r="10047" spans="2:4" x14ac:dyDescent="0.25">
      <c r="B10047" s="20" t="s">
        <v>17242</v>
      </c>
      <c r="C10047" s="20" t="s">
        <v>8389</v>
      </c>
      <c r="D10047" s="20" t="s">
        <v>13</v>
      </c>
    </row>
    <row r="10048" spans="2:4" x14ac:dyDescent="0.25">
      <c r="B10048" s="20" t="s">
        <v>17243</v>
      </c>
      <c r="C10048" s="20" t="s">
        <v>8389</v>
      </c>
      <c r="D10048" s="20" t="s">
        <v>13</v>
      </c>
    </row>
    <row r="10049" spans="2:4" x14ac:dyDescent="0.25">
      <c r="B10049" s="20" t="s">
        <v>17244</v>
      </c>
      <c r="C10049" s="20" t="s">
        <v>8389</v>
      </c>
      <c r="D10049" s="20" t="s">
        <v>13</v>
      </c>
    </row>
    <row r="10050" spans="2:4" x14ac:dyDescent="0.25">
      <c r="B10050" s="20" t="s">
        <v>17245</v>
      </c>
      <c r="C10050" s="20" t="s">
        <v>8389</v>
      </c>
      <c r="D10050" s="20" t="s">
        <v>13</v>
      </c>
    </row>
    <row r="10051" spans="2:4" x14ac:dyDescent="0.25">
      <c r="B10051" s="20" t="s">
        <v>17246</v>
      </c>
      <c r="C10051" s="20" t="s">
        <v>8389</v>
      </c>
      <c r="D10051" s="20" t="s">
        <v>13</v>
      </c>
    </row>
    <row r="10052" spans="2:4" x14ac:dyDescent="0.25">
      <c r="B10052" s="20" t="s">
        <v>17247</v>
      </c>
      <c r="C10052" s="20" t="s">
        <v>8389</v>
      </c>
      <c r="D10052" s="20" t="s">
        <v>13</v>
      </c>
    </row>
    <row r="10053" spans="2:4" x14ac:dyDescent="0.25">
      <c r="B10053" s="20" t="s">
        <v>17248</v>
      </c>
      <c r="C10053" s="20" t="s">
        <v>8389</v>
      </c>
      <c r="D10053" s="20" t="s">
        <v>13</v>
      </c>
    </row>
    <row r="10054" spans="2:4" x14ac:dyDescent="0.25">
      <c r="B10054" s="20" t="s">
        <v>17249</v>
      </c>
      <c r="C10054" s="20" t="s">
        <v>8389</v>
      </c>
      <c r="D10054" s="20" t="s">
        <v>13</v>
      </c>
    </row>
    <row r="10055" spans="2:4" x14ac:dyDescent="0.25">
      <c r="B10055" s="20" t="s">
        <v>17250</v>
      </c>
      <c r="C10055" s="20" t="s">
        <v>8389</v>
      </c>
      <c r="D10055" s="20" t="s">
        <v>13</v>
      </c>
    </row>
    <row r="10056" spans="2:4" x14ac:dyDescent="0.25">
      <c r="B10056" s="20" t="s">
        <v>17251</v>
      </c>
      <c r="C10056" s="20" t="s">
        <v>8389</v>
      </c>
      <c r="D10056" s="20" t="s">
        <v>13</v>
      </c>
    </row>
    <row r="10057" spans="2:4" x14ac:dyDescent="0.25">
      <c r="B10057" s="20" t="s">
        <v>17252</v>
      </c>
      <c r="C10057" s="20" t="s">
        <v>8389</v>
      </c>
      <c r="D10057" s="20" t="s">
        <v>13</v>
      </c>
    </row>
    <row r="10058" spans="2:4" x14ac:dyDescent="0.25">
      <c r="B10058" s="20" t="s">
        <v>17253</v>
      </c>
      <c r="C10058" s="20" t="s">
        <v>8389</v>
      </c>
      <c r="D10058" s="20" t="s">
        <v>13</v>
      </c>
    </row>
    <row r="10059" spans="2:4" x14ac:dyDescent="0.25">
      <c r="B10059" s="20" t="s">
        <v>17254</v>
      </c>
      <c r="C10059" s="20" t="s">
        <v>8389</v>
      </c>
      <c r="D10059" s="20" t="s">
        <v>13</v>
      </c>
    </row>
    <row r="10060" spans="2:4" x14ac:dyDescent="0.25">
      <c r="B10060" s="20" t="s">
        <v>17255</v>
      </c>
      <c r="C10060" s="20" t="s">
        <v>8389</v>
      </c>
      <c r="D10060" s="20" t="s">
        <v>13</v>
      </c>
    </row>
    <row r="10061" spans="2:4" x14ac:dyDescent="0.25">
      <c r="B10061" s="20" t="s">
        <v>17256</v>
      </c>
      <c r="C10061" s="20" t="s">
        <v>8389</v>
      </c>
      <c r="D10061" s="20" t="s">
        <v>13</v>
      </c>
    </row>
    <row r="10062" spans="2:4" x14ac:dyDescent="0.25">
      <c r="B10062" s="20" t="s">
        <v>17257</v>
      </c>
      <c r="C10062" s="20" t="s">
        <v>8389</v>
      </c>
      <c r="D10062" s="20" t="s">
        <v>13</v>
      </c>
    </row>
    <row r="10063" spans="2:4" x14ac:dyDescent="0.25">
      <c r="B10063" s="20" t="s">
        <v>17258</v>
      </c>
      <c r="C10063" s="20" t="s">
        <v>8389</v>
      </c>
      <c r="D10063" s="20" t="s">
        <v>13</v>
      </c>
    </row>
    <row r="10064" spans="2:4" x14ac:dyDescent="0.25">
      <c r="B10064" s="20" t="s">
        <v>17259</v>
      </c>
      <c r="C10064" s="20" t="s">
        <v>8389</v>
      </c>
      <c r="D10064" s="20" t="s">
        <v>13</v>
      </c>
    </row>
    <row r="10065" spans="2:4" x14ac:dyDescent="0.25">
      <c r="B10065" s="20" t="s">
        <v>8393</v>
      </c>
      <c r="C10065" s="20" t="s">
        <v>8393</v>
      </c>
      <c r="D10065" s="20" t="s">
        <v>13</v>
      </c>
    </row>
    <row r="10066" spans="2:4" x14ac:dyDescent="0.25">
      <c r="B10066" s="20" t="s">
        <v>8394</v>
      </c>
      <c r="C10066" s="20" t="s">
        <v>8393</v>
      </c>
      <c r="D10066" s="20" t="s">
        <v>13</v>
      </c>
    </row>
    <row r="10067" spans="2:4" x14ac:dyDescent="0.25">
      <c r="B10067" s="20" t="s">
        <v>17260</v>
      </c>
      <c r="C10067" s="20" t="s">
        <v>8393</v>
      </c>
      <c r="D10067" s="20" t="s">
        <v>13</v>
      </c>
    </row>
    <row r="10068" spans="2:4" x14ac:dyDescent="0.25">
      <c r="B10068" s="20" t="s">
        <v>17261</v>
      </c>
      <c r="C10068" s="20" t="s">
        <v>8393</v>
      </c>
      <c r="D10068" s="20" t="s">
        <v>13</v>
      </c>
    </row>
    <row r="10069" spans="2:4" x14ac:dyDescent="0.25">
      <c r="B10069" s="20" t="s">
        <v>17262</v>
      </c>
      <c r="C10069" s="20" t="s">
        <v>8393</v>
      </c>
      <c r="D10069" s="20" t="s">
        <v>13</v>
      </c>
    </row>
    <row r="10070" spans="2:4" x14ac:dyDescent="0.25">
      <c r="B10070" s="20" t="s">
        <v>17263</v>
      </c>
      <c r="C10070" s="20" t="s">
        <v>8393</v>
      </c>
      <c r="D10070" s="20" t="s">
        <v>13</v>
      </c>
    </row>
    <row r="10071" spans="2:4" x14ac:dyDescent="0.25">
      <c r="B10071" s="20" t="s">
        <v>17264</v>
      </c>
      <c r="C10071" s="20" t="s">
        <v>8393</v>
      </c>
      <c r="D10071" s="20" t="s">
        <v>13</v>
      </c>
    </row>
    <row r="10072" spans="2:4" x14ac:dyDescent="0.25">
      <c r="B10072" s="20" t="s">
        <v>17265</v>
      </c>
      <c r="C10072" s="20" t="s">
        <v>8393</v>
      </c>
      <c r="D10072" s="20" t="s">
        <v>13</v>
      </c>
    </row>
    <row r="10073" spans="2:4" x14ac:dyDescent="0.25">
      <c r="B10073" s="20" t="s">
        <v>17266</v>
      </c>
      <c r="C10073" s="20" t="s">
        <v>8393</v>
      </c>
      <c r="D10073" s="20" t="s">
        <v>13</v>
      </c>
    </row>
    <row r="10074" spans="2:4" x14ac:dyDescent="0.25">
      <c r="B10074" s="20" t="s">
        <v>17267</v>
      </c>
      <c r="C10074" s="20" t="s">
        <v>8393</v>
      </c>
      <c r="D10074" s="20" t="s">
        <v>13</v>
      </c>
    </row>
    <row r="10075" spans="2:4" x14ac:dyDescent="0.25">
      <c r="B10075" s="20" t="s">
        <v>17268</v>
      </c>
      <c r="C10075" s="20" t="s">
        <v>8393</v>
      </c>
      <c r="D10075" s="20" t="s">
        <v>13</v>
      </c>
    </row>
    <row r="10076" spans="2:4" x14ac:dyDescent="0.25">
      <c r="B10076" s="20" t="s">
        <v>17269</v>
      </c>
      <c r="C10076" s="20" t="s">
        <v>8393</v>
      </c>
      <c r="D10076" s="20" t="s">
        <v>13</v>
      </c>
    </row>
    <row r="10077" spans="2:4" x14ac:dyDescent="0.25">
      <c r="B10077" s="20" t="s">
        <v>17270</v>
      </c>
      <c r="C10077" s="20" t="s">
        <v>8393</v>
      </c>
      <c r="D10077" s="20" t="s">
        <v>13</v>
      </c>
    </row>
    <row r="10078" spans="2:4" x14ac:dyDescent="0.25">
      <c r="B10078" s="20" t="s">
        <v>17271</v>
      </c>
      <c r="C10078" s="20" t="s">
        <v>8393</v>
      </c>
      <c r="D10078" s="20" t="s">
        <v>13</v>
      </c>
    </row>
    <row r="10079" spans="2:4" x14ac:dyDescent="0.25">
      <c r="B10079" s="20" t="s">
        <v>17272</v>
      </c>
      <c r="C10079" s="20" t="s">
        <v>8393</v>
      </c>
      <c r="D10079" s="20" t="s">
        <v>13</v>
      </c>
    </row>
    <row r="10080" spans="2:4" x14ac:dyDescent="0.25">
      <c r="B10080" s="20" t="s">
        <v>17273</v>
      </c>
      <c r="C10080" s="20" t="s">
        <v>8393</v>
      </c>
      <c r="D10080" s="20" t="s">
        <v>13</v>
      </c>
    </row>
    <row r="10081" spans="2:4" x14ac:dyDescent="0.25">
      <c r="B10081" s="20" t="s">
        <v>17274</v>
      </c>
      <c r="C10081" s="20" t="s">
        <v>8393</v>
      </c>
      <c r="D10081" s="20" t="s">
        <v>13</v>
      </c>
    </row>
    <row r="10082" spans="2:4" x14ac:dyDescent="0.25">
      <c r="B10082" s="20" t="s">
        <v>17275</v>
      </c>
      <c r="C10082" s="20" t="s">
        <v>8393</v>
      </c>
      <c r="D10082" s="20" t="s">
        <v>13</v>
      </c>
    </row>
    <row r="10083" spans="2:4" x14ac:dyDescent="0.25">
      <c r="B10083" s="20" t="s">
        <v>17276</v>
      </c>
      <c r="C10083" s="20" t="s">
        <v>8393</v>
      </c>
      <c r="D10083" s="20" t="s">
        <v>13</v>
      </c>
    </row>
    <row r="10084" spans="2:4" x14ac:dyDescent="0.25">
      <c r="B10084" s="20" t="s">
        <v>17277</v>
      </c>
      <c r="C10084" s="20" t="s">
        <v>8393</v>
      </c>
      <c r="D10084" s="20" t="s">
        <v>13</v>
      </c>
    </row>
    <row r="10085" spans="2:4" x14ac:dyDescent="0.25">
      <c r="B10085" s="20" t="s">
        <v>17278</v>
      </c>
      <c r="C10085" s="20" t="s">
        <v>8393</v>
      </c>
      <c r="D10085" s="20" t="s">
        <v>13</v>
      </c>
    </row>
    <row r="10086" spans="2:4" x14ac:dyDescent="0.25">
      <c r="B10086" s="20" t="s">
        <v>17279</v>
      </c>
      <c r="C10086" s="20" t="s">
        <v>8393</v>
      </c>
      <c r="D10086" s="20" t="s">
        <v>13</v>
      </c>
    </row>
    <row r="10087" spans="2:4" x14ac:dyDescent="0.25">
      <c r="B10087" s="20" t="s">
        <v>17280</v>
      </c>
      <c r="C10087" s="20" t="s">
        <v>8393</v>
      </c>
      <c r="D10087" s="20" t="s">
        <v>13</v>
      </c>
    </row>
    <row r="10088" spans="2:4" x14ac:dyDescent="0.25">
      <c r="B10088" s="20" t="s">
        <v>17281</v>
      </c>
      <c r="C10088" s="20" t="s">
        <v>8393</v>
      </c>
      <c r="D10088" s="20" t="s">
        <v>13</v>
      </c>
    </row>
    <row r="10089" spans="2:4" x14ac:dyDescent="0.25">
      <c r="B10089" s="20" t="s">
        <v>17282</v>
      </c>
      <c r="C10089" s="20" t="s">
        <v>8393</v>
      </c>
      <c r="D10089" s="20" t="s">
        <v>13</v>
      </c>
    </row>
    <row r="10090" spans="2:4" x14ac:dyDescent="0.25">
      <c r="B10090" s="20" t="s">
        <v>17283</v>
      </c>
      <c r="C10090" s="20" t="s">
        <v>8393</v>
      </c>
      <c r="D10090" s="20" t="s">
        <v>13</v>
      </c>
    </row>
    <row r="10091" spans="2:4" x14ac:dyDescent="0.25">
      <c r="B10091" s="20" t="s">
        <v>17284</v>
      </c>
      <c r="C10091" s="20" t="s">
        <v>8393</v>
      </c>
      <c r="D10091" s="20" t="s">
        <v>13</v>
      </c>
    </row>
    <row r="10092" spans="2:4" x14ac:dyDescent="0.25">
      <c r="B10092" s="20" t="s">
        <v>17285</v>
      </c>
      <c r="C10092" s="20" t="s">
        <v>8393</v>
      </c>
      <c r="D10092" s="20" t="s">
        <v>13</v>
      </c>
    </row>
    <row r="10093" spans="2:4" x14ac:dyDescent="0.25">
      <c r="B10093" s="20" t="s">
        <v>17286</v>
      </c>
      <c r="C10093" s="20" t="s">
        <v>8393</v>
      </c>
      <c r="D10093" s="20" t="s">
        <v>13</v>
      </c>
    </row>
    <row r="10094" spans="2:4" x14ac:dyDescent="0.25">
      <c r="B10094" s="20" t="s">
        <v>17287</v>
      </c>
      <c r="C10094" s="20" t="s">
        <v>8393</v>
      </c>
      <c r="D10094" s="20" t="s">
        <v>13</v>
      </c>
    </row>
    <row r="10095" spans="2:4" x14ac:dyDescent="0.25">
      <c r="B10095" s="20" t="s">
        <v>17288</v>
      </c>
      <c r="C10095" s="20" t="s">
        <v>8393</v>
      </c>
      <c r="D10095" s="20" t="s">
        <v>13</v>
      </c>
    </row>
    <row r="10096" spans="2:4" x14ac:dyDescent="0.25">
      <c r="B10096" s="20" t="s">
        <v>17289</v>
      </c>
      <c r="C10096" s="20" t="s">
        <v>8393</v>
      </c>
      <c r="D10096" s="20" t="s">
        <v>13</v>
      </c>
    </row>
    <row r="10097" spans="2:4" x14ac:dyDescent="0.25">
      <c r="B10097" s="20" t="s">
        <v>17290</v>
      </c>
      <c r="C10097" s="20" t="s">
        <v>8393</v>
      </c>
      <c r="D10097" s="20" t="s">
        <v>13</v>
      </c>
    </row>
    <row r="10098" spans="2:4" x14ac:dyDescent="0.25">
      <c r="B10098" s="20" t="s">
        <v>17291</v>
      </c>
      <c r="C10098" s="20" t="s">
        <v>8393</v>
      </c>
      <c r="D10098" s="20" t="s">
        <v>13</v>
      </c>
    </row>
    <row r="10099" spans="2:4" x14ac:dyDescent="0.25">
      <c r="B10099" s="20" t="s">
        <v>17292</v>
      </c>
      <c r="C10099" s="20" t="s">
        <v>8393</v>
      </c>
      <c r="D10099" s="20" t="s">
        <v>13</v>
      </c>
    </row>
    <row r="10100" spans="2:4" x14ac:dyDescent="0.25">
      <c r="B10100" s="20" t="s">
        <v>17293</v>
      </c>
      <c r="C10100" s="20" t="s">
        <v>8393</v>
      </c>
      <c r="D10100" s="20" t="s">
        <v>13</v>
      </c>
    </row>
    <row r="10101" spans="2:4" x14ac:dyDescent="0.25">
      <c r="B10101" s="20" t="s">
        <v>17294</v>
      </c>
      <c r="C10101" s="20" t="s">
        <v>8393</v>
      </c>
      <c r="D10101" s="20" t="s">
        <v>13</v>
      </c>
    </row>
    <row r="10102" spans="2:4" x14ac:dyDescent="0.25">
      <c r="B10102" s="20" t="s">
        <v>17295</v>
      </c>
      <c r="C10102" s="20" t="s">
        <v>8393</v>
      </c>
      <c r="D10102" s="20" t="s">
        <v>13</v>
      </c>
    </row>
    <row r="10103" spans="2:4" x14ac:dyDescent="0.25">
      <c r="B10103" s="20" t="s">
        <v>17296</v>
      </c>
      <c r="C10103" s="20" t="s">
        <v>8393</v>
      </c>
      <c r="D10103" s="20" t="s">
        <v>13</v>
      </c>
    </row>
    <row r="10104" spans="2:4" x14ac:dyDescent="0.25">
      <c r="B10104" s="20" t="s">
        <v>17297</v>
      </c>
      <c r="C10104" s="20" t="s">
        <v>8393</v>
      </c>
      <c r="D10104" s="20" t="s">
        <v>13</v>
      </c>
    </row>
    <row r="10105" spans="2:4" x14ac:dyDescent="0.25">
      <c r="B10105" s="20" t="s">
        <v>17298</v>
      </c>
      <c r="C10105" s="20" t="s">
        <v>8393</v>
      </c>
      <c r="D10105" s="20" t="s">
        <v>13</v>
      </c>
    </row>
    <row r="10106" spans="2:4" x14ac:dyDescent="0.25">
      <c r="B10106" s="20" t="s">
        <v>17299</v>
      </c>
      <c r="C10106" s="20" t="s">
        <v>8393</v>
      </c>
      <c r="D10106" s="20" t="s">
        <v>13</v>
      </c>
    </row>
    <row r="10107" spans="2:4" x14ac:dyDescent="0.25">
      <c r="B10107" s="20" t="s">
        <v>17300</v>
      </c>
      <c r="C10107" s="20" t="s">
        <v>8393</v>
      </c>
      <c r="D10107" s="20" t="s">
        <v>13</v>
      </c>
    </row>
    <row r="10108" spans="2:4" x14ac:dyDescent="0.25">
      <c r="B10108" s="20" t="s">
        <v>17301</v>
      </c>
      <c r="C10108" s="20" t="s">
        <v>8393</v>
      </c>
      <c r="D10108" s="20" t="s">
        <v>13</v>
      </c>
    </row>
    <row r="10109" spans="2:4" x14ac:dyDescent="0.25">
      <c r="B10109" s="20" t="s">
        <v>17302</v>
      </c>
      <c r="C10109" s="20" t="s">
        <v>8393</v>
      </c>
      <c r="D10109" s="20" t="s">
        <v>13</v>
      </c>
    </row>
    <row r="10110" spans="2:4" x14ac:dyDescent="0.25">
      <c r="B10110" s="20" t="s">
        <v>17303</v>
      </c>
      <c r="C10110" s="20" t="s">
        <v>8393</v>
      </c>
      <c r="D10110" s="20" t="s">
        <v>13</v>
      </c>
    </row>
    <row r="10111" spans="2:4" x14ac:dyDescent="0.25">
      <c r="B10111" s="20" t="s">
        <v>17304</v>
      </c>
      <c r="C10111" s="20" t="s">
        <v>8393</v>
      </c>
      <c r="D10111" s="20" t="s">
        <v>13</v>
      </c>
    </row>
    <row r="10112" spans="2:4" x14ac:dyDescent="0.25">
      <c r="B10112" s="20" t="s">
        <v>8395</v>
      </c>
      <c r="C10112" s="20" t="s">
        <v>8393</v>
      </c>
      <c r="D10112" s="20" t="s">
        <v>13</v>
      </c>
    </row>
    <row r="10113" spans="2:4" x14ac:dyDescent="0.25">
      <c r="B10113" s="20" t="s">
        <v>8396</v>
      </c>
      <c r="C10113" s="20" t="s">
        <v>8397</v>
      </c>
      <c r="D10113" s="20" t="s">
        <v>13</v>
      </c>
    </row>
    <row r="10114" spans="2:4" x14ac:dyDescent="0.25">
      <c r="B10114" s="20" t="s">
        <v>17305</v>
      </c>
      <c r="C10114" s="20" t="s">
        <v>8397</v>
      </c>
      <c r="D10114" s="20" t="s">
        <v>13</v>
      </c>
    </row>
    <row r="10115" spans="2:4" x14ac:dyDescent="0.25">
      <c r="B10115" s="20" t="s">
        <v>17306</v>
      </c>
      <c r="C10115" s="20" t="s">
        <v>8397</v>
      </c>
      <c r="D10115" s="20" t="s">
        <v>13</v>
      </c>
    </row>
    <row r="10116" spans="2:4" x14ac:dyDescent="0.25">
      <c r="B10116" s="20" t="s">
        <v>17307</v>
      </c>
      <c r="C10116" s="20" t="s">
        <v>8397</v>
      </c>
      <c r="D10116" s="20" t="s">
        <v>13</v>
      </c>
    </row>
    <row r="10117" spans="2:4" x14ac:dyDescent="0.25">
      <c r="B10117" s="20" t="s">
        <v>17308</v>
      </c>
      <c r="C10117" s="20" t="s">
        <v>8397</v>
      </c>
      <c r="D10117" s="20" t="s">
        <v>13</v>
      </c>
    </row>
    <row r="10118" spans="2:4" x14ac:dyDescent="0.25">
      <c r="B10118" s="20" t="s">
        <v>17309</v>
      </c>
      <c r="C10118" s="20" t="s">
        <v>8397</v>
      </c>
      <c r="D10118" s="20" t="s">
        <v>13</v>
      </c>
    </row>
    <row r="10119" spans="2:4" x14ac:dyDescent="0.25">
      <c r="B10119" s="20" t="s">
        <v>17310</v>
      </c>
      <c r="C10119" s="20" t="s">
        <v>8397</v>
      </c>
      <c r="D10119" s="20" t="s">
        <v>13</v>
      </c>
    </row>
    <row r="10120" spans="2:4" x14ac:dyDescent="0.25">
      <c r="B10120" s="20" t="s">
        <v>17311</v>
      </c>
      <c r="C10120" s="20" t="s">
        <v>8397</v>
      </c>
      <c r="D10120" s="20" t="s">
        <v>13</v>
      </c>
    </row>
    <row r="10121" spans="2:4" x14ac:dyDescent="0.25">
      <c r="B10121" s="20" t="s">
        <v>17312</v>
      </c>
      <c r="C10121" s="20" t="s">
        <v>8397</v>
      </c>
      <c r="D10121" s="20" t="s">
        <v>13</v>
      </c>
    </row>
    <row r="10122" spans="2:4" x14ac:dyDescent="0.25">
      <c r="B10122" s="20" t="s">
        <v>17313</v>
      </c>
      <c r="C10122" s="20" t="s">
        <v>8397</v>
      </c>
      <c r="D10122" s="20" t="s">
        <v>13</v>
      </c>
    </row>
    <row r="10123" spans="2:4" x14ac:dyDescent="0.25">
      <c r="B10123" s="20" t="s">
        <v>17314</v>
      </c>
      <c r="C10123" s="20" t="s">
        <v>8397</v>
      </c>
      <c r="D10123" s="20" t="s">
        <v>13</v>
      </c>
    </row>
    <row r="10124" spans="2:4" x14ac:dyDescent="0.25">
      <c r="B10124" s="20" t="s">
        <v>17315</v>
      </c>
      <c r="C10124" s="20" t="s">
        <v>8397</v>
      </c>
      <c r="D10124" s="20" t="s">
        <v>13</v>
      </c>
    </row>
    <row r="10125" spans="2:4" x14ac:dyDescent="0.25">
      <c r="B10125" s="20" t="s">
        <v>17316</v>
      </c>
      <c r="C10125" s="20" t="s">
        <v>8397</v>
      </c>
      <c r="D10125" s="20" t="s">
        <v>13</v>
      </c>
    </row>
    <row r="10126" spans="2:4" x14ac:dyDescent="0.25">
      <c r="B10126" s="20" t="s">
        <v>17317</v>
      </c>
      <c r="C10126" s="20" t="s">
        <v>8397</v>
      </c>
      <c r="D10126" s="20" t="s">
        <v>13</v>
      </c>
    </row>
    <row r="10127" spans="2:4" x14ac:dyDescent="0.25">
      <c r="B10127" s="20" t="s">
        <v>8398</v>
      </c>
      <c r="C10127" s="20" t="s">
        <v>8397</v>
      </c>
      <c r="D10127" s="20" t="s">
        <v>13</v>
      </c>
    </row>
    <row r="10128" spans="2:4" x14ac:dyDescent="0.25">
      <c r="B10128" s="20" t="s">
        <v>8399</v>
      </c>
      <c r="C10128" s="20" t="s">
        <v>8397</v>
      </c>
      <c r="D10128" s="20" t="s">
        <v>13</v>
      </c>
    </row>
    <row r="10129" spans="2:4" x14ac:dyDescent="0.25">
      <c r="B10129" s="20" t="s">
        <v>8400</v>
      </c>
      <c r="C10129" s="20" t="s">
        <v>8397</v>
      </c>
      <c r="D10129" s="20" t="s">
        <v>13</v>
      </c>
    </row>
    <row r="10130" spans="2:4" x14ac:dyDescent="0.25">
      <c r="B10130" s="20" t="s">
        <v>17318</v>
      </c>
      <c r="C10130" s="20" t="s">
        <v>8397</v>
      </c>
      <c r="D10130" s="20" t="s">
        <v>13</v>
      </c>
    </row>
    <row r="10131" spans="2:4" x14ac:dyDescent="0.25">
      <c r="B10131" s="20" t="s">
        <v>17319</v>
      </c>
      <c r="C10131" s="20" t="s">
        <v>8397</v>
      </c>
      <c r="D10131" s="20" t="s">
        <v>13</v>
      </c>
    </row>
    <row r="10132" spans="2:4" x14ac:dyDescent="0.25">
      <c r="B10132" s="20" t="s">
        <v>17320</v>
      </c>
      <c r="C10132" s="20" t="s">
        <v>8397</v>
      </c>
      <c r="D10132" s="20" t="s">
        <v>13</v>
      </c>
    </row>
    <row r="10133" spans="2:4" x14ac:dyDescent="0.25">
      <c r="B10133" s="20" t="s">
        <v>17321</v>
      </c>
      <c r="C10133" s="20" t="s">
        <v>8397</v>
      </c>
      <c r="D10133" s="20" t="s">
        <v>13</v>
      </c>
    </row>
    <row r="10134" spans="2:4" x14ac:dyDescent="0.25">
      <c r="B10134" s="20" t="s">
        <v>17322</v>
      </c>
      <c r="C10134" s="20" t="s">
        <v>8397</v>
      </c>
      <c r="D10134" s="20" t="s">
        <v>13</v>
      </c>
    </row>
    <row r="10135" spans="2:4" x14ac:dyDescent="0.25">
      <c r="B10135" s="20" t="s">
        <v>17323</v>
      </c>
      <c r="C10135" s="20" t="s">
        <v>8397</v>
      </c>
      <c r="D10135" s="20" t="s">
        <v>13</v>
      </c>
    </row>
    <row r="10136" spans="2:4" x14ac:dyDescent="0.25">
      <c r="B10136" s="20" t="s">
        <v>17324</v>
      </c>
      <c r="C10136" s="20" t="s">
        <v>8397</v>
      </c>
      <c r="D10136" s="20" t="s">
        <v>13</v>
      </c>
    </row>
    <row r="10137" spans="2:4" x14ac:dyDescent="0.25">
      <c r="B10137" s="20" t="s">
        <v>17325</v>
      </c>
      <c r="C10137" s="20" t="s">
        <v>8397</v>
      </c>
      <c r="D10137" s="20" t="s">
        <v>13</v>
      </c>
    </row>
    <row r="10138" spans="2:4" x14ac:dyDescent="0.25">
      <c r="B10138" s="20" t="s">
        <v>17326</v>
      </c>
      <c r="C10138" s="20" t="s">
        <v>8397</v>
      </c>
      <c r="D10138" s="20" t="s">
        <v>13</v>
      </c>
    </row>
    <row r="10139" spans="2:4" x14ac:dyDescent="0.25">
      <c r="B10139" s="20" t="s">
        <v>17327</v>
      </c>
      <c r="C10139" s="20" t="s">
        <v>8397</v>
      </c>
      <c r="D10139" s="20" t="s">
        <v>13</v>
      </c>
    </row>
    <row r="10140" spans="2:4" x14ac:dyDescent="0.25">
      <c r="B10140" s="20" t="s">
        <v>17328</v>
      </c>
      <c r="C10140" s="20" t="s">
        <v>8397</v>
      </c>
      <c r="D10140" s="20" t="s">
        <v>13</v>
      </c>
    </row>
    <row r="10141" spans="2:4" x14ac:dyDescent="0.25">
      <c r="B10141" s="20" t="s">
        <v>17329</v>
      </c>
      <c r="C10141" s="20" t="s">
        <v>8397</v>
      </c>
      <c r="D10141" s="20" t="s">
        <v>13</v>
      </c>
    </row>
    <row r="10142" spans="2:4" x14ac:dyDescent="0.25">
      <c r="B10142" s="20" t="s">
        <v>17330</v>
      </c>
      <c r="C10142" s="20" t="s">
        <v>8397</v>
      </c>
      <c r="D10142" s="20" t="s">
        <v>13</v>
      </c>
    </row>
    <row r="10143" spans="2:4" x14ac:dyDescent="0.25">
      <c r="B10143" s="20" t="s">
        <v>17331</v>
      </c>
      <c r="C10143" s="20" t="s">
        <v>8397</v>
      </c>
      <c r="D10143" s="20" t="s">
        <v>13</v>
      </c>
    </row>
    <row r="10144" spans="2:4" x14ac:dyDescent="0.25">
      <c r="B10144" s="20" t="s">
        <v>8401</v>
      </c>
      <c r="C10144" s="20" t="s">
        <v>8397</v>
      </c>
      <c r="D10144" s="20" t="s">
        <v>13</v>
      </c>
    </row>
    <row r="10145" spans="2:4" x14ac:dyDescent="0.25">
      <c r="B10145" s="20" t="s">
        <v>8402</v>
      </c>
      <c r="C10145" s="20" t="s">
        <v>8403</v>
      </c>
      <c r="D10145" s="20" t="s">
        <v>13</v>
      </c>
    </row>
    <row r="10146" spans="2:4" x14ac:dyDescent="0.25">
      <c r="B10146" s="20" t="s">
        <v>8404</v>
      </c>
      <c r="C10146" s="20" t="s">
        <v>8403</v>
      </c>
      <c r="D10146" s="20" t="s">
        <v>13</v>
      </c>
    </row>
    <row r="10147" spans="2:4" x14ac:dyDescent="0.25">
      <c r="B10147" s="20" t="s">
        <v>8405</v>
      </c>
      <c r="C10147" s="20" t="s">
        <v>8403</v>
      </c>
      <c r="D10147" s="20" t="s">
        <v>13</v>
      </c>
    </row>
    <row r="10148" spans="2:4" x14ac:dyDescent="0.25">
      <c r="B10148" s="20" t="s">
        <v>8406</v>
      </c>
      <c r="C10148" s="20" t="s">
        <v>8403</v>
      </c>
      <c r="D10148" s="20" t="s">
        <v>13</v>
      </c>
    </row>
    <row r="10149" spans="2:4" x14ac:dyDescent="0.25">
      <c r="B10149" s="20" t="s">
        <v>8407</v>
      </c>
      <c r="C10149" s="20" t="s">
        <v>8408</v>
      </c>
      <c r="D10149" s="20" t="s">
        <v>13</v>
      </c>
    </row>
    <row r="10150" spans="2:4" x14ac:dyDescent="0.25">
      <c r="B10150" s="20" t="s">
        <v>8409</v>
      </c>
      <c r="C10150" s="20" t="s">
        <v>8408</v>
      </c>
      <c r="D10150" s="20" t="s">
        <v>13</v>
      </c>
    </row>
    <row r="10151" spans="2:4" x14ac:dyDescent="0.25">
      <c r="B10151" s="20" t="s">
        <v>8410</v>
      </c>
      <c r="C10151" s="20" t="s">
        <v>8408</v>
      </c>
      <c r="D10151" s="20" t="s">
        <v>13</v>
      </c>
    </row>
    <row r="10152" spans="2:4" x14ac:dyDescent="0.25">
      <c r="B10152" s="20" t="s">
        <v>8411</v>
      </c>
      <c r="C10152" s="20" t="s">
        <v>8408</v>
      </c>
      <c r="D10152" s="20" t="s">
        <v>13</v>
      </c>
    </row>
    <row r="10153" spans="2:4" x14ac:dyDescent="0.25">
      <c r="B10153" s="20" t="s">
        <v>8412</v>
      </c>
      <c r="C10153" s="20" t="s">
        <v>8408</v>
      </c>
      <c r="D10153" s="20" t="s">
        <v>13</v>
      </c>
    </row>
    <row r="10154" spans="2:4" x14ac:dyDescent="0.25">
      <c r="B10154" s="20" t="s">
        <v>8413</v>
      </c>
      <c r="C10154" s="20" t="s">
        <v>8408</v>
      </c>
      <c r="D10154" s="20" t="s">
        <v>13</v>
      </c>
    </row>
    <row r="10155" spans="2:4" x14ac:dyDescent="0.25">
      <c r="B10155" s="20" t="s">
        <v>8414</v>
      </c>
      <c r="C10155" s="20" t="s">
        <v>8408</v>
      </c>
      <c r="D10155" s="20" t="s">
        <v>13</v>
      </c>
    </row>
    <row r="10156" spans="2:4" x14ac:dyDescent="0.25">
      <c r="B10156" s="20" t="s">
        <v>8415</v>
      </c>
      <c r="C10156" s="20" t="s">
        <v>8408</v>
      </c>
      <c r="D10156" s="20" t="s">
        <v>13</v>
      </c>
    </row>
    <row r="10157" spans="2:4" x14ac:dyDescent="0.25">
      <c r="B10157" s="20" t="s">
        <v>8416</v>
      </c>
      <c r="C10157" s="20" t="s">
        <v>8408</v>
      </c>
      <c r="D10157" s="20" t="s">
        <v>13</v>
      </c>
    </row>
    <row r="10158" spans="2:4" x14ac:dyDescent="0.25">
      <c r="B10158" s="20" t="s">
        <v>8417</v>
      </c>
      <c r="C10158" s="20" t="s">
        <v>8418</v>
      </c>
      <c r="D10158" s="20" t="s">
        <v>13</v>
      </c>
    </row>
    <row r="10159" spans="2:4" x14ac:dyDescent="0.25">
      <c r="B10159" s="20" t="s">
        <v>8419</v>
      </c>
      <c r="C10159" s="20" t="s">
        <v>8418</v>
      </c>
      <c r="D10159" s="20" t="s">
        <v>13</v>
      </c>
    </row>
    <row r="10160" spans="2:4" x14ac:dyDescent="0.25">
      <c r="B10160" s="20" t="s">
        <v>8420</v>
      </c>
      <c r="C10160" s="20" t="s">
        <v>8418</v>
      </c>
      <c r="D10160" s="20" t="s">
        <v>13</v>
      </c>
    </row>
    <row r="10161" spans="2:4" x14ac:dyDescent="0.25">
      <c r="B10161" s="20" t="s">
        <v>8421</v>
      </c>
      <c r="C10161" s="20" t="s">
        <v>8418</v>
      </c>
      <c r="D10161" s="20" t="s">
        <v>13</v>
      </c>
    </row>
    <row r="10162" spans="2:4" x14ac:dyDescent="0.25">
      <c r="B10162" s="20" t="s">
        <v>8422</v>
      </c>
      <c r="C10162" s="20" t="s">
        <v>8418</v>
      </c>
      <c r="D10162" s="20" t="s">
        <v>13</v>
      </c>
    </row>
    <row r="10163" spans="2:4" x14ac:dyDescent="0.25">
      <c r="B10163" s="20" t="s">
        <v>8423</v>
      </c>
      <c r="C10163" s="20" t="s">
        <v>8424</v>
      </c>
      <c r="D10163" s="20" t="s">
        <v>13</v>
      </c>
    </row>
    <row r="10164" spans="2:4" x14ac:dyDescent="0.25">
      <c r="B10164" s="20" t="s">
        <v>8425</v>
      </c>
      <c r="C10164" s="20" t="s">
        <v>8424</v>
      </c>
      <c r="D10164" s="20" t="s">
        <v>13</v>
      </c>
    </row>
    <row r="10165" spans="2:4" x14ac:dyDescent="0.25">
      <c r="B10165" s="20" t="s">
        <v>8426</v>
      </c>
      <c r="C10165" s="20" t="s">
        <v>8424</v>
      </c>
      <c r="D10165" s="20" t="s">
        <v>13</v>
      </c>
    </row>
    <row r="10166" spans="2:4" x14ac:dyDescent="0.25">
      <c r="B10166" s="20" t="s">
        <v>8427</v>
      </c>
      <c r="C10166" s="20" t="s">
        <v>8424</v>
      </c>
      <c r="D10166" s="20" t="s">
        <v>13</v>
      </c>
    </row>
    <row r="10167" spans="2:4" x14ac:dyDescent="0.25">
      <c r="B10167" s="20" t="s">
        <v>8428</v>
      </c>
      <c r="C10167" s="20" t="s">
        <v>8424</v>
      </c>
      <c r="D10167" s="20" t="s">
        <v>13</v>
      </c>
    </row>
    <row r="10168" spans="2:4" x14ac:dyDescent="0.25">
      <c r="B10168" s="20" t="s">
        <v>8429</v>
      </c>
      <c r="C10168" s="20" t="s">
        <v>8424</v>
      </c>
      <c r="D10168" s="20" t="s">
        <v>13</v>
      </c>
    </row>
    <row r="10169" spans="2:4" x14ac:dyDescent="0.25">
      <c r="B10169" s="20" t="s">
        <v>8430</v>
      </c>
      <c r="C10169" s="20" t="s">
        <v>8424</v>
      </c>
      <c r="D10169" s="20" t="s">
        <v>13</v>
      </c>
    </row>
    <row r="10170" spans="2:4" x14ac:dyDescent="0.25">
      <c r="B10170" s="20" t="s">
        <v>8431</v>
      </c>
      <c r="C10170" s="20" t="s">
        <v>8432</v>
      </c>
      <c r="D10170" s="20" t="s">
        <v>13</v>
      </c>
    </row>
    <row r="10171" spans="2:4" x14ac:dyDescent="0.25">
      <c r="B10171" s="20" t="s">
        <v>8433</v>
      </c>
      <c r="C10171" s="20" t="s">
        <v>8432</v>
      </c>
      <c r="D10171" s="20" t="s">
        <v>13</v>
      </c>
    </row>
    <row r="10172" spans="2:4" x14ac:dyDescent="0.25">
      <c r="B10172" s="20" t="s">
        <v>8434</v>
      </c>
      <c r="C10172" s="20" t="s">
        <v>8432</v>
      </c>
      <c r="D10172" s="20" t="s">
        <v>13</v>
      </c>
    </row>
    <row r="10173" spans="2:4" x14ac:dyDescent="0.25">
      <c r="B10173" s="20" t="s">
        <v>8435</v>
      </c>
      <c r="C10173" s="20" t="s">
        <v>8432</v>
      </c>
      <c r="D10173" s="20" t="s">
        <v>13</v>
      </c>
    </row>
    <row r="10174" spans="2:4" x14ac:dyDescent="0.25">
      <c r="B10174" s="20" t="s">
        <v>8436</v>
      </c>
      <c r="C10174" s="20" t="s">
        <v>8432</v>
      </c>
      <c r="D10174" s="20" t="s">
        <v>13</v>
      </c>
    </row>
    <row r="10175" spans="2:4" x14ac:dyDescent="0.25">
      <c r="B10175" s="20" t="s">
        <v>8437</v>
      </c>
      <c r="C10175" s="20" t="s">
        <v>8432</v>
      </c>
      <c r="D10175" s="20" t="s">
        <v>13</v>
      </c>
    </row>
    <row r="10176" spans="2:4" x14ac:dyDescent="0.25">
      <c r="B10176" s="20" t="s">
        <v>8438</v>
      </c>
      <c r="C10176" s="20" t="s">
        <v>8438</v>
      </c>
      <c r="D10176" s="20" t="s">
        <v>13</v>
      </c>
    </row>
    <row r="10177" spans="2:4" x14ac:dyDescent="0.25">
      <c r="B10177" s="20" t="s">
        <v>8439</v>
      </c>
      <c r="C10177" s="20" t="s">
        <v>8438</v>
      </c>
      <c r="D10177" s="20" t="s">
        <v>13</v>
      </c>
    </row>
    <row r="10178" spans="2:4" x14ac:dyDescent="0.25">
      <c r="B10178" s="20" t="s">
        <v>8440</v>
      </c>
      <c r="C10178" s="20" t="s">
        <v>8438</v>
      </c>
      <c r="D10178" s="20" t="s">
        <v>13</v>
      </c>
    </row>
    <row r="10179" spans="2:4" x14ac:dyDescent="0.25">
      <c r="B10179" s="20" t="s">
        <v>17332</v>
      </c>
      <c r="C10179" s="20" t="s">
        <v>8438</v>
      </c>
      <c r="D10179" s="20" t="s">
        <v>13</v>
      </c>
    </row>
    <row r="10180" spans="2:4" x14ac:dyDescent="0.25">
      <c r="B10180" s="20" t="s">
        <v>8441</v>
      </c>
      <c r="C10180" s="20" t="s">
        <v>8438</v>
      </c>
      <c r="D10180" s="20" t="s">
        <v>13</v>
      </c>
    </row>
    <row r="10181" spans="2:4" x14ac:dyDescent="0.25">
      <c r="B10181" s="20" t="s">
        <v>8442</v>
      </c>
      <c r="C10181" s="20" t="s">
        <v>8438</v>
      </c>
      <c r="D10181" s="20" t="s">
        <v>13</v>
      </c>
    </row>
    <row r="10182" spans="2:4" x14ac:dyDescent="0.25">
      <c r="B10182" s="20" t="s">
        <v>8443</v>
      </c>
      <c r="C10182" s="20" t="s">
        <v>8438</v>
      </c>
      <c r="D10182" s="20" t="s">
        <v>13</v>
      </c>
    </row>
    <row r="10183" spans="2:4" x14ac:dyDescent="0.25">
      <c r="B10183" s="20" t="s">
        <v>8444</v>
      </c>
      <c r="C10183" s="20" t="s">
        <v>8438</v>
      </c>
      <c r="D10183" s="20" t="s">
        <v>13</v>
      </c>
    </row>
    <row r="10184" spans="2:4" x14ac:dyDescent="0.25">
      <c r="B10184" s="20" t="s">
        <v>8445</v>
      </c>
      <c r="C10184" s="20" t="s">
        <v>8438</v>
      </c>
      <c r="D10184" s="20" t="s">
        <v>13</v>
      </c>
    </row>
    <row r="10185" spans="2:4" x14ac:dyDescent="0.25">
      <c r="B10185" s="20" t="s">
        <v>8446</v>
      </c>
      <c r="C10185" s="20" t="s">
        <v>8438</v>
      </c>
      <c r="D10185" s="20" t="s">
        <v>13</v>
      </c>
    </row>
    <row r="10186" spans="2:4" x14ac:dyDescent="0.25">
      <c r="B10186" s="20" t="s">
        <v>8447</v>
      </c>
      <c r="C10186" s="20" t="s">
        <v>8447</v>
      </c>
      <c r="D10186" s="20" t="s">
        <v>13</v>
      </c>
    </row>
    <row r="10187" spans="2:4" x14ac:dyDescent="0.25">
      <c r="B10187" s="20" t="s">
        <v>17333</v>
      </c>
      <c r="C10187" s="20" t="s">
        <v>8447</v>
      </c>
      <c r="D10187" s="20" t="s">
        <v>13</v>
      </c>
    </row>
    <row r="10188" spans="2:4" x14ac:dyDescent="0.25">
      <c r="B10188" s="20" t="s">
        <v>8448</v>
      </c>
      <c r="C10188" s="20" t="s">
        <v>8448</v>
      </c>
      <c r="D10188" s="20" t="s">
        <v>13</v>
      </c>
    </row>
    <row r="10189" spans="2:4" x14ac:dyDescent="0.25">
      <c r="B10189" s="20" t="s">
        <v>8449</v>
      </c>
      <c r="C10189" s="20" t="s">
        <v>8450</v>
      </c>
      <c r="D10189" s="20" t="s">
        <v>13</v>
      </c>
    </row>
    <row r="10190" spans="2:4" x14ac:dyDescent="0.25">
      <c r="B10190" s="20" t="s">
        <v>8451</v>
      </c>
      <c r="C10190" s="20" t="s">
        <v>8450</v>
      </c>
      <c r="D10190" s="20" t="s">
        <v>13</v>
      </c>
    </row>
    <row r="10191" spans="2:4" x14ac:dyDescent="0.25">
      <c r="B10191" s="20" t="s">
        <v>8452</v>
      </c>
      <c r="C10191" s="20" t="s">
        <v>8450</v>
      </c>
      <c r="D10191" s="20" t="s">
        <v>13</v>
      </c>
    </row>
    <row r="10192" spans="2:4" x14ac:dyDescent="0.25">
      <c r="B10192" s="20" t="s">
        <v>8453</v>
      </c>
      <c r="C10192" s="20" t="s">
        <v>8450</v>
      </c>
      <c r="D10192" s="20" t="s">
        <v>13</v>
      </c>
    </row>
    <row r="10193" spans="2:4" x14ac:dyDescent="0.25">
      <c r="B10193" s="20" t="s">
        <v>8454</v>
      </c>
      <c r="C10193" s="20" t="s">
        <v>8450</v>
      </c>
      <c r="D10193" s="20" t="s">
        <v>13</v>
      </c>
    </row>
    <row r="10194" spans="2:4" x14ac:dyDescent="0.25">
      <c r="B10194" s="20" t="s">
        <v>8455</v>
      </c>
      <c r="C10194" s="20" t="s">
        <v>8456</v>
      </c>
      <c r="D10194" s="20" t="s">
        <v>13</v>
      </c>
    </row>
    <row r="10195" spans="2:4" x14ac:dyDescent="0.25">
      <c r="B10195" s="20" t="s">
        <v>17334</v>
      </c>
      <c r="C10195" s="20" t="s">
        <v>8456</v>
      </c>
      <c r="D10195" s="20" t="s">
        <v>12</v>
      </c>
    </row>
    <row r="10196" spans="2:4" x14ac:dyDescent="0.25">
      <c r="B10196" s="20" t="s">
        <v>8457</v>
      </c>
      <c r="C10196" s="20" t="s">
        <v>8456</v>
      </c>
      <c r="D10196" s="20" t="s">
        <v>13</v>
      </c>
    </row>
    <row r="10197" spans="2:4" x14ac:dyDescent="0.25">
      <c r="B10197" s="20" t="s">
        <v>8458</v>
      </c>
      <c r="C10197" s="20" t="s">
        <v>8456</v>
      </c>
      <c r="D10197" s="20" t="s">
        <v>13</v>
      </c>
    </row>
    <row r="10198" spans="2:4" x14ac:dyDescent="0.25">
      <c r="B10198" s="20" t="s">
        <v>8459</v>
      </c>
      <c r="C10198" s="20" t="s">
        <v>8456</v>
      </c>
      <c r="D10198" s="20" t="s">
        <v>13</v>
      </c>
    </row>
    <row r="10199" spans="2:4" x14ac:dyDescent="0.25">
      <c r="B10199" s="20" t="s">
        <v>8460</v>
      </c>
      <c r="C10199" s="20" t="s">
        <v>8456</v>
      </c>
      <c r="D10199" s="20" t="s">
        <v>13</v>
      </c>
    </row>
    <row r="10200" spans="2:4" x14ac:dyDescent="0.25">
      <c r="B10200" s="20" t="s">
        <v>8461</v>
      </c>
      <c r="C10200" s="20" t="s">
        <v>8456</v>
      </c>
      <c r="D10200" s="20" t="s">
        <v>13</v>
      </c>
    </row>
    <row r="10201" spans="2:4" x14ac:dyDescent="0.25">
      <c r="B10201" s="20" t="s">
        <v>8462</v>
      </c>
      <c r="C10201" s="20" t="s">
        <v>8463</v>
      </c>
      <c r="D10201" s="20" t="s">
        <v>13</v>
      </c>
    </row>
    <row r="10202" spans="2:4" x14ac:dyDescent="0.25">
      <c r="B10202" s="20" t="s">
        <v>8464</v>
      </c>
      <c r="C10202" s="20" t="s">
        <v>8463</v>
      </c>
      <c r="D10202" s="20" t="s">
        <v>13</v>
      </c>
    </row>
    <row r="10203" spans="2:4" x14ac:dyDescent="0.25">
      <c r="B10203" s="20" t="s">
        <v>8465</v>
      </c>
      <c r="C10203" s="20" t="s">
        <v>8463</v>
      </c>
      <c r="D10203" s="20" t="s">
        <v>13</v>
      </c>
    </row>
    <row r="10204" spans="2:4" x14ac:dyDescent="0.25">
      <c r="B10204" s="20" t="s">
        <v>8466</v>
      </c>
      <c r="C10204" s="20" t="s">
        <v>8463</v>
      </c>
      <c r="D10204" s="20" t="s">
        <v>20</v>
      </c>
    </row>
    <row r="10205" spans="2:4" x14ac:dyDescent="0.25">
      <c r="B10205" s="20" t="s">
        <v>17335</v>
      </c>
      <c r="C10205" s="20" t="s">
        <v>8463</v>
      </c>
      <c r="D10205" s="20" t="s">
        <v>13</v>
      </c>
    </row>
    <row r="10206" spans="2:4" x14ac:dyDescent="0.25">
      <c r="B10206" s="20" t="s">
        <v>17336</v>
      </c>
      <c r="C10206" s="20" t="s">
        <v>8463</v>
      </c>
      <c r="D10206" s="20" t="s">
        <v>13</v>
      </c>
    </row>
    <row r="10207" spans="2:4" x14ac:dyDescent="0.25">
      <c r="B10207" s="20" t="s">
        <v>17337</v>
      </c>
      <c r="C10207" s="20" t="s">
        <v>8463</v>
      </c>
      <c r="D10207" s="20" t="s">
        <v>20</v>
      </c>
    </row>
    <row r="10208" spans="2:4" x14ac:dyDescent="0.25">
      <c r="B10208" s="20" t="s">
        <v>17338</v>
      </c>
      <c r="C10208" s="20" t="s">
        <v>8463</v>
      </c>
      <c r="D10208" s="20" t="s">
        <v>20</v>
      </c>
    </row>
    <row r="10209" spans="2:4" x14ac:dyDescent="0.25">
      <c r="B10209" s="20" t="s">
        <v>17339</v>
      </c>
      <c r="C10209" s="20" t="s">
        <v>8463</v>
      </c>
      <c r="D10209" s="20" t="s">
        <v>20</v>
      </c>
    </row>
    <row r="10210" spans="2:4" x14ac:dyDescent="0.25">
      <c r="B10210" s="20" t="s">
        <v>17340</v>
      </c>
      <c r="C10210" s="20" t="s">
        <v>8463</v>
      </c>
      <c r="D10210" s="20" t="s">
        <v>13</v>
      </c>
    </row>
    <row r="10211" spans="2:4" x14ac:dyDescent="0.25">
      <c r="B10211" s="20" t="s">
        <v>17341</v>
      </c>
      <c r="C10211" s="20" t="s">
        <v>8463</v>
      </c>
      <c r="D10211" s="20" t="s">
        <v>13</v>
      </c>
    </row>
    <row r="10212" spans="2:4" x14ac:dyDescent="0.25">
      <c r="B10212" s="20" t="s">
        <v>17342</v>
      </c>
      <c r="C10212" s="20" t="s">
        <v>8463</v>
      </c>
      <c r="D10212" s="20" t="s">
        <v>13</v>
      </c>
    </row>
    <row r="10213" spans="2:4" x14ac:dyDescent="0.25">
      <c r="B10213" s="20" t="s">
        <v>17343</v>
      </c>
      <c r="C10213" s="20" t="s">
        <v>8463</v>
      </c>
      <c r="D10213" s="20" t="s">
        <v>13</v>
      </c>
    </row>
    <row r="10214" spans="2:4" x14ac:dyDescent="0.25">
      <c r="B10214" s="20" t="s">
        <v>17344</v>
      </c>
      <c r="C10214" s="20" t="s">
        <v>8463</v>
      </c>
      <c r="D10214" s="20" t="s">
        <v>20</v>
      </c>
    </row>
    <row r="10215" spans="2:4" x14ac:dyDescent="0.25">
      <c r="B10215" s="20" t="s">
        <v>17345</v>
      </c>
      <c r="C10215" s="20" t="s">
        <v>8463</v>
      </c>
      <c r="D10215" s="20" t="s">
        <v>20</v>
      </c>
    </row>
    <row r="10216" spans="2:4" x14ac:dyDescent="0.25">
      <c r="B10216" s="20" t="s">
        <v>17346</v>
      </c>
      <c r="C10216" s="20" t="s">
        <v>8463</v>
      </c>
      <c r="D10216" s="20" t="s">
        <v>20</v>
      </c>
    </row>
    <row r="10217" spans="2:4" x14ac:dyDescent="0.25">
      <c r="B10217" s="20" t="s">
        <v>17347</v>
      </c>
      <c r="C10217" s="20" t="s">
        <v>8463</v>
      </c>
      <c r="D10217" s="20" t="s">
        <v>20</v>
      </c>
    </row>
    <row r="10218" spans="2:4" x14ac:dyDescent="0.25">
      <c r="B10218" s="20" t="s">
        <v>17348</v>
      </c>
      <c r="C10218" s="20" t="s">
        <v>8463</v>
      </c>
      <c r="D10218" s="20" t="s">
        <v>20</v>
      </c>
    </row>
    <row r="10219" spans="2:4" x14ac:dyDescent="0.25">
      <c r="B10219" s="20" t="s">
        <v>17349</v>
      </c>
      <c r="C10219" s="20" t="s">
        <v>8463</v>
      </c>
      <c r="D10219" s="20" t="s">
        <v>20</v>
      </c>
    </row>
    <row r="10220" spans="2:4" x14ac:dyDescent="0.25">
      <c r="B10220" s="20" t="s">
        <v>17350</v>
      </c>
      <c r="C10220" s="20" t="s">
        <v>8463</v>
      </c>
      <c r="D10220" s="20" t="s">
        <v>20</v>
      </c>
    </row>
    <row r="10221" spans="2:4" x14ac:dyDescent="0.25">
      <c r="B10221" s="20" t="s">
        <v>17351</v>
      </c>
      <c r="C10221" s="20" t="s">
        <v>8463</v>
      </c>
      <c r="D10221" s="20" t="s">
        <v>13</v>
      </c>
    </row>
    <row r="10222" spans="2:4" x14ac:dyDescent="0.25">
      <c r="B10222" s="20" t="s">
        <v>17352</v>
      </c>
      <c r="C10222" s="20" t="s">
        <v>8463</v>
      </c>
      <c r="D10222" s="20" t="s">
        <v>20</v>
      </c>
    </row>
    <row r="10223" spans="2:4" x14ac:dyDescent="0.25">
      <c r="B10223" s="20" t="s">
        <v>17353</v>
      </c>
      <c r="C10223" s="20" t="s">
        <v>8463</v>
      </c>
      <c r="D10223" s="20" t="s">
        <v>20</v>
      </c>
    </row>
    <row r="10224" spans="2:4" x14ac:dyDescent="0.25">
      <c r="B10224" s="20" t="s">
        <v>17354</v>
      </c>
      <c r="C10224" s="20" t="s">
        <v>8463</v>
      </c>
      <c r="D10224" s="20" t="s">
        <v>20</v>
      </c>
    </row>
    <row r="10225" spans="2:4" x14ac:dyDescent="0.25">
      <c r="B10225" s="20" t="s">
        <v>17355</v>
      </c>
      <c r="C10225" s="20" t="s">
        <v>8463</v>
      </c>
      <c r="D10225" s="20" t="s">
        <v>20</v>
      </c>
    </row>
    <row r="10226" spans="2:4" x14ac:dyDescent="0.25">
      <c r="B10226" s="20" t="s">
        <v>17356</v>
      </c>
      <c r="C10226" s="20" t="s">
        <v>8463</v>
      </c>
      <c r="D10226" s="20" t="s">
        <v>20</v>
      </c>
    </row>
    <row r="10227" spans="2:4" x14ac:dyDescent="0.25">
      <c r="B10227" s="20" t="s">
        <v>17357</v>
      </c>
      <c r="C10227" s="20" t="s">
        <v>8463</v>
      </c>
      <c r="D10227" s="20" t="s">
        <v>20</v>
      </c>
    </row>
    <row r="10228" spans="2:4" x14ac:dyDescent="0.25">
      <c r="B10228" s="20" t="s">
        <v>17358</v>
      </c>
      <c r="C10228" s="20" t="s">
        <v>8463</v>
      </c>
      <c r="D10228" s="20" t="s">
        <v>13</v>
      </c>
    </row>
    <row r="10229" spans="2:4" x14ac:dyDescent="0.25">
      <c r="B10229" s="20" t="s">
        <v>8467</v>
      </c>
      <c r="C10229" s="20" t="s">
        <v>8463</v>
      </c>
      <c r="D10229" s="20" t="s">
        <v>13</v>
      </c>
    </row>
    <row r="10230" spans="2:4" x14ac:dyDescent="0.25">
      <c r="B10230" s="20" t="s">
        <v>8468</v>
      </c>
      <c r="C10230" s="20" t="s">
        <v>8463</v>
      </c>
      <c r="D10230" s="20" t="s">
        <v>13</v>
      </c>
    </row>
    <row r="10231" spans="2:4" x14ac:dyDescent="0.25">
      <c r="B10231" s="20" t="s">
        <v>8469</v>
      </c>
      <c r="C10231" s="20" t="s">
        <v>8463</v>
      </c>
      <c r="D10231" s="20" t="s">
        <v>20</v>
      </c>
    </row>
    <row r="10232" spans="2:4" x14ac:dyDescent="0.25">
      <c r="B10232" s="20" t="s">
        <v>17359</v>
      </c>
      <c r="C10232" s="20" t="s">
        <v>8463</v>
      </c>
      <c r="D10232" s="20" t="s">
        <v>13</v>
      </c>
    </row>
    <row r="10233" spans="2:4" x14ac:dyDescent="0.25">
      <c r="B10233" s="20" t="s">
        <v>17360</v>
      </c>
      <c r="C10233" s="20" t="s">
        <v>8463</v>
      </c>
      <c r="D10233" s="20" t="s">
        <v>13</v>
      </c>
    </row>
    <row r="10234" spans="2:4" x14ac:dyDescent="0.25">
      <c r="B10234" s="20" t="s">
        <v>17361</v>
      </c>
      <c r="C10234" s="20" t="s">
        <v>8463</v>
      </c>
      <c r="D10234" s="20" t="s">
        <v>13</v>
      </c>
    </row>
    <row r="10235" spans="2:4" x14ac:dyDescent="0.25">
      <c r="B10235" s="20" t="s">
        <v>17362</v>
      </c>
      <c r="C10235" s="20" t="s">
        <v>8463</v>
      </c>
      <c r="D10235" s="20" t="s">
        <v>22</v>
      </c>
    </row>
    <row r="10236" spans="2:4" x14ac:dyDescent="0.25">
      <c r="B10236" s="20" t="s">
        <v>17363</v>
      </c>
      <c r="C10236" s="20" t="s">
        <v>8463</v>
      </c>
      <c r="D10236" s="20" t="s">
        <v>22</v>
      </c>
    </row>
    <row r="10237" spans="2:4" x14ac:dyDescent="0.25">
      <c r="B10237" s="20" t="s">
        <v>17364</v>
      </c>
      <c r="C10237" s="20" t="s">
        <v>8463</v>
      </c>
      <c r="D10237" s="20" t="s">
        <v>22</v>
      </c>
    </row>
    <row r="10238" spans="2:4" x14ac:dyDescent="0.25">
      <c r="B10238" s="20" t="s">
        <v>17365</v>
      </c>
      <c r="C10238" s="20" t="s">
        <v>8463</v>
      </c>
      <c r="D10238" s="20" t="s">
        <v>22</v>
      </c>
    </row>
    <row r="10239" spans="2:4" x14ac:dyDescent="0.25">
      <c r="B10239" s="20" t="s">
        <v>17366</v>
      </c>
      <c r="C10239" s="20" t="s">
        <v>8463</v>
      </c>
      <c r="D10239" s="20" t="s">
        <v>22</v>
      </c>
    </row>
    <row r="10240" spans="2:4" x14ac:dyDescent="0.25">
      <c r="B10240" s="20" t="s">
        <v>17367</v>
      </c>
      <c r="C10240" s="20" t="s">
        <v>8463</v>
      </c>
      <c r="D10240" s="20" t="s">
        <v>22</v>
      </c>
    </row>
    <row r="10241" spans="2:4" x14ac:dyDescent="0.25">
      <c r="B10241" s="20" t="s">
        <v>17368</v>
      </c>
      <c r="C10241" s="20" t="s">
        <v>8463</v>
      </c>
      <c r="D10241" s="20" t="s">
        <v>22</v>
      </c>
    </row>
    <row r="10242" spans="2:4" x14ac:dyDescent="0.25">
      <c r="B10242" s="20" t="s">
        <v>17369</v>
      </c>
      <c r="C10242" s="20" t="s">
        <v>8463</v>
      </c>
      <c r="D10242" s="20" t="s">
        <v>13</v>
      </c>
    </row>
    <row r="10243" spans="2:4" x14ac:dyDescent="0.25">
      <c r="B10243" s="20" t="s">
        <v>17370</v>
      </c>
      <c r="C10243" s="20" t="s">
        <v>8463</v>
      </c>
      <c r="D10243" s="20" t="s">
        <v>20</v>
      </c>
    </row>
    <row r="10244" spans="2:4" x14ac:dyDescent="0.25">
      <c r="B10244" s="20" t="s">
        <v>17371</v>
      </c>
      <c r="C10244" s="20" t="s">
        <v>8463</v>
      </c>
      <c r="D10244" s="20" t="s">
        <v>20</v>
      </c>
    </row>
    <row r="10245" spans="2:4" x14ac:dyDescent="0.25">
      <c r="B10245" s="20" t="s">
        <v>17372</v>
      </c>
      <c r="C10245" s="20" t="s">
        <v>8463</v>
      </c>
      <c r="D10245" s="20" t="s">
        <v>22</v>
      </c>
    </row>
    <row r="10246" spans="2:4" x14ac:dyDescent="0.25">
      <c r="B10246" s="20" t="s">
        <v>17373</v>
      </c>
      <c r="C10246" s="20" t="s">
        <v>8463</v>
      </c>
      <c r="D10246" s="20" t="s">
        <v>22</v>
      </c>
    </row>
    <row r="10247" spans="2:4" x14ac:dyDescent="0.25">
      <c r="B10247" s="20" t="s">
        <v>17374</v>
      </c>
      <c r="C10247" s="20" t="s">
        <v>8463</v>
      </c>
      <c r="D10247" s="20" t="s">
        <v>13</v>
      </c>
    </row>
    <row r="10248" spans="2:4" x14ac:dyDescent="0.25">
      <c r="B10248" s="20" t="s">
        <v>17375</v>
      </c>
      <c r="C10248" s="20" t="s">
        <v>8463</v>
      </c>
      <c r="D10248" s="20" t="s">
        <v>13</v>
      </c>
    </row>
    <row r="10249" spans="2:4" x14ac:dyDescent="0.25">
      <c r="B10249" s="20" t="s">
        <v>8470</v>
      </c>
      <c r="C10249" s="20" t="s">
        <v>8463</v>
      </c>
      <c r="D10249" s="20" t="s">
        <v>13</v>
      </c>
    </row>
    <row r="10250" spans="2:4" x14ac:dyDescent="0.25">
      <c r="B10250" s="20" t="s">
        <v>8471</v>
      </c>
      <c r="C10250" s="20" t="s">
        <v>8463</v>
      </c>
      <c r="D10250" s="20" t="s">
        <v>13</v>
      </c>
    </row>
    <row r="10251" spans="2:4" x14ac:dyDescent="0.25">
      <c r="B10251" s="20" t="s">
        <v>8472</v>
      </c>
      <c r="C10251" s="20" t="s">
        <v>8473</v>
      </c>
      <c r="D10251" s="20" t="s">
        <v>13</v>
      </c>
    </row>
    <row r="10252" spans="2:4" x14ac:dyDescent="0.25">
      <c r="B10252" s="20" t="s">
        <v>8474</v>
      </c>
      <c r="C10252" s="20" t="s">
        <v>8473</v>
      </c>
      <c r="D10252" s="20" t="s">
        <v>13</v>
      </c>
    </row>
    <row r="10253" spans="2:4" x14ac:dyDescent="0.25">
      <c r="B10253" s="20" t="s">
        <v>8475</v>
      </c>
      <c r="C10253" s="20" t="s">
        <v>8473</v>
      </c>
      <c r="D10253" s="20" t="s">
        <v>13</v>
      </c>
    </row>
    <row r="10254" spans="2:4" x14ac:dyDescent="0.25">
      <c r="B10254" s="20" t="s">
        <v>8476</v>
      </c>
      <c r="C10254" s="20" t="s">
        <v>8473</v>
      </c>
      <c r="D10254" s="20" t="s">
        <v>13</v>
      </c>
    </row>
    <row r="10255" spans="2:4" x14ac:dyDescent="0.25">
      <c r="B10255" s="20" t="s">
        <v>17376</v>
      </c>
      <c r="C10255" s="20" t="s">
        <v>8473</v>
      </c>
      <c r="D10255" s="20" t="s">
        <v>20</v>
      </c>
    </row>
    <row r="10256" spans="2:4" x14ac:dyDescent="0.25">
      <c r="B10256" s="20" t="s">
        <v>8477</v>
      </c>
      <c r="C10256" s="20" t="s">
        <v>8477</v>
      </c>
      <c r="D10256" s="20" t="s">
        <v>20</v>
      </c>
    </row>
    <row r="10257" spans="2:4" x14ac:dyDescent="0.25">
      <c r="B10257" s="20" t="s">
        <v>8478</v>
      </c>
      <c r="C10257" s="20" t="s">
        <v>8477</v>
      </c>
      <c r="D10257" s="20" t="s">
        <v>13</v>
      </c>
    </row>
    <row r="10258" spans="2:4" x14ac:dyDescent="0.25">
      <c r="B10258" s="20" t="s">
        <v>8479</v>
      </c>
      <c r="C10258" s="20" t="s">
        <v>8477</v>
      </c>
      <c r="D10258" s="20" t="s">
        <v>13</v>
      </c>
    </row>
    <row r="10259" spans="2:4" x14ac:dyDescent="0.25">
      <c r="B10259" s="20" t="s">
        <v>8480</v>
      </c>
      <c r="C10259" s="20" t="s">
        <v>8477</v>
      </c>
      <c r="D10259" s="20" t="s">
        <v>13</v>
      </c>
    </row>
    <row r="10260" spans="2:4" x14ac:dyDescent="0.25">
      <c r="B10260" s="20" t="s">
        <v>17377</v>
      </c>
      <c r="C10260" s="20" t="s">
        <v>8477</v>
      </c>
      <c r="D10260" s="20" t="s">
        <v>13</v>
      </c>
    </row>
    <row r="10261" spans="2:4" x14ac:dyDescent="0.25">
      <c r="B10261" s="20" t="s">
        <v>8481</v>
      </c>
      <c r="C10261" s="20" t="s">
        <v>8482</v>
      </c>
      <c r="D10261" s="20" t="s">
        <v>13</v>
      </c>
    </row>
    <row r="10262" spans="2:4" x14ac:dyDescent="0.25">
      <c r="B10262" s="20" t="s">
        <v>17378</v>
      </c>
      <c r="C10262" s="20" t="s">
        <v>8482</v>
      </c>
      <c r="D10262" s="20" t="s">
        <v>13</v>
      </c>
    </row>
    <row r="10263" spans="2:4" x14ac:dyDescent="0.25">
      <c r="B10263" s="20" t="s">
        <v>8483</v>
      </c>
      <c r="C10263" s="20" t="s">
        <v>8482</v>
      </c>
      <c r="D10263" s="20" t="s">
        <v>13</v>
      </c>
    </row>
    <row r="10264" spans="2:4" x14ac:dyDescent="0.25">
      <c r="B10264" s="20" t="s">
        <v>8484</v>
      </c>
      <c r="C10264" s="20" t="s">
        <v>8482</v>
      </c>
      <c r="D10264" s="20" t="s">
        <v>13</v>
      </c>
    </row>
    <row r="10265" spans="2:4" x14ac:dyDescent="0.25">
      <c r="B10265" s="20" t="s">
        <v>8485</v>
      </c>
      <c r="C10265" s="20" t="s">
        <v>8482</v>
      </c>
      <c r="D10265" s="20" t="s">
        <v>13</v>
      </c>
    </row>
    <row r="10266" spans="2:4" x14ac:dyDescent="0.25">
      <c r="B10266" s="20" t="s">
        <v>8486</v>
      </c>
      <c r="C10266" s="20" t="s">
        <v>8482</v>
      </c>
      <c r="D10266" s="20" t="s">
        <v>13</v>
      </c>
    </row>
    <row r="10267" spans="2:4" x14ac:dyDescent="0.25">
      <c r="B10267" s="20" t="s">
        <v>8487</v>
      </c>
      <c r="C10267" s="20" t="s">
        <v>8482</v>
      </c>
      <c r="D10267" s="20" t="s">
        <v>13</v>
      </c>
    </row>
    <row r="10268" spans="2:4" x14ac:dyDescent="0.25">
      <c r="B10268" s="20" t="s">
        <v>8488</v>
      </c>
      <c r="C10268" s="20" t="s">
        <v>8489</v>
      </c>
      <c r="D10268" s="20" t="s">
        <v>13</v>
      </c>
    </row>
    <row r="10269" spans="2:4" x14ac:dyDescent="0.25">
      <c r="B10269" s="20" t="s">
        <v>8490</v>
      </c>
      <c r="C10269" s="20" t="s">
        <v>8489</v>
      </c>
      <c r="D10269" s="20" t="s">
        <v>13</v>
      </c>
    </row>
    <row r="10270" spans="2:4" x14ac:dyDescent="0.25">
      <c r="B10270" s="20" t="s">
        <v>8491</v>
      </c>
      <c r="C10270" s="20" t="s">
        <v>8489</v>
      </c>
      <c r="D10270" s="20" t="s">
        <v>13</v>
      </c>
    </row>
    <row r="10271" spans="2:4" x14ac:dyDescent="0.25">
      <c r="B10271" s="20" t="s">
        <v>8492</v>
      </c>
      <c r="C10271" s="20" t="s">
        <v>8493</v>
      </c>
      <c r="D10271" s="20" t="s">
        <v>13</v>
      </c>
    </row>
    <row r="10272" spans="2:4" x14ac:dyDescent="0.25">
      <c r="B10272" s="20" t="s">
        <v>8494</v>
      </c>
      <c r="C10272" s="20" t="s">
        <v>8493</v>
      </c>
      <c r="D10272" s="20" t="s">
        <v>13</v>
      </c>
    </row>
    <row r="10273" spans="2:4" x14ac:dyDescent="0.25">
      <c r="B10273" s="20" t="s">
        <v>8495</v>
      </c>
      <c r="C10273" s="20" t="s">
        <v>8493</v>
      </c>
      <c r="D10273" s="20" t="s">
        <v>13</v>
      </c>
    </row>
    <row r="10274" spans="2:4" x14ac:dyDescent="0.25">
      <c r="B10274" s="20" t="s">
        <v>8496</v>
      </c>
      <c r="C10274" s="20" t="s">
        <v>8493</v>
      </c>
      <c r="D10274" s="20" t="s">
        <v>13</v>
      </c>
    </row>
    <row r="10275" spans="2:4" x14ac:dyDescent="0.25">
      <c r="B10275" s="20" t="s">
        <v>8497</v>
      </c>
      <c r="C10275" s="20" t="s">
        <v>8493</v>
      </c>
      <c r="D10275" s="20" t="s">
        <v>13</v>
      </c>
    </row>
    <row r="10276" spans="2:4" x14ac:dyDescent="0.25">
      <c r="B10276" s="20" t="s">
        <v>8498</v>
      </c>
      <c r="C10276" s="20" t="s">
        <v>8493</v>
      </c>
      <c r="D10276" s="20" t="s">
        <v>13</v>
      </c>
    </row>
    <row r="10277" spans="2:4" x14ac:dyDescent="0.25">
      <c r="B10277" s="20" t="s">
        <v>8499</v>
      </c>
      <c r="C10277" s="20" t="s">
        <v>8499</v>
      </c>
      <c r="D10277" s="20" t="s">
        <v>13</v>
      </c>
    </row>
    <row r="10278" spans="2:4" x14ac:dyDescent="0.25">
      <c r="B10278" s="20" t="s">
        <v>8500</v>
      </c>
      <c r="C10278" s="20" t="s">
        <v>8499</v>
      </c>
      <c r="D10278" s="20" t="s">
        <v>13</v>
      </c>
    </row>
    <row r="10279" spans="2:4" x14ac:dyDescent="0.25">
      <c r="B10279" s="20" t="s">
        <v>8501</v>
      </c>
      <c r="C10279" s="20" t="s">
        <v>8499</v>
      </c>
      <c r="D10279" s="20" t="s">
        <v>13</v>
      </c>
    </row>
    <row r="10280" spans="2:4" x14ac:dyDescent="0.25">
      <c r="B10280" s="20" t="s">
        <v>8502</v>
      </c>
      <c r="C10280" s="20" t="s">
        <v>8499</v>
      </c>
      <c r="D10280" s="20" t="s">
        <v>13</v>
      </c>
    </row>
    <row r="10281" spans="2:4" x14ac:dyDescent="0.25">
      <c r="B10281" s="20" t="s">
        <v>17379</v>
      </c>
      <c r="C10281" s="20" t="s">
        <v>8499</v>
      </c>
      <c r="D10281" s="20" t="s">
        <v>13</v>
      </c>
    </row>
    <row r="10282" spans="2:4" x14ac:dyDescent="0.25">
      <c r="B10282" s="20" t="s">
        <v>8503</v>
      </c>
      <c r="C10282" s="20" t="s">
        <v>8499</v>
      </c>
      <c r="D10282" s="20" t="s">
        <v>13</v>
      </c>
    </row>
    <row r="10283" spans="2:4" x14ac:dyDescent="0.25">
      <c r="B10283" s="20" t="s">
        <v>8504</v>
      </c>
      <c r="C10283" s="20" t="s">
        <v>8499</v>
      </c>
      <c r="D10283" s="20" t="s">
        <v>13</v>
      </c>
    </row>
    <row r="10284" spans="2:4" x14ac:dyDescent="0.25">
      <c r="B10284" s="20" t="s">
        <v>8505</v>
      </c>
      <c r="C10284" s="20" t="s">
        <v>8499</v>
      </c>
      <c r="D10284" s="20" t="s">
        <v>13</v>
      </c>
    </row>
    <row r="10285" spans="2:4" x14ac:dyDescent="0.25">
      <c r="B10285" s="20" t="s">
        <v>8506</v>
      </c>
      <c r="C10285" s="20" t="s">
        <v>8499</v>
      </c>
      <c r="D10285" s="20" t="s">
        <v>13</v>
      </c>
    </row>
    <row r="10286" spans="2:4" x14ac:dyDescent="0.25">
      <c r="B10286" s="20" t="s">
        <v>8507</v>
      </c>
      <c r="C10286" s="20" t="s">
        <v>8499</v>
      </c>
      <c r="D10286" s="20" t="s">
        <v>13</v>
      </c>
    </row>
    <row r="10287" spans="2:4" x14ac:dyDescent="0.25">
      <c r="B10287" s="20" t="s">
        <v>8508</v>
      </c>
      <c r="C10287" s="20" t="s">
        <v>8508</v>
      </c>
      <c r="D10287" s="20" t="s">
        <v>13</v>
      </c>
    </row>
    <row r="10288" spans="2:4" x14ac:dyDescent="0.25">
      <c r="B10288" s="20" t="s">
        <v>8509</v>
      </c>
      <c r="C10288" s="20" t="s">
        <v>8508</v>
      </c>
      <c r="D10288" s="20" t="s">
        <v>13</v>
      </c>
    </row>
    <row r="10289" spans="2:4" x14ac:dyDescent="0.25">
      <c r="B10289" s="20" t="s">
        <v>8510</v>
      </c>
      <c r="C10289" s="20" t="s">
        <v>8508</v>
      </c>
      <c r="D10289" s="20" t="s">
        <v>13</v>
      </c>
    </row>
    <row r="10290" spans="2:4" x14ac:dyDescent="0.25">
      <c r="B10290" s="20" t="s">
        <v>8511</v>
      </c>
      <c r="C10290" s="20" t="s">
        <v>8508</v>
      </c>
      <c r="D10290" s="20" t="s">
        <v>13</v>
      </c>
    </row>
    <row r="10291" spans="2:4" x14ac:dyDescent="0.25">
      <c r="B10291" s="20" t="s">
        <v>17380</v>
      </c>
      <c r="C10291" s="20" t="s">
        <v>8508</v>
      </c>
      <c r="D10291" s="20" t="s">
        <v>13</v>
      </c>
    </row>
    <row r="10292" spans="2:4" x14ac:dyDescent="0.25">
      <c r="B10292" s="20" t="s">
        <v>8512</v>
      </c>
      <c r="C10292" s="20" t="s">
        <v>8508</v>
      </c>
      <c r="D10292" s="20" t="s">
        <v>13</v>
      </c>
    </row>
    <row r="10293" spans="2:4" x14ac:dyDescent="0.25">
      <c r="B10293" s="20" t="s">
        <v>8513</v>
      </c>
      <c r="C10293" s="20" t="s">
        <v>8514</v>
      </c>
      <c r="D10293" s="20" t="s">
        <v>13</v>
      </c>
    </row>
    <row r="10294" spans="2:4" x14ac:dyDescent="0.25">
      <c r="B10294" s="20" t="s">
        <v>8515</v>
      </c>
      <c r="C10294" s="20" t="s">
        <v>8514</v>
      </c>
      <c r="D10294" s="20" t="s">
        <v>13</v>
      </c>
    </row>
    <row r="10295" spans="2:4" x14ac:dyDescent="0.25">
      <c r="B10295" s="20" t="s">
        <v>8516</v>
      </c>
      <c r="C10295" s="20" t="s">
        <v>8514</v>
      </c>
      <c r="D10295" s="20" t="s">
        <v>13</v>
      </c>
    </row>
    <row r="10296" spans="2:4" x14ac:dyDescent="0.25">
      <c r="B10296" s="20" t="s">
        <v>8517</v>
      </c>
      <c r="C10296" s="20" t="s">
        <v>8514</v>
      </c>
      <c r="D10296" s="20" t="s">
        <v>13</v>
      </c>
    </row>
    <row r="10297" spans="2:4" x14ac:dyDescent="0.25">
      <c r="B10297" s="20" t="s">
        <v>8518</v>
      </c>
      <c r="C10297" s="20" t="s">
        <v>8519</v>
      </c>
      <c r="D10297" s="20" t="s">
        <v>13</v>
      </c>
    </row>
    <row r="10298" spans="2:4" x14ac:dyDescent="0.25">
      <c r="B10298" s="20" t="s">
        <v>8520</v>
      </c>
      <c r="C10298" s="20" t="s">
        <v>8521</v>
      </c>
      <c r="D10298" s="20" t="s">
        <v>13</v>
      </c>
    </row>
    <row r="10299" spans="2:4" x14ac:dyDescent="0.25">
      <c r="B10299" s="20" t="s">
        <v>8522</v>
      </c>
      <c r="C10299" s="20" t="s">
        <v>8521</v>
      </c>
      <c r="D10299" s="20" t="s">
        <v>13</v>
      </c>
    </row>
    <row r="10300" spans="2:4" x14ac:dyDescent="0.25">
      <c r="B10300" s="20" t="s">
        <v>8523</v>
      </c>
      <c r="C10300" s="20" t="s">
        <v>8521</v>
      </c>
      <c r="D10300" s="20" t="s">
        <v>13</v>
      </c>
    </row>
    <row r="10301" spans="2:4" x14ac:dyDescent="0.25">
      <c r="B10301" s="20" t="s">
        <v>8524</v>
      </c>
      <c r="C10301" s="20" t="s">
        <v>8521</v>
      </c>
      <c r="D10301" s="20" t="s">
        <v>13</v>
      </c>
    </row>
    <row r="10302" spans="2:4" x14ac:dyDescent="0.25">
      <c r="B10302" s="20" t="s">
        <v>8525</v>
      </c>
      <c r="C10302" s="20" t="s">
        <v>8521</v>
      </c>
      <c r="D10302" s="20" t="s">
        <v>13</v>
      </c>
    </row>
    <row r="10303" spans="2:4" x14ac:dyDescent="0.25">
      <c r="B10303" s="20" t="s">
        <v>8526</v>
      </c>
      <c r="C10303" s="20" t="s">
        <v>8521</v>
      </c>
      <c r="D10303" s="20" t="s">
        <v>13</v>
      </c>
    </row>
    <row r="10304" spans="2:4" x14ac:dyDescent="0.25">
      <c r="B10304" s="20" t="s">
        <v>8527</v>
      </c>
      <c r="C10304" s="20" t="s">
        <v>8521</v>
      </c>
      <c r="D10304" s="20" t="s">
        <v>13</v>
      </c>
    </row>
    <row r="10305" spans="2:4" x14ac:dyDescent="0.25">
      <c r="B10305" s="20" t="s">
        <v>8528</v>
      </c>
      <c r="C10305" s="20" t="s">
        <v>8521</v>
      </c>
      <c r="D10305" s="20" t="s">
        <v>13</v>
      </c>
    </row>
    <row r="10306" spans="2:4" x14ac:dyDescent="0.25">
      <c r="B10306" s="20" t="s">
        <v>8529</v>
      </c>
      <c r="C10306" s="20" t="s">
        <v>8521</v>
      </c>
      <c r="D10306" s="20" t="s">
        <v>13</v>
      </c>
    </row>
    <row r="10307" spans="2:4" x14ac:dyDescent="0.25">
      <c r="B10307" s="20" t="s">
        <v>8530</v>
      </c>
      <c r="C10307" s="20" t="s">
        <v>8531</v>
      </c>
      <c r="D10307" s="20" t="s">
        <v>13</v>
      </c>
    </row>
    <row r="10308" spans="2:4" x14ac:dyDescent="0.25">
      <c r="B10308" s="20" t="s">
        <v>8532</v>
      </c>
      <c r="C10308" s="20" t="s">
        <v>8531</v>
      </c>
      <c r="D10308" s="20" t="s">
        <v>13</v>
      </c>
    </row>
    <row r="10309" spans="2:4" x14ac:dyDescent="0.25">
      <c r="B10309" s="20" t="s">
        <v>8533</v>
      </c>
      <c r="C10309" s="20" t="s">
        <v>8531</v>
      </c>
      <c r="D10309" s="20" t="s">
        <v>13</v>
      </c>
    </row>
    <row r="10310" spans="2:4" x14ac:dyDescent="0.25">
      <c r="B10310" s="20" t="s">
        <v>8534</v>
      </c>
      <c r="C10310" s="20" t="s">
        <v>8531</v>
      </c>
      <c r="D10310" s="20" t="s">
        <v>13</v>
      </c>
    </row>
    <row r="10311" spans="2:4" x14ac:dyDescent="0.25">
      <c r="B10311" s="20" t="s">
        <v>8535</v>
      </c>
      <c r="C10311" s="20" t="s">
        <v>8531</v>
      </c>
      <c r="D10311" s="20" t="s">
        <v>13</v>
      </c>
    </row>
    <row r="10312" spans="2:4" x14ac:dyDescent="0.25">
      <c r="B10312" s="20" t="s">
        <v>8536</v>
      </c>
      <c r="C10312" s="20" t="s">
        <v>8531</v>
      </c>
      <c r="D10312" s="20" t="s">
        <v>13</v>
      </c>
    </row>
    <row r="10313" spans="2:4" x14ac:dyDescent="0.25">
      <c r="B10313" s="20" t="s">
        <v>8537</v>
      </c>
      <c r="C10313" s="20" t="s">
        <v>8538</v>
      </c>
      <c r="D10313" s="20" t="s">
        <v>13</v>
      </c>
    </row>
    <row r="10314" spans="2:4" x14ac:dyDescent="0.25">
      <c r="B10314" s="20" t="s">
        <v>8539</v>
      </c>
      <c r="C10314" s="20" t="s">
        <v>8538</v>
      </c>
      <c r="D10314" s="20" t="s">
        <v>13</v>
      </c>
    </row>
    <row r="10315" spans="2:4" x14ac:dyDescent="0.25">
      <c r="B10315" s="20" t="s">
        <v>8540</v>
      </c>
      <c r="C10315" s="20" t="s">
        <v>8538</v>
      </c>
      <c r="D10315" s="20" t="s">
        <v>13</v>
      </c>
    </row>
    <row r="10316" spans="2:4" x14ac:dyDescent="0.25">
      <c r="B10316" s="20" t="s">
        <v>8541</v>
      </c>
      <c r="C10316" s="20" t="s">
        <v>8538</v>
      </c>
      <c r="D10316" s="20" t="s">
        <v>13</v>
      </c>
    </row>
    <row r="10317" spans="2:4" x14ac:dyDescent="0.25">
      <c r="B10317" s="20" t="s">
        <v>8542</v>
      </c>
      <c r="C10317" s="20" t="s">
        <v>8538</v>
      </c>
      <c r="D10317" s="20" t="s">
        <v>13</v>
      </c>
    </row>
    <row r="10318" spans="2:4" x14ac:dyDescent="0.25">
      <c r="B10318" s="20" t="s">
        <v>8543</v>
      </c>
      <c r="C10318" s="20" t="s">
        <v>8538</v>
      </c>
      <c r="D10318" s="20" t="s">
        <v>13</v>
      </c>
    </row>
    <row r="10319" spans="2:4" x14ac:dyDescent="0.25">
      <c r="B10319" s="20" t="s">
        <v>8544</v>
      </c>
      <c r="C10319" s="20" t="s">
        <v>8545</v>
      </c>
      <c r="D10319" s="20" t="s">
        <v>13</v>
      </c>
    </row>
    <row r="10320" spans="2:4" x14ac:dyDescent="0.25">
      <c r="B10320" s="20" t="s">
        <v>8546</v>
      </c>
      <c r="C10320" s="20" t="s">
        <v>8545</v>
      </c>
      <c r="D10320" s="20" t="s">
        <v>13</v>
      </c>
    </row>
    <row r="10321" spans="2:4" x14ac:dyDescent="0.25">
      <c r="B10321" s="20" t="s">
        <v>8547</v>
      </c>
      <c r="C10321" s="20" t="s">
        <v>8545</v>
      </c>
      <c r="D10321" s="20" t="s">
        <v>13</v>
      </c>
    </row>
    <row r="10322" spans="2:4" x14ac:dyDescent="0.25">
      <c r="B10322" s="20" t="s">
        <v>8548</v>
      </c>
      <c r="C10322" s="20" t="s">
        <v>8545</v>
      </c>
      <c r="D10322" s="20" t="s">
        <v>13</v>
      </c>
    </row>
    <row r="10323" spans="2:4" x14ac:dyDescent="0.25">
      <c r="B10323" s="20" t="s">
        <v>8549</v>
      </c>
      <c r="C10323" s="20" t="s">
        <v>8545</v>
      </c>
      <c r="D10323" s="20" t="s">
        <v>13</v>
      </c>
    </row>
    <row r="10324" spans="2:4" x14ac:dyDescent="0.25">
      <c r="B10324" s="20" t="s">
        <v>8550</v>
      </c>
      <c r="C10324" s="20" t="s">
        <v>8545</v>
      </c>
      <c r="D10324" s="20" t="s">
        <v>13</v>
      </c>
    </row>
    <row r="10325" spans="2:4" x14ac:dyDescent="0.25">
      <c r="B10325" s="20" t="s">
        <v>8551</v>
      </c>
      <c r="C10325" s="20" t="s">
        <v>8552</v>
      </c>
      <c r="D10325" s="20" t="s">
        <v>13</v>
      </c>
    </row>
    <row r="10326" spans="2:4" x14ac:dyDescent="0.25">
      <c r="B10326" s="20" t="s">
        <v>8553</v>
      </c>
      <c r="C10326" s="20" t="s">
        <v>8552</v>
      </c>
      <c r="D10326" s="20" t="s">
        <v>13</v>
      </c>
    </row>
    <row r="10327" spans="2:4" x14ac:dyDescent="0.25">
      <c r="B10327" s="20" t="s">
        <v>8554</v>
      </c>
      <c r="C10327" s="20" t="s">
        <v>8552</v>
      </c>
      <c r="D10327" s="20" t="s">
        <v>13</v>
      </c>
    </row>
    <row r="10328" spans="2:4" x14ac:dyDescent="0.25">
      <c r="B10328" s="20" t="s">
        <v>8555</v>
      </c>
      <c r="C10328" s="20" t="s">
        <v>8552</v>
      </c>
      <c r="D10328" s="20" t="s">
        <v>13</v>
      </c>
    </row>
    <row r="10329" spans="2:4" x14ac:dyDescent="0.25">
      <c r="B10329" s="20" t="s">
        <v>8556</v>
      </c>
      <c r="C10329" s="20" t="s">
        <v>8557</v>
      </c>
      <c r="D10329" s="20" t="s">
        <v>13</v>
      </c>
    </row>
    <row r="10330" spans="2:4" x14ac:dyDescent="0.25">
      <c r="B10330" s="20" t="s">
        <v>8558</v>
      </c>
      <c r="C10330" s="20" t="s">
        <v>8557</v>
      </c>
      <c r="D10330" s="20" t="s">
        <v>13</v>
      </c>
    </row>
    <row r="10331" spans="2:4" x14ac:dyDescent="0.25">
      <c r="B10331" s="20" t="s">
        <v>8559</v>
      </c>
      <c r="C10331" s="20" t="s">
        <v>8557</v>
      </c>
      <c r="D10331" s="20" t="s">
        <v>13</v>
      </c>
    </row>
    <row r="10332" spans="2:4" x14ac:dyDescent="0.25">
      <c r="B10332" s="20" t="s">
        <v>8560</v>
      </c>
      <c r="C10332" s="20" t="s">
        <v>8557</v>
      </c>
      <c r="D10332" s="20" t="s">
        <v>13</v>
      </c>
    </row>
    <row r="10333" spans="2:4" x14ac:dyDescent="0.25">
      <c r="B10333" s="20" t="s">
        <v>8561</v>
      </c>
      <c r="C10333" s="20" t="s">
        <v>8557</v>
      </c>
      <c r="D10333" s="20" t="s">
        <v>13</v>
      </c>
    </row>
    <row r="10334" spans="2:4" x14ac:dyDescent="0.25">
      <c r="B10334" s="20" t="s">
        <v>8562</v>
      </c>
      <c r="C10334" s="20" t="s">
        <v>8557</v>
      </c>
      <c r="D10334" s="20" t="s">
        <v>13</v>
      </c>
    </row>
    <row r="10335" spans="2:4" x14ac:dyDescent="0.25">
      <c r="B10335" s="20" t="s">
        <v>8563</v>
      </c>
      <c r="C10335" s="20" t="s">
        <v>8557</v>
      </c>
      <c r="D10335" s="20" t="s">
        <v>13</v>
      </c>
    </row>
    <row r="10336" spans="2:4" x14ac:dyDescent="0.25">
      <c r="B10336" s="20" t="s">
        <v>8564</v>
      </c>
      <c r="C10336" s="20" t="s">
        <v>8565</v>
      </c>
      <c r="D10336" s="20" t="s">
        <v>13</v>
      </c>
    </row>
    <row r="10337" spans="2:4" x14ac:dyDescent="0.25">
      <c r="B10337" s="20" t="s">
        <v>8566</v>
      </c>
      <c r="C10337" s="20" t="s">
        <v>8565</v>
      </c>
      <c r="D10337" s="20" t="s">
        <v>13</v>
      </c>
    </row>
    <row r="10338" spans="2:4" x14ac:dyDescent="0.25">
      <c r="B10338" s="20" t="s">
        <v>8567</v>
      </c>
      <c r="C10338" s="20" t="s">
        <v>8565</v>
      </c>
      <c r="D10338" s="20" t="s">
        <v>13</v>
      </c>
    </row>
    <row r="10339" spans="2:4" x14ac:dyDescent="0.25">
      <c r="B10339" s="20" t="s">
        <v>17381</v>
      </c>
      <c r="C10339" s="20" t="s">
        <v>8565</v>
      </c>
      <c r="D10339" s="20" t="s">
        <v>12</v>
      </c>
    </row>
    <row r="10340" spans="2:4" x14ac:dyDescent="0.25">
      <c r="B10340" s="20" t="s">
        <v>8568</v>
      </c>
      <c r="C10340" s="20" t="s">
        <v>8565</v>
      </c>
      <c r="D10340" s="20" t="s">
        <v>13</v>
      </c>
    </row>
    <row r="10341" spans="2:4" x14ac:dyDescent="0.25">
      <c r="B10341" s="20" t="s">
        <v>8569</v>
      </c>
      <c r="C10341" s="20" t="s">
        <v>8565</v>
      </c>
      <c r="D10341" s="20" t="s">
        <v>13</v>
      </c>
    </row>
    <row r="10342" spans="2:4" x14ac:dyDescent="0.25">
      <c r="B10342" s="20" t="s">
        <v>8570</v>
      </c>
      <c r="C10342" s="20" t="s">
        <v>8570</v>
      </c>
      <c r="D10342" s="20" t="s">
        <v>24</v>
      </c>
    </row>
    <row r="10343" spans="2:4" x14ac:dyDescent="0.25">
      <c r="B10343" s="20" t="s">
        <v>8571</v>
      </c>
      <c r="C10343" s="20" t="s">
        <v>8572</v>
      </c>
      <c r="D10343" s="20" t="s">
        <v>24</v>
      </c>
    </row>
    <row r="10344" spans="2:4" x14ac:dyDescent="0.25">
      <c r="B10344" s="20" t="s">
        <v>8573</v>
      </c>
      <c r="C10344" s="20" t="s">
        <v>8572</v>
      </c>
      <c r="D10344" s="20" t="s">
        <v>24</v>
      </c>
    </row>
    <row r="10345" spans="2:4" x14ac:dyDescent="0.25">
      <c r="B10345" s="20" t="s">
        <v>8574</v>
      </c>
      <c r="C10345" s="20" t="s">
        <v>8572</v>
      </c>
      <c r="D10345" s="20" t="s">
        <v>24</v>
      </c>
    </row>
    <row r="10346" spans="2:4" x14ac:dyDescent="0.25">
      <c r="B10346" s="20" t="s">
        <v>8575</v>
      </c>
      <c r="C10346" s="20" t="s">
        <v>8572</v>
      </c>
      <c r="D10346" s="20" t="s">
        <v>24</v>
      </c>
    </row>
    <row r="10347" spans="2:4" x14ac:dyDescent="0.25">
      <c r="B10347" s="20" t="s">
        <v>8576</v>
      </c>
      <c r="C10347" s="20" t="s">
        <v>8572</v>
      </c>
      <c r="D10347" s="20" t="s">
        <v>24</v>
      </c>
    </row>
    <row r="10348" spans="2:4" x14ac:dyDescent="0.25">
      <c r="B10348" s="20" t="s">
        <v>8577</v>
      </c>
      <c r="C10348" s="20" t="s">
        <v>8572</v>
      </c>
      <c r="D10348" s="20" t="s">
        <v>24</v>
      </c>
    </row>
    <row r="10349" spans="2:4" x14ac:dyDescent="0.25">
      <c r="B10349" s="20" t="s">
        <v>8578</v>
      </c>
      <c r="C10349" s="20" t="s">
        <v>8572</v>
      </c>
      <c r="D10349" s="20" t="s">
        <v>24</v>
      </c>
    </row>
    <row r="10350" spans="2:4" x14ac:dyDescent="0.25">
      <c r="B10350" s="20" t="s">
        <v>8579</v>
      </c>
      <c r="C10350" s="20" t="s">
        <v>8572</v>
      </c>
      <c r="D10350" s="20" t="s">
        <v>24</v>
      </c>
    </row>
    <row r="10351" spans="2:4" x14ac:dyDescent="0.25">
      <c r="B10351" s="20" t="s">
        <v>8580</v>
      </c>
      <c r="C10351" s="20" t="s">
        <v>8581</v>
      </c>
      <c r="D10351" s="20" t="s">
        <v>24</v>
      </c>
    </row>
    <row r="10352" spans="2:4" x14ac:dyDescent="0.25">
      <c r="B10352" s="20" t="s">
        <v>8582</v>
      </c>
      <c r="C10352" s="20" t="s">
        <v>8581</v>
      </c>
      <c r="D10352" s="20" t="s">
        <v>24</v>
      </c>
    </row>
    <row r="10353" spans="2:4" x14ac:dyDescent="0.25">
      <c r="B10353" s="20" t="s">
        <v>8583</v>
      </c>
      <c r="C10353" s="20" t="s">
        <v>8581</v>
      </c>
      <c r="D10353" s="20" t="s">
        <v>24</v>
      </c>
    </row>
    <row r="10354" spans="2:4" x14ac:dyDescent="0.25">
      <c r="B10354" s="20" t="s">
        <v>8584</v>
      </c>
      <c r="C10354" s="20" t="s">
        <v>8581</v>
      </c>
      <c r="D10354" s="20" t="s">
        <v>24</v>
      </c>
    </row>
    <row r="10355" spans="2:4" x14ac:dyDescent="0.25">
      <c r="B10355" s="20" t="s">
        <v>8585</v>
      </c>
      <c r="C10355" s="20" t="s">
        <v>8586</v>
      </c>
      <c r="D10355" s="20" t="s">
        <v>24</v>
      </c>
    </row>
    <row r="10356" spans="2:4" x14ac:dyDescent="0.25">
      <c r="B10356" s="20" t="s">
        <v>8587</v>
      </c>
      <c r="C10356" s="20" t="s">
        <v>8586</v>
      </c>
      <c r="D10356" s="20" t="s">
        <v>24</v>
      </c>
    </row>
    <row r="10357" spans="2:4" x14ac:dyDescent="0.25">
      <c r="B10357" s="20" t="s">
        <v>8588</v>
      </c>
      <c r="C10357" s="20" t="s">
        <v>8586</v>
      </c>
      <c r="D10357" s="20" t="s">
        <v>24</v>
      </c>
    </row>
    <row r="10358" spans="2:4" x14ac:dyDescent="0.25">
      <c r="B10358" s="20" t="s">
        <v>8589</v>
      </c>
      <c r="C10358" s="20" t="s">
        <v>8586</v>
      </c>
      <c r="D10358" s="20" t="s">
        <v>24</v>
      </c>
    </row>
    <row r="10359" spans="2:4" x14ac:dyDescent="0.25">
      <c r="B10359" s="20" t="s">
        <v>8590</v>
      </c>
      <c r="C10359" s="20" t="s">
        <v>8586</v>
      </c>
      <c r="D10359" s="20" t="s">
        <v>24</v>
      </c>
    </row>
    <row r="10360" spans="2:4" x14ac:dyDescent="0.25">
      <c r="B10360" s="20" t="s">
        <v>8591</v>
      </c>
      <c r="C10360" s="20" t="s">
        <v>8586</v>
      </c>
      <c r="D10360" s="20" t="s">
        <v>24</v>
      </c>
    </row>
    <row r="10361" spans="2:4" x14ac:dyDescent="0.25">
      <c r="B10361" s="20" t="s">
        <v>8592</v>
      </c>
      <c r="C10361" s="20" t="s">
        <v>8593</v>
      </c>
      <c r="D10361" s="20" t="s">
        <v>24</v>
      </c>
    </row>
    <row r="10362" spans="2:4" x14ac:dyDescent="0.25">
      <c r="B10362" s="20" t="s">
        <v>8594</v>
      </c>
      <c r="C10362" s="20" t="s">
        <v>8593</v>
      </c>
      <c r="D10362" s="20" t="s">
        <v>24</v>
      </c>
    </row>
    <row r="10363" spans="2:4" x14ac:dyDescent="0.25">
      <c r="B10363" s="20" t="s">
        <v>8595</v>
      </c>
      <c r="C10363" s="20" t="s">
        <v>8593</v>
      </c>
      <c r="D10363" s="20" t="s">
        <v>24</v>
      </c>
    </row>
    <row r="10364" spans="2:4" x14ac:dyDescent="0.25">
      <c r="B10364" s="20" t="s">
        <v>8596</v>
      </c>
      <c r="C10364" s="20" t="s">
        <v>8593</v>
      </c>
      <c r="D10364" s="20" t="s">
        <v>24</v>
      </c>
    </row>
    <row r="10365" spans="2:4" x14ac:dyDescent="0.25">
      <c r="B10365" s="20" t="s">
        <v>8597</v>
      </c>
      <c r="C10365" s="20" t="s">
        <v>8593</v>
      </c>
      <c r="D10365" s="20" t="s">
        <v>24</v>
      </c>
    </row>
    <row r="10366" spans="2:4" x14ac:dyDescent="0.25">
      <c r="B10366" s="20" t="s">
        <v>8598</v>
      </c>
      <c r="C10366" s="20" t="s">
        <v>8599</v>
      </c>
      <c r="D10366" s="20" t="s">
        <v>24</v>
      </c>
    </row>
    <row r="10367" spans="2:4" x14ac:dyDescent="0.25">
      <c r="B10367" s="20" t="s">
        <v>8600</v>
      </c>
      <c r="C10367" s="20" t="s">
        <v>8599</v>
      </c>
      <c r="D10367" s="20" t="s">
        <v>24</v>
      </c>
    </row>
    <row r="10368" spans="2:4" x14ac:dyDescent="0.25">
      <c r="B10368" s="20" t="s">
        <v>8601</v>
      </c>
      <c r="C10368" s="20" t="s">
        <v>8599</v>
      </c>
      <c r="D10368" s="20" t="s">
        <v>24</v>
      </c>
    </row>
    <row r="10369" spans="2:4" x14ac:dyDescent="0.25">
      <c r="B10369" s="20" t="s">
        <v>8602</v>
      </c>
      <c r="C10369" s="20" t="s">
        <v>8603</v>
      </c>
      <c r="D10369" s="20" t="s">
        <v>24</v>
      </c>
    </row>
    <row r="10370" spans="2:4" x14ac:dyDescent="0.25">
      <c r="B10370" s="20" t="s">
        <v>8604</v>
      </c>
      <c r="C10370" s="20" t="s">
        <v>8603</v>
      </c>
      <c r="D10370" s="20" t="s">
        <v>24</v>
      </c>
    </row>
    <row r="10371" spans="2:4" x14ac:dyDescent="0.25">
      <c r="B10371" s="20" t="s">
        <v>8605</v>
      </c>
      <c r="C10371" s="20" t="s">
        <v>8606</v>
      </c>
      <c r="D10371" s="20" t="s">
        <v>21</v>
      </c>
    </row>
    <row r="10372" spans="2:4" x14ac:dyDescent="0.25">
      <c r="B10372" s="20" t="s">
        <v>8607</v>
      </c>
      <c r="C10372" s="20" t="s">
        <v>8606</v>
      </c>
      <c r="D10372" s="20" t="s">
        <v>24</v>
      </c>
    </row>
    <row r="10373" spans="2:4" x14ac:dyDescent="0.25">
      <c r="B10373" s="20" t="s">
        <v>8608</v>
      </c>
      <c r="C10373" s="20" t="s">
        <v>8606</v>
      </c>
      <c r="D10373" s="20" t="s">
        <v>24</v>
      </c>
    </row>
    <row r="10374" spans="2:4" x14ac:dyDescent="0.25">
      <c r="B10374" s="20" t="s">
        <v>17382</v>
      </c>
      <c r="C10374" s="20" t="s">
        <v>8606</v>
      </c>
      <c r="D10374" s="20" t="s">
        <v>21</v>
      </c>
    </row>
    <row r="10375" spans="2:4" x14ac:dyDescent="0.25">
      <c r="B10375" s="20" t="s">
        <v>17383</v>
      </c>
      <c r="C10375" s="20" t="s">
        <v>8606</v>
      </c>
      <c r="D10375" s="20" t="s">
        <v>21</v>
      </c>
    </row>
    <row r="10376" spans="2:4" x14ac:dyDescent="0.25">
      <c r="B10376" s="20" t="s">
        <v>17384</v>
      </c>
      <c r="C10376" s="20" t="s">
        <v>8606</v>
      </c>
      <c r="D10376" s="20" t="s">
        <v>21</v>
      </c>
    </row>
    <row r="10377" spans="2:4" x14ac:dyDescent="0.25">
      <c r="B10377" s="20" t="s">
        <v>17385</v>
      </c>
      <c r="C10377" s="20" t="s">
        <v>8606</v>
      </c>
      <c r="D10377" s="20" t="s">
        <v>21</v>
      </c>
    </row>
    <row r="10378" spans="2:4" x14ac:dyDescent="0.25">
      <c r="B10378" s="20" t="s">
        <v>17386</v>
      </c>
      <c r="C10378" s="20" t="s">
        <v>8606</v>
      </c>
      <c r="D10378" s="20" t="s">
        <v>21</v>
      </c>
    </row>
    <row r="10379" spans="2:4" x14ac:dyDescent="0.25">
      <c r="B10379" s="20" t="s">
        <v>17387</v>
      </c>
      <c r="C10379" s="20" t="s">
        <v>8606</v>
      </c>
      <c r="D10379" s="20" t="s">
        <v>21</v>
      </c>
    </row>
    <row r="10380" spans="2:4" x14ac:dyDescent="0.25">
      <c r="B10380" s="20" t="s">
        <v>8609</v>
      </c>
      <c r="C10380" s="20" t="s">
        <v>8610</v>
      </c>
      <c r="D10380" s="20" t="s">
        <v>24</v>
      </c>
    </row>
    <row r="10381" spans="2:4" x14ac:dyDescent="0.25">
      <c r="B10381" s="20" t="s">
        <v>8611</v>
      </c>
      <c r="C10381" s="20" t="s">
        <v>8610</v>
      </c>
      <c r="D10381" s="20" t="s">
        <v>24</v>
      </c>
    </row>
    <row r="10382" spans="2:4" x14ac:dyDescent="0.25">
      <c r="B10382" s="20" t="s">
        <v>8612</v>
      </c>
      <c r="C10382" s="20" t="s">
        <v>8610</v>
      </c>
      <c r="D10382" s="20" t="s">
        <v>24</v>
      </c>
    </row>
    <row r="10383" spans="2:4" x14ac:dyDescent="0.25">
      <c r="B10383" s="20" t="s">
        <v>17388</v>
      </c>
      <c r="C10383" s="20" t="s">
        <v>8610</v>
      </c>
      <c r="D10383" s="20" t="s">
        <v>19</v>
      </c>
    </row>
    <row r="10384" spans="2:4" x14ac:dyDescent="0.25">
      <c r="B10384" s="20" t="s">
        <v>8613</v>
      </c>
      <c r="C10384" s="20" t="s">
        <v>8614</v>
      </c>
      <c r="D10384" s="20" t="s">
        <v>24</v>
      </c>
    </row>
    <row r="10385" spans="2:4" x14ac:dyDescent="0.25">
      <c r="B10385" s="20" t="s">
        <v>8615</v>
      </c>
      <c r="C10385" s="20" t="s">
        <v>8614</v>
      </c>
      <c r="D10385" s="20" t="s">
        <v>24</v>
      </c>
    </row>
    <row r="10386" spans="2:4" x14ac:dyDescent="0.25">
      <c r="B10386" s="20" t="s">
        <v>8616</v>
      </c>
      <c r="C10386" s="20" t="s">
        <v>8614</v>
      </c>
      <c r="D10386" s="20" t="s">
        <v>24</v>
      </c>
    </row>
    <row r="10387" spans="2:4" x14ac:dyDescent="0.25">
      <c r="B10387" s="20" t="s">
        <v>8617</v>
      </c>
      <c r="C10387" s="20" t="s">
        <v>8614</v>
      </c>
      <c r="D10387" s="20" t="s">
        <v>24</v>
      </c>
    </row>
    <row r="10388" spans="2:4" x14ac:dyDescent="0.25">
      <c r="B10388" s="20" t="s">
        <v>8618</v>
      </c>
      <c r="C10388" s="20" t="s">
        <v>8614</v>
      </c>
      <c r="D10388" s="20" t="s">
        <v>24</v>
      </c>
    </row>
    <row r="10389" spans="2:4" x14ac:dyDescent="0.25">
      <c r="B10389" s="20" t="s">
        <v>8619</v>
      </c>
      <c r="C10389" s="20" t="s">
        <v>8614</v>
      </c>
      <c r="D10389" s="20" t="s">
        <v>24</v>
      </c>
    </row>
    <row r="10390" spans="2:4" x14ac:dyDescent="0.25">
      <c r="B10390" s="20" t="s">
        <v>8620</v>
      </c>
      <c r="C10390" s="20" t="s">
        <v>8621</v>
      </c>
      <c r="D10390" s="20" t="s">
        <v>24</v>
      </c>
    </row>
    <row r="10391" spans="2:4" x14ac:dyDescent="0.25">
      <c r="B10391" s="20" t="s">
        <v>8622</v>
      </c>
      <c r="C10391" s="20" t="s">
        <v>8621</v>
      </c>
      <c r="D10391" s="20" t="s">
        <v>24</v>
      </c>
    </row>
    <row r="10392" spans="2:4" x14ac:dyDescent="0.25">
      <c r="B10392" s="20" t="s">
        <v>8623</v>
      </c>
      <c r="C10392" s="20" t="s">
        <v>8621</v>
      </c>
      <c r="D10392" s="20" t="s">
        <v>24</v>
      </c>
    </row>
    <row r="10393" spans="2:4" x14ac:dyDescent="0.25">
      <c r="B10393" s="20" t="s">
        <v>8624</v>
      </c>
      <c r="C10393" s="20" t="s">
        <v>8621</v>
      </c>
      <c r="D10393" s="20" t="s">
        <v>24</v>
      </c>
    </row>
    <row r="10394" spans="2:4" x14ac:dyDescent="0.25">
      <c r="B10394" s="20" t="s">
        <v>8625</v>
      </c>
      <c r="C10394" s="20" t="s">
        <v>8621</v>
      </c>
      <c r="D10394" s="20" t="s">
        <v>24</v>
      </c>
    </row>
    <row r="10395" spans="2:4" x14ac:dyDescent="0.25">
      <c r="B10395" s="20" t="s">
        <v>8626</v>
      </c>
      <c r="C10395" s="20" t="s">
        <v>8621</v>
      </c>
      <c r="D10395" s="20" t="s">
        <v>24</v>
      </c>
    </row>
    <row r="10396" spans="2:4" x14ac:dyDescent="0.25">
      <c r="B10396" s="20" t="s">
        <v>8627</v>
      </c>
      <c r="C10396" s="20" t="s">
        <v>8621</v>
      </c>
      <c r="D10396" s="20" t="s">
        <v>24</v>
      </c>
    </row>
    <row r="10397" spans="2:4" x14ac:dyDescent="0.25">
      <c r="B10397" s="20" t="s">
        <v>8628</v>
      </c>
      <c r="C10397" s="20" t="s">
        <v>8629</v>
      </c>
      <c r="D10397" s="20" t="s">
        <v>24</v>
      </c>
    </row>
    <row r="10398" spans="2:4" x14ac:dyDescent="0.25">
      <c r="B10398" s="20" t="s">
        <v>8630</v>
      </c>
      <c r="C10398" s="20" t="s">
        <v>8629</v>
      </c>
      <c r="D10398" s="20" t="s">
        <v>12</v>
      </c>
    </row>
    <row r="10399" spans="2:4" x14ac:dyDescent="0.25">
      <c r="B10399" s="20" t="s">
        <v>8631</v>
      </c>
      <c r="C10399" s="20" t="s">
        <v>8629</v>
      </c>
      <c r="D10399" s="20" t="s">
        <v>24</v>
      </c>
    </row>
    <row r="10400" spans="2:4" x14ac:dyDescent="0.25">
      <c r="B10400" s="20" t="s">
        <v>8632</v>
      </c>
      <c r="C10400" s="20" t="s">
        <v>8629</v>
      </c>
      <c r="D10400" s="20" t="s">
        <v>24</v>
      </c>
    </row>
    <row r="10401" spans="2:4" x14ac:dyDescent="0.25">
      <c r="B10401" s="20" t="s">
        <v>8633</v>
      </c>
      <c r="C10401" s="20" t="s">
        <v>8629</v>
      </c>
      <c r="D10401" s="20" t="s">
        <v>24</v>
      </c>
    </row>
    <row r="10402" spans="2:4" x14ac:dyDescent="0.25">
      <c r="B10402" s="20" t="s">
        <v>8634</v>
      </c>
      <c r="C10402" s="20" t="s">
        <v>8629</v>
      </c>
      <c r="D10402" s="20" t="s">
        <v>24</v>
      </c>
    </row>
    <row r="10403" spans="2:4" x14ac:dyDescent="0.25">
      <c r="B10403" s="20" t="s">
        <v>8635</v>
      </c>
      <c r="C10403" s="20" t="s">
        <v>8629</v>
      </c>
      <c r="D10403" s="20" t="s">
        <v>24</v>
      </c>
    </row>
    <row r="10404" spans="2:4" x14ac:dyDescent="0.25">
      <c r="B10404" s="20" t="s">
        <v>8636</v>
      </c>
      <c r="C10404" s="20" t="s">
        <v>8637</v>
      </c>
      <c r="D10404" s="20" t="s">
        <v>24</v>
      </c>
    </row>
    <row r="10405" spans="2:4" x14ac:dyDescent="0.25">
      <c r="B10405" s="20" t="s">
        <v>8638</v>
      </c>
      <c r="C10405" s="20" t="s">
        <v>8637</v>
      </c>
      <c r="D10405" s="20" t="s">
        <v>24</v>
      </c>
    </row>
    <row r="10406" spans="2:4" x14ac:dyDescent="0.25">
      <c r="B10406" s="20" t="s">
        <v>8639</v>
      </c>
      <c r="C10406" s="20" t="s">
        <v>8637</v>
      </c>
      <c r="D10406" s="20" t="s">
        <v>24</v>
      </c>
    </row>
    <row r="10407" spans="2:4" x14ac:dyDescent="0.25">
      <c r="B10407" s="20" t="s">
        <v>8640</v>
      </c>
      <c r="C10407" s="20" t="s">
        <v>8641</v>
      </c>
      <c r="D10407" s="20" t="s">
        <v>24</v>
      </c>
    </row>
    <row r="10408" spans="2:4" x14ac:dyDescent="0.25">
      <c r="B10408" s="20" t="s">
        <v>8642</v>
      </c>
      <c r="C10408" s="20" t="s">
        <v>8641</v>
      </c>
      <c r="D10408" s="20" t="s">
        <v>24</v>
      </c>
    </row>
    <row r="10409" spans="2:4" x14ac:dyDescent="0.25">
      <c r="B10409" s="20" t="s">
        <v>8643</v>
      </c>
      <c r="C10409" s="20" t="s">
        <v>8641</v>
      </c>
      <c r="D10409" s="20" t="s">
        <v>21</v>
      </c>
    </row>
    <row r="10410" spans="2:4" x14ac:dyDescent="0.25">
      <c r="B10410" s="20" t="s">
        <v>8644</v>
      </c>
      <c r="C10410" s="20" t="s">
        <v>8641</v>
      </c>
      <c r="D10410" s="20" t="s">
        <v>24</v>
      </c>
    </row>
    <row r="10411" spans="2:4" x14ac:dyDescent="0.25">
      <c r="B10411" s="20" t="s">
        <v>8645</v>
      </c>
      <c r="C10411" s="20" t="s">
        <v>8641</v>
      </c>
      <c r="D10411" s="20" t="s">
        <v>24</v>
      </c>
    </row>
    <row r="10412" spans="2:4" x14ac:dyDescent="0.25">
      <c r="B10412" s="20" t="s">
        <v>8646</v>
      </c>
      <c r="C10412" s="20" t="s">
        <v>8641</v>
      </c>
      <c r="D10412" s="20" t="s">
        <v>24</v>
      </c>
    </row>
    <row r="10413" spans="2:4" x14ac:dyDescent="0.25">
      <c r="B10413" s="20" t="s">
        <v>8647</v>
      </c>
      <c r="C10413" s="20" t="s">
        <v>8648</v>
      </c>
      <c r="D10413" s="20" t="s">
        <v>24</v>
      </c>
    </row>
    <row r="10414" spans="2:4" x14ac:dyDescent="0.25">
      <c r="B10414" s="20" t="s">
        <v>8649</v>
      </c>
      <c r="C10414" s="20" t="s">
        <v>8650</v>
      </c>
      <c r="D10414" s="20" t="s">
        <v>24</v>
      </c>
    </row>
    <row r="10415" spans="2:4" x14ac:dyDescent="0.25">
      <c r="B10415" s="20" t="s">
        <v>17389</v>
      </c>
      <c r="C10415" s="20" t="s">
        <v>8650</v>
      </c>
      <c r="D10415" s="20" t="s">
        <v>21</v>
      </c>
    </row>
    <row r="10416" spans="2:4" x14ac:dyDescent="0.25">
      <c r="B10416" s="20" t="s">
        <v>17390</v>
      </c>
      <c r="C10416" s="20" t="s">
        <v>8650</v>
      </c>
      <c r="D10416" s="20" t="s">
        <v>21</v>
      </c>
    </row>
    <row r="10417" spans="2:4" x14ac:dyDescent="0.25">
      <c r="B10417" s="20" t="s">
        <v>17391</v>
      </c>
      <c r="C10417" s="20" t="s">
        <v>8650</v>
      </c>
      <c r="D10417" s="20" t="s">
        <v>21</v>
      </c>
    </row>
    <row r="10418" spans="2:4" x14ac:dyDescent="0.25">
      <c r="B10418" s="20" t="s">
        <v>17392</v>
      </c>
      <c r="C10418" s="20" t="s">
        <v>8650</v>
      </c>
      <c r="D10418" s="20" t="s">
        <v>21</v>
      </c>
    </row>
    <row r="10419" spans="2:4" x14ac:dyDescent="0.25">
      <c r="B10419" s="20" t="s">
        <v>8651</v>
      </c>
      <c r="C10419" s="20" t="s">
        <v>8650</v>
      </c>
      <c r="D10419" s="20" t="s">
        <v>24</v>
      </c>
    </row>
    <row r="10420" spans="2:4" x14ac:dyDescent="0.25">
      <c r="B10420" s="20" t="s">
        <v>8652</v>
      </c>
      <c r="C10420" s="20" t="s">
        <v>8650</v>
      </c>
      <c r="D10420" s="20" t="s">
        <v>24</v>
      </c>
    </row>
    <row r="10421" spans="2:4" x14ac:dyDescent="0.25">
      <c r="B10421" s="20" t="s">
        <v>17393</v>
      </c>
      <c r="C10421" s="20" t="s">
        <v>8650</v>
      </c>
      <c r="D10421" s="20" t="s">
        <v>21</v>
      </c>
    </row>
    <row r="10422" spans="2:4" x14ac:dyDescent="0.25">
      <c r="B10422" s="20" t="s">
        <v>17394</v>
      </c>
      <c r="C10422" s="20" t="s">
        <v>8650</v>
      </c>
      <c r="D10422" s="20" t="s">
        <v>21</v>
      </c>
    </row>
    <row r="10423" spans="2:4" x14ac:dyDescent="0.25">
      <c r="B10423" s="20" t="s">
        <v>17395</v>
      </c>
      <c r="C10423" s="20" t="s">
        <v>8650</v>
      </c>
      <c r="D10423" s="20" t="s">
        <v>21</v>
      </c>
    </row>
    <row r="10424" spans="2:4" x14ac:dyDescent="0.25">
      <c r="B10424" s="20" t="s">
        <v>17396</v>
      </c>
      <c r="C10424" s="20" t="s">
        <v>8650</v>
      </c>
      <c r="D10424" s="20" t="s">
        <v>24</v>
      </c>
    </row>
    <row r="10425" spans="2:4" x14ac:dyDescent="0.25">
      <c r="B10425" s="20" t="s">
        <v>17397</v>
      </c>
      <c r="C10425" s="20" t="s">
        <v>8650</v>
      </c>
      <c r="D10425" s="20" t="s">
        <v>24</v>
      </c>
    </row>
    <row r="10426" spans="2:4" x14ac:dyDescent="0.25">
      <c r="B10426" s="20" t="s">
        <v>17398</v>
      </c>
      <c r="C10426" s="20" t="s">
        <v>8650</v>
      </c>
      <c r="D10426" s="20" t="s">
        <v>24</v>
      </c>
    </row>
    <row r="10427" spans="2:4" x14ac:dyDescent="0.25">
      <c r="B10427" s="20" t="s">
        <v>17399</v>
      </c>
      <c r="C10427" s="20" t="s">
        <v>8650</v>
      </c>
      <c r="D10427" s="20" t="s">
        <v>24</v>
      </c>
    </row>
    <row r="10428" spans="2:4" x14ac:dyDescent="0.25">
      <c r="B10428" s="20" t="s">
        <v>17400</v>
      </c>
      <c r="C10428" s="20" t="s">
        <v>8650</v>
      </c>
      <c r="D10428" s="20" t="s">
        <v>24</v>
      </c>
    </row>
    <row r="10429" spans="2:4" x14ac:dyDescent="0.25">
      <c r="B10429" s="20" t="s">
        <v>8653</v>
      </c>
      <c r="C10429" s="20" t="s">
        <v>8654</v>
      </c>
      <c r="D10429" s="20" t="s">
        <v>23</v>
      </c>
    </row>
    <row r="10430" spans="2:4" x14ac:dyDescent="0.25">
      <c r="B10430" s="20" t="s">
        <v>8655</v>
      </c>
      <c r="C10430" s="20" t="s">
        <v>8654</v>
      </c>
      <c r="D10430" s="20" t="s">
        <v>24</v>
      </c>
    </row>
    <row r="10431" spans="2:4" x14ac:dyDescent="0.25">
      <c r="B10431" s="20" t="s">
        <v>8656</v>
      </c>
      <c r="C10431" s="20" t="s">
        <v>8654</v>
      </c>
      <c r="D10431" s="20" t="s">
        <v>24</v>
      </c>
    </row>
    <row r="10432" spans="2:4" x14ac:dyDescent="0.25">
      <c r="B10432" s="20" t="s">
        <v>17401</v>
      </c>
      <c r="C10432" s="20" t="s">
        <v>8654</v>
      </c>
      <c r="D10432" s="20" t="s">
        <v>21</v>
      </c>
    </row>
    <row r="10433" spans="2:4" x14ac:dyDescent="0.25">
      <c r="B10433" s="20" t="s">
        <v>8657</v>
      </c>
      <c r="C10433" s="20" t="s">
        <v>8658</v>
      </c>
      <c r="D10433" s="20" t="s">
        <v>24</v>
      </c>
    </row>
    <row r="10434" spans="2:4" x14ac:dyDescent="0.25">
      <c r="B10434" s="20" t="s">
        <v>8659</v>
      </c>
      <c r="C10434" s="20" t="s">
        <v>8658</v>
      </c>
      <c r="D10434" s="20" t="s">
        <v>24</v>
      </c>
    </row>
    <row r="10435" spans="2:4" x14ac:dyDescent="0.25">
      <c r="B10435" s="20" t="s">
        <v>8660</v>
      </c>
      <c r="C10435" s="20" t="s">
        <v>8658</v>
      </c>
      <c r="D10435" s="20" t="s">
        <v>24</v>
      </c>
    </row>
    <row r="10436" spans="2:4" x14ac:dyDescent="0.25">
      <c r="B10436" s="20" t="s">
        <v>8661</v>
      </c>
      <c r="C10436" s="20" t="s">
        <v>8658</v>
      </c>
      <c r="D10436" s="20" t="s">
        <v>24</v>
      </c>
    </row>
    <row r="10437" spans="2:4" x14ac:dyDescent="0.25">
      <c r="B10437" s="20" t="s">
        <v>8662</v>
      </c>
      <c r="C10437" s="20" t="s">
        <v>8658</v>
      </c>
      <c r="D10437" s="20" t="s">
        <v>24</v>
      </c>
    </row>
    <row r="10438" spans="2:4" x14ac:dyDescent="0.25">
      <c r="B10438" s="20" t="s">
        <v>8663</v>
      </c>
      <c r="C10438" s="20" t="s">
        <v>8658</v>
      </c>
      <c r="D10438" s="20" t="s">
        <v>24</v>
      </c>
    </row>
    <row r="10439" spans="2:4" x14ac:dyDescent="0.25">
      <c r="B10439" s="20" t="s">
        <v>8664</v>
      </c>
      <c r="C10439" s="20" t="s">
        <v>8665</v>
      </c>
      <c r="D10439" s="20" t="s">
        <v>24</v>
      </c>
    </row>
    <row r="10440" spans="2:4" x14ac:dyDescent="0.25">
      <c r="B10440" s="20" t="s">
        <v>8666</v>
      </c>
      <c r="C10440" s="20" t="s">
        <v>8665</v>
      </c>
      <c r="D10440" s="20" t="s">
        <v>24</v>
      </c>
    </row>
    <row r="10441" spans="2:4" x14ac:dyDescent="0.25">
      <c r="B10441" s="20" t="s">
        <v>8667</v>
      </c>
      <c r="C10441" s="20" t="s">
        <v>8665</v>
      </c>
      <c r="D10441" s="20" t="s">
        <v>24</v>
      </c>
    </row>
    <row r="10442" spans="2:4" x14ac:dyDescent="0.25">
      <c r="B10442" s="20" t="s">
        <v>8668</v>
      </c>
      <c r="C10442" s="20" t="s">
        <v>8665</v>
      </c>
      <c r="D10442" s="20" t="s">
        <v>24</v>
      </c>
    </row>
    <row r="10443" spans="2:4" x14ac:dyDescent="0.25">
      <c r="B10443" s="20" t="s">
        <v>8669</v>
      </c>
      <c r="C10443" s="20" t="s">
        <v>8665</v>
      </c>
      <c r="D10443" s="20" t="s">
        <v>24</v>
      </c>
    </row>
    <row r="10444" spans="2:4" x14ac:dyDescent="0.25">
      <c r="B10444" s="20" t="s">
        <v>8670</v>
      </c>
      <c r="C10444" s="20" t="s">
        <v>8665</v>
      </c>
      <c r="D10444" s="20" t="s">
        <v>24</v>
      </c>
    </row>
    <row r="10445" spans="2:4" x14ac:dyDescent="0.25">
      <c r="B10445" s="20" t="s">
        <v>8671</v>
      </c>
      <c r="C10445" s="20" t="s">
        <v>8665</v>
      </c>
      <c r="D10445" s="20" t="s">
        <v>24</v>
      </c>
    </row>
    <row r="10446" spans="2:4" x14ac:dyDescent="0.25">
      <c r="B10446" s="20" t="s">
        <v>8672</v>
      </c>
      <c r="C10446" s="20" t="s">
        <v>8673</v>
      </c>
      <c r="D10446" s="20" t="s">
        <v>24</v>
      </c>
    </row>
    <row r="10447" spans="2:4" x14ac:dyDescent="0.25">
      <c r="B10447" s="20" t="s">
        <v>8674</v>
      </c>
      <c r="C10447" s="20" t="s">
        <v>8675</v>
      </c>
      <c r="D10447" s="20" t="s">
        <v>24</v>
      </c>
    </row>
    <row r="10448" spans="2:4" x14ac:dyDescent="0.25">
      <c r="B10448" s="20" t="s">
        <v>8676</v>
      </c>
      <c r="C10448" s="20" t="s">
        <v>8675</v>
      </c>
      <c r="D10448" s="20" t="s">
        <v>24</v>
      </c>
    </row>
    <row r="10449" spans="2:4" x14ac:dyDescent="0.25">
      <c r="B10449" s="20" t="s">
        <v>8677</v>
      </c>
      <c r="C10449" s="20" t="s">
        <v>8675</v>
      </c>
      <c r="D10449" s="20" t="s">
        <v>24</v>
      </c>
    </row>
    <row r="10450" spans="2:4" x14ac:dyDescent="0.25">
      <c r="B10450" s="20" t="s">
        <v>8678</v>
      </c>
      <c r="C10450" s="20" t="s">
        <v>8675</v>
      </c>
      <c r="D10450" s="20" t="s">
        <v>24</v>
      </c>
    </row>
    <row r="10451" spans="2:4" x14ac:dyDescent="0.25">
      <c r="B10451" s="20" t="s">
        <v>8679</v>
      </c>
      <c r="C10451" s="20" t="s">
        <v>8675</v>
      </c>
      <c r="D10451" s="20" t="s">
        <v>24</v>
      </c>
    </row>
    <row r="10452" spans="2:4" x14ac:dyDescent="0.25">
      <c r="B10452" s="20" t="s">
        <v>8680</v>
      </c>
      <c r="C10452" s="20" t="s">
        <v>8675</v>
      </c>
      <c r="D10452" s="20" t="s">
        <v>24</v>
      </c>
    </row>
    <row r="10453" spans="2:4" x14ac:dyDescent="0.25">
      <c r="B10453" s="20" t="s">
        <v>8681</v>
      </c>
      <c r="C10453" s="20" t="s">
        <v>8675</v>
      </c>
      <c r="D10453" s="20" t="s">
        <v>24</v>
      </c>
    </row>
    <row r="10454" spans="2:4" x14ac:dyDescent="0.25">
      <c r="B10454" s="20" t="s">
        <v>8682</v>
      </c>
      <c r="C10454" s="20" t="s">
        <v>8675</v>
      </c>
      <c r="D10454" s="20" t="s">
        <v>24</v>
      </c>
    </row>
    <row r="10455" spans="2:4" x14ac:dyDescent="0.25">
      <c r="B10455" s="20" t="s">
        <v>8683</v>
      </c>
      <c r="C10455" s="20" t="s">
        <v>8684</v>
      </c>
      <c r="D10455" s="20" t="s">
        <v>24</v>
      </c>
    </row>
    <row r="10456" spans="2:4" x14ac:dyDescent="0.25">
      <c r="B10456" s="20" t="s">
        <v>8685</v>
      </c>
      <c r="C10456" s="20" t="s">
        <v>8684</v>
      </c>
      <c r="D10456" s="20" t="s">
        <v>24</v>
      </c>
    </row>
    <row r="10457" spans="2:4" x14ac:dyDescent="0.25">
      <c r="B10457" s="20" t="s">
        <v>8686</v>
      </c>
      <c r="C10457" s="20" t="s">
        <v>8684</v>
      </c>
      <c r="D10457" s="20" t="s">
        <v>24</v>
      </c>
    </row>
    <row r="10458" spans="2:4" x14ac:dyDescent="0.25">
      <c r="B10458" s="20" t="s">
        <v>8687</v>
      </c>
      <c r="C10458" s="20" t="s">
        <v>8684</v>
      </c>
      <c r="D10458" s="20" t="s">
        <v>24</v>
      </c>
    </row>
    <row r="10459" spans="2:4" x14ac:dyDescent="0.25">
      <c r="B10459" s="20" t="s">
        <v>8688</v>
      </c>
      <c r="C10459" s="20" t="s">
        <v>8689</v>
      </c>
      <c r="D10459" s="20" t="s">
        <v>24</v>
      </c>
    </row>
    <row r="10460" spans="2:4" x14ac:dyDescent="0.25">
      <c r="B10460" s="20" t="s">
        <v>8690</v>
      </c>
      <c r="C10460" s="20" t="s">
        <v>8689</v>
      </c>
      <c r="D10460" s="20" t="s">
        <v>24</v>
      </c>
    </row>
    <row r="10461" spans="2:4" x14ac:dyDescent="0.25">
      <c r="B10461" s="20" t="s">
        <v>8691</v>
      </c>
      <c r="C10461" s="20" t="s">
        <v>8689</v>
      </c>
      <c r="D10461" s="20" t="s">
        <v>24</v>
      </c>
    </row>
    <row r="10462" spans="2:4" x14ac:dyDescent="0.25">
      <c r="B10462" s="20" t="s">
        <v>8692</v>
      </c>
      <c r="C10462" s="20" t="s">
        <v>8689</v>
      </c>
      <c r="D10462" s="20" t="s">
        <v>24</v>
      </c>
    </row>
    <row r="10463" spans="2:4" x14ac:dyDescent="0.25">
      <c r="B10463" s="20" t="s">
        <v>8693</v>
      </c>
      <c r="C10463" s="20" t="s">
        <v>8689</v>
      </c>
      <c r="D10463" s="20" t="s">
        <v>24</v>
      </c>
    </row>
    <row r="10464" spans="2:4" x14ac:dyDescent="0.25">
      <c r="B10464" s="20" t="s">
        <v>8694</v>
      </c>
      <c r="C10464" s="20" t="s">
        <v>8689</v>
      </c>
      <c r="D10464" s="20" t="s">
        <v>24</v>
      </c>
    </row>
    <row r="10465" spans="2:4" x14ac:dyDescent="0.25">
      <c r="B10465" s="20" t="s">
        <v>8695</v>
      </c>
      <c r="C10465" s="20" t="s">
        <v>8689</v>
      </c>
      <c r="D10465" s="20" t="s">
        <v>16</v>
      </c>
    </row>
    <row r="10466" spans="2:4" x14ac:dyDescent="0.25">
      <c r="B10466" s="20" t="s">
        <v>8696</v>
      </c>
      <c r="C10466" s="20" t="s">
        <v>8697</v>
      </c>
      <c r="D10466" s="20" t="s">
        <v>24</v>
      </c>
    </row>
    <row r="10467" spans="2:4" x14ac:dyDescent="0.25">
      <c r="B10467" s="20" t="s">
        <v>8698</v>
      </c>
      <c r="C10467" s="20" t="s">
        <v>8697</v>
      </c>
      <c r="D10467" s="20" t="s">
        <v>24</v>
      </c>
    </row>
    <row r="10468" spans="2:4" x14ac:dyDescent="0.25">
      <c r="B10468" s="20" t="s">
        <v>8699</v>
      </c>
      <c r="C10468" s="20" t="s">
        <v>8697</v>
      </c>
      <c r="D10468" s="20" t="s">
        <v>24</v>
      </c>
    </row>
    <row r="10469" spans="2:4" x14ac:dyDescent="0.25">
      <c r="B10469" s="20" t="s">
        <v>8700</v>
      </c>
      <c r="C10469" s="20" t="s">
        <v>8697</v>
      </c>
      <c r="D10469" s="20" t="s">
        <v>24</v>
      </c>
    </row>
    <row r="10470" spans="2:4" x14ac:dyDescent="0.25">
      <c r="B10470" s="20" t="s">
        <v>8701</v>
      </c>
      <c r="C10470" s="20" t="s">
        <v>8697</v>
      </c>
      <c r="D10470" s="20" t="s">
        <v>24</v>
      </c>
    </row>
    <row r="10471" spans="2:4" x14ac:dyDescent="0.25">
      <c r="B10471" s="20" t="s">
        <v>8702</v>
      </c>
      <c r="C10471" s="20" t="s">
        <v>8697</v>
      </c>
      <c r="D10471" s="20" t="s">
        <v>24</v>
      </c>
    </row>
    <row r="10472" spans="2:4" x14ac:dyDescent="0.25">
      <c r="B10472" s="20" t="s">
        <v>17402</v>
      </c>
      <c r="C10472" s="20" t="s">
        <v>8697</v>
      </c>
      <c r="D10472" s="20" t="s">
        <v>22</v>
      </c>
    </row>
    <row r="10473" spans="2:4" x14ac:dyDescent="0.25">
      <c r="B10473" s="20" t="s">
        <v>17403</v>
      </c>
      <c r="C10473" s="20" t="s">
        <v>8697</v>
      </c>
      <c r="D10473" s="20" t="s">
        <v>22</v>
      </c>
    </row>
    <row r="10474" spans="2:4" x14ac:dyDescent="0.25">
      <c r="B10474" s="20" t="s">
        <v>8703</v>
      </c>
      <c r="C10474" s="20" t="s">
        <v>8697</v>
      </c>
      <c r="D10474" s="20" t="s">
        <v>24</v>
      </c>
    </row>
    <row r="10475" spans="2:4" x14ac:dyDescent="0.25">
      <c r="B10475" s="20" t="s">
        <v>8704</v>
      </c>
      <c r="C10475" s="20" t="s">
        <v>8705</v>
      </c>
      <c r="D10475" s="20" t="s">
        <v>24</v>
      </c>
    </row>
    <row r="10476" spans="2:4" x14ac:dyDescent="0.25">
      <c r="B10476" s="20" t="s">
        <v>8706</v>
      </c>
      <c r="C10476" s="20" t="s">
        <v>8707</v>
      </c>
      <c r="D10476" s="20" t="s">
        <v>24</v>
      </c>
    </row>
    <row r="10477" spans="2:4" x14ac:dyDescent="0.25">
      <c r="B10477" s="20" t="s">
        <v>8708</v>
      </c>
      <c r="C10477" s="20" t="s">
        <v>8707</v>
      </c>
      <c r="D10477" s="20" t="s">
        <v>24</v>
      </c>
    </row>
    <row r="10478" spans="2:4" x14ac:dyDescent="0.25">
      <c r="B10478" s="20" t="s">
        <v>8709</v>
      </c>
      <c r="C10478" s="20" t="s">
        <v>8707</v>
      </c>
      <c r="D10478" s="20" t="s">
        <v>24</v>
      </c>
    </row>
    <row r="10479" spans="2:4" x14ac:dyDescent="0.25">
      <c r="B10479" s="20" t="s">
        <v>8710</v>
      </c>
      <c r="C10479" s="20" t="s">
        <v>8707</v>
      </c>
      <c r="D10479" s="20" t="s">
        <v>24</v>
      </c>
    </row>
    <row r="10480" spans="2:4" x14ac:dyDescent="0.25">
      <c r="B10480" s="20" t="s">
        <v>8711</v>
      </c>
      <c r="C10480" s="20" t="s">
        <v>8707</v>
      </c>
      <c r="D10480" s="20" t="s">
        <v>24</v>
      </c>
    </row>
    <row r="10481" spans="2:4" x14ac:dyDescent="0.25">
      <c r="B10481" s="20" t="s">
        <v>8712</v>
      </c>
      <c r="C10481" s="20" t="s">
        <v>8707</v>
      </c>
      <c r="D10481" s="20" t="s">
        <v>24</v>
      </c>
    </row>
    <row r="10482" spans="2:4" x14ac:dyDescent="0.25">
      <c r="B10482" s="20" t="s">
        <v>8713</v>
      </c>
      <c r="C10482" s="20" t="s">
        <v>8707</v>
      </c>
      <c r="D10482" s="20" t="s">
        <v>24</v>
      </c>
    </row>
    <row r="10483" spans="2:4" x14ac:dyDescent="0.25">
      <c r="B10483" s="20" t="s">
        <v>8714</v>
      </c>
      <c r="C10483" s="20" t="s">
        <v>8707</v>
      </c>
      <c r="D10483" s="20" t="s">
        <v>24</v>
      </c>
    </row>
    <row r="10484" spans="2:4" x14ac:dyDescent="0.25">
      <c r="B10484" s="20" t="s">
        <v>8715</v>
      </c>
      <c r="C10484" s="20" t="s">
        <v>8707</v>
      </c>
      <c r="D10484" s="20" t="s">
        <v>24</v>
      </c>
    </row>
    <row r="10485" spans="2:4" x14ac:dyDescent="0.25">
      <c r="B10485" s="20" t="s">
        <v>8716</v>
      </c>
      <c r="C10485" s="20" t="s">
        <v>8707</v>
      </c>
      <c r="D10485" s="20" t="s">
        <v>24</v>
      </c>
    </row>
    <row r="10486" spans="2:4" x14ac:dyDescent="0.25">
      <c r="B10486" s="20" t="s">
        <v>8717</v>
      </c>
      <c r="C10486" s="20" t="s">
        <v>8717</v>
      </c>
      <c r="D10486" s="20" t="s">
        <v>12</v>
      </c>
    </row>
    <row r="10487" spans="2:4" x14ac:dyDescent="0.25">
      <c r="B10487" s="20" t="s">
        <v>8718</v>
      </c>
      <c r="C10487" s="20" t="s">
        <v>8719</v>
      </c>
      <c r="D10487" s="20" t="s">
        <v>12</v>
      </c>
    </row>
    <row r="10488" spans="2:4" x14ac:dyDescent="0.25">
      <c r="B10488" s="20" t="s">
        <v>8720</v>
      </c>
      <c r="C10488" s="20" t="s">
        <v>8719</v>
      </c>
      <c r="D10488" s="20" t="s">
        <v>12</v>
      </c>
    </row>
    <row r="10489" spans="2:4" x14ac:dyDescent="0.25">
      <c r="B10489" s="20" t="s">
        <v>8721</v>
      </c>
      <c r="C10489" s="20" t="s">
        <v>8719</v>
      </c>
      <c r="D10489" s="20" t="s">
        <v>12</v>
      </c>
    </row>
    <row r="10490" spans="2:4" x14ac:dyDescent="0.25">
      <c r="B10490" s="20" t="s">
        <v>8722</v>
      </c>
      <c r="C10490" s="20" t="s">
        <v>8719</v>
      </c>
      <c r="D10490" s="20" t="s">
        <v>12</v>
      </c>
    </row>
    <row r="10491" spans="2:4" x14ac:dyDescent="0.25">
      <c r="B10491" s="20" t="s">
        <v>8723</v>
      </c>
      <c r="C10491" s="20" t="s">
        <v>8724</v>
      </c>
      <c r="D10491" s="20" t="s">
        <v>12</v>
      </c>
    </row>
    <row r="10492" spans="2:4" x14ac:dyDescent="0.25">
      <c r="B10492" s="20" t="s">
        <v>8725</v>
      </c>
      <c r="C10492" s="20" t="s">
        <v>8724</v>
      </c>
      <c r="D10492" s="20" t="s">
        <v>12</v>
      </c>
    </row>
    <row r="10493" spans="2:4" x14ac:dyDescent="0.25">
      <c r="B10493" s="20" t="s">
        <v>17404</v>
      </c>
      <c r="C10493" s="20" t="s">
        <v>8724</v>
      </c>
      <c r="D10493" s="20" t="s">
        <v>12</v>
      </c>
    </row>
    <row r="10494" spans="2:4" x14ac:dyDescent="0.25">
      <c r="B10494" s="20" t="s">
        <v>17405</v>
      </c>
      <c r="C10494" s="20" t="s">
        <v>8724</v>
      </c>
      <c r="D10494" s="20" t="s">
        <v>12</v>
      </c>
    </row>
    <row r="10495" spans="2:4" x14ac:dyDescent="0.25">
      <c r="B10495" s="20" t="s">
        <v>17406</v>
      </c>
      <c r="C10495" s="20" t="s">
        <v>8724</v>
      </c>
      <c r="D10495" s="20" t="s">
        <v>12</v>
      </c>
    </row>
    <row r="10496" spans="2:4" x14ac:dyDescent="0.25">
      <c r="B10496" s="20" t="s">
        <v>17407</v>
      </c>
      <c r="C10496" s="20" t="s">
        <v>8724</v>
      </c>
      <c r="D10496" s="20" t="s">
        <v>12</v>
      </c>
    </row>
    <row r="10497" spans="2:4" x14ac:dyDescent="0.25">
      <c r="B10497" s="20" t="s">
        <v>17408</v>
      </c>
      <c r="C10497" s="20" t="s">
        <v>8724</v>
      </c>
      <c r="D10497" s="20" t="s">
        <v>12</v>
      </c>
    </row>
    <row r="10498" spans="2:4" x14ac:dyDescent="0.25">
      <c r="B10498" s="20" t="s">
        <v>17409</v>
      </c>
      <c r="C10498" s="20" t="s">
        <v>8724</v>
      </c>
      <c r="D10498" s="20" t="s">
        <v>12</v>
      </c>
    </row>
    <row r="10499" spans="2:4" x14ac:dyDescent="0.25">
      <c r="B10499" s="20" t="s">
        <v>17410</v>
      </c>
      <c r="C10499" s="20" t="s">
        <v>8724</v>
      </c>
      <c r="D10499" s="20" t="s">
        <v>12</v>
      </c>
    </row>
    <row r="10500" spans="2:4" x14ac:dyDescent="0.25">
      <c r="B10500" s="20" t="s">
        <v>17411</v>
      </c>
      <c r="C10500" s="20" t="s">
        <v>8724</v>
      </c>
      <c r="D10500" s="20" t="s">
        <v>12</v>
      </c>
    </row>
    <row r="10501" spans="2:4" x14ac:dyDescent="0.25">
      <c r="B10501" s="20" t="s">
        <v>17412</v>
      </c>
      <c r="C10501" s="20" t="s">
        <v>8724</v>
      </c>
      <c r="D10501" s="20" t="s">
        <v>12</v>
      </c>
    </row>
    <row r="10502" spans="2:4" x14ac:dyDescent="0.25">
      <c r="B10502" s="20" t="s">
        <v>17413</v>
      </c>
      <c r="C10502" s="20" t="s">
        <v>8724</v>
      </c>
      <c r="D10502" s="20" t="s">
        <v>12</v>
      </c>
    </row>
    <row r="10503" spans="2:4" x14ac:dyDescent="0.25">
      <c r="B10503" s="20" t="s">
        <v>17414</v>
      </c>
      <c r="C10503" s="20" t="s">
        <v>8724</v>
      </c>
      <c r="D10503" s="20" t="s">
        <v>12</v>
      </c>
    </row>
    <row r="10504" spans="2:4" x14ac:dyDescent="0.25">
      <c r="B10504" s="20" t="s">
        <v>17415</v>
      </c>
      <c r="C10504" s="20" t="s">
        <v>8724</v>
      </c>
      <c r="D10504" s="20" t="s">
        <v>12</v>
      </c>
    </row>
    <row r="10505" spans="2:4" x14ac:dyDescent="0.25">
      <c r="B10505" s="20" t="s">
        <v>17416</v>
      </c>
      <c r="C10505" s="20" t="s">
        <v>8724</v>
      </c>
      <c r="D10505" s="20" t="s">
        <v>12</v>
      </c>
    </row>
    <row r="10506" spans="2:4" x14ac:dyDescent="0.25">
      <c r="B10506" s="20" t="s">
        <v>17417</v>
      </c>
      <c r="C10506" s="20" t="s">
        <v>8724</v>
      </c>
      <c r="D10506" s="20" t="s">
        <v>12</v>
      </c>
    </row>
    <row r="10507" spans="2:4" x14ac:dyDescent="0.25">
      <c r="B10507" s="20" t="s">
        <v>17418</v>
      </c>
      <c r="C10507" s="20" t="s">
        <v>8724</v>
      </c>
      <c r="D10507" s="20" t="s">
        <v>12</v>
      </c>
    </row>
    <row r="10508" spans="2:4" x14ac:dyDescent="0.25">
      <c r="B10508" s="20" t="s">
        <v>17419</v>
      </c>
      <c r="C10508" s="20" t="s">
        <v>8724</v>
      </c>
      <c r="D10508" s="20" t="s">
        <v>12</v>
      </c>
    </row>
    <row r="10509" spans="2:4" x14ac:dyDescent="0.25">
      <c r="B10509" s="20" t="s">
        <v>17420</v>
      </c>
      <c r="C10509" s="20" t="s">
        <v>8724</v>
      </c>
      <c r="D10509" s="20" t="s">
        <v>12</v>
      </c>
    </row>
    <row r="10510" spans="2:4" x14ac:dyDescent="0.25">
      <c r="B10510" s="20" t="s">
        <v>17421</v>
      </c>
      <c r="C10510" s="20" t="s">
        <v>8724</v>
      </c>
      <c r="D10510" s="20" t="s">
        <v>12</v>
      </c>
    </row>
    <row r="10511" spans="2:4" x14ac:dyDescent="0.25">
      <c r="B10511" s="20" t="s">
        <v>17422</v>
      </c>
      <c r="C10511" s="20" t="s">
        <v>8724</v>
      </c>
      <c r="D10511" s="20" t="s">
        <v>12</v>
      </c>
    </row>
    <row r="10512" spans="2:4" x14ac:dyDescent="0.25">
      <c r="B10512" s="20" t="s">
        <v>17423</v>
      </c>
      <c r="C10512" s="20" t="s">
        <v>8724</v>
      </c>
      <c r="D10512" s="20" t="s">
        <v>12</v>
      </c>
    </row>
    <row r="10513" spans="2:4" x14ac:dyDescent="0.25">
      <c r="B10513" s="20" t="s">
        <v>17424</v>
      </c>
      <c r="C10513" s="20" t="s">
        <v>8724</v>
      </c>
      <c r="D10513" s="20" t="s">
        <v>12</v>
      </c>
    </row>
    <row r="10514" spans="2:4" x14ac:dyDescent="0.25">
      <c r="B10514" s="20" t="s">
        <v>17425</v>
      </c>
      <c r="C10514" s="20" t="s">
        <v>8724</v>
      </c>
      <c r="D10514" s="20" t="s">
        <v>12</v>
      </c>
    </row>
    <row r="10515" spans="2:4" x14ac:dyDescent="0.25">
      <c r="B10515" s="20" t="s">
        <v>17426</v>
      </c>
      <c r="C10515" s="20" t="s">
        <v>8724</v>
      </c>
      <c r="D10515" s="20" t="s">
        <v>12</v>
      </c>
    </row>
    <row r="10516" spans="2:4" x14ac:dyDescent="0.25">
      <c r="B10516" s="20" t="s">
        <v>17427</v>
      </c>
      <c r="C10516" s="20" t="s">
        <v>8724</v>
      </c>
      <c r="D10516" s="20" t="s">
        <v>12</v>
      </c>
    </row>
    <row r="10517" spans="2:4" x14ac:dyDescent="0.25">
      <c r="B10517" s="20" t="s">
        <v>17428</v>
      </c>
      <c r="C10517" s="20" t="s">
        <v>8724</v>
      </c>
      <c r="D10517" s="20" t="s">
        <v>12</v>
      </c>
    </row>
    <row r="10518" spans="2:4" x14ac:dyDescent="0.25">
      <c r="B10518" s="20" t="s">
        <v>17429</v>
      </c>
      <c r="C10518" s="20" t="s">
        <v>8724</v>
      </c>
      <c r="D10518" s="20" t="s">
        <v>12</v>
      </c>
    </row>
    <row r="10519" spans="2:4" x14ac:dyDescent="0.25">
      <c r="B10519" s="20" t="s">
        <v>8726</v>
      </c>
      <c r="C10519" s="20" t="s">
        <v>8724</v>
      </c>
      <c r="D10519" s="20" t="s">
        <v>12</v>
      </c>
    </row>
    <row r="10520" spans="2:4" x14ac:dyDescent="0.25">
      <c r="B10520" s="20" t="s">
        <v>17430</v>
      </c>
      <c r="C10520" s="20" t="s">
        <v>8724</v>
      </c>
      <c r="D10520" s="20" t="s">
        <v>12</v>
      </c>
    </row>
    <row r="10521" spans="2:4" x14ac:dyDescent="0.25">
      <c r="B10521" s="20" t="s">
        <v>17431</v>
      </c>
      <c r="C10521" s="20" t="s">
        <v>8724</v>
      </c>
      <c r="D10521" s="20" t="s">
        <v>12</v>
      </c>
    </row>
    <row r="10522" spans="2:4" x14ac:dyDescent="0.25">
      <c r="B10522" s="20" t="s">
        <v>17432</v>
      </c>
      <c r="C10522" s="20" t="s">
        <v>8724</v>
      </c>
      <c r="D10522" s="20" t="s">
        <v>12</v>
      </c>
    </row>
    <row r="10523" spans="2:4" x14ac:dyDescent="0.25">
      <c r="B10523" s="20" t="s">
        <v>17433</v>
      </c>
      <c r="C10523" s="20" t="s">
        <v>8724</v>
      </c>
      <c r="D10523" s="20" t="s">
        <v>12</v>
      </c>
    </row>
    <row r="10524" spans="2:4" x14ac:dyDescent="0.25">
      <c r="B10524" s="20" t="s">
        <v>17434</v>
      </c>
      <c r="C10524" s="20" t="s">
        <v>8724</v>
      </c>
      <c r="D10524" s="20" t="s">
        <v>12</v>
      </c>
    </row>
    <row r="10525" spans="2:4" x14ac:dyDescent="0.25">
      <c r="B10525" s="20" t="s">
        <v>17435</v>
      </c>
      <c r="C10525" s="20" t="s">
        <v>8724</v>
      </c>
      <c r="D10525" s="20" t="s">
        <v>12</v>
      </c>
    </row>
    <row r="10526" spans="2:4" x14ac:dyDescent="0.25">
      <c r="B10526" s="20" t="s">
        <v>17436</v>
      </c>
      <c r="C10526" s="20" t="s">
        <v>8724</v>
      </c>
      <c r="D10526" s="20" t="s">
        <v>12</v>
      </c>
    </row>
    <row r="10527" spans="2:4" x14ac:dyDescent="0.25">
      <c r="B10527" s="20" t="s">
        <v>17437</v>
      </c>
      <c r="C10527" s="20" t="s">
        <v>8724</v>
      </c>
      <c r="D10527" s="20" t="s">
        <v>12</v>
      </c>
    </row>
    <row r="10528" spans="2:4" x14ac:dyDescent="0.25">
      <c r="B10528" s="20" t="s">
        <v>17438</v>
      </c>
      <c r="C10528" s="20" t="s">
        <v>8724</v>
      </c>
      <c r="D10528" s="20" t="s">
        <v>12</v>
      </c>
    </row>
    <row r="10529" spans="2:4" x14ac:dyDescent="0.25">
      <c r="B10529" s="20" t="s">
        <v>17439</v>
      </c>
      <c r="C10529" s="20" t="s">
        <v>8724</v>
      </c>
      <c r="D10529" s="20" t="s">
        <v>12</v>
      </c>
    </row>
    <row r="10530" spans="2:4" x14ac:dyDescent="0.25">
      <c r="B10530" s="20" t="s">
        <v>17440</v>
      </c>
      <c r="C10530" s="20" t="s">
        <v>8724</v>
      </c>
      <c r="D10530" s="20" t="s">
        <v>12</v>
      </c>
    </row>
    <row r="10531" spans="2:4" x14ac:dyDescent="0.25">
      <c r="B10531" s="20" t="s">
        <v>17441</v>
      </c>
      <c r="C10531" s="20" t="s">
        <v>8724</v>
      </c>
      <c r="D10531" s="20" t="s">
        <v>12</v>
      </c>
    </row>
    <row r="10532" spans="2:4" x14ac:dyDescent="0.25">
      <c r="B10532" s="20" t="s">
        <v>17442</v>
      </c>
      <c r="C10532" s="20" t="s">
        <v>8724</v>
      </c>
      <c r="D10532" s="20" t="s">
        <v>12</v>
      </c>
    </row>
    <row r="10533" spans="2:4" x14ac:dyDescent="0.25">
      <c r="B10533" s="20" t="s">
        <v>17443</v>
      </c>
      <c r="C10533" s="20" t="s">
        <v>8724</v>
      </c>
      <c r="D10533" s="20" t="s">
        <v>12</v>
      </c>
    </row>
    <row r="10534" spans="2:4" x14ac:dyDescent="0.25">
      <c r="B10534" s="20" t="s">
        <v>17444</v>
      </c>
      <c r="C10534" s="20" t="s">
        <v>8724</v>
      </c>
      <c r="D10534" s="20" t="s">
        <v>12</v>
      </c>
    </row>
    <row r="10535" spans="2:4" x14ac:dyDescent="0.25">
      <c r="B10535" s="20" t="s">
        <v>17445</v>
      </c>
      <c r="C10535" s="20" t="s">
        <v>8724</v>
      </c>
      <c r="D10535" s="20" t="s">
        <v>12</v>
      </c>
    </row>
    <row r="10536" spans="2:4" x14ac:dyDescent="0.25">
      <c r="B10536" s="20" t="s">
        <v>17446</v>
      </c>
      <c r="C10536" s="20" t="s">
        <v>8724</v>
      </c>
      <c r="D10536" s="20" t="s">
        <v>12</v>
      </c>
    </row>
    <row r="10537" spans="2:4" x14ac:dyDescent="0.25">
      <c r="B10537" s="20" t="s">
        <v>17447</v>
      </c>
      <c r="C10537" s="20" t="s">
        <v>8724</v>
      </c>
      <c r="D10537" s="20" t="s">
        <v>12</v>
      </c>
    </row>
    <row r="10538" spans="2:4" x14ac:dyDescent="0.25">
      <c r="B10538" s="20" t="s">
        <v>17448</v>
      </c>
      <c r="C10538" s="20" t="s">
        <v>8724</v>
      </c>
      <c r="D10538" s="20" t="s">
        <v>12</v>
      </c>
    </row>
    <row r="10539" spans="2:4" x14ac:dyDescent="0.25">
      <c r="B10539" s="20" t="s">
        <v>17449</v>
      </c>
      <c r="C10539" s="20" t="s">
        <v>8724</v>
      </c>
      <c r="D10539" s="20" t="s">
        <v>12</v>
      </c>
    </row>
    <row r="10540" spans="2:4" x14ac:dyDescent="0.25">
      <c r="B10540" s="20" t="s">
        <v>17450</v>
      </c>
      <c r="C10540" s="20" t="s">
        <v>8724</v>
      </c>
      <c r="D10540" s="20" t="s">
        <v>12</v>
      </c>
    </row>
    <row r="10541" spans="2:4" x14ac:dyDescent="0.25">
      <c r="B10541" s="20" t="s">
        <v>17451</v>
      </c>
      <c r="C10541" s="20" t="s">
        <v>8724</v>
      </c>
      <c r="D10541" s="20" t="s">
        <v>12</v>
      </c>
    </row>
    <row r="10542" spans="2:4" x14ac:dyDescent="0.25">
      <c r="B10542" s="20" t="s">
        <v>17452</v>
      </c>
      <c r="C10542" s="20" t="s">
        <v>8724</v>
      </c>
      <c r="D10542" s="20" t="s">
        <v>12</v>
      </c>
    </row>
    <row r="10543" spans="2:4" x14ac:dyDescent="0.25">
      <c r="B10543" s="20" t="s">
        <v>17453</v>
      </c>
      <c r="C10543" s="20" t="s">
        <v>8724</v>
      </c>
      <c r="D10543" s="20" t="s">
        <v>12</v>
      </c>
    </row>
    <row r="10544" spans="2:4" x14ac:dyDescent="0.25">
      <c r="B10544" s="20" t="s">
        <v>17454</v>
      </c>
      <c r="C10544" s="20" t="s">
        <v>8724</v>
      </c>
      <c r="D10544" s="20" t="s">
        <v>12</v>
      </c>
    </row>
    <row r="10545" spans="2:4" x14ac:dyDescent="0.25">
      <c r="B10545" s="20" t="s">
        <v>17455</v>
      </c>
      <c r="C10545" s="20" t="s">
        <v>8724</v>
      </c>
      <c r="D10545" s="20" t="s">
        <v>12</v>
      </c>
    </row>
    <row r="10546" spans="2:4" x14ac:dyDescent="0.25">
      <c r="B10546" s="20" t="s">
        <v>17456</v>
      </c>
      <c r="C10546" s="20" t="s">
        <v>8724</v>
      </c>
      <c r="D10546" s="20" t="s">
        <v>12</v>
      </c>
    </row>
    <row r="10547" spans="2:4" x14ac:dyDescent="0.25">
      <c r="B10547" s="20" t="s">
        <v>17457</v>
      </c>
      <c r="C10547" s="20" t="s">
        <v>8724</v>
      </c>
      <c r="D10547" s="20" t="s">
        <v>12</v>
      </c>
    </row>
    <row r="10548" spans="2:4" x14ac:dyDescent="0.25">
      <c r="B10548" s="20" t="s">
        <v>8727</v>
      </c>
      <c r="C10548" s="20" t="s">
        <v>8727</v>
      </c>
      <c r="D10548" s="20" t="s">
        <v>12</v>
      </c>
    </row>
    <row r="10549" spans="2:4" x14ac:dyDescent="0.25">
      <c r="B10549" s="20" t="s">
        <v>8728</v>
      </c>
      <c r="C10549" s="20" t="s">
        <v>8727</v>
      </c>
      <c r="D10549" s="20" t="s">
        <v>12</v>
      </c>
    </row>
    <row r="10550" spans="2:4" x14ac:dyDescent="0.25">
      <c r="B10550" s="20" t="s">
        <v>17458</v>
      </c>
      <c r="C10550" s="20" t="s">
        <v>8727</v>
      </c>
      <c r="D10550" s="20" t="s">
        <v>12</v>
      </c>
    </row>
    <row r="10551" spans="2:4" x14ac:dyDescent="0.25">
      <c r="B10551" s="20" t="s">
        <v>17459</v>
      </c>
      <c r="C10551" s="20" t="s">
        <v>8727</v>
      </c>
      <c r="D10551" s="20" t="s">
        <v>12</v>
      </c>
    </row>
    <row r="10552" spans="2:4" x14ac:dyDescent="0.25">
      <c r="B10552" s="20" t="s">
        <v>8729</v>
      </c>
      <c r="C10552" s="20" t="s">
        <v>8727</v>
      </c>
      <c r="D10552" s="20" t="s">
        <v>12</v>
      </c>
    </row>
    <row r="10553" spans="2:4" x14ac:dyDescent="0.25">
      <c r="B10553" s="20" t="s">
        <v>8730</v>
      </c>
      <c r="C10553" s="20" t="s">
        <v>8727</v>
      </c>
      <c r="D10553" s="20" t="s">
        <v>12</v>
      </c>
    </row>
    <row r="10554" spans="2:4" x14ac:dyDescent="0.25">
      <c r="B10554" s="20" t="s">
        <v>8731</v>
      </c>
      <c r="C10554" s="20" t="s">
        <v>8732</v>
      </c>
      <c r="D10554" s="20" t="s">
        <v>12</v>
      </c>
    </row>
    <row r="10555" spans="2:4" x14ac:dyDescent="0.25">
      <c r="B10555" s="20" t="s">
        <v>17460</v>
      </c>
      <c r="C10555" s="20" t="s">
        <v>8732</v>
      </c>
      <c r="D10555" s="20" t="s">
        <v>12</v>
      </c>
    </row>
    <row r="10556" spans="2:4" x14ac:dyDescent="0.25">
      <c r="B10556" s="20" t="s">
        <v>17461</v>
      </c>
      <c r="C10556" s="20" t="s">
        <v>8732</v>
      </c>
      <c r="D10556" s="20" t="s">
        <v>12</v>
      </c>
    </row>
    <row r="10557" spans="2:4" x14ac:dyDescent="0.25">
      <c r="B10557" s="20" t="s">
        <v>17462</v>
      </c>
      <c r="C10557" s="20" t="s">
        <v>8732</v>
      </c>
      <c r="D10557" s="20" t="s">
        <v>12</v>
      </c>
    </row>
    <row r="10558" spans="2:4" x14ac:dyDescent="0.25">
      <c r="B10558" s="20" t="s">
        <v>17463</v>
      </c>
      <c r="C10558" s="20" t="s">
        <v>8732</v>
      </c>
      <c r="D10558" s="20" t="s">
        <v>12</v>
      </c>
    </row>
    <row r="10559" spans="2:4" x14ac:dyDescent="0.25">
      <c r="B10559" s="20" t="s">
        <v>17464</v>
      </c>
      <c r="C10559" s="20" t="s">
        <v>8732</v>
      </c>
      <c r="D10559" s="20" t="s">
        <v>12</v>
      </c>
    </row>
    <row r="10560" spans="2:4" x14ac:dyDescent="0.25">
      <c r="B10560" s="20" t="s">
        <v>17465</v>
      </c>
      <c r="C10560" s="20" t="s">
        <v>8732</v>
      </c>
      <c r="D10560" s="20" t="s">
        <v>12</v>
      </c>
    </row>
    <row r="10561" spans="2:4" x14ac:dyDescent="0.25">
      <c r="B10561" s="20" t="s">
        <v>17466</v>
      </c>
      <c r="C10561" s="20" t="s">
        <v>8732</v>
      </c>
      <c r="D10561" s="20" t="s">
        <v>12</v>
      </c>
    </row>
    <row r="10562" spans="2:4" x14ac:dyDescent="0.25">
      <c r="B10562" s="20" t="s">
        <v>17467</v>
      </c>
      <c r="C10562" s="20" t="s">
        <v>8732</v>
      </c>
      <c r="D10562" s="20" t="s">
        <v>12</v>
      </c>
    </row>
    <row r="10563" spans="2:4" x14ac:dyDescent="0.25">
      <c r="B10563" s="20" t="s">
        <v>17468</v>
      </c>
      <c r="C10563" s="20" t="s">
        <v>8732</v>
      </c>
      <c r="D10563" s="20" t="s">
        <v>12</v>
      </c>
    </row>
    <row r="10564" spans="2:4" x14ac:dyDescent="0.25">
      <c r="B10564" s="20" t="s">
        <v>17469</v>
      </c>
      <c r="C10564" s="20" t="s">
        <v>8732</v>
      </c>
      <c r="D10564" s="20" t="s">
        <v>12</v>
      </c>
    </row>
    <row r="10565" spans="2:4" x14ac:dyDescent="0.25">
      <c r="B10565" s="20" t="s">
        <v>17470</v>
      </c>
      <c r="C10565" s="20" t="s">
        <v>8732</v>
      </c>
      <c r="D10565" s="20" t="s">
        <v>12</v>
      </c>
    </row>
    <row r="10566" spans="2:4" x14ac:dyDescent="0.25">
      <c r="B10566" s="20" t="s">
        <v>17471</v>
      </c>
      <c r="C10566" s="20" t="s">
        <v>8732</v>
      </c>
      <c r="D10566" s="20" t="s">
        <v>12</v>
      </c>
    </row>
    <row r="10567" spans="2:4" x14ac:dyDescent="0.25">
      <c r="B10567" s="20" t="s">
        <v>17472</v>
      </c>
      <c r="C10567" s="20" t="s">
        <v>8732</v>
      </c>
      <c r="D10567" s="20" t="s">
        <v>12</v>
      </c>
    </row>
    <row r="10568" spans="2:4" x14ac:dyDescent="0.25">
      <c r="B10568" s="20" t="s">
        <v>17473</v>
      </c>
      <c r="C10568" s="20" t="s">
        <v>8732</v>
      </c>
      <c r="D10568" s="20" t="s">
        <v>12</v>
      </c>
    </row>
    <row r="10569" spans="2:4" x14ac:dyDescent="0.25">
      <c r="B10569" s="20" t="s">
        <v>17474</v>
      </c>
      <c r="C10569" s="20" t="s">
        <v>8732</v>
      </c>
      <c r="D10569" s="20" t="s">
        <v>12</v>
      </c>
    </row>
    <row r="10570" spans="2:4" x14ac:dyDescent="0.25">
      <c r="B10570" s="20" t="s">
        <v>17475</v>
      </c>
      <c r="C10570" s="20" t="s">
        <v>8732</v>
      </c>
      <c r="D10570" s="20" t="s">
        <v>12</v>
      </c>
    </row>
    <row r="10571" spans="2:4" x14ac:dyDescent="0.25">
      <c r="B10571" s="20" t="s">
        <v>17476</v>
      </c>
      <c r="C10571" s="20" t="s">
        <v>8732</v>
      </c>
      <c r="D10571" s="20" t="s">
        <v>12</v>
      </c>
    </row>
    <row r="10572" spans="2:4" x14ac:dyDescent="0.25">
      <c r="B10572" s="20" t="s">
        <v>17477</v>
      </c>
      <c r="C10572" s="20" t="s">
        <v>8732</v>
      </c>
      <c r="D10572" s="20" t="s">
        <v>12</v>
      </c>
    </row>
    <row r="10573" spans="2:4" x14ac:dyDescent="0.25">
      <c r="B10573" s="20" t="s">
        <v>17478</v>
      </c>
      <c r="C10573" s="20" t="s">
        <v>8732</v>
      </c>
      <c r="D10573" s="20" t="s">
        <v>12</v>
      </c>
    </row>
    <row r="10574" spans="2:4" x14ac:dyDescent="0.25">
      <c r="B10574" s="20" t="s">
        <v>17479</v>
      </c>
      <c r="C10574" s="20" t="s">
        <v>8732</v>
      </c>
      <c r="D10574" s="20" t="s">
        <v>12</v>
      </c>
    </row>
    <row r="10575" spans="2:4" x14ac:dyDescent="0.25">
      <c r="B10575" s="20" t="s">
        <v>17480</v>
      </c>
      <c r="C10575" s="20" t="s">
        <v>8732</v>
      </c>
      <c r="D10575" s="20" t="s">
        <v>12</v>
      </c>
    </row>
    <row r="10576" spans="2:4" x14ac:dyDescent="0.25">
      <c r="B10576" s="20" t="s">
        <v>17481</v>
      </c>
      <c r="C10576" s="20" t="s">
        <v>8732</v>
      </c>
      <c r="D10576" s="20" t="s">
        <v>12</v>
      </c>
    </row>
    <row r="10577" spans="2:4" x14ac:dyDescent="0.25">
      <c r="B10577" s="20" t="s">
        <v>17482</v>
      </c>
      <c r="C10577" s="20" t="s">
        <v>8732</v>
      </c>
      <c r="D10577" s="20" t="s">
        <v>12</v>
      </c>
    </row>
    <row r="10578" spans="2:4" x14ac:dyDescent="0.25">
      <c r="B10578" s="20" t="s">
        <v>17483</v>
      </c>
      <c r="C10578" s="20" t="s">
        <v>8732</v>
      </c>
      <c r="D10578" s="20" t="s">
        <v>12</v>
      </c>
    </row>
    <row r="10579" spans="2:4" x14ac:dyDescent="0.25">
      <c r="B10579" s="20" t="s">
        <v>17484</v>
      </c>
      <c r="C10579" s="20" t="s">
        <v>8732</v>
      </c>
      <c r="D10579" s="20" t="s">
        <v>12</v>
      </c>
    </row>
    <row r="10580" spans="2:4" x14ac:dyDescent="0.25">
      <c r="B10580" s="20" t="s">
        <v>8733</v>
      </c>
      <c r="C10580" s="20" t="s">
        <v>8732</v>
      </c>
      <c r="D10580" s="20" t="s">
        <v>12</v>
      </c>
    </row>
    <row r="10581" spans="2:4" x14ac:dyDescent="0.25">
      <c r="B10581" s="20" t="s">
        <v>8734</v>
      </c>
      <c r="C10581" s="20" t="s">
        <v>8732</v>
      </c>
      <c r="D10581" s="20" t="s">
        <v>12</v>
      </c>
    </row>
    <row r="10582" spans="2:4" x14ac:dyDescent="0.25">
      <c r="B10582" s="20" t="s">
        <v>8735</v>
      </c>
      <c r="C10582" s="20" t="s">
        <v>8732</v>
      </c>
      <c r="D10582" s="20" t="s">
        <v>12</v>
      </c>
    </row>
    <row r="10583" spans="2:4" x14ac:dyDescent="0.25">
      <c r="B10583" s="20" t="s">
        <v>8736</v>
      </c>
      <c r="C10583" s="20" t="s">
        <v>8732</v>
      </c>
      <c r="D10583" s="20" t="s">
        <v>12</v>
      </c>
    </row>
    <row r="10584" spans="2:4" x14ac:dyDescent="0.25">
      <c r="B10584" s="20" t="s">
        <v>17485</v>
      </c>
      <c r="C10584" s="20" t="s">
        <v>8732</v>
      </c>
      <c r="D10584" s="20" t="s">
        <v>12</v>
      </c>
    </row>
    <row r="10585" spans="2:4" x14ac:dyDescent="0.25">
      <c r="B10585" s="20" t="s">
        <v>17486</v>
      </c>
      <c r="C10585" s="20" t="s">
        <v>8732</v>
      </c>
      <c r="D10585" s="20" t="s">
        <v>12</v>
      </c>
    </row>
    <row r="10586" spans="2:4" x14ac:dyDescent="0.25">
      <c r="B10586" s="20" t="s">
        <v>17487</v>
      </c>
      <c r="C10586" s="20" t="s">
        <v>8732</v>
      </c>
      <c r="D10586" s="20" t="s">
        <v>12</v>
      </c>
    </row>
    <row r="10587" spans="2:4" x14ac:dyDescent="0.25">
      <c r="B10587" s="20" t="s">
        <v>8737</v>
      </c>
      <c r="C10587" s="20" t="s">
        <v>8738</v>
      </c>
      <c r="D10587" s="20" t="s">
        <v>12</v>
      </c>
    </row>
    <row r="10588" spans="2:4" x14ac:dyDescent="0.25">
      <c r="B10588" s="20" t="s">
        <v>8739</v>
      </c>
      <c r="C10588" s="20" t="s">
        <v>8738</v>
      </c>
      <c r="D10588" s="20" t="s">
        <v>12</v>
      </c>
    </row>
    <row r="10589" spans="2:4" x14ac:dyDescent="0.25">
      <c r="B10589" s="20" t="s">
        <v>8740</v>
      </c>
      <c r="C10589" s="20" t="s">
        <v>8738</v>
      </c>
      <c r="D10589" s="20" t="s">
        <v>12</v>
      </c>
    </row>
    <row r="10590" spans="2:4" x14ac:dyDescent="0.25">
      <c r="B10590" s="20" t="s">
        <v>8741</v>
      </c>
      <c r="C10590" s="20" t="s">
        <v>8738</v>
      </c>
      <c r="D10590" s="20" t="s">
        <v>12</v>
      </c>
    </row>
    <row r="10591" spans="2:4" x14ac:dyDescent="0.25">
      <c r="B10591" s="20" t="s">
        <v>8742</v>
      </c>
      <c r="C10591" s="20" t="s">
        <v>8738</v>
      </c>
      <c r="D10591" s="20" t="s">
        <v>12</v>
      </c>
    </row>
    <row r="10592" spans="2:4" x14ac:dyDescent="0.25">
      <c r="B10592" s="20" t="s">
        <v>8743</v>
      </c>
      <c r="C10592" s="20" t="s">
        <v>8744</v>
      </c>
      <c r="D10592" s="20" t="s">
        <v>12</v>
      </c>
    </row>
    <row r="10593" spans="2:4" x14ac:dyDescent="0.25">
      <c r="B10593" s="20" t="s">
        <v>8745</v>
      </c>
      <c r="C10593" s="20" t="s">
        <v>8744</v>
      </c>
      <c r="D10593" s="20" t="s">
        <v>12</v>
      </c>
    </row>
    <row r="10594" spans="2:4" x14ac:dyDescent="0.25">
      <c r="B10594" s="20" t="s">
        <v>8746</v>
      </c>
      <c r="C10594" s="20" t="s">
        <v>8744</v>
      </c>
      <c r="D10594" s="20" t="s">
        <v>12</v>
      </c>
    </row>
    <row r="10595" spans="2:4" x14ac:dyDescent="0.25">
      <c r="B10595" s="20" t="s">
        <v>8747</v>
      </c>
      <c r="C10595" s="20" t="s">
        <v>8748</v>
      </c>
      <c r="D10595" s="20" t="s">
        <v>12</v>
      </c>
    </row>
    <row r="10596" spans="2:4" x14ac:dyDescent="0.25">
      <c r="B10596" s="20" t="s">
        <v>8749</v>
      </c>
      <c r="C10596" s="20" t="s">
        <v>8748</v>
      </c>
      <c r="D10596" s="20" t="s">
        <v>12</v>
      </c>
    </row>
    <row r="10597" spans="2:4" x14ac:dyDescent="0.25">
      <c r="B10597" s="20" t="s">
        <v>17488</v>
      </c>
      <c r="C10597" s="20" t="s">
        <v>8748</v>
      </c>
      <c r="D10597" s="20" t="s">
        <v>12</v>
      </c>
    </row>
    <row r="10598" spans="2:4" x14ac:dyDescent="0.25">
      <c r="B10598" s="20" t="s">
        <v>17489</v>
      </c>
      <c r="C10598" s="20" t="s">
        <v>8748</v>
      </c>
      <c r="D10598" s="20" t="s">
        <v>12</v>
      </c>
    </row>
    <row r="10599" spans="2:4" x14ac:dyDescent="0.25">
      <c r="B10599" s="20" t="s">
        <v>17490</v>
      </c>
      <c r="C10599" s="20" t="s">
        <v>8748</v>
      </c>
      <c r="D10599" s="20" t="s">
        <v>12</v>
      </c>
    </row>
    <row r="10600" spans="2:4" x14ac:dyDescent="0.25">
      <c r="B10600" s="20" t="s">
        <v>17491</v>
      </c>
      <c r="C10600" s="20" t="s">
        <v>8748</v>
      </c>
      <c r="D10600" s="20" t="s">
        <v>12</v>
      </c>
    </row>
    <row r="10601" spans="2:4" x14ac:dyDescent="0.25">
      <c r="B10601" s="20" t="s">
        <v>17492</v>
      </c>
      <c r="C10601" s="20" t="s">
        <v>8748</v>
      </c>
      <c r="D10601" s="20" t="s">
        <v>12</v>
      </c>
    </row>
    <row r="10602" spans="2:4" x14ac:dyDescent="0.25">
      <c r="B10602" s="20" t="s">
        <v>17493</v>
      </c>
      <c r="C10602" s="20" t="s">
        <v>8748</v>
      </c>
      <c r="D10602" s="20" t="s">
        <v>12</v>
      </c>
    </row>
    <row r="10603" spans="2:4" x14ac:dyDescent="0.25">
      <c r="B10603" s="20" t="s">
        <v>17494</v>
      </c>
      <c r="C10603" s="20" t="s">
        <v>8748</v>
      </c>
      <c r="D10603" s="20" t="s">
        <v>12</v>
      </c>
    </row>
    <row r="10604" spans="2:4" x14ac:dyDescent="0.25">
      <c r="B10604" s="20" t="s">
        <v>17495</v>
      </c>
      <c r="C10604" s="20" t="s">
        <v>8748</v>
      </c>
      <c r="D10604" s="20" t="s">
        <v>12</v>
      </c>
    </row>
    <row r="10605" spans="2:4" x14ac:dyDescent="0.25">
      <c r="B10605" s="20" t="s">
        <v>17496</v>
      </c>
      <c r="C10605" s="20" t="s">
        <v>8748</v>
      </c>
      <c r="D10605" s="20" t="s">
        <v>12</v>
      </c>
    </row>
    <row r="10606" spans="2:4" x14ac:dyDescent="0.25">
      <c r="B10606" s="20" t="s">
        <v>17497</v>
      </c>
      <c r="C10606" s="20" t="s">
        <v>8748</v>
      </c>
      <c r="D10606" s="20" t="s">
        <v>12</v>
      </c>
    </row>
    <row r="10607" spans="2:4" x14ac:dyDescent="0.25">
      <c r="B10607" s="20" t="s">
        <v>17498</v>
      </c>
      <c r="C10607" s="20" t="s">
        <v>8748</v>
      </c>
      <c r="D10607" s="20" t="s">
        <v>12</v>
      </c>
    </row>
    <row r="10608" spans="2:4" x14ac:dyDescent="0.25">
      <c r="B10608" s="20" t="s">
        <v>17499</v>
      </c>
      <c r="C10608" s="20" t="s">
        <v>8748</v>
      </c>
      <c r="D10608" s="20" t="s">
        <v>12</v>
      </c>
    </row>
    <row r="10609" spans="2:4" x14ac:dyDescent="0.25">
      <c r="B10609" s="20" t="s">
        <v>17500</v>
      </c>
      <c r="C10609" s="20" t="s">
        <v>8748</v>
      </c>
      <c r="D10609" s="20" t="s">
        <v>12</v>
      </c>
    </row>
    <row r="10610" spans="2:4" x14ac:dyDescent="0.25">
      <c r="B10610" s="20" t="s">
        <v>17501</v>
      </c>
      <c r="C10610" s="20" t="s">
        <v>8748</v>
      </c>
      <c r="D10610" s="20" t="s">
        <v>12</v>
      </c>
    </row>
    <row r="10611" spans="2:4" x14ac:dyDescent="0.25">
      <c r="B10611" s="20" t="s">
        <v>17502</v>
      </c>
      <c r="C10611" s="20" t="s">
        <v>8748</v>
      </c>
      <c r="D10611" s="20" t="s">
        <v>12</v>
      </c>
    </row>
    <row r="10612" spans="2:4" x14ac:dyDescent="0.25">
      <c r="B10612" s="20" t="s">
        <v>17503</v>
      </c>
      <c r="C10612" s="20" t="s">
        <v>8748</v>
      </c>
      <c r="D10612" s="20" t="s">
        <v>12</v>
      </c>
    </row>
    <row r="10613" spans="2:4" x14ac:dyDescent="0.25">
      <c r="B10613" s="20" t="s">
        <v>17504</v>
      </c>
      <c r="C10613" s="20" t="s">
        <v>8748</v>
      </c>
      <c r="D10613" s="20" t="s">
        <v>12</v>
      </c>
    </row>
    <row r="10614" spans="2:4" x14ac:dyDescent="0.25">
      <c r="B10614" s="20" t="s">
        <v>17505</v>
      </c>
      <c r="C10614" s="20" t="s">
        <v>8748</v>
      </c>
      <c r="D10614" s="20" t="s">
        <v>12</v>
      </c>
    </row>
    <row r="10615" spans="2:4" x14ac:dyDescent="0.25">
      <c r="B10615" s="20" t="s">
        <v>17506</v>
      </c>
      <c r="C10615" s="20" t="s">
        <v>8748</v>
      </c>
      <c r="D10615" s="20" t="s">
        <v>12</v>
      </c>
    </row>
    <row r="10616" spans="2:4" x14ac:dyDescent="0.25">
      <c r="B10616" s="20" t="s">
        <v>17507</v>
      </c>
      <c r="C10616" s="20" t="s">
        <v>8748</v>
      </c>
      <c r="D10616" s="20" t="s">
        <v>12</v>
      </c>
    </row>
    <row r="10617" spans="2:4" x14ac:dyDescent="0.25">
      <c r="B10617" s="20" t="s">
        <v>17508</v>
      </c>
      <c r="C10617" s="20" t="s">
        <v>8748</v>
      </c>
      <c r="D10617" s="20" t="s">
        <v>12</v>
      </c>
    </row>
    <row r="10618" spans="2:4" x14ac:dyDescent="0.25">
      <c r="B10618" s="20" t="s">
        <v>17509</v>
      </c>
      <c r="C10618" s="20" t="s">
        <v>8748</v>
      </c>
      <c r="D10618" s="20" t="s">
        <v>12</v>
      </c>
    </row>
    <row r="10619" spans="2:4" x14ac:dyDescent="0.25">
      <c r="B10619" s="20" t="s">
        <v>17510</v>
      </c>
      <c r="C10619" s="20" t="s">
        <v>8748</v>
      </c>
      <c r="D10619" s="20" t="s">
        <v>12</v>
      </c>
    </row>
    <row r="10620" spans="2:4" x14ac:dyDescent="0.25">
      <c r="B10620" s="20" t="s">
        <v>17511</v>
      </c>
      <c r="C10620" s="20" t="s">
        <v>8748</v>
      </c>
      <c r="D10620" s="20" t="s">
        <v>12</v>
      </c>
    </row>
    <row r="10621" spans="2:4" x14ac:dyDescent="0.25">
      <c r="B10621" s="20" t="s">
        <v>8750</v>
      </c>
      <c r="C10621" s="20" t="s">
        <v>8750</v>
      </c>
      <c r="D10621" s="20" t="s">
        <v>12</v>
      </c>
    </row>
    <row r="10622" spans="2:4" x14ac:dyDescent="0.25">
      <c r="B10622" s="20" t="s">
        <v>17512</v>
      </c>
      <c r="C10622" s="20" t="s">
        <v>8750</v>
      </c>
      <c r="D10622" s="20" t="s">
        <v>12</v>
      </c>
    </row>
    <row r="10623" spans="2:4" x14ac:dyDescent="0.25">
      <c r="B10623" s="20" t="s">
        <v>17513</v>
      </c>
      <c r="C10623" s="20" t="s">
        <v>8750</v>
      </c>
      <c r="D10623" s="20" t="s">
        <v>12</v>
      </c>
    </row>
    <row r="10624" spans="2:4" x14ac:dyDescent="0.25">
      <c r="B10624" s="20" t="s">
        <v>17514</v>
      </c>
      <c r="C10624" s="20" t="s">
        <v>8750</v>
      </c>
      <c r="D10624" s="20" t="s">
        <v>12</v>
      </c>
    </row>
    <row r="10625" spans="2:4" x14ac:dyDescent="0.25">
      <c r="B10625" s="20" t="s">
        <v>17515</v>
      </c>
      <c r="C10625" s="20" t="s">
        <v>8750</v>
      </c>
      <c r="D10625" s="20" t="s">
        <v>12</v>
      </c>
    </row>
    <row r="10626" spans="2:4" x14ac:dyDescent="0.25">
      <c r="B10626" s="20" t="s">
        <v>17516</v>
      </c>
      <c r="C10626" s="20" t="s">
        <v>8750</v>
      </c>
      <c r="D10626" s="20" t="s">
        <v>12</v>
      </c>
    </row>
    <row r="10627" spans="2:4" x14ac:dyDescent="0.25">
      <c r="B10627" s="20" t="s">
        <v>17517</v>
      </c>
      <c r="C10627" s="20" t="s">
        <v>8750</v>
      </c>
      <c r="D10627" s="20" t="s">
        <v>12</v>
      </c>
    </row>
    <row r="10628" spans="2:4" x14ac:dyDescent="0.25">
      <c r="B10628" s="20" t="s">
        <v>17518</v>
      </c>
      <c r="C10628" s="20" t="s">
        <v>8750</v>
      </c>
      <c r="D10628" s="20" t="s">
        <v>12</v>
      </c>
    </row>
    <row r="10629" spans="2:4" x14ac:dyDescent="0.25">
      <c r="B10629" s="20" t="s">
        <v>17519</v>
      </c>
      <c r="C10629" s="20" t="s">
        <v>8750</v>
      </c>
      <c r="D10629" s="20" t="s">
        <v>12</v>
      </c>
    </row>
    <row r="10630" spans="2:4" x14ac:dyDescent="0.25">
      <c r="B10630" s="20" t="s">
        <v>17520</v>
      </c>
      <c r="C10630" s="20" t="s">
        <v>8750</v>
      </c>
      <c r="D10630" s="20" t="s">
        <v>12</v>
      </c>
    </row>
    <row r="10631" spans="2:4" x14ac:dyDescent="0.25">
      <c r="B10631" s="20" t="s">
        <v>17521</v>
      </c>
      <c r="C10631" s="20" t="s">
        <v>8750</v>
      </c>
      <c r="D10631" s="20" t="s">
        <v>12</v>
      </c>
    </row>
    <row r="10632" spans="2:4" x14ac:dyDescent="0.25">
      <c r="B10632" s="20" t="s">
        <v>17522</v>
      </c>
      <c r="C10632" s="20" t="s">
        <v>8750</v>
      </c>
      <c r="D10632" s="20" t="s">
        <v>12</v>
      </c>
    </row>
    <row r="10633" spans="2:4" x14ac:dyDescent="0.25">
      <c r="B10633" s="20" t="s">
        <v>17523</v>
      </c>
      <c r="C10633" s="20" t="s">
        <v>8750</v>
      </c>
      <c r="D10633" s="20" t="s">
        <v>12</v>
      </c>
    </row>
    <row r="10634" spans="2:4" x14ac:dyDescent="0.25">
      <c r="B10634" s="20" t="s">
        <v>17524</v>
      </c>
      <c r="C10634" s="20" t="s">
        <v>8750</v>
      </c>
      <c r="D10634" s="20" t="s">
        <v>12</v>
      </c>
    </row>
    <row r="10635" spans="2:4" x14ac:dyDescent="0.25">
      <c r="B10635" s="20" t="s">
        <v>17525</v>
      </c>
      <c r="C10635" s="20" t="s">
        <v>8750</v>
      </c>
      <c r="D10635" s="20" t="s">
        <v>12</v>
      </c>
    </row>
    <row r="10636" spans="2:4" x14ac:dyDescent="0.25">
      <c r="B10636" s="20" t="s">
        <v>17526</v>
      </c>
      <c r="C10636" s="20" t="s">
        <v>8750</v>
      </c>
      <c r="D10636" s="20" t="s">
        <v>12</v>
      </c>
    </row>
    <row r="10637" spans="2:4" x14ac:dyDescent="0.25">
      <c r="B10637" s="20" t="s">
        <v>17527</v>
      </c>
      <c r="C10637" s="20" t="s">
        <v>8750</v>
      </c>
      <c r="D10637" s="20" t="s">
        <v>12</v>
      </c>
    </row>
    <row r="10638" spans="2:4" x14ac:dyDescent="0.25">
      <c r="B10638" s="20" t="s">
        <v>17528</v>
      </c>
      <c r="C10638" s="20" t="s">
        <v>8750</v>
      </c>
      <c r="D10638" s="20" t="s">
        <v>12</v>
      </c>
    </row>
    <row r="10639" spans="2:4" x14ac:dyDescent="0.25">
      <c r="B10639" s="20" t="s">
        <v>17529</v>
      </c>
      <c r="C10639" s="20" t="s">
        <v>8750</v>
      </c>
      <c r="D10639" s="20" t="s">
        <v>12</v>
      </c>
    </row>
    <row r="10640" spans="2:4" x14ac:dyDescent="0.25">
      <c r="B10640" s="20" t="s">
        <v>17530</v>
      </c>
      <c r="C10640" s="20" t="s">
        <v>8750</v>
      </c>
      <c r="D10640" s="20" t="s">
        <v>12</v>
      </c>
    </row>
    <row r="10641" spans="2:4" x14ac:dyDescent="0.25">
      <c r="B10641" s="20" t="s">
        <v>17531</v>
      </c>
      <c r="C10641" s="20" t="s">
        <v>8750</v>
      </c>
      <c r="D10641" s="20" t="s">
        <v>12</v>
      </c>
    </row>
    <row r="10642" spans="2:4" x14ac:dyDescent="0.25">
      <c r="B10642" s="20" t="s">
        <v>17532</v>
      </c>
      <c r="C10642" s="20" t="s">
        <v>8750</v>
      </c>
      <c r="D10642" s="20" t="s">
        <v>12</v>
      </c>
    </row>
    <row r="10643" spans="2:4" x14ac:dyDescent="0.25">
      <c r="B10643" s="20" t="s">
        <v>17533</v>
      </c>
      <c r="C10643" s="20" t="s">
        <v>8750</v>
      </c>
      <c r="D10643" s="20" t="s">
        <v>12</v>
      </c>
    </row>
    <row r="10644" spans="2:4" x14ac:dyDescent="0.25">
      <c r="B10644" s="20" t="s">
        <v>17534</v>
      </c>
      <c r="C10644" s="20" t="s">
        <v>8750</v>
      </c>
      <c r="D10644" s="20" t="s">
        <v>12</v>
      </c>
    </row>
    <row r="10645" spans="2:4" x14ac:dyDescent="0.25">
      <c r="B10645" s="20" t="s">
        <v>17535</v>
      </c>
      <c r="C10645" s="20" t="s">
        <v>8750</v>
      </c>
      <c r="D10645" s="20" t="s">
        <v>12</v>
      </c>
    </row>
    <row r="10646" spans="2:4" x14ac:dyDescent="0.25">
      <c r="B10646" s="20" t="s">
        <v>17536</v>
      </c>
      <c r="C10646" s="20" t="s">
        <v>8750</v>
      </c>
      <c r="D10646" s="20" t="s">
        <v>12</v>
      </c>
    </row>
    <row r="10647" spans="2:4" x14ac:dyDescent="0.25">
      <c r="B10647" s="20" t="s">
        <v>17537</v>
      </c>
      <c r="C10647" s="20" t="s">
        <v>8750</v>
      </c>
      <c r="D10647" s="20" t="s">
        <v>12</v>
      </c>
    </row>
    <row r="10648" spans="2:4" x14ac:dyDescent="0.25">
      <c r="B10648" s="20" t="s">
        <v>17538</v>
      </c>
      <c r="C10648" s="20" t="s">
        <v>8750</v>
      </c>
      <c r="D10648" s="20" t="s">
        <v>12</v>
      </c>
    </row>
    <row r="10649" spans="2:4" x14ac:dyDescent="0.25">
      <c r="B10649" s="20" t="s">
        <v>17539</v>
      </c>
      <c r="C10649" s="20" t="s">
        <v>8750</v>
      </c>
      <c r="D10649" s="20" t="s">
        <v>12</v>
      </c>
    </row>
    <row r="10650" spans="2:4" x14ac:dyDescent="0.25">
      <c r="B10650" s="20" t="s">
        <v>17540</v>
      </c>
      <c r="C10650" s="20" t="s">
        <v>8750</v>
      </c>
      <c r="D10650" s="20" t="s">
        <v>12</v>
      </c>
    </row>
    <row r="10651" spans="2:4" x14ac:dyDescent="0.25">
      <c r="B10651" s="20" t="s">
        <v>17541</v>
      </c>
      <c r="C10651" s="20" t="s">
        <v>8750</v>
      </c>
      <c r="D10651" s="20" t="s">
        <v>12</v>
      </c>
    </row>
    <row r="10652" spans="2:4" x14ac:dyDescent="0.25">
      <c r="B10652" s="20" t="s">
        <v>17542</v>
      </c>
      <c r="C10652" s="20" t="s">
        <v>8750</v>
      </c>
      <c r="D10652" s="20" t="s">
        <v>12</v>
      </c>
    </row>
    <row r="10653" spans="2:4" x14ac:dyDescent="0.25">
      <c r="B10653" s="20" t="s">
        <v>17543</v>
      </c>
      <c r="C10653" s="20" t="s">
        <v>8750</v>
      </c>
      <c r="D10653" s="20" t="s">
        <v>12</v>
      </c>
    </row>
    <row r="10654" spans="2:4" x14ac:dyDescent="0.25">
      <c r="B10654" s="20" t="s">
        <v>17544</v>
      </c>
      <c r="C10654" s="20" t="s">
        <v>8750</v>
      </c>
      <c r="D10654" s="20" t="s">
        <v>12</v>
      </c>
    </row>
    <row r="10655" spans="2:4" x14ac:dyDescent="0.25">
      <c r="B10655" s="20" t="s">
        <v>17545</v>
      </c>
      <c r="C10655" s="20" t="s">
        <v>8750</v>
      </c>
      <c r="D10655" s="20" t="s">
        <v>12</v>
      </c>
    </row>
    <row r="10656" spans="2:4" x14ac:dyDescent="0.25">
      <c r="B10656" s="20" t="s">
        <v>17546</v>
      </c>
      <c r="C10656" s="20" t="s">
        <v>8750</v>
      </c>
      <c r="D10656" s="20" t="s">
        <v>12</v>
      </c>
    </row>
    <row r="10657" spans="2:4" x14ac:dyDescent="0.25">
      <c r="B10657" s="20" t="s">
        <v>8751</v>
      </c>
      <c r="C10657" s="20" t="s">
        <v>8750</v>
      </c>
      <c r="D10657" s="20" t="s">
        <v>12</v>
      </c>
    </row>
    <row r="10658" spans="2:4" x14ac:dyDescent="0.25">
      <c r="B10658" s="20" t="s">
        <v>8752</v>
      </c>
      <c r="C10658" s="20" t="s">
        <v>8752</v>
      </c>
      <c r="D10658" s="20" t="s">
        <v>12</v>
      </c>
    </row>
    <row r="10659" spans="2:4" x14ac:dyDescent="0.25">
      <c r="B10659" s="20" t="s">
        <v>8753</v>
      </c>
      <c r="C10659" s="20" t="s">
        <v>8752</v>
      </c>
      <c r="D10659" s="20" t="s">
        <v>12</v>
      </c>
    </row>
    <row r="10660" spans="2:4" x14ac:dyDescent="0.25">
      <c r="B10660" s="20" t="s">
        <v>8754</v>
      </c>
      <c r="C10660" s="20" t="s">
        <v>8752</v>
      </c>
      <c r="D10660" s="20" t="s">
        <v>12</v>
      </c>
    </row>
    <row r="10661" spans="2:4" x14ac:dyDescent="0.25">
      <c r="B10661" s="20" t="s">
        <v>8755</v>
      </c>
      <c r="C10661" s="20" t="s">
        <v>8756</v>
      </c>
      <c r="D10661" s="20" t="s">
        <v>12</v>
      </c>
    </row>
    <row r="10662" spans="2:4" x14ac:dyDescent="0.25">
      <c r="B10662" s="20" t="s">
        <v>8757</v>
      </c>
      <c r="C10662" s="20" t="s">
        <v>8756</v>
      </c>
      <c r="D10662" s="20" t="s">
        <v>12</v>
      </c>
    </row>
    <row r="10663" spans="2:4" x14ac:dyDescent="0.25">
      <c r="B10663" s="20" t="s">
        <v>8758</v>
      </c>
      <c r="C10663" s="20" t="s">
        <v>8756</v>
      </c>
      <c r="D10663" s="20" t="s">
        <v>12</v>
      </c>
    </row>
    <row r="10664" spans="2:4" x14ac:dyDescent="0.25">
      <c r="B10664" s="20" t="s">
        <v>17547</v>
      </c>
      <c r="C10664" s="20" t="s">
        <v>8756</v>
      </c>
      <c r="D10664" s="20" t="s">
        <v>12</v>
      </c>
    </row>
    <row r="10665" spans="2:4" x14ac:dyDescent="0.25">
      <c r="B10665" s="20" t="s">
        <v>17548</v>
      </c>
      <c r="C10665" s="20" t="s">
        <v>8756</v>
      </c>
      <c r="D10665" s="20" t="s">
        <v>12</v>
      </c>
    </row>
    <row r="10666" spans="2:4" x14ac:dyDescent="0.25">
      <c r="B10666" s="20" t="s">
        <v>17549</v>
      </c>
      <c r="C10666" s="20" t="s">
        <v>8756</v>
      </c>
      <c r="D10666" s="20" t="s">
        <v>12</v>
      </c>
    </row>
    <row r="10667" spans="2:4" x14ac:dyDescent="0.25">
      <c r="B10667" s="20" t="s">
        <v>17550</v>
      </c>
      <c r="C10667" s="20" t="s">
        <v>8756</v>
      </c>
      <c r="D10667" s="20" t="s">
        <v>12</v>
      </c>
    </row>
    <row r="10668" spans="2:4" x14ac:dyDescent="0.25">
      <c r="B10668" s="20" t="s">
        <v>17551</v>
      </c>
      <c r="C10668" s="20" t="s">
        <v>8756</v>
      </c>
      <c r="D10668" s="20" t="s">
        <v>12</v>
      </c>
    </row>
    <row r="10669" spans="2:4" x14ac:dyDescent="0.25">
      <c r="B10669" s="20" t="s">
        <v>17552</v>
      </c>
      <c r="C10669" s="20" t="s">
        <v>8756</v>
      </c>
      <c r="D10669" s="20" t="s">
        <v>12</v>
      </c>
    </row>
    <row r="10670" spans="2:4" x14ac:dyDescent="0.25">
      <c r="B10670" s="20" t="s">
        <v>8759</v>
      </c>
      <c r="C10670" s="20" t="s">
        <v>8760</v>
      </c>
      <c r="D10670" s="20" t="s">
        <v>12</v>
      </c>
    </row>
    <row r="10671" spans="2:4" x14ac:dyDescent="0.25">
      <c r="B10671" s="20" t="s">
        <v>8761</v>
      </c>
      <c r="C10671" s="20" t="s">
        <v>8760</v>
      </c>
      <c r="D10671" s="20" t="s">
        <v>12</v>
      </c>
    </row>
    <row r="10672" spans="2:4" x14ac:dyDescent="0.25">
      <c r="B10672" s="20" t="s">
        <v>17553</v>
      </c>
      <c r="C10672" s="20" t="s">
        <v>8760</v>
      </c>
      <c r="D10672" s="20" t="s">
        <v>12</v>
      </c>
    </row>
    <row r="10673" spans="2:4" x14ac:dyDescent="0.25">
      <c r="B10673" s="20" t="s">
        <v>17554</v>
      </c>
      <c r="C10673" s="20" t="s">
        <v>8760</v>
      </c>
      <c r="D10673" s="20" t="s">
        <v>12</v>
      </c>
    </row>
    <row r="10674" spans="2:4" x14ac:dyDescent="0.25">
      <c r="B10674" s="20" t="s">
        <v>17555</v>
      </c>
      <c r="C10674" s="20" t="s">
        <v>8760</v>
      </c>
      <c r="D10674" s="20" t="s">
        <v>12</v>
      </c>
    </row>
    <row r="10675" spans="2:4" x14ac:dyDescent="0.25">
      <c r="B10675" s="20" t="s">
        <v>17556</v>
      </c>
      <c r="C10675" s="20" t="s">
        <v>8760</v>
      </c>
      <c r="D10675" s="20" t="s">
        <v>12</v>
      </c>
    </row>
    <row r="10676" spans="2:4" x14ac:dyDescent="0.25">
      <c r="B10676" s="20" t="s">
        <v>17557</v>
      </c>
      <c r="C10676" s="20" t="s">
        <v>8760</v>
      </c>
      <c r="D10676" s="20" t="s">
        <v>12</v>
      </c>
    </row>
    <row r="10677" spans="2:4" x14ac:dyDescent="0.25">
      <c r="B10677" s="20" t="s">
        <v>17558</v>
      </c>
      <c r="C10677" s="20" t="s">
        <v>8760</v>
      </c>
      <c r="D10677" s="20" t="s">
        <v>12</v>
      </c>
    </row>
    <row r="10678" spans="2:4" x14ac:dyDescent="0.25">
      <c r="B10678" s="20" t="s">
        <v>17559</v>
      </c>
      <c r="C10678" s="20" t="s">
        <v>8760</v>
      </c>
      <c r="D10678" s="20" t="s">
        <v>12</v>
      </c>
    </row>
    <row r="10679" spans="2:4" x14ac:dyDescent="0.25">
      <c r="B10679" s="20" t="s">
        <v>17560</v>
      </c>
      <c r="C10679" s="20" t="s">
        <v>8760</v>
      </c>
      <c r="D10679" s="20" t="s">
        <v>12</v>
      </c>
    </row>
    <row r="10680" spans="2:4" x14ac:dyDescent="0.25">
      <c r="B10680" s="20" t="s">
        <v>17561</v>
      </c>
      <c r="C10680" s="20" t="s">
        <v>8760</v>
      </c>
      <c r="D10680" s="20" t="s">
        <v>12</v>
      </c>
    </row>
    <row r="10681" spans="2:4" x14ac:dyDescent="0.25">
      <c r="B10681" s="20" t="s">
        <v>17562</v>
      </c>
      <c r="C10681" s="20" t="s">
        <v>8760</v>
      </c>
      <c r="D10681" s="20" t="s">
        <v>12</v>
      </c>
    </row>
    <row r="10682" spans="2:4" x14ac:dyDescent="0.25">
      <c r="B10682" s="20" t="s">
        <v>17563</v>
      </c>
      <c r="C10682" s="20" t="s">
        <v>8760</v>
      </c>
      <c r="D10682" s="20" t="s">
        <v>12</v>
      </c>
    </row>
    <row r="10683" spans="2:4" x14ac:dyDescent="0.25">
      <c r="B10683" s="20" t="s">
        <v>17564</v>
      </c>
      <c r="C10683" s="20" t="s">
        <v>8760</v>
      </c>
      <c r="D10683" s="20" t="s">
        <v>12</v>
      </c>
    </row>
    <row r="10684" spans="2:4" x14ac:dyDescent="0.25">
      <c r="B10684" s="20" t="s">
        <v>17565</v>
      </c>
      <c r="C10684" s="20" t="s">
        <v>8760</v>
      </c>
      <c r="D10684" s="20" t="s">
        <v>12</v>
      </c>
    </row>
    <row r="10685" spans="2:4" x14ac:dyDescent="0.25">
      <c r="B10685" s="20" t="s">
        <v>17566</v>
      </c>
      <c r="C10685" s="20" t="s">
        <v>8760</v>
      </c>
      <c r="D10685" s="20" t="s">
        <v>12</v>
      </c>
    </row>
    <row r="10686" spans="2:4" x14ac:dyDescent="0.25">
      <c r="B10686" s="20" t="s">
        <v>17567</v>
      </c>
      <c r="C10686" s="20" t="s">
        <v>8760</v>
      </c>
      <c r="D10686" s="20" t="s">
        <v>12</v>
      </c>
    </row>
    <row r="10687" spans="2:4" x14ac:dyDescent="0.25">
      <c r="B10687" s="20" t="s">
        <v>17568</v>
      </c>
      <c r="C10687" s="20" t="s">
        <v>8760</v>
      </c>
      <c r="D10687" s="20" t="s">
        <v>12</v>
      </c>
    </row>
    <row r="10688" spans="2:4" x14ac:dyDescent="0.25">
      <c r="B10688" s="20" t="s">
        <v>17569</v>
      </c>
      <c r="C10688" s="20" t="s">
        <v>8760</v>
      </c>
      <c r="D10688" s="20" t="s">
        <v>12</v>
      </c>
    </row>
    <row r="10689" spans="2:4" x14ac:dyDescent="0.25">
      <c r="B10689" s="20" t="s">
        <v>17570</v>
      </c>
      <c r="C10689" s="20" t="s">
        <v>8760</v>
      </c>
      <c r="D10689" s="20" t="s">
        <v>12</v>
      </c>
    </row>
    <row r="10690" spans="2:4" x14ac:dyDescent="0.25">
      <c r="B10690" s="20" t="s">
        <v>17571</v>
      </c>
      <c r="C10690" s="20" t="s">
        <v>8760</v>
      </c>
      <c r="D10690" s="20" t="s">
        <v>12</v>
      </c>
    </row>
    <row r="10691" spans="2:4" x14ac:dyDescent="0.25">
      <c r="B10691" s="20" t="s">
        <v>17572</v>
      </c>
      <c r="C10691" s="20" t="s">
        <v>8760</v>
      </c>
      <c r="D10691" s="20" t="s">
        <v>12</v>
      </c>
    </row>
    <row r="10692" spans="2:4" x14ac:dyDescent="0.25">
      <c r="B10692" s="20" t="s">
        <v>17573</v>
      </c>
      <c r="C10692" s="20" t="s">
        <v>8760</v>
      </c>
      <c r="D10692" s="20" t="s">
        <v>12</v>
      </c>
    </row>
    <row r="10693" spans="2:4" x14ac:dyDescent="0.25">
      <c r="B10693" s="20" t="s">
        <v>17574</v>
      </c>
      <c r="C10693" s="20" t="s">
        <v>8760</v>
      </c>
      <c r="D10693" s="20" t="s">
        <v>12</v>
      </c>
    </row>
    <row r="10694" spans="2:4" x14ac:dyDescent="0.25">
      <c r="B10694" s="20" t="s">
        <v>17575</v>
      </c>
      <c r="C10694" s="20" t="s">
        <v>8760</v>
      </c>
      <c r="D10694" s="20" t="s">
        <v>12</v>
      </c>
    </row>
    <row r="10695" spans="2:4" x14ac:dyDescent="0.25">
      <c r="B10695" s="20" t="s">
        <v>17576</v>
      </c>
      <c r="C10695" s="20" t="s">
        <v>8760</v>
      </c>
      <c r="D10695" s="20" t="s">
        <v>12</v>
      </c>
    </row>
    <row r="10696" spans="2:4" x14ac:dyDescent="0.25">
      <c r="B10696" s="20" t="s">
        <v>17577</v>
      </c>
      <c r="C10696" s="20" t="s">
        <v>8760</v>
      </c>
      <c r="D10696" s="20" t="s">
        <v>12</v>
      </c>
    </row>
    <row r="10697" spans="2:4" x14ac:dyDescent="0.25">
      <c r="B10697" s="20" t="s">
        <v>17578</v>
      </c>
      <c r="C10697" s="20" t="s">
        <v>8760</v>
      </c>
      <c r="D10697" s="20" t="s">
        <v>12</v>
      </c>
    </row>
    <row r="10698" spans="2:4" x14ac:dyDescent="0.25">
      <c r="B10698" s="20" t="s">
        <v>17579</v>
      </c>
      <c r="C10698" s="20" t="s">
        <v>8760</v>
      </c>
      <c r="D10698" s="20" t="s">
        <v>12</v>
      </c>
    </row>
    <row r="10699" spans="2:4" x14ac:dyDescent="0.25">
      <c r="B10699" s="20" t="s">
        <v>17580</v>
      </c>
      <c r="C10699" s="20" t="s">
        <v>8760</v>
      </c>
      <c r="D10699" s="20" t="s">
        <v>12</v>
      </c>
    </row>
    <row r="10700" spans="2:4" x14ac:dyDescent="0.25">
      <c r="B10700" s="20" t="s">
        <v>17581</v>
      </c>
      <c r="C10700" s="20" t="s">
        <v>8760</v>
      </c>
      <c r="D10700" s="20" t="s">
        <v>12</v>
      </c>
    </row>
    <row r="10701" spans="2:4" x14ac:dyDescent="0.25">
      <c r="B10701" s="20" t="s">
        <v>17582</v>
      </c>
      <c r="C10701" s="20" t="s">
        <v>8760</v>
      </c>
      <c r="D10701" s="20" t="s">
        <v>12</v>
      </c>
    </row>
    <row r="10702" spans="2:4" x14ac:dyDescent="0.25">
      <c r="B10702" s="20" t="s">
        <v>17583</v>
      </c>
      <c r="C10702" s="20" t="s">
        <v>8760</v>
      </c>
      <c r="D10702" s="20" t="s">
        <v>12</v>
      </c>
    </row>
    <row r="10703" spans="2:4" x14ac:dyDescent="0.25">
      <c r="B10703" s="20" t="s">
        <v>17584</v>
      </c>
      <c r="C10703" s="20" t="s">
        <v>8760</v>
      </c>
      <c r="D10703" s="20" t="s">
        <v>12</v>
      </c>
    </row>
    <row r="10704" spans="2:4" x14ac:dyDescent="0.25">
      <c r="B10704" s="20" t="s">
        <v>17585</v>
      </c>
      <c r="C10704" s="20" t="s">
        <v>8760</v>
      </c>
      <c r="D10704" s="20" t="s">
        <v>12</v>
      </c>
    </row>
    <row r="10705" spans="2:4" x14ac:dyDescent="0.25">
      <c r="B10705" s="20" t="s">
        <v>17586</v>
      </c>
      <c r="C10705" s="20" t="s">
        <v>8760</v>
      </c>
      <c r="D10705" s="20" t="s">
        <v>12</v>
      </c>
    </row>
    <row r="10706" spans="2:4" x14ac:dyDescent="0.25">
      <c r="B10706" s="20" t="s">
        <v>17587</v>
      </c>
      <c r="C10706" s="20" t="s">
        <v>8760</v>
      </c>
      <c r="D10706" s="20" t="s">
        <v>12</v>
      </c>
    </row>
    <row r="10707" spans="2:4" x14ac:dyDescent="0.25">
      <c r="B10707" s="20" t="s">
        <v>17588</v>
      </c>
      <c r="C10707" s="20" t="s">
        <v>8760</v>
      </c>
      <c r="D10707" s="20" t="s">
        <v>12</v>
      </c>
    </row>
    <row r="10708" spans="2:4" x14ac:dyDescent="0.25">
      <c r="B10708" s="20" t="s">
        <v>17589</v>
      </c>
      <c r="C10708" s="20" t="s">
        <v>8760</v>
      </c>
      <c r="D10708" s="20" t="s">
        <v>12</v>
      </c>
    </row>
    <row r="10709" spans="2:4" x14ac:dyDescent="0.25">
      <c r="B10709" s="20" t="s">
        <v>17590</v>
      </c>
      <c r="C10709" s="20" t="s">
        <v>8760</v>
      </c>
      <c r="D10709" s="20" t="s">
        <v>12</v>
      </c>
    </row>
    <row r="10710" spans="2:4" x14ac:dyDescent="0.25">
      <c r="B10710" s="20" t="s">
        <v>17591</v>
      </c>
      <c r="C10710" s="20" t="s">
        <v>8760</v>
      </c>
      <c r="D10710" s="20" t="s">
        <v>12</v>
      </c>
    </row>
    <row r="10711" spans="2:4" x14ac:dyDescent="0.25">
      <c r="B10711" s="20" t="s">
        <v>17592</v>
      </c>
      <c r="C10711" s="20" t="s">
        <v>8760</v>
      </c>
      <c r="D10711" s="20" t="s">
        <v>12</v>
      </c>
    </row>
    <row r="10712" spans="2:4" x14ac:dyDescent="0.25">
      <c r="B10712" s="20" t="s">
        <v>17593</v>
      </c>
      <c r="C10712" s="20" t="s">
        <v>8760</v>
      </c>
      <c r="D10712" s="20" t="s">
        <v>12</v>
      </c>
    </row>
    <row r="10713" spans="2:4" x14ac:dyDescent="0.25">
      <c r="B10713" s="20" t="s">
        <v>17594</v>
      </c>
      <c r="C10713" s="20" t="s">
        <v>8760</v>
      </c>
      <c r="D10713" s="20" t="s">
        <v>12</v>
      </c>
    </row>
    <row r="10714" spans="2:4" x14ac:dyDescent="0.25">
      <c r="B10714" s="20" t="s">
        <v>17595</v>
      </c>
      <c r="C10714" s="20" t="s">
        <v>8760</v>
      </c>
      <c r="D10714" s="20" t="s">
        <v>12</v>
      </c>
    </row>
    <row r="10715" spans="2:4" x14ac:dyDescent="0.25">
      <c r="B10715" s="20" t="s">
        <v>17596</v>
      </c>
      <c r="C10715" s="20" t="s">
        <v>8760</v>
      </c>
      <c r="D10715" s="20" t="s">
        <v>12</v>
      </c>
    </row>
    <row r="10716" spans="2:4" x14ac:dyDescent="0.25">
      <c r="B10716" s="20" t="s">
        <v>17597</v>
      </c>
      <c r="C10716" s="20" t="s">
        <v>8760</v>
      </c>
      <c r="D10716" s="20" t="s">
        <v>12</v>
      </c>
    </row>
    <row r="10717" spans="2:4" x14ac:dyDescent="0.25">
      <c r="B10717" s="20" t="s">
        <v>17598</v>
      </c>
      <c r="C10717" s="20" t="s">
        <v>8760</v>
      </c>
      <c r="D10717" s="20" t="s">
        <v>12</v>
      </c>
    </row>
    <row r="10718" spans="2:4" x14ac:dyDescent="0.25">
      <c r="B10718" s="20" t="s">
        <v>17599</v>
      </c>
      <c r="C10718" s="20" t="s">
        <v>8760</v>
      </c>
      <c r="D10718" s="20" t="s">
        <v>12</v>
      </c>
    </row>
    <row r="10719" spans="2:4" x14ac:dyDescent="0.25">
      <c r="B10719" s="20" t="s">
        <v>17600</v>
      </c>
      <c r="C10719" s="20" t="s">
        <v>8760</v>
      </c>
      <c r="D10719" s="20" t="s">
        <v>12</v>
      </c>
    </row>
    <row r="10720" spans="2:4" x14ac:dyDescent="0.25">
      <c r="B10720" s="20" t="s">
        <v>17601</v>
      </c>
      <c r="C10720" s="20" t="s">
        <v>8760</v>
      </c>
      <c r="D10720" s="20" t="s">
        <v>12</v>
      </c>
    </row>
    <row r="10721" spans="2:4" x14ac:dyDescent="0.25">
      <c r="B10721" s="20" t="s">
        <v>8762</v>
      </c>
      <c r="C10721" s="20" t="s">
        <v>8762</v>
      </c>
      <c r="D10721" s="20" t="s">
        <v>12</v>
      </c>
    </row>
    <row r="10722" spans="2:4" x14ac:dyDescent="0.25">
      <c r="B10722" s="20" t="s">
        <v>8763</v>
      </c>
      <c r="C10722" s="20" t="s">
        <v>8762</v>
      </c>
      <c r="D10722" s="20" t="s">
        <v>12</v>
      </c>
    </row>
    <row r="10723" spans="2:4" x14ac:dyDescent="0.25">
      <c r="B10723" s="20" t="s">
        <v>8764</v>
      </c>
      <c r="C10723" s="20" t="s">
        <v>8762</v>
      </c>
      <c r="D10723" s="20" t="s">
        <v>12</v>
      </c>
    </row>
    <row r="10724" spans="2:4" x14ac:dyDescent="0.25">
      <c r="B10724" s="20" t="s">
        <v>8765</v>
      </c>
      <c r="C10724" s="20" t="s">
        <v>8762</v>
      </c>
      <c r="D10724" s="20" t="s">
        <v>12</v>
      </c>
    </row>
    <row r="10725" spans="2:4" x14ac:dyDescent="0.25">
      <c r="B10725" s="20" t="s">
        <v>8766</v>
      </c>
      <c r="C10725" s="20" t="s">
        <v>8762</v>
      </c>
      <c r="D10725" s="20" t="s">
        <v>12</v>
      </c>
    </row>
    <row r="10726" spans="2:4" x14ac:dyDescent="0.25">
      <c r="B10726" s="20" t="s">
        <v>8767</v>
      </c>
      <c r="C10726" s="20" t="s">
        <v>8768</v>
      </c>
      <c r="D10726" s="20" t="s">
        <v>12</v>
      </c>
    </row>
    <row r="10727" spans="2:4" x14ac:dyDescent="0.25">
      <c r="B10727" s="20" t="s">
        <v>8769</v>
      </c>
      <c r="C10727" s="20" t="s">
        <v>8768</v>
      </c>
      <c r="D10727" s="20" t="s">
        <v>12</v>
      </c>
    </row>
    <row r="10728" spans="2:4" x14ac:dyDescent="0.25">
      <c r="B10728" s="20" t="s">
        <v>17602</v>
      </c>
      <c r="C10728" s="20" t="s">
        <v>8768</v>
      </c>
      <c r="D10728" s="20" t="s">
        <v>12</v>
      </c>
    </row>
    <row r="10729" spans="2:4" x14ac:dyDescent="0.25">
      <c r="B10729" s="20" t="s">
        <v>17603</v>
      </c>
      <c r="C10729" s="20" t="s">
        <v>8768</v>
      </c>
      <c r="D10729" s="20" t="s">
        <v>12</v>
      </c>
    </row>
    <row r="10730" spans="2:4" x14ac:dyDescent="0.25">
      <c r="B10730" s="20" t="s">
        <v>17604</v>
      </c>
      <c r="C10730" s="20" t="s">
        <v>8768</v>
      </c>
      <c r="D10730" s="20" t="s">
        <v>12</v>
      </c>
    </row>
    <row r="10731" spans="2:4" x14ac:dyDescent="0.25">
      <c r="B10731" s="20" t="s">
        <v>17605</v>
      </c>
      <c r="C10731" s="20" t="s">
        <v>8768</v>
      </c>
      <c r="D10731" s="20" t="s">
        <v>12</v>
      </c>
    </row>
    <row r="10732" spans="2:4" x14ac:dyDescent="0.25">
      <c r="B10732" s="20" t="s">
        <v>17606</v>
      </c>
      <c r="C10732" s="20" t="s">
        <v>8768</v>
      </c>
      <c r="D10732" s="20" t="s">
        <v>12</v>
      </c>
    </row>
    <row r="10733" spans="2:4" x14ac:dyDescent="0.25">
      <c r="B10733" s="20" t="s">
        <v>17607</v>
      </c>
      <c r="C10733" s="20" t="s">
        <v>8768</v>
      </c>
      <c r="D10733" s="20" t="s">
        <v>12</v>
      </c>
    </row>
    <row r="10734" spans="2:4" x14ac:dyDescent="0.25">
      <c r="B10734" s="20" t="s">
        <v>17608</v>
      </c>
      <c r="C10734" s="20" t="s">
        <v>8768</v>
      </c>
      <c r="D10734" s="20" t="s">
        <v>12</v>
      </c>
    </row>
    <row r="10735" spans="2:4" x14ac:dyDescent="0.25">
      <c r="B10735" s="20" t="s">
        <v>17609</v>
      </c>
      <c r="C10735" s="20" t="s">
        <v>8768</v>
      </c>
      <c r="D10735" s="20" t="s">
        <v>12</v>
      </c>
    </row>
    <row r="10736" spans="2:4" x14ac:dyDescent="0.25">
      <c r="B10736" s="20" t="s">
        <v>17610</v>
      </c>
      <c r="C10736" s="20" t="s">
        <v>8768</v>
      </c>
      <c r="D10736" s="20" t="s">
        <v>12</v>
      </c>
    </row>
    <row r="10737" spans="2:4" x14ac:dyDescent="0.25">
      <c r="B10737" s="20" t="s">
        <v>17611</v>
      </c>
      <c r="C10737" s="20" t="s">
        <v>8768</v>
      </c>
      <c r="D10737" s="20" t="s">
        <v>12</v>
      </c>
    </row>
    <row r="10738" spans="2:4" x14ac:dyDescent="0.25">
      <c r="B10738" s="20" t="s">
        <v>17612</v>
      </c>
      <c r="C10738" s="20" t="s">
        <v>8768</v>
      </c>
      <c r="D10738" s="20" t="s">
        <v>12</v>
      </c>
    </row>
    <row r="10739" spans="2:4" x14ac:dyDescent="0.25">
      <c r="B10739" s="20" t="s">
        <v>17613</v>
      </c>
      <c r="C10739" s="20" t="s">
        <v>8768</v>
      </c>
      <c r="D10739" s="20" t="s">
        <v>12</v>
      </c>
    </row>
    <row r="10740" spans="2:4" x14ac:dyDescent="0.25">
      <c r="B10740" s="20" t="s">
        <v>17614</v>
      </c>
      <c r="C10740" s="20" t="s">
        <v>8768</v>
      </c>
      <c r="D10740" s="20" t="s">
        <v>12</v>
      </c>
    </row>
    <row r="10741" spans="2:4" x14ac:dyDescent="0.25">
      <c r="B10741" s="20" t="s">
        <v>17615</v>
      </c>
      <c r="C10741" s="20" t="s">
        <v>8768</v>
      </c>
      <c r="D10741" s="20" t="s">
        <v>12</v>
      </c>
    </row>
    <row r="10742" spans="2:4" x14ac:dyDescent="0.25">
      <c r="B10742" s="20" t="s">
        <v>17616</v>
      </c>
      <c r="C10742" s="20" t="s">
        <v>8768</v>
      </c>
      <c r="D10742" s="20" t="s">
        <v>12</v>
      </c>
    </row>
    <row r="10743" spans="2:4" x14ac:dyDescent="0.25">
      <c r="B10743" s="20" t="s">
        <v>17617</v>
      </c>
      <c r="C10743" s="20" t="s">
        <v>8768</v>
      </c>
      <c r="D10743" s="20" t="s">
        <v>12</v>
      </c>
    </row>
    <row r="10744" spans="2:4" x14ac:dyDescent="0.25">
      <c r="B10744" s="20" t="s">
        <v>17618</v>
      </c>
      <c r="C10744" s="20" t="s">
        <v>8768</v>
      </c>
      <c r="D10744" s="20" t="s">
        <v>12</v>
      </c>
    </row>
    <row r="10745" spans="2:4" x14ac:dyDescent="0.25">
      <c r="B10745" s="20" t="s">
        <v>17619</v>
      </c>
      <c r="C10745" s="20" t="s">
        <v>8768</v>
      </c>
      <c r="D10745" s="20" t="s">
        <v>12</v>
      </c>
    </row>
    <row r="10746" spans="2:4" x14ac:dyDescent="0.25">
      <c r="B10746" s="20" t="s">
        <v>17620</v>
      </c>
      <c r="C10746" s="20" t="s">
        <v>8768</v>
      </c>
      <c r="D10746" s="20" t="s">
        <v>12</v>
      </c>
    </row>
    <row r="10747" spans="2:4" x14ac:dyDescent="0.25">
      <c r="B10747" s="20" t="s">
        <v>17621</v>
      </c>
      <c r="C10747" s="20" t="s">
        <v>8768</v>
      </c>
      <c r="D10747" s="20" t="s">
        <v>12</v>
      </c>
    </row>
    <row r="10748" spans="2:4" x14ac:dyDescent="0.25">
      <c r="B10748" s="20" t="s">
        <v>17622</v>
      </c>
      <c r="C10748" s="20" t="s">
        <v>8768</v>
      </c>
      <c r="D10748" s="20" t="s">
        <v>12</v>
      </c>
    </row>
    <row r="10749" spans="2:4" x14ac:dyDescent="0.25">
      <c r="B10749" s="20" t="s">
        <v>17623</v>
      </c>
      <c r="C10749" s="20" t="s">
        <v>8768</v>
      </c>
      <c r="D10749" s="20" t="s">
        <v>12</v>
      </c>
    </row>
    <row r="10750" spans="2:4" x14ac:dyDescent="0.25">
      <c r="B10750" s="20" t="s">
        <v>17624</v>
      </c>
      <c r="C10750" s="20" t="s">
        <v>8768</v>
      </c>
      <c r="D10750" s="20" t="s">
        <v>12</v>
      </c>
    </row>
    <row r="10751" spans="2:4" x14ac:dyDescent="0.25">
      <c r="B10751" s="20" t="s">
        <v>17625</v>
      </c>
      <c r="C10751" s="20" t="s">
        <v>8768</v>
      </c>
      <c r="D10751" s="20" t="s">
        <v>12</v>
      </c>
    </row>
    <row r="10752" spans="2:4" x14ac:dyDescent="0.25">
      <c r="B10752" s="20" t="s">
        <v>17626</v>
      </c>
      <c r="C10752" s="20" t="s">
        <v>8768</v>
      </c>
      <c r="D10752" s="20" t="s">
        <v>12</v>
      </c>
    </row>
    <row r="10753" spans="2:4" x14ac:dyDescent="0.25">
      <c r="B10753" s="20" t="s">
        <v>17627</v>
      </c>
      <c r="C10753" s="20" t="s">
        <v>8768</v>
      </c>
      <c r="D10753" s="20" t="s">
        <v>12</v>
      </c>
    </row>
    <row r="10754" spans="2:4" x14ac:dyDescent="0.25">
      <c r="B10754" s="20" t="s">
        <v>17628</v>
      </c>
      <c r="C10754" s="20" t="s">
        <v>8768</v>
      </c>
      <c r="D10754" s="20" t="s">
        <v>12</v>
      </c>
    </row>
    <row r="10755" spans="2:4" x14ac:dyDescent="0.25">
      <c r="B10755" s="20" t="s">
        <v>17629</v>
      </c>
      <c r="C10755" s="20" t="s">
        <v>8768</v>
      </c>
      <c r="D10755" s="20" t="s">
        <v>12</v>
      </c>
    </row>
    <row r="10756" spans="2:4" x14ac:dyDescent="0.25">
      <c r="B10756" s="20" t="s">
        <v>17630</v>
      </c>
      <c r="C10756" s="20" t="s">
        <v>8768</v>
      </c>
      <c r="D10756" s="20" t="s">
        <v>12</v>
      </c>
    </row>
    <row r="10757" spans="2:4" x14ac:dyDescent="0.25">
      <c r="B10757" s="20" t="s">
        <v>17631</v>
      </c>
      <c r="C10757" s="20" t="s">
        <v>8768</v>
      </c>
      <c r="D10757" s="20" t="s">
        <v>12</v>
      </c>
    </row>
    <row r="10758" spans="2:4" x14ac:dyDescent="0.25">
      <c r="B10758" s="20" t="s">
        <v>17632</v>
      </c>
      <c r="C10758" s="20" t="s">
        <v>8768</v>
      </c>
      <c r="D10758" s="20" t="s">
        <v>12</v>
      </c>
    </row>
    <row r="10759" spans="2:4" x14ac:dyDescent="0.25">
      <c r="B10759" s="20" t="s">
        <v>17633</v>
      </c>
      <c r="C10759" s="20" t="s">
        <v>8768</v>
      </c>
      <c r="D10759" s="20" t="s">
        <v>12</v>
      </c>
    </row>
    <row r="10760" spans="2:4" x14ac:dyDescent="0.25">
      <c r="B10760" s="20" t="s">
        <v>17634</v>
      </c>
      <c r="C10760" s="20" t="s">
        <v>8768</v>
      </c>
      <c r="D10760" s="20" t="s">
        <v>12</v>
      </c>
    </row>
    <row r="10761" spans="2:4" x14ac:dyDescent="0.25">
      <c r="B10761" s="20" t="s">
        <v>17635</v>
      </c>
      <c r="C10761" s="20" t="s">
        <v>8768</v>
      </c>
      <c r="D10761" s="20" t="s">
        <v>12</v>
      </c>
    </row>
    <row r="10762" spans="2:4" x14ac:dyDescent="0.25">
      <c r="B10762" s="20" t="s">
        <v>17636</v>
      </c>
      <c r="C10762" s="20" t="s">
        <v>8768</v>
      </c>
      <c r="D10762" s="20" t="s">
        <v>12</v>
      </c>
    </row>
    <row r="10763" spans="2:4" x14ac:dyDescent="0.25">
      <c r="B10763" s="20" t="s">
        <v>17637</v>
      </c>
      <c r="C10763" s="20" t="s">
        <v>8768</v>
      </c>
      <c r="D10763" s="20" t="s">
        <v>12</v>
      </c>
    </row>
    <row r="10764" spans="2:4" x14ac:dyDescent="0.25">
      <c r="B10764" s="20" t="s">
        <v>17638</v>
      </c>
      <c r="C10764" s="20" t="s">
        <v>8768</v>
      </c>
      <c r="D10764" s="20" t="s">
        <v>12</v>
      </c>
    </row>
    <row r="10765" spans="2:4" x14ac:dyDescent="0.25">
      <c r="B10765" s="20" t="s">
        <v>17639</v>
      </c>
      <c r="C10765" s="20" t="s">
        <v>8768</v>
      </c>
      <c r="D10765" s="20" t="s">
        <v>12</v>
      </c>
    </row>
    <row r="10766" spans="2:4" x14ac:dyDescent="0.25">
      <c r="B10766" s="20" t="s">
        <v>17640</v>
      </c>
      <c r="C10766" s="20" t="s">
        <v>8768</v>
      </c>
      <c r="D10766" s="20" t="s">
        <v>12</v>
      </c>
    </row>
    <row r="10767" spans="2:4" x14ac:dyDescent="0.25">
      <c r="B10767" s="20" t="s">
        <v>17641</v>
      </c>
      <c r="C10767" s="20" t="s">
        <v>8768</v>
      </c>
      <c r="D10767" s="20" t="s">
        <v>12</v>
      </c>
    </row>
    <row r="10768" spans="2:4" x14ac:dyDescent="0.25">
      <c r="B10768" s="20" t="s">
        <v>17642</v>
      </c>
      <c r="C10768" s="20" t="s">
        <v>8768</v>
      </c>
      <c r="D10768" s="20" t="s">
        <v>12</v>
      </c>
    </row>
    <row r="10769" spans="2:4" x14ac:dyDescent="0.25">
      <c r="B10769" s="20" t="s">
        <v>17643</v>
      </c>
      <c r="C10769" s="20" t="s">
        <v>8768</v>
      </c>
      <c r="D10769" s="20" t="s">
        <v>12</v>
      </c>
    </row>
    <row r="10770" spans="2:4" x14ac:dyDescent="0.25">
      <c r="B10770" s="20" t="s">
        <v>17644</v>
      </c>
      <c r="C10770" s="20" t="s">
        <v>8768</v>
      </c>
      <c r="D10770" s="20" t="s">
        <v>12</v>
      </c>
    </row>
    <row r="10771" spans="2:4" x14ac:dyDescent="0.25">
      <c r="B10771" s="20" t="s">
        <v>17645</v>
      </c>
      <c r="C10771" s="20" t="s">
        <v>8768</v>
      </c>
      <c r="D10771" s="20" t="s">
        <v>12</v>
      </c>
    </row>
    <row r="10772" spans="2:4" x14ac:dyDescent="0.25">
      <c r="B10772" s="20" t="s">
        <v>8770</v>
      </c>
      <c r="C10772" s="20" t="s">
        <v>8771</v>
      </c>
      <c r="D10772" s="20" t="s">
        <v>12</v>
      </c>
    </row>
    <row r="10773" spans="2:4" x14ac:dyDescent="0.25">
      <c r="B10773" s="20" t="s">
        <v>17646</v>
      </c>
      <c r="C10773" s="20" t="s">
        <v>8771</v>
      </c>
      <c r="D10773" s="20" t="s">
        <v>12</v>
      </c>
    </row>
    <row r="10774" spans="2:4" x14ac:dyDescent="0.25">
      <c r="B10774" s="20" t="s">
        <v>8772</v>
      </c>
      <c r="C10774" s="20" t="s">
        <v>8771</v>
      </c>
      <c r="D10774" s="20" t="s">
        <v>12</v>
      </c>
    </row>
    <row r="10775" spans="2:4" x14ac:dyDescent="0.25">
      <c r="B10775" s="20" t="s">
        <v>8773</v>
      </c>
      <c r="C10775" s="20" t="s">
        <v>8771</v>
      </c>
      <c r="D10775" s="20" t="s">
        <v>12</v>
      </c>
    </row>
    <row r="10776" spans="2:4" x14ac:dyDescent="0.25">
      <c r="B10776" s="20" t="s">
        <v>8774</v>
      </c>
      <c r="C10776" s="20" t="s">
        <v>8771</v>
      </c>
      <c r="D10776" s="20" t="s">
        <v>12</v>
      </c>
    </row>
    <row r="10777" spans="2:4" x14ac:dyDescent="0.25">
      <c r="B10777" s="20" t="s">
        <v>8775</v>
      </c>
      <c r="C10777" s="20" t="s">
        <v>8771</v>
      </c>
      <c r="D10777" s="20" t="s">
        <v>12</v>
      </c>
    </row>
    <row r="10778" spans="2:4" x14ac:dyDescent="0.25">
      <c r="B10778" s="20" t="s">
        <v>8776</v>
      </c>
      <c r="C10778" s="20" t="s">
        <v>8777</v>
      </c>
      <c r="D10778" s="20" t="s">
        <v>12</v>
      </c>
    </row>
    <row r="10779" spans="2:4" x14ac:dyDescent="0.25">
      <c r="B10779" s="20" t="s">
        <v>8778</v>
      </c>
      <c r="C10779" s="20" t="s">
        <v>8779</v>
      </c>
      <c r="D10779" s="20" t="s">
        <v>12</v>
      </c>
    </row>
    <row r="10780" spans="2:4" x14ac:dyDescent="0.25">
      <c r="B10780" s="20" t="s">
        <v>8780</v>
      </c>
      <c r="C10780" s="20" t="s">
        <v>8779</v>
      </c>
      <c r="D10780" s="20" t="s">
        <v>12</v>
      </c>
    </row>
    <row r="10781" spans="2:4" x14ac:dyDescent="0.25">
      <c r="B10781" s="20" t="s">
        <v>8781</v>
      </c>
      <c r="C10781" s="20" t="s">
        <v>8782</v>
      </c>
      <c r="D10781" s="20" t="s">
        <v>12</v>
      </c>
    </row>
    <row r="10782" spans="2:4" x14ac:dyDescent="0.25">
      <c r="B10782" s="20" t="s">
        <v>8783</v>
      </c>
      <c r="C10782" s="20" t="s">
        <v>8782</v>
      </c>
      <c r="D10782" s="20" t="s">
        <v>12</v>
      </c>
    </row>
    <row r="10783" spans="2:4" x14ac:dyDescent="0.25">
      <c r="B10783" s="20" t="s">
        <v>8784</v>
      </c>
      <c r="C10783" s="20" t="s">
        <v>8785</v>
      </c>
      <c r="D10783" s="20" t="s">
        <v>12</v>
      </c>
    </row>
    <row r="10784" spans="2:4" x14ac:dyDescent="0.25">
      <c r="B10784" s="20" t="s">
        <v>8786</v>
      </c>
      <c r="C10784" s="20" t="s">
        <v>8787</v>
      </c>
      <c r="D10784" s="20" t="s">
        <v>12</v>
      </c>
    </row>
    <row r="10785" spans="2:4" x14ac:dyDescent="0.25">
      <c r="B10785" s="20" t="s">
        <v>8788</v>
      </c>
      <c r="C10785" s="20" t="s">
        <v>8787</v>
      </c>
      <c r="D10785" s="20" t="s">
        <v>12</v>
      </c>
    </row>
    <row r="10786" spans="2:4" x14ac:dyDescent="0.25">
      <c r="B10786" s="20" t="s">
        <v>8789</v>
      </c>
      <c r="C10786" s="20" t="s">
        <v>8787</v>
      </c>
      <c r="D10786" s="20" t="s">
        <v>12</v>
      </c>
    </row>
    <row r="10787" spans="2:4" x14ac:dyDescent="0.25">
      <c r="B10787" s="20" t="s">
        <v>8790</v>
      </c>
      <c r="C10787" s="20" t="s">
        <v>8791</v>
      </c>
      <c r="D10787" s="20" t="s">
        <v>12</v>
      </c>
    </row>
    <row r="10788" spans="2:4" x14ac:dyDescent="0.25">
      <c r="B10788" s="20" t="s">
        <v>8792</v>
      </c>
      <c r="C10788" s="20" t="s">
        <v>8791</v>
      </c>
      <c r="D10788" s="20" t="s">
        <v>12</v>
      </c>
    </row>
    <row r="10789" spans="2:4" x14ac:dyDescent="0.25">
      <c r="B10789" s="20" t="s">
        <v>17647</v>
      </c>
      <c r="C10789" s="20" t="s">
        <v>8791</v>
      </c>
      <c r="D10789" s="20" t="s">
        <v>12</v>
      </c>
    </row>
    <row r="10790" spans="2:4" x14ac:dyDescent="0.25">
      <c r="B10790" s="20" t="s">
        <v>17648</v>
      </c>
      <c r="C10790" s="20" t="s">
        <v>8791</v>
      </c>
      <c r="D10790" s="20" t="s">
        <v>12</v>
      </c>
    </row>
    <row r="10791" spans="2:4" x14ac:dyDescent="0.25">
      <c r="B10791" s="20" t="s">
        <v>17649</v>
      </c>
      <c r="C10791" s="20" t="s">
        <v>8791</v>
      </c>
      <c r="D10791" s="20" t="s">
        <v>12</v>
      </c>
    </row>
    <row r="10792" spans="2:4" x14ac:dyDescent="0.25">
      <c r="B10792" s="20" t="s">
        <v>17650</v>
      </c>
      <c r="C10792" s="20" t="s">
        <v>8791</v>
      </c>
      <c r="D10792" s="20" t="s">
        <v>12</v>
      </c>
    </row>
    <row r="10793" spans="2:4" x14ac:dyDescent="0.25">
      <c r="B10793" s="20" t="s">
        <v>17651</v>
      </c>
      <c r="C10793" s="20" t="s">
        <v>8791</v>
      </c>
      <c r="D10793" s="20" t="s">
        <v>12</v>
      </c>
    </row>
    <row r="10794" spans="2:4" x14ac:dyDescent="0.25">
      <c r="B10794" s="20" t="s">
        <v>17652</v>
      </c>
      <c r="C10794" s="20" t="s">
        <v>8791</v>
      </c>
      <c r="D10794" s="20" t="s">
        <v>12</v>
      </c>
    </row>
    <row r="10795" spans="2:4" x14ac:dyDescent="0.25">
      <c r="B10795" s="20" t="s">
        <v>17653</v>
      </c>
      <c r="C10795" s="20" t="s">
        <v>8791</v>
      </c>
      <c r="D10795" s="20" t="s">
        <v>12</v>
      </c>
    </row>
    <row r="10796" spans="2:4" x14ac:dyDescent="0.25">
      <c r="B10796" s="20" t="s">
        <v>17654</v>
      </c>
      <c r="C10796" s="20" t="s">
        <v>8791</v>
      </c>
      <c r="D10796" s="20" t="s">
        <v>12</v>
      </c>
    </row>
    <row r="10797" spans="2:4" x14ac:dyDescent="0.25">
      <c r="B10797" s="20" t="s">
        <v>17655</v>
      </c>
      <c r="C10797" s="20" t="s">
        <v>8791</v>
      </c>
      <c r="D10797" s="20" t="s">
        <v>12</v>
      </c>
    </row>
    <row r="10798" spans="2:4" x14ac:dyDescent="0.25">
      <c r="B10798" s="20" t="s">
        <v>17656</v>
      </c>
      <c r="C10798" s="20" t="s">
        <v>8791</v>
      </c>
      <c r="D10798" s="20" t="s">
        <v>12</v>
      </c>
    </row>
    <row r="10799" spans="2:4" x14ac:dyDescent="0.25">
      <c r="B10799" s="20" t="s">
        <v>17657</v>
      </c>
      <c r="C10799" s="20" t="s">
        <v>8791</v>
      </c>
      <c r="D10799" s="20" t="s">
        <v>12</v>
      </c>
    </row>
    <row r="10800" spans="2:4" x14ac:dyDescent="0.25">
      <c r="B10800" s="20" t="s">
        <v>17658</v>
      </c>
      <c r="C10800" s="20" t="s">
        <v>8791</v>
      </c>
      <c r="D10800" s="20" t="s">
        <v>12</v>
      </c>
    </row>
    <row r="10801" spans="2:4" x14ac:dyDescent="0.25">
      <c r="B10801" s="20" t="s">
        <v>17659</v>
      </c>
      <c r="C10801" s="20" t="s">
        <v>8791</v>
      </c>
      <c r="D10801" s="20" t="s">
        <v>12</v>
      </c>
    </row>
    <row r="10802" spans="2:4" x14ac:dyDescent="0.25">
      <c r="B10802" s="20" t="s">
        <v>17660</v>
      </c>
      <c r="C10802" s="20" t="s">
        <v>8791</v>
      </c>
      <c r="D10802" s="20" t="s">
        <v>12</v>
      </c>
    </row>
    <row r="10803" spans="2:4" x14ac:dyDescent="0.25">
      <c r="B10803" s="20" t="s">
        <v>17661</v>
      </c>
      <c r="C10803" s="20" t="s">
        <v>8791</v>
      </c>
      <c r="D10803" s="20" t="s">
        <v>12</v>
      </c>
    </row>
    <row r="10804" spans="2:4" x14ac:dyDescent="0.25">
      <c r="B10804" s="20" t="s">
        <v>17662</v>
      </c>
      <c r="C10804" s="20" t="s">
        <v>8791</v>
      </c>
      <c r="D10804" s="20" t="s">
        <v>12</v>
      </c>
    </row>
    <row r="10805" spans="2:4" x14ac:dyDescent="0.25">
      <c r="B10805" s="20" t="s">
        <v>17663</v>
      </c>
      <c r="C10805" s="20" t="s">
        <v>8791</v>
      </c>
      <c r="D10805" s="20" t="s">
        <v>12</v>
      </c>
    </row>
    <row r="10806" spans="2:4" x14ac:dyDescent="0.25">
      <c r="B10806" s="20" t="s">
        <v>17664</v>
      </c>
      <c r="C10806" s="20" t="s">
        <v>8791</v>
      </c>
      <c r="D10806" s="20" t="s">
        <v>12</v>
      </c>
    </row>
    <row r="10807" spans="2:4" x14ac:dyDescent="0.25">
      <c r="B10807" s="20" t="s">
        <v>17665</v>
      </c>
      <c r="C10807" s="20" t="s">
        <v>8791</v>
      </c>
      <c r="D10807" s="20" t="s">
        <v>12</v>
      </c>
    </row>
    <row r="10808" spans="2:4" x14ac:dyDescent="0.25">
      <c r="B10808" s="20" t="s">
        <v>17666</v>
      </c>
      <c r="C10808" s="20" t="s">
        <v>8791</v>
      </c>
      <c r="D10808" s="20" t="s">
        <v>12</v>
      </c>
    </row>
    <row r="10809" spans="2:4" x14ac:dyDescent="0.25">
      <c r="B10809" s="20" t="s">
        <v>17667</v>
      </c>
      <c r="C10809" s="20" t="s">
        <v>8791</v>
      </c>
      <c r="D10809" s="20" t="s">
        <v>12</v>
      </c>
    </row>
    <row r="10810" spans="2:4" x14ac:dyDescent="0.25">
      <c r="B10810" s="20" t="s">
        <v>17668</v>
      </c>
      <c r="C10810" s="20" t="s">
        <v>8791</v>
      </c>
      <c r="D10810" s="20" t="s">
        <v>12</v>
      </c>
    </row>
    <row r="10811" spans="2:4" x14ac:dyDescent="0.25">
      <c r="B10811" s="20" t="s">
        <v>8793</v>
      </c>
      <c r="C10811" s="20" t="s">
        <v>8793</v>
      </c>
      <c r="D10811" s="20" t="s">
        <v>12</v>
      </c>
    </row>
    <row r="10812" spans="2:4" x14ac:dyDescent="0.25">
      <c r="B10812" s="20" t="s">
        <v>8794</v>
      </c>
      <c r="C10812" s="20" t="s">
        <v>8793</v>
      </c>
      <c r="D10812" s="20" t="s">
        <v>12</v>
      </c>
    </row>
    <row r="10813" spans="2:4" x14ac:dyDescent="0.25">
      <c r="B10813" s="20" t="s">
        <v>8795</v>
      </c>
      <c r="C10813" s="20" t="s">
        <v>8793</v>
      </c>
      <c r="D10813" s="20" t="s">
        <v>12</v>
      </c>
    </row>
    <row r="10814" spans="2:4" x14ac:dyDescent="0.25">
      <c r="B10814" s="20" t="s">
        <v>8796</v>
      </c>
      <c r="C10814" s="20" t="s">
        <v>8793</v>
      </c>
      <c r="D10814" s="20" t="s">
        <v>12</v>
      </c>
    </row>
    <row r="10815" spans="2:4" x14ac:dyDescent="0.25">
      <c r="B10815" s="20" t="s">
        <v>8797</v>
      </c>
      <c r="C10815" s="20" t="s">
        <v>8798</v>
      </c>
      <c r="D10815" s="20" t="s">
        <v>12</v>
      </c>
    </row>
    <row r="10816" spans="2:4" x14ac:dyDescent="0.25">
      <c r="B10816" s="20" t="s">
        <v>8799</v>
      </c>
      <c r="C10816" s="20" t="s">
        <v>8798</v>
      </c>
      <c r="D10816" s="20" t="s">
        <v>12</v>
      </c>
    </row>
    <row r="10817" spans="2:4" x14ac:dyDescent="0.25">
      <c r="B10817" s="20" t="s">
        <v>8800</v>
      </c>
      <c r="C10817" s="20" t="s">
        <v>8798</v>
      </c>
      <c r="D10817" s="20" t="s">
        <v>12</v>
      </c>
    </row>
    <row r="10818" spans="2:4" x14ac:dyDescent="0.25">
      <c r="B10818" s="20" t="s">
        <v>8801</v>
      </c>
      <c r="C10818" s="20" t="s">
        <v>8798</v>
      </c>
      <c r="D10818" s="20" t="s">
        <v>12</v>
      </c>
    </row>
    <row r="10819" spans="2:4" x14ac:dyDescent="0.25">
      <c r="B10819" s="20" t="s">
        <v>8802</v>
      </c>
      <c r="C10819" s="20" t="s">
        <v>8803</v>
      </c>
      <c r="D10819" s="20" t="s">
        <v>12</v>
      </c>
    </row>
    <row r="10820" spans="2:4" x14ac:dyDescent="0.25">
      <c r="B10820" s="20" t="s">
        <v>8804</v>
      </c>
      <c r="C10820" s="20" t="s">
        <v>8803</v>
      </c>
      <c r="D10820" s="20" t="s">
        <v>12</v>
      </c>
    </row>
    <row r="10821" spans="2:4" x14ac:dyDescent="0.25">
      <c r="B10821" s="20" t="s">
        <v>8805</v>
      </c>
      <c r="C10821" s="20" t="s">
        <v>8803</v>
      </c>
      <c r="D10821" s="20" t="s">
        <v>12</v>
      </c>
    </row>
    <row r="10822" spans="2:4" x14ac:dyDescent="0.25">
      <c r="B10822" s="20" t="s">
        <v>8806</v>
      </c>
      <c r="C10822" s="20" t="s">
        <v>8803</v>
      </c>
      <c r="D10822" s="20" t="s">
        <v>12</v>
      </c>
    </row>
    <row r="10823" spans="2:4" x14ac:dyDescent="0.25">
      <c r="B10823" s="20" t="s">
        <v>8807</v>
      </c>
      <c r="C10823" s="20" t="s">
        <v>8803</v>
      </c>
      <c r="D10823" s="20" t="s">
        <v>12</v>
      </c>
    </row>
    <row r="10824" spans="2:4" x14ac:dyDescent="0.25">
      <c r="B10824" s="20" t="s">
        <v>8808</v>
      </c>
      <c r="C10824" s="20" t="s">
        <v>8803</v>
      </c>
      <c r="D10824" s="20" t="s">
        <v>12</v>
      </c>
    </row>
    <row r="10825" spans="2:4" x14ac:dyDescent="0.25">
      <c r="B10825" s="20" t="s">
        <v>8809</v>
      </c>
      <c r="C10825" s="20" t="s">
        <v>8803</v>
      </c>
      <c r="D10825" s="20" t="s">
        <v>12</v>
      </c>
    </row>
    <row r="10826" spans="2:4" x14ac:dyDescent="0.25">
      <c r="B10826" s="20" t="s">
        <v>8810</v>
      </c>
      <c r="C10826" s="20" t="s">
        <v>8811</v>
      </c>
      <c r="D10826" s="20" t="s">
        <v>12</v>
      </c>
    </row>
    <row r="10827" spans="2:4" x14ac:dyDescent="0.25">
      <c r="B10827" s="20" t="s">
        <v>8812</v>
      </c>
      <c r="C10827" s="20" t="s">
        <v>8811</v>
      </c>
      <c r="D10827" s="20" t="s">
        <v>12</v>
      </c>
    </row>
    <row r="10828" spans="2:4" x14ac:dyDescent="0.25">
      <c r="B10828" s="20" t="s">
        <v>8813</v>
      </c>
      <c r="C10828" s="20" t="s">
        <v>8811</v>
      </c>
      <c r="D10828" s="20" t="s">
        <v>12</v>
      </c>
    </row>
    <row r="10829" spans="2:4" x14ac:dyDescent="0.25">
      <c r="B10829" s="20" t="s">
        <v>8814</v>
      </c>
      <c r="C10829" s="20" t="s">
        <v>8811</v>
      </c>
      <c r="D10829" s="20" t="s">
        <v>12</v>
      </c>
    </row>
    <row r="10830" spans="2:4" x14ac:dyDescent="0.25">
      <c r="B10830" s="20" t="s">
        <v>8815</v>
      </c>
      <c r="C10830" s="20" t="s">
        <v>8811</v>
      </c>
      <c r="D10830" s="20" t="s">
        <v>12</v>
      </c>
    </row>
    <row r="10831" spans="2:4" x14ac:dyDescent="0.25">
      <c r="B10831" s="20" t="s">
        <v>8816</v>
      </c>
      <c r="C10831" s="20" t="s">
        <v>8811</v>
      </c>
      <c r="D10831" s="20" t="s">
        <v>12</v>
      </c>
    </row>
    <row r="10832" spans="2:4" x14ac:dyDescent="0.25">
      <c r="B10832" s="20" t="s">
        <v>8817</v>
      </c>
      <c r="C10832" s="20" t="s">
        <v>8818</v>
      </c>
      <c r="D10832" s="20" t="s">
        <v>12</v>
      </c>
    </row>
    <row r="10833" spans="2:4" x14ac:dyDescent="0.25">
      <c r="B10833" s="20" t="s">
        <v>8819</v>
      </c>
      <c r="C10833" s="20" t="s">
        <v>8818</v>
      </c>
      <c r="D10833" s="20" t="s">
        <v>12</v>
      </c>
    </row>
    <row r="10834" spans="2:4" x14ac:dyDescent="0.25">
      <c r="B10834" s="20" t="s">
        <v>8820</v>
      </c>
      <c r="C10834" s="20" t="s">
        <v>8818</v>
      </c>
      <c r="D10834" s="20" t="s">
        <v>12</v>
      </c>
    </row>
    <row r="10835" spans="2:4" x14ac:dyDescent="0.25">
      <c r="B10835" s="20" t="s">
        <v>8821</v>
      </c>
      <c r="C10835" s="20" t="s">
        <v>8818</v>
      </c>
      <c r="D10835" s="20" t="s">
        <v>12</v>
      </c>
    </row>
    <row r="10836" spans="2:4" x14ac:dyDescent="0.25">
      <c r="B10836" s="20" t="s">
        <v>8822</v>
      </c>
      <c r="C10836" s="20" t="s">
        <v>8818</v>
      </c>
      <c r="D10836" s="20" t="s">
        <v>12</v>
      </c>
    </row>
    <row r="10837" spans="2:4" x14ac:dyDescent="0.25">
      <c r="B10837" s="20" t="s">
        <v>8823</v>
      </c>
      <c r="C10837" s="20" t="s">
        <v>8824</v>
      </c>
      <c r="D10837" s="20" t="s">
        <v>12</v>
      </c>
    </row>
    <row r="10838" spans="2:4" x14ac:dyDescent="0.25">
      <c r="B10838" s="20" t="s">
        <v>8825</v>
      </c>
      <c r="C10838" s="20" t="s">
        <v>8824</v>
      </c>
      <c r="D10838" s="20" t="s">
        <v>12</v>
      </c>
    </row>
    <row r="10839" spans="2:4" x14ac:dyDescent="0.25">
      <c r="B10839" s="20" t="s">
        <v>8826</v>
      </c>
      <c r="C10839" s="20" t="s">
        <v>8824</v>
      </c>
      <c r="D10839" s="20" t="s">
        <v>12</v>
      </c>
    </row>
    <row r="10840" spans="2:4" x14ac:dyDescent="0.25">
      <c r="B10840" s="20" t="s">
        <v>8827</v>
      </c>
      <c r="C10840" s="20" t="s">
        <v>8824</v>
      </c>
      <c r="D10840" s="20" t="s">
        <v>12</v>
      </c>
    </row>
    <row r="10841" spans="2:4" x14ac:dyDescent="0.25">
      <c r="B10841" s="20" t="s">
        <v>8828</v>
      </c>
      <c r="C10841" s="20" t="s">
        <v>8824</v>
      </c>
      <c r="D10841" s="20" t="s">
        <v>12</v>
      </c>
    </row>
    <row r="10842" spans="2:4" x14ac:dyDescent="0.25">
      <c r="B10842" s="20" t="s">
        <v>17669</v>
      </c>
      <c r="C10842" s="20" t="s">
        <v>8824</v>
      </c>
      <c r="D10842" s="20" t="s">
        <v>12</v>
      </c>
    </row>
    <row r="10843" spans="2:4" x14ac:dyDescent="0.25">
      <c r="B10843" s="20" t="s">
        <v>8829</v>
      </c>
      <c r="C10843" s="20" t="s">
        <v>8824</v>
      </c>
      <c r="D10843" s="20" t="s">
        <v>12</v>
      </c>
    </row>
    <row r="10844" spans="2:4" x14ac:dyDescent="0.25">
      <c r="B10844" s="20" t="s">
        <v>8830</v>
      </c>
      <c r="C10844" s="20" t="s">
        <v>8831</v>
      </c>
      <c r="D10844" s="20" t="s">
        <v>12</v>
      </c>
    </row>
    <row r="10845" spans="2:4" x14ac:dyDescent="0.25">
      <c r="B10845" s="20" t="s">
        <v>8832</v>
      </c>
      <c r="C10845" s="20" t="s">
        <v>8831</v>
      </c>
      <c r="D10845" s="20" t="s">
        <v>12</v>
      </c>
    </row>
    <row r="10846" spans="2:4" x14ac:dyDescent="0.25">
      <c r="B10846" s="20" t="s">
        <v>8833</v>
      </c>
      <c r="C10846" s="20" t="s">
        <v>8831</v>
      </c>
      <c r="D10846" s="20" t="s">
        <v>12</v>
      </c>
    </row>
    <row r="10847" spans="2:4" x14ac:dyDescent="0.25">
      <c r="B10847" s="20" t="s">
        <v>8834</v>
      </c>
      <c r="C10847" s="20" t="s">
        <v>8831</v>
      </c>
      <c r="D10847" s="20" t="s">
        <v>12</v>
      </c>
    </row>
    <row r="10848" spans="2:4" x14ac:dyDescent="0.25">
      <c r="B10848" s="20" t="s">
        <v>8835</v>
      </c>
      <c r="C10848" s="20" t="s">
        <v>8836</v>
      </c>
      <c r="D10848" s="20" t="s">
        <v>12</v>
      </c>
    </row>
    <row r="10849" spans="2:4" x14ac:dyDescent="0.25">
      <c r="B10849" s="20" t="s">
        <v>8837</v>
      </c>
      <c r="C10849" s="20" t="s">
        <v>8836</v>
      </c>
      <c r="D10849" s="20" t="s">
        <v>12</v>
      </c>
    </row>
    <row r="10850" spans="2:4" x14ac:dyDescent="0.25">
      <c r="B10850" s="20" t="s">
        <v>8838</v>
      </c>
      <c r="C10850" s="20" t="s">
        <v>8839</v>
      </c>
      <c r="D10850" s="20" t="s">
        <v>12</v>
      </c>
    </row>
    <row r="10851" spans="2:4" x14ac:dyDescent="0.25">
      <c r="B10851" s="20" t="s">
        <v>8840</v>
      </c>
      <c r="C10851" s="20" t="s">
        <v>8839</v>
      </c>
      <c r="D10851" s="20" t="s">
        <v>12</v>
      </c>
    </row>
    <row r="10852" spans="2:4" x14ac:dyDescent="0.25">
      <c r="B10852" s="20" t="s">
        <v>8841</v>
      </c>
      <c r="C10852" s="20" t="s">
        <v>8839</v>
      </c>
      <c r="D10852" s="20" t="s">
        <v>12</v>
      </c>
    </row>
    <row r="10853" spans="2:4" x14ac:dyDescent="0.25">
      <c r="B10853" s="20" t="s">
        <v>8842</v>
      </c>
      <c r="C10853" s="20" t="s">
        <v>8843</v>
      </c>
      <c r="D10853" s="20" t="s">
        <v>12</v>
      </c>
    </row>
    <row r="10854" spans="2:4" x14ac:dyDescent="0.25">
      <c r="B10854" s="20" t="s">
        <v>8844</v>
      </c>
      <c r="C10854" s="20" t="s">
        <v>8843</v>
      </c>
      <c r="D10854" s="20" t="s">
        <v>12</v>
      </c>
    </row>
    <row r="10855" spans="2:4" x14ac:dyDescent="0.25">
      <c r="B10855" s="20" t="s">
        <v>8845</v>
      </c>
      <c r="C10855" s="20" t="s">
        <v>8843</v>
      </c>
      <c r="D10855" s="20" t="s">
        <v>12</v>
      </c>
    </row>
    <row r="10856" spans="2:4" x14ac:dyDescent="0.25">
      <c r="B10856" s="20" t="s">
        <v>8846</v>
      </c>
      <c r="C10856" s="20" t="s">
        <v>8843</v>
      </c>
      <c r="D10856" s="20" t="s">
        <v>12</v>
      </c>
    </row>
    <row r="10857" spans="2:4" x14ac:dyDescent="0.25">
      <c r="B10857" s="20" t="s">
        <v>8847</v>
      </c>
      <c r="C10857" s="20" t="s">
        <v>8848</v>
      </c>
      <c r="D10857" s="20" t="s">
        <v>12</v>
      </c>
    </row>
    <row r="10858" spans="2:4" x14ac:dyDescent="0.25">
      <c r="B10858" s="20" t="s">
        <v>8849</v>
      </c>
      <c r="C10858" s="20" t="s">
        <v>8848</v>
      </c>
      <c r="D10858" s="20" t="s">
        <v>12</v>
      </c>
    </row>
    <row r="10859" spans="2:4" x14ac:dyDescent="0.25">
      <c r="B10859" s="20" t="s">
        <v>8850</v>
      </c>
      <c r="C10859" s="20" t="s">
        <v>8848</v>
      </c>
      <c r="D10859" s="20" t="s">
        <v>12</v>
      </c>
    </row>
    <row r="10860" spans="2:4" x14ac:dyDescent="0.25">
      <c r="B10860" s="20" t="s">
        <v>8851</v>
      </c>
      <c r="C10860" s="20" t="s">
        <v>8848</v>
      </c>
      <c r="D10860" s="20" t="s">
        <v>12</v>
      </c>
    </row>
    <row r="10861" spans="2:4" x14ac:dyDescent="0.25">
      <c r="B10861" s="20" t="s">
        <v>8852</v>
      </c>
      <c r="C10861" s="20" t="s">
        <v>8853</v>
      </c>
      <c r="D10861" s="20" t="s">
        <v>12</v>
      </c>
    </row>
    <row r="10862" spans="2:4" x14ac:dyDescent="0.25">
      <c r="B10862" s="20" t="s">
        <v>8854</v>
      </c>
      <c r="C10862" s="20" t="s">
        <v>8853</v>
      </c>
      <c r="D10862" s="20" t="s">
        <v>12</v>
      </c>
    </row>
    <row r="10863" spans="2:4" x14ac:dyDescent="0.25">
      <c r="B10863" s="20" t="s">
        <v>8855</v>
      </c>
      <c r="C10863" s="20" t="s">
        <v>8853</v>
      </c>
      <c r="D10863" s="20" t="s">
        <v>12</v>
      </c>
    </row>
    <row r="10864" spans="2:4" x14ac:dyDescent="0.25">
      <c r="B10864" s="20" t="s">
        <v>8856</v>
      </c>
      <c r="C10864" s="20" t="s">
        <v>8853</v>
      </c>
      <c r="D10864" s="20" t="s">
        <v>12</v>
      </c>
    </row>
    <row r="10865" spans="2:4" x14ac:dyDescent="0.25">
      <c r="B10865" s="20" t="s">
        <v>8857</v>
      </c>
      <c r="C10865" s="20" t="s">
        <v>8858</v>
      </c>
      <c r="D10865" s="20" t="s">
        <v>12</v>
      </c>
    </row>
    <row r="10866" spans="2:4" x14ac:dyDescent="0.25">
      <c r="B10866" s="20" t="s">
        <v>8859</v>
      </c>
      <c r="C10866" s="20" t="s">
        <v>8858</v>
      </c>
      <c r="D10866" s="20" t="s">
        <v>12</v>
      </c>
    </row>
    <row r="10867" spans="2:4" x14ac:dyDescent="0.25">
      <c r="B10867" s="20" t="s">
        <v>8860</v>
      </c>
      <c r="C10867" s="20" t="s">
        <v>8861</v>
      </c>
      <c r="D10867" s="20" t="s">
        <v>12</v>
      </c>
    </row>
    <row r="10868" spans="2:4" x14ac:dyDescent="0.25">
      <c r="B10868" s="20" t="s">
        <v>17670</v>
      </c>
      <c r="C10868" s="20" t="s">
        <v>8861</v>
      </c>
      <c r="D10868" s="20" t="s">
        <v>12</v>
      </c>
    </row>
    <row r="10869" spans="2:4" x14ac:dyDescent="0.25">
      <c r="B10869" s="20" t="s">
        <v>17671</v>
      </c>
      <c r="C10869" s="20" t="s">
        <v>8861</v>
      </c>
      <c r="D10869" s="20" t="s">
        <v>12</v>
      </c>
    </row>
    <row r="10870" spans="2:4" x14ac:dyDescent="0.25">
      <c r="B10870" s="20" t="s">
        <v>17672</v>
      </c>
      <c r="C10870" s="20" t="s">
        <v>8861</v>
      </c>
      <c r="D10870" s="20" t="s">
        <v>12</v>
      </c>
    </row>
    <row r="10871" spans="2:4" x14ac:dyDescent="0.25">
      <c r="B10871" s="20" t="s">
        <v>17673</v>
      </c>
      <c r="C10871" s="20" t="s">
        <v>8861</v>
      </c>
      <c r="D10871" s="20" t="s">
        <v>12</v>
      </c>
    </row>
    <row r="10872" spans="2:4" x14ac:dyDescent="0.25">
      <c r="B10872" s="20" t="s">
        <v>17674</v>
      </c>
      <c r="C10872" s="20" t="s">
        <v>8861</v>
      </c>
      <c r="D10872" s="20" t="s">
        <v>12</v>
      </c>
    </row>
    <row r="10873" spans="2:4" x14ac:dyDescent="0.25">
      <c r="B10873" s="20" t="s">
        <v>17675</v>
      </c>
      <c r="C10873" s="20" t="s">
        <v>8861</v>
      </c>
      <c r="D10873" s="20" t="s">
        <v>12</v>
      </c>
    </row>
    <row r="10874" spans="2:4" x14ac:dyDescent="0.25">
      <c r="B10874" s="20" t="s">
        <v>17676</v>
      </c>
      <c r="C10874" s="20" t="s">
        <v>8861</v>
      </c>
      <c r="D10874" s="20" t="s">
        <v>12</v>
      </c>
    </row>
    <row r="10875" spans="2:4" x14ac:dyDescent="0.25">
      <c r="B10875" s="20" t="s">
        <v>17677</v>
      </c>
      <c r="C10875" s="20" t="s">
        <v>8861</v>
      </c>
      <c r="D10875" s="20" t="s">
        <v>12</v>
      </c>
    </row>
    <row r="10876" spans="2:4" x14ac:dyDescent="0.25">
      <c r="B10876" s="20" t="s">
        <v>17678</v>
      </c>
      <c r="C10876" s="20" t="s">
        <v>8861</v>
      </c>
      <c r="D10876" s="20" t="s">
        <v>12</v>
      </c>
    </row>
    <row r="10877" spans="2:4" x14ac:dyDescent="0.25">
      <c r="B10877" s="20" t="s">
        <v>17679</v>
      </c>
      <c r="C10877" s="20" t="s">
        <v>8861</v>
      </c>
      <c r="D10877" s="20" t="s">
        <v>12</v>
      </c>
    </row>
    <row r="10878" spans="2:4" x14ac:dyDescent="0.25">
      <c r="B10878" s="20" t="s">
        <v>17680</v>
      </c>
      <c r="C10878" s="20" t="s">
        <v>8861</v>
      </c>
      <c r="D10878" s="20" t="s">
        <v>12</v>
      </c>
    </row>
    <row r="10879" spans="2:4" x14ac:dyDescent="0.25">
      <c r="B10879" s="20" t="s">
        <v>17681</v>
      </c>
      <c r="C10879" s="20" t="s">
        <v>8861</v>
      </c>
      <c r="D10879" s="20" t="s">
        <v>12</v>
      </c>
    </row>
    <row r="10880" spans="2:4" x14ac:dyDescent="0.25">
      <c r="B10880" s="20" t="s">
        <v>17682</v>
      </c>
      <c r="C10880" s="20" t="s">
        <v>8861</v>
      </c>
      <c r="D10880" s="20" t="s">
        <v>12</v>
      </c>
    </row>
    <row r="10881" spans="2:4" x14ac:dyDescent="0.25">
      <c r="B10881" s="20" t="s">
        <v>17683</v>
      </c>
      <c r="C10881" s="20" t="s">
        <v>8861</v>
      </c>
      <c r="D10881" s="20" t="s">
        <v>12</v>
      </c>
    </row>
    <row r="10882" spans="2:4" x14ac:dyDescent="0.25">
      <c r="B10882" s="20" t="s">
        <v>17684</v>
      </c>
      <c r="C10882" s="20" t="s">
        <v>8861</v>
      </c>
      <c r="D10882" s="20" t="s">
        <v>12</v>
      </c>
    </row>
    <row r="10883" spans="2:4" x14ac:dyDescent="0.25">
      <c r="B10883" s="20" t="s">
        <v>17685</v>
      </c>
      <c r="C10883" s="20" t="s">
        <v>8861</v>
      </c>
      <c r="D10883" s="20" t="s">
        <v>12</v>
      </c>
    </row>
    <row r="10884" spans="2:4" x14ac:dyDescent="0.25">
      <c r="B10884" s="20" t="s">
        <v>17686</v>
      </c>
      <c r="C10884" s="20" t="s">
        <v>8861</v>
      </c>
      <c r="D10884" s="20" t="s">
        <v>12</v>
      </c>
    </row>
    <row r="10885" spans="2:4" x14ac:dyDescent="0.25">
      <c r="B10885" s="20" t="s">
        <v>17687</v>
      </c>
      <c r="C10885" s="20" t="s">
        <v>8861</v>
      </c>
      <c r="D10885" s="20" t="s">
        <v>12</v>
      </c>
    </row>
    <row r="10886" spans="2:4" x14ac:dyDescent="0.25">
      <c r="B10886" s="20" t="s">
        <v>8862</v>
      </c>
      <c r="C10886" s="20" t="s">
        <v>8861</v>
      </c>
      <c r="D10886" s="20" t="s">
        <v>12</v>
      </c>
    </row>
    <row r="10887" spans="2:4" x14ac:dyDescent="0.25">
      <c r="B10887" s="20" t="s">
        <v>17</v>
      </c>
      <c r="C10887" s="20" t="s">
        <v>17</v>
      </c>
      <c r="D10887" s="20" t="s">
        <v>16</v>
      </c>
    </row>
    <row r="10888" spans="2:4" x14ac:dyDescent="0.25">
      <c r="B10888" s="20" t="s">
        <v>8863</v>
      </c>
      <c r="C10888" s="20" t="s">
        <v>8864</v>
      </c>
      <c r="D10888" s="20" t="s">
        <v>16</v>
      </c>
    </row>
    <row r="10889" spans="2:4" x14ac:dyDescent="0.25">
      <c r="B10889" s="20" t="s">
        <v>8865</v>
      </c>
      <c r="C10889" s="20" t="s">
        <v>8864</v>
      </c>
      <c r="D10889" s="20" t="s">
        <v>16</v>
      </c>
    </row>
    <row r="10890" spans="2:4" x14ac:dyDescent="0.25">
      <c r="B10890" s="20" t="s">
        <v>8866</v>
      </c>
      <c r="C10890" s="20" t="s">
        <v>8864</v>
      </c>
      <c r="D10890" s="20" t="s">
        <v>16</v>
      </c>
    </row>
    <row r="10891" spans="2:4" x14ac:dyDescent="0.25">
      <c r="B10891" s="20" t="s">
        <v>8867</v>
      </c>
      <c r="C10891" s="20" t="s">
        <v>8864</v>
      </c>
      <c r="D10891" s="20" t="s">
        <v>16</v>
      </c>
    </row>
    <row r="10892" spans="2:4" x14ac:dyDescent="0.25">
      <c r="B10892" s="20" t="s">
        <v>8868</v>
      </c>
      <c r="C10892" s="20" t="s">
        <v>8864</v>
      </c>
      <c r="D10892" s="20" t="s">
        <v>16</v>
      </c>
    </row>
    <row r="10893" spans="2:4" x14ac:dyDescent="0.25">
      <c r="B10893" s="20" t="s">
        <v>8869</v>
      </c>
      <c r="C10893" s="20" t="s">
        <v>8864</v>
      </c>
      <c r="D10893" s="20" t="s">
        <v>16</v>
      </c>
    </row>
    <row r="10894" spans="2:4" x14ac:dyDescent="0.25">
      <c r="B10894" s="20" t="s">
        <v>8870</v>
      </c>
      <c r="C10894" s="20" t="s">
        <v>8864</v>
      </c>
      <c r="D10894" s="20" t="s">
        <v>16</v>
      </c>
    </row>
    <row r="10895" spans="2:4" x14ac:dyDescent="0.25">
      <c r="B10895" s="20" t="s">
        <v>8871</v>
      </c>
      <c r="C10895" s="20" t="s">
        <v>8864</v>
      </c>
      <c r="D10895" s="20" t="s">
        <v>16</v>
      </c>
    </row>
    <row r="10896" spans="2:4" x14ac:dyDescent="0.25">
      <c r="B10896" s="20" t="s">
        <v>8872</v>
      </c>
      <c r="C10896" s="20" t="s">
        <v>8864</v>
      </c>
      <c r="D10896" s="20" t="s">
        <v>16</v>
      </c>
    </row>
    <row r="10897" spans="2:4" x14ac:dyDescent="0.25">
      <c r="B10897" s="20" t="s">
        <v>8873</v>
      </c>
      <c r="C10897" s="20" t="s">
        <v>8864</v>
      </c>
      <c r="D10897" s="20" t="s">
        <v>16</v>
      </c>
    </row>
    <row r="10898" spans="2:4" x14ac:dyDescent="0.25">
      <c r="B10898" s="20" t="s">
        <v>8874</v>
      </c>
      <c r="C10898" s="20" t="s">
        <v>8875</v>
      </c>
      <c r="D10898" s="20" t="s">
        <v>16</v>
      </c>
    </row>
    <row r="10899" spans="2:4" x14ac:dyDescent="0.25">
      <c r="B10899" s="20" t="s">
        <v>8876</v>
      </c>
      <c r="C10899" s="20" t="s">
        <v>8875</v>
      </c>
      <c r="D10899" s="20" t="s">
        <v>16</v>
      </c>
    </row>
    <row r="10900" spans="2:4" x14ac:dyDescent="0.25">
      <c r="B10900" s="20" t="s">
        <v>8877</v>
      </c>
      <c r="C10900" s="20" t="s">
        <v>8875</v>
      </c>
      <c r="D10900" s="20" t="s">
        <v>16</v>
      </c>
    </row>
    <row r="10901" spans="2:4" x14ac:dyDescent="0.25">
      <c r="B10901" s="20" t="s">
        <v>8878</v>
      </c>
      <c r="C10901" s="20" t="s">
        <v>8875</v>
      </c>
      <c r="D10901" s="20" t="s">
        <v>16</v>
      </c>
    </row>
    <row r="10902" spans="2:4" x14ac:dyDescent="0.25">
      <c r="B10902" s="20" t="s">
        <v>8879</v>
      </c>
      <c r="C10902" s="20" t="s">
        <v>8875</v>
      </c>
      <c r="D10902" s="20" t="s">
        <v>12</v>
      </c>
    </row>
    <row r="10903" spans="2:4" x14ac:dyDescent="0.25">
      <c r="B10903" s="20" t="s">
        <v>8880</v>
      </c>
      <c r="C10903" s="20" t="s">
        <v>8875</v>
      </c>
      <c r="D10903" s="20" t="s">
        <v>16</v>
      </c>
    </row>
    <row r="10904" spans="2:4" x14ac:dyDescent="0.25">
      <c r="B10904" s="20" t="s">
        <v>8881</v>
      </c>
      <c r="C10904" s="20" t="s">
        <v>8875</v>
      </c>
      <c r="D10904" s="20" t="s">
        <v>16</v>
      </c>
    </row>
    <row r="10905" spans="2:4" x14ac:dyDescent="0.25">
      <c r="B10905" s="20" t="s">
        <v>8882</v>
      </c>
      <c r="C10905" s="20" t="s">
        <v>8875</v>
      </c>
      <c r="D10905" s="20" t="s">
        <v>16</v>
      </c>
    </row>
    <row r="10906" spans="2:4" x14ac:dyDescent="0.25">
      <c r="B10906" s="20" t="s">
        <v>8883</v>
      </c>
      <c r="C10906" s="20" t="s">
        <v>8875</v>
      </c>
      <c r="D10906" s="20" t="s">
        <v>16</v>
      </c>
    </row>
    <row r="10907" spans="2:4" x14ac:dyDescent="0.25">
      <c r="B10907" s="20" t="s">
        <v>8884</v>
      </c>
      <c r="C10907" s="20" t="s">
        <v>8875</v>
      </c>
      <c r="D10907" s="20" t="s">
        <v>16</v>
      </c>
    </row>
    <row r="10908" spans="2:4" x14ac:dyDescent="0.25">
      <c r="B10908" s="20" t="s">
        <v>8885</v>
      </c>
      <c r="C10908" s="20" t="s">
        <v>8886</v>
      </c>
      <c r="D10908" s="20" t="s">
        <v>16</v>
      </c>
    </row>
    <row r="10909" spans="2:4" x14ac:dyDescent="0.25">
      <c r="B10909" s="20" t="s">
        <v>8887</v>
      </c>
      <c r="C10909" s="20" t="s">
        <v>8886</v>
      </c>
      <c r="D10909" s="20" t="s">
        <v>16</v>
      </c>
    </row>
    <row r="10910" spans="2:4" x14ac:dyDescent="0.25">
      <c r="B10910" s="20" t="s">
        <v>8888</v>
      </c>
      <c r="C10910" s="20" t="s">
        <v>8886</v>
      </c>
      <c r="D10910" s="20" t="s">
        <v>16</v>
      </c>
    </row>
    <row r="10911" spans="2:4" x14ac:dyDescent="0.25">
      <c r="B10911" s="20" t="s">
        <v>8889</v>
      </c>
      <c r="C10911" s="20" t="s">
        <v>8886</v>
      </c>
      <c r="D10911" s="20" t="s">
        <v>16</v>
      </c>
    </row>
    <row r="10912" spans="2:4" x14ac:dyDescent="0.25">
      <c r="B10912" s="20" t="s">
        <v>8890</v>
      </c>
      <c r="C10912" s="20" t="s">
        <v>8886</v>
      </c>
      <c r="D10912" s="20" t="s">
        <v>16</v>
      </c>
    </row>
    <row r="10913" spans="2:4" x14ac:dyDescent="0.25">
      <c r="B10913" s="20" t="s">
        <v>8891</v>
      </c>
      <c r="C10913" s="20" t="s">
        <v>8886</v>
      </c>
      <c r="D10913" s="20" t="s">
        <v>16</v>
      </c>
    </row>
    <row r="10914" spans="2:4" x14ac:dyDescent="0.25">
      <c r="B10914" s="20" t="s">
        <v>8892</v>
      </c>
      <c r="C10914" s="20" t="s">
        <v>8893</v>
      </c>
      <c r="D10914" s="20" t="s">
        <v>16</v>
      </c>
    </row>
    <row r="10915" spans="2:4" x14ac:dyDescent="0.25">
      <c r="B10915" s="20" t="s">
        <v>8894</v>
      </c>
      <c r="C10915" s="20" t="s">
        <v>8895</v>
      </c>
      <c r="D10915" s="20" t="s">
        <v>16</v>
      </c>
    </row>
    <row r="10916" spans="2:4" x14ac:dyDescent="0.25">
      <c r="B10916" s="20" t="s">
        <v>8896</v>
      </c>
      <c r="C10916" s="20" t="s">
        <v>8897</v>
      </c>
      <c r="D10916" s="20" t="s">
        <v>16</v>
      </c>
    </row>
    <row r="10917" spans="2:4" x14ac:dyDescent="0.25">
      <c r="B10917" s="20" t="s">
        <v>8898</v>
      </c>
      <c r="C10917" s="20" t="s">
        <v>8897</v>
      </c>
      <c r="D10917" s="20" t="s">
        <v>16</v>
      </c>
    </row>
    <row r="10918" spans="2:4" x14ac:dyDescent="0.25">
      <c r="B10918" s="20" t="s">
        <v>8899</v>
      </c>
      <c r="C10918" s="20" t="s">
        <v>8897</v>
      </c>
      <c r="D10918" s="20" t="s">
        <v>16</v>
      </c>
    </row>
    <row r="10919" spans="2:4" x14ac:dyDescent="0.25">
      <c r="B10919" s="20" t="s">
        <v>8900</v>
      </c>
      <c r="C10919" s="20" t="s">
        <v>8897</v>
      </c>
      <c r="D10919" s="20" t="s">
        <v>16</v>
      </c>
    </row>
    <row r="10920" spans="2:4" x14ac:dyDescent="0.25">
      <c r="B10920" s="20" t="s">
        <v>8901</v>
      </c>
      <c r="C10920" s="20" t="s">
        <v>8897</v>
      </c>
      <c r="D10920" s="20" t="s">
        <v>16</v>
      </c>
    </row>
    <row r="10921" spans="2:4" x14ac:dyDescent="0.25">
      <c r="B10921" s="20" t="s">
        <v>8902</v>
      </c>
      <c r="C10921" s="20" t="s">
        <v>8897</v>
      </c>
      <c r="D10921" s="20" t="s">
        <v>16</v>
      </c>
    </row>
    <row r="10922" spans="2:4" x14ac:dyDescent="0.25">
      <c r="B10922" s="20" t="s">
        <v>8903</v>
      </c>
      <c r="C10922" s="20" t="s">
        <v>8897</v>
      </c>
      <c r="D10922" s="20" t="s">
        <v>16</v>
      </c>
    </row>
    <row r="10923" spans="2:4" x14ac:dyDescent="0.25">
      <c r="B10923" s="20" t="s">
        <v>8904</v>
      </c>
      <c r="C10923" s="20" t="s">
        <v>8897</v>
      </c>
      <c r="D10923" s="20" t="s">
        <v>16</v>
      </c>
    </row>
    <row r="10924" spans="2:4" x14ac:dyDescent="0.25">
      <c r="B10924" s="20" t="s">
        <v>8905</v>
      </c>
      <c r="C10924" s="20" t="s">
        <v>8906</v>
      </c>
      <c r="D10924" s="20" t="s">
        <v>16</v>
      </c>
    </row>
    <row r="10925" spans="2:4" x14ac:dyDescent="0.25">
      <c r="B10925" s="20" t="s">
        <v>8907</v>
      </c>
      <c r="C10925" s="20" t="s">
        <v>8906</v>
      </c>
      <c r="D10925" s="20" t="s">
        <v>16</v>
      </c>
    </row>
    <row r="10926" spans="2:4" x14ac:dyDescent="0.25">
      <c r="B10926" s="20" t="s">
        <v>8908</v>
      </c>
      <c r="C10926" s="20" t="s">
        <v>8906</v>
      </c>
      <c r="D10926" s="20" t="s">
        <v>16</v>
      </c>
    </row>
    <row r="10927" spans="2:4" x14ac:dyDescent="0.25">
      <c r="B10927" s="20" t="s">
        <v>8909</v>
      </c>
      <c r="C10927" s="20" t="s">
        <v>8906</v>
      </c>
      <c r="D10927" s="20" t="s">
        <v>12</v>
      </c>
    </row>
    <row r="10928" spans="2:4" x14ac:dyDescent="0.25">
      <c r="B10928" s="20" t="s">
        <v>8910</v>
      </c>
      <c r="C10928" s="20" t="s">
        <v>8906</v>
      </c>
      <c r="D10928" s="20" t="s">
        <v>16</v>
      </c>
    </row>
    <row r="10929" spans="2:4" x14ac:dyDescent="0.25">
      <c r="B10929" s="20" t="s">
        <v>8911</v>
      </c>
      <c r="C10929" s="20" t="s">
        <v>8906</v>
      </c>
      <c r="D10929" s="20" t="s">
        <v>16</v>
      </c>
    </row>
    <row r="10930" spans="2:4" x14ac:dyDescent="0.25">
      <c r="B10930" s="20" t="s">
        <v>8912</v>
      </c>
      <c r="C10930" s="20" t="s">
        <v>8906</v>
      </c>
      <c r="D10930" s="20" t="s">
        <v>12</v>
      </c>
    </row>
    <row r="10931" spans="2:4" x14ac:dyDescent="0.25">
      <c r="B10931" s="20" t="s">
        <v>8913</v>
      </c>
      <c r="C10931" s="20" t="s">
        <v>8906</v>
      </c>
      <c r="D10931" s="20" t="s">
        <v>16</v>
      </c>
    </row>
    <row r="10932" spans="2:4" x14ac:dyDescent="0.25">
      <c r="B10932" s="20" t="s">
        <v>8914</v>
      </c>
      <c r="C10932" s="20" t="s">
        <v>8915</v>
      </c>
      <c r="D10932" s="20" t="s">
        <v>16</v>
      </c>
    </row>
    <row r="10933" spans="2:4" x14ac:dyDescent="0.25">
      <c r="B10933" s="20" t="s">
        <v>8916</v>
      </c>
      <c r="C10933" s="20" t="s">
        <v>8915</v>
      </c>
      <c r="D10933" s="20" t="s">
        <v>16</v>
      </c>
    </row>
    <row r="10934" spans="2:4" x14ac:dyDescent="0.25">
      <c r="B10934" s="20" t="s">
        <v>8917</v>
      </c>
      <c r="C10934" s="20" t="s">
        <v>8915</v>
      </c>
      <c r="D10934" s="20" t="s">
        <v>16</v>
      </c>
    </row>
    <row r="10935" spans="2:4" x14ac:dyDescent="0.25">
      <c r="B10935" s="20" t="s">
        <v>8918</v>
      </c>
      <c r="C10935" s="20" t="s">
        <v>8915</v>
      </c>
      <c r="D10935" s="20" t="s">
        <v>16</v>
      </c>
    </row>
    <row r="10936" spans="2:4" x14ac:dyDescent="0.25">
      <c r="B10936" s="20" t="s">
        <v>8919</v>
      </c>
      <c r="C10936" s="20" t="s">
        <v>8920</v>
      </c>
      <c r="D10936" s="20" t="s">
        <v>16</v>
      </c>
    </row>
    <row r="10937" spans="2:4" x14ac:dyDescent="0.25">
      <c r="B10937" s="20" t="s">
        <v>8921</v>
      </c>
      <c r="C10937" s="20" t="s">
        <v>8920</v>
      </c>
      <c r="D10937" s="20" t="s">
        <v>16</v>
      </c>
    </row>
    <row r="10938" spans="2:4" x14ac:dyDescent="0.25">
      <c r="B10938" s="20" t="s">
        <v>8922</v>
      </c>
      <c r="C10938" s="20" t="s">
        <v>8920</v>
      </c>
      <c r="D10938" s="20" t="s">
        <v>16</v>
      </c>
    </row>
    <row r="10939" spans="2:4" x14ac:dyDescent="0.25">
      <c r="B10939" s="20" t="s">
        <v>8923</v>
      </c>
      <c r="C10939" s="20" t="s">
        <v>8920</v>
      </c>
      <c r="D10939" s="20" t="s">
        <v>16</v>
      </c>
    </row>
    <row r="10940" spans="2:4" x14ac:dyDescent="0.25">
      <c r="B10940" s="20" t="s">
        <v>8924</v>
      </c>
      <c r="C10940" s="20" t="s">
        <v>8920</v>
      </c>
      <c r="D10940" s="20" t="s">
        <v>16</v>
      </c>
    </row>
    <row r="10941" spans="2:4" x14ac:dyDescent="0.25">
      <c r="B10941" s="20" t="s">
        <v>8925</v>
      </c>
      <c r="C10941" s="20" t="s">
        <v>8920</v>
      </c>
      <c r="D10941" s="20" t="s">
        <v>16</v>
      </c>
    </row>
    <row r="10942" spans="2:4" x14ac:dyDescent="0.25">
      <c r="B10942" s="20" t="s">
        <v>8926</v>
      </c>
      <c r="C10942" s="20" t="s">
        <v>8920</v>
      </c>
      <c r="D10942" s="20" t="s">
        <v>16</v>
      </c>
    </row>
    <row r="10943" spans="2:4" x14ac:dyDescent="0.25">
      <c r="B10943" s="20" t="s">
        <v>8927</v>
      </c>
      <c r="C10943" s="20" t="s">
        <v>8928</v>
      </c>
      <c r="D10943" s="20" t="s">
        <v>16</v>
      </c>
    </row>
    <row r="10944" spans="2:4" x14ac:dyDescent="0.25">
      <c r="B10944" s="20" t="s">
        <v>8929</v>
      </c>
      <c r="C10944" s="20" t="s">
        <v>8928</v>
      </c>
      <c r="D10944" s="20" t="s">
        <v>16</v>
      </c>
    </row>
    <row r="10945" spans="2:4" x14ac:dyDescent="0.25">
      <c r="B10945" s="20" t="s">
        <v>8930</v>
      </c>
      <c r="C10945" s="20" t="s">
        <v>8928</v>
      </c>
      <c r="D10945" s="20" t="s">
        <v>16</v>
      </c>
    </row>
    <row r="10946" spans="2:4" x14ac:dyDescent="0.25">
      <c r="B10946" s="20" t="s">
        <v>8931</v>
      </c>
      <c r="C10946" s="20" t="s">
        <v>8928</v>
      </c>
      <c r="D10946" s="20" t="s">
        <v>16</v>
      </c>
    </row>
    <row r="10947" spans="2:4" x14ac:dyDescent="0.25">
      <c r="B10947" s="20" t="s">
        <v>8932</v>
      </c>
      <c r="C10947" s="20" t="s">
        <v>8928</v>
      </c>
      <c r="D10947" s="20" t="s">
        <v>16</v>
      </c>
    </row>
    <row r="10948" spans="2:4" x14ac:dyDescent="0.25">
      <c r="B10948" s="20" t="s">
        <v>8933</v>
      </c>
      <c r="C10948" s="20" t="s">
        <v>8928</v>
      </c>
      <c r="D10948" s="20" t="s">
        <v>16</v>
      </c>
    </row>
    <row r="10949" spans="2:4" x14ac:dyDescent="0.25">
      <c r="B10949" s="20" t="s">
        <v>8934</v>
      </c>
      <c r="C10949" s="20" t="s">
        <v>8928</v>
      </c>
      <c r="D10949" s="20" t="s">
        <v>16</v>
      </c>
    </row>
    <row r="10950" spans="2:4" x14ac:dyDescent="0.25">
      <c r="B10950" s="20" t="s">
        <v>8935</v>
      </c>
      <c r="C10950" s="20" t="s">
        <v>8928</v>
      </c>
      <c r="D10950" s="20" t="s">
        <v>12</v>
      </c>
    </row>
    <row r="10951" spans="2:4" x14ac:dyDescent="0.25">
      <c r="B10951" s="20" t="s">
        <v>8936</v>
      </c>
      <c r="C10951" s="20" t="s">
        <v>8937</v>
      </c>
      <c r="D10951" s="20" t="s">
        <v>13</v>
      </c>
    </row>
    <row r="10952" spans="2:4" x14ac:dyDescent="0.25">
      <c r="B10952" s="20" t="s">
        <v>17688</v>
      </c>
      <c r="C10952" s="20" t="s">
        <v>8937</v>
      </c>
      <c r="D10952" s="20" t="s">
        <v>16</v>
      </c>
    </row>
    <row r="10953" spans="2:4" x14ac:dyDescent="0.25">
      <c r="B10953" s="20" t="s">
        <v>8938</v>
      </c>
      <c r="C10953" s="20" t="s">
        <v>8937</v>
      </c>
      <c r="D10953" s="20" t="s">
        <v>16</v>
      </c>
    </row>
    <row r="10954" spans="2:4" x14ac:dyDescent="0.25">
      <c r="B10954" s="20" t="s">
        <v>8939</v>
      </c>
      <c r="C10954" s="20" t="s">
        <v>8937</v>
      </c>
      <c r="D10954" s="20" t="s">
        <v>16</v>
      </c>
    </row>
    <row r="10955" spans="2:4" x14ac:dyDescent="0.25">
      <c r="B10955" s="20" t="s">
        <v>8940</v>
      </c>
      <c r="C10955" s="20" t="s">
        <v>8937</v>
      </c>
      <c r="D10955" s="20" t="s">
        <v>12</v>
      </c>
    </row>
    <row r="10956" spans="2:4" x14ac:dyDescent="0.25">
      <c r="B10956" s="20" t="s">
        <v>17689</v>
      </c>
      <c r="C10956" s="20" t="s">
        <v>8937</v>
      </c>
      <c r="D10956" s="20" t="s">
        <v>12</v>
      </c>
    </row>
    <row r="10957" spans="2:4" x14ac:dyDescent="0.25">
      <c r="B10957" s="20" t="s">
        <v>8941</v>
      </c>
      <c r="C10957" s="20" t="s">
        <v>8942</v>
      </c>
      <c r="D10957" s="20" t="s">
        <v>16</v>
      </c>
    </row>
    <row r="10958" spans="2:4" x14ac:dyDescent="0.25">
      <c r="B10958" s="20" t="s">
        <v>8943</v>
      </c>
      <c r="C10958" s="20" t="s">
        <v>8942</v>
      </c>
      <c r="D10958" s="20" t="s">
        <v>16</v>
      </c>
    </row>
    <row r="10959" spans="2:4" x14ac:dyDescent="0.25">
      <c r="B10959" s="20" t="s">
        <v>8944</v>
      </c>
      <c r="C10959" s="20" t="s">
        <v>8942</v>
      </c>
      <c r="D10959" s="20" t="s">
        <v>16</v>
      </c>
    </row>
    <row r="10960" spans="2:4" x14ac:dyDescent="0.25">
      <c r="B10960" s="20" t="s">
        <v>8945</v>
      </c>
      <c r="C10960" s="20" t="s">
        <v>8942</v>
      </c>
      <c r="D10960" s="20" t="s">
        <v>16</v>
      </c>
    </row>
    <row r="10961" spans="2:4" x14ac:dyDescent="0.25">
      <c r="B10961" s="20" t="s">
        <v>8946</v>
      </c>
      <c r="C10961" s="20" t="s">
        <v>8942</v>
      </c>
      <c r="D10961" s="20" t="s">
        <v>16</v>
      </c>
    </row>
    <row r="10962" spans="2:4" x14ac:dyDescent="0.25">
      <c r="B10962" s="20" t="s">
        <v>8947</v>
      </c>
      <c r="C10962" s="20" t="s">
        <v>8942</v>
      </c>
      <c r="D10962" s="20" t="s">
        <v>16</v>
      </c>
    </row>
    <row r="10963" spans="2:4" x14ac:dyDescent="0.25">
      <c r="B10963" s="20" t="s">
        <v>8948</v>
      </c>
      <c r="C10963" s="20" t="s">
        <v>8942</v>
      </c>
      <c r="D10963" s="20" t="s">
        <v>16</v>
      </c>
    </row>
    <row r="10964" spans="2:4" x14ac:dyDescent="0.25">
      <c r="B10964" s="20" t="s">
        <v>8949</v>
      </c>
      <c r="C10964" s="20" t="s">
        <v>8950</v>
      </c>
      <c r="D10964" s="20" t="s">
        <v>16</v>
      </c>
    </row>
    <row r="10965" spans="2:4" x14ac:dyDescent="0.25">
      <c r="B10965" s="20" t="s">
        <v>8951</v>
      </c>
      <c r="C10965" s="20" t="s">
        <v>8950</v>
      </c>
      <c r="D10965" s="20" t="s">
        <v>16</v>
      </c>
    </row>
    <row r="10966" spans="2:4" x14ac:dyDescent="0.25">
      <c r="B10966" s="20" t="s">
        <v>8952</v>
      </c>
      <c r="C10966" s="20" t="s">
        <v>8950</v>
      </c>
      <c r="D10966" s="20" t="s">
        <v>16</v>
      </c>
    </row>
    <row r="10967" spans="2:4" x14ac:dyDescent="0.25">
      <c r="B10967" s="20" t="s">
        <v>8953</v>
      </c>
      <c r="C10967" s="20" t="s">
        <v>8950</v>
      </c>
      <c r="D10967" s="20" t="s">
        <v>16</v>
      </c>
    </row>
    <row r="10968" spans="2:4" x14ac:dyDescent="0.25">
      <c r="B10968" s="20" t="s">
        <v>8954</v>
      </c>
      <c r="C10968" s="20" t="s">
        <v>8950</v>
      </c>
      <c r="D10968" s="20" t="s">
        <v>16</v>
      </c>
    </row>
    <row r="10969" spans="2:4" x14ac:dyDescent="0.25">
      <c r="B10969" s="20" t="s">
        <v>8955</v>
      </c>
      <c r="C10969" s="20" t="s">
        <v>8950</v>
      </c>
      <c r="D10969" s="20" t="s">
        <v>16</v>
      </c>
    </row>
    <row r="10970" spans="2:4" x14ac:dyDescent="0.25">
      <c r="B10970" s="20" t="s">
        <v>8956</v>
      </c>
      <c r="C10970" s="20" t="s">
        <v>8950</v>
      </c>
      <c r="D10970" s="20" t="s">
        <v>16</v>
      </c>
    </row>
    <row r="10971" spans="2:4" x14ac:dyDescent="0.25">
      <c r="B10971" s="20" t="s">
        <v>8957</v>
      </c>
      <c r="C10971" s="20" t="s">
        <v>8957</v>
      </c>
      <c r="D10971" s="20" t="s">
        <v>20</v>
      </c>
    </row>
    <row r="10972" spans="2:4" x14ac:dyDescent="0.25">
      <c r="B10972" s="20" t="s">
        <v>8958</v>
      </c>
      <c r="C10972" s="20" t="s">
        <v>8958</v>
      </c>
      <c r="D10972" s="20" t="s">
        <v>17</v>
      </c>
    </row>
    <row r="10973" spans="2:4" x14ac:dyDescent="0.25">
      <c r="B10973" s="20" t="s">
        <v>8959</v>
      </c>
      <c r="C10973" s="20" t="s">
        <v>8960</v>
      </c>
      <c r="D10973" s="20" t="s">
        <v>17</v>
      </c>
    </row>
    <row r="10974" spans="2:4" x14ac:dyDescent="0.25">
      <c r="B10974" s="20" t="s">
        <v>8961</v>
      </c>
      <c r="C10974" s="20" t="s">
        <v>8960</v>
      </c>
      <c r="D10974" s="20" t="s">
        <v>17</v>
      </c>
    </row>
    <row r="10975" spans="2:4" x14ac:dyDescent="0.25">
      <c r="B10975" s="20" t="s">
        <v>8962</v>
      </c>
      <c r="C10975" s="20" t="s">
        <v>8960</v>
      </c>
      <c r="D10975" s="20" t="s">
        <v>17</v>
      </c>
    </row>
    <row r="10976" spans="2:4" x14ac:dyDescent="0.25">
      <c r="B10976" s="20" t="s">
        <v>8963</v>
      </c>
      <c r="C10976" s="20" t="s">
        <v>8960</v>
      </c>
      <c r="D10976" s="20" t="s">
        <v>17</v>
      </c>
    </row>
    <row r="10977" spans="2:4" x14ac:dyDescent="0.25">
      <c r="B10977" s="20" t="s">
        <v>8964</v>
      </c>
      <c r="C10977" s="20" t="s">
        <v>8965</v>
      </c>
      <c r="D10977" s="20" t="s">
        <v>17</v>
      </c>
    </row>
    <row r="10978" spans="2:4" x14ac:dyDescent="0.25">
      <c r="B10978" s="20" t="s">
        <v>8966</v>
      </c>
      <c r="C10978" s="20" t="s">
        <v>8965</v>
      </c>
      <c r="D10978" s="20" t="s">
        <v>17</v>
      </c>
    </row>
    <row r="10979" spans="2:4" x14ac:dyDescent="0.25">
      <c r="B10979" s="20" t="s">
        <v>8967</v>
      </c>
      <c r="C10979" s="20" t="s">
        <v>8965</v>
      </c>
      <c r="D10979" s="20" t="s">
        <v>17</v>
      </c>
    </row>
    <row r="10980" spans="2:4" x14ac:dyDescent="0.25">
      <c r="B10980" s="20" t="s">
        <v>8968</v>
      </c>
      <c r="C10980" s="20" t="s">
        <v>8965</v>
      </c>
      <c r="D10980" s="20" t="s">
        <v>17</v>
      </c>
    </row>
    <row r="10981" spans="2:4" x14ac:dyDescent="0.25">
      <c r="B10981" s="20" t="s">
        <v>8969</v>
      </c>
      <c r="C10981" s="20" t="s">
        <v>8965</v>
      </c>
      <c r="D10981" s="20" t="s">
        <v>17</v>
      </c>
    </row>
    <row r="10982" spans="2:4" x14ac:dyDescent="0.25">
      <c r="B10982" s="20" t="s">
        <v>8970</v>
      </c>
      <c r="C10982" s="20" t="s">
        <v>8971</v>
      </c>
      <c r="D10982" s="20" t="s">
        <v>17</v>
      </c>
    </row>
    <row r="10983" spans="2:4" x14ac:dyDescent="0.25">
      <c r="B10983" s="20" t="s">
        <v>8972</v>
      </c>
      <c r="C10983" s="20" t="s">
        <v>8971</v>
      </c>
      <c r="D10983" s="20" t="s">
        <v>17</v>
      </c>
    </row>
    <row r="10984" spans="2:4" x14ac:dyDescent="0.25">
      <c r="B10984" s="20" t="s">
        <v>8973</v>
      </c>
      <c r="C10984" s="20" t="s">
        <v>8971</v>
      </c>
      <c r="D10984" s="20" t="s">
        <v>17</v>
      </c>
    </row>
    <row r="10985" spans="2:4" x14ac:dyDescent="0.25">
      <c r="B10985" s="20" t="s">
        <v>8974</v>
      </c>
      <c r="C10985" s="20" t="s">
        <v>8971</v>
      </c>
      <c r="D10985" s="20" t="s">
        <v>17</v>
      </c>
    </row>
    <row r="10986" spans="2:4" x14ac:dyDescent="0.25">
      <c r="B10986" s="20" t="s">
        <v>8975</v>
      </c>
      <c r="C10986" s="20" t="s">
        <v>8971</v>
      </c>
      <c r="D10986" s="20" t="s">
        <v>17</v>
      </c>
    </row>
    <row r="10987" spans="2:4" x14ac:dyDescent="0.25">
      <c r="B10987" s="20" t="s">
        <v>8976</v>
      </c>
      <c r="C10987" s="20" t="s">
        <v>8971</v>
      </c>
      <c r="D10987" s="20" t="s">
        <v>17</v>
      </c>
    </row>
    <row r="10988" spans="2:4" x14ac:dyDescent="0.25">
      <c r="B10988" s="20" t="s">
        <v>8977</v>
      </c>
      <c r="C10988" s="20" t="s">
        <v>8978</v>
      </c>
      <c r="D10988" s="20" t="s">
        <v>17</v>
      </c>
    </row>
    <row r="10989" spans="2:4" x14ac:dyDescent="0.25">
      <c r="B10989" s="20" t="s">
        <v>8979</v>
      </c>
      <c r="C10989" s="20" t="s">
        <v>8978</v>
      </c>
      <c r="D10989" s="20" t="s">
        <v>17</v>
      </c>
    </row>
    <row r="10990" spans="2:4" x14ac:dyDescent="0.25">
      <c r="B10990" s="20" t="s">
        <v>8980</v>
      </c>
      <c r="C10990" s="20" t="s">
        <v>8978</v>
      </c>
      <c r="D10990" s="20" t="s">
        <v>17</v>
      </c>
    </row>
    <row r="10991" spans="2:4" x14ac:dyDescent="0.25">
      <c r="B10991" s="20" t="s">
        <v>8981</v>
      </c>
      <c r="C10991" s="20" t="s">
        <v>8978</v>
      </c>
      <c r="D10991" s="20" t="s">
        <v>17</v>
      </c>
    </row>
    <row r="10992" spans="2:4" x14ac:dyDescent="0.25">
      <c r="B10992" s="20" t="s">
        <v>8982</v>
      </c>
      <c r="C10992" s="20" t="s">
        <v>8978</v>
      </c>
      <c r="D10992" s="20" t="s">
        <v>17</v>
      </c>
    </row>
    <row r="10993" spans="2:4" x14ac:dyDescent="0.25">
      <c r="B10993" s="20" t="s">
        <v>8983</v>
      </c>
      <c r="C10993" s="20" t="s">
        <v>8978</v>
      </c>
      <c r="D10993" s="20" t="s">
        <v>17</v>
      </c>
    </row>
    <row r="10994" spans="2:4" x14ac:dyDescent="0.25">
      <c r="B10994" s="20" t="s">
        <v>8984</v>
      </c>
      <c r="C10994" s="20" t="s">
        <v>8978</v>
      </c>
      <c r="D10994" s="20" t="s">
        <v>17</v>
      </c>
    </row>
    <row r="10995" spans="2:4" x14ac:dyDescent="0.25">
      <c r="B10995" s="20" t="s">
        <v>8985</v>
      </c>
      <c r="C10995" s="20" t="s">
        <v>8978</v>
      </c>
      <c r="D10995" s="20" t="s">
        <v>17</v>
      </c>
    </row>
    <row r="10996" spans="2:4" x14ac:dyDescent="0.25">
      <c r="B10996" s="20" t="s">
        <v>8986</v>
      </c>
      <c r="C10996" s="20" t="s">
        <v>8987</v>
      </c>
      <c r="D10996" s="20" t="s">
        <v>15</v>
      </c>
    </row>
    <row r="10997" spans="2:4" x14ac:dyDescent="0.25">
      <c r="B10997" s="20" t="s">
        <v>8988</v>
      </c>
      <c r="C10997" s="20" t="s">
        <v>8987</v>
      </c>
      <c r="D10997" s="20" t="s">
        <v>17</v>
      </c>
    </row>
    <row r="10998" spans="2:4" x14ac:dyDescent="0.25">
      <c r="B10998" s="20" t="s">
        <v>8989</v>
      </c>
      <c r="C10998" s="20" t="s">
        <v>8987</v>
      </c>
      <c r="D10998" s="20" t="s">
        <v>17</v>
      </c>
    </row>
    <row r="10999" spans="2:4" x14ac:dyDescent="0.25">
      <c r="B10999" s="20" t="s">
        <v>8990</v>
      </c>
      <c r="C10999" s="20" t="s">
        <v>8990</v>
      </c>
      <c r="D10999" s="20" t="s">
        <v>14</v>
      </c>
    </row>
    <row r="11000" spans="2:4" x14ac:dyDescent="0.25">
      <c r="B11000" s="20" t="s">
        <v>8991</v>
      </c>
      <c r="C11000" s="20" t="s">
        <v>8990</v>
      </c>
      <c r="D11000" s="20" t="s">
        <v>14</v>
      </c>
    </row>
    <row r="11001" spans="2:4" x14ac:dyDescent="0.25">
      <c r="B11001" s="20" t="s">
        <v>8992</v>
      </c>
      <c r="C11001" s="20" t="s">
        <v>8990</v>
      </c>
      <c r="D11001" s="20" t="s">
        <v>14</v>
      </c>
    </row>
    <row r="11002" spans="2:4" x14ac:dyDescent="0.25">
      <c r="B11002" s="20" t="s">
        <v>8993</v>
      </c>
      <c r="C11002" s="20" t="s">
        <v>8990</v>
      </c>
      <c r="D11002" s="20" t="s">
        <v>14</v>
      </c>
    </row>
    <row r="11003" spans="2:4" x14ac:dyDescent="0.25">
      <c r="B11003" s="20" t="s">
        <v>17690</v>
      </c>
      <c r="C11003" s="20" t="s">
        <v>8990</v>
      </c>
      <c r="D11003" s="20" t="s">
        <v>17</v>
      </c>
    </row>
    <row r="11004" spans="2:4" x14ac:dyDescent="0.25">
      <c r="B11004" s="20" t="s">
        <v>17691</v>
      </c>
      <c r="C11004" s="20" t="s">
        <v>8990</v>
      </c>
      <c r="D11004" s="20" t="s">
        <v>17</v>
      </c>
    </row>
    <row r="11005" spans="2:4" x14ac:dyDescent="0.25">
      <c r="B11005" s="20" t="s">
        <v>8994</v>
      </c>
      <c r="C11005" s="20" t="s">
        <v>8990</v>
      </c>
      <c r="D11005" s="20" t="s">
        <v>14</v>
      </c>
    </row>
    <row r="11006" spans="2:4" x14ac:dyDescent="0.25">
      <c r="B11006" s="20" t="s">
        <v>17692</v>
      </c>
      <c r="C11006" s="20" t="s">
        <v>8990</v>
      </c>
      <c r="D11006" s="20" t="s">
        <v>17</v>
      </c>
    </row>
    <row r="11007" spans="2:4" x14ac:dyDescent="0.25">
      <c r="B11007" s="20" t="s">
        <v>8995</v>
      </c>
      <c r="C11007" s="20" t="s">
        <v>8990</v>
      </c>
      <c r="D11007" s="20" t="s">
        <v>14</v>
      </c>
    </row>
    <row r="11008" spans="2:4" x14ac:dyDescent="0.25">
      <c r="B11008" s="20" t="s">
        <v>17693</v>
      </c>
      <c r="C11008" s="20" t="s">
        <v>8990</v>
      </c>
      <c r="D11008" s="20" t="s">
        <v>17</v>
      </c>
    </row>
    <row r="11009" spans="2:4" x14ac:dyDescent="0.25">
      <c r="B11009" s="20" t="s">
        <v>17694</v>
      </c>
      <c r="C11009" s="20" t="s">
        <v>8990</v>
      </c>
      <c r="D11009" s="20" t="s">
        <v>17</v>
      </c>
    </row>
    <row r="11010" spans="2:4" x14ac:dyDescent="0.25">
      <c r="B11010" s="20" t="s">
        <v>17695</v>
      </c>
      <c r="C11010" s="20" t="s">
        <v>8990</v>
      </c>
      <c r="D11010" s="20" t="s">
        <v>14</v>
      </c>
    </row>
    <row r="11011" spans="2:4" x14ac:dyDescent="0.25">
      <c r="B11011" s="20" t="s">
        <v>17696</v>
      </c>
      <c r="C11011" s="20" t="s">
        <v>8990</v>
      </c>
      <c r="D11011" s="20" t="s">
        <v>14</v>
      </c>
    </row>
    <row r="11012" spans="2:4" x14ac:dyDescent="0.25">
      <c r="B11012" s="20" t="s">
        <v>17697</v>
      </c>
      <c r="C11012" s="20" t="s">
        <v>8990</v>
      </c>
      <c r="D11012" s="20" t="s">
        <v>14</v>
      </c>
    </row>
    <row r="11013" spans="2:4" x14ac:dyDescent="0.25">
      <c r="B11013" s="20" t="s">
        <v>17698</v>
      </c>
      <c r="C11013" s="20" t="s">
        <v>8990</v>
      </c>
      <c r="D11013" s="20" t="s">
        <v>17</v>
      </c>
    </row>
    <row r="11014" spans="2:4" x14ac:dyDescent="0.25">
      <c r="B11014" s="20" t="s">
        <v>17699</v>
      </c>
      <c r="C11014" s="20" t="s">
        <v>8990</v>
      </c>
      <c r="D11014" s="20" t="s">
        <v>17</v>
      </c>
    </row>
    <row r="11015" spans="2:4" x14ac:dyDescent="0.25">
      <c r="B11015" s="20" t="s">
        <v>17700</v>
      </c>
      <c r="C11015" s="20" t="s">
        <v>8990</v>
      </c>
      <c r="D11015" s="20" t="s">
        <v>17</v>
      </c>
    </row>
    <row r="11016" spans="2:4" x14ac:dyDescent="0.25">
      <c r="B11016" s="20" t="s">
        <v>8996</v>
      </c>
      <c r="C11016" s="20" t="s">
        <v>8997</v>
      </c>
      <c r="D11016" s="20" t="s">
        <v>14</v>
      </c>
    </row>
    <row r="11017" spans="2:4" x14ac:dyDescent="0.25">
      <c r="B11017" s="20" t="s">
        <v>8998</v>
      </c>
      <c r="C11017" s="20" t="s">
        <v>8997</v>
      </c>
      <c r="D11017" s="20" t="s">
        <v>17</v>
      </c>
    </row>
    <row r="11018" spans="2:4" x14ac:dyDescent="0.25">
      <c r="B11018" s="20" t="s">
        <v>8999</v>
      </c>
      <c r="C11018" s="20" t="s">
        <v>8997</v>
      </c>
      <c r="D11018" s="20" t="s">
        <v>17</v>
      </c>
    </row>
    <row r="11019" spans="2:4" x14ac:dyDescent="0.25">
      <c r="B11019" s="20" t="s">
        <v>9000</v>
      </c>
      <c r="C11019" s="20" t="s">
        <v>8997</v>
      </c>
      <c r="D11019" s="20" t="s">
        <v>14</v>
      </c>
    </row>
    <row r="11020" spans="2:4" x14ac:dyDescent="0.25">
      <c r="B11020" s="20" t="s">
        <v>17701</v>
      </c>
      <c r="C11020" s="20" t="s">
        <v>8997</v>
      </c>
      <c r="D11020" s="20" t="s">
        <v>14</v>
      </c>
    </row>
    <row r="11021" spans="2:4" x14ac:dyDescent="0.25">
      <c r="B11021" s="20" t="s">
        <v>9001</v>
      </c>
      <c r="C11021" s="20" t="s">
        <v>9002</v>
      </c>
      <c r="D11021" s="20" t="s">
        <v>17</v>
      </c>
    </row>
    <row r="11022" spans="2:4" x14ac:dyDescent="0.25">
      <c r="B11022" s="20" t="s">
        <v>9003</v>
      </c>
      <c r="C11022" s="20" t="s">
        <v>9002</v>
      </c>
      <c r="D11022" s="20" t="s">
        <v>17</v>
      </c>
    </row>
    <row r="11023" spans="2:4" x14ac:dyDescent="0.25">
      <c r="B11023" s="20" t="s">
        <v>9004</v>
      </c>
      <c r="C11023" s="20" t="s">
        <v>9002</v>
      </c>
      <c r="D11023" s="20" t="s">
        <v>17</v>
      </c>
    </row>
    <row r="11024" spans="2:4" x14ac:dyDescent="0.25">
      <c r="B11024" s="20" t="s">
        <v>9005</v>
      </c>
      <c r="C11024" s="20" t="s">
        <v>9002</v>
      </c>
      <c r="D11024" s="20" t="s">
        <v>17</v>
      </c>
    </row>
    <row r="11025" spans="2:4" x14ac:dyDescent="0.25">
      <c r="B11025" s="20" t="s">
        <v>9006</v>
      </c>
      <c r="C11025" s="20" t="s">
        <v>9002</v>
      </c>
      <c r="D11025" s="20" t="s">
        <v>17</v>
      </c>
    </row>
    <row r="11026" spans="2:4" x14ac:dyDescent="0.25">
      <c r="B11026" s="20" t="s">
        <v>9007</v>
      </c>
      <c r="C11026" s="20" t="s">
        <v>9002</v>
      </c>
      <c r="D11026" s="20" t="s">
        <v>17</v>
      </c>
    </row>
    <row r="11027" spans="2:4" x14ac:dyDescent="0.25">
      <c r="B11027" s="20" t="s">
        <v>9008</v>
      </c>
      <c r="C11027" s="20" t="s">
        <v>9009</v>
      </c>
      <c r="D11027" s="20" t="s">
        <v>17</v>
      </c>
    </row>
    <row r="11028" spans="2:4" x14ac:dyDescent="0.25">
      <c r="B11028" s="20" t="s">
        <v>9010</v>
      </c>
      <c r="C11028" s="20" t="s">
        <v>9009</v>
      </c>
      <c r="D11028" s="20" t="s">
        <v>17</v>
      </c>
    </row>
    <row r="11029" spans="2:4" x14ac:dyDescent="0.25">
      <c r="B11029" s="20" t="s">
        <v>9011</v>
      </c>
      <c r="C11029" s="20" t="s">
        <v>9009</v>
      </c>
      <c r="D11029" s="20" t="s">
        <v>17</v>
      </c>
    </row>
    <row r="11030" spans="2:4" x14ac:dyDescent="0.25">
      <c r="B11030" s="20" t="s">
        <v>9012</v>
      </c>
      <c r="C11030" s="20" t="s">
        <v>9009</v>
      </c>
      <c r="D11030" s="20" t="s">
        <v>17</v>
      </c>
    </row>
    <row r="11031" spans="2:4" x14ac:dyDescent="0.25">
      <c r="B11031" s="20" t="s">
        <v>9013</v>
      </c>
      <c r="C11031" s="20" t="s">
        <v>9009</v>
      </c>
      <c r="D11031" s="20" t="s">
        <v>17</v>
      </c>
    </row>
    <row r="11032" spans="2:4" x14ac:dyDescent="0.25">
      <c r="B11032" s="20" t="s">
        <v>9014</v>
      </c>
      <c r="C11032" s="20" t="s">
        <v>9009</v>
      </c>
      <c r="D11032" s="20" t="s">
        <v>17</v>
      </c>
    </row>
    <row r="11033" spans="2:4" x14ac:dyDescent="0.25">
      <c r="B11033" s="20" t="s">
        <v>9015</v>
      </c>
      <c r="C11033" s="20" t="s">
        <v>9016</v>
      </c>
      <c r="D11033" s="20" t="s">
        <v>17</v>
      </c>
    </row>
    <row r="11034" spans="2:4" x14ac:dyDescent="0.25">
      <c r="B11034" s="20" t="s">
        <v>9017</v>
      </c>
      <c r="C11034" s="20" t="s">
        <v>9016</v>
      </c>
      <c r="D11034" s="20" t="s">
        <v>17</v>
      </c>
    </row>
    <row r="11035" spans="2:4" x14ac:dyDescent="0.25">
      <c r="B11035" s="20" t="s">
        <v>9018</v>
      </c>
      <c r="C11035" s="20" t="s">
        <v>9016</v>
      </c>
      <c r="D11035" s="20" t="s">
        <v>17</v>
      </c>
    </row>
    <row r="11036" spans="2:4" x14ac:dyDescent="0.25">
      <c r="B11036" s="20" t="s">
        <v>9019</v>
      </c>
      <c r="C11036" s="20" t="s">
        <v>9016</v>
      </c>
      <c r="D11036" s="20" t="s">
        <v>17</v>
      </c>
    </row>
    <row r="11037" spans="2:4" x14ac:dyDescent="0.25">
      <c r="B11037" s="20" t="s">
        <v>9020</v>
      </c>
      <c r="C11037" s="20" t="s">
        <v>9016</v>
      </c>
      <c r="D11037" s="20" t="s">
        <v>17</v>
      </c>
    </row>
    <row r="11038" spans="2:4" x14ac:dyDescent="0.25">
      <c r="B11038" s="20" t="s">
        <v>17702</v>
      </c>
      <c r="C11038" s="20" t="s">
        <v>9016</v>
      </c>
      <c r="D11038" s="20" t="s">
        <v>17</v>
      </c>
    </row>
    <row r="11039" spans="2:4" x14ac:dyDescent="0.25">
      <c r="B11039" s="20" t="s">
        <v>17703</v>
      </c>
      <c r="C11039" s="20" t="s">
        <v>9016</v>
      </c>
      <c r="D11039" s="20" t="s">
        <v>17</v>
      </c>
    </row>
    <row r="11040" spans="2:4" x14ac:dyDescent="0.25">
      <c r="B11040" s="20" t="s">
        <v>17704</v>
      </c>
      <c r="C11040" s="20" t="s">
        <v>9016</v>
      </c>
      <c r="D11040" s="20" t="s">
        <v>17</v>
      </c>
    </row>
    <row r="11041" spans="2:4" x14ac:dyDescent="0.25">
      <c r="B11041" s="20" t="s">
        <v>9021</v>
      </c>
      <c r="C11041" s="20" t="s">
        <v>9022</v>
      </c>
      <c r="D11041" s="20" t="s">
        <v>17</v>
      </c>
    </row>
    <row r="11042" spans="2:4" x14ac:dyDescent="0.25">
      <c r="B11042" s="20" t="s">
        <v>9023</v>
      </c>
      <c r="C11042" s="20" t="s">
        <v>9022</v>
      </c>
      <c r="D11042" s="20" t="s">
        <v>17</v>
      </c>
    </row>
    <row r="11043" spans="2:4" x14ac:dyDescent="0.25">
      <c r="B11043" s="20" t="s">
        <v>9024</v>
      </c>
      <c r="C11043" s="20" t="s">
        <v>9022</v>
      </c>
      <c r="D11043" s="20" t="s">
        <v>17</v>
      </c>
    </row>
    <row r="11044" spans="2:4" x14ac:dyDescent="0.25">
      <c r="B11044" s="20" t="s">
        <v>9025</v>
      </c>
      <c r="C11044" s="20" t="s">
        <v>9022</v>
      </c>
      <c r="D11044" s="20" t="s">
        <v>17</v>
      </c>
    </row>
    <row r="11045" spans="2:4" x14ac:dyDescent="0.25">
      <c r="B11045" s="20" t="s">
        <v>9026</v>
      </c>
      <c r="C11045" s="20" t="s">
        <v>9022</v>
      </c>
      <c r="D11045" s="20" t="s">
        <v>17</v>
      </c>
    </row>
    <row r="11046" spans="2:4" x14ac:dyDescent="0.25">
      <c r="B11046" s="20" t="s">
        <v>9027</v>
      </c>
      <c r="C11046" s="20" t="s">
        <v>9028</v>
      </c>
      <c r="D11046" s="20" t="s">
        <v>17</v>
      </c>
    </row>
    <row r="11047" spans="2:4" x14ac:dyDescent="0.25">
      <c r="B11047" s="20" t="s">
        <v>9029</v>
      </c>
      <c r="C11047" s="20" t="s">
        <v>9028</v>
      </c>
      <c r="D11047" s="20" t="s">
        <v>17</v>
      </c>
    </row>
    <row r="11048" spans="2:4" x14ac:dyDescent="0.25">
      <c r="B11048" s="20" t="s">
        <v>9030</v>
      </c>
      <c r="C11048" s="20" t="s">
        <v>9028</v>
      </c>
      <c r="D11048" s="20" t="s">
        <v>17</v>
      </c>
    </row>
    <row r="11049" spans="2:4" x14ac:dyDescent="0.25">
      <c r="B11049" s="20" t="s">
        <v>9031</v>
      </c>
      <c r="C11049" s="20" t="s">
        <v>9028</v>
      </c>
      <c r="D11049" s="20" t="s">
        <v>17</v>
      </c>
    </row>
    <row r="11050" spans="2:4" x14ac:dyDescent="0.25">
      <c r="B11050" s="20" t="s">
        <v>9032</v>
      </c>
      <c r="C11050" s="20" t="s">
        <v>9028</v>
      </c>
      <c r="D11050" s="20" t="s">
        <v>17</v>
      </c>
    </row>
    <row r="11051" spans="2:4" x14ac:dyDescent="0.25">
      <c r="B11051" s="20" t="s">
        <v>9033</v>
      </c>
      <c r="C11051" s="20" t="s">
        <v>9028</v>
      </c>
      <c r="D11051" s="20" t="s">
        <v>17</v>
      </c>
    </row>
    <row r="11052" spans="2:4" x14ac:dyDescent="0.25">
      <c r="B11052" s="20" t="s">
        <v>9034</v>
      </c>
      <c r="C11052" s="20" t="s">
        <v>9035</v>
      </c>
      <c r="D11052" s="20" t="s">
        <v>17</v>
      </c>
    </row>
    <row r="11053" spans="2:4" x14ac:dyDescent="0.25">
      <c r="B11053" s="20" t="s">
        <v>9036</v>
      </c>
      <c r="C11053" s="20" t="s">
        <v>9035</v>
      </c>
      <c r="D11053" s="20" t="s">
        <v>17</v>
      </c>
    </row>
    <row r="11054" spans="2:4" x14ac:dyDescent="0.25">
      <c r="B11054" s="20" t="s">
        <v>9037</v>
      </c>
      <c r="C11054" s="20" t="s">
        <v>9035</v>
      </c>
      <c r="D11054" s="20" t="s">
        <v>17</v>
      </c>
    </row>
    <row r="11055" spans="2:4" x14ac:dyDescent="0.25">
      <c r="B11055" s="20" t="s">
        <v>9038</v>
      </c>
      <c r="C11055" s="20" t="s">
        <v>9035</v>
      </c>
      <c r="D11055" s="20" t="s">
        <v>17</v>
      </c>
    </row>
    <row r="11056" spans="2:4" x14ac:dyDescent="0.25">
      <c r="B11056" s="20" t="s">
        <v>9039</v>
      </c>
      <c r="C11056" s="20" t="s">
        <v>9035</v>
      </c>
      <c r="D11056" s="20" t="s">
        <v>17</v>
      </c>
    </row>
    <row r="11057" spans="2:4" x14ac:dyDescent="0.25">
      <c r="B11057" s="20" t="s">
        <v>9040</v>
      </c>
      <c r="C11057" s="20" t="s">
        <v>9035</v>
      </c>
      <c r="D11057" s="20" t="s">
        <v>17</v>
      </c>
    </row>
    <row r="11058" spans="2:4" x14ac:dyDescent="0.25">
      <c r="B11058" s="20" t="s">
        <v>9041</v>
      </c>
      <c r="C11058" s="20" t="s">
        <v>9035</v>
      </c>
      <c r="D11058" s="20" t="s">
        <v>17</v>
      </c>
    </row>
    <row r="11059" spans="2:4" x14ac:dyDescent="0.25">
      <c r="B11059" s="20" t="s">
        <v>9042</v>
      </c>
      <c r="C11059" s="20" t="s">
        <v>9043</v>
      </c>
      <c r="D11059" s="20" t="s">
        <v>17</v>
      </c>
    </row>
    <row r="11060" spans="2:4" x14ac:dyDescent="0.25">
      <c r="B11060" s="20" t="s">
        <v>9044</v>
      </c>
      <c r="C11060" s="20" t="s">
        <v>9043</v>
      </c>
      <c r="D11060" s="20" t="s">
        <v>17</v>
      </c>
    </row>
    <row r="11061" spans="2:4" x14ac:dyDescent="0.25">
      <c r="B11061" s="20" t="s">
        <v>9045</v>
      </c>
      <c r="C11061" s="20" t="s">
        <v>9043</v>
      </c>
      <c r="D11061" s="20" t="s">
        <v>17</v>
      </c>
    </row>
    <row r="11062" spans="2:4" x14ac:dyDescent="0.25">
      <c r="B11062" s="20" t="s">
        <v>9046</v>
      </c>
      <c r="C11062" s="20" t="s">
        <v>9047</v>
      </c>
      <c r="D11062" s="20" t="s">
        <v>17</v>
      </c>
    </row>
    <row r="11063" spans="2:4" x14ac:dyDescent="0.25">
      <c r="B11063" s="20" t="s">
        <v>9048</v>
      </c>
      <c r="C11063" s="20" t="s">
        <v>9047</v>
      </c>
      <c r="D11063" s="20" t="s">
        <v>17</v>
      </c>
    </row>
    <row r="11064" spans="2:4" x14ac:dyDescent="0.25">
      <c r="B11064" s="20" t="s">
        <v>9049</v>
      </c>
      <c r="C11064" s="20" t="s">
        <v>9047</v>
      </c>
      <c r="D11064" s="20" t="s">
        <v>14</v>
      </c>
    </row>
    <row r="11065" spans="2:4" x14ac:dyDescent="0.25">
      <c r="B11065" s="20" t="s">
        <v>9050</v>
      </c>
      <c r="C11065" s="20" t="s">
        <v>9047</v>
      </c>
      <c r="D11065" s="20" t="s">
        <v>17</v>
      </c>
    </row>
    <row r="11066" spans="2:4" x14ac:dyDescent="0.25">
      <c r="B11066" s="20" t="s">
        <v>9051</v>
      </c>
      <c r="C11066" s="20" t="s">
        <v>9052</v>
      </c>
      <c r="D11066" s="20" t="s">
        <v>17</v>
      </c>
    </row>
    <row r="11067" spans="2:4" x14ac:dyDescent="0.25">
      <c r="B11067" s="20" t="s">
        <v>9053</v>
      </c>
      <c r="C11067" s="20" t="s">
        <v>9052</v>
      </c>
      <c r="D11067" s="20" t="s">
        <v>17</v>
      </c>
    </row>
    <row r="11068" spans="2:4" x14ac:dyDescent="0.25">
      <c r="B11068" s="20" t="s">
        <v>9054</v>
      </c>
      <c r="C11068" s="20" t="s">
        <v>9052</v>
      </c>
      <c r="D11068" s="20" t="s">
        <v>17</v>
      </c>
    </row>
    <row r="11069" spans="2:4" x14ac:dyDescent="0.25">
      <c r="B11069" s="20" t="s">
        <v>9055</v>
      </c>
      <c r="C11069" s="20" t="s">
        <v>9052</v>
      </c>
      <c r="D11069" s="20" t="s">
        <v>17</v>
      </c>
    </row>
    <row r="11070" spans="2:4" x14ac:dyDescent="0.25">
      <c r="B11070" s="20" t="s">
        <v>9056</v>
      </c>
      <c r="C11070" s="20" t="s">
        <v>9052</v>
      </c>
      <c r="D11070" s="20" t="s">
        <v>17</v>
      </c>
    </row>
    <row r="11071" spans="2:4" x14ac:dyDescent="0.25">
      <c r="B11071" s="20" t="s">
        <v>9057</v>
      </c>
      <c r="C11071" s="20" t="s">
        <v>9052</v>
      </c>
      <c r="D11071" s="20" t="s">
        <v>17</v>
      </c>
    </row>
    <row r="11072" spans="2:4" x14ac:dyDescent="0.25">
      <c r="B11072" s="20" t="s">
        <v>9058</v>
      </c>
      <c r="C11072" s="20" t="s">
        <v>9052</v>
      </c>
      <c r="D11072" s="20" t="s">
        <v>17</v>
      </c>
    </row>
    <row r="11073" spans="2:4" x14ac:dyDescent="0.25">
      <c r="B11073" s="20" t="s">
        <v>9059</v>
      </c>
      <c r="C11073" s="20" t="s">
        <v>9060</v>
      </c>
      <c r="D11073" s="20" t="s">
        <v>20</v>
      </c>
    </row>
    <row r="11074" spans="2:4" x14ac:dyDescent="0.25">
      <c r="B11074" s="20" t="s">
        <v>9061</v>
      </c>
      <c r="C11074" s="20" t="s">
        <v>9060</v>
      </c>
      <c r="D11074" s="20" t="s">
        <v>20</v>
      </c>
    </row>
    <row r="11075" spans="2:4" x14ac:dyDescent="0.25">
      <c r="B11075" s="20" t="s">
        <v>9062</v>
      </c>
      <c r="C11075" s="20" t="s">
        <v>9060</v>
      </c>
      <c r="D11075" s="20" t="s">
        <v>20</v>
      </c>
    </row>
    <row r="11076" spans="2:4" x14ac:dyDescent="0.25">
      <c r="B11076" s="20" t="s">
        <v>9063</v>
      </c>
      <c r="C11076" s="20" t="s">
        <v>9060</v>
      </c>
      <c r="D11076" s="20" t="s">
        <v>19</v>
      </c>
    </row>
    <row r="11077" spans="2:4" x14ac:dyDescent="0.25">
      <c r="B11077" s="20" t="s">
        <v>9064</v>
      </c>
      <c r="C11077" s="20" t="s">
        <v>9060</v>
      </c>
      <c r="D11077" s="20" t="s">
        <v>20</v>
      </c>
    </row>
    <row r="11078" spans="2:4" x14ac:dyDescent="0.25">
      <c r="B11078" s="20" t="s">
        <v>9065</v>
      </c>
      <c r="C11078" s="20" t="s">
        <v>9060</v>
      </c>
      <c r="D11078" s="20" t="s">
        <v>20</v>
      </c>
    </row>
    <row r="11079" spans="2:4" x14ac:dyDescent="0.25">
      <c r="B11079" s="20" t="s">
        <v>9066</v>
      </c>
      <c r="C11079" s="20" t="s">
        <v>9060</v>
      </c>
      <c r="D11079" s="20" t="s">
        <v>20</v>
      </c>
    </row>
    <row r="11080" spans="2:4" x14ac:dyDescent="0.25">
      <c r="B11080" s="20" t="s">
        <v>9067</v>
      </c>
      <c r="C11080" s="20" t="s">
        <v>9060</v>
      </c>
      <c r="D11080" s="20" t="s">
        <v>20</v>
      </c>
    </row>
    <row r="11081" spans="2:4" x14ac:dyDescent="0.25">
      <c r="B11081" s="20" t="s">
        <v>9068</v>
      </c>
      <c r="C11081" s="20" t="s">
        <v>9069</v>
      </c>
      <c r="D11081" s="20" t="s">
        <v>20</v>
      </c>
    </row>
    <row r="11082" spans="2:4" x14ac:dyDescent="0.25">
      <c r="B11082" s="20" t="s">
        <v>9070</v>
      </c>
      <c r="C11082" s="20" t="s">
        <v>9069</v>
      </c>
      <c r="D11082" s="20" t="s">
        <v>20</v>
      </c>
    </row>
    <row r="11083" spans="2:4" x14ac:dyDescent="0.25">
      <c r="B11083" s="20" t="s">
        <v>9071</v>
      </c>
      <c r="C11083" s="20" t="s">
        <v>9069</v>
      </c>
      <c r="D11083" s="20" t="s">
        <v>20</v>
      </c>
    </row>
    <row r="11084" spans="2:4" x14ac:dyDescent="0.25">
      <c r="B11084" s="20" t="s">
        <v>9072</v>
      </c>
      <c r="C11084" s="20" t="s">
        <v>9069</v>
      </c>
      <c r="D11084" s="20" t="s">
        <v>20</v>
      </c>
    </row>
    <row r="11085" spans="2:4" x14ac:dyDescent="0.25">
      <c r="B11085" s="20" t="s">
        <v>9073</v>
      </c>
      <c r="C11085" s="20" t="s">
        <v>9069</v>
      </c>
      <c r="D11085" s="20" t="s">
        <v>20</v>
      </c>
    </row>
    <row r="11086" spans="2:4" x14ac:dyDescent="0.25">
      <c r="B11086" s="20" t="s">
        <v>9074</v>
      </c>
      <c r="C11086" s="20" t="s">
        <v>9075</v>
      </c>
      <c r="D11086" s="20" t="s">
        <v>20</v>
      </c>
    </row>
    <row r="11087" spans="2:4" x14ac:dyDescent="0.25">
      <c r="B11087" s="20" t="s">
        <v>9076</v>
      </c>
      <c r="C11087" s="20" t="s">
        <v>9075</v>
      </c>
      <c r="D11087" s="20" t="s">
        <v>20</v>
      </c>
    </row>
    <row r="11088" spans="2:4" x14ac:dyDescent="0.25">
      <c r="B11088" s="20" t="s">
        <v>9077</v>
      </c>
      <c r="C11088" s="20" t="s">
        <v>9075</v>
      </c>
      <c r="D11088" s="20" t="s">
        <v>20</v>
      </c>
    </row>
    <row r="11089" spans="2:4" x14ac:dyDescent="0.25">
      <c r="B11089" s="20" t="s">
        <v>9078</v>
      </c>
      <c r="C11089" s="20" t="s">
        <v>9075</v>
      </c>
      <c r="D11089" s="20" t="s">
        <v>20</v>
      </c>
    </row>
    <row r="11090" spans="2:4" x14ac:dyDescent="0.25">
      <c r="B11090" s="20" t="s">
        <v>9079</v>
      </c>
      <c r="C11090" s="20" t="s">
        <v>9075</v>
      </c>
      <c r="D11090" s="20" t="s">
        <v>20</v>
      </c>
    </row>
    <row r="11091" spans="2:4" x14ac:dyDescent="0.25">
      <c r="B11091" s="20" t="s">
        <v>9080</v>
      </c>
      <c r="C11091" s="20" t="s">
        <v>9081</v>
      </c>
      <c r="D11091" s="20" t="s">
        <v>20</v>
      </c>
    </row>
    <row r="11092" spans="2:4" x14ac:dyDescent="0.25">
      <c r="B11092" s="20" t="s">
        <v>9082</v>
      </c>
      <c r="C11092" s="20" t="s">
        <v>9081</v>
      </c>
      <c r="D11092" s="20" t="s">
        <v>20</v>
      </c>
    </row>
    <row r="11093" spans="2:4" x14ac:dyDescent="0.25">
      <c r="B11093" s="20" t="s">
        <v>9083</v>
      </c>
      <c r="C11093" s="20" t="s">
        <v>9081</v>
      </c>
      <c r="D11093" s="20" t="s">
        <v>20</v>
      </c>
    </row>
    <row r="11094" spans="2:4" x14ac:dyDescent="0.25">
      <c r="B11094" s="20" t="s">
        <v>9084</v>
      </c>
      <c r="C11094" s="20" t="s">
        <v>9081</v>
      </c>
      <c r="D11094" s="20" t="s">
        <v>20</v>
      </c>
    </row>
    <row r="11095" spans="2:4" x14ac:dyDescent="0.25">
      <c r="B11095" s="20" t="s">
        <v>9085</v>
      </c>
      <c r="C11095" s="20" t="s">
        <v>9081</v>
      </c>
      <c r="D11095" s="20" t="s">
        <v>20</v>
      </c>
    </row>
    <row r="11096" spans="2:4" x14ac:dyDescent="0.25">
      <c r="B11096" s="20" t="s">
        <v>17705</v>
      </c>
      <c r="C11096" s="20" t="s">
        <v>9081</v>
      </c>
      <c r="D11096" s="20" t="s">
        <v>21</v>
      </c>
    </row>
    <row r="11097" spans="2:4" x14ac:dyDescent="0.25">
      <c r="B11097" s="20" t="s">
        <v>17706</v>
      </c>
      <c r="C11097" s="20" t="s">
        <v>9081</v>
      </c>
      <c r="D11097" s="20" t="s">
        <v>20</v>
      </c>
    </row>
    <row r="11098" spans="2:4" x14ac:dyDescent="0.25">
      <c r="B11098" s="20" t="s">
        <v>17707</v>
      </c>
      <c r="C11098" s="20" t="s">
        <v>9081</v>
      </c>
      <c r="D11098" s="20" t="s">
        <v>20</v>
      </c>
    </row>
    <row r="11099" spans="2:4" x14ac:dyDescent="0.25">
      <c r="B11099" s="20" t="s">
        <v>17708</v>
      </c>
      <c r="C11099" s="20" t="s">
        <v>9081</v>
      </c>
      <c r="D11099" s="20" t="s">
        <v>20</v>
      </c>
    </row>
    <row r="11100" spans="2:4" x14ac:dyDescent="0.25">
      <c r="B11100" s="20" t="s">
        <v>17709</v>
      </c>
      <c r="C11100" s="20" t="s">
        <v>9081</v>
      </c>
      <c r="D11100" s="20" t="s">
        <v>20</v>
      </c>
    </row>
    <row r="11101" spans="2:4" x14ac:dyDescent="0.25">
      <c r="B11101" s="20" t="s">
        <v>17710</v>
      </c>
      <c r="C11101" s="20" t="s">
        <v>9081</v>
      </c>
      <c r="D11101" s="20" t="s">
        <v>20</v>
      </c>
    </row>
    <row r="11102" spans="2:4" x14ac:dyDescent="0.25">
      <c r="B11102" s="20" t="s">
        <v>17711</v>
      </c>
      <c r="C11102" s="20" t="s">
        <v>9081</v>
      </c>
      <c r="D11102" s="20" t="s">
        <v>20</v>
      </c>
    </row>
    <row r="11103" spans="2:4" x14ac:dyDescent="0.25">
      <c r="B11103" s="20" t="s">
        <v>17712</v>
      </c>
      <c r="C11103" s="20" t="s">
        <v>9081</v>
      </c>
      <c r="D11103" s="20" t="s">
        <v>20</v>
      </c>
    </row>
    <row r="11104" spans="2:4" x14ac:dyDescent="0.25">
      <c r="B11104" s="20" t="s">
        <v>17713</v>
      </c>
      <c r="C11104" s="20" t="s">
        <v>9081</v>
      </c>
      <c r="D11104" s="20" t="s">
        <v>21</v>
      </c>
    </row>
    <row r="11105" spans="2:4" x14ac:dyDescent="0.25">
      <c r="B11105" s="20" t="s">
        <v>17714</v>
      </c>
      <c r="C11105" s="20" t="s">
        <v>9081</v>
      </c>
      <c r="D11105" s="20" t="s">
        <v>21</v>
      </c>
    </row>
    <row r="11106" spans="2:4" x14ac:dyDescent="0.25">
      <c r="B11106" s="20" t="s">
        <v>17715</v>
      </c>
      <c r="C11106" s="20" t="s">
        <v>9081</v>
      </c>
      <c r="D11106" s="20" t="s">
        <v>21</v>
      </c>
    </row>
    <row r="11107" spans="2:4" x14ac:dyDescent="0.25">
      <c r="B11107" s="20" t="s">
        <v>17716</v>
      </c>
      <c r="C11107" s="20" t="s">
        <v>9081</v>
      </c>
      <c r="D11107" s="20" t="s">
        <v>21</v>
      </c>
    </row>
    <row r="11108" spans="2:4" x14ac:dyDescent="0.25">
      <c r="B11108" s="20" t="s">
        <v>9086</v>
      </c>
      <c r="C11108" s="20" t="s">
        <v>9087</v>
      </c>
      <c r="D11108" s="20" t="s">
        <v>20</v>
      </c>
    </row>
    <row r="11109" spans="2:4" x14ac:dyDescent="0.25">
      <c r="B11109" s="20" t="s">
        <v>9088</v>
      </c>
      <c r="C11109" s="20" t="s">
        <v>9087</v>
      </c>
      <c r="D11109" s="20" t="s">
        <v>20</v>
      </c>
    </row>
    <row r="11110" spans="2:4" x14ac:dyDescent="0.25">
      <c r="B11110" s="20" t="s">
        <v>9089</v>
      </c>
      <c r="C11110" s="20" t="s">
        <v>9087</v>
      </c>
      <c r="D11110" s="20" t="s">
        <v>20</v>
      </c>
    </row>
    <row r="11111" spans="2:4" x14ac:dyDescent="0.25">
      <c r="B11111" s="20" t="s">
        <v>9090</v>
      </c>
      <c r="C11111" s="20" t="s">
        <v>9087</v>
      </c>
      <c r="D11111" s="20" t="s">
        <v>20</v>
      </c>
    </row>
    <row r="11112" spans="2:4" x14ac:dyDescent="0.25">
      <c r="B11112" s="20" t="s">
        <v>9091</v>
      </c>
      <c r="C11112" s="20" t="s">
        <v>9087</v>
      </c>
      <c r="D11112" s="20" t="s">
        <v>20</v>
      </c>
    </row>
    <row r="11113" spans="2:4" x14ac:dyDescent="0.25">
      <c r="B11113" s="20" t="s">
        <v>9092</v>
      </c>
      <c r="C11113" s="20" t="s">
        <v>9093</v>
      </c>
      <c r="D11113" s="20" t="s">
        <v>20</v>
      </c>
    </row>
    <row r="11114" spans="2:4" x14ac:dyDescent="0.25">
      <c r="B11114" s="20" t="s">
        <v>9094</v>
      </c>
      <c r="C11114" s="20" t="s">
        <v>9093</v>
      </c>
      <c r="D11114" s="20" t="s">
        <v>20</v>
      </c>
    </row>
    <row r="11115" spans="2:4" x14ac:dyDescent="0.25">
      <c r="B11115" s="20" t="s">
        <v>9095</v>
      </c>
      <c r="C11115" s="20" t="s">
        <v>9093</v>
      </c>
      <c r="D11115" s="20" t="s">
        <v>20</v>
      </c>
    </row>
    <row r="11116" spans="2:4" x14ac:dyDescent="0.25">
      <c r="B11116" s="20" t="s">
        <v>9096</v>
      </c>
      <c r="C11116" s="20" t="s">
        <v>9093</v>
      </c>
      <c r="D11116" s="20" t="s">
        <v>20</v>
      </c>
    </row>
    <row r="11117" spans="2:4" x14ac:dyDescent="0.25">
      <c r="B11117" s="20" t="s">
        <v>9097</v>
      </c>
      <c r="C11117" s="20" t="s">
        <v>9093</v>
      </c>
      <c r="D11117" s="20" t="s">
        <v>20</v>
      </c>
    </row>
    <row r="11118" spans="2:4" x14ac:dyDescent="0.25">
      <c r="B11118" s="20" t="s">
        <v>9098</v>
      </c>
      <c r="C11118" s="20" t="s">
        <v>9093</v>
      </c>
      <c r="D11118" s="20" t="s">
        <v>20</v>
      </c>
    </row>
    <row r="11119" spans="2:4" x14ac:dyDescent="0.25">
      <c r="B11119" s="20" t="s">
        <v>9099</v>
      </c>
      <c r="C11119" s="20" t="s">
        <v>9093</v>
      </c>
      <c r="D11119" s="20" t="s">
        <v>20</v>
      </c>
    </row>
    <row r="11120" spans="2:4" x14ac:dyDescent="0.25">
      <c r="B11120" s="20" t="s">
        <v>9100</v>
      </c>
      <c r="C11120" s="20" t="s">
        <v>9101</v>
      </c>
      <c r="D11120" s="20" t="s">
        <v>20</v>
      </c>
    </row>
    <row r="11121" spans="2:4" x14ac:dyDescent="0.25">
      <c r="B11121" s="20" t="s">
        <v>9102</v>
      </c>
      <c r="C11121" s="20" t="s">
        <v>9101</v>
      </c>
      <c r="D11121" s="20" t="s">
        <v>20</v>
      </c>
    </row>
    <row r="11122" spans="2:4" x14ac:dyDescent="0.25">
      <c r="B11122" s="20" t="s">
        <v>9103</v>
      </c>
      <c r="C11122" s="20" t="s">
        <v>9101</v>
      </c>
      <c r="D11122" s="20" t="s">
        <v>12</v>
      </c>
    </row>
    <row r="11123" spans="2:4" x14ac:dyDescent="0.25">
      <c r="B11123" s="20" t="s">
        <v>17717</v>
      </c>
      <c r="C11123" s="20" t="s">
        <v>9101</v>
      </c>
      <c r="D11123" s="20" t="s">
        <v>22</v>
      </c>
    </row>
    <row r="11124" spans="2:4" x14ac:dyDescent="0.25">
      <c r="B11124" s="20" t="s">
        <v>17718</v>
      </c>
      <c r="C11124" s="20" t="s">
        <v>9101</v>
      </c>
      <c r="D11124" s="20" t="s">
        <v>20</v>
      </c>
    </row>
    <row r="11125" spans="2:4" x14ac:dyDescent="0.25">
      <c r="B11125" s="20" t="s">
        <v>17719</v>
      </c>
      <c r="C11125" s="20" t="s">
        <v>9101</v>
      </c>
      <c r="D11125" s="20" t="s">
        <v>20</v>
      </c>
    </row>
    <row r="11126" spans="2:4" x14ac:dyDescent="0.25">
      <c r="B11126" s="20" t="s">
        <v>17720</v>
      </c>
      <c r="C11126" s="20" t="s">
        <v>9101</v>
      </c>
      <c r="D11126" s="20" t="s">
        <v>20</v>
      </c>
    </row>
    <row r="11127" spans="2:4" x14ac:dyDescent="0.25">
      <c r="B11127" s="20" t="s">
        <v>17721</v>
      </c>
      <c r="C11127" s="20" t="s">
        <v>9101</v>
      </c>
      <c r="D11127" s="20" t="s">
        <v>20</v>
      </c>
    </row>
    <row r="11128" spans="2:4" x14ac:dyDescent="0.25">
      <c r="B11128" s="20" t="s">
        <v>17722</v>
      </c>
      <c r="C11128" s="20" t="s">
        <v>9101</v>
      </c>
      <c r="D11128" s="20" t="s">
        <v>22</v>
      </c>
    </row>
    <row r="11129" spans="2:4" x14ac:dyDescent="0.25">
      <c r="B11129" s="20" t="s">
        <v>17723</v>
      </c>
      <c r="C11129" s="20" t="s">
        <v>9101</v>
      </c>
      <c r="D11129" s="20" t="s">
        <v>20</v>
      </c>
    </row>
    <row r="11130" spans="2:4" x14ac:dyDescent="0.25">
      <c r="B11130" s="20" t="s">
        <v>17724</v>
      </c>
      <c r="C11130" s="20" t="s">
        <v>9101</v>
      </c>
      <c r="D11130" s="20" t="s">
        <v>20</v>
      </c>
    </row>
    <row r="11131" spans="2:4" x14ac:dyDescent="0.25">
      <c r="B11131" s="20" t="s">
        <v>17725</v>
      </c>
      <c r="C11131" s="20" t="s">
        <v>9101</v>
      </c>
      <c r="D11131" s="20" t="s">
        <v>20</v>
      </c>
    </row>
    <row r="11132" spans="2:4" x14ac:dyDescent="0.25">
      <c r="B11132" s="20" t="s">
        <v>17726</v>
      </c>
      <c r="C11132" s="20" t="s">
        <v>9101</v>
      </c>
      <c r="D11132" s="20" t="s">
        <v>20</v>
      </c>
    </row>
    <row r="11133" spans="2:4" x14ac:dyDescent="0.25">
      <c r="B11133" s="20" t="s">
        <v>17727</v>
      </c>
      <c r="C11133" s="20" t="s">
        <v>9101</v>
      </c>
      <c r="D11133" s="20" t="s">
        <v>20</v>
      </c>
    </row>
    <row r="11134" spans="2:4" x14ac:dyDescent="0.25">
      <c r="B11134" s="20" t="s">
        <v>17728</v>
      </c>
      <c r="C11134" s="20" t="s">
        <v>9101</v>
      </c>
      <c r="D11134" s="20" t="s">
        <v>22</v>
      </c>
    </row>
    <row r="11135" spans="2:4" x14ac:dyDescent="0.25">
      <c r="B11135" s="20" t="s">
        <v>17729</v>
      </c>
      <c r="C11135" s="20" t="s">
        <v>9101</v>
      </c>
      <c r="D11135" s="20" t="s">
        <v>20</v>
      </c>
    </row>
    <row r="11136" spans="2:4" x14ac:dyDescent="0.25">
      <c r="B11136" s="20" t="s">
        <v>17730</v>
      </c>
      <c r="C11136" s="20" t="s">
        <v>9101</v>
      </c>
      <c r="D11136" s="20" t="s">
        <v>20</v>
      </c>
    </row>
    <row r="11137" spans="2:4" x14ac:dyDescent="0.25">
      <c r="B11137" s="20" t="s">
        <v>17731</v>
      </c>
      <c r="C11137" s="20" t="s">
        <v>9101</v>
      </c>
      <c r="D11137" s="20" t="s">
        <v>20</v>
      </c>
    </row>
    <row r="11138" spans="2:4" x14ac:dyDescent="0.25">
      <c r="B11138" s="20" t="s">
        <v>17732</v>
      </c>
      <c r="C11138" s="20" t="s">
        <v>9101</v>
      </c>
      <c r="D11138" s="20" t="s">
        <v>20</v>
      </c>
    </row>
    <row r="11139" spans="2:4" x14ac:dyDescent="0.25">
      <c r="B11139" s="20" t="s">
        <v>17733</v>
      </c>
      <c r="C11139" s="20" t="s">
        <v>9101</v>
      </c>
      <c r="D11139" s="20" t="s">
        <v>20</v>
      </c>
    </row>
    <row r="11140" spans="2:4" x14ac:dyDescent="0.25">
      <c r="B11140" s="20" t="s">
        <v>17734</v>
      </c>
      <c r="C11140" s="20" t="s">
        <v>9101</v>
      </c>
      <c r="D11140" s="20" t="s">
        <v>20</v>
      </c>
    </row>
    <row r="11141" spans="2:4" x14ac:dyDescent="0.25">
      <c r="B11141" s="20" t="s">
        <v>17735</v>
      </c>
      <c r="C11141" s="20" t="s">
        <v>9101</v>
      </c>
      <c r="D11141" s="20" t="s">
        <v>20</v>
      </c>
    </row>
    <row r="11142" spans="2:4" x14ac:dyDescent="0.25">
      <c r="B11142" s="20" t="s">
        <v>17736</v>
      </c>
      <c r="C11142" s="20" t="s">
        <v>9101</v>
      </c>
      <c r="D11142" s="20" t="s">
        <v>22</v>
      </c>
    </row>
    <row r="11143" spans="2:4" x14ac:dyDescent="0.25">
      <c r="B11143" s="20" t="s">
        <v>17737</v>
      </c>
      <c r="C11143" s="20" t="s">
        <v>9101</v>
      </c>
      <c r="D11143" s="20" t="s">
        <v>20</v>
      </c>
    </row>
    <row r="11144" spans="2:4" x14ac:dyDescent="0.25">
      <c r="B11144" s="20" t="s">
        <v>17738</v>
      </c>
      <c r="C11144" s="20" t="s">
        <v>9101</v>
      </c>
      <c r="D11144" s="20" t="s">
        <v>20</v>
      </c>
    </row>
    <row r="11145" spans="2:4" x14ac:dyDescent="0.25">
      <c r="B11145" s="20" t="s">
        <v>17739</v>
      </c>
      <c r="C11145" s="20" t="s">
        <v>9101</v>
      </c>
      <c r="D11145" s="20" t="s">
        <v>20</v>
      </c>
    </row>
    <row r="11146" spans="2:4" x14ac:dyDescent="0.25">
      <c r="B11146" s="20" t="s">
        <v>17740</v>
      </c>
      <c r="C11146" s="20" t="s">
        <v>9101</v>
      </c>
      <c r="D11146" s="20" t="s">
        <v>20</v>
      </c>
    </row>
    <row r="11147" spans="2:4" x14ac:dyDescent="0.25">
      <c r="B11147" s="20" t="s">
        <v>17741</v>
      </c>
      <c r="C11147" s="20" t="s">
        <v>9101</v>
      </c>
      <c r="D11147" s="20" t="s">
        <v>20</v>
      </c>
    </row>
    <row r="11148" spans="2:4" x14ac:dyDescent="0.25">
      <c r="B11148" s="20" t="s">
        <v>17742</v>
      </c>
      <c r="C11148" s="20" t="s">
        <v>9101</v>
      </c>
      <c r="D11148" s="20" t="s">
        <v>20</v>
      </c>
    </row>
    <row r="11149" spans="2:4" x14ac:dyDescent="0.25">
      <c r="B11149" s="20" t="s">
        <v>17743</v>
      </c>
      <c r="C11149" s="20" t="s">
        <v>9101</v>
      </c>
      <c r="D11149" s="20" t="s">
        <v>20</v>
      </c>
    </row>
    <row r="11150" spans="2:4" x14ac:dyDescent="0.25">
      <c r="B11150" s="20" t="s">
        <v>17744</v>
      </c>
      <c r="C11150" s="20" t="s">
        <v>9101</v>
      </c>
      <c r="D11150" s="20" t="s">
        <v>22</v>
      </c>
    </row>
    <row r="11151" spans="2:4" x14ac:dyDescent="0.25">
      <c r="B11151" s="20" t="s">
        <v>9104</v>
      </c>
      <c r="C11151" s="20" t="s">
        <v>9101</v>
      </c>
      <c r="D11151" s="20" t="s">
        <v>20</v>
      </c>
    </row>
    <row r="11152" spans="2:4" x14ac:dyDescent="0.25">
      <c r="B11152" s="20" t="s">
        <v>17745</v>
      </c>
      <c r="C11152" s="20" t="s">
        <v>9101</v>
      </c>
      <c r="D11152" s="20" t="s">
        <v>22</v>
      </c>
    </row>
    <row r="11153" spans="2:4" x14ac:dyDescent="0.25">
      <c r="B11153" s="20" t="s">
        <v>17746</v>
      </c>
      <c r="C11153" s="20" t="s">
        <v>9101</v>
      </c>
      <c r="D11153" s="20" t="s">
        <v>20</v>
      </c>
    </row>
    <row r="11154" spans="2:4" x14ac:dyDescent="0.25">
      <c r="B11154" s="20" t="s">
        <v>17747</v>
      </c>
      <c r="C11154" s="20" t="s">
        <v>9101</v>
      </c>
      <c r="D11154" s="20" t="s">
        <v>20</v>
      </c>
    </row>
    <row r="11155" spans="2:4" x14ac:dyDescent="0.25">
      <c r="B11155" s="20" t="s">
        <v>17748</v>
      </c>
      <c r="C11155" s="20" t="s">
        <v>9101</v>
      </c>
      <c r="D11155" s="20" t="s">
        <v>20</v>
      </c>
    </row>
    <row r="11156" spans="2:4" x14ac:dyDescent="0.25">
      <c r="B11156" s="20" t="s">
        <v>17749</v>
      </c>
      <c r="C11156" s="20" t="s">
        <v>9101</v>
      </c>
      <c r="D11156" s="20" t="s">
        <v>20</v>
      </c>
    </row>
    <row r="11157" spans="2:4" x14ac:dyDescent="0.25">
      <c r="B11157" s="20" t="s">
        <v>17750</v>
      </c>
      <c r="C11157" s="20" t="s">
        <v>9101</v>
      </c>
      <c r="D11157" s="20" t="s">
        <v>20</v>
      </c>
    </row>
    <row r="11158" spans="2:4" x14ac:dyDescent="0.25">
      <c r="B11158" s="20" t="s">
        <v>17751</v>
      </c>
      <c r="C11158" s="20" t="s">
        <v>9101</v>
      </c>
      <c r="D11158" s="20" t="s">
        <v>20</v>
      </c>
    </row>
    <row r="11159" spans="2:4" x14ac:dyDescent="0.25">
      <c r="B11159" s="20" t="s">
        <v>17752</v>
      </c>
      <c r="C11159" s="20" t="s">
        <v>9101</v>
      </c>
      <c r="D11159" s="20" t="s">
        <v>20</v>
      </c>
    </row>
    <row r="11160" spans="2:4" x14ac:dyDescent="0.25">
      <c r="B11160" s="20" t="s">
        <v>17753</v>
      </c>
      <c r="C11160" s="20" t="s">
        <v>9101</v>
      </c>
      <c r="D11160" s="20" t="s">
        <v>22</v>
      </c>
    </row>
    <row r="11161" spans="2:4" x14ac:dyDescent="0.25">
      <c r="B11161" s="20" t="s">
        <v>17754</v>
      </c>
      <c r="C11161" s="20" t="s">
        <v>9101</v>
      </c>
      <c r="D11161" s="20" t="s">
        <v>22</v>
      </c>
    </row>
    <row r="11162" spans="2:4" x14ac:dyDescent="0.25">
      <c r="B11162" s="20" t="s">
        <v>17755</v>
      </c>
      <c r="C11162" s="20" t="s">
        <v>9101</v>
      </c>
      <c r="D11162" s="20" t="s">
        <v>22</v>
      </c>
    </row>
    <row r="11163" spans="2:4" x14ac:dyDescent="0.25">
      <c r="B11163" s="20" t="s">
        <v>17756</v>
      </c>
      <c r="C11163" s="20" t="s">
        <v>9101</v>
      </c>
      <c r="D11163" s="20" t="s">
        <v>22</v>
      </c>
    </row>
    <row r="11164" spans="2:4" x14ac:dyDescent="0.25">
      <c r="B11164" s="20" t="s">
        <v>17757</v>
      </c>
      <c r="C11164" s="20" t="s">
        <v>9101</v>
      </c>
      <c r="D11164" s="20" t="s">
        <v>22</v>
      </c>
    </row>
    <row r="11165" spans="2:4" x14ac:dyDescent="0.25">
      <c r="B11165" s="20" t="s">
        <v>17758</v>
      </c>
      <c r="C11165" s="20" t="s">
        <v>9101</v>
      </c>
      <c r="D11165" s="20" t="s">
        <v>22</v>
      </c>
    </row>
    <row r="11166" spans="2:4" x14ac:dyDescent="0.25">
      <c r="B11166" s="20" t="s">
        <v>17759</v>
      </c>
      <c r="C11166" s="20" t="s">
        <v>9101</v>
      </c>
      <c r="D11166" s="20" t="s">
        <v>22</v>
      </c>
    </row>
    <row r="11167" spans="2:4" x14ac:dyDescent="0.25">
      <c r="B11167" s="20" t="s">
        <v>17760</v>
      </c>
      <c r="C11167" s="20" t="s">
        <v>9101</v>
      </c>
      <c r="D11167" s="20" t="s">
        <v>22</v>
      </c>
    </row>
    <row r="11168" spans="2:4" x14ac:dyDescent="0.25">
      <c r="B11168" s="20" t="s">
        <v>17761</v>
      </c>
      <c r="C11168" s="20" t="s">
        <v>9101</v>
      </c>
      <c r="D11168" s="20" t="s">
        <v>22</v>
      </c>
    </row>
    <row r="11169" spans="2:4" x14ac:dyDescent="0.25">
      <c r="B11169" s="20" t="s">
        <v>17762</v>
      </c>
      <c r="C11169" s="20" t="s">
        <v>9101</v>
      </c>
      <c r="D11169" s="20" t="s">
        <v>22</v>
      </c>
    </row>
    <row r="11170" spans="2:4" x14ac:dyDescent="0.25">
      <c r="B11170" s="20" t="s">
        <v>9105</v>
      </c>
      <c r="C11170" s="20" t="s">
        <v>9101</v>
      </c>
      <c r="D11170" s="20" t="s">
        <v>20</v>
      </c>
    </row>
    <row r="11171" spans="2:4" x14ac:dyDescent="0.25">
      <c r="B11171" s="20" t="s">
        <v>9106</v>
      </c>
      <c r="C11171" s="20" t="s">
        <v>9107</v>
      </c>
      <c r="D11171" s="20" t="s">
        <v>20</v>
      </c>
    </row>
    <row r="11172" spans="2:4" x14ac:dyDescent="0.25">
      <c r="B11172" s="20" t="s">
        <v>9108</v>
      </c>
      <c r="C11172" s="20" t="s">
        <v>9107</v>
      </c>
      <c r="D11172" s="20" t="s">
        <v>20</v>
      </c>
    </row>
    <row r="11173" spans="2:4" x14ac:dyDescent="0.25">
      <c r="B11173" s="20" t="s">
        <v>9109</v>
      </c>
      <c r="C11173" s="20" t="s">
        <v>9107</v>
      </c>
      <c r="D11173" s="20" t="s">
        <v>20</v>
      </c>
    </row>
    <row r="11174" spans="2:4" x14ac:dyDescent="0.25">
      <c r="B11174" s="20" t="s">
        <v>9110</v>
      </c>
      <c r="C11174" s="20" t="s">
        <v>9107</v>
      </c>
      <c r="D11174" s="20" t="s">
        <v>20</v>
      </c>
    </row>
    <row r="11175" spans="2:4" x14ac:dyDescent="0.25">
      <c r="B11175" s="20" t="s">
        <v>9111</v>
      </c>
      <c r="C11175" s="20" t="s">
        <v>9107</v>
      </c>
      <c r="D11175" s="20" t="s">
        <v>20</v>
      </c>
    </row>
    <row r="11176" spans="2:4" x14ac:dyDescent="0.25">
      <c r="B11176" s="20" t="s">
        <v>9112</v>
      </c>
      <c r="C11176" s="20" t="s">
        <v>9107</v>
      </c>
      <c r="D11176" s="20" t="s">
        <v>20</v>
      </c>
    </row>
    <row r="11177" spans="2:4" x14ac:dyDescent="0.25">
      <c r="B11177" s="20" t="s">
        <v>9113</v>
      </c>
      <c r="C11177" s="20" t="s">
        <v>9107</v>
      </c>
      <c r="D11177" s="20" t="s">
        <v>20</v>
      </c>
    </row>
    <row r="11178" spans="2:4" x14ac:dyDescent="0.25">
      <c r="B11178" s="20" t="s">
        <v>9114</v>
      </c>
      <c r="C11178" s="20" t="s">
        <v>9107</v>
      </c>
      <c r="D11178" s="20" t="s">
        <v>20</v>
      </c>
    </row>
    <row r="11179" spans="2:4" x14ac:dyDescent="0.25">
      <c r="B11179" s="20" t="s">
        <v>9115</v>
      </c>
      <c r="C11179" s="20" t="s">
        <v>9107</v>
      </c>
      <c r="D11179" s="20" t="s">
        <v>20</v>
      </c>
    </row>
    <row r="11180" spans="2:4" x14ac:dyDescent="0.25">
      <c r="B11180" s="20" t="s">
        <v>9116</v>
      </c>
      <c r="C11180" s="20" t="s">
        <v>9107</v>
      </c>
      <c r="D11180" s="20" t="s">
        <v>20</v>
      </c>
    </row>
    <row r="11181" spans="2:4" x14ac:dyDescent="0.25">
      <c r="B11181" s="20" t="s">
        <v>9117</v>
      </c>
      <c r="C11181" s="20" t="s">
        <v>9118</v>
      </c>
      <c r="D11181" s="20" t="s">
        <v>20</v>
      </c>
    </row>
    <row r="11182" spans="2:4" x14ac:dyDescent="0.25">
      <c r="B11182" s="20" t="s">
        <v>17763</v>
      </c>
      <c r="C11182" s="20" t="s">
        <v>9118</v>
      </c>
      <c r="D11182" s="20" t="s">
        <v>22</v>
      </c>
    </row>
    <row r="11183" spans="2:4" x14ac:dyDescent="0.25">
      <c r="B11183" s="20" t="s">
        <v>17764</v>
      </c>
      <c r="C11183" s="20" t="s">
        <v>9118</v>
      </c>
      <c r="D11183" s="20" t="s">
        <v>22</v>
      </c>
    </row>
    <row r="11184" spans="2:4" x14ac:dyDescent="0.25">
      <c r="B11184" s="20" t="s">
        <v>17765</v>
      </c>
      <c r="C11184" s="20" t="s">
        <v>9118</v>
      </c>
      <c r="D11184" s="20" t="s">
        <v>22</v>
      </c>
    </row>
    <row r="11185" spans="2:4" x14ac:dyDescent="0.25">
      <c r="B11185" s="20" t="s">
        <v>17766</v>
      </c>
      <c r="C11185" s="20" t="s">
        <v>9118</v>
      </c>
      <c r="D11185" s="20" t="s">
        <v>22</v>
      </c>
    </row>
    <row r="11186" spans="2:4" x14ac:dyDescent="0.25">
      <c r="B11186" s="20" t="s">
        <v>17767</v>
      </c>
      <c r="C11186" s="20" t="s">
        <v>9118</v>
      </c>
      <c r="D11186" s="20" t="s">
        <v>22</v>
      </c>
    </row>
    <row r="11187" spans="2:4" x14ac:dyDescent="0.25">
      <c r="B11187" s="20" t="s">
        <v>17768</v>
      </c>
      <c r="C11187" s="20" t="s">
        <v>9118</v>
      </c>
      <c r="D11187" s="20" t="s">
        <v>22</v>
      </c>
    </row>
    <row r="11188" spans="2:4" x14ac:dyDescent="0.25">
      <c r="B11188" s="20" t="s">
        <v>17769</v>
      </c>
      <c r="C11188" s="20" t="s">
        <v>9118</v>
      </c>
      <c r="D11188" s="20" t="s">
        <v>22</v>
      </c>
    </row>
    <row r="11189" spans="2:4" x14ac:dyDescent="0.25">
      <c r="B11189" s="20" t="s">
        <v>17770</v>
      </c>
      <c r="C11189" s="20" t="s">
        <v>9118</v>
      </c>
      <c r="D11189" s="20" t="s">
        <v>20</v>
      </c>
    </row>
    <row r="11190" spans="2:4" x14ac:dyDescent="0.25">
      <c r="B11190" s="20" t="s">
        <v>17771</v>
      </c>
      <c r="C11190" s="20" t="s">
        <v>9118</v>
      </c>
      <c r="D11190" s="20" t="s">
        <v>20</v>
      </c>
    </row>
    <row r="11191" spans="2:4" x14ac:dyDescent="0.25">
      <c r="B11191" s="20" t="s">
        <v>17772</v>
      </c>
      <c r="C11191" s="20" t="s">
        <v>9118</v>
      </c>
      <c r="D11191" s="20" t="s">
        <v>20</v>
      </c>
    </row>
    <row r="11192" spans="2:4" x14ac:dyDescent="0.25">
      <c r="B11192" s="20" t="s">
        <v>17773</v>
      </c>
      <c r="C11192" s="20" t="s">
        <v>9118</v>
      </c>
      <c r="D11192" s="20" t="s">
        <v>20</v>
      </c>
    </row>
    <row r="11193" spans="2:4" x14ac:dyDescent="0.25">
      <c r="B11193" s="20" t="s">
        <v>17774</v>
      </c>
      <c r="C11193" s="20" t="s">
        <v>9118</v>
      </c>
      <c r="D11193" s="20" t="s">
        <v>20</v>
      </c>
    </row>
    <row r="11194" spans="2:4" x14ac:dyDescent="0.25">
      <c r="B11194" s="20" t="s">
        <v>17775</v>
      </c>
      <c r="C11194" s="20" t="s">
        <v>9118</v>
      </c>
      <c r="D11194" s="20" t="s">
        <v>22</v>
      </c>
    </row>
    <row r="11195" spans="2:4" x14ac:dyDescent="0.25">
      <c r="B11195" s="20" t="s">
        <v>17776</v>
      </c>
      <c r="C11195" s="20" t="s">
        <v>9118</v>
      </c>
      <c r="D11195" s="20" t="s">
        <v>22</v>
      </c>
    </row>
    <row r="11196" spans="2:4" x14ac:dyDescent="0.25">
      <c r="B11196" s="20" t="s">
        <v>17777</v>
      </c>
      <c r="C11196" s="20" t="s">
        <v>9118</v>
      </c>
      <c r="D11196" s="20" t="s">
        <v>22</v>
      </c>
    </row>
    <row r="11197" spans="2:4" x14ac:dyDescent="0.25">
      <c r="B11197" s="20" t="s">
        <v>17778</v>
      </c>
      <c r="C11197" s="20" t="s">
        <v>9118</v>
      </c>
      <c r="D11197" s="20" t="s">
        <v>22</v>
      </c>
    </row>
    <row r="11198" spans="2:4" x14ac:dyDescent="0.25">
      <c r="B11198" s="20" t="s">
        <v>17779</v>
      </c>
      <c r="C11198" s="20" t="s">
        <v>9118</v>
      </c>
      <c r="D11198" s="20" t="s">
        <v>22</v>
      </c>
    </row>
    <row r="11199" spans="2:4" x14ac:dyDescent="0.25">
      <c r="B11199" s="20" t="s">
        <v>17780</v>
      </c>
      <c r="C11199" s="20" t="s">
        <v>9118</v>
      </c>
      <c r="D11199" s="20" t="s">
        <v>22</v>
      </c>
    </row>
    <row r="11200" spans="2:4" x14ac:dyDescent="0.25">
      <c r="B11200" s="20" t="s">
        <v>17781</v>
      </c>
      <c r="C11200" s="20" t="s">
        <v>9118</v>
      </c>
      <c r="D11200" s="20" t="s">
        <v>22</v>
      </c>
    </row>
    <row r="11201" spans="2:4" x14ac:dyDescent="0.25">
      <c r="B11201" s="20" t="s">
        <v>17782</v>
      </c>
      <c r="C11201" s="20" t="s">
        <v>9118</v>
      </c>
      <c r="D11201" s="20" t="s">
        <v>22</v>
      </c>
    </row>
    <row r="11202" spans="2:4" x14ac:dyDescent="0.25">
      <c r="B11202" s="20" t="s">
        <v>17783</v>
      </c>
      <c r="C11202" s="20" t="s">
        <v>9118</v>
      </c>
      <c r="D11202" s="20" t="s">
        <v>22</v>
      </c>
    </row>
    <row r="11203" spans="2:4" x14ac:dyDescent="0.25">
      <c r="B11203" s="20" t="s">
        <v>17784</v>
      </c>
      <c r="C11203" s="20" t="s">
        <v>9118</v>
      </c>
      <c r="D11203" s="20" t="s">
        <v>22</v>
      </c>
    </row>
    <row r="11204" spans="2:4" x14ac:dyDescent="0.25">
      <c r="B11204" s="20" t="s">
        <v>17785</v>
      </c>
      <c r="C11204" s="20" t="s">
        <v>9118</v>
      </c>
      <c r="D11204" s="20" t="s">
        <v>22</v>
      </c>
    </row>
    <row r="11205" spans="2:4" x14ac:dyDescent="0.25">
      <c r="B11205" s="20" t="s">
        <v>17786</v>
      </c>
      <c r="C11205" s="20" t="s">
        <v>9118</v>
      </c>
      <c r="D11205" s="20" t="s">
        <v>22</v>
      </c>
    </row>
    <row r="11206" spans="2:4" x14ac:dyDescent="0.25">
      <c r="B11206" s="20" t="s">
        <v>17787</v>
      </c>
      <c r="C11206" s="20" t="s">
        <v>9118</v>
      </c>
      <c r="D11206" s="20" t="s">
        <v>22</v>
      </c>
    </row>
    <row r="11207" spans="2:4" x14ac:dyDescent="0.25">
      <c r="B11207" s="20" t="s">
        <v>17788</v>
      </c>
      <c r="C11207" s="20" t="s">
        <v>9118</v>
      </c>
      <c r="D11207" s="20" t="s">
        <v>22</v>
      </c>
    </row>
    <row r="11208" spans="2:4" x14ac:dyDescent="0.25">
      <c r="B11208" s="20" t="s">
        <v>17789</v>
      </c>
      <c r="C11208" s="20" t="s">
        <v>9118</v>
      </c>
      <c r="D11208" s="20" t="s">
        <v>22</v>
      </c>
    </row>
    <row r="11209" spans="2:4" x14ac:dyDescent="0.25">
      <c r="B11209" s="20" t="s">
        <v>17790</v>
      </c>
      <c r="C11209" s="20" t="s">
        <v>9118</v>
      </c>
      <c r="D11209" s="20" t="s">
        <v>22</v>
      </c>
    </row>
    <row r="11210" spans="2:4" x14ac:dyDescent="0.25">
      <c r="B11210" s="20" t="s">
        <v>17791</v>
      </c>
      <c r="C11210" s="20" t="s">
        <v>9118</v>
      </c>
      <c r="D11210" s="20" t="s">
        <v>22</v>
      </c>
    </row>
    <row r="11211" spans="2:4" x14ac:dyDescent="0.25">
      <c r="B11211" s="20" t="s">
        <v>17792</v>
      </c>
      <c r="C11211" s="20" t="s">
        <v>9118</v>
      </c>
      <c r="D11211" s="20" t="s">
        <v>20</v>
      </c>
    </row>
    <row r="11212" spans="2:4" x14ac:dyDescent="0.25">
      <c r="B11212" s="20" t="s">
        <v>17793</v>
      </c>
      <c r="C11212" s="20" t="s">
        <v>9118</v>
      </c>
      <c r="D11212" s="20" t="s">
        <v>20</v>
      </c>
    </row>
    <row r="11213" spans="2:4" x14ac:dyDescent="0.25">
      <c r="B11213" s="20" t="s">
        <v>17794</v>
      </c>
      <c r="C11213" s="20" t="s">
        <v>9118</v>
      </c>
      <c r="D11213" s="20" t="s">
        <v>20</v>
      </c>
    </row>
    <row r="11214" spans="2:4" x14ac:dyDescent="0.25">
      <c r="B11214" s="20" t="s">
        <v>17795</v>
      </c>
      <c r="C11214" s="20" t="s">
        <v>9118</v>
      </c>
      <c r="D11214" s="20" t="s">
        <v>20</v>
      </c>
    </row>
    <row r="11215" spans="2:4" x14ac:dyDescent="0.25">
      <c r="B11215" s="20" t="s">
        <v>17796</v>
      </c>
      <c r="C11215" s="20" t="s">
        <v>9118</v>
      </c>
      <c r="D11215" s="20" t="s">
        <v>20</v>
      </c>
    </row>
    <row r="11216" spans="2:4" x14ac:dyDescent="0.25">
      <c r="B11216" s="20" t="s">
        <v>17797</v>
      </c>
      <c r="C11216" s="20" t="s">
        <v>9118</v>
      </c>
      <c r="D11216" s="20" t="s">
        <v>20</v>
      </c>
    </row>
    <row r="11217" spans="2:4" x14ac:dyDescent="0.25">
      <c r="B11217" s="20" t="s">
        <v>17798</v>
      </c>
      <c r="C11217" s="20" t="s">
        <v>9118</v>
      </c>
      <c r="D11217" s="20" t="s">
        <v>20</v>
      </c>
    </row>
    <row r="11218" spans="2:4" x14ac:dyDescent="0.25">
      <c r="B11218" s="20" t="s">
        <v>17799</v>
      </c>
      <c r="C11218" s="20" t="s">
        <v>9118</v>
      </c>
      <c r="D11218" s="20" t="s">
        <v>20</v>
      </c>
    </row>
    <row r="11219" spans="2:4" x14ac:dyDescent="0.25">
      <c r="B11219" s="20" t="s">
        <v>17800</v>
      </c>
      <c r="C11219" s="20" t="s">
        <v>9118</v>
      </c>
      <c r="D11219" s="20" t="s">
        <v>22</v>
      </c>
    </row>
    <row r="11220" spans="2:4" x14ac:dyDescent="0.25">
      <c r="B11220" s="20" t="s">
        <v>9119</v>
      </c>
      <c r="C11220" s="20" t="s">
        <v>9118</v>
      </c>
      <c r="D11220" s="20" t="s">
        <v>20</v>
      </c>
    </row>
    <row r="11221" spans="2:4" x14ac:dyDescent="0.25">
      <c r="B11221" s="20" t="s">
        <v>17801</v>
      </c>
      <c r="C11221" s="20" t="s">
        <v>9118</v>
      </c>
      <c r="D11221" s="20" t="s">
        <v>13</v>
      </c>
    </row>
    <row r="11222" spans="2:4" x14ac:dyDescent="0.25">
      <c r="B11222" s="20" t="s">
        <v>9120</v>
      </c>
      <c r="C11222" s="20" t="s">
        <v>9118</v>
      </c>
      <c r="D11222" s="20" t="s">
        <v>20</v>
      </c>
    </row>
    <row r="11223" spans="2:4" x14ac:dyDescent="0.25">
      <c r="B11223" s="20" t="s">
        <v>9121</v>
      </c>
      <c r="C11223" s="20" t="s">
        <v>9121</v>
      </c>
      <c r="D11223" s="20" t="s">
        <v>21</v>
      </c>
    </row>
    <row r="11224" spans="2:4" x14ac:dyDescent="0.25">
      <c r="B11224" s="20" t="s">
        <v>9122</v>
      </c>
      <c r="C11224" s="20" t="s">
        <v>9121</v>
      </c>
      <c r="D11224" s="20" t="s">
        <v>21</v>
      </c>
    </row>
    <row r="11225" spans="2:4" x14ac:dyDescent="0.25">
      <c r="B11225" s="20" t="s">
        <v>9123</v>
      </c>
      <c r="C11225" s="20" t="s">
        <v>9121</v>
      </c>
      <c r="D11225" s="20" t="s">
        <v>20</v>
      </c>
    </row>
    <row r="11226" spans="2:4" x14ac:dyDescent="0.25">
      <c r="B11226" s="20" t="s">
        <v>17802</v>
      </c>
      <c r="C11226" s="20" t="s">
        <v>9121</v>
      </c>
      <c r="D11226" s="20" t="s">
        <v>20</v>
      </c>
    </row>
    <row r="11227" spans="2:4" x14ac:dyDescent="0.25">
      <c r="B11227" s="20" t="s">
        <v>9124</v>
      </c>
      <c r="C11227" s="20" t="s">
        <v>9121</v>
      </c>
      <c r="D11227" s="20" t="s">
        <v>21</v>
      </c>
    </row>
    <row r="11228" spans="2:4" x14ac:dyDescent="0.25">
      <c r="B11228" s="20" t="s">
        <v>17803</v>
      </c>
      <c r="C11228" s="20" t="s">
        <v>9121</v>
      </c>
      <c r="D11228" s="20" t="s">
        <v>20</v>
      </c>
    </row>
    <row r="11229" spans="2:4" x14ac:dyDescent="0.25">
      <c r="B11229" s="20" t="s">
        <v>17804</v>
      </c>
      <c r="C11229" s="20" t="s">
        <v>9121</v>
      </c>
      <c r="D11229" s="20" t="s">
        <v>20</v>
      </c>
    </row>
    <row r="11230" spans="2:4" x14ac:dyDescent="0.25">
      <c r="B11230" s="20" t="s">
        <v>17805</v>
      </c>
      <c r="C11230" s="20" t="s">
        <v>9121</v>
      </c>
      <c r="D11230" s="20" t="s">
        <v>20</v>
      </c>
    </row>
    <row r="11231" spans="2:4" x14ac:dyDescent="0.25">
      <c r="B11231" s="20" t="s">
        <v>17806</v>
      </c>
      <c r="C11231" s="20" t="s">
        <v>9121</v>
      </c>
      <c r="D11231" s="20" t="s">
        <v>20</v>
      </c>
    </row>
    <row r="11232" spans="2:4" x14ac:dyDescent="0.25">
      <c r="B11232" s="20" t="s">
        <v>17807</v>
      </c>
      <c r="C11232" s="20" t="s">
        <v>9121</v>
      </c>
      <c r="D11232" s="20" t="s">
        <v>21</v>
      </c>
    </row>
    <row r="11233" spans="2:4" x14ac:dyDescent="0.25">
      <c r="B11233" s="20" t="s">
        <v>17808</v>
      </c>
      <c r="C11233" s="20" t="s">
        <v>9121</v>
      </c>
      <c r="D11233" s="20" t="s">
        <v>21</v>
      </c>
    </row>
    <row r="11234" spans="2:4" x14ac:dyDescent="0.25">
      <c r="B11234" s="20" t="s">
        <v>17809</v>
      </c>
      <c r="C11234" s="20" t="s">
        <v>9121</v>
      </c>
      <c r="D11234" s="20" t="s">
        <v>21</v>
      </c>
    </row>
    <row r="11235" spans="2:4" x14ac:dyDescent="0.25">
      <c r="B11235" s="20" t="s">
        <v>17810</v>
      </c>
      <c r="C11235" s="20" t="s">
        <v>9121</v>
      </c>
      <c r="D11235" s="20" t="s">
        <v>21</v>
      </c>
    </row>
    <row r="11236" spans="2:4" x14ac:dyDescent="0.25">
      <c r="B11236" s="20" t="s">
        <v>17811</v>
      </c>
      <c r="C11236" s="20" t="s">
        <v>9121</v>
      </c>
      <c r="D11236" s="20" t="s">
        <v>21</v>
      </c>
    </row>
    <row r="11237" spans="2:4" x14ac:dyDescent="0.25">
      <c r="B11237" s="20" t="s">
        <v>17812</v>
      </c>
      <c r="C11237" s="20" t="s">
        <v>9121</v>
      </c>
      <c r="D11237" s="20" t="s">
        <v>21</v>
      </c>
    </row>
    <row r="11238" spans="2:4" x14ac:dyDescent="0.25">
      <c r="B11238" s="20" t="s">
        <v>17813</v>
      </c>
      <c r="C11238" s="20" t="s">
        <v>9121</v>
      </c>
      <c r="D11238" s="20" t="s">
        <v>20</v>
      </c>
    </row>
    <row r="11239" spans="2:4" x14ac:dyDescent="0.25">
      <c r="B11239" s="20" t="s">
        <v>17814</v>
      </c>
      <c r="C11239" s="20" t="s">
        <v>9121</v>
      </c>
      <c r="D11239" s="20" t="s">
        <v>21</v>
      </c>
    </row>
    <row r="11240" spans="2:4" x14ac:dyDescent="0.25">
      <c r="B11240" s="20" t="s">
        <v>17815</v>
      </c>
      <c r="C11240" s="20" t="s">
        <v>9121</v>
      </c>
      <c r="D11240" s="20" t="s">
        <v>21</v>
      </c>
    </row>
    <row r="11241" spans="2:4" x14ac:dyDescent="0.25">
      <c r="B11241" s="20" t="s">
        <v>17816</v>
      </c>
      <c r="C11241" s="20" t="s">
        <v>9121</v>
      </c>
      <c r="D11241" s="20" t="s">
        <v>21</v>
      </c>
    </row>
    <row r="11242" spans="2:4" x14ac:dyDescent="0.25">
      <c r="B11242" s="20" t="s">
        <v>17817</v>
      </c>
      <c r="C11242" s="20" t="s">
        <v>9121</v>
      </c>
      <c r="D11242" s="20" t="s">
        <v>21</v>
      </c>
    </row>
    <row r="11243" spans="2:4" x14ac:dyDescent="0.25">
      <c r="B11243" s="20" t="s">
        <v>9125</v>
      </c>
      <c r="C11243" s="20" t="s">
        <v>9126</v>
      </c>
      <c r="D11243" s="20" t="s">
        <v>20</v>
      </c>
    </row>
    <row r="11244" spans="2:4" x14ac:dyDescent="0.25">
      <c r="B11244" s="20" t="s">
        <v>9127</v>
      </c>
      <c r="C11244" s="20" t="s">
        <v>9126</v>
      </c>
      <c r="D11244" s="20" t="s">
        <v>20</v>
      </c>
    </row>
    <row r="11245" spans="2:4" x14ac:dyDescent="0.25">
      <c r="B11245" s="20" t="s">
        <v>9128</v>
      </c>
      <c r="C11245" s="20" t="s">
        <v>9126</v>
      </c>
      <c r="D11245" s="20" t="s">
        <v>20</v>
      </c>
    </row>
    <row r="11246" spans="2:4" x14ac:dyDescent="0.25">
      <c r="B11246" s="20" t="s">
        <v>9129</v>
      </c>
      <c r="C11246" s="20" t="s">
        <v>9126</v>
      </c>
      <c r="D11246" s="20" t="s">
        <v>20</v>
      </c>
    </row>
    <row r="11247" spans="2:4" x14ac:dyDescent="0.25">
      <c r="B11247" s="20" t="s">
        <v>9130</v>
      </c>
      <c r="C11247" s="20" t="s">
        <v>9126</v>
      </c>
      <c r="D11247" s="20" t="s">
        <v>20</v>
      </c>
    </row>
    <row r="11248" spans="2:4" x14ac:dyDescent="0.25">
      <c r="B11248" s="20" t="s">
        <v>9131</v>
      </c>
      <c r="C11248" s="20" t="s">
        <v>9126</v>
      </c>
      <c r="D11248" s="20" t="s">
        <v>20</v>
      </c>
    </row>
    <row r="11249" spans="2:4" x14ac:dyDescent="0.25">
      <c r="B11249" s="20" t="s">
        <v>9132</v>
      </c>
      <c r="C11249" s="20" t="s">
        <v>9126</v>
      </c>
      <c r="D11249" s="20" t="s">
        <v>20</v>
      </c>
    </row>
    <row r="11250" spans="2:4" x14ac:dyDescent="0.25">
      <c r="B11250" s="20" t="s">
        <v>9133</v>
      </c>
      <c r="C11250" s="20" t="s">
        <v>9126</v>
      </c>
      <c r="D11250" s="20" t="s">
        <v>20</v>
      </c>
    </row>
    <row r="11251" spans="2:4" x14ac:dyDescent="0.25">
      <c r="B11251" s="20" t="s">
        <v>9134</v>
      </c>
      <c r="C11251" s="20" t="s">
        <v>9135</v>
      </c>
      <c r="D11251" s="20" t="s">
        <v>20</v>
      </c>
    </row>
    <row r="11252" spans="2:4" x14ac:dyDescent="0.25">
      <c r="B11252" s="20" t="s">
        <v>9136</v>
      </c>
      <c r="C11252" s="20" t="s">
        <v>9137</v>
      </c>
      <c r="D11252" s="20" t="s">
        <v>20</v>
      </c>
    </row>
    <row r="11253" spans="2:4" x14ac:dyDescent="0.25">
      <c r="B11253" s="20" t="s">
        <v>9138</v>
      </c>
      <c r="C11253" s="20" t="s">
        <v>9137</v>
      </c>
      <c r="D11253" s="20" t="s">
        <v>20</v>
      </c>
    </row>
    <row r="11254" spans="2:4" x14ac:dyDescent="0.25">
      <c r="B11254" s="20" t="s">
        <v>9139</v>
      </c>
      <c r="C11254" s="20" t="s">
        <v>9137</v>
      </c>
      <c r="D11254" s="20" t="s">
        <v>20</v>
      </c>
    </row>
    <row r="11255" spans="2:4" x14ac:dyDescent="0.25">
      <c r="B11255" s="20" t="s">
        <v>9140</v>
      </c>
      <c r="C11255" s="20" t="s">
        <v>9137</v>
      </c>
      <c r="D11255" s="20" t="s">
        <v>20</v>
      </c>
    </row>
    <row r="11256" spans="2:4" x14ac:dyDescent="0.25">
      <c r="B11256" s="20" t="s">
        <v>9141</v>
      </c>
      <c r="C11256" s="20" t="s">
        <v>9137</v>
      </c>
      <c r="D11256" s="20" t="s">
        <v>20</v>
      </c>
    </row>
    <row r="11257" spans="2:4" x14ac:dyDescent="0.25">
      <c r="B11257" s="20" t="s">
        <v>9142</v>
      </c>
      <c r="C11257" s="20" t="s">
        <v>9143</v>
      </c>
      <c r="D11257" s="20" t="s">
        <v>20</v>
      </c>
    </row>
    <row r="11258" spans="2:4" x14ac:dyDescent="0.25">
      <c r="B11258" s="20" t="s">
        <v>9144</v>
      </c>
      <c r="C11258" s="20" t="s">
        <v>9143</v>
      </c>
      <c r="D11258" s="20" t="s">
        <v>20</v>
      </c>
    </row>
    <row r="11259" spans="2:4" x14ac:dyDescent="0.25">
      <c r="B11259" s="20" t="s">
        <v>9145</v>
      </c>
      <c r="C11259" s="20" t="s">
        <v>9143</v>
      </c>
      <c r="D11259" s="20" t="s">
        <v>20</v>
      </c>
    </row>
    <row r="11260" spans="2:4" x14ac:dyDescent="0.25">
      <c r="B11260" s="20" t="s">
        <v>9146</v>
      </c>
      <c r="C11260" s="20" t="s">
        <v>9143</v>
      </c>
      <c r="D11260" s="20" t="s">
        <v>20</v>
      </c>
    </row>
    <row r="11261" spans="2:4" x14ac:dyDescent="0.25">
      <c r="B11261" s="20" t="s">
        <v>9147</v>
      </c>
      <c r="C11261" s="20" t="s">
        <v>9143</v>
      </c>
      <c r="D11261" s="20" t="s">
        <v>20</v>
      </c>
    </row>
    <row r="11262" spans="2:4" x14ac:dyDescent="0.25">
      <c r="B11262" s="20" t="s">
        <v>9148</v>
      </c>
      <c r="C11262" s="20" t="s">
        <v>9149</v>
      </c>
      <c r="D11262" s="20" t="s">
        <v>20</v>
      </c>
    </row>
    <row r="11263" spans="2:4" x14ac:dyDescent="0.25">
      <c r="B11263" s="20" t="s">
        <v>9150</v>
      </c>
      <c r="C11263" s="20" t="s">
        <v>9149</v>
      </c>
      <c r="D11263" s="20" t="s">
        <v>20</v>
      </c>
    </row>
    <row r="11264" spans="2:4" x14ac:dyDescent="0.25">
      <c r="B11264" s="20" t="s">
        <v>9151</v>
      </c>
      <c r="C11264" s="20" t="s">
        <v>9152</v>
      </c>
      <c r="D11264" s="20" t="s">
        <v>20</v>
      </c>
    </row>
    <row r="11265" spans="2:4" x14ac:dyDescent="0.25">
      <c r="B11265" s="20" t="s">
        <v>9153</v>
      </c>
      <c r="C11265" s="20" t="s">
        <v>9152</v>
      </c>
      <c r="D11265" s="20" t="s">
        <v>20</v>
      </c>
    </row>
    <row r="11266" spans="2:4" x14ac:dyDescent="0.25">
      <c r="B11266" s="20" t="s">
        <v>9154</v>
      </c>
      <c r="C11266" s="20" t="s">
        <v>9152</v>
      </c>
      <c r="D11266" s="20" t="s">
        <v>20</v>
      </c>
    </row>
    <row r="11267" spans="2:4" x14ac:dyDescent="0.25">
      <c r="B11267" s="20" t="s">
        <v>9155</v>
      </c>
      <c r="C11267" s="20" t="s">
        <v>9152</v>
      </c>
      <c r="D11267" s="20" t="s">
        <v>20</v>
      </c>
    </row>
    <row r="11268" spans="2:4" x14ac:dyDescent="0.25">
      <c r="B11268" s="20" t="s">
        <v>9156</v>
      </c>
      <c r="C11268" s="20" t="s">
        <v>9152</v>
      </c>
      <c r="D11268" s="20" t="s">
        <v>20</v>
      </c>
    </row>
    <row r="11269" spans="2:4" x14ac:dyDescent="0.25">
      <c r="B11269" s="20" t="s">
        <v>9157</v>
      </c>
      <c r="C11269" s="20" t="s">
        <v>9152</v>
      </c>
      <c r="D11269" s="20" t="s">
        <v>20</v>
      </c>
    </row>
    <row r="11270" spans="2:4" x14ac:dyDescent="0.25">
      <c r="B11270" s="20" t="s">
        <v>9158</v>
      </c>
      <c r="C11270" s="20" t="s">
        <v>9159</v>
      </c>
      <c r="D11270" s="20" t="s">
        <v>20</v>
      </c>
    </row>
    <row r="11271" spans="2:4" x14ac:dyDescent="0.25">
      <c r="B11271" s="20" t="s">
        <v>17818</v>
      </c>
      <c r="C11271" s="20" t="s">
        <v>9159</v>
      </c>
      <c r="D11271" s="20" t="s">
        <v>21</v>
      </c>
    </row>
    <row r="11272" spans="2:4" x14ac:dyDescent="0.25">
      <c r="B11272" s="20" t="s">
        <v>9160</v>
      </c>
      <c r="C11272" s="20" t="s">
        <v>9159</v>
      </c>
      <c r="D11272" s="20" t="s">
        <v>20</v>
      </c>
    </row>
    <row r="11273" spans="2:4" x14ac:dyDescent="0.25">
      <c r="B11273" s="20" t="s">
        <v>9161</v>
      </c>
      <c r="C11273" s="20" t="s">
        <v>9159</v>
      </c>
      <c r="D11273" s="20" t="s">
        <v>20</v>
      </c>
    </row>
    <row r="11274" spans="2:4" x14ac:dyDescent="0.25">
      <c r="B11274" s="20" t="s">
        <v>9162</v>
      </c>
      <c r="C11274" s="20" t="s">
        <v>9159</v>
      </c>
      <c r="D11274" s="20" t="s">
        <v>20</v>
      </c>
    </row>
    <row r="11275" spans="2:4" x14ac:dyDescent="0.25">
      <c r="B11275" s="20" t="s">
        <v>9163</v>
      </c>
      <c r="C11275" s="20" t="s">
        <v>9159</v>
      </c>
      <c r="D11275" s="20" t="s">
        <v>20</v>
      </c>
    </row>
    <row r="11276" spans="2:4" x14ac:dyDescent="0.25">
      <c r="B11276" s="20" t="s">
        <v>17819</v>
      </c>
      <c r="C11276" s="20" t="s">
        <v>9159</v>
      </c>
      <c r="D11276" s="20" t="s">
        <v>21</v>
      </c>
    </row>
    <row r="11277" spans="2:4" x14ac:dyDescent="0.25">
      <c r="B11277" s="20" t="s">
        <v>9164</v>
      </c>
      <c r="C11277" s="20" t="s">
        <v>9159</v>
      </c>
      <c r="D11277" s="20" t="s">
        <v>20</v>
      </c>
    </row>
    <row r="11278" spans="2:4" x14ac:dyDescent="0.25">
      <c r="B11278" s="20" t="s">
        <v>9165</v>
      </c>
      <c r="C11278" s="20" t="s">
        <v>9159</v>
      </c>
      <c r="D11278" s="20" t="s">
        <v>20</v>
      </c>
    </row>
    <row r="11279" spans="2:4" x14ac:dyDescent="0.25">
      <c r="B11279" s="20" t="s">
        <v>9166</v>
      </c>
      <c r="C11279" s="20" t="s">
        <v>9167</v>
      </c>
      <c r="D11279" s="20" t="s">
        <v>20</v>
      </c>
    </row>
    <row r="11280" spans="2:4" x14ac:dyDescent="0.25">
      <c r="B11280" s="20" t="s">
        <v>9168</v>
      </c>
      <c r="C11280" s="20" t="s">
        <v>9167</v>
      </c>
      <c r="D11280" s="20" t="s">
        <v>20</v>
      </c>
    </row>
    <row r="11281" spans="2:4" x14ac:dyDescent="0.25">
      <c r="B11281" s="20" t="s">
        <v>9169</v>
      </c>
      <c r="C11281" s="20" t="s">
        <v>9167</v>
      </c>
      <c r="D11281" s="20" t="s">
        <v>20</v>
      </c>
    </row>
    <row r="11282" spans="2:4" x14ac:dyDescent="0.25">
      <c r="B11282" s="20" t="s">
        <v>9170</v>
      </c>
      <c r="C11282" s="20" t="s">
        <v>9167</v>
      </c>
      <c r="D11282" s="20" t="s">
        <v>20</v>
      </c>
    </row>
    <row r="11283" spans="2:4" x14ac:dyDescent="0.25">
      <c r="B11283" s="20" t="s">
        <v>9171</v>
      </c>
      <c r="C11283" s="20" t="s">
        <v>9167</v>
      </c>
      <c r="D11283" s="20" t="s">
        <v>20</v>
      </c>
    </row>
    <row r="11284" spans="2:4" x14ac:dyDescent="0.25">
      <c r="B11284" s="20" t="s">
        <v>9172</v>
      </c>
      <c r="C11284" s="20" t="s">
        <v>9173</v>
      </c>
      <c r="D11284" s="20" t="s">
        <v>20</v>
      </c>
    </row>
    <row r="11285" spans="2:4" x14ac:dyDescent="0.25">
      <c r="B11285" s="20" t="s">
        <v>9174</v>
      </c>
      <c r="C11285" s="20" t="s">
        <v>9175</v>
      </c>
      <c r="D11285" s="20" t="s">
        <v>20</v>
      </c>
    </row>
    <row r="11286" spans="2:4" x14ac:dyDescent="0.25">
      <c r="B11286" s="20" t="s">
        <v>9176</v>
      </c>
      <c r="C11286" s="20" t="s">
        <v>9177</v>
      </c>
      <c r="D11286" s="20" t="s">
        <v>20</v>
      </c>
    </row>
    <row r="11287" spans="2:4" x14ac:dyDescent="0.25">
      <c r="B11287" s="20" t="s">
        <v>9178</v>
      </c>
      <c r="C11287" s="20" t="s">
        <v>9177</v>
      </c>
      <c r="D11287" s="20" t="s">
        <v>20</v>
      </c>
    </row>
    <row r="11288" spans="2:4" x14ac:dyDescent="0.25">
      <c r="B11288" s="20" t="s">
        <v>9179</v>
      </c>
      <c r="C11288" s="20" t="s">
        <v>9177</v>
      </c>
      <c r="D11288" s="20" t="s">
        <v>20</v>
      </c>
    </row>
    <row r="11289" spans="2:4" x14ac:dyDescent="0.25">
      <c r="B11289" s="20" t="s">
        <v>9180</v>
      </c>
      <c r="C11289" s="20" t="s">
        <v>9177</v>
      </c>
      <c r="D11289" s="20" t="s">
        <v>20</v>
      </c>
    </row>
    <row r="11290" spans="2:4" x14ac:dyDescent="0.25">
      <c r="B11290" s="20" t="s">
        <v>9181</v>
      </c>
      <c r="C11290" s="20" t="s">
        <v>9177</v>
      </c>
      <c r="D11290" s="20" t="s">
        <v>20</v>
      </c>
    </row>
    <row r="11291" spans="2:4" x14ac:dyDescent="0.25">
      <c r="B11291" s="20" t="s">
        <v>9182</v>
      </c>
      <c r="C11291" s="20" t="s">
        <v>9177</v>
      </c>
      <c r="D11291" s="20" t="s">
        <v>20</v>
      </c>
    </row>
    <row r="11292" spans="2:4" x14ac:dyDescent="0.25">
      <c r="B11292" s="20" t="s">
        <v>9183</v>
      </c>
      <c r="C11292" s="20" t="s">
        <v>9177</v>
      </c>
      <c r="D11292" s="20" t="s">
        <v>20</v>
      </c>
    </row>
    <row r="11293" spans="2:4" x14ac:dyDescent="0.25">
      <c r="B11293" s="20" t="s">
        <v>9184</v>
      </c>
      <c r="C11293" s="20" t="s">
        <v>9185</v>
      </c>
      <c r="D11293" s="20" t="s">
        <v>20</v>
      </c>
    </row>
    <row r="11294" spans="2:4" x14ac:dyDescent="0.25">
      <c r="B11294" s="20" t="s">
        <v>9186</v>
      </c>
      <c r="C11294" s="20" t="s">
        <v>9185</v>
      </c>
      <c r="D11294" s="20" t="s">
        <v>20</v>
      </c>
    </row>
    <row r="11295" spans="2:4" x14ac:dyDescent="0.25">
      <c r="B11295" s="20" t="s">
        <v>9187</v>
      </c>
      <c r="C11295" s="20" t="s">
        <v>9188</v>
      </c>
      <c r="D11295" s="20" t="s">
        <v>20</v>
      </c>
    </row>
    <row r="11296" spans="2:4" x14ac:dyDescent="0.25">
      <c r="B11296" s="20" t="s">
        <v>9189</v>
      </c>
      <c r="C11296" s="20" t="s">
        <v>9190</v>
      </c>
      <c r="D11296" s="20" t="s">
        <v>20</v>
      </c>
    </row>
    <row r="11297" spans="2:4" x14ac:dyDescent="0.25">
      <c r="B11297" s="20" t="s">
        <v>9191</v>
      </c>
      <c r="C11297" s="20" t="s">
        <v>9190</v>
      </c>
      <c r="D11297" s="20" t="s">
        <v>20</v>
      </c>
    </row>
    <row r="11298" spans="2:4" x14ac:dyDescent="0.25">
      <c r="B11298" s="20" t="s">
        <v>9192</v>
      </c>
      <c r="C11298" s="20" t="s">
        <v>9190</v>
      </c>
      <c r="D11298" s="20" t="s">
        <v>20</v>
      </c>
    </row>
    <row r="11299" spans="2:4" x14ac:dyDescent="0.25">
      <c r="B11299" s="20" t="s">
        <v>9193</v>
      </c>
      <c r="C11299" s="20" t="s">
        <v>9194</v>
      </c>
      <c r="D11299" s="20" t="s">
        <v>20</v>
      </c>
    </row>
    <row r="11300" spans="2:4" x14ac:dyDescent="0.25">
      <c r="B11300" s="20" t="s">
        <v>9195</v>
      </c>
      <c r="C11300" s="20" t="s">
        <v>9194</v>
      </c>
      <c r="D11300" s="20" t="s">
        <v>20</v>
      </c>
    </row>
    <row r="11301" spans="2:4" x14ac:dyDescent="0.25">
      <c r="B11301" s="20" t="s">
        <v>9196</v>
      </c>
      <c r="C11301" s="20" t="s">
        <v>9194</v>
      </c>
      <c r="D11301" s="20" t="s">
        <v>20</v>
      </c>
    </row>
    <row r="11302" spans="2:4" x14ac:dyDescent="0.25">
      <c r="B11302" s="20" t="s">
        <v>9197</v>
      </c>
      <c r="C11302" s="20" t="s">
        <v>9194</v>
      </c>
      <c r="D11302" s="20" t="s">
        <v>20</v>
      </c>
    </row>
    <row r="11303" spans="2:4" x14ac:dyDescent="0.25">
      <c r="B11303" s="20" t="s">
        <v>9198</v>
      </c>
      <c r="C11303" s="20" t="s">
        <v>9194</v>
      </c>
      <c r="D11303" s="20" t="s">
        <v>20</v>
      </c>
    </row>
    <row r="11304" spans="2:4" x14ac:dyDescent="0.25">
      <c r="B11304" s="20" t="s">
        <v>9199</v>
      </c>
      <c r="C11304" s="20" t="s">
        <v>9194</v>
      </c>
      <c r="D11304" s="20" t="s">
        <v>20</v>
      </c>
    </row>
    <row r="11305" spans="2:4" x14ac:dyDescent="0.25">
      <c r="B11305" s="20" t="s">
        <v>9200</v>
      </c>
      <c r="C11305" s="20" t="s">
        <v>9201</v>
      </c>
      <c r="D11305" s="20" t="s">
        <v>20</v>
      </c>
    </row>
    <row r="11306" spans="2:4" x14ac:dyDescent="0.25">
      <c r="B11306" s="20" t="s">
        <v>9202</v>
      </c>
      <c r="C11306" s="20" t="s">
        <v>9201</v>
      </c>
      <c r="D11306" s="20" t="s">
        <v>20</v>
      </c>
    </row>
    <row r="11307" spans="2:4" x14ac:dyDescent="0.25">
      <c r="B11307" s="20" t="s">
        <v>9203</v>
      </c>
      <c r="C11307" s="20" t="s">
        <v>9201</v>
      </c>
      <c r="D11307" s="20" t="s">
        <v>20</v>
      </c>
    </row>
    <row r="11308" spans="2:4" x14ac:dyDescent="0.25">
      <c r="B11308" s="20" t="s">
        <v>17820</v>
      </c>
      <c r="C11308" s="20" t="s">
        <v>9201</v>
      </c>
      <c r="D11308" s="20" t="s">
        <v>22</v>
      </c>
    </row>
    <row r="11309" spans="2:4" x14ac:dyDescent="0.25">
      <c r="B11309" s="20" t="s">
        <v>9204</v>
      </c>
      <c r="C11309" s="20" t="s">
        <v>9201</v>
      </c>
      <c r="D11309" s="20" t="s">
        <v>20</v>
      </c>
    </row>
    <row r="11310" spans="2:4" x14ac:dyDescent="0.25">
      <c r="B11310" s="20" t="s">
        <v>17821</v>
      </c>
      <c r="C11310" s="20" t="s">
        <v>9201</v>
      </c>
      <c r="D11310" s="20" t="s">
        <v>21</v>
      </c>
    </row>
    <row r="11311" spans="2:4" x14ac:dyDescent="0.25">
      <c r="B11311" s="20" t="s">
        <v>17822</v>
      </c>
      <c r="C11311" s="20" t="s">
        <v>9201</v>
      </c>
      <c r="D11311" s="20" t="s">
        <v>20</v>
      </c>
    </row>
    <row r="11312" spans="2:4" x14ac:dyDescent="0.25">
      <c r="B11312" s="20" t="s">
        <v>17823</v>
      </c>
      <c r="C11312" s="20" t="s">
        <v>9201</v>
      </c>
      <c r="D11312" s="20" t="s">
        <v>21</v>
      </c>
    </row>
    <row r="11313" spans="2:4" x14ac:dyDescent="0.25">
      <c r="B11313" s="20" t="s">
        <v>17824</v>
      </c>
      <c r="C11313" s="20" t="s">
        <v>9201</v>
      </c>
      <c r="D11313" s="20" t="s">
        <v>20</v>
      </c>
    </row>
    <row r="11314" spans="2:4" x14ac:dyDescent="0.25">
      <c r="B11314" s="20" t="s">
        <v>17825</v>
      </c>
      <c r="C11314" s="20" t="s">
        <v>9201</v>
      </c>
      <c r="D11314" s="20" t="s">
        <v>20</v>
      </c>
    </row>
    <row r="11315" spans="2:4" x14ac:dyDescent="0.25">
      <c r="B11315" s="20" t="s">
        <v>17826</v>
      </c>
      <c r="C11315" s="20" t="s">
        <v>9201</v>
      </c>
      <c r="D11315" s="20" t="s">
        <v>20</v>
      </c>
    </row>
    <row r="11316" spans="2:4" x14ac:dyDescent="0.25">
      <c r="B11316" s="20" t="s">
        <v>17827</v>
      </c>
      <c r="C11316" s="20" t="s">
        <v>9201</v>
      </c>
      <c r="D11316" s="20" t="s">
        <v>20</v>
      </c>
    </row>
    <row r="11317" spans="2:4" x14ac:dyDescent="0.25">
      <c r="B11317" s="20" t="s">
        <v>17828</v>
      </c>
      <c r="C11317" s="20" t="s">
        <v>9201</v>
      </c>
      <c r="D11317" s="20" t="s">
        <v>21</v>
      </c>
    </row>
    <row r="11318" spans="2:4" x14ac:dyDescent="0.25">
      <c r="B11318" s="20" t="s">
        <v>17829</v>
      </c>
      <c r="C11318" s="20" t="s">
        <v>9201</v>
      </c>
      <c r="D11318" s="20" t="s">
        <v>20</v>
      </c>
    </row>
    <row r="11319" spans="2:4" x14ac:dyDescent="0.25">
      <c r="B11319" s="20" t="s">
        <v>17830</v>
      </c>
      <c r="C11319" s="20" t="s">
        <v>9201</v>
      </c>
      <c r="D11319" s="20" t="s">
        <v>20</v>
      </c>
    </row>
    <row r="11320" spans="2:4" x14ac:dyDescent="0.25">
      <c r="B11320" s="20" t="s">
        <v>17831</v>
      </c>
      <c r="C11320" s="20" t="s">
        <v>9201</v>
      </c>
      <c r="D11320" s="20" t="s">
        <v>20</v>
      </c>
    </row>
    <row r="11321" spans="2:4" x14ac:dyDescent="0.25">
      <c r="B11321" s="20" t="s">
        <v>17832</v>
      </c>
      <c r="C11321" s="20" t="s">
        <v>9201</v>
      </c>
      <c r="D11321" s="20" t="s">
        <v>20</v>
      </c>
    </row>
    <row r="11322" spans="2:4" x14ac:dyDescent="0.25">
      <c r="B11322" s="20" t="s">
        <v>17833</v>
      </c>
      <c r="C11322" s="20" t="s">
        <v>9201</v>
      </c>
      <c r="D11322" s="20" t="s">
        <v>20</v>
      </c>
    </row>
    <row r="11323" spans="2:4" x14ac:dyDescent="0.25">
      <c r="B11323" s="20" t="s">
        <v>17834</v>
      </c>
      <c r="C11323" s="20" t="s">
        <v>9201</v>
      </c>
      <c r="D11323" s="20" t="s">
        <v>20</v>
      </c>
    </row>
    <row r="11324" spans="2:4" x14ac:dyDescent="0.25">
      <c r="B11324" s="20" t="s">
        <v>17835</v>
      </c>
      <c r="C11324" s="20" t="s">
        <v>9201</v>
      </c>
      <c r="D11324" s="20" t="s">
        <v>21</v>
      </c>
    </row>
    <row r="11325" spans="2:4" x14ac:dyDescent="0.25">
      <c r="B11325" s="20" t="s">
        <v>17836</v>
      </c>
      <c r="C11325" s="20" t="s">
        <v>9201</v>
      </c>
      <c r="D11325" s="20" t="s">
        <v>20</v>
      </c>
    </row>
    <row r="11326" spans="2:4" x14ac:dyDescent="0.25">
      <c r="B11326" s="20" t="s">
        <v>17837</v>
      </c>
      <c r="C11326" s="20" t="s">
        <v>9201</v>
      </c>
      <c r="D11326" s="20" t="s">
        <v>20</v>
      </c>
    </row>
    <row r="11327" spans="2:4" x14ac:dyDescent="0.25">
      <c r="B11327" s="20" t="s">
        <v>17838</v>
      </c>
      <c r="C11327" s="20" t="s">
        <v>9201</v>
      </c>
      <c r="D11327" s="20" t="s">
        <v>20</v>
      </c>
    </row>
    <row r="11328" spans="2:4" x14ac:dyDescent="0.25">
      <c r="B11328" s="20" t="s">
        <v>17839</v>
      </c>
      <c r="C11328" s="20" t="s">
        <v>9201</v>
      </c>
      <c r="D11328" s="20" t="s">
        <v>20</v>
      </c>
    </row>
    <row r="11329" spans="2:4" x14ac:dyDescent="0.25">
      <c r="B11329" s="20" t="s">
        <v>9205</v>
      </c>
      <c r="C11329" s="20" t="s">
        <v>9201</v>
      </c>
      <c r="D11329" s="20" t="s">
        <v>20</v>
      </c>
    </row>
    <row r="11330" spans="2:4" x14ac:dyDescent="0.25">
      <c r="B11330" s="20" t="s">
        <v>9206</v>
      </c>
      <c r="C11330" s="20" t="s">
        <v>9207</v>
      </c>
      <c r="D11330" s="20" t="s">
        <v>20</v>
      </c>
    </row>
    <row r="11331" spans="2:4" x14ac:dyDescent="0.25">
      <c r="B11331" s="20" t="s">
        <v>9208</v>
      </c>
      <c r="C11331" s="20" t="s">
        <v>9207</v>
      </c>
      <c r="D11331" s="20" t="s">
        <v>20</v>
      </c>
    </row>
    <row r="11332" spans="2:4" x14ac:dyDescent="0.25">
      <c r="B11332" s="20" t="s">
        <v>9209</v>
      </c>
      <c r="C11332" s="20" t="s">
        <v>9207</v>
      </c>
      <c r="D11332" s="20" t="s">
        <v>20</v>
      </c>
    </row>
    <row r="11333" spans="2:4" x14ac:dyDescent="0.25">
      <c r="B11333" s="20" t="s">
        <v>9210</v>
      </c>
      <c r="C11333" s="20" t="s">
        <v>9207</v>
      </c>
      <c r="D11333" s="20" t="s">
        <v>20</v>
      </c>
    </row>
    <row r="11334" spans="2:4" x14ac:dyDescent="0.25">
      <c r="B11334" s="20" t="s">
        <v>9211</v>
      </c>
      <c r="C11334" s="20" t="s">
        <v>9207</v>
      </c>
      <c r="D11334" s="20" t="s">
        <v>20</v>
      </c>
    </row>
    <row r="11335" spans="2:4" x14ac:dyDescent="0.25">
      <c r="B11335" s="20" t="s">
        <v>9212</v>
      </c>
      <c r="C11335" s="20" t="s">
        <v>9207</v>
      </c>
      <c r="D11335" s="20" t="s">
        <v>20</v>
      </c>
    </row>
    <row r="11336" spans="2:4" x14ac:dyDescent="0.25">
      <c r="B11336" s="20" t="s">
        <v>9213</v>
      </c>
      <c r="C11336" s="20" t="s">
        <v>9214</v>
      </c>
      <c r="D11336" s="20" t="s">
        <v>20</v>
      </c>
    </row>
    <row r="11337" spans="2:4" x14ac:dyDescent="0.25">
      <c r="B11337" s="20" t="s">
        <v>9215</v>
      </c>
      <c r="C11337" s="20" t="s">
        <v>9214</v>
      </c>
      <c r="D11337" s="20" t="s">
        <v>20</v>
      </c>
    </row>
    <row r="11338" spans="2:4" x14ac:dyDescent="0.25">
      <c r="B11338" s="20" t="s">
        <v>9216</v>
      </c>
      <c r="C11338" s="20" t="s">
        <v>9214</v>
      </c>
      <c r="D11338" s="20" t="s">
        <v>20</v>
      </c>
    </row>
    <row r="11339" spans="2:4" x14ac:dyDescent="0.25">
      <c r="B11339" s="20" t="s">
        <v>9217</v>
      </c>
      <c r="C11339" s="20" t="s">
        <v>9214</v>
      </c>
      <c r="D11339" s="20" t="s">
        <v>20</v>
      </c>
    </row>
    <row r="11340" spans="2:4" x14ac:dyDescent="0.25">
      <c r="B11340" s="20" t="s">
        <v>9218</v>
      </c>
      <c r="C11340" s="20" t="s">
        <v>9214</v>
      </c>
      <c r="D11340" s="20" t="s">
        <v>20</v>
      </c>
    </row>
    <row r="11341" spans="2:4" x14ac:dyDescent="0.25">
      <c r="B11341" s="20" t="s">
        <v>9219</v>
      </c>
      <c r="C11341" s="20" t="s">
        <v>9214</v>
      </c>
      <c r="D11341" s="20" t="s">
        <v>20</v>
      </c>
    </row>
    <row r="11342" spans="2:4" x14ac:dyDescent="0.25">
      <c r="B11342" s="20" t="s">
        <v>9220</v>
      </c>
      <c r="C11342" s="20" t="s">
        <v>9214</v>
      </c>
      <c r="D11342" s="20" t="s">
        <v>20</v>
      </c>
    </row>
    <row r="11343" spans="2:4" x14ac:dyDescent="0.25">
      <c r="B11343" s="20" t="s">
        <v>9221</v>
      </c>
      <c r="C11343" s="20" t="s">
        <v>9214</v>
      </c>
      <c r="D11343" s="20" t="s">
        <v>20</v>
      </c>
    </row>
    <row r="11344" spans="2:4" x14ac:dyDescent="0.25">
      <c r="B11344" s="20" t="s">
        <v>9222</v>
      </c>
      <c r="C11344" s="20" t="s">
        <v>9222</v>
      </c>
      <c r="D11344" s="20" t="s">
        <v>20</v>
      </c>
    </row>
    <row r="11345" spans="2:4" x14ac:dyDescent="0.25">
      <c r="B11345" s="20" t="s">
        <v>9223</v>
      </c>
      <c r="C11345" s="20" t="s">
        <v>9223</v>
      </c>
      <c r="D11345" s="20" t="s">
        <v>18</v>
      </c>
    </row>
    <row r="11346" spans="2:4" x14ac:dyDescent="0.25">
      <c r="B11346" s="20" t="s">
        <v>9224</v>
      </c>
      <c r="C11346" s="20" t="s">
        <v>9225</v>
      </c>
      <c r="D11346" s="20" t="s">
        <v>18</v>
      </c>
    </row>
    <row r="11347" spans="2:4" x14ac:dyDescent="0.25">
      <c r="B11347" s="20" t="s">
        <v>9226</v>
      </c>
      <c r="C11347" s="20" t="s">
        <v>9225</v>
      </c>
      <c r="D11347" s="20" t="s">
        <v>18</v>
      </c>
    </row>
    <row r="11348" spans="2:4" x14ac:dyDescent="0.25">
      <c r="B11348" s="20" t="s">
        <v>9227</v>
      </c>
      <c r="C11348" s="20" t="s">
        <v>9225</v>
      </c>
      <c r="D11348" s="20" t="s">
        <v>18</v>
      </c>
    </row>
    <row r="11349" spans="2:4" x14ac:dyDescent="0.25">
      <c r="B11349" s="20" t="s">
        <v>9228</v>
      </c>
      <c r="C11349" s="20" t="s">
        <v>9225</v>
      </c>
      <c r="D11349" s="20" t="s">
        <v>18</v>
      </c>
    </row>
    <row r="11350" spans="2:4" x14ac:dyDescent="0.25">
      <c r="B11350" s="20" t="s">
        <v>9229</v>
      </c>
      <c r="C11350" s="20" t="s">
        <v>9225</v>
      </c>
      <c r="D11350" s="20" t="s">
        <v>18</v>
      </c>
    </row>
    <row r="11351" spans="2:4" x14ac:dyDescent="0.25">
      <c r="B11351" s="20" t="s">
        <v>9230</v>
      </c>
      <c r="C11351" s="20" t="s">
        <v>9225</v>
      </c>
      <c r="D11351" s="20" t="s">
        <v>18</v>
      </c>
    </row>
    <row r="11352" spans="2:4" x14ac:dyDescent="0.25">
      <c r="B11352" s="20" t="s">
        <v>9231</v>
      </c>
      <c r="C11352" s="20" t="s">
        <v>9232</v>
      </c>
      <c r="D11352" s="20" t="s">
        <v>18</v>
      </c>
    </row>
    <row r="11353" spans="2:4" x14ac:dyDescent="0.25">
      <c r="B11353" s="20" t="s">
        <v>9233</v>
      </c>
      <c r="C11353" s="20" t="s">
        <v>9234</v>
      </c>
      <c r="D11353" s="20" t="s">
        <v>18</v>
      </c>
    </row>
    <row r="11354" spans="2:4" x14ac:dyDescent="0.25">
      <c r="B11354" s="20" t="s">
        <v>9235</v>
      </c>
      <c r="C11354" s="20" t="s">
        <v>9234</v>
      </c>
      <c r="D11354" s="20" t="s">
        <v>18</v>
      </c>
    </row>
    <row r="11355" spans="2:4" x14ac:dyDescent="0.25">
      <c r="B11355" s="20" t="s">
        <v>9236</v>
      </c>
      <c r="C11355" s="20" t="s">
        <v>9237</v>
      </c>
      <c r="D11355" s="20" t="s">
        <v>18</v>
      </c>
    </row>
    <row r="11356" spans="2:4" x14ac:dyDescent="0.25">
      <c r="B11356" s="20" t="s">
        <v>9238</v>
      </c>
      <c r="C11356" s="20" t="s">
        <v>9239</v>
      </c>
      <c r="D11356" s="20" t="s">
        <v>18</v>
      </c>
    </row>
    <row r="11357" spans="2:4" x14ac:dyDescent="0.25">
      <c r="B11357" s="20" t="s">
        <v>9240</v>
      </c>
      <c r="C11357" s="20" t="s">
        <v>9239</v>
      </c>
      <c r="D11357" s="20" t="s">
        <v>18</v>
      </c>
    </row>
    <row r="11358" spans="2:4" x14ac:dyDescent="0.25">
      <c r="B11358" s="20" t="s">
        <v>9241</v>
      </c>
      <c r="C11358" s="20" t="s">
        <v>9242</v>
      </c>
      <c r="D11358" s="20" t="s">
        <v>18</v>
      </c>
    </row>
    <row r="11359" spans="2:4" x14ac:dyDescent="0.25">
      <c r="B11359" s="20" t="s">
        <v>9243</v>
      </c>
      <c r="C11359" s="20" t="s">
        <v>9242</v>
      </c>
      <c r="D11359" s="20" t="s">
        <v>18</v>
      </c>
    </row>
    <row r="11360" spans="2:4" x14ac:dyDescent="0.25">
      <c r="B11360" s="20" t="s">
        <v>9244</v>
      </c>
      <c r="C11360" s="20" t="s">
        <v>9245</v>
      </c>
      <c r="D11360" s="20" t="s">
        <v>18</v>
      </c>
    </row>
    <row r="11361" spans="2:4" x14ac:dyDescent="0.25">
      <c r="B11361" s="20" t="s">
        <v>9246</v>
      </c>
      <c r="C11361" s="20" t="s">
        <v>9245</v>
      </c>
      <c r="D11361" s="20" t="s">
        <v>18</v>
      </c>
    </row>
    <row r="11362" spans="2:4" x14ac:dyDescent="0.25">
      <c r="B11362" s="20" t="s">
        <v>9247</v>
      </c>
      <c r="C11362" s="20" t="s">
        <v>9245</v>
      </c>
      <c r="D11362" s="20" t="s">
        <v>18</v>
      </c>
    </row>
    <row r="11363" spans="2:4" x14ac:dyDescent="0.25">
      <c r="B11363" s="20" t="s">
        <v>9248</v>
      </c>
      <c r="C11363" s="20" t="s">
        <v>9245</v>
      </c>
      <c r="D11363" s="20" t="s">
        <v>18</v>
      </c>
    </row>
    <row r="11364" spans="2:4" x14ac:dyDescent="0.25">
      <c r="B11364" s="20" t="s">
        <v>9249</v>
      </c>
      <c r="C11364" s="20" t="s">
        <v>9245</v>
      </c>
      <c r="D11364" s="20" t="s">
        <v>18</v>
      </c>
    </row>
    <row r="11365" spans="2:4" x14ac:dyDescent="0.25">
      <c r="B11365" s="20" t="s">
        <v>9250</v>
      </c>
      <c r="C11365" s="20" t="s">
        <v>9251</v>
      </c>
      <c r="D11365" s="20" t="s">
        <v>18</v>
      </c>
    </row>
    <row r="11366" spans="2:4" x14ac:dyDescent="0.25">
      <c r="B11366" s="20" t="s">
        <v>9252</v>
      </c>
      <c r="C11366" s="20" t="s">
        <v>9251</v>
      </c>
      <c r="D11366" s="20" t="s">
        <v>18</v>
      </c>
    </row>
    <row r="11367" spans="2:4" x14ac:dyDescent="0.25">
      <c r="B11367" s="20" t="s">
        <v>9253</v>
      </c>
      <c r="C11367" s="20" t="s">
        <v>9251</v>
      </c>
      <c r="D11367" s="20" t="s">
        <v>18</v>
      </c>
    </row>
    <row r="11368" spans="2:4" x14ac:dyDescent="0.25">
      <c r="B11368" s="20" t="s">
        <v>9254</v>
      </c>
      <c r="C11368" s="20" t="s">
        <v>9251</v>
      </c>
      <c r="D11368" s="20" t="s">
        <v>18</v>
      </c>
    </row>
    <row r="11369" spans="2:4" x14ac:dyDescent="0.25">
      <c r="B11369" s="20" t="s">
        <v>9255</v>
      </c>
      <c r="C11369" s="20" t="s">
        <v>9251</v>
      </c>
      <c r="D11369" s="20" t="s">
        <v>18</v>
      </c>
    </row>
    <row r="11370" spans="2:4" x14ac:dyDescent="0.25">
      <c r="B11370" s="20" t="s">
        <v>9256</v>
      </c>
      <c r="C11370" s="20" t="s">
        <v>9257</v>
      </c>
      <c r="D11370" s="20" t="s">
        <v>18</v>
      </c>
    </row>
    <row r="11371" spans="2:4" x14ac:dyDescent="0.25">
      <c r="B11371" s="20" t="s">
        <v>17840</v>
      </c>
      <c r="C11371" s="20" t="s">
        <v>9257</v>
      </c>
      <c r="D11371" s="20" t="s">
        <v>18</v>
      </c>
    </row>
    <row r="11372" spans="2:4" x14ac:dyDescent="0.25">
      <c r="B11372" s="20" t="s">
        <v>9258</v>
      </c>
      <c r="C11372" s="20" t="s">
        <v>9259</v>
      </c>
      <c r="D11372" s="20" t="s">
        <v>18</v>
      </c>
    </row>
    <row r="11373" spans="2:4" x14ac:dyDescent="0.25">
      <c r="B11373" s="20" t="s">
        <v>9260</v>
      </c>
      <c r="C11373" s="20" t="s">
        <v>9261</v>
      </c>
      <c r="D11373" s="20" t="s">
        <v>18</v>
      </c>
    </row>
    <row r="11374" spans="2:4" x14ac:dyDescent="0.25">
      <c r="B11374" s="20" t="s">
        <v>9262</v>
      </c>
      <c r="C11374" s="20" t="s">
        <v>9263</v>
      </c>
      <c r="D11374" s="20" t="s">
        <v>18</v>
      </c>
    </row>
    <row r="11375" spans="2:4" x14ac:dyDescent="0.25">
      <c r="B11375" s="20" t="s">
        <v>9264</v>
      </c>
      <c r="C11375" s="20" t="s">
        <v>9263</v>
      </c>
      <c r="D11375" s="20" t="s">
        <v>18</v>
      </c>
    </row>
    <row r="11376" spans="2:4" x14ac:dyDescent="0.25">
      <c r="B11376" s="20" t="s">
        <v>9265</v>
      </c>
      <c r="C11376" s="20" t="s">
        <v>9263</v>
      </c>
      <c r="D11376" s="20" t="s">
        <v>18</v>
      </c>
    </row>
    <row r="11377" spans="2:4" x14ac:dyDescent="0.25">
      <c r="B11377" s="20" t="s">
        <v>9266</v>
      </c>
      <c r="C11377" s="20" t="s">
        <v>9263</v>
      </c>
      <c r="D11377" s="20" t="s">
        <v>18</v>
      </c>
    </row>
    <row r="11378" spans="2:4" x14ac:dyDescent="0.25">
      <c r="B11378" s="20" t="s">
        <v>9267</v>
      </c>
      <c r="C11378" s="20" t="s">
        <v>9263</v>
      </c>
      <c r="D11378" s="20" t="s">
        <v>18</v>
      </c>
    </row>
    <row r="11379" spans="2:4" x14ac:dyDescent="0.25">
      <c r="B11379" s="20" t="s">
        <v>9268</v>
      </c>
      <c r="C11379" s="20" t="s">
        <v>9263</v>
      </c>
      <c r="D11379" s="20" t="s">
        <v>18</v>
      </c>
    </row>
    <row r="11380" spans="2:4" x14ac:dyDescent="0.25">
      <c r="B11380" s="20" t="s">
        <v>9269</v>
      </c>
      <c r="C11380" s="20" t="s">
        <v>9270</v>
      </c>
      <c r="D11380" s="20" t="s">
        <v>18</v>
      </c>
    </row>
    <row r="11381" spans="2:4" x14ac:dyDescent="0.25">
      <c r="B11381" s="20" t="s">
        <v>9271</v>
      </c>
      <c r="C11381" s="20" t="s">
        <v>9270</v>
      </c>
      <c r="D11381" s="20" t="s">
        <v>18</v>
      </c>
    </row>
    <row r="11382" spans="2:4" x14ac:dyDescent="0.25">
      <c r="B11382" s="20" t="s">
        <v>9272</v>
      </c>
      <c r="C11382" s="20" t="s">
        <v>9270</v>
      </c>
      <c r="D11382" s="20" t="s">
        <v>18</v>
      </c>
    </row>
    <row r="11383" spans="2:4" x14ac:dyDescent="0.25">
      <c r="B11383" s="20" t="s">
        <v>9273</v>
      </c>
      <c r="C11383" s="20" t="s">
        <v>9274</v>
      </c>
      <c r="D11383" s="20" t="s">
        <v>18</v>
      </c>
    </row>
    <row r="11384" spans="2:4" x14ac:dyDescent="0.25">
      <c r="B11384" s="20" t="s">
        <v>9275</v>
      </c>
      <c r="C11384" s="20" t="s">
        <v>9274</v>
      </c>
      <c r="D11384" s="20" t="s">
        <v>18</v>
      </c>
    </row>
    <row r="11385" spans="2:4" x14ac:dyDescent="0.25">
      <c r="B11385" s="20" t="s">
        <v>9276</v>
      </c>
      <c r="C11385" s="20" t="s">
        <v>9274</v>
      </c>
      <c r="D11385" s="20" t="s">
        <v>18</v>
      </c>
    </row>
    <row r="11386" spans="2:4" x14ac:dyDescent="0.25">
      <c r="B11386" s="20" t="s">
        <v>9277</v>
      </c>
      <c r="C11386" s="20" t="s">
        <v>9277</v>
      </c>
      <c r="D11386" s="20" t="s">
        <v>17841</v>
      </c>
    </row>
    <row r="11387" spans="2:4" x14ac:dyDescent="0.25">
      <c r="B11387" s="20" t="s">
        <v>9278</v>
      </c>
      <c r="C11387" s="20" t="s">
        <v>9277</v>
      </c>
      <c r="D11387" s="20" t="s">
        <v>17841</v>
      </c>
    </row>
    <row r="11388" spans="2:4" x14ac:dyDescent="0.25">
      <c r="B11388" s="20" t="s">
        <v>17842</v>
      </c>
      <c r="C11388" s="20" t="s">
        <v>9277</v>
      </c>
      <c r="D11388" s="20" t="s">
        <v>17841</v>
      </c>
    </row>
    <row r="11389" spans="2:4" x14ac:dyDescent="0.25">
      <c r="B11389" s="20" t="s">
        <v>17843</v>
      </c>
      <c r="C11389" s="20" t="s">
        <v>9277</v>
      </c>
      <c r="D11389" s="20" t="s">
        <v>17841</v>
      </c>
    </row>
    <row r="11390" spans="2:4" x14ac:dyDescent="0.25">
      <c r="B11390" s="20" t="s">
        <v>17844</v>
      </c>
      <c r="C11390" s="20" t="s">
        <v>9277</v>
      </c>
      <c r="D11390" s="20" t="s">
        <v>17841</v>
      </c>
    </row>
    <row r="11391" spans="2:4" x14ac:dyDescent="0.25">
      <c r="B11391" s="20" t="s">
        <v>17845</v>
      </c>
      <c r="C11391" s="20" t="s">
        <v>9277</v>
      </c>
      <c r="D11391" s="20" t="s">
        <v>17841</v>
      </c>
    </row>
    <row r="11392" spans="2:4" x14ac:dyDescent="0.25">
      <c r="B11392" s="20" t="s">
        <v>17846</v>
      </c>
      <c r="C11392" s="20" t="s">
        <v>9277</v>
      </c>
      <c r="D11392" s="20" t="s">
        <v>17841</v>
      </c>
    </row>
    <row r="11393" spans="2:4" x14ac:dyDescent="0.25">
      <c r="B11393" s="20" t="s">
        <v>17847</v>
      </c>
      <c r="C11393" s="20" t="s">
        <v>9277</v>
      </c>
      <c r="D11393" s="20" t="s">
        <v>17841</v>
      </c>
    </row>
    <row r="11394" spans="2:4" x14ac:dyDescent="0.25">
      <c r="B11394" s="20" t="s">
        <v>17848</v>
      </c>
      <c r="C11394" s="20" t="s">
        <v>9277</v>
      </c>
      <c r="D11394" s="20" t="s">
        <v>17841</v>
      </c>
    </row>
    <row r="11395" spans="2:4" x14ac:dyDescent="0.25">
      <c r="B11395" s="20" t="s">
        <v>17849</v>
      </c>
      <c r="C11395" s="20" t="s">
        <v>9277</v>
      </c>
      <c r="D11395" s="20" t="s">
        <v>17841</v>
      </c>
    </row>
    <row r="11396" spans="2:4" x14ac:dyDescent="0.25">
      <c r="B11396" s="20" t="s">
        <v>17850</v>
      </c>
      <c r="C11396" s="20" t="s">
        <v>9277</v>
      </c>
      <c r="D11396" s="20" t="s">
        <v>17841</v>
      </c>
    </row>
    <row r="11397" spans="2:4" x14ac:dyDescent="0.25">
      <c r="B11397" s="20" t="s">
        <v>17851</v>
      </c>
      <c r="C11397" s="20" t="s">
        <v>9277</v>
      </c>
      <c r="D11397" s="20" t="s">
        <v>17841</v>
      </c>
    </row>
    <row r="11398" spans="2:4" x14ac:dyDescent="0.25">
      <c r="B11398" s="20" t="s">
        <v>17852</v>
      </c>
      <c r="C11398" s="20" t="s">
        <v>9277</v>
      </c>
      <c r="D11398" s="20" t="s">
        <v>17841</v>
      </c>
    </row>
    <row r="11399" spans="2:4" x14ac:dyDescent="0.25">
      <c r="B11399" s="20" t="s">
        <v>17853</v>
      </c>
      <c r="C11399" s="20" t="s">
        <v>9277</v>
      </c>
      <c r="D11399" s="20" t="s">
        <v>17841</v>
      </c>
    </row>
    <row r="11400" spans="2:4" x14ac:dyDescent="0.25">
      <c r="B11400" s="20" t="s">
        <v>17854</v>
      </c>
      <c r="C11400" s="20" t="s">
        <v>9277</v>
      </c>
      <c r="D11400" s="20" t="s">
        <v>17841</v>
      </c>
    </row>
    <row r="11401" spans="2:4" x14ac:dyDescent="0.25">
      <c r="B11401" s="20" t="s">
        <v>17855</v>
      </c>
      <c r="C11401" s="20" t="s">
        <v>9277</v>
      </c>
      <c r="D11401" s="20" t="s">
        <v>17841</v>
      </c>
    </row>
    <row r="11402" spans="2:4" x14ac:dyDescent="0.25">
      <c r="B11402" s="20" t="s">
        <v>17856</v>
      </c>
      <c r="C11402" s="20" t="s">
        <v>9277</v>
      </c>
      <c r="D11402" s="20" t="s">
        <v>17841</v>
      </c>
    </row>
    <row r="11403" spans="2:4" x14ac:dyDescent="0.25">
      <c r="B11403" s="20" t="s">
        <v>17857</v>
      </c>
      <c r="C11403" s="20" t="s">
        <v>9277</v>
      </c>
      <c r="D11403" s="20" t="s">
        <v>17841</v>
      </c>
    </row>
    <row r="11404" spans="2:4" x14ac:dyDescent="0.25">
      <c r="B11404" s="20" t="s">
        <v>17858</v>
      </c>
      <c r="C11404" s="20" t="s">
        <v>9277</v>
      </c>
      <c r="D11404" s="20" t="s">
        <v>17841</v>
      </c>
    </row>
    <row r="11405" spans="2:4" x14ac:dyDescent="0.25">
      <c r="B11405" s="20" t="s">
        <v>17859</v>
      </c>
      <c r="C11405" s="20" t="s">
        <v>9277</v>
      </c>
      <c r="D11405" s="20" t="s">
        <v>17841</v>
      </c>
    </row>
    <row r="11406" spans="2:4" x14ac:dyDescent="0.25">
      <c r="B11406" s="20" t="s">
        <v>17860</v>
      </c>
      <c r="C11406" s="20" t="s">
        <v>9277</v>
      </c>
      <c r="D11406" s="20" t="s">
        <v>17841</v>
      </c>
    </row>
    <row r="11407" spans="2:4" x14ac:dyDescent="0.25">
      <c r="B11407" s="20" t="s">
        <v>17861</v>
      </c>
      <c r="C11407" s="20" t="s">
        <v>9277</v>
      </c>
      <c r="D11407" s="20" t="s">
        <v>17841</v>
      </c>
    </row>
    <row r="11408" spans="2:4" x14ac:dyDescent="0.25">
      <c r="B11408" s="20" t="s">
        <v>17862</v>
      </c>
      <c r="C11408" s="20" t="s">
        <v>9277</v>
      </c>
      <c r="D11408" s="20" t="s">
        <v>17841</v>
      </c>
    </row>
    <row r="11409" spans="2:4" x14ac:dyDescent="0.25">
      <c r="B11409" s="20" t="s">
        <v>17863</v>
      </c>
      <c r="C11409" s="20" t="s">
        <v>9277</v>
      </c>
      <c r="D11409" s="20" t="s">
        <v>17841</v>
      </c>
    </row>
    <row r="11410" spans="2:4" x14ac:dyDescent="0.25">
      <c r="B11410" s="20" t="s">
        <v>17864</v>
      </c>
      <c r="C11410" s="20" t="s">
        <v>9277</v>
      </c>
      <c r="D11410" s="20" t="s">
        <v>17841</v>
      </c>
    </row>
    <row r="11411" spans="2:4" x14ac:dyDescent="0.25">
      <c r="B11411" s="20" t="s">
        <v>17865</v>
      </c>
      <c r="C11411" s="20" t="s">
        <v>9277</v>
      </c>
      <c r="D11411" s="20" t="s">
        <v>17841</v>
      </c>
    </row>
    <row r="11412" spans="2:4" x14ac:dyDescent="0.25">
      <c r="B11412" s="20" t="s">
        <v>17866</v>
      </c>
      <c r="C11412" s="20" t="s">
        <v>9277</v>
      </c>
      <c r="D11412" s="20" t="s">
        <v>17841</v>
      </c>
    </row>
    <row r="11413" spans="2:4" x14ac:dyDescent="0.25">
      <c r="B11413" s="20" t="s">
        <v>17867</v>
      </c>
      <c r="C11413" s="20" t="s">
        <v>9277</v>
      </c>
      <c r="D11413" s="20" t="s">
        <v>17841</v>
      </c>
    </row>
    <row r="11414" spans="2:4" x14ac:dyDescent="0.25">
      <c r="B11414" s="20" t="s">
        <v>17868</v>
      </c>
      <c r="C11414" s="20" t="s">
        <v>9277</v>
      </c>
      <c r="D11414" s="20" t="s">
        <v>17841</v>
      </c>
    </row>
    <row r="11415" spans="2:4" x14ac:dyDescent="0.25">
      <c r="B11415" s="20" t="s">
        <v>17869</v>
      </c>
      <c r="C11415" s="20" t="s">
        <v>9277</v>
      </c>
      <c r="D11415" s="20" t="s">
        <v>17841</v>
      </c>
    </row>
    <row r="11416" spans="2:4" x14ac:dyDescent="0.25">
      <c r="B11416" s="20" t="s">
        <v>17870</v>
      </c>
      <c r="C11416" s="20" t="s">
        <v>9277</v>
      </c>
      <c r="D11416" s="20" t="s">
        <v>17841</v>
      </c>
    </row>
    <row r="11417" spans="2:4" x14ac:dyDescent="0.25">
      <c r="B11417" s="20" t="s">
        <v>17871</v>
      </c>
      <c r="C11417" s="20" t="s">
        <v>9277</v>
      </c>
      <c r="D11417" s="20" t="s">
        <v>17841</v>
      </c>
    </row>
    <row r="11418" spans="2:4" x14ac:dyDescent="0.25">
      <c r="B11418" s="20" t="s">
        <v>17872</v>
      </c>
      <c r="C11418" s="20" t="s">
        <v>9277</v>
      </c>
      <c r="D11418" s="20" t="s">
        <v>17841</v>
      </c>
    </row>
    <row r="11419" spans="2:4" x14ac:dyDescent="0.25">
      <c r="B11419" s="20" t="s">
        <v>17873</v>
      </c>
      <c r="C11419" s="20" t="s">
        <v>9277</v>
      </c>
      <c r="D11419" s="20" t="s">
        <v>17841</v>
      </c>
    </row>
    <row r="11420" spans="2:4" x14ac:dyDescent="0.25">
      <c r="B11420" s="20" t="s">
        <v>17874</v>
      </c>
      <c r="C11420" s="20" t="s">
        <v>9277</v>
      </c>
      <c r="D11420" s="20" t="s">
        <v>17841</v>
      </c>
    </row>
    <row r="11421" spans="2:4" x14ac:dyDescent="0.25">
      <c r="B11421" s="20" t="s">
        <v>17875</v>
      </c>
      <c r="C11421" s="20" t="s">
        <v>9277</v>
      </c>
      <c r="D11421" s="20" t="s">
        <v>17841</v>
      </c>
    </row>
    <row r="11422" spans="2:4" x14ac:dyDescent="0.25">
      <c r="B11422" s="20" t="s">
        <v>17876</v>
      </c>
      <c r="C11422" s="20" t="s">
        <v>9277</v>
      </c>
      <c r="D11422" s="20" t="s">
        <v>17841</v>
      </c>
    </row>
    <row r="11423" spans="2:4" x14ac:dyDescent="0.25">
      <c r="B11423" s="20" t="s">
        <v>17877</v>
      </c>
      <c r="C11423" s="20" t="s">
        <v>9277</v>
      </c>
      <c r="D11423" s="20" t="s">
        <v>17841</v>
      </c>
    </row>
    <row r="11424" spans="2:4" x14ac:dyDescent="0.25">
      <c r="B11424" s="20" t="s">
        <v>17878</v>
      </c>
      <c r="C11424" s="20" t="s">
        <v>9277</v>
      </c>
      <c r="D11424" s="20" t="s">
        <v>17841</v>
      </c>
    </row>
    <row r="11425" spans="2:4" x14ac:dyDescent="0.25">
      <c r="B11425" s="20" t="s">
        <v>17879</v>
      </c>
      <c r="C11425" s="20" t="s">
        <v>9277</v>
      </c>
      <c r="D11425" s="20" t="s">
        <v>17841</v>
      </c>
    </row>
    <row r="11426" spans="2:4" x14ac:dyDescent="0.25">
      <c r="B11426" s="20" t="s">
        <v>17880</v>
      </c>
      <c r="C11426" s="20" t="s">
        <v>9277</v>
      </c>
      <c r="D11426" s="20" t="s">
        <v>17841</v>
      </c>
    </row>
    <row r="11427" spans="2:4" x14ac:dyDescent="0.25">
      <c r="B11427" s="20" t="s">
        <v>17881</v>
      </c>
      <c r="C11427" s="20" t="s">
        <v>9277</v>
      </c>
      <c r="D11427" s="20" t="s">
        <v>17841</v>
      </c>
    </row>
    <row r="11428" spans="2:4" x14ac:dyDescent="0.25">
      <c r="B11428" s="20" t="s">
        <v>17882</v>
      </c>
      <c r="C11428" s="20" t="s">
        <v>9277</v>
      </c>
      <c r="D11428" s="20" t="s">
        <v>17841</v>
      </c>
    </row>
    <row r="11429" spans="2:4" x14ac:dyDescent="0.25">
      <c r="B11429" s="20" t="s">
        <v>17883</v>
      </c>
      <c r="C11429" s="20" t="s">
        <v>9277</v>
      </c>
      <c r="D11429" s="20" t="s">
        <v>17841</v>
      </c>
    </row>
    <row r="11430" spans="2:4" x14ac:dyDescent="0.25">
      <c r="B11430" s="20" t="s">
        <v>17884</v>
      </c>
      <c r="C11430" s="20" t="s">
        <v>9277</v>
      </c>
      <c r="D11430" s="20" t="s">
        <v>17841</v>
      </c>
    </row>
    <row r="11431" spans="2:4" x14ac:dyDescent="0.25">
      <c r="B11431" s="20" t="s">
        <v>17885</v>
      </c>
      <c r="C11431" s="20" t="s">
        <v>9277</v>
      </c>
      <c r="D11431" s="20" t="s">
        <v>17841</v>
      </c>
    </row>
    <row r="11432" spans="2:4" x14ac:dyDescent="0.25">
      <c r="B11432" s="20" t="s">
        <v>17886</v>
      </c>
      <c r="C11432" s="20" t="s">
        <v>9277</v>
      </c>
      <c r="D11432" s="20" t="s">
        <v>17841</v>
      </c>
    </row>
    <row r="11433" spans="2:4" x14ac:dyDescent="0.25">
      <c r="B11433" s="20" t="s">
        <v>17887</v>
      </c>
      <c r="C11433" s="20" t="s">
        <v>9277</v>
      </c>
      <c r="D11433" s="20" t="s">
        <v>17841</v>
      </c>
    </row>
    <row r="11434" spans="2:4" x14ac:dyDescent="0.25">
      <c r="B11434" s="20" t="s">
        <v>17888</v>
      </c>
      <c r="C11434" s="20" t="s">
        <v>9277</v>
      </c>
      <c r="D11434" s="20" t="s">
        <v>17841</v>
      </c>
    </row>
    <row r="11435" spans="2:4" x14ac:dyDescent="0.25">
      <c r="B11435" s="20" t="s">
        <v>17889</v>
      </c>
      <c r="C11435" s="20" t="s">
        <v>9277</v>
      </c>
      <c r="D11435" s="20" t="s">
        <v>17841</v>
      </c>
    </row>
    <row r="11436" spans="2:4" x14ac:dyDescent="0.25">
      <c r="B11436" s="20" t="s">
        <v>17890</v>
      </c>
      <c r="C11436" s="20" t="s">
        <v>9277</v>
      </c>
      <c r="D11436" s="20" t="s">
        <v>17841</v>
      </c>
    </row>
    <row r="11437" spans="2:4" x14ac:dyDescent="0.25">
      <c r="B11437" s="20" t="s">
        <v>17891</v>
      </c>
      <c r="C11437" s="20" t="s">
        <v>9277</v>
      </c>
      <c r="D11437" s="20" t="s">
        <v>17841</v>
      </c>
    </row>
    <row r="11438" spans="2:4" x14ac:dyDescent="0.25">
      <c r="B11438" s="20" t="s">
        <v>17892</v>
      </c>
      <c r="C11438" s="20" t="s">
        <v>9277</v>
      </c>
      <c r="D11438" s="20" t="s">
        <v>17841</v>
      </c>
    </row>
    <row r="11439" spans="2:4" x14ac:dyDescent="0.25">
      <c r="B11439" s="20" t="s">
        <v>17893</v>
      </c>
      <c r="C11439" s="20" t="s">
        <v>9277</v>
      </c>
      <c r="D11439" s="20" t="s">
        <v>17841</v>
      </c>
    </row>
    <row r="11440" spans="2:4" x14ac:dyDescent="0.25">
      <c r="B11440" s="20" t="s">
        <v>17894</v>
      </c>
      <c r="C11440" s="20" t="s">
        <v>9277</v>
      </c>
      <c r="D11440" s="20" t="s">
        <v>17841</v>
      </c>
    </row>
    <row r="11441" spans="2:4" x14ac:dyDescent="0.25">
      <c r="B11441" s="20" t="s">
        <v>17895</v>
      </c>
      <c r="C11441" s="20" t="s">
        <v>9277</v>
      </c>
      <c r="D11441" s="20" t="s">
        <v>17841</v>
      </c>
    </row>
    <row r="11442" spans="2:4" x14ac:dyDescent="0.25">
      <c r="B11442" s="20" t="s">
        <v>9279</v>
      </c>
      <c r="C11442" s="20" t="s">
        <v>9280</v>
      </c>
      <c r="D11442" s="20" t="s">
        <v>18</v>
      </c>
    </row>
    <row r="11443" spans="2:4" x14ac:dyDescent="0.25">
      <c r="B11443" s="20" t="s">
        <v>9281</v>
      </c>
      <c r="C11443" s="20" t="s">
        <v>9280</v>
      </c>
      <c r="D11443" s="20" t="s">
        <v>18</v>
      </c>
    </row>
    <row r="11444" spans="2:4" x14ac:dyDescent="0.25">
      <c r="B11444" s="20" t="s">
        <v>9282</v>
      </c>
      <c r="C11444" s="20" t="s">
        <v>9280</v>
      </c>
      <c r="D11444" s="20" t="s">
        <v>18</v>
      </c>
    </row>
    <row r="11445" spans="2:4" x14ac:dyDescent="0.25">
      <c r="B11445" s="20" t="s">
        <v>9283</v>
      </c>
      <c r="C11445" s="20" t="s">
        <v>9280</v>
      </c>
      <c r="D11445" s="20" t="s">
        <v>18</v>
      </c>
    </row>
    <row r="11446" spans="2:4" x14ac:dyDescent="0.25">
      <c r="B11446" s="20" t="s">
        <v>9284</v>
      </c>
      <c r="C11446" s="20" t="s">
        <v>9285</v>
      </c>
      <c r="D11446" s="20" t="s">
        <v>17897</v>
      </c>
    </row>
    <row r="11447" spans="2:4" x14ac:dyDescent="0.25">
      <c r="B11447" s="20" t="s">
        <v>17896</v>
      </c>
      <c r="C11447" s="20" t="s">
        <v>9285</v>
      </c>
      <c r="D11447" s="20" t="s">
        <v>17897</v>
      </c>
    </row>
    <row r="11448" spans="2:4" x14ac:dyDescent="0.25">
      <c r="B11448" s="20" t="s">
        <v>17898</v>
      </c>
      <c r="C11448" s="20" t="s">
        <v>9285</v>
      </c>
      <c r="D11448" s="20" t="s">
        <v>17897</v>
      </c>
    </row>
    <row r="11449" spans="2:4" x14ac:dyDescent="0.25">
      <c r="B11449" s="20" t="s">
        <v>17899</v>
      </c>
      <c r="C11449" s="20" t="s">
        <v>9285</v>
      </c>
      <c r="D11449" s="20" t="s">
        <v>17897</v>
      </c>
    </row>
    <row r="11450" spans="2:4" x14ac:dyDescent="0.25">
      <c r="B11450" s="20" t="s">
        <v>17900</v>
      </c>
      <c r="C11450" s="20" t="s">
        <v>9285</v>
      </c>
      <c r="D11450" s="20" t="s">
        <v>17897</v>
      </c>
    </row>
    <row r="11451" spans="2:4" x14ac:dyDescent="0.25">
      <c r="B11451" s="20" t="s">
        <v>17901</v>
      </c>
      <c r="C11451" s="20" t="s">
        <v>9285</v>
      </c>
      <c r="D11451" s="20" t="s">
        <v>17897</v>
      </c>
    </row>
    <row r="11452" spans="2:4" x14ac:dyDescent="0.25">
      <c r="B11452" s="20" t="s">
        <v>17902</v>
      </c>
      <c r="C11452" s="20" t="s">
        <v>9285</v>
      </c>
      <c r="D11452" s="20" t="s">
        <v>17897</v>
      </c>
    </row>
    <row r="11453" spans="2:4" x14ac:dyDescent="0.25">
      <c r="B11453" s="20" t="s">
        <v>17903</v>
      </c>
      <c r="C11453" s="20" t="s">
        <v>9285</v>
      </c>
      <c r="D11453" s="20" t="s">
        <v>17897</v>
      </c>
    </row>
    <row r="11454" spans="2:4" x14ac:dyDescent="0.25">
      <c r="B11454" s="20" t="s">
        <v>17904</v>
      </c>
      <c r="C11454" s="20" t="s">
        <v>9285</v>
      </c>
      <c r="D11454" s="20" t="s">
        <v>17897</v>
      </c>
    </row>
    <row r="11455" spans="2:4" x14ac:dyDescent="0.25">
      <c r="B11455" s="20" t="s">
        <v>17905</v>
      </c>
      <c r="C11455" s="20" t="s">
        <v>9285</v>
      </c>
      <c r="D11455" s="20" t="s">
        <v>17897</v>
      </c>
    </row>
    <row r="11456" spans="2:4" x14ac:dyDescent="0.25">
      <c r="B11456" s="20" t="s">
        <v>17906</v>
      </c>
      <c r="C11456" s="20" t="s">
        <v>9285</v>
      </c>
      <c r="D11456" s="20" t="s">
        <v>17897</v>
      </c>
    </row>
    <row r="11457" spans="2:4" x14ac:dyDescent="0.25">
      <c r="B11457" s="20" t="s">
        <v>17907</v>
      </c>
      <c r="C11457" s="20" t="s">
        <v>9285</v>
      </c>
      <c r="D11457" s="20" t="s">
        <v>17897</v>
      </c>
    </row>
    <row r="11458" spans="2:4" x14ac:dyDescent="0.25">
      <c r="B11458" s="20" t="s">
        <v>17908</v>
      </c>
      <c r="C11458" s="20" t="s">
        <v>9285</v>
      </c>
      <c r="D11458" s="20" t="s">
        <v>17897</v>
      </c>
    </row>
    <row r="11459" spans="2:4" x14ac:dyDescent="0.25">
      <c r="B11459" s="20" t="s">
        <v>17909</v>
      </c>
      <c r="C11459" s="20" t="s">
        <v>9285</v>
      </c>
      <c r="D11459" s="20" t="s">
        <v>17897</v>
      </c>
    </row>
    <row r="11460" spans="2:4" x14ac:dyDescent="0.25">
      <c r="B11460" s="20" t="s">
        <v>17910</v>
      </c>
      <c r="C11460" s="20" t="s">
        <v>9285</v>
      </c>
      <c r="D11460" s="20" t="s">
        <v>17897</v>
      </c>
    </row>
    <row r="11461" spans="2:4" x14ac:dyDescent="0.25">
      <c r="B11461" s="20" t="s">
        <v>17911</v>
      </c>
      <c r="C11461" s="20" t="s">
        <v>9285</v>
      </c>
      <c r="D11461" s="20" t="s">
        <v>17897</v>
      </c>
    </row>
    <row r="11462" spans="2:4" x14ac:dyDescent="0.25">
      <c r="B11462" s="20" t="s">
        <v>17912</v>
      </c>
      <c r="C11462" s="20" t="s">
        <v>9285</v>
      </c>
      <c r="D11462" s="20" t="s">
        <v>17897</v>
      </c>
    </row>
    <row r="11463" spans="2:4" x14ac:dyDescent="0.25">
      <c r="B11463" s="20" t="s">
        <v>17913</v>
      </c>
      <c r="C11463" s="20" t="s">
        <v>9285</v>
      </c>
      <c r="D11463" s="20" t="s">
        <v>17897</v>
      </c>
    </row>
    <row r="11464" spans="2:4" x14ac:dyDescent="0.25">
      <c r="B11464" s="20" t="s">
        <v>17914</v>
      </c>
      <c r="C11464" s="20" t="s">
        <v>9285</v>
      </c>
      <c r="D11464" s="20" t="s">
        <v>17897</v>
      </c>
    </row>
    <row r="11465" spans="2:4" x14ac:dyDescent="0.25">
      <c r="B11465" s="20" t="s">
        <v>17915</v>
      </c>
      <c r="C11465" s="20" t="s">
        <v>9285</v>
      </c>
      <c r="D11465" s="20" t="s">
        <v>17897</v>
      </c>
    </row>
    <row r="11466" spans="2:4" x14ac:dyDescent="0.25">
      <c r="B11466" s="20" t="s">
        <v>17916</v>
      </c>
      <c r="C11466" s="20" t="s">
        <v>9285</v>
      </c>
      <c r="D11466" s="20" t="s">
        <v>17897</v>
      </c>
    </row>
    <row r="11467" spans="2:4" x14ac:dyDescent="0.25">
      <c r="B11467" s="20" t="s">
        <v>17917</v>
      </c>
      <c r="C11467" s="20" t="s">
        <v>9285</v>
      </c>
      <c r="D11467" s="20" t="s">
        <v>17897</v>
      </c>
    </row>
    <row r="11468" spans="2:4" x14ac:dyDescent="0.25">
      <c r="B11468" s="20" t="s">
        <v>17918</v>
      </c>
      <c r="C11468" s="20" t="s">
        <v>9285</v>
      </c>
      <c r="D11468" s="20" t="s">
        <v>17897</v>
      </c>
    </row>
    <row r="11469" spans="2:4" x14ac:dyDescent="0.25">
      <c r="B11469" s="20" t="s">
        <v>17919</v>
      </c>
      <c r="C11469" s="20" t="s">
        <v>9285</v>
      </c>
      <c r="D11469" s="20" t="s">
        <v>17897</v>
      </c>
    </row>
    <row r="11470" spans="2:4" x14ac:dyDescent="0.25">
      <c r="B11470" s="20" t="s">
        <v>17920</v>
      </c>
      <c r="C11470" s="20" t="s">
        <v>9285</v>
      </c>
      <c r="D11470" s="20" t="s">
        <v>17897</v>
      </c>
    </row>
    <row r="11471" spans="2:4" x14ac:dyDescent="0.25">
      <c r="B11471" s="20" t="s">
        <v>17921</v>
      </c>
      <c r="C11471" s="20" t="s">
        <v>9285</v>
      </c>
      <c r="D11471" s="20" t="s">
        <v>17897</v>
      </c>
    </row>
    <row r="11472" spans="2:4" x14ac:dyDescent="0.25">
      <c r="B11472" s="20" t="s">
        <v>17922</v>
      </c>
      <c r="C11472" s="20" t="s">
        <v>9285</v>
      </c>
      <c r="D11472" s="20" t="s">
        <v>17897</v>
      </c>
    </row>
    <row r="11473" spans="2:4" x14ac:dyDescent="0.25">
      <c r="B11473" s="20" t="s">
        <v>17923</v>
      </c>
      <c r="C11473" s="20" t="s">
        <v>9285</v>
      </c>
      <c r="D11473" s="20" t="s">
        <v>17897</v>
      </c>
    </row>
    <row r="11474" spans="2:4" x14ac:dyDescent="0.25">
      <c r="B11474" s="20" t="s">
        <v>17924</v>
      </c>
      <c r="C11474" s="20" t="s">
        <v>9285</v>
      </c>
      <c r="D11474" s="20" t="s">
        <v>17897</v>
      </c>
    </row>
    <row r="11475" spans="2:4" x14ac:dyDescent="0.25">
      <c r="B11475" s="20" t="s">
        <v>17925</v>
      </c>
      <c r="C11475" s="20" t="s">
        <v>9285</v>
      </c>
      <c r="D11475" s="20" t="s">
        <v>17897</v>
      </c>
    </row>
    <row r="11476" spans="2:4" x14ac:dyDescent="0.25">
      <c r="B11476" s="20" t="s">
        <v>17926</v>
      </c>
      <c r="C11476" s="20" t="s">
        <v>9285</v>
      </c>
      <c r="D11476" s="20" t="s">
        <v>17897</v>
      </c>
    </row>
    <row r="11477" spans="2:4" x14ac:dyDescent="0.25">
      <c r="B11477" s="20" t="s">
        <v>17927</v>
      </c>
      <c r="C11477" s="20" t="s">
        <v>9285</v>
      </c>
      <c r="D11477" s="20" t="s">
        <v>17897</v>
      </c>
    </row>
    <row r="11478" spans="2:4" x14ac:dyDescent="0.25">
      <c r="B11478" s="20" t="s">
        <v>17928</v>
      </c>
      <c r="C11478" s="20" t="s">
        <v>9285</v>
      </c>
      <c r="D11478" s="20" t="s">
        <v>17897</v>
      </c>
    </row>
    <row r="11479" spans="2:4" x14ac:dyDescent="0.25">
      <c r="B11479" s="20" t="s">
        <v>17929</v>
      </c>
      <c r="C11479" s="20" t="s">
        <v>9285</v>
      </c>
      <c r="D11479" s="20" t="s">
        <v>17897</v>
      </c>
    </row>
    <row r="11480" spans="2:4" x14ac:dyDescent="0.25">
      <c r="B11480" s="20" t="s">
        <v>17930</v>
      </c>
      <c r="C11480" s="20" t="s">
        <v>9285</v>
      </c>
      <c r="D11480" s="20" t="s">
        <v>17897</v>
      </c>
    </row>
    <row r="11481" spans="2:4" x14ac:dyDescent="0.25">
      <c r="B11481" s="20" t="s">
        <v>17931</v>
      </c>
      <c r="C11481" s="20" t="s">
        <v>9285</v>
      </c>
      <c r="D11481" s="20" t="s">
        <v>17897</v>
      </c>
    </row>
    <row r="11482" spans="2:4" x14ac:dyDescent="0.25">
      <c r="B11482" s="20" t="s">
        <v>17932</v>
      </c>
      <c r="C11482" s="20" t="s">
        <v>9285</v>
      </c>
      <c r="D11482" s="20" t="s">
        <v>17897</v>
      </c>
    </row>
    <row r="11483" spans="2:4" x14ac:dyDescent="0.25">
      <c r="B11483" s="20" t="s">
        <v>17933</v>
      </c>
      <c r="C11483" s="20" t="s">
        <v>9285</v>
      </c>
      <c r="D11483" s="20" t="s">
        <v>17897</v>
      </c>
    </row>
    <row r="11484" spans="2:4" x14ac:dyDescent="0.25">
      <c r="B11484" s="20" t="s">
        <v>17934</v>
      </c>
      <c r="C11484" s="20" t="s">
        <v>9285</v>
      </c>
      <c r="D11484" s="20" t="s">
        <v>17897</v>
      </c>
    </row>
    <row r="11485" spans="2:4" x14ac:dyDescent="0.25">
      <c r="B11485" s="20" t="s">
        <v>17935</v>
      </c>
      <c r="C11485" s="20" t="s">
        <v>9285</v>
      </c>
      <c r="D11485" s="20" t="s">
        <v>17897</v>
      </c>
    </row>
    <row r="11486" spans="2:4" x14ac:dyDescent="0.25">
      <c r="B11486" s="20" t="s">
        <v>17936</v>
      </c>
      <c r="C11486" s="20" t="s">
        <v>9285</v>
      </c>
      <c r="D11486" s="20" t="s">
        <v>17897</v>
      </c>
    </row>
    <row r="11487" spans="2:4" x14ac:dyDescent="0.25">
      <c r="B11487" s="20" t="s">
        <v>17937</v>
      </c>
      <c r="C11487" s="20" t="s">
        <v>9285</v>
      </c>
      <c r="D11487" s="20" t="s">
        <v>17897</v>
      </c>
    </row>
    <row r="11488" spans="2:4" x14ac:dyDescent="0.25">
      <c r="B11488" s="20" t="s">
        <v>17938</v>
      </c>
      <c r="C11488" s="20" t="s">
        <v>9285</v>
      </c>
      <c r="D11488" s="20" t="s">
        <v>17897</v>
      </c>
    </row>
    <row r="11489" spans="2:4" x14ac:dyDescent="0.25">
      <c r="B11489" s="20" t="s">
        <v>17939</v>
      </c>
      <c r="C11489" s="20" t="s">
        <v>9285</v>
      </c>
      <c r="D11489" s="20" t="s">
        <v>17897</v>
      </c>
    </row>
    <row r="11490" spans="2:4" x14ac:dyDescent="0.25">
      <c r="B11490" s="20" t="s">
        <v>17940</v>
      </c>
      <c r="C11490" s="20" t="s">
        <v>9285</v>
      </c>
      <c r="D11490" s="20" t="s">
        <v>17897</v>
      </c>
    </row>
    <row r="11491" spans="2:4" x14ac:dyDescent="0.25">
      <c r="B11491" s="20" t="s">
        <v>17941</v>
      </c>
      <c r="C11491" s="20" t="s">
        <v>9285</v>
      </c>
      <c r="D11491" s="20" t="s">
        <v>17897</v>
      </c>
    </row>
    <row r="11492" spans="2:4" x14ac:dyDescent="0.25">
      <c r="B11492" s="20" t="s">
        <v>17942</v>
      </c>
      <c r="C11492" s="20" t="s">
        <v>9285</v>
      </c>
      <c r="D11492" s="20" t="s">
        <v>17897</v>
      </c>
    </row>
    <row r="11493" spans="2:4" x14ac:dyDescent="0.25">
      <c r="B11493" s="20" t="s">
        <v>17943</v>
      </c>
      <c r="C11493" s="20" t="s">
        <v>9285</v>
      </c>
      <c r="D11493" s="20" t="s">
        <v>17897</v>
      </c>
    </row>
    <row r="11494" spans="2:4" x14ac:dyDescent="0.25">
      <c r="B11494" s="20" t="s">
        <v>17944</v>
      </c>
      <c r="C11494" s="20" t="s">
        <v>9285</v>
      </c>
      <c r="D11494" s="20" t="s">
        <v>17897</v>
      </c>
    </row>
    <row r="11495" spans="2:4" x14ac:dyDescent="0.25">
      <c r="B11495" s="20" t="s">
        <v>17945</v>
      </c>
      <c r="C11495" s="20" t="s">
        <v>9285</v>
      </c>
      <c r="D11495" s="20" t="s">
        <v>17897</v>
      </c>
    </row>
    <row r="11496" spans="2:4" x14ac:dyDescent="0.25">
      <c r="B11496" s="20" t="s">
        <v>17946</v>
      </c>
      <c r="C11496" s="20" t="s">
        <v>9285</v>
      </c>
      <c r="D11496" s="20" t="s">
        <v>17897</v>
      </c>
    </row>
    <row r="11497" spans="2:4" x14ac:dyDescent="0.25">
      <c r="B11497" s="20" t="s">
        <v>17947</v>
      </c>
      <c r="C11497" s="20" t="s">
        <v>9285</v>
      </c>
      <c r="D11497" s="20" t="s">
        <v>17897</v>
      </c>
    </row>
    <row r="11498" spans="2:4" x14ac:dyDescent="0.25">
      <c r="B11498" s="20" t="s">
        <v>17948</v>
      </c>
      <c r="C11498" s="20" t="s">
        <v>9285</v>
      </c>
      <c r="D11498" s="20" t="s">
        <v>17897</v>
      </c>
    </row>
    <row r="11499" spans="2:4" x14ac:dyDescent="0.25">
      <c r="B11499" s="20" t="s">
        <v>17949</v>
      </c>
      <c r="C11499" s="20" t="s">
        <v>9285</v>
      </c>
      <c r="D11499" s="20" t="s">
        <v>17897</v>
      </c>
    </row>
    <row r="11500" spans="2:4" x14ac:dyDescent="0.25">
      <c r="B11500" s="20" t="s">
        <v>17950</v>
      </c>
      <c r="C11500" s="20" t="s">
        <v>9285</v>
      </c>
      <c r="D11500" s="20" t="s">
        <v>17897</v>
      </c>
    </row>
    <row r="11501" spans="2:4" x14ac:dyDescent="0.25">
      <c r="B11501" s="20" t="s">
        <v>17951</v>
      </c>
      <c r="C11501" s="20" t="s">
        <v>9285</v>
      </c>
      <c r="D11501" s="20" t="s">
        <v>17897</v>
      </c>
    </row>
    <row r="11502" spans="2:4" x14ac:dyDescent="0.25">
      <c r="B11502" s="20" t="s">
        <v>17952</v>
      </c>
      <c r="C11502" s="20" t="s">
        <v>9285</v>
      </c>
      <c r="D11502" s="20" t="s">
        <v>17897</v>
      </c>
    </row>
    <row r="11503" spans="2:4" x14ac:dyDescent="0.25">
      <c r="B11503" s="20" t="s">
        <v>17953</v>
      </c>
      <c r="C11503" s="20" t="s">
        <v>9285</v>
      </c>
      <c r="D11503" s="20" t="s">
        <v>17897</v>
      </c>
    </row>
    <row r="11504" spans="2:4" x14ac:dyDescent="0.25">
      <c r="B11504" s="20" t="s">
        <v>17954</v>
      </c>
      <c r="C11504" s="20" t="s">
        <v>9285</v>
      </c>
      <c r="D11504" s="20" t="s">
        <v>17897</v>
      </c>
    </row>
    <row r="11505" spans="2:4" x14ac:dyDescent="0.25">
      <c r="B11505" s="20" t="s">
        <v>17955</v>
      </c>
      <c r="C11505" s="20" t="s">
        <v>9285</v>
      </c>
      <c r="D11505" s="20" t="s">
        <v>17897</v>
      </c>
    </row>
    <row r="11506" spans="2:4" x14ac:dyDescent="0.25">
      <c r="B11506" s="20" t="s">
        <v>17956</v>
      </c>
      <c r="C11506" s="20" t="s">
        <v>9285</v>
      </c>
      <c r="D11506" s="20" t="s">
        <v>17897</v>
      </c>
    </row>
    <row r="11507" spans="2:4" x14ac:dyDescent="0.25">
      <c r="B11507" s="20" t="s">
        <v>17957</v>
      </c>
      <c r="C11507" s="20" t="s">
        <v>9285</v>
      </c>
      <c r="D11507" s="20" t="s">
        <v>17897</v>
      </c>
    </row>
    <row r="11508" spans="2:4" x14ac:dyDescent="0.25">
      <c r="B11508" s="20" t="s">
        <v>17958</v>
      </c>
      <c r="C11508" s="20" t="s">
        <v>9285</v>
      </c>
      <c r="D11508" s="20" t="s">
        <v>17897</v>
      </c>
    </row>
    <row r="11509" spans="2:4" x14ac:dyDescent="0.25">
      <c r="B11509" s="20" t="s">
        <v>9286</v>
      </c>
      <c r="C11509" s="20" t="s">
        <v>9285</v>
      </c>
      <c r="D11509" s="20" t="s">
        <v>17897</v>
      </c>
    </row>
    <row r="11510" spans="2:4" x14ac:dyDescent="0.25">
      <c r="B11510" s="20" t="s">
        <v>17959</v>
      </c>
      <c r="C11510" s="20" t="s">
        <v>9285</v>
      </c>
      <c r="D11510" s="20" t="s">
        <v>17897</v>
      </c>
    </row>
    <row r="11511" spans="2:4" x14ac:dyDescent="0.25">
      <c r="B11511" s="20" t="s">
        <v>17960</v>
      </c>
      <c r="C11511" s="20" t="s">
        <v>9285</v>
      </c>
      <c r="D11511" s="20" t="s">
        <v>17897</v>
      </c>
    </row>
    <row r="11512" spans="2:4" x14ac:dyDescent="0.25">
      <c r="B11512" s="20" t="s">
        <v>17961</v>
      </c>
      <c r="C11512" s="20" t="s">
        <v>9285</v>
      </c>
      <c r="D11512" s="20" t="s">
        <v>17897</v>
      </c>
    </row>
    <row r="11513" spans="2:4" x14ac:dyDescent="0.25">
      <c r="B11513" s="20" t="s">
        <v>17962</v>
      </c>
      <c r="C11513" s="20" t="s">
        <v>9285</v>
      </c>
      <c r="D11513" s="20" t="s">
        <v>17897</v>
      </c>
    </row>
    <row r="11514" spans="2:4" x14ac:dyDescent="0.25">
      <c r="B11514" s="20" t="s">
        <v>17963</v>
      </c>
      <c r="C11514" s="20" t="s">
        <v>9285</v>
      </c>
      <c r="D11514" s="20" t="s">
        <v>17897</v>
      </c>
    </row>
    <row r="11515" spans="2:4" x14ac:dyDescent="0.25">
      <c r="B11515" s="20" t="s">
        <v>17964</v>
      </c>
      <c r="C11515" s="20" t="s">
        <v>9285</v>
      </c>
      <c r="D11515" s="20" t="s">
        <v>17897</v>
      </c>
    </row>
    <row r="11516" spans="2:4" x14ac:dyDescent="0.25">
      <c r="B11516" s="20" t="s">
        <v>17965</v>
      </c>
      <c r="C11516" s="20" t="s">
        <v>9285</v>
      </c>
      <c r="D11516" s="20" t="s">
        <v>17897</v>
      </c>
    </row>
    <row r="11517" spans="2:4" x14ac:dyDescent="0.25">
      <c r="B11517" s="20" t="s">
        <v>17966</v>
      </c>
      <c r="C11517" s="20" t="s">
        <v>9285</v>
      </c>
      <c r="D11517" s="20" t="s">
        <v>17897</v>
      </c>
    </row>
    <row r="11518" spans="2:4" x14ac:dyDescent="0.25">
      <c r="B11518" s="20" t="s">
        <v>17967</v>
      </c>
      <c r="C11518" s="20" t="s">
        <v>9285</v>
      </c>
      <c r="D11518" s="20" t="s">
        <v>17897</v>
      </c>
    </row>
    <row r="11519" spans="2:4" x14ac:dyDescent="0.25">
      <c r="B11519" s="20" t="s">
        <v>17968</v>
      </c>
      <c r="C11519" s="20" t="s">
        <v>9285</v>
      </c>
      <c r="D11519" s="20" t="s">
        <v>17897</v>
      </c>
    </row>
    <row r="11520" spans="2:4" x14ac:dyDescent="0.25">
      <c r="B11520" s="20" t="s">
        <v>17969</v>
      </c>
      <c r="C11520" s="20" t="s">
        <v>9285</v>
      </c>
      <c r="D11520" s="20" t="s">
        <v>17897</v>
      </c>
    </row>
    <row r="11521" spans="2:4" x14ac:dyDescent="0.25">
      <c r="B11521" s="20" t="s">
        <v>17970</v>
      </c>
      <c r="C11521" s="20" t="s">
        <v>9285</v>
      </c>
      <c r="D11521" s="20" t="s">
        <v>17897</v>
      </c>
    </row>
    <row r="11522" spans="2:4" x14ac:dyDescent="0.25">
      <c r="B11522" s="20" t="s">
        <v>17971</v>
      </c>
      <c r="C11522" s="20" t="s">
        <v>9285</v>
      </c>
      <c r="D11522" s="20" t="s">
        <v>17897</v>
      </c>
    </row>
    <row r="11523" spans="2:4" x14ac:dyDescent="0.25">
      <c r="B11523" s="20" t="s">
        <v>17972</v>
      </c>
      <c r="C11523" s="20" t="s">
        <v>9285</v>
      </c>
      <c r="D11523" s="20" t="s">
        <v>17897</v>
      </c>
    </row>
    <row r="11524" spans="2:4" x14ac:dyDescent="0.25">
      <c r="B11524" s="20" t="s">
        <v>17973</v>
      </c>
      <c r="C11524" s="20" t="s">
        <v>9285</v>
      </c>
      <c r="D11524" s="20" t="s">
        <v>17897</v>
      </c>
    </row>
    <row r="11525" spans="2:4" x14ac:dyDescent="0.25">
      <c r="B11525" s="20" t="s">
        <v>17974</v>
      </c>
      <c r="C11525" s="20" t="s">
        <v>9285</v>
      </c>
      <c r="D11525" s="20" t="s">
        <v>17897</v>
      </c>
    </row>
    <row r="11526" spans="2:4" x14ac:dyDescent="0.25">
      <c r="B11526" s="20" t="s">
        <v>17975</v>
      </c>
      <c r="C11526" s="20" t="s">
        <v>9285</v>
      </c>
      <c r="D11526" s="20" t="s">
        <v>17897</v>
      </c>
    </row>
    <row r="11527" spans="2:4" x14ac:dyDescent="0.25">
      <c r="B11527" s="20" t="s">
        <v>17976</v>
      </c>
      <c r="C11527" s="20" t="s">
        <v>9285</v>
      </c>
      <c r="D11527" s="20" t="s">
        <v>17897</v>
      </c>
    </row>
    <row r="11528" spans="2:4" x14ac:dyDescent="0.25">
      <c r="B11528" s="20" t="s">
        <v>17977</v>
      </c>
      <c r="C11528" s="20" t="s">
        <v>9285</v>
      </c>
      <c r="D11528" s="20" t="s">
        <v>17897</v>
      </c>
    </row>
    <row r="11529" spans="2:4" x14ac:dyDescent="0.25">
      <c r="B11529" s="20" t="s">
        <v>17978</v>
      </c>
      <c r="C11529" s="20" t="s">
        <v>9285</v>
      </c>
      <c r="D11529" s="20" t="s">
        <v>17897</v>
      </c>
    </row>
    <row r="11530" spans="2:4" x14ac:dyDescent="0.25">
      <c r="B11530" s="20" t="s">
        <v>17979</v>
      </c>
      <c r="C11530" s="20" t="s">
        <v>9285</v>
      </c>
      <c r="D11530" s="20" t="s">
        <v>17897</v>
      </c>
    </row>
    <row r="11531" spans="2:4" x14ac:dyDescent="0.25">
      <c r="B11531" s="20" t="s">
        <v>17980</v>
      </c>
      <c r="C11531" s="20" t="s">
        <v>9285</v>
      </c>
      <c r="D11531" s="20" t="s">
        <v>17897</v>
      </c>
    </row>
    <row r="11532" spans="2:4" x14ac:dyDescent="0.25">
      <c r="B11532" s="20" t="s">
        <v>17981</v>
      </c>
      <c r="C11532" s="20" t="s">
        <v>9285</v>
      </c>
      <c r="D11532" s="20" t="s">
        <v>17897</v>
      </c>
    </row>
    <row r="11533" spans="2:4" x14ac:dyDescent="0.25">
      <c r="B11533" s="20" t="s">
        <v>17982</v>
      </c>
      <c r="C11533" s="20" t="s">
        <v>9285</v>
      </c>
      <c r="D11533" s="20" t="s">
        <v>17897</v>
      </c>
    </row>
    <row r="11534" spans="2:4" x14ac:dyDescent="0.25">
      <c r="B11534" s="20" t="s">
        <v>17983</v>
      </c>
      <c r="C11534" s="20" t="s">
        <v>9285</v>
      </c>
      <c r="D11534" s="20" t="s">
        <v>17897</v>
      </c>
    </row>
    <row r="11535" spans="2:4" x14ac:dyDescent="0.25">
      <c r="B11535" s="20" t="s">
        <v>17984</v>
      </c>
      <c r="C11535" s="20" t="s">
        <v>9285</v>
      </c>
      <c r="D11535" s="20" t="s">
        <v>17897</v>
      </c>
    </row>
    <row r="11536" spans="2:4" x14ac:dyDescent="0.25">
      <c r="B11536" s="20" t="s">
        <v>17985</v>
      </c>
      <c r="C11536" s="20" t="s">
        <v>9285</v>
      </c>
      <c r="D11536" s="20" t="s">
        <v>17897</v>
      </c>
    </row>
    <row r="11537" spans="2:4" x14ac:dyDescent="0.25">
      <c r="B11537" s="20" t="s">
        <v>17986</v>
      </c>
      <c r="C11537" s="20" t="s">
        <v>9285</v>
      </c>
      <c r="D11537" s="20" t="s">
        <v>17897</v>
      </c>
    </row>
    <row r="11538" spans="2:4" x14ac:dyDescent="0.25">
      <c r="B11538" s="20" t="s">
        <v>17987</v>
      </c>
      <c r="C11538" s="20" t="s">
        <v>9285</v>
      </c>
      <c r="D11538" s="20" t="s">
        <v>17897</v>
      </c>
    </row>
    <row r="11539" spans="2:4" x14ac:dyDescent="0.25">
      <c r="B11539" s="20" t="s">
        <v>17988</v>
      </c>
      <c r="C11539" s="20" t="s">
        <v>9285</v>
      </c>
      <c r="D11539" s="20" t="s">
        <v>17897</v>
      </c>
    </row>
    <row r="11540" spans="2:4" x14ac:dyDescent="0.25">
      <c r="B11540" s="20" t="s">
        <v>17989</v>
      </c>
      <c r="C11540" s="20" t="s">
        <v>9285</v>
      </c>
      <c r="D11540" s="20" t="s">
        <v>17897</v>
      </c>
    </row>
    <row r="11541" spans="2:4" x14ac:dyDescent="0.25">
      <c r="B11541" s="20" t="s">
        <v>9287</v>
      </c>
      <c r="C11541" s="20" t="s">
        <v>9288</v>
      </c>
      <c r="D11541" s="20" t="s">
        <v>18</v>
      </c>
    </row>
    <row r="11542" spans="2:4" x14ac:dyDescent="0.25">
      <c r="B11542" s="20" t="s">
        <v>9289</v>
      </c>
      <c r="C11542" s="20" t="s">
        <v>9288</v>
      </c>
      <c r="D11542" s="20" t="s">
        <v>18</v>
      </c>
    </row>
    <row r="11543" spans="2:4" x14ac:dyDescent="0.25">
      <c r="B11543" s="20" t="s">
        <v>9290</v>
      </c>
      <c r="C11543" s="20" t="s">
        <v>9288</v>
      </c>
      <c r="D11543" s="20" t="s">
        <v>18</v>
      </c>
    </row>
    <row r="11544" spans="2:4" x14ac:dyDescent="0.25">
      <c r="B11544" s="20" t="s">
        <v>9291</v>
      </c>
      <c r="C11544" s="20" t="s">
        <v>9288</v>
      </c>
      <c r="D11544" s="20" t="s">
        <v>18</v>
      </c>
    </row>
    <row r="11545" spans="2:4" x14ac:dyDescent="0.25">
      <c r="B11545" s="20" t="s">
        <v>9292</v>
      </c>
      <c r="C11545" s="20" t="s">
        <v>9293</v>
      </c>
      <c r="D11545" s="20" t="s">
        <v>18</v>
      </c>
    </row>
    <row r="11546" spans="2:4" x14ac:dyDescent="0.25">
      <c r="B11546" s="20" t="s">
        <v>9294</v>
      </c>
      <c r="C11546" s="20" t="s">
        <v>9293</v>
      </c>
      <c r="D11546" s="20" t="s">
        <v>18</v>
      </c>
    </row>
    <row r="11547" spans="2:4" x14ac:dyDescent="0.25">
      <c r="B11547" s="20" t="s">
        <v>9295</v>
      </c>
      <c r="C11547" s="20" t="s">
        <v>9293</v>
      </c>
      <c r="D11547" s="20" t="s">
        <v>18</v>
      </c>
    </row>
    <row r="11548" spans="2:4" x14ac:dyDescent="0.25">
      <c r="B11548" s="20" t="s">
        <v>9296</v>
      </c>
      <c r="C11548" s="20" t="s">
        <v>9297</v>
      </c>
      <c r="D11548" s="20" t="s">
        <v>18</v>
      </c>
    </row>
    <row r="11549" spans="2:4" x14ac:dyDescent="0.25">
      <c r="B11549" s="20" t="s">
        <v>9298</v>
      </c>
      <c r="C11549" s="20" t="s">
        <v>9299</v>
      </c>
      <c r="D11549" s="20" t="s">
        <v>18</v>
      </c>
    </row>
    <row r="11550" spans="2:4" x14ac:dyDescent="0.25">
      <c r="B11550" s="20" t="s">
        <v>9300</v>
      </c>
      <c r="C11550" s="20" t="s">
        <v>9301</v>
      </c>
      <c r="D11550" s="20" t="s">
        <v>18</v>
      </c>
    </row>
    <row r="11551" spans="2:4" x14ac:dyDescent="0.25">
      <c r="B11551" s="20" t="s">
        <v>9302</v>
      </c>
      <c r="C11551" s="20" t="s">
        <v>9301</v>
      </c>
      <c r="D11551" s="20" t="s">
        <v>18</v>
      </c>
    </row>
    <row r="11552" spans="2:4" x14ac:dyDescent="0.25">
      <c r="B11552" s="20" t="s">
        <v>9303</v>
      </c>
      <c r="C11552" s="20" t="s">
        <v>9301</v>
      </c>
      <c r="D11552" s="20" t="s">
        <v>18</v>
      </c>
    </row>
    <row r="11553" spans="2:4" x14ac:dyDescent="0.25">
      <c r="B11553" s="20" t="s">
        <v>9304</v>
      </c>
      <c r="C11553" s="20" t="s">
        <v>9301</v>
      </c>
      <c r="D11553" s="20" t="s">
        <v>18</v>
      </c>
    </row>
    <row r="11554" spans="2:4" x14ac:dyDescent="0.25">
      <c r="B11554" s="20" t="s">
        <v>9305</v>
      </c>
      <c r="C11554" s="20" t="s">
        <v>9306</v>
      </c>
      <c r="D11554" s="20" t="s">
        <v>18</v>
      </c>
    </row>
    <row r="11555" spans="2:4" x14ac:dyDescent="0.25">
      <c r="B11555" s="20" t="s">
        <v>9307</v>
      </c>
      <c r="C11555" s="20" t="s">
        <v>9306</v>
      </c>
      <c r="D11555" s="20" t="s">
        <v>18</v>
      </c>
    </row>
    <row r="11556" spans="2:4" x14ac:dyDescent="0.25">
      <c r="B11556" s="20" t="s">
        <v>9308</v>
      </c>
      <c r="C11556" s="20" t="s">
        <v>9308</v>
      </c>
      <c r="D11556" s="20" t="s">
        <v>12</v>
      </c>
    </row>
    <row r="11557" spans="2:4" x14ac:dyDescent="0.25">
      <c r="B11557" s="20" t="s">
        <v>9309</v>
      </c>
      <c r="C11557" s="20" t="s">
        <v>9310</v>
      </c>
      <c r="D11557" s="20" t="s">
        <v>12</v>
      </c>
    </row>
    <row r="11558" spans="2:4" x14ac:dyDescent="0.25">
      <c r="B11558" s="20" t="s">
        <v>9311</v>
      </c>
      <c r="C11558" s="20" t="s">
        <v>9310</v>
      </c>
      <c r="D11558" s="20" t="s">
        <v>12</v>
      </c>
    </row>
    <row r="11559" spans="2:4" x14ac:dyDescent="0.25">
      <c r="B11559" s="20" t="s">
        <v>9312</v>
      </c>
      <c r="C11559" s="20" t="s">
        <v>9310</v>
      </c>
      <c r="D11559" s="20" t="s">
        <v>12</v>
      </c>
    </row>
    <row r="11560" spans="2:4" x14ac:dyDescent="0.25">
      <c r="B11560" s="20" t="s">
        <v>9313</v>
      </c>
      <c r="C11560" s="20" t="s">
        <v>9310</v>
      </c>
      <c r="D11560" s="20" t="s">
        <v>12</v>
      </c>
    </row>
    <row r="11561" spans="2:4" x14ac:dyDescent="0.25">
      <c r="B11561" s="20" t="s">
        <v>9314</v>
      </c>
      <c r="C11561" s="20" t="s">
        <v>9310</v>
      </c>
      <c r="D11561" s="20" t="s">
        <v>12</v>
      </c>
    </row>
    <row r="11562" spans="2:4" x14ac:dyDescent="0.25">
      <c r="B11562" s="20" t="s">
        <v>9315</v>
      </c>
      <c r="C11562" s="20" t="s">
        <v>9315</v>
      </c>
      <c r="D11562" s="20" t="s">
        <v>13</v>
      </c>
    </row>
    <row r="11563" spans="2:4" x14ac:dyDescent="0.25">
      <c r="B11563" s="20" t="s">
        <v>9316</v>
      </c>
      <c r="C11563" s="20" t="s">
        <v>9315</v>
      </c>
      <c r="D11563" s="20" t="s">
        <v>13</v>
      </c>
    </row>
    <row r="11564" spans="2:4" x14ac:dyDescent="0.25">
      <c r="B11564" s="20" t="s">
        <v>9317</v>
      </c>
      <c r="C11564" s="20" t="s">
        <v>9315</v>
      </c>
      <c r="D11564" s="20" t="s">
        <v>13</v>
      </c>
    </row>
    <row r="11565" spans="2:4" x14ac:dyDescent="0.25">
      <c r="B11565" s="20" t="s">
        <v>9318</v>
      </c>
      <c r="C11565" s="20" t="s">
        <v>9318</v>
      </c>
      <c r="D11565" s="20" t="s">
        <v>13</v>
      </c>
    </row>
    <row r="11566" spans="2:4" x14ac:dyDescent="0.25">
      <c r="B11566" s="20" t="s">
        <v>9319</v>
      </c>
      <c r="C11566" s="20" t="s">
        <v>9318</v>
      </c>
      <c r="D11566" s="20" t="s">
        <v>13</v>
      </c>
    </row>
    <row r="11567" spans="2:4" x14ac:dyDescent="0.25">
      <c r="B11567" s="20" t="s">
        <v>9320</v>
      </c>
      <c r="C11567" s="20" t="s">
        <v>9318</v>
      </c>
      <c r="D11567" s="20" t="s">
        <v>13</v>
      </c>
    </row>
    <row r="11568" spans="2:4" x14ac:dyDescent="0.25">
      <c r="B11568" s="20" t="s">
        <v>9321</v>
      </c>
      <c r="C11568" s="20" t="s">
        <v>9318</v>
      </c>
      <c r="D11568" s="20" t="s">
        <v>13</v>
      </c>
    </row>
    <row r="11569" spans="2:4" x14ac:dyDescent="0.25">
      <c r="B11569" s="20" t="s">
        <v>9322</v>
      </c>
      <c r="C11569" s="20" t="s">
        <v>9318</v>
      </c>
      <c r="D11569" s="20" t="s">
        <v>13</v>
      </c>
    </row>
    <row r="11570" spans="2:4" x14ac:dyDescent="0.25">
      <c r="B11570" s="20" t="s">
        <v>9323</v>
      </c>
      <c r="C11570" s="20" t="s">
        <v>9323</v>
      </c>
      <c r="D11570" s="20" t="s">
        <v>13</v>
      </c>
    </row>
    <row r="11571" spans="2:4" x14ac:dyDescent="0.25">
      <c r="B11571" s="20" t="s">
        <v>9324</v>
      </c>
      <c r="C11571" s="20" t="s">
        <v>9323</v>
      </c>
      <c r="D11571" s="20" t="s">
        <v>13</v>
      </c>
    </row>
    <row r="11572" spans="2:4" x14ac:dyDescent="0.25">
      <c r="B11572" s="20" t="s">
        <v>17990</v>
      </c>
      <c r="C11572" s="20" t="s">
        <v>9323</v>
      </c>
      <c r="D11572" s="20" t="s">
        <v>12</v>
      </c>
    </row>
    <row r="11573" spans="2:4" x14ac:dyDescent="0.25">
      <c r="B11573" s="20" t="s">
        <v>17991</v>
      </c>
      <c r="C11573" s="20" t="s">
        <v>9323</v>
      </c>
      <c r="D11573" s="20" t="s">
        <v>13</v>
      </c>
    </row>
    <row r="11574" spans="2:4" x14ac:dyDescent="0.25">
      <c r="B11574" s="20" t="s">
        <v>17992</v>
      </c>
      <c r="C11574" s="20" t="s">
        <v>9323</v>
      </c>
      <c r="D11574" s="20" t="s">
        <v>13</v>
      </c>
    </row>
    <row r="11575" spans="2:4" x14ac:dyDescent="0.25">
      <c r="B11575" s="20" t="s">
        <v>17993</v>
      </c>
      <c r="C11575" s="20" t="s">
        <v>9323</v>
      </c>
      <c r="D11575" s="20" t="s">
        <v>13</v>
      </c>
    </row>
    <row r="11576" spans="2:4" x14ac:dyDescent="0.25">
      <c r="B11576" s="20" t="s">
        <v>17994</v>
      </c>
      <c r="C11576" s="20" t="s">
        <v>9323</v>
      </c>
      <c r="D11576" s="20" t="s">
        <v>12</v>
      </c>
    </row>
    <row r="11577" spans="2:4" x14ac:dyDescent="0.25">
      <c r="B11577" s="20" t="s">
        <v>17995</v>
      </c>
      <c r="C11577" s="20" t="s">
        <v>9323</v>
      </c>
      <c r="D11577" s="20" t="s">
        <v>12</v>
      </c>
    </row>
    <row r="11578" spans="2:4" x14ac:dyDescent="0.25">
      <c r="B11578" s="20" t="s">
        <v>17996</v>
      </c>
      <c r="C11578" s="20" t="s">
        <v>9323</v>
      </c>
      <c r="D11578" s="20" t="s">
        <v>12</v>
      </c>
    </row>
    <row r="11579" spans="2:4" x14ac:dyDescent="0.25">
      <c r="B11579" s="20" t="s">
        <v>17997</v>
      </c>
      <c r="C11579" s="20" t="s">
        <v>9323</v>
      </c>
      <c r="D11579" s="20" t="s">
        <v>13</v>
      </c>
    </row>
    <row r="11580" spans="2:4" x14ac:dyDescent="0.25">
      <c r="B11580" s="20" t="s">
        <v>17998</v>
      </c>
      <c r="C11580" s="20" t="s">
        <v>9323</v>
      </c>
      <c r="D11580" s="20" t="s">
        <v>13</v>
      </c>
    </row>
    <row r="11581" spans="2:4" x14ac:dyDescent="0.25">
      <c r="B11581" s="20" t="s">
        <v>17999</v>
      </c>
      <c r="C11581" s="20" t="s">
        <v>9323</v>
      </c>
      <c r="D11581" s="20" t="s">
        <v>13</v>
      </c>
    </row>
    <row r="11582" spans="2:4" x14ac:dyDescent="0.25">
      <c r="B11582" s="20" t="s">
        <v>18000</v>
      </c>
      <c r="C11582" s="20" t="s">
        <v>9323</v>
      </c>
      <c r="D11582" s="20" t="s">
        <v>13</v>
      </c>
    </row>
    <row r="11583" spans="2:4" x14ac:dyDescent="0.25">
      <c r="B11583" s="20" t="s">
        <v>18001</v>
      </c>
      <c r="C11583" s="20" t="s">
        <v>9323</v>
      </c>
      <c r="D11583" s="20" t="s">
        <v>12</v>
      </c>
    </row>
    <row r="11584" spans="2:4" x14ac:dyDescent="0.25">
      <c r="B11584" s="20" t="s">
        <v>18002</v>
      </c>
      <c r="C11584" s="20" t="s">
        <v>9323</v>
      </c>
      <c r="D11584" s="20" t="s">
        <v>13</v>
      </c>
    </row>
    <row r="11585" spans="2:4" x14ac:dyDescent="0.25">
      <c r="B11585" s="20" t="s">
        <v>18003</v>
      </c>
      <c r="C11585" s="20" t="s">
        <v>9323</v>
      </c>
      <c r="D11585" s="20" t="s">
        <v>13</v>
      </c>
    </row>
    <row r="11586" spans="2:4" x14ac:dyDescent="0.25">
      <c r="B11586" s="20" t="s">
        <v>18004</v>
      </c>
      <c r="C11586" s="20" t="s">
        <v>9323</v>
      </c>
      <c r="D11586" s="20" t="s">
        <v>12</v>
      </c>
    </row>
    <row r="11587" spans="2:4" x14ac:dyDescent="0.25">
      <c r="B11587" s="20" t="s">
        <v>18005</v>
      </c>
      <c r="C11587" s="20" t="s">
        <v>9323</v>
      </c>
      <c r="D11587" s="20" t="s">
        <v>12</v>
      </c>
    </row>
    <row r="11588" spans="2:4" x14ac:dyDescent="0.25">
      <c r="B11588" s="20" t="s">
        <v>18006</v>
      </c>
      <c r="C11588" s="20" t="s">
        <v>9323</v>
      </c>
      <c r="D11588" s="20" t="s">
        <v>12</v>
      </c>
    </row>
    <row r="11589" spans="2:4" x14ac:dyDescent="0.25">
      <c r="B11589" s="20" t="s">
        <v>18007</v>
      </c>
      <c r="C11589" s="20" t="s">
        <v>9323</v>
      </c>
      <c r="D11589" s="20" t="s">
        <v>12</v>
      </c>
    </row>
    <row r="11590" spans="2:4" x14ac:dyDescent="0.25">
      <c r="B11590" s="20" t="s">
        <v>18008</v>
      </c>
      <c r="C11590" s="20" t="s">
        <v>9323</v>
      </c>
      <c r="D11590" s="20" t="s">
        <v>12</v>
      </c>
    </row>
    <row r="11591" spans="2:4" x14ac:dyDescent="0.25">
      <c r="B11591" s="20" t="s">
        <v>18009</v>
      </c>
      <c r="C11591" s="20" t="s">
        <v>9323</v>
      </c>
      <c r="D11591" s="20" t="s">
        <v>12</v>
      </c>
    </row>
    <row r="11592" spans="2:4" x14ac:dyDescent="0.25">
      <c r="B11592" s="20" t="s">
        <v>18010</v>
      </c>
      <c r="C11592" s="20" t="s">
        <v>9323</v>
      </c>
      <c r="D11592" s="20" t="s">
        <v>12</v>
      </c>
    </row>
    <row r="11593" spans="2:4" x14ac:dyDescent="0.25">
      <c r="B11593" s="20" t="s">
        <v>18011</v>
      </c>
      <c r="C11593" s="20" t="s">
        <v>9323</v>
      </c>
      <c r="D11593" s="20" t="s">
        <v>13</v>
      </c>
    </row>
    <row r="11594" spans="2:4" x14ac:dyDescent="0.25">
      <c r="B11594" s="20" t="s">
        <v>18012</v>
      </c>
      <c r="C11594" s="20" t="s">
        <v>9323</v>
      </c>
      <c r="D11594" s="20" t="s">
        <v>13</v>
      </c>
    </row>
    <row r="11595" spans="2:4" x14ac:dyDescent="0.25">
      <c r="B11595" s="20" t="s">
        <v>18013</v>
      </c>
      <c r="C11595" s="20" t="s">
        <v>9323</v>
      </c>
      <c r="D11595" s="20" t="s">
        <v>12</v>
      </c>
    </row>
    <row r="11596" spans="2:4" x14ac:dyDescent="0.25">
      <c r="B11596" s="20" t="s">
        <v>9325</v>
      </c>
      <c r="C11596" s="20" t="s">
        <v>9323</v>
      </c>
      <c r="D11596" s="20" t="s">
        <v>13</v>
      </c>
    </row>
    <row r="11597" spans="2:4" x14ac:dyDescent="0.25">
      <c r="B11597" s="20" t="s">
        <v>9326</v>
      </c>
      <c r="C11597" s="20" t="s">
        <v>9323</v>
      </c>
      <c r="D11597" s="20" t="s">
        <v>13</v>
      </c>
    </row>
    <row r="11598" spans="2:4" x14ac:dyDescent="0.25">
      <c r="B11598" s="20" t="s">
        <v>9327</v>
      </c>
      <c r="C11598" s="20" t="s">
        <v>9323</v>
      </c>
      <c r="D11598" s="20" t="s">
        <v>13</v>
      </c>
    </row>
    <row r="11599" spans="2:4" x14ac:dyDescent="0.25">
      <c r="B11599" s="20" t="s">
        <v>9328</v>
      </c>
      <c r="C11599" s="20" t="s">
        <v>9323</v>
      </c>
      <c r="D11599" s="20" t="s">
        <v>13</v>
      </c>
    </row>
    <row r="11600" spans="2:4" x14ac:dyDescent="0.25">
      <c r="B11600" s="20" t="s">
        <v>9329</v>
      </c>
      <c r="C11600" s="20" t="s">
        <v>9323</v>
      </c>
      <c r="D11600" s="20" t="s">
        <v>13</v>
      </c>
    </row>
    <row r="11601" spans="2:4" x14ac:dyDescent="0.25">
      <c r="B11601" s="20" t="s">
        <v>9330</v>
      </c>
      <c r="C11601" s="20" t="s">
        <v>9331</v>
      </c>
      <c r="D11601" s="20" t="s">
        <v>12</v>
      </c>
    </row>
    <row r="11602" spans="2:4" x14ac:dyDescent="0.25">
      <c r="B11602" s="20" t="s">
        <v>9332</v>
      </c>
      <c r="C11602" s="20" t="s">
        <v>9331</v>
      </c>
      <c r="D11602" s="20" t="s">
        <v>12</v>
      </c>
    </row>
    <row r="11603" spans="2:4" x14ac:dyDescent="0.25">
      <c r="B11603" s="20" t="s">
        <v>9333</v>
      </c>
      <c r="C11603" s="20" t="s">
        <v>9331</v>
      </c>
      <c r="D11603" s="20" t="s">
        <v>12</v>
      </c>
    </row>
    <row r="11604" spans="2:4" x14ac:dyDescent="0.25">
      <c r="B11604" s="20" t="s">
        <v>9334</v>
      </c>
      <c r="C11604" s="20" t="s">
        <v>9331</v>
      </c>
      <c r="D11604" s="20" t="s">
        <v>12</v>
      </c>
    </row>
    <row r="11605" spans="2:4" x14ac:dyDescent="0.25">
      <c r="B11605" s="20" t="s">
        <v>9335</v>
      </c>
      <c r="C11605" s="20" t="s">
        <v>9331</v>
      </c>
      <c r="D11605" s="20" t="s">
        <v>12</v>
      </c>
    </row>
    <row r="11606" spans="2:4" x14ac:dyDescent="0.25">
      <c r="B11606" s="20" t="s">
        <v>18014</v>
      </c>
      <c r="C11606" s="20" t="s">
        <v>9331</v>
      </c>
      <c r="D11606" s="20" t="s">
        <v>13</v>
      </c>
    </row>
    <row r="11607" spans="2:4" x14ac:dyDescent="0.25">
      <c r="B11607" s="20" t="s">
        <v>18015</v>
      </c>
      <c r="C11607" s="20" t="s">
        <v>9331</v>
      </c>
      <c r="D11607" s="20" t="s">
        <v>13</v>
      </c>
    </row>
    <row r="11608" spans="2:4" x14ac:dyDescent="0.25">
      <c r="B11608" s="20" t="s">
        <v>18016</v>
      </c>
      <c r="C11608" s="20" t="s">
        <v>9331</v>
      </c>
      <c r="D11608" s="20" t="s">
        <v>13</v>
      </c>
    </row>
    <row r="11609" spans="2:4" x14ac:dyDescent="0.25">
      <c r="B11609" s="20" t="s">
        <v>18017</v>
      </c>
      <c r="C11609" s="20" t="s">
        <v>9331</v>
      </c>
      <c r="D11609" s="20" t="s">
        <v>13</v>
      </c>
    </row>
    <row r="11610" spans="2:4" x14ac:dyDescent="0.25">
      <c r="B11610" s="20" t="s">
        <v>18018</v>
      </c>
      <c r="C11610" s="20" t="s">
        <v>9331</v>
      </c>
      <c r="D11610" s="20" t="s">
        <v>13</v>
      </c>
    </row>
    <row r="11611" spans="2:4" x14ac:dyDescent="0.25">
      <c r="B11611" s="20" t="s">
        <v>18019</v>
      </c>
      <c r="C11611" s="20" t="s">
        <v>9331</v>
      </c>
      <c r="D11611" s="20" t="s">
        <v>12</v>
      </c>
    </row>
    <row r="11612" spans="2:4" x14ac:dyDescent="0.25">
      <c r="B11612" s="20" t="s">
        <v>18020</v>
      </c>
      <c r="C11612" s="20" t="s">
        <v>9331</v>
      </c>
      <c r="D11612" s="20" t="s">
        <v>13</v>
      </c>
    </row>
    <row r="11613" spans="2:4" x14ac:dyDescent="0.25">
      <c r="B11613" s="20" t="s">
        <v>18021</v>
      </c>
      <c r="C11613" s="20" t="s">
        <v>9331</v>
      </c>
      <c r="D11613" s="20" t="s">
        <v>13</v>
      </c>
    </row>
    <row r="11614" spans="2:4" x14ac:dyDescent="0.25">
      <c r="B11614" s="20" t="s">
        <v>18022</v>
      </c>
      <c r="C11614" s="20" t="s">
        <v>9331</v>
      </c>
      <c r="D11614" s="20" t="s">
        <v>13</v>
      </c>
    </row>
    <row r="11615" spans="2:4" x14ac:dyDescent="0.25">
      <c r="B11615" s="20" t="s">
        <v>18023</v>
      </c>
      <c r="C11615" s="20" t="s">
        <v>9331</v>
      </c>
      <c r="D11615" s="20" t="s">
        <v>12</v>
      </c>
    </row>
    <row r="11616" spans="2:4" x14ac:dyDescent="0.25">
      <c r="B11616" s="20" t="s">
        <v>18024</v>
      </c>
      <c r="C11616" s="20" t="s">
        <v>9331</v>
      </c>
      <c r="D11616" s="20" t="s">
        <v>12</v>
      </c>
    </row>
    <row r="11617" spans="2:4" x14ac:dyDescent="0.25">
      <c r="B11617" s="20" t="s">
        <v>18025</v>
      </c>
      <c r="C11617" s="20" t="s">
        <v>9331</v>
      </c>
      <c r="D11617" s="20" t="s">
        <v>12</v>
      </c>
    </row>
    <row r="11618" spans="2:4" x14ac:dyDescent="0.25">
      <c r="B11618" s="20" t="s">
        <v>18026</v>
      </c>
      <c r="C11618" s="20" t="s">
        <v>9331</v>
      </c>
      <c r="D11618" s="20" t="s">
        <v>13</v>
      </c>
    </row>
    <row r="11619" spans="2:4" x14ac:dyDescent="0.25">
      <c r="B11619" s="20" t="s">
        <v>9336</v>
      </c>
      <c r="C11619" s="20" t="s">
        <v>9337</v>
      </c>
      <c r="D11619" s="20" t="s">
        <v>12</v>
      </c>
    </row>
    <row r="11620" spans="2:4" x14ac:dyDescent="0.25">
      <c r="B11620" s="20" t="s">
        <v>9338</v>
      </c>
      <c r="C11620" s="20" t="s">
        <v>9337</v>
      </c>
      <c r="D11620" s="20" t="s">
        <v>12</v>
      </c>
    </row>
    <row r="11621" spans="2:4" x14ac:dyDescent="0.25">
      <c r="B11621" s="20" t="s">
        <v>9339</v>
      </c>
      <c r="C11621" s="20" t="s">
        <v>9337</v>
      </c>
      <c r="D11621" s="20" t="s">
        <v>12</v>
      </c>
    </row>
    <row r="11622" spans="2:4" x14ac:dyDescent="0.25">
      <c r="B11622" s="20" t="s">
        <v>18027</v>
      </c>
      <c r="C11622" s="20" t="s">
        <v>9337</v>
      </c>
      <c r="D11622" s="20" t="s">
        <v>13</v>
      </c>
    </row>
    <row r="11623" spans="2:4" x14ac:dyDescent="0.25">
      <c r="B11623" s="20" t="s">
        <v>18028</v>
      </c>
      <c r="C11623" s="20" t="s">
        <v>9337</v>
      </c>
      <c r="D11623" s="20" t="s">
        <v>13</v>
      </c>
    </row>
    <row r="11624" spans="2:4" x14ac:dyDescent="0.25">
      <c r="B11624" s="20" t="s">
        <v>18029</v>
      </c>
      <c r="C11624" s="20" t="s">
        <v>9337</v>
      </c>
      <c r="D11624" s="20" t="s">
        <v>13</v>
      </c>
    </row>
    <row r="11625" spans="2:4" x14ac:dyDescent="0.25">
      <c r="B11625" s="20" t="s">
        <v>9340</v>
      </c>
      <c r="C11625" s="20" t="s">
        <v>9337</v>
      </c>
      <c r="D11625" s="20" t="s">
        <v>12</v>
      </c>
    </row>
    <row r="11626" spans="2:4" x14ac:dyDescent="0.25">
      <c r="B11626" s="20" t="s">
        <v>9341</v>
      </c>
      <c r="C11626" s="20" t="s">
        <v>9337</v>
      </c>
      <c r="D11626" s="20" t="s">
        <v>12</v>
      </c>
    </row>
    <row r="11627" spans="2:4" x14ac:dyDescent="0.25">
      <c r="B11627" s="20" t="s">
        <v>18030</v>
      </c>
      <c r="C11627" s="20" t="s">
        <v>9337</v>
      </c>
      <c r="D11627" s="20" t="s">
        <v>12</v>
      </c>
    </row>
    <row r="11628" spans="2:4" x14ac:dyDescent="0.25">
      <c r="B11628" s="20" t="s">
        <v>18031</v>
      </c>
      <c r="C11628" s="20" t="s">
        <v>9337</v>
      </c>
      <c r="D11628" s="20" t="s">
        <v>12</v>
      </c>
    </row>
    <row r="11629" spans="2:4" x14ac:dyDescent="0.25">
      <c r="B11629" s="20" t="s">
        <v>18032</v>
      </c>
      <c r="C11629" s="20" t="s">
        <v>9337</v>
      </c>
      <c r="D11629" s="20" t="s">
        <v>12</v>
      </c>
    </row>
    <row r="11630" spans="2:4" x14ac:dyDescent="0.25">
      <c r="B11630" s="20" t="s">
        <v>9342</v>
      </c>
      <c r="C11630" s="20" t="s">
        <v>9343</v>
      </c>
      <c r="D11630" s="20" t="s">
        <v>12</v>
      </c>
    </row>
    <row r="11631" spans="2:4" x14ac:dyDescent="0.25">
      <c r="B11631" s="20" t="s">
        <v>18033</v>
      </c>
      <c r="C11631" s="20" t="s">
        <v>9343</v>
      </c>
      <c r="D11631" s="20" t="s">
        <v>12</v>
      </c>
    </row>
    <row r="11632" spans="2:4" x14ac:dyDescent="0.25">
      <c r="B11632" s="20" t="s">
        <v>18034</v>
      </c>
      <c r="C11632" s="20" t="s">
        <v>9343</v>
      </c>
      <c r="D11632" s="20" t="s">
        <v>12</v>
      </c>
    </row>
    <row r="11633" spans="2:4" x14ac:dyDescent="0.25">
      <c r="B11633" s="20" t="s">
        <v>9344</v>
      </c>
      <c r="C11633" s="20" t="s">
        <v>9343</v>
      </c>
      <c r="D11633" s="20" t="s">
        <v>12</v>
      </c>
    </row>
    <row r="11634" spans="2:4" x14ac:dyDescent="0.25">
      <c r="B11634" s="20" t="s">
        <v>9345</v>
      </c>
      <c r="C11634" s="20" t="s">
        <v>9343</v>
      </c>
      <c r="D11634" s="20" t="s">
        <v>12</v>
      </c>
    </row>
    <row r="11635" spans="2:4" x14ac:dyDescent="0.25">
      <c r="B11635" s="20" t="s">
        <v>9346</v>
      </c>
      <c r="C11635" s="20" t="s">
        <v>9343</v>
      </c>
      <c r="D11635" s="20" t="s">
        <v>12</v>
      </c>
    </row>
    <row r="11636" spans="2:4" x14ac:dyDescent="0.25">
      <c r="B11636" s="20" t="s">
        <v>9347</v>
      </c>
      <c r="C11636" s="20" t="s">
        <v>9343</v>
      </c>
      <c r="D11636" s="20" t="s">
        <v>12</v>
      </c>
    </row>
    <row r="11637" spans="2:4" x14ac:dyDescent="0.25">
      <c r="B11637" s="20" t="s">
        <v>9348</v>
      </c>
      <c r="C11637" s="20" t="s">
        <v>9349</v>
      </c>
      <c r="D11637" s="20" t="s">
        <v>12</v>
      </c>
    </row>
    <row r="11638" spans="2:4" x14ac:dyDescent="0.25">
      <c r="B11638" s="20" t="s">
        <v>18035</v>
      </c>
      <c r="C11638" s="20" t="s">
        <v>9349</v>
      </c>
      <c r="D11638" s="20" t="s">
        <v>12</v>
      </c>
    </row>
    <row r="11639" spans="2:4" x14ac:dyDescent="0.25">
      <c r="B11639" s="20" t="s">
        <v>9350</v>
      </c>
      <c r="C11639" s="20" t="s">
        <v>9351</v>
      </c>
      <c r="D11639" s="20" t="s">
        <v>12</v>
      </c>
    </row>
    <row r="11640" spans="2:4" x14ac:dyDescent="0.25">
      <c r="B11640" s="20" t="s">
        <v>9352</v>
      </c>
      <c r="C11640" s="20" t="s">
        <v>9351</v>
      </c>
      <c r="D11640" s="20" t="s">
        <v>12</v>
      </c>
    </row>
    <row r="11641" spans="2:4" x14ac:dyDescent="0.25">
      <c r="B11641" s="20" t="s">
        <v>9353</v>
      </c>
      <c r="C11641" s="20" t="s">
        <v>9351</v>
      </c>
      <c r="D11641" s="20" t="s">
        <v>12</v>
      </c>
    </row>
    <row r="11642" spans="2:4" x14ac:dyDescent="0.25">
      <c r="B11642" s="20" t="s">
        <v>18036</v>
      </c>
      <c r="C11642" s="20" t="s">
        <v>9351</v>
      </c>
      <c r="D11642" s="20" t="s">
        <v>12</v>
      </c>
    </row>
    <row r="11643" spans="2:4" x14ac:dyDescent="0.25">
      <c r="B11643" s="20" t="s">
        <v>18037</v>
      </c>
      <c r="C11643" s="20" t="s">
        <v>9351</v>
      </c>
      <c r="D11643" s="20" t="s">
        <v>12</v>
      </c>
    </row>
    <row r="11644" spans="2:4" x14ac:dyDescent="0.25">
      <c r="B11644" s="20" t="s">
        <v>18038</v>
      </c>
      <c r="C11644" s="20" t="s">
        <v>9351</v>
      </c>
      <c r="D11644" s="20" t="s">
        <v>12</v>
      </c>
    </row>
    <row r="11645" spans="2:4" x14ac:dyDescent="0.25">
      <c r="B11645" s="20" t="s">
        <v>18039</v>
      </c>
      <c r="C11645" s="20" t="s">
        <v>9351</v>
      </c>
      <c r="D11645" s="20" t="s">
        <v>12</v>
      </c>
    </row>
    <row r="11646" spans="2:4" x14ac:dyDescent="0.25">
      <c r="B11646" s="20" t="s">
        <v>18040</v>
      </c>
      <c r="C11646" s="20" t="s">
        <v>9351</v>
      </c>
      <c r="D11646" s="20" t="s">
        <v>12</v>
      </c>
    </row>
    <row r="11647" spans="2:4" x14ac:dyDescent="0.25">
      <c r="B11647" s="20" t="s">
        <v>18041</v>
      </c>
      <c r="C11647" s="20" t="s">
        <v>9351</v>
      </c>
      <c r="D11647" s="20" t="s">
        <v>12</v>
      </c>
    </row>
    <row r="11648" spans="2:4" x14ac:dyDescent="0.25">
      <c r="B11648" s="20" t="s">
        <v>18042</v>
      </c>
      <c r="C11648" s="20" t="s">
        <v>9351</v>
      </c>
      <c r="D11648" s="20" t="s">
        <v>12</v>
      </c>
    </row>
    <row r="11649" spans="2:4" x14ac:dyDescent="0.25">
      <c r="B11649" s="20" t="s">
        <v>9354</v>
      </c>
      <c r="C11649" s="20" t="s">
        <v>9351</v>
      </c>
      <c r="D11649" s="20" t="s">
        <v>12</v>
      </c>
    </row>
    <row r="11650" spans="2:4" x14ac:dyDescent="0.25">
      <c r="B11650" s="20" t="s">
        <v>18043</v>
      </c>
      <c r="C11650" s="20" t="s">
        <v>9351</v>
      </c>
      <c r="D11650" s="20" t="s">
        <v>12</v>
      </c>
    </row>
    <row r="11651" spans="2:4" x14ac:dyDescent="0.25">
      <c r="B11651" s="20" t="s">
        <v>18044</v>
      </c>
      <c r="C11651" s="20" t="s">
        <v>9351</v>
      </c>
      <c r="D11651" s="20" t="s">
        <v>12</v>
      </c>
    </row>
    <row r="11652" spans="2:4" x14ac:dyDescent="0.25">
      <c r="B11652" s="20" t="s">
        <v>18045</v>
      </c>
      <c r="C11652" s="20" t="s">
        <v>9351</v>
      </c>
      <c r="D11652" s="20" t="s">
        <v>12</v>
      </c>
    </row>
    <row r="11653" spans="2:4" x14ac:dyDescent="0.25">
      <c r="B11653" s="20" t="s">
        <v>18046</v>
      </c>
      <c r="C11653" s="20" t="s">
        <v>9351</v>
      </c>
      <c r="D11653" s="20" t="s">
        <v>12</v>
      </c>
    </row>
    <row r="11654" spans="2:4" x14ac:dyDescent="0.25">
      <c r="B11654" s="20" t="s">
        <v>18047</v>
      </c>
      <c r="C11654" s="20" t="s">
        <v>9351</v>
      </c>
      <c r="D11654" s="20" t="s">
        <v>12</v>
      </c>
    </row>
    <row r="11655" spans="2:4" x14ac:dyDescent="0.25">
      <c r="B11655" s="20" t="s">
        <v>9355</v>
      </c>
      <c r="C11655" s="20" t="s">
        <v>9351</v>
      </c>
      <c r="D11655" s="20" t="s">
        <v>12</v>
      </c>
    </row>
    <row r="11656" spans="2:4" x14ac:dyDescent="0.25">
      <c r="B11656" s="20" t="s">
        <v>18048</v>
      </c>
      <c r="C11656" s="20" t="s">
        <v>9351</v>
      </c>
      <c r="D11656" s="20" t="s">
        <v>12</v>
      </c>
    </row>
    <row r="11657" spans="2:4" x14ac:dyDescent="0.25">
      <c r="B11657" s="20" t="s">
        <v>18049</v>
      </c>
      <c r="C11657" s="20" t="s">
        <v>9351</v>
      </c>
      <c r="D11657" s="20" t="s">
        <v>12</v>
      </c>
    </row>
    <row r="11658" spans="2:4" x14ac:dyDescent="0.25">
      <c r="B11658" s="20" t="s">
        <v>18050</v>
      </c>
      <c r="C11658" s="20" t="s">
        <v>9351</v>
      </c>
      <c r="D11658" s="20" t="s">
        <v>12</v>
      </c>
    </row>
    <row r="11659" spans="2:4" x14ac:dyDescent="0.25">
      <c r="B11659" s="20" t="s">
        <v>18051</v>
      </c>
      <c r="C11659" s="20" t="s">
        <v>9351</v>
      </c>
      <c r="D11659" s="20" t="s">
        <v>12</v>
      </c>
    </row>
    <row r="11660" spans="2:4" x14ac:dyDescent="0.25">
      <c r="B11660" s="20" t="s">
        <v>9356</v>
      </c>
      <c r="C11660" s="20" t="s">
        <v>9351</v>
      </c>
      <c r="D11660" s="20" t="s">
        <v>12</v>
      </c>
    </row>
    <row r="11661" spans="2:4" x14ac:dyDescent="0.25">
      <c r="B11661" s="20" t="s">
        <v>18052</v>
      </c>
      <c r="C11661" s="20" t="s">
        <v>9351</v>
      </c>
      <c r="D11661" s="20" t="s">
        <v>12</v>
      </c>
    </row>
    <row r="11662" spans="2:4" x14ac:dyDescent="0.25">
      <c r="B11662" s="20" t="s">
        <v>18053</v>
      </c>
      <c r="C11662" s="20" t="s">
        <v>9351</v>
      </c>
      <c r="D11662" s="20" t="s">
        <v>12</v>
      </c>
    </row>
    <row r="11663" spans="2:4" x14ac:dyDescent="0.25">
      <c r="B11663" s="20" t="s">
        <v>18054</v>
      </c>
      <c r="C11663" s="20" t="s">
        <v>9351</v>
      </c>
      <c r="D11663" s="20" t="s">
        <v>12</v>
      </c>
    </row>
    <row r="11664" spans="2:4" x14ac:dyDescent="0.25">
      <c r="B11664" s="20" t="s">
        <v>18055</v>
      </c>
      <c r="C11664" s="20" t="s">
        <v>9351</v>
      </c>
      <c r="D11664" s="20" t="s">
        <v>12</v>
      </c>
    </row>
    <row r="11665" spans="2:4" x14ac:dyDescent="0.25">
      <c r="B11665" s="20" t="s">
        <v>18056</v>
      </c>
      <c r="C11665" s="20" t="s">
        <v>9351</v>
      </c>
      <c r="D11665" s="20" t="s">
        <v>12</v>
      </c>
    </row>
    <row r="11666" spans="2:4" x14ac:dyDescent="0.25">
      <c r="B11666" s="20" t="s">
        <v>18057</v>
      </c>
      <c r="C11666" s="20" t="s">
        <v>9351</v>
      </c>
      <c r="D11666" s="20" t="s">
        <v>12</v>
      </c>
    </row>
    <row r="11667" spans="2:4" x14ac:dyDescent="0.25">
      <c r="B11667" s="20" t="s">
        <v>18058</v>
      </c>
      <c r="C11667" s="20" t="s">
        <v>9351</v>
      </c>
      <c r="D11667" s="20" t="s">
        <v>12</v>
      </c>
    </row>
    <row r="11668" spans="2:4" x14ac:dyDescent="0.25">
      <c r="B11668" s="20" t="s">
        <v>9357</v>
      </c>
      <c r="C11668" s="20" t="s">
        <v>9351</v>
      </c>
      <c r="D11668" s="20" t="s">
        <v>12</v>
      </c>
    </row>
    <row r="11669" spans="2:4" x14ac:dyDescent="0.25">
      <c r="B11669" s="20" t="s">
        <v>18059</v>
      </c>
      <c r="C11669" s="20" t="s">
        <v>9351</v>
      </c>
      <c r="D11669" s="20" t="s">
        <v>12</v>
      </c>
    </row>
    <row r="11670" spans="2:4" x14ac:dyDescent="0.25">
      <c r="B11670" s="20" t="s">
        <v>18060</v>
      </c>
      <c r="C11670" s="20" t="s">
        <v>9351</v>
      </c>
      <c r="D11670" s="20" t="s">
        <v>12</v>
      </c>
    </row>
    <row r="11671" spans="2:4" x14ac:dyDescent="0.25">
      <c r="B11671" s="20" t="s">
        <v>18061</v>
      </c>
      <c r="C11671" s="20" t="s">
        <v>9351</v>
      </c>
      <c r="D11671" s="20" t="s">
        <v>12</v>
      </c>
    </row>
    <row r="11672" spans="2:4" x14ac:dyDescent="0.25">
      <c r="B11672" s="20" t="s">
        <v>18062</v>
      </c>
      <c r="C11672" s="20" t="s">
        <v>9351</v>
      </c>
      <c r="D11672" s="20" t="s">
        <v>12</v>
      </c>
    </row>
    <row r="11673" spans="2:4" x14ac:dyDescent="0.25">
      <c r="B11673" s="20" t="s">
        <v>18063</v>
      </c>
      <c r="C11673" s="20" t="s">
        <v>9351</v>
      </c>
      <c r="D11673" s="20" t="s">
        <v>12</v>
      </c>
    </row>
    <row r="11674" spans="2:4" x14ac:dyDescent="0.25">
      <c r="B11674" s="20" t="s">
        <v>9358</v>
      </c>
      <c r="C11674" s="20" t="s">
        <v>9359</v>
      </c>
      <c r="D11674" s="20" t="s">
        <v>12</v>
      </c>
    </row>
    <row r="11675" spans="2:4" x14ac:dyDescent="0.25">
      <c r="B11675" s="20" t="s">
        <v>18064</v>
      </c>
      <c r="C11675" s="20" t="s">
        <v>9359</v>
      </c>
      <c r="D11675" s="20" t="s">
        <v>12</v>
      </c>
    </row>
    <row r="11676" spans="2:4" x14ac:dyDescent="0.25">
      <c r="B11676" s="20" t="s">
        <v>9360</v>
      </c>
      <c r="C11676" s="20" t="s">
        <v>9359</v>
      </c>
      <c r="D11676" s="20" t="s">
        <v>12</v>
      </c>
    </row>
    <row r="11677" spans="2:4" x14ac:dyDescent="0.25">
      <c r="B11677" s="20" t="s">
        <v>18065</v>
      </c>
      <c r="C11677" s="20" t="s">
        <v>9359</v>
      </c>
      <c r="D11677" s="20" t="s">
        <v>12</v>
      </c>
    </row>
    <row r="11678" spans="2:4" x14ac:dyDescent="0.25">
      <c r="B11678" s="20" t="s">
        <v>18066</v>
      </c>
      <c r="C11678" s="20" t="s">
        <v>9359</v>
      </c>
      <c r="D11678" s="20" t="s">
        <v>12</v>
      </c>
    </row>
    <row r="11679" spans="2:4" x14ac:dyDescent="0.25">
      <c r="B11679" s="20" t="s">
        <v>18067</v>
      </c>
      <c r="C11679" s="20" t="s">
        <v>9359</v>
      </c>
      <c r="D11679" s="20" t="s">
        <v>12</v>
      </c>
    </row>
    <row r="11680" spans="2:4" x14ac:dyDescent="0.25">
      <c r="B11680" s="20" t="s">
        <v>18068</v>
      </c>
      <c r="C11680" s="20" t="s">
        <v>9359</v>
      </c>
      <c r="D11680" s="20" t="s">
        <v>12</v>
      </c>
    </row>
    <row r="11681" spans="2:4" x14ac:dyDescent="0.25">
      <c r="B11681" s="20" t="s">
        <v>18069</v>
      </c>
      <c r="C11681" s="20" t="s">
        <v>9359</v>
      </c>
      <c r="D11681" s="20" t="s">
        <v>12</v>
      </c>
    </row>
    <row r="11682" spans="2:4" x14ac:dyDescent="0.25">
      <c r="B11682" s="20" t="s">
        <v>18070</v>
      </c>
      <c r="C11682" s="20" t="s">
        <v>9359</v>
      </c>
      <c r="D11682" s="20" t="s">
        <v>12</v>
      </c>
    </row>
    <row r="11683" spans="2:4" x14ac:dyDescent="0.25">
      <c r="B11683" s="20" t="s">
        <v>9361</v>
      </c>
      <c r="C11683" s="20" t="s">
        <v>9359</v>
      </c>
      <c r="D11683" s="20" t="s">
        <v>12</v>
      </c>
    </row>
    <row r="11684" spans="2:4" x14ac:dyDescent="0.25">
      <c r="B11684" s="20" t="s">
        <v>18071</v>
      </c>
      <c r="C11684" s="20" t="s">
        <v>9359</v>
      </c>
      <c r="D11684" s="20" t="s">
        <v>12</v>
      </c>
    </row>
    <row r="11685" spans="2:4" x14ac:dyDescent="0.25">
      <c r="B11685" s="20" t="s">
        <v>18072</v>
      </c>
      <c r="C11685" s="20" t="s">
        <v>9359</v>
      </c>
      <c r="D11685" s="20" t="s">
        <v>12</v>
      </c>
    </row>
    <row r="11686" spans="2:4" x14ac:dyDescent="0.25">
      <c r="B11686" s="20" t="s">
        <v>18073</v>
      </c>
      <c r="C11686" s="20" t="s">
        <v>9359</v>
      </c>
      <c r="D11686" s="20" t="s">
        <v>12</v>
      </c>
    </row>
    <row r="11687" spans="2:4" x14ac:dyDescent="0.25">
      <c r="B11687" s="20" t="s">
        <v>18074</v>
      </c>
      <c r="C11687" s="20" t="s">
        <v>9359</v>
      </c>
      <c r="D11687" s="20" t="s">
        <v>12</v>
      </c>
    </row>
    <row r="11688" spans="2:4" x14ac:dyDescent="0.25">
      <c r="B11688" s="20" t="s">
        <v>18075</v>
      </c>
      <c r="C11688" s="20" t="s">
        <v>9359</v>
      </c>
      <c r="D11688" s="20" t="s">
        <v>12</v>
      </c>
    </row>
    <row r="11689" spans="2:4" x14ac:dyDescent="0.25">
      <c r="B11689" s="20" t="s">
        <v>18076</v>
      </c>
      <c r="C11689" s="20" t="s">
        <v>9359</v>
      </c>
      <c r="D11689" s="20" t="s">
        <v>12</v>
      </c>
    </row>
    <row r="11690" spans="2:4" x14ac:dyDescent="0.25">
      <c r="B11690" s="20" t="s">
        <v>18077</v>
      </c>
      <c r="C11690" s="20" t="s">
        <v>9359</v>
      </c>
      <c r="D11690" s="20" t="s">
        <v>12</v>
      </c>
    </row>
    <row r="11691" spans="2:4" x14ac:dyDescent="0.25">
      <c r="B11691" s="20" t="s">
        <v>18078</v>
      </c>
      <c r="C11691" s="20" t="s">
        <v>9359</v>
      </c>
      <c r="D11691" s="20" t="s">
        <v>12</v>
      </c>
    </row>
    <row r="11692" spans="2:4" x14ac:dyDescent="0.25">
      <c r="B11692" s="20" t="s">
        <v>18079</v>
      </c>
      <c r="C11692" s="20" t="s">
        <v>9359</v>
      </c>
      <c r="D11692" s="20" t="s">
        <v>12</v>
      </c>
    </row>
    <row r="11693" spans="2:4" x14ac:dyDescent="0.25">
      <c r="B11693" s="20" t="s">
        <v>18080</v>
      </c>
      <c r="C11693" s="20" t="s">
        <v>9359</v>
      </c>
      <c r="D11693" s="20" t="s">
        <v>12</v>
      </c>
    </row>
    <row r="11694" spans="2:4" x14ac:dyDescent="0.25">
      <c r="B11694" s="20" t="s">
        <v>9362</v>
      </c>
      <c r="C11694" s="20" t="s">
        <v>9359</v>
      </c>
      <c r="D11694" s="20" t="s">
        <v>12</v>
      </c>
    </row>
    <row r="11695" spans="2:4" x14ac:dyDescent="0.25">
      <c r="B11695" s="20" t="s">
        <v>18081</v>
      </c>
      <c r="C11695" s="20" t="s">
        <v>9359</v>
      </c>
      <c r="D11695" s="20" t="s">
        <v>12</v>
      </c>
    </row>
    <row r="11696" spans="2:4" x14ac:dyDescent="0.25">
      <c r="B11696" s="20" t="s">
        <v>18082</v>
      </c>
      <c r="C11696" s="20" t="s">
        <v>9359</v>
      </c>
      <c r="D11696" s="20" t="s">
        <v>12</v>
      </c>
    </row>
    <row r="11697" spans="2:4" x14ac:dyDescent="0.25">
      <c r="B11697" s="20" t="s">
        <v>18083</v>
      </c>
      <c r="C11697" s="20" t="s">
        <v>9359</v>
      </c>
      <c r="D11697" s="20" t="s">
        <v>12</v>
      </c>
    </row>
    <row r="11698" spans="2:4" x14ac:dyDescent="0.25">
      <c r="B11698" s="20" t="s">
        <v>18084</v>
      </c>
      <c r="C11698" s="20" t="s">
        <v>9359</v>
      </c>
      <c r="D11698" s="20" t="s">
        <v>12</v>
      </c>
    </row>
    <row r="11699" spans="2:4" x14ac:dyDescent="0.25">
      <c r="B11699" s="20" t="s">
        <v>18085</v>
      </c>
      <c r="C11699" s="20" t="s">
        <v>9359</v>
      </c>
      <c r="D11699" s="20" t="s">
        <v>12</v>
      </c>
    </row>
    <row r="11700" spans="2:4" x14ac:dyDescent="0.25">
      <c r="B11700" s="20" t="s">
        <v>18086</v>
      </c>
      <c r="C11700" s="20" t="s">
        <v>9359</v>
      </c>
      <c r="D11700" s="20" t="s">
        <v>12</v>
      </c>
    </row>
    <row r="11701" spans="2:4" x14ac:dyDescent="0.25">
      <c r="B11701" s="20" t="s">
        <v>18087</v>
      </c>
      <c r="C11701" s="20" t="s">
        <v>9359</v>
      </c>
      <c r="D11701" s="20" t="s">
        <v>12</v>
      </c>
    </row>
    <row r="11702" spans="2:4" x14ac:dyDescent="0.25">
      <c r="B11702" s="20" t="s">
        <v>18088</v>
      </c>
      <c r="C11702" s="20" t="s">
        <v>9359</v>
      </c>
      <c r="D11702" s="20" t="s">
        <v>12</v>
      </c>
    </row>
    <row r="11703" spans="2:4" x14ac:dyDescent="0.25">
      <c r="B11703" s="20" t="s">
        <v>18089</v>
      </c>
      <c r="C11703" s="20" t="s">
        <v>9359</v>
      </c>
      <c r="D11703" s="20" t="s">
        <v>12</v>
      </c>
    </row>
    <row r="11704" spans="2:4" x14ac:dyDescent="0.25">
      <c r="B11704" s="20" t="s">
        <v>18090</v>
      </c>
      <c r="C11704" s="20" t="s">
        <v>9359</v>
      </c>
      <c r="D11704" s="20" t="s">
        <v>12</v>
      </c>
    </row>
    <row r="11705" spans="2:4" x14ac:dyDescent="0.25">
      <c r="B11705" s="20" t="s">
        <v>18091</v>
      </c>
      <c r="C11705" s="20" t="s">
        <v>9359</v>
      </c>
      <c r="D11705" s="20" t="s">
        <v>12</v>
      </c>
    </row>
    <row r="11706" spans="2:4" x14ac:dyDescent="0.25">
      <c r="B11706" s="20" t="s">
        <v>18092</v>
      </c>
      <c r="C11706" s="20" t="s">
        <v>9359</v>
      </c>
      <c r="D11706" s="20" t="s">
        <v>12</v>
      </c>
    </row>
    <row r="11707" spans="2:4" x14ac:dyDescent="0.25">
      <c r="B11707" s="20" t="s">
        <v>18093</v>
      </c>
      <c r="C11707" s="20" t="s">
        <v>9359</v>
      </c>
      <c r="D11707" s="20" t="s">
        <v>12</v>
      </c>
    </row>
    <row r="11708" spans="2:4" x14ac:dyDescent="0.25">
      <c r="B11708" s="20" t="s">
        <v>18094</v>
      </c>
      <c r="C11708" s="20" t="s">
        <v>9359</v>
      </c>
      <c r="D11708" s="20" t="s">
        <v>12</v>
      </c>
    </row>
    <row r="11709" spans="2:4" x14ac:dyDescent="0.25">
      <c r="B11709" s="20" t="s">
        <v>18095</v>
      </c>
      <c r="C11709" s="20" t="s">
        <v>9359</v>
      </c>
      <c r="D11709" s="20" t="s">
        <v>12</v>
      </c>
    </row>
    <row r="11710" spans="2:4" x14ac:dyDescent="0.25">
      <c r="B11710" s="20" t="s">
        <v>18096</v>
      </c>
      <c r="C11710" s="20" t="s">
        <v>9359</v>
      </c>
      <c r="D11710" s="20" t="s">
        <v>12</v>
      </c>
    </row>
    <row r="11711" spans="2:4" x14ac:dyDescent="0.25">
      <c r="B11711" s="20" t="s">
        <v>18097</v>
      </c>
      <c r="C11711" s="20" t="s">
        <v>9359</v>
      </c>
      <c r="D11711" s="20" t="s">
        <v>12</v>
      </c>
    </row>
    <row r="11712" spans="2:4" x14ac:dyDescent="0.25">
      <c r="B11712" s="20" t="s">
        <v>18098</v>
      </c>
      <c r="C11712" s="20" t="s">
        <v>9359</v>
      </c>
      <c r="D11712" s="20" t="s">
        <v>12</v>
      </c>
    </row>
    <row r="11713" spans="2:4" x14ac:dyDescent="0.25">
      <c r="B11713" s="20" t="s">
        <v>18099</v>
      </c>
      <c r="C11713" s="20" t="s">
        <v>9359</v>
      </c>
      <c r="D11713" s="20" t="s">
        <v>12</v>
      </c>
    </row>
    <row r="11714" spans="2:4" x14ac:dyDescent="0.25">
      <c r="B11714" s="20" t="s">
        <v>18100</v>
      </c>
      <c r="C11714" s="20" t="s">
        <v>9359</v>
      </c>
      <c r="D11714" s="20" t="s">
        <v>12</v>
      </c>
    </row>
    <row r="11715" spans="2:4" x14ac:dyDescent="0.25">
      <c r="B11715" s="20" t="s">
        <v>18101</v>
      </c>
      <c r="C11715" s="20" t="s">
        <v>9359</v>
      </c>
      <c r="D11715" s="20" t="s">
        <v>12</v>
      </c>
    </row>
    <row r="11716" spans="2:4" x14ac:dyDescent="0.25">
      <c r="B11716" s="20" t="s">
        <v>9363</v>
      </c>
      <c r="C11716" s="20" t="s">
        <v>9359</v>
      </c>
      <c r="D11716" s="20" t="s">
        <v>12</v>
      </c>
    </row>
    <row r="11717" spans="2:4" x14ac:dyDescent="0.25">
      <c r="B11717" s="20" t="s">
        <v>18102</v>
      </c>
      <c r="C11717" s="20" t="s">
        <v>9359</v>
      </c>
      <c r="D11717" s="20" t="s">
        <v>12</v>
      </c>
    </row>
    <row r="11718" spans="2:4" x14ac:dyDescent="0.25">
      <c r="B11718" s="20" t="s">
        <v>18103</v>
      </c>
      <c r="C11718" s="20" t="s">
        <v>9359</v>
      </c>
      <c r="D11718" s="20" t="s">
        <v>12</v>
      </c>
    </row>
    <row r="11719" spans="2:4" x14ac:dyDescent="0.25">
      <c r="B11719" s="20" t="s">
        <v>18104</v>
      </c>
      <c r="C11719" s="20" t="s">
        <v>9359</v>
      </c>
      <c r="D11719" s="20" t="s">
        <v>12</v>
      </c>
    </row>
    <row r="11720" spans="2:4" x14ac:dyDescent="0.25">
      <c r="B11720" s="20" t="s">
        <v>18105</v>
      </c>
      <c r="C11720" s="20" t="s">
        <v>9359</v>
      </c>
      <c r="D11720" s="20" t="s">
        <v>12</v>
      </c>
    </row>
    <row r="11721" spans="2:4" x14ac:dyDescent="0.25">
      <c r="B11721" s="20" t="s">
        <v>18106</v>
      </c>
      <c r="C11721" s="20" t="s">
        <v>9359</v>
      </c>
      <c r="D11721" s="20" t="s">
        <v>12</v>
      </c>
    </row>
    <row r="11722" spans="2:4" x14ac:dyDescent="0.25">
      <c r="B11722" s="20" t="s">
        <v>18107</v>
      </c>
      <c r="C11722" s="20" t="s">
        <v>9359</v>
      </c>
      <c r="D11722" s="20" t="s">
        <v>12</v>
      </c>
    </row>
    <row r="11723" spans="2:4" x14ac:dyDescent="0.25">
      <c r="B11723" s="20" t="s">
        <v>18108</v>
      </c>
      <c r="C11723" s="20" t="s">
        <v>9359</v>
      </c>
      <c r="D11723" s="20" t="s">
        <v>12</v>
      </c>
    </row>
    <row r="11724" spans="2:4" x14ac:dyDescent="0.25">
      <c r="B11724" s="20" t="s">
        <v>18109</v>
      </c>
      <c r="C11724" s="20" t="s">
        <v>9359</v>
      </c>
      <c r="D11724" s="20" t="s">
        <v>12</v>
      </c>
    </row>
    <row r="11725" spans="2:4" x14ac:dyDescent="0.25">
      <c r="B11725" s="20" t="s">
        <v>18110</v>
      </c>
      <c r="C11725" s="20" t="s">
        <v>9359</v>
      </c>
      <c r="D11725" s="20" t="s">
        <v>12</v>
      </c>
    </row>
    <row r="11726" spans="2:4" x14ac:dyDescent="0.25">
      <c r="B11726" s="20" t="s">
        <v>18111</v>
      </c>
      <c r="C11726" s="20" t="s">
        <v>9359</v>
      </c>
      <c r="D11726" s="20" t="s">
        <v>12</v>
      </c>
    </row>
    <row r="11727" spans="2:4" x14ac:dyDescent="0.25">
      <c r="B11727" s="20" t="s">
        <v>18112</v>
      </c>
      <c r="C11727" s="20" t="s">
        <v>9359</v>
      </c>
      <c r="D11727" s="20" t="s">
        <v>12</v>
      </c>
    </row>
    <row r="11728" spans="2:4" x14ac:dyDescent="0.25">
      <c r="B11728" s="20" t="s">
        <v>18113</v>
      </c>
      <c r="C11728" s="20" t="s">
        <v>9359</v>
      </c>
      <c r="D11728" s="20" t="s">
        <v>12</v>
      </c>
    </row>
    <row r="11729" spans="2:4" x14ac:dyDescent="0.25">
      <c r="B11729" s="20" t="s">
        <v>18114</v>
      </c>
      <c r="C11729" s="20" t="s">
        <v>9359</v>
      </c>
      <c r="D11729" s="20" t="s">
        <v>12</v>
      </c>
    </row>
    <row r="11730" spans="2:4" x14ac:dyDescent="0.25">
      <c r="B11730" s="20" t="s">
        <v>18115</v>
      </c>
      <c r="C11730" s="20" t="s">
        <v>9359</v>
      </c>
      <c r="D11730" s="20" t="s">
        <v>12</v>
      </c>
    </row>
    <row r="11731" spans="2:4" x14ac:dyDescent="0.25">
      <c r="B11731" s="20" t="s">
        <v>18116</v>
      </c>
      <c r="C11731" s="20" t="s">
        <v>9359</v>
      </c>
      <c r="D11731" s="20" t="s">
        <v>12</v>
      </c>
    </row>
    <row r="11732" spans="2:4" x14ac:dyDescent="0.25">
      <c r="B11732" s="20" t="s">
        <v>18117</v>
      </c>
      <c r="C11732" s="20" t="s">
        <v>9359</v>
      </c>
      <c r="D11732" s="20" t="s">
        <v>12</v>
      </c>
    </row>
    <row r="11733" spans="2:4" x14ac:dyDescent="0.25">
      <c r="B11733" s="20" t="s">
        <v>18118</v>
      </c>
      <c r="C11733" s="20" t="s">
        <v>9359</v>
      </c>
      <c r="D11733" s="20" t="s">
        <v>12</v>
      </c>
    </row>
    <row r="11734" spans="2:4" x14ac:dyDescent="0.25">
      <c r="B11734" s="20" t="s">
        <v>18119</v>
      </c>
      <c r="C11734" s="20" t="s">
        <v>9359</v>
      </c>
      <c r="D11734" s="20" t="s">
        <v>12</v>
      </c>
    </row>
    <row r="11735" spans="2:4" x14ac:dyDescent="0.25">
      <c r="B11735" s="20" t="s">
        <v>18120</v>
      </c>
      <c r="C11735" s="20" t="s">
        <v>9359</v>
      </c>
      <c r="D11735" s="20" t="s">
        <v>12</v>
      </c>
    </row>
    <row r="11736" spans="2:4" x14ac:dyDescent="0.25">
      <c r="B11736" s="20" t="s">
        <v>18121</v>
      </c>
      <c r="C11736" s="20" t="s">
        <v>9359</v>
      </c>
      <c r="D11736" s="20" t="s">
        <v>12</v>
      </c>
    </row>
    <row r="11737" spans="2:4" x14ac:dyDescent="0.25">
      <c r="B11737" s="20" t="s">
        <v>18122</v>
      </c>
      <c r="C11737" s="20" t="s">
        <v>9359</v>
      </c>
      <c r="D11737" s="20" t="s">
        <v>12</v>
      </c>
    </row>
    <row r="11738" spans="2:4" x14ac:dyDescent="0.25">
      <c r="B11738" s="20" t="s">
        <v>18123</v>
      </c>
      <c r="C11738" s="20" t="s">
        <v>9359</v>
      </c>
      <c r="D11738" s="20" t="s">
        <v>12</v>
      </c>
    </row>
    <row r="11739" spans="2:4" x14ac:dyDescent="0.25">
      <c r="B11739" s="20" t="s">
        <v>18124</v>
      </c>
      <c r="C11739" s="20" t="s">
        <v>9359</v>
      </c>
      <c r="D11739" s="20" t="s">
        <v>12</v>
      </c>
    </row>
    <row r="11740" spans="2:4" x14ac:dyDescent="0.25">
      <c r="B11740" s="20" t="s">
        <v>18125</v>
      </c>
      <c r="C11740" s="20" t="s">
        <v>9359</v>
      </c>
      <c r="D11740" s="20" t="s">
        <v>12</v>
      </c>
    </row>
    <row r="11741" spans="2:4" x14ac:dyDescent="0.25">
      <c r="B11741" s="20" t="s">
        <v>18126</v>
      </c>
      <c r="C11741" s="20" t="s">
        <v>9359</v>
      </c>
      <c r="D11741" s="20" t="s">
        <v>12</v>
      </c>
    </row>
    <row r="11742" spans="2:4" x14ac:dyDescent="0.25">
      <c r="B11742" s="20" t="s">
        <v>18127</v>
      </c>
      <c r="C11742" s="20" t="s">
        <v>9359</v>
      </c>
      <c r="D11742" s="20" t="s">
        <v>12</v>
      </c>
    </row>
    <row r="11743" spans="2:4" x14ac:dyDescent="0.25">
      <c r="B11743" s="20" t="s">
        <v>18128</v>
      </c>
      <c r="C11743" s="20" t="s">
        <v>9359</v>
      </c>
      <c r="D11743" s="20" t="s">
        <v>12</v>
      </c>
    </row>
    <row r="11744" spans="2:4" x14ac:dyDescent="0.25">
      <c r="B11744" s="20" t="s">
        <v>18129</v>
      </c>
      <c r="C11744" s="20" t="s">
        <v>9359</v>
      </c>
      <c r="D11744" s="20" t="s">
        <v>12</v>
      </c>
    </row>
    <row r="11745" spans="2:4" x14ac:dyDescent="0.25">
      <c r="B11745" s="20" t="s">
        <v>9364</v>
      </c>
      <c r="C11745" s="20" t="s">
        <v>9364</v>
      </c>
      <c r="D11745" s="20" t="s">
        <v>12</v>
      </c>
    </row>
    <row r="11746" spans="2:4" x14ac:dyDescent="0.25">
      <c r="B11746" s="20" t="s">
        <v>9365</v>
      </c>
      <c r="C11746" s="20" t="s">
        <v>9364</v>
      </c>
      <c r="D11746" s="20" t="s">
        <v>12</v>
      </c>
    </row>
    <row r="11747" spans="2:4" x14ac:dyDescent="0.25">
      <c r="B11747" s="20" t="s">
        <v>9366</v>
      </c>
      <c r="C11747" s="20" t="s">
        <v>9364</v>
      </c>
      <c r="D11747" s="20" t="s">
        <v>12</v>
      </c>
    </row>
    <row r="11748" spans="2:4" x14ac:dyDescent="0.25">
      <c r="B11748" s="20" t="s">
        <v>9367</v>
      </c>
      <c r="C11748" s="20" t="s">
        <v>9364</v>
      </c>
      <c r="D11748" s="20" t="s">
        <v>12</v>
      </c>
    </row>
    <row r="11749" spans="2:4" x14ac:dyDescent="0.25">
      <c r="B11749" s="20" t="s">
        <v>9368</v>
      </c>
      <c r="C11749" s="20" t="s">
        <v>9364</v>
      </c>
      <c r="D11749" s="20" t="s">
        <v>12</v>
      </c>
    </row>
    <row r="11750" spans="2:4" x14ac:dyDescent="0.25">
      <c r="B11750" s="20" t="s">
        <v>9369</v>
      </c>
      <c r="C11750" s="20" t="s">
        <v>9364</v>
      </c>
      <c r="D11750" s="20" t="s">
        <v>12</v>
      </c>
    </row>
    <row r="11751" spans="2:4" x14ac:dyDescent="0.25">
      <c r="B11751" s="20" t="s">
        <v>9370</v>
      </c>
      <c r="C11751" s="20" t="s">
        <v>9364</v>
      </c>
      <c r="D11751" s="20" t="s">
        <v>12</v>
      </c>
    </row>
    <row r="11752" spans="2:4" x14ac:dyDescent="0.25">
      <c r="B11752" s="20" t="s">
        <v>18130</v>
      </c>
      <c r="C11752" s="20" t="s">
        <v>9364</v>
      </c>
      <c r="D11752" s="20" t="s">
        <v>12</v>
      </c>
    </row>
    <row r="11753" spans="2:4" x14ac:dyDescent="0.25">
      <c r="B11753" s="20" t="s">
        <v>18131</v>
      </c>
      <c r="C11753" s="20" t="s">
        <v>9364</v>
      </c>
      <c r="D11753" s="20" t="s">
        <v>12</v>
      </c>
    </row>
    <row r="11754" spans="2:4" x14ac:dyDescent="0.25">
      <c r="B11754" s="20" t="s">
        <v>18132</v>
      </c>
      <c r="C11754" s="20" t="s">
        <v>9364</v>
      </c>
      <c r="D11754" s="20" t="s">
        <v>12</v>
      </c>
    </row>
    <row r="11755" spans="2:4" x14ac:dyDescent="0.25">
      <c r="B11755" s="20" t="s">
        <v>18133</v>
      </c>
      <c r="C11755" s="20" t="s">
        <v>9364</v>
      </c>
      <c r="D11755" s="20" t="s">
        <v>12</v>
      </c>
    </row>
    <row r="11756" spans="2:4" x14ac:dyDescent="0.25">
      <c r="B11756" s="20" t="s">
        <v>18134</v>
      </c>
      <c r="C11756" s="20" t="s">
        <v>9364</v>
      </c>
      <c r="D11756" s="20" t="s">
        <v>12</v>
      </c>
    </row>
    <row r="11757" spans="2:4" x14ac:dyDescent="0.25">
      <c r="B11757" s="20" t="s">
        <v>18135</v>
      </c>
      <c r="C11757" s="20" t="s">
        <v>9364</v>
      </c>
      <c r="D11757" s="20" t="s">
        <v>12</v>
      </c>
    </row>
    <row r="11758" spans="2:4" x14ac:dyDescent="0.25">
      <c r="B11758" s="20" t="s">
        <v>18136</v>
      </c>
      <c r="C11758" s="20" t="s">
        <v>9364</v>
      </c>
      <c r="D11758" s="20" t="s">
        <v>12</v>
      </c>
    </row>
    <row r="11759" spans="2:4" x14ac:dyDescent="0.25">
      <c r="B11759" s="20" t="s">
        <v>18137</v>
      </c>
      <c r="C11759" s="20" t="s">
        <v>9364</v>
      </c>
      <c r="D11759" s="20" t="s">
        <v>12</v>
      </c>
    </row>
    <row r="11760" spans="2:4" x14ac:dyDescent="0.25">
      <c r="B11760" s="20" t="s">
        <v>18138</v>
      </c>
      <c r="C11760" s="20" t="s">
        <v>9364</v>
      </c>
      <c r="D11760" s="20" t="s">
        <v>12</v>
      </c>
    </row>
    <row r="11761" spans="2:4" x14ac:dyDescent="0.25">
      <c r="B11761" s="20" t="s">
        <v>18139</v>
      </c>
      <c r="C11761" s="20" t="s">
        <v>9364</v>
      </c>
      <c r="D11761" s="20" t="s">
        <v>12</v>
      </c>
    </row>
    <row r="11762" spans="2:4" x14ac:dyDescent="0.25">
      <c r="B11762" s="20" t="s">
        <v>18140</v>
      </c>
      <c r="C11762" s="20" t="s">
        <v>9364</v>
      </c>
      <c r="D11762" s="20" t="s">
        <v>12</v>
      </c>
    </row>
    <row r="11763" spans="2:4" x14ac:dyDescent="0.25">
      <c r="B11763" s="20" t="s">
        <v>18141</v>
      </c>
      <c r="C11763" s="20" t="s">
        <v>9364</v>
      </c>
      <c r="D11763" s="20" t="s">
        <v>12</v>
      </c>
    </row>
    <row r="11764" spans="2:4" x14ac:dyDescent="0.25">
      <c r="B11764" s="20" t="s">
        <v>18142</v>
      </c>
      <c r="C11764" s="20" t="s">
        <v>9364</v>
      </c>
      <c r="D11764" s="20" t="s">
        <v>12</v>
      </c>
    </row>
    <row r="11765" spans="2:4" x14ac:dyDescent="0.25">
      <c r="B11765" s="20" t="s">
        <v>18143</v>
      </c>
      <c r="C11765" s="20" t="s">
        <v>9364</v>
      </c>
      <c r="D11765" s="20" t="s">
        <v>12</v>
      </c>
    </row>
    <row r="11766" spans="2:4" x14ac:dyDescent="0.25">
      <c r="B11766" s="20" t="s">
        <v>18144</v>
      </c>
      <c r="C11766" s="20" t="s">
        <v>9364</v>
      </c>
      <c r="D11766" s="20" t="s">
        <v>12</v>
      </c>
    </row>
    <row r="11767" spans="2:4" x14ac:dyDescent="0.25">
      <c r="B11767" s="20" t="s">
        <v>18145</v>
      </c>
      <c r="C11767" s="20" t="s">
        <v>9364</v>
      </c>
      <c r="D11767" s="20" t="s">
        <v>12</v>
      </c>
    </row>
    <row r="11768" spans="2:4" x14ac:dyDescent="0.25">
      <c r="B11768" s="20" t="s">
        <v>18146</v>
      </c>
      <c r="C11768" s="20" t="s">
        <v>9364</v>
      </c>
      <c r="D11768" s="20" t="s">
        <v>12</v>
      </c>
    </row>
    <row r="11769" spans="2:4" x14ac:dyDescent="0.25">
      <c r="B11769" s="20" t="s">
        <v>18147</v>
      </c>
      <c r="C11769" s="20" t="s">
        <v>9364</v>
      </c>
      <c r="D11769" s="20" t="s">
        <v>12</v>
      </c>
    </row>
    <row r="11770" spans="2:4" x14ac:dyDescent="0.25">
      <c r="B11770" s="20" t="s">
        <v>18148</v>
      </c>
      <c r="C11770" s="20" t="s">
        <v>9364</v>
      </c>
      <c r="D11770" s="20" t="s">
        <v>12</v>
      </c>
    </row>
    <row r="11771" spans="2:4" x14ac:dyDescent="0.25">
      <c r="B11771" s="20" t="s">
        <v>18149</v>
      </c>
      <c r="C11771" s="20" t="s">
        <v>9364</v>
      </c>
      <c r="D11771" s="20" t="s">
        <v>12</v>
      </c>
    </row>
    <row r="11772" spans="2:4" x14ac:dyDescent="0.25">
      <c r="B11772" s="20" t="s">
        <v>9371</v>
      </c>
      <c r="C11772" s="20" t="s">
        <v>9364</v>
      </c>
      <c r="D11772" s="20" t="s">
        <v>12</v>
      </c>
    </row>
    <row r="11773" spans="2:4" x14ac:dyDescent="0.25">
      <c r="B11773" s="20" t="s">
        <v>9372</v>
      </c>
      <c r="C11773" s="20" t="s">
        <v>9364</v>
      </c>
      <c r="D11773" s="20" t="s">
        <v>12</v>
      </c>
    </row>
    <row r="11774" spans="2:4" x14ac:dyDescent="0.25">
      <c r="B11774" s="20" t="s">
        <v>9373</v>
      </c>
      <c r="C11774" s="20" t="s">
        <v>9373</v>
      </c>
      <c r="D11774" s="20" t="s">
        <v>13</v>
      </c>
    </row>
    <row r="11775" spans="2:4" x14ac:dyDescent="0.25">
      <c r="B11775" s="20" t="s">
        <v>9374</v>
      </c>
      <c r="C11775" s="20" t="s">
        <v>9373</v>
      </c>
      <c r="D11775" s="20" t="s">
        <v>12</v>
      </c>
    </row>
    <row r="11776" spans="2:4" x14ac:dyDescent="0.25">
      <c r="B11776" s="20" t="s">
        <v>18150</v>
      </c>
      <c r="C11776" s="20" t="s">
        <v>9373</v>
      </c>
      <c r="D11776" s="20" t="s">
        <v>12</v>
      </c>
    </row>
    <row r="11777" spans="2:4" x14ac:dyDescent="0.25">
      <c r="B11777" s="20" t="s">
        <v>18151</v>
      </c>
      <c r="C11777" s="20" t="s">
        <v>9373</v>
      </c>
      <c r="D11777" s="20" t="s">
        <v>12</v>
      </c>
    </row>
    <row r="11778" spans="2:4" x14ac:dyDescent="0.25">
      <c r="B11778" s="20" t="s">
        <v>9375</v>
      </c>
      <c r="C11778" s="20" t="s">
        <v>9373</v>
      </c>
      <c r="D11778" s="20" t="s">
        <v>12</v>
      </c>
    </row>
    <row r="11779" spans="2:4" x14ac:dyDescent="0.25">
      <c r="B11779" s="20" t="s">
        <v>18152</v>
      </c>
      <c r="C11779" s="20" t="s">
        <v>9373</v>
      </c>
      <c r="D11779" s="20" t="s">
        <v>12</v>
      </c>
    </row>
    <row r="11780" spans="2:4" x14ac:dyDescent="0.25">
      <c r="B11780" s="20" t="s">
        <v>18153</v>
      </c>
      <c r="C11780" s="20" t="s">
        <v>9373</v>
      </c>
      <c r="D11780" s="20" t="s">
        <v>12</v>
      </c>
    </row>
    <row r="11781" spans="2:4" x14ac:dyDescent="0.25">
      <c r="B11781" s="20" t="s">
        <v>9376</v>
      </c>
      <c r="C11781" s="20" t="s">
        <v>9373</v>
      </c>
      <c r="D11781" s="20" t="s">
        <v>12</v>
      </c>
    </row>
    <row r="11782" spans="2:4" x14ac:dyDescent="0.25">
      <c r="B11782" s="20" t="s">
        <v>9377</v>
      </c>
      <c r="C11782" s="20" t="s">
        <v>9373</v>
      </c>
      <c r="D11782" s="20" t="s">
        <v>12</v>
      </c>
    </row>
    <row r="11783" spans="2:4" x14ac:dyDescent="0.25">
      <c r="B11783" s="20" t="s">
        <v>9378</v>
      </c>
      <c r="C11783" s="20" t="s">
        <v>9373</v>
      </c>
      <c r="D11783" s="20" t="s">
        <v>12</v>
      </c>
    </row>
    <row r="11784" spans="2:4" x14ac:dyDescent="0.25">
      <c r="B11784" s="20" t="s">
        <v>9379</v>
      </c>
      <c r="C11784" s="20" t="s">
        <v>9373</v>
      </c>
      <c r="D11784" s="20" t="s">
        <v>12</v>
      </c>
    </row>
    <row r="11785" spans="2:4" x14ac:dyDescent="0.25">
      <c r="B11785" s="20" t="s">
        <v>9380</v>
      </c>
      <c r="C11785" s="20" t="s">
        <v>9373</v>
      </c>
      <c r="D11785" s="20" t="s">
        <v>12</v>
      </c>
    </row>
    <row r="11786" spans="2:4" x14ac:dyDescent="0.25">
      <c r="B11786" s="20" t="s">
        <v>9381</v>
      </c>
      <c r="C11786" s="20" t="s">
        <v>9382</v>
      </c>
      <c r="D11786" s="20" t="s">
        <v>13</v>
      </c>
    </row>
    <row r="11787" spans="2:4" x14ac:dyDescent="0.25">
      <c r="B11787" s="20" t="s">
        <v>9383</v>
      </c>
      <c r="C11787" s="20" t="s">
        <v>9382</v>
      </c>
      <c r="D11787" s="20" t="s">
        <v>13</v>
      </c>
    </row>
    <row r="11788" spans="2:4" x14ac:dyDescent="0.25">
      <c r="B11788" s="20" t="s">
        <v>9384</v>
      </c>
      <c r="C11788" s="20" t="s">
        <v>9382</v>
      </c>
      <c r="D11788" s="20" t="s">
        <v>13</v>
      </c>
    </row>
    <row r="11789" spans="2:4" x14ac:dyDescent="0.25">
      <c r="B11789" s="20" t="s">
        <v>9385</v>
      </c>
      <c r="C11789" s="20" t="s">
        <v>9386</v>
      </c>
      <c r="D11789" s="20" t="s">
        <v>13</v>
      </c>
    </row>
    <row r="11790" spans="2:4" x14ac:dyDescent="0.25">
      <c r="B11790" s="20" t="s">
        <v>9387</v>
      </c>
      <c r="C11790" s="20" t="s">
        <v>9386</v>
      </c>
      <c r="D11790" s="20" t="s">
        <v>13</v>
      </c>
    </row>
    <row r="11791" spans="2:4" x14ac:dyDescent="0.25">
      <c r="B11791" s="20" t="s">
        <v>9388</v>
      </c>
      <c r="C11791" s="20" t="s">
        <v>9386</v>
      </c>
      <c r="D11791" s="20" t="s">
        <v>12</v>
      </c>
    </row>
    <row r="11792" spans="2:4" x14ac:dyDescent="0.25">
      <c r="B11792" s="20" t="s">
        <v>9389</v>
      </c>
      <c r="C11792" s="20" t="s">
        <v>9386</v>
      </c>
      <c r="D11792" s="20" t="s">
        <v>13</v>
      </c>
    </row>
    <row r="11793" spans="2:4" x14ac:dyDescent="0.25">
      <c r="B11793" s="20" t="s">
        <v>9390</v>
      </c>
      <c r="C11793" s="20" t="s">
        <v>9386</v>
      </c>
      <c r="D11793" s="20" t="s">
        <v>13</v>
      </c>
    </row>
    <row r="11794" spans="2:4" x14ac:dyDescent="0.25">
      <c r="B11794" s="20" t="s">
        <v>9391</v>
      </c>
      <c r="C11794" s="20" t="s">
        <v>9386</v>
      </c>
      <c r="D11794" s="20" t="s">
        <v>13</v>
      </c>
    </row>
    <row r="11795" spans="2:4" x14ac:dyDescent="0.25">
      <c r="B11795" s="20" t="s">
        <v>9392</v>
      </c>
      <c r="C11795" s="20" t="s">
        <v>9386</v>
      </c>
      <c r="D11795" s="20" t="s">
        <v>13</v>
      </c>
    </row>
    <row r="11796" spans="2:4" x14ac:dyDescent="0.25">
      <c r="B11796" s="20" t="s">
        <v>9393</v>
      </c>
      <c r="C11796" s="20" t="s">
        <v>9394</v>
      </c>
      <c r="D11796" s="20" t="s">
        <v>13</v>
      </c>
    </row>
    <row r="11797" spans="2:4" x14ac:dyDescent="0.25">
      <c r="B11797" s="20" t="s">
        <v>9395</v>
      </c>
      <c r="C11797" s="20" t="s">
        <v>9394</v>
      </c>
      <c r="D11797" s="20" t="s">
        <v>13</v>
      </c>
    </row>
    <row r="11798" spans="2:4" x14ac:dyDescent="0.25">
      <c r="B11798" s="20" t="s">
        <v>9396</v>
      </c>
      <c r="C11798" s="20" t="s">
        <v>9394</v>
      </c>
      <c r="D11798" s="20" t="s">
        <v>13</v>
      </c>
    </row>
    <row r="11799" spans="2:4" x14ac:dyDescent="0.25">
      <c r="B11799" s="20" t="s">
        <v>9397</v>
      </c>
      <c r="C11799" s="20" t="s">
        <v>9394</v>
      </c>
      <c r="D11799" s="20" t="s">
        <v>13</v>
      </c>
    </row>
    <row r="11800" spans="2:4" x14ac:dyDescent="0.25">
      <c r="B11800" s="20" t="s">
        <v>9398</v>
      </c>
      <c r="C11800" s="20" t="s">
        <v>9399</v>
      </c>
      <c r="D11800" s="20" t="s">
        <v>13</v>
      </c>
    </row>
    <row r="11801" spans="2:4" x14ac:dyDescent="0.25">
      <c r="B11801" s="20" t="s">
        <v>9400</v>
      </c>
      <c r="C11801" s="20" t="s">
        <v>9399</v>
      </c>
      <c r="D11801" s="20" t="s">
        <v>13</v>
      </c>
    </row>
    <row r="11802" spans="2:4" x14ac:dyDescent="0.25">
      <c r="B11802" s="20" t="s">
        <v>9401</v>
      </c>
      <c r="C11802" s="20" t="s">
        <v>9399</v>
      </c>
      <c r="D11802" s="20" t="s">
        <v>13</v>
      </c>
    </row>
    <row r="11803" spans="2:4" x14ac:dyDescent="0.25">
      <c r="B11803" s="20" t="s">
        <v>9402</v>
      </c>
      <c r="C11803" s="20" t="s">
        <v>9403</v>
      </c>
      <c r="D11803" s="20" t="s">
        <v>13</v>
      </c>
    </row>
    <row r="11804" spans="2:4" x14ac:dyDescent="0.25">
      <c r="B11804" s="20" t="s">
        <v>9404</v>
      </c>
      <c r="C11804" s="20" t="s">
        <v>9403</v>
      </c>
      <c r="D11804" s="20" t="s">
        <v>13</v>
      </c>
    </row>
    <row r="11805" spans="2:4" x14ac:dyDescent="0.25">
      <c r="B11805" s="20" t="s">
        <v>9405</v>
      </c>
      <c r="C11805" s="20" t="s">
        <v>9406</v>
      </c>
      <c r="D11805" s="20" t="s">
        <v>13</v>
      </c>
    </row>
    <row r="11806" spans="2:4" x14ac:dyDescent="0.25">
      <c r="B11806" s="20" t="s">
        <v>9407</v>
      </c>
      <c r="C11806" s="20" t="s">
        <v>9406</v>
      </c>
      <c r="D11806" s="20" t="s">
        <v>13</v>
      </c>
    </row>
    <row r="11807" spans="2:4" x14ac:dyDescent="0.25">
      <c r="B11807" s="20" t="s">
        <v>9408</v>
      </c>
      <c r="C11807" s="20" t="s">
        <v>9406</v>
      </c>
      <c r="D11807" s="20" t="s">
        <v>13</v>
      </c>
    </row>
    <row r="11808" spans="2:4" x14ac:dyDescent="0.25">
      <c r="B11808" s="20" t="s">
        <v>9409</v>
      </c>
      <c r="C11808" s="20" t="s">
        <v>9409</v>
      </c>
      <c r="D11808" s="20" t="s">
        <v>12</v>
      </c>
    </row>
    <row r="11809" spans="2:4" x14ac:dyDescent="0.25">
      <c r="B11809" s="20" t="s">
        <v>9410</v>
      </c>
      <c r="C11809" s="20" t="s">
        <v>9409</v>
      </c>
      <c r="D11809" s="20" t="s">
        <v>12</v>
      </c>
    </row>
    <row r="11810" spans="2:4" x14ac:dyDescent="0.25">
      <c r="B11810" s="20" t="s">
        <v>9411</v>
      </c>
      <c r="C11810" s="20" t="s">
        <v>9409</v>
      </c>
      <c r="D11810" s="20" t="s">
        <v>12</v>
      </c>
    </row>
    <row r="11811" spans="2:4" x14ac:dyDescent="0.25">
      <c r="B11811" s="20" t="s">
        <v>18154</v>
      </c>
      <c r="C11811" s="20" t="s">
        <v>9409</v>
      </c>
      <c r="D11811" s="20" t="s">
        <v>12</v>
      </c>
    </row>
    <row r="11812" spans="2:4" x14ac:dyDescent="0.25">
      <c r="B11812" s="20" t="s">
        <v>18155</v>
      </c>
      <c r="C11812" s="20" t="s">
        <v>9409</v>
      </c>
      <c r="D11812" s="20" t="s">
        <v>12</v>
      </c>
    </row>
    <row r="11813" spans="2:4" x14ac:dyDescent="0.25">
      <c r="B11813" s="20" t="s">
        <v>9412</v>
      </c>
      <c r="C11813" s="20" t="s">
        <v>9412</v>
      </c>
      <c r="D11813" s="20" t="s">
        <v>12</v>
      </c>
    </row>
    <row r="11814" spans="2:4" x14ac:dyDescent="0.25">
      <c r="B11814" s="20" t="s">
        <v>9413</v>
      </c>
      <c r="C11814" s="20" t="s">
        <v>9412</v>
      </c>
      <c r="D11814" s="20" t="s">
        <v>12</v>
      </c>
    </row>
    <row r="11815" spans="2:4" x14ac:dyDescent="0.25">
      <c r="B11815" s="20" t="s">
        <v>9414</v>
      </c>
      <c r="C11815" s="20" t="s">
        <v>9412</v>
      </c>
      <c r="D11815" s="20" t="s">
        <v>12</v>
      </c>
    </row>
    <row r="11816" spans="2:4" x14ac:dyDescent="0.25">
      <c r="B11816" s="20" t="s">
        <v>9415</v>
      </c>
      <c r="C11816" s="20" t="s">
        <v>9412</v>
      </c>
      <c r="D11816" s="20" t="s">
        <v>12</v>
      </c>
    </row>
    <row r="11817" spans="2:4" x14ac:dyDescent="0.25">
      <c r="B11817" s="20" t="s">
        <v>9416</v>
      </c>
      <c r="C11817" s="20" t="s">
        <v>9412</v>
      </c>
      <c r="D11817" s="20" t="s">
        <v>12</v>
      </c>
    </row>
    <row r="11818" spans="2:4" x14ac:dyDescent="0.25">
      <c r="B11818" s="20" t="s">
        <v>9417</v>
      </c>
      <c r="C11818" s="20" t="s">
        <v>9417</v>
      </c>
      <c r="D11818" s="20" t="s">
        <v>12</v>
      </c>
    </row>
    <row r="11819" spans="2:4" x14ac:dyDescent="0.25">
      <c r="B11819" s="20" t="s">
        <v>9418</v>
      </c>
      <c r="C11819" s="20" t="s">
        <v>9417</v>
      </c>
      <c r="D11819" s="20" t="s">
        <v>12</v>
      </c>
    </row>
    <row r="11820" spans="2:4" x14ac:dyDescent="0.25">
      <c r="B11820" s="20" t="s">
        <v>18156</v>
      </c>
      <c r="C11820" s="20" t="s">
        <v>9417</v>
      </c>
      <c r="D11820" s="20" t="s">
        <v>12</v>
      </c>
    </row>
    <row r="11821" spans="2:4" x14ac:dyDescent="0.25">
      <c r="B11821" s="20" t="s">
        <v>9419</v>
      </c>
      <c r="C11821" s="20" t="s">
        <v>9417</v>
      </c>
      <c r="D11821" s="20" t="s">
        <v>12</v>
      </c>
    </row>
    <row r="11822" spans="2:4" x14ac:dyDescent="0.25">
      <c r="B11822" s="20" t="s">
        <v>18157</v>
      </c>
      <c r="C11822" s="20" t="s">
        <v>9417</v>
      </c>
      <c r="D11822" s="20" t="s">
        <v>12</v>
      </c>
    </row>
    <row r="11823" spans="2:4" x14ac:dyDescent="0.25">
      <c r="B11823" s="20" t="s">
        <v>18158</v>
      </c>
      <c r="C11823" s="20" t="s">
        <v>9417</v>
      </c>
      <c r="D11823" s="20" t="s">
        <v>12</v>
      </c>
    </row>
    <row r="11824" spans="2:4" x14ac:dyDescent="0.25">
      <c r="B11824" s="20" t="s">
        <v>18159</v>
      </c>
      <c r="C11824" s="20" t="s">
        <v>9417</v>
      </c>
      <c r="D11824" s="20" t="s">
        <v>12</v>
      </c>
    </row>
    <row r="11825" spans="2:4" x14ac:dyDescent="0.25">
      <c r="B11825" s="20" t="s">
        <v>18160</v>
      </c>
      <c r="C11825" s="20" t="s">
        <v>9417</v>
      </c>
      <c r="D11825" s="20" t="s">
        <v>12</v>
      </c>
    </row>
    <row r="11826" spans="2:4" x14ac:dyDescent="0.25">
      <c r="B11826" s="20" t="s">
        <v>9420</v>
      </c>
      <c r="C11826" s="20" t="s">
        <v>9417</v>
      </c>
      <c r="D11826" s="20" t="s">
        <v>12</v>
      </c>
    </row>
    <row r="11827" spans="2:4" x14ac:dyDescent="0.25">
      <c r="B11827" s="20" t="s">
        <v>18161</v>
      </c>
      <c r="C11827" s="20" t="s">
        <v>9417</v>
      </c>
      <c r="D11827" s="20" t="s">
        <v>12</v>
      </c>
    </row>
    <row r="11828" spans="2:4" x14ac:dyDescent="0.25">
      <c r="B11828" s="20" t="s">
        <v>18162</v>
      </c>
      <c r="C11828" s="20" t="s">
        <v>9417</v>
      </c>
      <c r="D11828" s="20" t="s">
        <v>12</v>
      </c>
    </row>
    <row r="11829" spans="2:4" x14ac:dyDescent="0.25">
      <c r="B11829" s="20" t="s">
        <v>18163</v>
      </c>
      <c r="C11829" s="20" t="s">
        <v>9417</v>
      </c>
      <c r="D11829" s="20" t="s">
        <v>12</v>
      </c>
    </row>
    <row r="11830" spans="2:4" x14ac:dyDescent="0.25">
      <c r="B11830" s="20" t="s">
        <v>9421</v>
      </c>
      <c r="C11830" s="20" t="s">
        <v>9417</v>
      </c>
      <c r="D11830" s="20" t="s">
        <v>12</v>
      </c>
    </row>
    <row r="11831" spans="2:4" x14ac:dyDescent="0.25">
      <c r="B11831" s="20" t="s">
        <v>18164</v>
      </c>
      <c r="C11831" s="20" t="s">
        <v>9417</v>
      </c>
      <c r="D11831" s="20" t="s">
        <v>12</v>
      </c>
    </row>
    <row r="11832" spans="2:4" x14ac:dyDescent="0.25">
      <c r="B11832" s="20" t="s">
        <v>9422</v>
      </c>
      <c r="C11832" s="20" t="s">
        <v>9417</v>
      </c>
      <c r="D11832" s="20" t="s">
        <v>12</v>
      </c>
    </row>
    <row r="11833" spans="2:4" x14ac:dyDescent="0.25">
      <c r="B11833" s="20" t="s">
        <v>18165</v>
      </c>
      <c r="C11833" s="20" t="s">
        <v>9417</v>
      </c>
      <c r="D11833" s="20" t="s">
        <v>12</v>
      </c>
    </row>
    <row r="11834" spans="2:4" x14ac:dyDescent="0.25">
      <c r="B11834" s="20" t="s">
        <v>18166</v>
      </c>
      <c r="C11834" s="20" t="s">
        <v>9417</v>
      </c>
      <c r="D11834" s="20" t="s">
        <v>12</v>
      </c>
    </row>
    <row r="11835" spans="2:4" x14ac:dyDescent="0.25">
      <c r="B11835" s="20" t="s">
        <v>18167</v>
      </c>
      <c r="C11835" s="20" t="s">
        <v>9417</v>
      </c>
      <c r="D11835" s="20" t="s">
        <v>12</v>
      </c>
    </row>
    <row r="11836" spans="2:4" x14ac:dyDescent="0.25">
      <c r="B11836" s="20" t="s">
        <v>18168</v>
      </c>
      <c r="C11836" s="20" t="s">
        <v>9417</v>
      </c>
      <c r="D11836" s="20" t="s">
        <v>12</v>
      </c>
    </row>
    <row r="11837" spans="2:4" x14ac:dyDescent="0.25">
      <c r="B11837" s="20" t="s">
        <v>18169</v>
      </c>
      <c r="C11837" s="20" t="s">
        <v>9417</v>
      </c>
      <c r="D11837" s="20" t="s">
        <v>12</v>
      </c>
    </row>
    <row r="11838" spans="2:4" x14ac:dyDescent="0.25">
      <c r="B11838" s="20" t="s">
        <v>18170</v>
      </c>
      <c r="C11838" s="20" t="s">
        <v>9417</v>
      </c>
      <c r="D11838" s="20" t="s">
        <v>12</v>
      </c>
    </row>
    <row r="11839" spans="2:4" x14ac:dyDescent="0.25">
      <c r="B11839" s="20" t="s">
        <v>18171</v>
      </c>
      <c r="C11839" s="20" t="s">
        <v>9417</v>
      </c>
      <c r="D11839" s="20" t="s">
        <v>12</v>
      </c>
    </row>
    <row r="11840" spans="2:4" x14ac:dyDescent="0.25">
      <c r="B11840" s="20" t="s">
        <v>9423</v>
      </c>
      <c r="C11840" s="20" t="s">
        <v>9417</v>
      </c>
      <c r="D11840" s="20" t="s">
        <v>12</v>
      </c>
    </row>
    <row r="11841" spans="2:4" x14ac:dyDescent="0.25">
      <c r="B11841" s="20" t="s">
        <v>18172</v>
      </c>
      <c r="C11841" s="20" t="s">
        <v>9417</v>
      </c>
      <c r="D11841" s="20" t="s">
        <v>12</v>
      </c>
    </row>
    <row r="11842" spans="2:4" x14ac:dyDescent="0.25">
      <c r="B11842" s="20" t="s">
        <v>18173</v>
      </c>
      <c r="C11842" s="20" t="s">
        <v>9417</v>
      </c>
      <c r="D11842" s="20" t="s">
        <v>12</v>
      </c>
    </row>
    <row r="11843" spans="2:4" x14ac:dyDescent="0.25">
      <c r="B11843" s="20" t="s">
        <v>18174</v>
      </c>
      <c r="C11843" s="20" t="s">
        <v>9417</v>
      </c>
      <c r="D11843" s="20" t="s">
        <v>12</v>
      </c>
    </row>
    <row r="11844" spans="2:4" x14ac:dyDescent="0.25">
      <c r="B11844" s="20" t="s">
        <v>9424</v>
      </c>
      <c r="C11844" s="20" t="s">
        <v>9424</v>
      </c>
      <c r="D11844" s="20" t="s">
        <v>12</v>
      </c>
    </row>
    <row r="11845" spans="2:4" x14ac:dyDescent="0.25">
      <c r="B11845" s="20" t="s">
        <v>9425</v>
      </c>
      <c r="C11845" s="20" t="s">
        <v>9424</v>
      </c>
      <c r="D11845" s="20" t="s">
        <v>12</v>
      </c>
    </row>
    <row r="11846" spans="2:4" x14ac:dyDescent="0.25">
      <c r="B11846" s="20" t="s">
        <v>9426</v>
      </c>
      <c r="C11846" s="20" t="s">
        <v>9424</v>
      </c>
      <c r="D11846" s="20" t="s">
        <v>12</v>
      </c>
    </row>
    <row r="11847" spans="2:4" x14ac:dyDescent="0.25">
      <c r="B11847" s="20" t="s">
        <v>9427</v>
      </c>
      <c r="C11847" s="20" t="s">
        <v>9424</v>
      </c>
      <c r="D11847" s="20" t="s">
        <v>12</v>
      </c>
    </row>
    <row r="11848" spans="2:4" x14ac:dyDescent="0.25">
      <c r="B11848" s="20" t="s">
        <v>9428</v>
      </c>
      <c r="C11848" s="20" t="s">
        <v>9424</v>
      </c>
      <c r="D11848" s="20" t="s">
        <v>12</v>
      </c>
    </row>
    <row r="11849" spans="2:4" x14ac:dyDescent="0.25">
      <c r="B11849" s="20" t="s">
        <v>9429</v>
      </c>
      <c r="C11849" s="20" t="s">
        <v>9424</v>
      </c>
      <c r="D11849" s="20" t="s">
        <v>12</v>
      </c>
    </row>
    <row r="11850" spans="2:4" x14ac:dyDescent="0.25">
      <c r="B11850" s="20" t="s">
        <v>9430</v>
      </c>
      <c r="C11850" s="20" t="s">
        <v>9424</v>
      </c>
      <c r="D11850" s="20" t="s">
        <v>12</v>
      </c>
    </row>
    <row r="11851" spans="2:4" x14ac:dyDescent="0.25">
      <c r="B11851" s="20" t="s">
        <v>18175</v>
      </c>
      <c r="C11851" s="20" t="s">
        <v>9424</v>
      </c>
      <c r="D11851" s="20" t="s">
        <v>12</v>
      </c>
    </row>
    <row r="11852" spans="2:4" x14ac:dyDescent="0.25">
      <c r="B11852" s="20" t="s">
        <v>9431</v>
      </c>
      <c r="C11852" s="20" t="s">
        <v>9432</v>
      </c>
      <c r="D11852" s="20" t="s">
        <v>12</v>
      </c>
    </row>
    <row r="11853" spans="2:4" x14ac:dyDescent="0.25">
      <c r="B11853" s="20" t="s">
        <v>9433</v>
      </c>
      <c r="C11853" s="20" t="s">
        <v>9432</v>
      </c>
      <c r="D11853" s="20" t="s">
        <v>12</v>
      </c>
    </row>
    <row r="11854" spans="2:4" x14ac:dyDescent="0.25">
      <c r="B11854" s="20" t="s">
        <v>9434</v>
      </c>
      <c r="C11854" s="20" t="s">
        <v>9432</v>
      </c>
      <c r="D11854" s="20" t="s">
        <v>12</v>
      </c>
    </row>
    <row r="11855" spans="2:4" x14ac:dyDescent="0.25">
      <c r="B11855" s="20" t="s">
        <v>9435</v>
      </c>
      <c r="C11855" s="20" t="s">
        <v>9432</v>
      </c>
      <c r="D11855" s="20" t="s">
        <v>12</v>
      </c>
    </row>
    <row r="11856" spans="2:4" x14ac:dyDescent="0.25">
      <c r="B11856" s="20" t="s">
        <v>9436</v>
      </c>
      <c r="C11856" s="20" t="s">
        <v>9432</v>
      </c>
      <c r="D11856" s="20" t="s">
        <v>12</v>
      </c>
    </row>
    <row r="11857" spans="2:4" x14ac:dyDescent="0.25">
      <c r="B11857" s="20" t="s">
        <v>9437</v>
      </c>
      <c r="C11857" s="20" t="s">
        <v>9438</v>
      </c>
      <c r="D11857" s="20" t="s">
        <v>12</v>
      </c>
    </row>
    <row r="11858" spans="2:4" x14ac:dyDescent="0.25">
      <c r="B11858" s="20" t="s">
        <v>9439</v>
      </c>
      <c r="C11858" s="20" t="s">
        <v>9438</v>
      </c>
      <c r="D11858" s="20" t="s">
        <v>12</v>
      </c>
    </row>
    <row r="11859" spans="2:4" x14ac:dyDescent="0.25">
      <c r="B11859" s="20" t="s">
        <v>9440</v>
      </c>
      <c r="C11859" s="20" t="s">
        <v>9438</v>
      </c>
      <c r="D11859" s="20" t="s">
        <v>12</v>
      </c>
    </row>
    <row r="11860" spans="2:4" x14ac:dyDescent="0.25">
      <c r="B11860" s="20" t="s">
        <v>9441</v>
      </c>
      <c r="C11860" s="20" t="s">
        <v>9438</v>
      </c>
      <c r="D11860" s="20" t="s">
        <v>12</v>
      </c>
    </row>
    <row r="11861" spans="2:4" x14ac:dyDescent="0.25">
      <c r="B11861" s="20" t="s">
        <v>18176</v>
      </c>
      <c r="C11861" s="20" t="s">
        <v>9438</v>
      </c>
      <c r="D11861" s="20" t="s">
        <v>13</v>
      </c>
    </row>
    <row r="11862" spans="2:4" x14ac:dyDescent="0.25">
      <c r="B11862" s="20" t="s">
        <v>9442</v>
      </c>
      <c r="C11862" s="20" t="s">
        <v>9438</v>
      </c>
      <c r="D11862" s="20" t="s">
        <v>12</v>
      </c>
    </row>
    <row r="11863" spans="2:4" x14ac:dyDescent="0.25">
      <c r="B11863" s="20" t="s">
        <v>9443</v>
      </c>
      <c r="C11863" s="20" t="s">
        <v>9444</v>
      </c>
      <c r="D11863" s="20" t="s">
        <v>12</v>
      </c>
    </row>
    <row r="11864" spans="2:4" x14ac:dyDescent="0.25">
      <c r="B11864" s="20" t="s">
        <v>9445</v>
      </c>
      <c r="C11864" s="20" t="s">
        <v>9444</v>
      </c>
      <c r="D11864" s="20" t="s">
        <v>12</v>
      </c>
    </row>
    <row r="11865" spans="2:4" x14ac:dyDescent="0.25">
      <c r="B11865" s="20" t="s">
        <v>9446</v>
      </c>
      <c r="C11865" s="20" t="s">
        <v>9444</v>
      </c>
      <c r="D11865" s="20" t="s">
        <v>12</v>
      </c>
    </row>
    <row r="11866" spans="2:4" x14ac:dyDescent="0.25">
      <c r="B11866" s="20" t="s">
        <v>9447</v>
      </c>
      <c r="C11866" s="20" t="s">
        <v>9448</v>
      </c>
      <c r="D11866" s="20" t="s">
        <v>12</v>
      </c>
    </row>
    <row r="11867" spans="2:4" x14ac:dyDescent="0.25">
      <c r="B11867" s="20" t="s">
        <v>9449</v>
      </c>
      <c r="C11867" s="20" t="s">
        <v>9448</v>
      </c>
      <c r="D11867" s="20" t="s">
        <v>12</v>
      </c>
    </row>
    <row r="11868" spans="2:4" x14ac:dyDescent="0.25">
      <c r="B11868" s="20" t="s">
        <v>9450</v>
      </c>
      <c r="C11868" s="20" t="s">
        <v>9451</v>
      </c>
      <c r="D11868" s="20" t="s">
        <v>12</v>
      </c>
    </row>
    <row r="11869" spans="2:4" x14ac:dyDescent="0.25">
      <c r="B11869" s="20" t="s">
        <v>9452</v>
      </c>
      <c r="C11869" s="20" t="s">
        <v>9451</v>
      </c>
      <c r="D11869" s="20" t="s">
        <v>12</v>
      </c>
    </row>
    <row r="11870" spans="2:4" x14ac:dyDescent="0.25">
      <c r="B11870" s="20" t="s">
        <v>18177</v>
      </c>
      <c r="C11870" s="20" t="s">
        <v>9451</v>
      </c>
      <c r="D11870" s="20" t="s">
        <v>12</v>
      </c>
    </row>
    <row r="11871" spans="2:4" x14ac:dyDescent="0.25">
      <c r="B11871" s="20" t="s">
        <v>18178</v>
      </c>
      <c r="C11871" s="20" t="s">
        <v>9451</v>
      </c>
      <c r="D11871" s="20" t="s">
        <v>12</v>
      </c>
    </row>
    <row r="11872" spans="2:4" x14ac:dyDescent="0.25">
      <c r="B11872" s="20" t="s">
        <v>18179</v>
      </c>
      <c r="C11872" s="20" t="s">
        <v>9451</v>
      </c>
      <c r="D11872" s="20" t="s">
        <v>12</v>
      </c>
    </row>
    <row r="11873" spans="2:4" x14ac:dyDescent="0.25">
      <c r="B11873" s="20" t="s">
        <v>18180</v>
      </c>
      <c r="C11873" s="20" t="s">
        <v>9451</v>
      </c>
      <c r="D11873" s="20" t="s">
        <v>12</v>
      </c>
    </row>
    <row r="11874" spans="2:4" x14ac:dyDescent="0.25">
      <c r="B11874" s="20" t="s">
        <v>18181</v>
      </c>
      <c r="C11874" s="20" t="s">
        <v>9451</v>
      </c>
      <c r="D11874" s="20" t="s">
        <v>12</v>
      </c>
    </row>
    <row r="11875" spans="2:4" x14ac:dyDescent="0.25">
      <c r="B11875" s="20" t="s">
        <v>18182</v>
      </c>
      <c r="C11875" s="20" t="s">
        <v>9451</v>
      </c>
      <c r="D11875" s="20" t="s">
        <v>12</v>
      </c>
    </row>
    <row r="11876" spans="2:4" x14ac:dyDescent="0.25">
      <c r="B11876" s="20" t="s">
        <v>18183</v>
      </c>
      <c r="C11876" s="20" t="s">
        <v>9451</v>
      </c>
      <c r="D11876" s="20" t="s">
        <v>12</v>
      </c>
    </row>
    <row r="11877" spans="2:4" x14ac:dyDescent="0.25">
      <c r="B11877" s="20" t="s">
        <v>18184</v>
      </c>
      <c r="C11877" s="20" t="s">
        <v>9451</v>
      </c>
      <c r="D11877" s="20" t="s">
        <v>12</v>
      </c>
    </row>
    <row r="11878" spans="2:4" x14ac:dyDescent="0.25">
      <c r="B11878" s="20" t="s">
        <v>18185</v>
      </c>
      <c r="C11878" s="20" t="s">
        <v>9451</v>
      </c>
      <c r="D11878" s="20" t="s">
        <v>12</v>
      </c>
    </row>
    <row r="11879" spans="2:4" x14ac:dyDescent="0.25">
      <c r="B11879" s="20" t="s">
        <v>18186</v>
      </c>
      <c r="C11879" s="20" t="s">
        <v>9451</v>
      </c>
      <c r="D11879" s="20" t="s">
        <v>12</v>
      </c>
    </row>
    <row r="11880" spans="2:4" x14ac:dyDescent="0.25">
      <c r="B11880" s="20" t="s">
        <v>18187</v>
      </c>
      <c r="C11880" s="20" t="s">
        <v>9451</v>
      </c>
      <c r="D11880" s="20" t="s">
        <v>12</v>
      </c>
    </row>
    <row r="11881" spans="2:4" x14ac:dyDescent="0.25">
      <c r="B11881" s="20" t="s">
        <v>9453</v>
      </c>
      <c r="C11881" s="20" t="s">
        <v>9454</v>
      </c>
      <c r="D11881" s="20" t="s">
        <v>12</v>
      </c>
    </row>
    <row r="11882" spans="2:4" x14ac:dyDescent="0.25">
      <c r="B11882" s="20" t="s">
        <v>18188</v>
      </c>
      <c r="C11882" s="20" t="s">
        <v>9454</v>
      </c>
      <c r="D11882" s="20" t="s">
        <v>13</v>
      </c>
    </row>
    <row r="11883" spans="2:4" x14ac:dyDescent="0.25">
      <c r="B11883" s="20" t="s">
        <v>18189</v>
      </c>
      <c r="C11883" s="20" t="s">
        <v>9454</v>
      </c>
      <c r="D11883" s="20" t="s">
        <v>13</v>
      </c>
    </row>
    <row r="11884" spans="2:4" x14ac:dyDescent="0.25">
      <c r="B11884" s="20" t="s">
        <v>18190</v>
      </c>
      <c r="C11884" s="20" t="s">
        <v>9454</v>
      </c>
      <c r="D11884" s="20" t="s">
        <v>13</v>
      </c>
    </row>
    <row r="11885" spans="2:4" x14ac:dyDescent="0.25">
      <c r="B11885" s="20" t="s">
        <v>18191</v>
      </c>
      <c r="C11885" s="20" t="s">
        <v>9454</v>
      </c>
      <c r="D11885" s="20" t="s">
        <v>13</v>
      </c>
    </row>
    <row r="11886" spans="2:4" x14ac:dyDescent="0.25">
      <c r="B11886" s="20" t="s">
        <v>9455</v>
      </c>
      <c r="C11886" s="20" t="s">
        <v>9456</v>
      </c>
      <c r="D11886" s="20" t="s">
        <v>12</v>
      </c>
    </row>
    <row r="11887" spans="2:4" x14ac:dyDescent="0.25">
      <c r="B11887" s="20" t="s">
        <v>9457</v>
      </c>
      <c r="C11887" s="20" t="s">
        <v>9456</v>
      </c>
      <c r="D11887" s="20" t="s">
        <v>12</v>
      </c>
    </row>
    <row r="11888" spans="2:4" x14ac:dyDescent="0.25">
      <c r="B11888" s="20" t="s">
        <v>9458</v>
      </c>
      <c r="C11888" s="20" t="s">
        <v>9456</v>
      </c>
      <c r="D11888" s="20" t="s">
        <v>12</v>
      </c>
    </row>
    <row r="11889" spans="2:4" x14ac:dyDescent="0.25">
      <c r="B11889" s="20" t="s">
        <v>9459</v>
      </c>
      <c r="C11889" s="20" t="s">
        <v>9460</v>
      </c>
      <c r="D11889" s="20" t="s">
        <v>12</v>
      </c>
    </row>
    <row r="11890" spans="2:4" x14ac:dyDescent="0.25">
      <c r="B11890" s="20" t="s">
        <v>9461</v>
      </c>
      <c r="C11890" s="20" t="s">
        <v>9460</v>
      </c>
      <c r="D11890" s="20" t="s">
        <v>12</v>
      </c>
    </row>
    <row r="11891" spans="2:4" x14ac:dyDescent="0.25">
      <c r="B11891" s="20" t="s">
        <v>9462</v>
      </c>
      <c r="C11891" s="20" t="s">
        <v>9460</v>
      </c>
      <c r="D11891" s="20" t="s">
        <v>12</v>
      </c>
    </row>
    <row r="11892" spans="2:4" x14ac:dyDescent="0.25">
      <c r="B11892" s="20" t="s">
        <v>9463</v>
      </c>
      <c r="C11892" s="20" t="s">
        <v>9464</v>
      </c>
      <c r="D11892" s="20" t="s">
        <v>12</v>
      </c>
    </row>
    <row r="11893" spans="2:4" x14ac:dyDescent="0.25">
      <c r="B11893" s="20" t="s">
        <v>18192</v>
      </c>
      <c r="C11893" s="20" t="s">
        <v>9464</v>
      </c>
      <c r="D11893" s="20" t="s">
        <v>12</v>
      </c>
    </row>
    <row r="11894" spans="2:4" x14ac:dyDescent="0.25">
      <c r="B11894" s="20" t="s">
        <v>18193</v>
      </c>
      <c r="C11894" s="20" t="s">
        <v>9464</v>
      </c>
      <c r="D11894" s="20" t="s">
        <v>12</v>
      </c>
    </row>
    <row r="11895" spans="2:4" x14ac:dyDescent="0.25">
      <c r="B11895" s="20" t="s">
        <v>18194</v>
      </c>
      <c r="C11895" s="20" t="s">
        <v>9464</v>
      </c>
      <c r="D11895" s="20" t="s">
        <v>12</v>
      </c>
    </row>
    <row r="11896" spans="2:4" x14ac:dyDescent="0.25">
      <c r="B11896" s="20" t="s">
        <v>18195</v>
      </c>
      <c r="C11896" s="20" t="s">
        <v>9464</v>
      </c>
      <c r="D11896" s="20" t="s">
        <v>12</v>
      </c>
    </row>
    <row r="11897" spans="2:4" x14ac:dyDescent="0.25">
      <c r="B11897" s="20" t="s">
        <v>18196</v>
      </c>
      <c r="C11897" s="20" t="s">
        <v>9464</v>
      </c>
      <c r="D11897" s="20" t="s">
        <v>12</v>
      </c>
    </row>
    <row r="11898" spans="2:4" x14ac:dyDescent="0.25">
      <c r="B11898" s="20" t="s">
        <v>18197</v>
      </c>
      <c r="C11898" s="20" t="s">
        <v>9464</v>
      </c>
      <c r="D11898" s="20" t="s">
        <v>12</v>
      </c>
    </row>
    <row r="11899" spans="2:4" x14ac:dyDescent="0.25">
      <c r="B11899" s="20" t="s">
        <v>18198</v>
      </c>
      <c r="C11899" s="20" t="s">
        <v>9464</v>
      </c>
      <c r="D11899" s="20" t="s">
        <v>12</v>
      </c>
    </row>
    <row r="11900" spans="2:4" x14ac:dyDescent="0.25">
      <c r="B11900" s="20" t="s">
        <v>18199</v>
      </c>
      <c r="C11900" s="20" t="s">
        <v>9464</v>
      </c>
      <c r="D11900" s="20" t="s">
        <v>12</v>
      </c>
    </row>
    <row r="11901" spans="2:4" x14ac:dyDescent="0.25">
      <c r="B11901" s="20" t="s">
        <v>18200</v>
      </c>
      <c r="C11901" s="20" t="s">
        <v>9464</v>
      </c>
      <c r="D11901" s="20" t="s">
        <v>12</v>
      </c>
    </row>
    <row r="11902" spans="2:4" x14ac:dyDescent="0.25">
      <c r="B11902" s="20" t="s">
        <v>18201</v>
      </c>
      <c r="C11902" s="20" t="s">
        <v>9464</v>
      </c>
      <c r="D11902" s="20" t="s">
        <v>12</v>
      </c>
    </row>
    <row r="11903" spans="2:4" x14ac:dyDescent="0.25">
      <c r="B11903" s="20" t="s">
        <v>18202</v>
      </c>
      <c r="C11903" s="20" t="s">
        <v>9464</v>
      </c>
      <c r="D11903" s="20" t="s">
        <v>12</v>
      </c>
    </row>
    <row r="11904" spans="2:4" x14ac:dyDescent="0.25">
      <c r="B11904" s="20" t="s">
        <v>18203</v>
      </c>
      <c r="C11904" s="20" t="s">
        <v>9464</v>
      </c>
      <c r="D11904" s="20" t="s">
        <v>12</v>
      </c>
    </row>
    <row r="11905" spans="2:4" x14ac:dyDescent="0.25">
      <c r="B11905" s="20" t="s">
        <v>18204</v>
      </c>
      <c r="C11905" s="20" t="s">
        <v>9464</v>
      </c>
      <c r="D11905" s="20" t="s">
        <v>12</v>
      </c>
    </row>
    <row r="11906" spans="2:4" x14ac:dyDescent="0.25">
      <c r="B11906" s="20" t="s">
        <v>18205</v>
      </c>
      <c r="C11906" s="20" t="s">
        <v>9464</v>
      </c>
      <c r="D11906" s="20" t="s">
        <v>12</v>
      </c>
    </row>
    <row r="11907" spans="2:4" x14ac:dyDescent="0.25">
      <c r="B11907" s="20" t="s">
        <v>18206</v>
      </c>
      <c r="C11907" s="20" t="s">
        <v>9464</v>
      </c>
      <c r="D11907" s="20" t="s">
        <v>12</v>
      </c>
    </row>
    <row r="11908" spans="2:4" x14ac:dyDescent="0.25">
      <c r="B11908" s="20" t="s">
        <v>18207</v>
      </c>
      <c r="C11908" s="20" t="s">
        <v>9464</v>
      </c>
      <c r="D11908" s="20" t="s">
        <v>12</v>
      </c>
    </row>
    <row r="11909" spans="2:4" x14ac:dyDescent="0.25">
      <c r="B11909" s="20" t="s">
        <v>18208</v>
      </c>
      <c r="C11909" s="20" t="s">
        <v>9464</v>
      </c>
      <c r="D11909" s="20" t="s">
        <v>12</v>
      </c>
    </row>
    <row r="11910" spans="2:4" x14ac:dyDescent="0.25">
      <c r="B11910" s="20" t="s">
        <v>18209</v>
      </c>
      <c r="C11910" s="20" t="s">
        <v>9464</v>
      </c>
      <c r="D11910" s="20" t="s">
        <v>12</v>
      </c>
    </row>
    <row r="11911" spans="2:4" x14ac:dyDescent="0.25">
      <c r="B11911" s="20" t="s">
        <v>18210</v>
      </c>
      <c r="C11911" s="20" t="s">
        <v>9464</v>
      </c>
      <c r="D11911" s="20" t="s">
        <v>12</v>
      </c>
    </row>
    <row r="11912" spans="2:4" x14ac:dyDescent="0.25">
      <c r="B11912" s="20" t="s">
        <v>18211</v>
      </c>
      <c r="C11912" s="20" t="s">
        <v>9464</v>
      </c>
      <c r="D11912" s="20" t="s">
        <v>12</v>
      </c>
    </row>
    <row r="11913" spans="2:4" x14ac:dyDescent="0.25">
      <c r="B11913" s="20" t="s">
        <v>18212</v>
      </c>
      <c r="C11913" s="20" t="s">
        <v>9464</v>
      </c>
      <c r="D11913" s="20" t="s">
        <v>12</v>
      </c>
    </row>
    <row r="11914" spans="2:4" x14ac:dyDescent="0.25">
      <c r="B11914" s="20" t="s">
        <v>9465</v>
      </c>
      <c r="C11914" s="20" t="s">
        <v>9464</v>
      </c>
      <c r="D11914" s="20" t="s">
        <v>12</v>
      </c>
    </row>
    <row r="11915" spans="2:4" x14ac:dyDescent="0.25">
      <c r="B11915" s="20" t="s">
        <v>9466</v>
      </c>
      <c r="C11915" s="20" t="s">
        <v>9464</v>
      </c>
      <c r="D11915" s="20" t="s">
        <v>12</v>
      </c>
    </row>
    <row r="11916" spans="2:4" x14ac:dyDescent="0.25">
      <c r="B11916" s="20" t="s">
        <v>9467</v>
      </c>
      <c r="C11916" s="20" t="s">
        <v>9468</v>
      </c>
      <c r="D11916" s="20" t="s">
        <v>12</v>
      </c>
    </row>
    <row r="11917" spans="2:4" x14ac:dyDescent="0.25">
      <c r="B11917" s="20" t="s">
        <v>9469</v>
      </c>
      <c r="C11917" s="20" t="s">
        <v>9468</v>
      </c>
      <c r="D11917" s="20" t="s">
        <v>12</v>
      </c>
    </row>
    <row r="11918" spans="2:4" x14ac:dyDescent="0.25">
      <c r="B11918" s="20" t="s">
        <v>9470</v>
      </c>
      <c r="C11918" s="20" t="s">
        <v>9468</v>
      </c>
      <c r="D11918" s="20" t="s">
        <v>12</v>
      </c>
    </row>
    <row r="11919" spans="2:4" x14ac:dyDescent="0.25">
      <c r="B11919" s="20" t="s">
        <v>9471</v>
      </c>
      <c r="C11919" s="20" t="s">
        <v>9472</v>
      </c>
      <c r="D11919" s="20" t="s">
        <v>12</v>
      </c>
    </row>
    <row r="11920" spans="2:4" x14ac:dyDescent="0.25">
      <c r="B11920" s="20" t="s">
        <v>9473</v>
      </c>
      <c r="C11920" s="20" t="s">
        <v>9474</v>
      </c>
      <c r="D11920" s="20" t="s">
        <v>12</v>
      </c>
    </row>
    <row r="11921" spans="2:4" x14ac:dyDescent="0.25">
      <c r="B11921" s="20" t="s">
        <v>18213</v>
      </c>
      <c r="C11921" s="20" t="s">
        <v>9474</v>
      </c>
      <c r="D11921" s="20" t="s">
        <v>13</v>
      </c>
    </row>
    <row r="11922" spans="2:4" x14ac:dyDescent="0.25">
      <c r="B11922" s="20" t="s">
        <v>9475</v>
      </c>
      <c r="C11922" s="20" t="s">
        <v>9474</v>
      </c>
      <c r="D11922" s="20" t="s">
        <v>12</v>
      </c>
    </row>
    <row r="11923" spans="2:4" x14ac:dyDescent="0.25">
      <c r="B11923" s="20" t="s">
        <v>9476</v>
      </c>
      <c r="C11923" s="20" t="s">
        <v>9474</v>
      </c>
      <c r="D11923" s="20" t="s">
        <v>13</v>
      </c>
    </row>
    <row r="11924" spans="2:4" x14ac:dyDescent="0.25">
      <c r="B11924" s="20" t="s">
        <v>18214</v>
      </c>
      <c r="C11924" s="20" t="s">
        <v>9474</v>
      </c>
      <c r="D11924" s="20" t="s">
        <v>12</v>
      </c>
    </row>
    <row r="11925" spans="2:4" x14ac:dyDescent="0.25">
      <c r="B11925" s="20" t="s">
        <v>9477</v>
      </c>
      <c r="C11925" s="20" t="s">
        <v>9474</v>
      </c>
      <c r="D11925" s="20" t="s">
        <v>13</v>
      </c>
    </row>
    <row r="11926" spans="2:4" x14ac:dyDescent="0.25">
      <c r="B11926" s="20" t="s">
        <v>18215</v>
      </c>
      <c r="C11926" s="20" t="s">
        <v>9474</v>
      </c>
      <c r="D11926" s="20" t="s">
        <v>12</v>
      </c>
    </row>
    <row r="11927" spans="2:4" x14ac:dyDescent="0.25">
      <c r="B11927" s="20" t="s">
        <v>18216</v>
      </c>
      <c r="C11927" s="20" t="s">
        <v>9474</v>
      </c>
      <c r="D11927" s="20" t="s">
        <v>12</v>
      </c>
    </row>
    <row r="11928" spans="2:4" x14ac:dyDescent="0.25">
      <c r="B11928" s="20" t="s">
        <v>18217</v>
      </c>
      <c r="C11928" s="20" t="s">
        <v>9474</v>
      </c>
      <c r="D11928" s="20" t="s">
        <v>12</v>
      </c>
    </row>
    <row r="11929" spans="2:4" x14ac:dyDescent="0.25">
      <c r="B11929" s="20" t="s">
        <v>18218</v>
      </c>
      <c r="C11929" s="20" t="s">
        <v>9474</v>
      </c>
      <c r="D11929" s="20" t="s">
        <v>12</v>
      </c>
    </row>
    <row r="11930" spans="2:4" x14ac:dyDescent="0.25">
      <c r="B11930" s="20" t="s">
        <v>18219</v>
      </c>
      <c r="C11930" s="20" t="s">
        <v>9474</v>
      </c>
      <c r="D11930" s="20" t="s">
        <v>13</v>
      </c>
    </row>
    <row r="11931" spans="2:4" x14ac:dyDescent="0.25">
      <c r="B11931" s="20" t="s">
        <v>18220</v>
      </c>
      <c r="C11931" s="20" t="s">
        <v>9474</v>
      </c>
      <c r="D11931" s="20" t="s">
        <v>13</v>
      </c>
    </row>
    <row r="11932" spans="2:4" x14ac:dyDescent="0.25">
      <c r="B11932" s="20" t="s">
        <v>18221</v>
      </c>
      <c r="C11932" s="20" t="s">
        <v>9474</v>
      </c>
      <c r="D11932" s="20" t="s">
        <v>12</v>
      </c>
    </row>
    <row r="11933" spans="2:4" x14ac:dyDescent="0.25">
      <c r="B11933" s="20" t="s">
        <v>18222</v>
      </c>
      <c r="C11933" s="20" t="s">
        <v>9474</v>
      </c>
      <c r="D11933" s="20" t="s">
        <v>12</v>
      </c>
    </row>
    <row r="11934" spans="2:4" x14ac:dyDescent="0.25">
      <c r="B11934" s="20" t="s">
        <v>18223</v>
      </c>
      <c r="C11934" s="20" t="s">
        <v>9474</v>
      </c>
      <c r="D11934" s="20" t="s">
        <v>12</v>
      </c>
    </row>
    <row r="11935" spans="2:4" x14ac:dyDescent="0.25">
      <c r="B11935" s="20" t="s">
        <v>9478</v>
      </c>
      <c r="C11935" s="20" t="s">
        <v>9479</v>
      </c>
      <c r="D11935" s="20" t="s">
        <v>12</v>
      </c>
    </row>
    <row r="11936" spans="2:4" x14ac:dyDescent="0.25">
      <c r="B11936" s="20" t="s">
        <v>9480</v>
      </c>
      <c r="C11936" s="20" t="s">
        <v>9479</v>
      </c>
      <c r="D11936" s="20" t="s">
        <v>12</v>
      </c>
    </row>
    <row r="11937" spans="2:4" x14ac:dyDescent="0.25">
      <c r="B11937" s="20" t="s">
        <v>9481</v>
      </c>
      <c r="C11937" s="20" t="s">
        <v>9479</v>
      </c>
      <c r="D11937" s="20" t="s">
        <v>12</v>
      </c>
    </row>
    <row r="11938" spans="2:4" x14ac:dyDescent="0.25">
      <c r="B11938" s="20" t="s">
        <v>9482</v>
      </c>
      <c r="C11938" s="20" t="s">
        <v>9479</v>
      </c>
      <c r="D11938" s="20" t="s">
        <v>12</v>
      </c>
    </row>
    <row r="11939" spans="2:4" x14ac:dyDescent="0.25">
      <c r="B11939" s="20" t="s">
        <v>18224</v>
      </c>
      <c r="C11939" s="20" t="s">
        <v>9479</v>
      </c>
      <c r="D11939" s="20" t="s">
        <v>12</v>
      </c>
    </row>
    <row r="11940" spans="2:4" x14ac:dyDescent="0.25">
      <c r="B11940" s="20" t="s">
        <v>18225</v>
      </c>
      <c r="C11940" s="20" t="s">
        <v>9479</v>
      </c>
      <c r="D11940" s="20" t="s">
        <v>12</v>
      </c>
    </row>
    <row r="11941" spans="2:4" x14ac:dyDescent="0.25">
      <c r="B11941" s="20" t="s">
        <v>18226</v>
      </c>
      <c r="C11941" s="20" t="s">
        <v>9479</v>
      </c>
      <c r="D11941" s="20" t="s">
        <v>12</v>
      </c>
    </row>
    <row r="11942" spans="2:4" x14ac:dyDescent="0.25">
      <c r="B11942" s="20" t="s">
        <v>18227</v>
      </c>
      <c r="C11942" s="20" t="s">
        <v>9479</v>
      </c>
      <c r="D11942" s="20" t="s">
        <v>12</v>
      </c>
    </row>
    <row r="11943" spans="2:4" x14ac:dyDescent="0.25">
      <c r="B11943" s="20" t="s">
        <v>18228</v>
      </c>
      <c r="C11943" s="20" t="s">
        <v>9479</v>
      </c>
      <c r="D11943" s="20" t="s">
        <v>12</v>
      </c>
    </row>
    <row r="11944" spans="2:4" x14ac:dyDescent="0.25">
      <c r="B11944" s="20" t="s">
        <v>9483</v>
      </c>
      <c r="C11944" s="20" t="s">
        <v>9479</v>
      </c>
      <c r="D11944" s="20" t="s">
        <v>12</v>
      </c>
    </row>
    <row r="11945" spans="2:4" x14ac:dyDescent="0.25">
      <c r="B11945" s="20" t="s">
        <v>9484</v>
      </c>
      <c r="C11945" s="20" t="s">
        <v>9484</v>
      </c>
      <c r="D11945" s="20" t="s">
        <v>13</v>
      </c>
    </row>
    <row r="11946" spans="2:4" x14ac:dyDescent="0.25">
      <c r="B11946" s="20" t="s">
        <v>9485</v>
      </c>
      <c r="C11946" s="20" t="s">
        <v>9484</v>
      </c>
      <c r="D11946" s="20" t="s">
        <v>13</v>
      </c>
    </row>
    <row r="11947" spans="2:4" x14ac:dyDescent="0.25">
      <c r="B11947" s="20" t="s">
        <v>9486</v>
      </c>
      <c r="C11947" s="20" t="s">
        <v>9484</v>
      </c>
      <c r="D11947" s="20" t="s">
        <v>13</v>
      </c>
    </row>
    <row r="11948" spans="2:4" x14ac:dyDescent="0.25">
      <c r="B11948" s="20" t="s">
        <v>9487</v>
      </c>
      <c r="C11948" s="20" t="s">
        <v>9484</v>
      </c>
      <c r="D11948" s="20" t="s">
        <v>13</v>
      </c>
    </row>
    <row r="11949" spans="2:4" x14ac:dyDescent="0.25">
      <c r="B11949" s="20" t="s">
        <v>18229</v>
      </c>
      <c r="C11949" s="20" t="s">
        <v>9484</v>
      </c>
      <c r="D11949" s="20" t="s">
        <v>12</v>
      </c>
    </row>
    <row r="11950" spans="2:4" x14ac:dyDescent="0.25">
      <c r="B11950" s="20" t="s">
        <v>18230</v>
      </c>
      <c r="C11950" s="20" t="s">
        <v>9484</v>
      </c>
      <c r="D11950" s="20" t="s">
        <v>12</v>
      </c>
    </row>
    <row r="11951" spans="2:4" x14ac:dyDescent="0.25">
      <c r="B11951" s="20" t="s">
        <v>9488</v>
      </c>
      <c r="C11951" s="20" t="s">
        <v>9484</v>
      </c>
      <c r="D11951" s="20" t="s">
        <v>13</v>
      </c>
    </row>
    <row r="11952" spans="2:4" x14ac:dyDescent="0.25">
      <c r="B11952" s="20" t="s">
        <v>18231</v>
      </c>
      <c r="C11952" s="20" t="s">
        <v>9484</v>
      </c>
      <c r="D11952" s="20" t="s">
        <v>12</v>
      </c>
    </row>
    <row r="11953" spans="2:4" x14ac:dyDescent="0.25">
      <c r="B11953" s="20" t="s">
        <v>18232</v>
      </c>
      <c r="C11953" s="20" t="s">
        <v>9484</v>
      </c>
      <c r="D11953" s="20" t="s">
        <v>13</v>
      </c>
    </row>
    <row r="11954" spans="2:4" x14ac:dyDescent="0.25">
      <c r="B11954" s="20" t="s">
        <v>18233</v>
      </c>
      <c r="C11954" s="20" t="s">
        <v>9484</v>
      </c>
      <c r="D11954" s="20" t="s">
        <v>13</v>
      </c>
    </row>
    <row r="11955" spans="2:4" x14ac:dyDescent="0.25">
      <c r="B11955" s="20" t="s">
        <v>18234</v>
      </c>
      <c r="C11955" s="20" t="s">
        <v>9484</v>
      </c>
      <c r="D11955" s="20" t="s">
        <v>13</v>
      </c>
    </row>
    <row r="11956" spans="2:4" x14ac:dyDescent="0.25">
      <c r="B11956" s="20" t="s">
        <v>18235</v>
      </c>
      <c r="C11956" s="20" t="s">
        <v>9484</v>
      </c>
      <c r="D11956" s="20" t="s">
        <v>13</v>
      </c>
    </row>
    <row r="11957" spans="2:4" x14ac:dyDescent="0.25">
      <c r="B11957" s="20" t="s">
        <v>18236</v>
      </c>
      <c r="C11957" s="20" t="s">
        <v>9484</v>
      </c>
      <c r="D11957" s="20" t="s">
        <v>12</v>
      </c>
    </row>
    <row r="11958" spans="2:4" x14ac:dyDescent="0.25">
      <c r="B11958" s="20" t="s">
        <v>18237</v>
      </c>
      <c r="C11958" s="20" t="s">
        <v>9484</v>
      </c>
      <c r="D11958" s="20" t="s">
        <v>12</v>
      </c>
    </row>
    <row r="11959" spans="2:4" x14ac:dyDescent="0.25">
      <c r="B11959" s="20" t="s">
        <v>18238</v>
      </c>
      <c r="C11959" s="20" t="s">
        <v>9484</v>
      </c>
      <c r="D11959" s="20" t="s">
        <v>12</v>
      </c>
    </row>
    <row r="11960" spans="2:4" x14ac:dyDescent="0.25">
      <c r="B11960" s="20" t="s">
        <v>18239</v>
      </c>
      <c r="C11960" s="20" t="s">
        <v>9484</v>
      </c>
      <c r="D11960" s="20" t="s">
        <v>13</v>
      </c>
    </row>
    <row r="11961" spans="2:4" x14ac:dyDescent="0.25">
      <c r="B11961" s="20" t="s">
        <v>18240</v>
      </c>
      <c r="C11961" s="20" t="s">
        <v>9484</v>
      </c>
      <c r="D11961" s="20" t="s">
        <v>12</v>
      </c>
    </row>
    <row r="11962" spans="2:4" x14ac:dyDescent="0.25">
      <c r="B11962" s="20" t="s">
        <v>18241</v>
      </c>
      <c r="C11962" s="20" t="s">
        <v>9484</v>
      </c>
      <c r="D11962" s="20" t="s">
        <v>12</v>
      </c>
    </row>
    <row r="11963" spans="2:4" x14ac:dyDescent="0.25">
      <c r="B11963" s="20" t="s">
        <v>18242</v>
      </c>
      <c r="C11963" s="20" t="s">
        <v>9484</v>
      </c>
      <c r="D11963" s="20" t="s">
        <v>13</v>
      </c>
    </row>
    <row r="11964" spans="2:4" x14ac:dyDescent="0.25">
      <c r="B11964" s="20" t="s">
        <v>18243</v>
      </c>
      <c r="C11964" s="20" t="s">
        <v>9484</v>
      </c>
      <c r="D11964" s="20" t="s">
        <v>12</v>
      </c>
    </row>
    <row r="11965" spans="2:4" x14ac:dyDescent="0.25">
      <c r="B11965" s="20" t="s">
        <v>18244</v>
      </c>
      <c r="C11965" s="20" t="s">
        <v>9484</v>
      </c>
      <c r="D11965" s="20" t="s">
        <v>12</v>
      </c>
    </row>
    <row r="11966" spans="2:4" x14ac:dyDescent="0.25">
      <c r="B11966" s="20" t="s">
        <v>18245</v>
      </c>
      <c r="C11966" s="20" t="s">
        <v>9484</v>
      </c>
      <c r="D11966" s="20" t="s">
        <v>13</v>
      </c>
    </row>
    <row r="11967" spans="2:4" x14ac:dyDescent="0.25">
      <c r="B11967" s="20" t="s">
        <v>18246</v>
      </c>
      <c r="C11967" s="20" t="s">
        <v>9484</v>
      </c>
      <c r="D11967" s="20" t="s">
        <v>13</v>
      </c>
    </row>
    <row r="11968" spans="2:4" x14ac:dyDescent="0.25">
      <c r="B11968" s="20" t="s">
        <v>18247</v>
      </c>
      <c r="C11968" s="20" t="s">
        <v>9484</v>
      </c>
      <c r="D11968" s="20" t="s">
        <v>12</v>
      </c>
    </row>
    <row r="11969" spans="2:4" x14ac:dyDescent="0.25">
      <c r="B11969" s="20" t="s">
        <v>18248</v>
      </c>
      <c r="C11969" s="20" t="s">
        <v>9484</v>
      </c>
      <c r="D11969" s="20" t="s">
        <v>13</v>
      </c>
    </row>
    <row r="11970" spans="2:4" x14ac:dyDescent="0.25">
      <c r="B11970" s="20" t="s">
        <v>18249</v>
      </c>
      <c r="C11970" s="20" t="s">
        <v>9484</v>
      </c>
      <c r="D11970" s="20" t="s">
        <v>12</v>
      </c>
    </row>
    <row r="11971" spans="2:4" x14ac:dyDescent="0.25">
      <c r="B11971" s="20" t="s">
        <v>9489</v>
      </c>
      <c r="C11971" s="20" t="s">
        <v>9489</v>
      </c>
      <c r="D11971" s="20" t="s">
        <v>13</v>
      </c>
    </row>
    <row r="11972" spans="2:4" x14ac:dyDescent="0.25">
      <c r="B11972" s="20" t="s">
        <v>9490</v>
      </c>
      <c r="C11972" s="20" t="s">
        <v>9489</v>
      </c>
      <c r="D11972" s="20" t="s">
        <v>13</v>
      </c>
    </row>
    <row r="11973" spans="2:4" x14ac:dyDescent="0.25">
      <c r="B11973" s="20" t="s">
        <v>9491</v>
      </c>
      <c r="C11973" s="20" t="s">
        <v>9489</v>
      </c>
      <c r="D11973" s="20" t="s">
        <v>13</v>
      </c>
    </row>
    <row r="11974" spans="2:4" x14ac:dyDescent="0.25">
      <c r="B11974" s="20" t="s">
        <v>9492</v>
      </c>
      <c r="C11974" s="20" t="s">
        <v>9489</v>
      </c>
      <c r="D11974" s="20" t="s">
        <v>13</v>
      </c>
    </row>
    <row r="11975" spans="2:4" x14ac:dyDescent="0.25">
      <c r="B11975" s="20" t="s">
        <v>18250</v>
      </c>
      <c r="C11975" s="20" t="s">
        <v>9489</v>
      </c>
      <c r="D11975" s="20" t="s">
        <v>13</v>
      </c>
    </row>
    <row r="11976" spans="2:4" x14ac:dyDescent="0.25">
      <c r="B11976" s="20" t="s">
        <v>18251</v>
      </c>
      <c r="C11976" s="20" t="s">
        <v>9489</v>
      </c>
      <c r="D11976" s="20" t="s">
        <v>13</v>
      </c>
    </row>
    <row r="11977" spans="2:4" x14ac:dyDescent="0.25">
      <c r="B11977" s="20" t="s">
        <v>18252</v>
      </c>
      <c r="C11977" s="20" t="s">
        <v>9489</v>
      </c>
      <c r="D11977" s="20" t="s">
        <v>13</v>
      </c>
    </row>
    <row r="11978" spans="2:4" x14ac:dyDescent="0.25">
      <c r="B11978" s="20" t="s">
        <v>18253</v>
      </c>
      <c r="C11978" s="20" t="s">
        <v>9489</v>
      </c>
      <c r="D11978" s="20" t="s">
        <v>13</v>
      </c>
    </row>
    <row r="11979" spans="2:4" x14ac:dyDescent="0.25">
      <c r="B11979" s="20" t="s">
        <v>9493</v>
      </c>
      <c r="C11979" s="20" t="s">
        <v>9489</v>
      </c>
      <c r="D11979" s="20" t="s">
        <v>13</v>
      </c>
    </row>
    <row r="11980" spans="2:4" x14ac:dyDescent="0.25">
      <c r="B11980" s="20" t="s">
        <v>18254</v>
      </c>
      <c r="C11980" s="20" t="s">
        <v>9489</v>
      </c>
      <c r="D11980" s="20" t="s">
        <v>13</v>
      </c>
    </row>
    <row r="11981" spans="2:4" x14ac:dyDescent="0.25">
      <c r="B11981" s="20" t="s">
        <v>18255</v>
      </c>
      <c r="C11981" s="20" t="s">
        <v>9489</v>
      </c>
      <c r="D11981" s="20" t="s">
        <v>13</v>
      </c>
    </row>
    <row r="11982" spans="2:4" x14ac:dyDescent="0.25">
      <c r="B11982" s="20" t="s">
        <v>18256</v>
      </c>
      <c r="C11982" s="20" t="s">
        <v>9489</v>
      </c>
      <c r="D11982" s="20" t="s">
        <v>13</v>
      </c>
    </row>
    <row r="11983" spans="2:4" x14ac:dyDescent="0.25">
      <c r="B11983" s="20" t="s">
        <v>18257</v>
      </c>
      <c r="C11983" s="20" t="s">
        <v>9489</v>
      </c>
      <c r="D11983" s="20" t="s">
        <v>13</v>
      </c>
    </row>
    <row r="11984" spans="2:4" x14ac:dyDescent="0.25">
      <c r="B11984" s="20" t="s">
        <v>18258</v>
      </c>
      <c r="C11984" s="20" t="s">
        <v>9489</v>
      </c>
      <c r="D11984" s="20" t="s">
        <v>13</v>
      </c>
    </row>
    <row r="11985" spans="2:4" x14ac:dyDescent="0.25">
      <c r="B11985" s="20" t="s">
        <v>9494</v>
      </c>
      <c r="C11985" s="20" t="s">
        <v>9489</v>
      </c>
      <c r="D11985" s="20" t="s">
        <v>13</v>
      </c>
    </row>
    <row r="11986" spans="2:4" x14ac:dyDescent="0.25">
      <c r="B11986" s="20" t="s">
        <v>9495</v>
      </c>
      <c r="C11986" s="20" t="s">
        <v>9495</v>
      </c>
      <c r="D11986" s="20" t="s">
        <v>18</v>
      </c>
    </row>
    <row r="11987" spans="2:4" x14ac:dyDescent="0.25">
      <c r="B11987" s="20" t="s">
        <v>9496</v>
      </c>
      <c r="C11987" s="20" t="s">
        <v>9497</v>
      </c>
      <c r="D11987" s="20" t="s">
        <v>18</v>
      </c>
    </row>
    <row r="11988" spans="2:4" x14ac:dyDescent="0.25">
      <c r="B11988" s="20" t="s">
        <v>9498</v>
      </c>
      <c r="C11988" s="20" t="s">
        <v>9497</v>
      </c>
      <c r="D11988" s="20" t="s">
        <v>18</v>
      </c>
    </row>
    <row r="11989" spans="2:4" x14ac:dyDescent="0.25">
      <c r="B11989" s="20" t="s">
        <v>18259</v>
      </c>
      <c r="C11989" s="20" t="s">
        <v>9497</v>
      </c>
      <c r="D11989" s="20" t="s">
        <v>18</v>
      </c>
    </row>
    <row r="11990" spans="2:4" x14ac:dyDescent="0.25">
      <c r="B11990" s="20" t="s">
        <v>9499</v>
      </c>
      <c r="C11990" s="20" t="s">
        <v>9497</v>
      </c>
      <c r="D11990" s="20" t="s">
        <v>18</v>
      </c>
    </row>
    <row r="11991" spans="2:4" x14ac:dyDescent="0.25">
      <c r="B11991" s="20" t="s">
        <v>9500</v>
      </c>
      <c r="C11991" s="20" t="s">
        <v>9497</v>
      </c>
      <c r="D11991" s="20" t="s">
        <v>18</v>
      </c>
    </row>
    <row r="11992" spans="2:4" x14ac:dyDescent="0.25">
      <c r="B11992" s="20" t="s">
        <v>9501</v>
      </c>
      <c r="C11992" s="20" t="s">
        <v>9497</v>
      </c>
      <c r="D11992" s="20" t="s">
        <v>18</v>
      </c>
    </row>
    <row r="11993" spans="2:4" x14ac:dyDescent="0.25">
      <c r="B11993" s="20" t="s">
        <v>9502</v>
      </c>
      <c r="C11993" s="20" t="s">
        <v>9497</v>
      </c>
      <c r="D11993" s="20" t="s">
        <v>18</v>
      </c>
    </row>
    <row r="11994" spans="2:4" x14ac:dyDescent="0.25">
      <c r="B11994" s="20" t="s">
        <v>9503</v>
      </c>
      <c r="C11994" s="20" t="s">
        <v>9504</v>
      </c>
      <c r="D11994" s="20" t="s">
        <v>18</v>
      </c>
    </row>
    <row r="11995" spans="2:4" x14ac:dyDescent="0.25">
      <c r="B11995" s="20" t="s">
        <v>9505</v>
      </c>
      <c r="C11995" s="20" t="s">
        <v>9504</v>
      </c>
      <c r="D11995" s="20" t="s">
        <v>18</v>
      </c>
    </row>
    <row r="11996" spans="2:4" x14ac:dyDescent="0.25">
      <c r="B11996" s="20" t="s">
        <v>9506</v>
      </c>
      <c r="C11996" s="20" t="s">
        <v>9504</v>
      </c>
      <c r="D11996" s="20" t="s">
        <v>18</v>
      </c>
    </row>
    <row r="11997" spans="2:4" x14ac:dyDescent="0.25">
      <c r="B11997" s="20" t="s">
        <v>9507</v>
      </c>
      <c r="C11997" s="20" t="s">
        <v>9508</v>
      </c>
      <c r="D11997" s="20" t="s">
        <v>18</v>
      </c>
    </row>
    <row r="11998" spans="2:4" x14ac:dyDescent="0.25">
      <c r="B11998" s="20" t="s">
        <v>9509</v>
      </c>
      <c r="C11998" s="20" t="s">
        <v>9508</v>
      </c>
      <c r="D11998" s="20" t="s">
        <v>18</v>
      </c>
    </row>
    <row r="11999" spans="2:4" x14ac:dyDescent="0.25">
      <c r="B11999" s="20" t="s">
        <v>9510</v>
      </c>
      <c r="C11999" s="20" t="s">
        <v>9511</v>
      </c>
      <c r="D11999" s="20" t="s">
        <v>18</v>
      </c>
    </row>
    <row r="12000" spans="2:4" x14ac:dyDescent="0.25">
      <c r="B12000" s="20" t="s">
        <v>18260</v>
      </c>
      <c r="C12000" s="20" t="s">
        <v>9511</v>
      </c>
      <c r="D12000" s="20" t="s">
        <v>18</v>
      </c>
    </row>
    <row r="12001" spans="2:4" x14ac:dyDescent="0.25">
      <c r="B12001" s="20" t="s">
        <v>18261</v>
      </c>
      <c r="C12001" s="20" t="s">
        <v>9511</v>
      </c>
      <c r="D12001" s="20" t="s">
        <v>18</v>
      </c>
    </row>
    <row r="12002" spans="2:4" x14ac:dyDescent="0.25">
      <c r="B12002" s="20" t="s">
        <v>9512</v>
      </c>
      <c r="C12002" s="20" t="s">
        <v>9513</v>
      </c>
      <c r="D12002" s="20" t="s">
        <v>18</v>
      </c>
    </row>
    <row r="12003" spans="2:4" x14ac:dyDescent="0.25">
      <c r="B12003" s="20" t="s">
        <v>9514</v>
      </c>
      <c r="C12003" s="20" t="s">
        <v>9513</v>
      </c>
      <c r="D12003" s="20" t="s">
        <v>18</v>
      </c>
    </row>
    <row r="12004" spans="2:4" x14ac:dyDescent="0.25">
      <c r="B12004" s="20" t="s">
        <v>9515</v>
      </c>
      <c r="C12004" s="20" t="s">
        <v>9516</v>
      </c>
      <c r="D12004" s="20" t="s">
        <v>18</v>
      </c>
    </row>
    <row r="12005" spans="2:4" x14ac:dyDescent="0.25">
      <c r="B12005" s="20" t="s">
        <v>9517</v>
      </c>
      <c r="C12005" s="20" t="s">
        <v>9516</v>
      </c>
      <c r="D12005" s="20" t="s">
        <v>18</v>
      </c>
    </row>
    <row r="12006" spans="2:4" x14ac:dyDescent="0.25">
      <c r="B12006" s="20" t="s">
        <v>9518</v>
      </c>
      <c r="C12006" s="20" t="s">
        <v>9519</v>
      </c>
      <c r="D12006" s="20" t="s">
        <v>18</v>
      </c>
    </row>
    <row r="12007" spans="2:4" x14ac:dyDescent="0.25">
      <c r="B12007" s="20" t="s">
        <v>9520</v>
      </c>
      <c r="C12007" s="20" t="s">
        <v>9519</v>
      </c>
      <c r="D12007" s="20" t="s">
        <v>18</v>
      </c>
    </row>
    <row r="12008" spans="2:4" x14ac:dyDescent="0.25">
      <c r="B12008" s="20" t="s">
        <v>9521</v>
      </c>
      <c r="C12008" s="20" t="s">
        <v>9522</v>
      </c>
      <c r="D12008" s="20" t="s">
        <v>18</v>
      </c>
    </row>
    <row r="12009" spans="2:4" x14ac:dyDescent="0.25">
      <c r="B12009" s="20" t="s">
        <v>9523</v>
      </c>
      <c r="C12009" s="20" t="s">
        <v>9522</v>
      </c>
      <c r="D12009" s="20" t="s">
        <v>18</v>
      </c>
    </row>
    <row r="12010" spans="2:4" x14ac:dyDescent="0.25">
      <c r="B12010" s="20" t="s">
        <v>9524</v>
      </c>
      <c r="C12010" s="20" t="s">
        <v>9525</v>
      </c>
      <c r="D12010" s="20" t="s">
        <v>18</v>
      </c>
    </row>
    <row r="12011" spans="2:4" x14ac:dyDescent="0.25">
      <c r="B12011" s="20" t="s">
        <v>9526</v>
      </c>
      <c r="C12011" s="20" t="s">
        <v>9525</v>
      </c>
      <c r="D12011" s="20" t="s">
        <v>18</v>
      </c>
    </row>
    <row r="12012" spans="2:4" x14ac:dyDescent="0.25">
      <c r="B12012" s="20" t="s">
        <v>9527</v>
      </c>
      <c r="C12012" s="20" t="s">
        <v>9525</v>
      </c>
      <c r="D12012" s="20" t="s">
        <v>18</v>
      </c>
    </row>
    <row r="12013" spans="2:4" x14ac:dyDescent="0.25">
      <c r="B12013" s="20" t="s">
        <v>9528</v>
      </c>
      <c r="C12013" s="20" t="s">
        <v>9525</v>
      </c>
      <c r="D12013" s="20" t="s">
        <v>18</v>
      </c>
    </row>
    <row r="12014" spans="2:4" x14ac:dyDescent="0.25">
      <c r="B12014" s="20" t="s">
        <v>9529</v>
      </c>
      <c r="C12014" s="20" t="s">
        <v>9525</v>
      </c>
      <c r="D12014" s="20" t="s">
        <v>18</v>
      </c>
    </row>
    <row r="12015" spans="2:4" x14ac:dyDescent="0.25">
      <c r="B12015" s="20" t="s">
        <v>9530</v>
      </c>
      <c r="C12015" s="20" t="s">
        <v>9525</v>
      </c>
      <c r="D12015" s="20" t="s">
        <v>18</v>
      </c>
    </row>
    <row r="12016" spans="2:4" x14ac:dyDescent="0.25">
      <c r="B12016" s="20" t="s">
        <v>9531</v>
      </c>
      <c r="C12016" s="20" t="s">
        <v>9525</v>
      </c>
      <c r="D12016" s="20" t="s">
        <v>18</v>
      </c>
    </row>
    <row r="12017" spans="2:4" x14ac:dyDescent="0.25">
      <c r="B12017" s="20" t="s">
        <v>18262</v>
      </c>
      <c r="C12017" s="20" t="s">
        <v>9532</v>
      </c>
      <c r="D12017" s="20" t="s">
        <v>18</v>
      </c>
    </row>
    <row r="12018" spans="2:4" x14ac:dyDescent="0.25">
      <c r="B12018" s="20" t="s">
        <v>18263</v>
      </c>
      <c r="C12018" s="20" t="s">
        <v>9532</v>
      </c>
      <c r="D12018" s="20" t="s">
        <v>18</v>
      </c>
    </row>
    <row r="12019" spans="2:4" x14ac:dyDescent="0.25">
      <c r="B12019" s="20" t="s">
        <v>18264</v>
      </c>
      <c r="C12019" s="20" t="s">
        <v>9532</v>
      </c>
      <c r="D12019" s="20" t="s">
        <v>18</v>
      </c>
    </row>
    <row r="12020" spans="2:4" x14ac:dyDescent="0.25">
      <c r="B12020" s="20" t="s">
        <v>9533</v>
      </c>
      <c r="C12020" s="20" t="s">
        <v>9533</v>
      </c>
      <c r="D12020" s="20" t="s">
        <v>18</v>
      </c>
    </row>
    <row r="12021" spans="2:4" x14ac:dyDescent="0.25">
      <c r="B12021" s="20" t="s">
        <v>9534</v>
      </c>
      <c r="C12021" s="20" t="s">
        <v>9534</v>
      </c>
      <c r="D12021" s="20" t="s">
        <v>18</v>
      </c>
    </row>
    <row r="12022" spans="2:4" x14ac:dyDescent="0.25">
      <c r="B12022" s="20" t="s">
        <v>9535</v>
      </c>
      <c r="C12022" s="20" t="s">
        <v>9535</v>
      </c>
      <c r="D12022" s="20" t="s">
        <v>18</v>
      </c>
    </row>
    <row r="12023" spans="2:4" x14ac:dyDescent="0.25">
      <c r="B12023" s="20" t="s">
        <v>9536</v>
      </c>
      <c r="C12023" s="20" t="s">
        <v>9536</v>
      </c>
      <c r="D12023" s="20" t="s">
        <v>18</v>
      </c>
    </row>
    <row r="12024" spans="2:4" x14ac:dyDescent="0.25">
      <c r="B12024" s="20" t="s">
        <v>9537</v>
      </c>
      <c r="C12024" s="20" t="s">
        <v>9537</v>
      </c>
      <c r="D12024" s="20" t="s">
        <v>18</v>
      </c>
    </row>
    <row r="12025" spans="2:4" x14ac:dyDescent="0.25">
      <c r="B12025" s="20" t="s">
        <v>9538</v>
      </c>
      <c r="C12025" s="20" t="s">
        <v>9539</v>
      </c>
      <c r="D12025" s="20" t="s">
        <v>18</v>
      </c>
    </row>
    <row r="12026" spans="2:4" x14ac:dyDescent="0.25">
      <c r="B12026" s="20" t="s">
        <v>9540</v>
      </c>
      <c r="C12026" s="20" t="s">
        <v>9541</v>
      </c>
      <c r="D12026" s="20" t="s">
        <v>18</v>
      </c>
    </row>
    <row r="12027" spans="2:4" x14ac:dyDescent="0.25">
      <c r="B12027" s="20" t="s">
        <v>9542</v>
      </c>
      <c r="C12027" s="20" t="s">
        <v>9543</v>
      </c>
      <c r="D12027" s="20" t="s">
        <v>18</v>
      </c>
    </row>
    <row r="12028" spans="2:4" x14ac:dyDescent="0.25">
      <c r="B12028" s="20" t="s">
        <v>9544</v>
      </c>
      <c r="C12028" s="20" t="s">
        <v>9543</v>
      </c>
      <c r="D12028" s="20" t="s">
        <v>18</v>
      </c>
    </row>
    <row r="12029" spans="2:4" x14ac:dyDescent="0.25">
      <c r="B12029" s="20" t="s">
        <v>9545</v>
      </c>
      <c r="C12029" s="20" t="s">
        <v>9546</v>
      </c>
      <c r="D12029" s="20" t="s">
        <v>18</v>
      </c>
    </row>
    <row r="12030" spans="2:4" x14ac:dyDescent="0.25">
      <c r="B12030" s="20" t="s">
        <v>9547</v>
      </c>
      <c r="C12030" s="20" t="s">
        <v>9548</v>
      </c>
      <c r="D12030" s="20" t="s">
        <v>18</v>
      </c>
    </row>
    <row r="12031" spans="2:4" x14ac:dyDescent="0.25">
      <c r="B12031" s="20" t="s">
        <v>9549</v>
      </c>
      <c r="C12031" s="20" t="s">
        <v>9549</v>
      </c>
      <c r="D12031" s="20" t="s">
        <v>21</v>
      </c>
    </row>
    <row r="12032" spans="2:4" x14ac:dyDescent="0.25">
      <c r="B12032" s="20" t="s">
        <v>9550</v>
      </c>
      <c r="C12032" s="20" t="s">
        <v>9551</v>
      </c>
      <c r="D12032" s="20" t="s">
        <v>21</v>
      </c>
    </row>
    <row r="12033" spans="2:4" x14ac:dyDescent="0.25">
      <c r="B12033" s="20" t="s">
        <v>9552</v>
      </c>
      <c r="C12033" s="20" t="s">
        <v>9551</v>
      </c>
      <c r="D12033" s="20" t="s">
        <v>21</v>
      </c>
    </row>
    <row r="12034" spans="2:4" x14ac:dyDescent="0.25">
      <c r="B12034" s="20" t="s">
        <v>9553</v>
      </c>
      <c r="C12034" s="20" t="s">
        <v>9551</v>
      </c>
      <c r="D12034" s="20" t="s">
        <v>21</v>
      </c>
    </row>
    <row r="12035" spans="2:4" x14ac:dyDescent="0.25">
      <c r="B12035" s="20" t="s">
        <v>9554</v>
      </c>
      <c r="C12035" s="20" t="s">
        <v>9551</v>
      </c>
      <c r="D12035" s="20" t="s">
        <v>21</v>
      </c>
    </row>
    <row r="12036" spans="2:4" x14ac:dyDescent="0.25">
      <c r="B12036" s="20" t="s">
        <v>9555</v>
      </c>
      <c r="C12036" s="20" t="s">
        <v>9551</v>
      </c>
      <c r="D12036" s="20" t="s">
        <v>21</v>
      </c>
    </row>
    <row r="12037" spans="2:4" x14ac:dyDescent="0.25">
      <c r="B12037" s="20" t="s">
        <v>9556</v>
      </c>
      <c r="C12037" s="20" t="s">
        <v>9551</v>
      </c>
      <c r="D12037" s="20" t="s">
        <v>21</v>
      </c>
    </row>
    <row r="12038" spans="2:4" x14ac:dyDescent="0.25">
      <c r="B12038" s="20" t="s">
        <v>9557</v>
      </c>
      <c r="C12038" s="20" t="s">
        <v>9558</v>
      </c>
      <c r="D12038" s="20" t="s">
        <v>21</v>
      </c>
    </row>
    <row r="12039" spans="2:4" x14ac:dyDescent="0.25">
      <c r="B12039" s="20" t="s">
        <v>9559</v>
      </c>
      <c r="C12039" s="20" t="s">
        <v>9558</v>
      </c>
      <c r="D12039" s="20" t="s">
        <v>21</v>
      </c>
    </row>
    <row r="12040" spans="2:4" x14ac:dyDescent="0.25">
      <c r="B12040" s="20" t="s">
        <v>9560</v>
      </c>
      <c r="C12040" s="20" t="s">
        <v>9558</v>
      </c>
      <c r="D12040" s="20" t="s">
        <v>21</v>
      </c>
    </row>
    <row r="12041" spans="2:4" x14ac:dyDescent="0.25">
      <c r="B12041" s="20" t="s">
        <v>9561</v>
      </c>
      <c r="C12041" s="20" t="s">
        <v>9562</v>
      </c>
      <c r="D12041" s="20" t="s">
        <v>21</v>
      </c>
    </row>
    <row r="12042" spans="2:4" x14ac:dyDescent="0.25">
      <c r="B12042" s="20" t="s">
        <v>9563</v>
      </c>
      <c r="C12042" s="20" t="s">
        <v>9562</v>
      </c>
      <c r="D12042" s="20" t="s">
        <v>21</v>
      </c>
    </row>
    <row r="12043" spans="2:4" x14ac:dyDescent="0.25">
      <c r="B12043" s="20" t="s">
        <v>9564</v>
      </c>
      <c r="C12043" s="20" t="s">
        <v>9562</v>
      </c>
      <c r="D12043" s="20" t="s">
        <v>21</v>
      </c>
    </row>
    <row r="12044" spans="2:4" x14ac:dyDescent="0.25">
      <c r="B12044" s="20" t="s">
        <v>9565</v>
      </c>
      <c r="C12044" s="20" t="s">
        <v>9562</v>
      </c>
      <c r="D12044" s="20" t="s">
        <v>21</v>
      </c>
    </row>
    <row r="12045" spans="2:4" x14ac:dyDescent="0.25">
      <c r="B12045" s="20" t="s">
        <v>9566</v>
      </c>
      <c r="C12045" s="20" t="s">
        <v>9567</v>
      </c>
      <c r="D12045" s="20" t="s">
        <v>21</v>
      </c>
    </row>
    <row r="12046" spans="2:4" x14ac:dyDescent="0.25">
      <c r="B12046" s="20" t="s">
        <v>9568</v>
      </c>
      <c r="C12046" s="20" t="s">
        <v>9567</v>
      </c>
      <c r="D12046" s="20" t="s">
        <v>21</v>
      </c>
    </row>
    <row r="12047" spans="2:4" x14ac:dyDescent="0.25">
      <c r="B12047" s="20" t="s">
        <v>9569</v>
      </c>
      <c r="C12047" s="20" t="s">
        <v>9570</v>
      </c>
      <c r="D12047" s="20" t="s">
        <v>21</v>
      </c>
    </row>
    <row r="12048" spans="2:4" x14ac:dyDescent="0.25">
      <c r="B12048" s="20" t="s">
        <v>9571</v>
      </c>
      <c r="C12048" s="20" t="s">
        <v>9570</v>
      </c>
      <c r="D12048" s="20" t="s">
        <v>21</v>
      </c>
    </row>
    <row r="12049" spans="2:4" x14ac:dyDescent="0.25">
      <c r="B12049" s="20" t="s">
        <v>9572</v>
      </c>
      <c r="C12049" s="20" t="s">
        <v>9570</v>
      </c>
      <c r="D12049" s="20" t="s">
        <v>21</v>
      </c>
    </row>
    <row r="12050" spans="2:4" x14ac:dyDescent="0.25">
      <c r="B12050" s="20" t="s">
        <v>9573</v>
      </c>
      <c r="C12050" s="20" t="s">
        <v>9570</v>
      </c>
      <c r="D12050" s="20" t="s">
        <v>21</v>
      </c>
    </row>
    <row r="12051" spans="2:4" x14ac:dyDescent="0.25">
      <c r="B12051" s="20" t="s">
        <v>9574</v>
      </c>
      <c r="C12051" s="20" t="s">
        <v>9570</v>
      </c>
      <c r="D12051" s="20" t="s">
        <v>21</v>
      </c>
    </row>
    <row r="12052" spans="2:4" x14ac:dyDescent="0.25">
      <c r="B12052" s="20" t="s">
        <v>9575</v>
      </c>
      <c r="C12052" s="20" t="s">
        <v>9576</v>
      </c>
      <c r="D12052" s="20" t="s">
        <v>21</v>
      </c>
    </row>
    <row r="12053" spans="2:4" x14ac:dyDescent="0.25">
      <c r="B12053" s="20" t="s">
        <v>9577</v>
      </c>
      <c r="C12053" s="20" t="s">
        <v>9576</v>
      </c>
      <c r="D12053" s="20" t="s">
        <v>21</v>
      </c>
    </row>
    <row r="12054" spans="2:4" x14ac:dyDescent="0.25">
      <c r="B12054" s="20" t="s">
        <v>9578</v>
      </c>
      <c r="C12054" s="20" t="s">
        <v>9576</v>
      </c>
      <c r="D12054" s="20" t="s">
        <v>21</v>
      </c>
    </row>
    <row r="12055" spans="2:4" x14ac:dyDescent="0.25">
      <c r="B12055" s="20" t="s">
        <v>9579</v>
      </c>
      <c r="C12055" s="20" t="s">
        <v>9576</v>
      </c>
      <c r="D12055" s="20" t="s">
        <v>21</v>
      </c>
    </row>
    <row r="12056" spans="2:4" x14ac:dyDescent="0.25">
      <c r="B12056" s="20" t="s">
        <v>9580</v>
      </c>
      <c r="C12056" s="20" t="s">
        <v>9581</v>
      </c>
      <c r="D12056" s="20" t="s">
        <v>21</v>
      </c>
    </row>
    <row r="12057" spans="2:4" x14ac:dyDescent="0.25">
      <c r="B12057" s="20" t="s">
        <v>9582</v>
      </c>
      <c r="C12057" s="20" t="s">
        <v>9581</v>
      </c>
      <c r="D12057" s="20" t="s">
        <v>21</v>
      </c>
    </row>
    <row r="12058" spans="2:4" x14ac:dyDescent="0.25">
      <c r="B12058" s="20" t="s">
        <v>9583</v>
      </c>
      <c r="C12058" s="20" t="s">
        <v>9581</v>
      </c>
      <c r="D12058" s="20" t="s">
        <v>21</v>
      </c>
    </row>
    <row r="12059" spans="2:4" x14ac:dyDescent="0.25">
      <c r="B12059" s="20" t="s">
        <v>9584</v>
      </c>
      <c r="C12059" s="20" t="s">
        <v>9581</v>
      </c>
      <c r="D12059" s="20" t="s">
        <v>21</v>
      </c>
    </row>
    <row r="12060" spans="2:4" x14ac:dyDescent="0.25">
      <c r="B12060" s="20" t="s">
        <v>9585</v>
      </c>
      <c r="C12060" s="20" t="s">
        <v>9586</v>
      </c>
      <c r="D12060" s="20" t="s">
        <v>21</v>
      </c>
    </row>
    <row r="12061" spans="2:4" x14ac:dyDescent="0.25">
      <c r="B12061" s="20" t="s">
        <v>9587</v>
      </c>
      <c r="C12061" s="20" t="s">
        <v>9588</v>
      </c>
      <c r="D12061" s="20" t="s">
        <v>21</v>
      </c>
    </row>
    <row r="12062" spans="2:4" x14ac:dyDescent="0.25">
      <c r="B12062" s="20" t="s">
        <v>9589</v>
      </c>
      <c r="C12062" s="20" t="s">
        <v>9588</v>
      </c>
      <c r="D12062" s="20" t="s">
        <v>21</v>
      </c>
    </row>
    <row r="12063" spans="2:4" x14ac:dyDescent="0.25">
      <c r="B12063" s="20" t="s">
        <v>9590</v>
      </c>
      <c r="C12063" s="20" t="s">
        <v>9588</v>
      </c>
      <c r="D12063" s="20" t="s">
        <v>21</v>
      </c>
    </row>
    <row r="12064" spans="2:4" x14ac:dyDescent="0.25">
      <c r="B12064" s="20" t="s">
        <v>9591</v>
      </c>
      <c r="C12064" s="20" t="s">
        <v>9592</v>
      </c>
      <c r="D12064" s="20" t="s">
        <v>21</v>
      </c>
    </row>
    <row r="12065" spans="2:4" x14ac:dyDescent="0.25">
      <c r="B12065" s="20" t="s">
        <v>9593</v>
      </c>
      <c r="C12065" s="20" t="s">
        <v>9592</v>
      </c>
      <c r="D12065" s="20" t="s">
        <v>21</v>
      </c>
    </row>
    <row r="12066" spans="2:4" x14ac:dyDescent="0.25">
      <c r="B12066" s="20" t="s">
        <v>9594</v>
      </c>
      <c r="C12066" s="20" t="s">
        <v>9592</v>
      </c>
      <c r="D12066" s="20" t="s">
        <v>21</v>
      </c>
    </row>
    <row r="12067" spans="2:4" x14ac:dyDescent="0.25">
      <c r="B12067" s="20" t="s">
        <v>9595</v>
      </c>
      <c r="C12067" s="20" t="s">
        <v>9596</v>
      </c>
      <c r="D12067" s="20" t="s">
        <v>21</v>
      </c>
    </row>
    <row r="12068" spans="2:4" x14ac:dyDescent="0.25">
      <c r="B12068" s="20" t="s">
        <v>9597</v>
      </c>
      <c r="C12068" s="20" t="s">
        <v>9596</v>
      </c>
      <c r="D12068" s="20" t="s">
        <v>21</v>
      </c>
    </row>
    <row r="12069" spans="2:4" x14ac:dyDescent="0.25">
      <c r="B12069" s="20" t="s">
        <v>9598</v>
      </c>
      <c r="C12069" s="20" t="s">
        <v>9599</v>
      </c>
      <c r="D12069" s="20" t="s">
        <v>21</v>
      </c>
    </row>
    <row r="12070" spans="2:4" x14ac:dyDescent="0.25">
      <c r="B12070" s="20" t="s">
        <v>9600</v>
      </c>
      <c r="C12070" s="20" t="s">
        <v>9599</v>
      </c>
      <c r="D12070" s="20" t="s">
        <v>21</v>
      </c>
    </row>
    <row r="12071" spans="2:4" x14ac:dyDescent="0.25">
      <c r="B12071" s="20" t="s">
        <v>9601</v>
      </c>
      <c r="C12071" s="20" t="s">
        <v>9599</v>
      </c>
      <c r="D12071" s="20" t="s">
        <v>21</v>
      </c>
    </row>
    <row r="12072" spans="2:4" x14ac:dyDescent="0.25">
      <c r="B12072" s="20" t="s">
        <v>9602</v>
      </c>
      <c r="C12072" s="20" t="s">
        <v>9603</v>
      </c>
      <c r="D12072" s="20" t="s">
        <v>21</v>
      </c>
    </row>
    <row r="12073" spans="2:4" x14ac:dyDescent="0.25">
      <c r="B12073" s="20" t="s">
        <v>9604</v>
      </c>
      <c r="C12073" s="20" t="s">
        <v>9603</v>
      </c>
      <c r="D12073" s="20" t="s">
        <v>21</v>
      </c>
    </row>
    <row r="12074" spans="2:4" x14ac:dyDescent="0.25">
      <c r="B12074" s="20" t="s">
        <v>9605</v>
      </c>
      <c r="C12074" s="20" t="s">
        <v>9606</v>
      </c>
      <c r="D12074" s="20" t="s">
        <v>21</v>
      </c>
    </row>
    <row r="12075" spans="2:4" x14ac:dyDescent="0.25">
      <c r="B12075" s="20" t="s">
        <v>9607</v>
      </c>
      <c r="C12075" s="20" t="s">
        <v>9608</v>
      </c>
      <c r="D12075" s="20" t="s">
        <v>13</v>
      </c>
    </row>
    <row r="12076" spans="2:4" x14ac:dyDescent="0.25">
      <c r="B12076" s="20" t="s">
        <v>9609</v>
      </c>
      <c r="C12076" s="20" t="s">
        <v>9610</v>
      </c>
      <c r="D12076" s="20" t="s">
        <v>21</v>
      </c>
    </row>
    <row r="12077" spans="2:4" x14ac:dyDescent="0.25">
      <c r="B12077" s="20" t="s">
        <v>9611</v>
      </c>
      <c r="C12077" s="20" t="s">
        <v>9610</v>
      </c>
      <c r="D12077" s="20" t="s">
        <v>21</v>
      </c>
    </row>
    <row r="12078" spans="2:4" x14ac:dyDescent="0.25">
      <c r="B12078" s="20" t="s">
        <v>9612</v>
      </c>
      <c r="C12078" s="20" t="s">
        <v>9610</v>
      </c>
      <c r="D12078" s="20" t="s">
        <v>21</v>
      </c>
    </row>
    <row r="12079" spans="2:4" x14ac:dyDescent="0.25">
      <c r="B12079" s="20" t="s">
        <v>9613</v>
      </c>
      <c r="C12079" s="20" t="s">
        <v>9610</v>
      </c>
      <c r="D12079" s="20" t="s">
        <v>21</v>
      </c>
    </row>
    <row r="12080" spans="2:4" x14ac:dyDescent="0.25">
      <c r="B12080" s="20" t="s">
        <v>9614</v>
      </c>
      <c r="C12080" s="20" t="s">
        <v>9615</v>
      </c>
      <c r="D12080" s="20" t="s">
        <v>21</v>
      </c>
    </row>
    <row r="12081" spans="2:4" x14ac:dyDescent="0.25">
      <c r="B12081" s="20" t="s">
        <v>9616</v>
      </c>
      <c r="C12081" s="20" t="s">
        <v>9615</v>
      </c>
      <c r="D12081" s="20" t="s">
        <v>21</v>
      </c>
    </row>
    <row r="12082" spans="2:4" x14ac:dyDescent="0.25">
      <c r="B12082" s="20" t="s">
        <v>9617</v>
      </c>
      <c r="C12082" s="20" t="s">
        <v>9615</v>
      </c>
      <c r="D12082" s="20" t="s">
        <v>21</v>
      </c>
    </row>
    <row r="12083" spans="2:4" x14ac:dyDescent="0.25">
      <c r="B12083" s="20" t="s">
        <v>9618</v>
      </c>
      <c r="C12083" s="20" t="s">
        <v>9619</v>
      </c>
      <c r="D12083" s="20" t="s">
        <v>21</v>
      </c>
    </row>
    <row r="12084" spans="2:4" x14ac:dyDescent="0.25">
      <c r="B12084" s="20" t="s">
        <v>9620</v>
      </c>
      <c r="C12084" s="20" t="s">
        <v>9619</v>
      </c>
      <c r="D12084" s="20" t="s">
        <v>21</v>
      </c>
    </row>
    <row r="12085" spans="2:4" x14ac:dyDescent="0.25">
      <c r="B12085" s="20" t="s">
        <v>9621</v>
      </c>
      <c r="C12085" s="20" t="s">
        <v>9619</v>
      </c>
      <c r="D12085" s="20" t="s">
        <v>21</v>
      </c>
    </row>
    <row r="12086" spans="2:4" x14ac:dyDescent="0.25">
      <c r="B12086" s="20" t="s">
        <v>9622</v>
      </c>
      <c r="C12086" s="20" t="s">
        <v>9623</v>
      </c>
      <c r="D12086" s="20" t="s">
        <v>21</v>
      </c>
    </row>
    <row r="12087" spans="2:4" x14ac:dyDescent="0.25">
      <c r="B12087" s="20" t="s">
        <v>9624</v>
      </c>
      <c r="C12087" s="20" t="s">
        <v>9625</v>
      </c>
      <c r="D12087" s="20" t="s">
        <v>21</v>
      </c>
    </row>
    <row r="12088" spans="2:4" x14ac:dyDescent="0.25">
      <c r="B12088" s="20" t="s">
        <v>9626</v>
      </c>
      <c r="C12088" s="20" t="s">
        <v>9625</v>
      </c>
      <c r="D12088" s="20" t="s">
        <v>21</v>
      </c>
    </row>
    <row r="12089" spans="2:4" x14ac:dyDescent="0.25">
      <c r="B12089" s="20" t="s">
        <v>9627</v>
      </c>
      <c r="C12089" s="20" t="s">
        <v>9625</v>
      </c>
      <c r="D12089" s="20" t="s">
        <v>21</v>
      </c>
    </row>
    <row r="12090" spans="2:4" x14ac:dyDescent="0.25">
      <c r="B12090" s="20" t="s">
        <v>9628</v>
      </c>
      <c r="C12090" s="20" t="s">
        <v>9625</v>
      </c>
      <c r="D12090" s="20" t="s">
        <v>21</v>
      </c>
    </row>
    <row r="12091" spans="2:4" x14ac:dyDescent="0.25">
      <c r="B12091" s="20" t="s">
        <v>9629</v>
      </c>
      <c r="C12091" s="20" t="s">
        <v>9630</v>
      </c>
      <c r="D12091" s="20" t="s">
        <v>20</v>
      </c>
    </row>
    <row r="12092" spans="2:4" x14ac:dyDescent="0.25">
      <c r="B12092" s="20" t="s">
        <v>9631</v>
      </c>
      <c r="C12092" s="20" t="s">
        <v>9630</v>
      </c>
      <c r="D12092" s="20" t="s">
        <v>21</v>
      </c>
    </row>
    <row r="12093" spans="2:4" x14ac:dyDescent="0.25">
      <c r="B12093" s="20" t="s">
        <v>9632</v>
      </c>
      <c r="C12093" s="20" t="s">
        <v>9630</v>
      </c>
      <c r="D12093" s="20" t="s">
        <v>21</v>
      </c>
    </row>
    <row r="12094" spans="2:4" x14ac:dyDescent="0.25">
      <c r="B12094" s="20" t="s">
        <v>9633</v>
      </c>
      <c r="C12094" s="20" t="s">
        <v>9634</v>
      </c>
      <c r="D12094" s="20" t="s">
        <v>21</v>
      </c>
    </row>
    <row r="12095" spans="2:4" x14ac:dyDescent="0.25">
      <c r="B12095" s="20" t="s">
        <v>9635</v>
      </c>
      <c r="C12095" s="20" t="s">
        <v>9634</v>
      </c>
      <c r="D12095" s="20" t="s">
        <v>21</v>
      </c>
    </row>
    <row r="12096" spans="2:4" x14ac:dyDescent="0.25">
      <c r="B12096" s="20" t="s">
        <v>9636</v>
      </c>
      <c r="C12096" s="20" t="s">
        <v>9637</v>
      </c>
      <c r="D12096" s="20" t="s">
        <v>21</v>
      </c>
    </row>
    <row r="12097" spans="2:4" x14ac:dyDescent="0.25">
      <c r="B12097" s="20" t="s">
        <v>9638</v>
      </c>
      <c r="C12097" s="20" t="s">
        <v>9639</v>
      </c>
      <c r="D12097" s="20" t="s">
        <v>21</v>
      </c>
    </row>
    <row r="12098" spans="2:4" x14ac:dyDescent="0.25">
      <c r="B12098" s="20" t="s">
        <v>9640</v>
      </c>
      <c r="C12098" s="20" t="s">
        <v>9639</v>
      </c>
      <c r="D12098" s="20" t="s">
        <v>21</v>
      </c>
    </row>
    <row r="12099" spans="2:4" x14ac:dyDescent="0.25">
      <c r="B12099" s="20" t="s">
        <v>9641</v>
      </c>
      <c r="C12099" s="20" t="s">
        <v>9639</v>
      </c>
      <c r="D12099" s="20" t="s">
        <v>21</v>
      </c>
    </row>
    <row r="12100" spans="2:4" x14ac:dyDescent="0.25">
      <c r="B12100" s="20" t="s">
        <v>9642</v>
      </c>
      <c r="C12100" s="20" t="s">
        <v>9639</v>
      </c>
      <c r="D12100" s="20" t="s">
        <v>21</v>
      </c>
    </row>
    <row r="12101" spans="2:4" x14ac:dyDescent="0.25">
      <c r="B12101" s="20" t="s">
        <v>9643</v>
      </c>
      <c r="C12101" s="20" t="s">
        <v>9639</v>
      </c>
      <c r="D12101" s="20" t="s">
        <v>21</v>
      </c>
    </row>
    <row r="12102" spans="2:4" x14ac:dyDescent="0.25">
      <c r="B12102" s="20" t="s">
        <v>9644</v>
      </c>
      <c r="C12102" s="20" t="s">
        <v>9639</v>
      </c>
      <c r="D12102" s="20" t="s">
        <v>20</v>
      </c>
    </row>
    <row r="12103" spans="2:4" x14ac:dyDescent="0.25">
      <c r="B12103" s="20" t="s">
        <v>9645</v>
      </c>
      <c r="C12103" s="20" t="s">
        <v>9639</v>
      </c>
      <c r="D12103" s="20" t="s">
        <v>18</v>
      </c>
    </row>
    <row r="12104" spans="2:4" x14ac:dyDescent="0.25">
      <c r="B12104" s="20" t="s">
        <v>9646</v>
      </c>
      <c r="C12104" s="20" t="s">
        <v>9647</v>
      </c>
      <c r="D12104" s="20" t="s">
        <v>21</v>
      </c>
    </row>
    <row r="12105" spans="2:4" x14ac:dyDescent="0.25">
      <c r="B12105" s="20" t="s">
        <v>9648</v>
      </c>
      <c r="C12105" s="20" t="s">
        <v>9647</v>
      </c>
      <c r="D12105" s="20" t="s">
        <v>21</v>
      </c>
    </row>
    <row r="12106" spans="2:4" x14ac:dyDescent="0.25">
      <c r="B12106" s="20" t="s">
        <v>9649</v>
      </c>
      <c r="C12106" s="20" t="s">
        <v>9647</v>
      </c>
      <c r="D12106" s="20" t="s">
        <v>21</v>
      </c>
    </row>
    <row r="12107" spans="2:4" x14ac:dyDescent="0.25">
      <c r="B12107" s="20" t="s">
        <v>9650</v>
      </c>
      <c r="C12107" s="20" t="s">
        <v>9647</v>
      </c>
      <c r="D12107" s="20" t="s">
        <v>21</v>
      </c>
    </row>
    <row r="12108" spans="2:4" x14ac:dyDescent="0.25">
      <c r="B12108" s="20" t="s">
        <v>9651</v>
      </c>
      <c r="C12108" s="20" t="s">
        <v>9652</v>
      </c>
      <c r="D12108" s="20" t="s">
        <v>21</v>
      </c>
    </row>
    <row r="12109" spans="2:4" x14ac:dyDescent="0.25">
      <c r="B12109" s="20" t="s">
        <v>9653</v>
      </c>
      <c r="C12109" s="20" t="s">
        <v>9652</v>
      </c>
      <c r="D12109" s="20" t="s">
        <v>21</v>
      </c>
    </row>
    <row r="12110" spans="2:4" x14ac:dyDescent="0.25">
      <c r="B12110" s="20" t="s">
        <v>9654</v>
      </c>
      <c r="C12110" s="20" t="s">
        <v>9652</v>
      </c>
      <c r="D12110" s="20" t="s">
        <v>21</v>
      </c>
    </row>
    <row r="12111" spans="2:4" x14ac:dyDescent="0.25">
      <c r="B12111" s="20" t="s">
        <v>9655</v>
      </c>
      <c r="C12111" s="20" t="s">
        <v>9652</v>
      </c>
      <c r="D12111" s="20" t="s">
        <v>17</v>
      </c>
    </row>
    <row r="12112" spans="2:4" x14ac:dyDescent="0.25">
      <c r="B12112" s="20" t="s">
        <v>9656</v>
      </c>
      <c r="C12112" s="20" t="s">
        <v>9652</v>
      </c>
      <c r="D12112" s="20" t="s">
        <v>21</v>
      </c>
    </row>
    <row r="12113" spans="2:4" x14ac:dyDescent="0.25">
      <c r="B12113" s="20" t="s">
        <v>9657</v>
      </c>
      <c r="C12113" s="20" t="s">
        <v>9658</v>
      </c>
      <c r="D12113" s="20" t="s">
        <v>21</v>
      </c>
    </row>
    <row r="12114" spans="2:4" x14ac:dyDescent="0.25">
      <c r="B12114" s="20" t="s">
        <v>9659</v>
      </c>
      <c r="C12114" s="20" t="s">
        <v>9658</v>
      </c>
      <c r="D12114" s="20" t="s">
        <v>16</v>
      </c>
    </row>
    <row r="12115" spans="2:4" x14ac:dyDescent="0.25">
      <c r="B12115" s="20" t="s">
        <v>9660</v>
      </c>
      <c r="C12115" s="20" t="s">
        <v>9658</v>
      </c>
      <c r="D12115" s="20" t="s">
        <v>21</v>
      </c>
    </row>
    <row r="12116" spans="2:4" x14ac:dyDescent="0.25">
      <c r="B12116" s="20" t="s">
        <v>9661</v>
      </c>
      <c r="C12116" s="20" t="s">
        <v>9658</v>
      </c>
      <c r="D12116" s="20" t="s">
        <v>21</v>
      </c>
    </row>
    <row r="12117" spans="2:4" x14ac:dyDescent="0.25">
      <c r="B12117" s="20" t="s">
        <v>9662</v>
      </c>
      <c r="C12117" s="20" t="s">
        <v>9658</v>
      </c>
      <c r="D12117" s="20" t="s">
        <v>21</v>
      </c>
    </row>
    <row r="12118" spans="2:4" x14ac:dyDescent="0.25">
      <c r="B12118" s="20" t="s">
        <v>9663</v>
      </c>
      <c r="C12118" s="20" t="s">
        <v>9658</v>
      </c>
      <c r="D12118" s="20" t="s">
        <v>21</v>
      </c>
    </row>
    <row r="12119" spans="2:4" x14ac:dyDescent="0.25">
      <c r="B12119" s="20" t="s">
        <v>9664</v>
      </c>
      <c r="C12119" s="20" t="s">
        <v>9665</v>
      </c>
      <c r="D12119" s="20" t="s">
        <v>21</v>
      </c>
    </row>
    <row r="12120" spans="2:4" x14ac:dyDescent="0.25">
      <c r="B12120" s="20" t="s">
        <v>9666</v>
      </c>
      <c r="C12120" s="20" t="s">
        <v>9665</v>
      </c>
      <c r="D12120" s="20" t="s">
        <v>21</v>
      </c>
    </row>
    <row r="12121" spans="2:4" x14ac:dyDescent="0.25">
      <c r="B12121" s="20" t="s">
        <v>9667</v>
      </c>
      <c r="C12121" s="20" t="s">
        <v>9668</v>
      </c>
      <c r="D12121" s="20" t="s">
        <v>21</v>
      </c>
    </row>
    <row r="12122" spans="2:4" x14ac:dyDescent="0.25">
      <c r="B12122" s="20" t="s">
        <v>9669</v>
      </c>
      <c r="C12122" s="20" t="s">
        <v>9668</v>
      </c>
      <c r="D12122" s="20" t="s">
        <v>21</v>
      </c>
    </row>
    <row r="12123" spans="2:4" x14ac:dyDescent="0.25">
      <c r="B12123" s="20" t="s">
        <v>9670</v>
      </c>
      <c r="C12123" s="20" t="s">
        <v>9668</v>
      </c>
      <c r="D12123" s="20" t="s">
        <v>21</v>
      </c>
    </row>
    <row r="12124" spans="2:4" x14ac:dyDescent="0.25">
      <c r="B12124" s="20" t="s">
        <v>9671</v>
      </c>
      <c r="C12124" s="20" t="s">
        <v>9668</v>
      </c>
      <c r="D12124" s="20" t="s">
        <v>21</v>
      </c>
    </row>
    <row r="12125" spans="2:4" x14ac:dyDescent="0.25">
      <c r="B12125" s="20" t="s">
        <v>9672</v>
      </c>
      <c r="C12125" s="20" t="s">
        <v>9668</v>
      </c>
      <c r="D12125" s="20" t="s">
        <v>21</v>
      </c>
    </row>
    <row r="12126" spans="2:4" x14ac:dyDescent="0.25">
      <c r="B12126" s="20" t="s">
        <v>9673</v>
      </c>
      <c r="C12126" s="20" t="s">
        <v>9674</v>
      </c>
      <c r="D12126" s="20" t="s">
        <v>20</v>
      </c>
    </row>
    <row r="12127" spans="2:4" x14ac:dyDescent="0.25">
      <c r="B12127" s="20" t="s">
        <v>9675</v>
      </c>
      <c r="C12127" s="20" t="s">
        <v>9674</v>
      </c>
      <c r="D12127" s="20" t="s">
        <v>20</v>
      </c>
    </row>
    <row r="12128" spans="2:4" x14ac:dyDescent="0.25">
      <c r="B12128" s="20" t="s">
        <v>9676</v>
      </c>
      <c r="C12128" s="20" t="s">
        <v>9674</v>
      </c>
      <c r="D12128" s="20" t="s">
        <v>20</v>
      </c>
    </row>
    <row r="12129" spans="2:4" x14ac:dyDescent="0.25">
      <c r="B12129" s="20" t="s">
        <v>9677</v>
      </c>
      <c r="C12129" s="20" t="s">
        <v>9674</v>
      </c>
      <c r="D12129" s="20" t="s">
        <v>20</v>
      </c>
    </row>
    <row r="12130" spans="2:4" x14ac:dyDescent="0.25">
      <c r="B12130" s="20" t="s">
        <v>9678</v>
      </c>
      <c r="C12130" s="20" t="s">
        <v>9674</v>
      </c>
      <c r="D12130" s="20" t="s">
        <v>20</v>
      </c>
    </row>
    <row r="12131" spans="2:4" x14ac:dyDescent="0.25">
      <c r="B12131" s="20" t="s">
        <v>9679</v>
      </c>
      <c r="C12131" s="20" t="s">
        <v>9680</v>
      </c>
      <c r="D12131" s="20" t="s">
        <v>20</v>
      </c>
    </row>
    <row r="12132" spans="2:4" x14ac:dyDescent="0.25">
      <c r="B12132" s="20" t="s">
        <v>9681</v>
      </c>
      <c r="C12132" s="20" t="s">
        <v>9680</v>
      </c>
      <c r="D12132" s="20" t="s">
        <v>20</v>
      </c>
    </row>
    <row r="12133" spans="2:4" x14ac:dyDescent="0.25">
      <c r="B12133" s="20" t="s">
        <v>9682</v>
      </c>
      <c r="C12133" s="20" t="s">
        <v>9680</v>
      </c>
      <c r="D12133" s="20" t="s">
        <v>20</v>
      </c>
    </row>
    <row r="12134" spans="2:4" x14ac:dyDescent="0.25">
      <c r="B12134" s="20" t="s">
        <v>9683</v>
      </c>
      <c r="C12134" s="20" t="s">
        <v>9684</v>
      </c>
      <c r="D12134" s="20" t="s">
        <v>20</v>
      </c>
    </row>
    <row r="12135" spans="2:4" x14ac:dyDescent="0.25">
      <c r="B12135" s="20" t="s">
        <v>9685</v>
      </c>
      <c r="C12135" s="20" t="s">
        <v>9684</v>
      </c>
      <c r="D12135" s="20" t="s">
        <v>20</v>
      </c>
    </row>
    <row r="12136" spans="2:4" x14ac:dyDescent="0.25">
      <c r="B12136" s="20" t="s">
        <v>9686</v>
      </c>
      <c r="C12136" s="20" t="s">
        <v>9687</v>
      </c>
      <c r="D12136" s="20" t="s">
        <v>20</v>
      </c>
    </row>
    <row r="12137" spans="2:4" x14ac:dyDescent="0.25">
      <c r="B12137" s="20" t="s">
        <v>9688</v>
      </c>
      <c r="C12137" s="20" t="s">
        <v>9687</v>
      </c>
      <c r="D12137" s="20" t="s">
        <v>20</v>
      </c>
    </row>
    <row r="12138" spans="2:4" x14ac:dyDescent="0.25">
      <c r="B12138" s="20" t="s">
        <v>9689</v>
      </c>
      <c r="C12138" s="20" t="s">
        <v>9687</v>
      </c>
      <c r="D12138" s="20" t="s">
        <v>20</v>
      </c>
    </row>
    <row r="12139" spans="2:4" x14ac:dyDescent="0.25">
      <c r="B12139" s="20" t="s">
        <v>9690</v>
      </c>
      <c r="C12139" s="20" t="s">
        <v>9687</v>
      </c>
      <c r="D12139" s="20" t="s">
        <v>20</v>
      </c>
    </row>
    <row r="12140" spans="2:4" x14ac:dyDescent="0.25">
      <c r="B12140" s="20" t="s">
        <v>9691</v>
      </c>
      <c r="C12140" s="20" t="s">
        <v>9692</v>
      </c>
      <c r="D12140" s="20" t="s">
        <v>20</v>
      </c>
    </row>
    <row r="12141" spans="2:4" x14ac:dyDescent="0.25">
      <c r="B12141" s="20" t="s">
        <v>9693</v>
      </c>
      <c r="C12141" s="20" t="s">
        <v>9692</v>
      </c>
      <c r="D12141" s="20" t="s">
        <v>20</v>
      </c>
    </row>
    <row r="12142" spans="2:4" x14ac:dyDescent="0.25">
      <c r="B12142" s="20" t="s">
        <v>9694</v>
      </c>
      <c r="C12142" s="20" t="s">
        <v>9692</v>
      </c>
      <c r="D12142" s="20" t="s">
        <v>20</v>
      </c>
    </row>
    <row r="12143" spans="2:4" x14ac:dyDescent="0.25">
      <c r="B12143" s="20" t="s">
        <v>9695</v>
      </c>
      <c r="C12143" s="20" t="s">
        <v>9696</v>
      </c>
      <c r="D12143" s="20" t="s">
        <v>20</v>
      </c>
    </row>
    <row r="12144" spans="2:4" x14ac:dyDescent="0.25">
      <c r="B12144" s="20" t="s">
        <v>9697</v>
      </c>
      <c r="C12144" s="20" t="s">
        <v>9696</v>
      </c>
      <c r="D12144" s="20" t="s">
        <v>20</v>
      </c>
    </row>
    <row r="12145" spans="2:4" x14ac:dyDescent="0.25">
      <c r="B12145" s="20" t="s">
        <v>9698</v>
      </c>
      <c r="C12145" s="20" t="s">
        <v>9696</v>
      </c>
      <c r="D12145" s="20" t="s">
        <v>20</v>
      </c>
    </row>
    <row r="12146" spans="2:4" x14ac:dyDescent="0.25">
      <c r="B12146" s="20" t="s">
        <v>9699</v>
      </c>
      <c r="C12146" s="20" t="s">
        <v>9696</v>
      </c>
      <c r="D12146" s="20" t="s">
        <v>20</v>
      </c>
    </row>
    <row r="12147" spans="2:4" x14ac:dyDescent="0.25">
      <c r="B12147" s="20" t="s">
        <v>9700</v>
      </c>
      <c r="C12147" s="20" t="s">
        <v>9696</v>
      </c>
      <c r="D12147" s="20" t="s">
        <v>20</v>
      </c>
    </row>
    <row r="12148" spans="2:4" x14ac:dyDescent="0.25">
      <c r="B12148" s="20" t="s">
        <v>9701</v>
      </c>
      <c r="C12148" s="20" t="s">
        <v>9702</v>
      </c>
      <c r="D12148" s="20" t="s">
        <v>20</v>
      </c>
    </row>
    <row r="12149" spans="2:4" x14ac:dyDescent="0.25">
      <c r="B12149" s="20" t="s">
        <v>9703</v>
      </c>
      <c r="C12149" s="20" t="s">
        <v>9702</v>
      </c>
      <c r="D12149" s="20" t="s">
        <v>20</v>
      </c>
    </row>
    <row r="12150" spans="2:4" x14ac:dyDescent="0.25">
      <c r="B12150" s="20" t="s">
        <v>9704</v>
      </c>
      <c r="C12150" s="20" t="s">
        <v>9702</v>
      </c>
      <c r="D12150" s="20" t="s">
        <v>20</v>
      </c>
    </row>
    <row r="12151" spans="2:4" x14ac:dyDescent="0.25">
      <c r="B12151" s="20" t="s">
        <v>9705</v>
      </c>
      <c r="C12151" s="20" t="s">
        <v>9702</v>
      </c>
      <c r="D12151" s="20" t="s">
        <v>20</v>
      </c>
    </row>
    <row r="12152" spans="2:4" x14ac:dyDescent="0.25">
      <c r="B12152" s="20" t="s">
        <v>9706</v>
      </c>
      <c r="C12152" s="20" t="s">
        <v>9707</v>
      </c>
      <c r="D12152" s="20" t="s">
        <v>20</v>
      </c>
    </row>
    <row r="12153" spans="2:4" x14ac:dyDescent="0.25">
      <c r="B12153" s="20" t="s">
        <v>9708</v>
      </c>
      <c r="C12153" s="20" t="s">
        <v>9707</v>
      </c>
      <c r="D12153" s="20" t="s">
        <v>20</v>
      </c>
    </row>
    <row r="12154" spans="2:4" x14ac:dyDescent="0.25">
      <c r="B12154" s="20" t="s">
        <v>9709</v>
      </c>
      <c r="C12154" s="20" t="s">
        <v>9707</v>
      </c>
      <c r="D12154" s="20" t="s">
        <v>20</v>
      </c>
    </row>
    <row r="12155" spans="2:4" x14ac:dyDescent="0.25">
      <c r="B12155" s="20" t="s">
        <v>9710</v>
      </c>
      <c r="C12155" s="20" t="s">
        <v>9707</v>
      </c>
      <c r="D12155" s="20" t="s">
        <v>20</v>
      </c>
    </row>
    <row r="12156" spans="2:4" x14ac:dyDescent="0.25">
      <c r="B12156" s="20" t="s">
        <v>9711</v>
      </c>
      <c r="C12156" s="20" t="s">
        <v>9712</v>
      </c>
      <c r="D12156" s="20" t="s">
        <v>20</v>
      </c>
    </row>
    <row r="12157" spans="2:4" x14ac:dyDescent="0.25">
      <c r="B12157" s="20" t="s">
        <v>9713</v>
      </c>
      <c r="C12157" s="20" t="s">
        <v>9712</v>
      </c>
      <c r="D12157" s="20" t="s">
        <v>20</v>
      </c>
    </row>
    <row r="12158" spans="2:4" x14ac:dyDescent="0.25">
      <c r="B12158" s="20" t="s">
        <v>9714</v>
      </c>
      <c r="C12158" s="20" t="s">
        <v>9715</v>
      </c>
      <c r="D12158" s="20" t="s">
        <v>20</v>
      </c>
    </row>
    <row r="12159" spans="2:4" x14ac:dyDescent="0.25">
      <c r="B12159" s="20" t="s">
        <v>9716</v>
      </c>
      <c r="C12159" s="20" t="s">
        <v>9715</v>
      </c>
      <c r="D12159" s="20" t="s">
        <v>20</v>
      </c>
    </row>
    <row r="12160" spans="2:4" x14ac:dyDescent="0.25">
      <c r="B12160" s="20" t="s">
        <v>9717</v>
      </c>
      <c r="C12160" s="20" t="s">
        <v>9715</v>
      </c>
      <c r="D12160" s="20" t="s">
        <v>20</v>
      </c>
    </row>
    <row r="12161" spans="2:4" x14ac:dyDescent="0.25">
      <c r="B12161" s="20" t="s">
        <v>9718</v>
      </c>
      <c r="C12161" s="20" t="s">
        <v>9715</v>
      </c>
      <c r="D12161" s="20" t="s">
        <v>20</v>
      </c>
    </row>
    <row r="12162" spans="2:4" x14ac:dyDescent="0.25">
      <c r="B12162" s="20" t="s">
        <v>9719</v>
      </c>
      <c r="C12162" s="20" t="s">
        <v>9720</v>
      </c>
      <c r="D12162" s="20" t="s">
        <v>16</v>
      </c>
    </row>
    <row r="12163" spans="2:4" x14ac:dyDescent="0.25">
      <c r="B12163" s="20" t="s">
        <v>9721</v>
      </c>
      <c r="C12163" s="20" t="s">
        <v>9720</v>
      </c>
      <c r="D12163" s="20" t="s">
        <v>20</v>
      </c>
    </row>
    <row r="12164" spans="2:4" x14ac:dyDescent="0.25">
      <c r="B12164" s="20" t="s">
        <v>9722</v>
      </c>
      <c r="C12164" s="20" t="s">
        <v>9720</v>
      </c>
      <c r="D12164" s="20" t="s">
        <v>20</v>
      </c>
    </row>
    <row r="12165" spans="2:4" x14ac:dyDescent="0.25">
      <c r="B12165" s="20" t="s">
        <v>9723</v>
      </c>
      <c r="C12165" s="20" t="s">
        <v>9720</v>
      </c>
      <c r="D12165" s="20" t="s">
        <v>20</v>
      </c>
    </row>
    <row r="12166" spans="2:4" x14ac:dyDescent="0.25">
      <c r="B12166" s="20" t="s">
        <v>9724</v>
      </c>
      <c r="C12166" s="20" t="s">
        <v>9720</v>
      </c>
      <c r="D12166" s="20" t="s">
        <v>20</v>
      </c>
    </row>
    <row r="12167" spans="2:4" x14ac:dyDescent="0.25">
      <c r="B12167" s="20" t="s">
        <v>9725</v>
      </c>
      <c r="C12167" s="20" t="s">
        <v>9720</v>
      </c>
      <c r="D12167" s="20" t="s">
        <v>20</v>
      </c>
    </row>
    <row r="12168" spans="2:4" x14ac:dyDescent="0.25">
      <c r="B12168" s="20" t="s">
        <v>9726</v>
      </c>
      <c r="C12168" s="20" t="s">
        <v>9720</v>
      </c>
      <c r="D12168" s="20" t="s">
        <v>20</v>
      </c>
    </row>
    <row r="12169" spans="2:4" x14ac:dyDescent="0.25">
      <c r="B12169" s="20" t="s">
        <v>9727</v>
      </c>
      <c r="C12169" s="20" t="s">
        <v>9720</v>
      </c>
      <c r="D12169" s="20" t="s">
        <v>20</v>
      </c>
    </row>
    <row r="12170" spans="2:4" x14ac:dyDescent="0.25">
      <c r="B12170" s="20" t="s">
        <v>9728</v>
      </c>
      <c r="C12170" s="20" t="s">
        <v>9720</v>
      </c>
      <c r="D12170" s="20" t="s">
        <v>20</v>
      </c>
    </row>
    <row r="12171" spans="2:4" x14ac:dyDescent="0.25">
      <c r="B12171" s="20" t="s">
        <v>9729</v>
      </c>
      <c r="C12171" s="20" t="s">
        <v>9730</v>
      </c>
      <c r="D12171" s="20" t="s">
        <v>20</v>
      </c>
    </row>
    <row r="12172" spans="2:4" x14ac:dyDescent="0.25">
      <c r="B12172" s="20" t="s">
        <v>9731</v>
      </c>
      <c r="C12172" s="20" t="s">
        <v>9730</v>
      </c>
      <c r="D12172" s="20" t="s">
        <v>20</v>
      </c>
    </row>
    <row r="12173" spans="2:4" x14ac:dyDescent="0.25">
      <c r="B12173" s="20" t="s">
        <v>9732</v>
      </c>
      <c r="C12173" s="20" t="s">
        <v>9730</v>
      </c>
      <c r="D12173" s="20" t="s">
        <v>20</v>
      </c>
    </row>
    <row r="12174" spans="2:4" x14ac:dyDescent="0.25">
      <c r="B12174" s="20" t="s">
        <v>9733</v>
      </c>
      <c r="C12174" s="20" t="s">
        <v>9730</v>
      </c>
      <c r="D12174" s="20" t="s">
        <v>20</v>
      </c>
    </row>
    <row r="12175" spans="2:4" x14ac:dyDescent="0.25">
      <c r="B12175" s="20" t="s">
        <v>9734</v>
      </c>
      <c r="C12175" s="20" t="s">
        <v>9730</v>
      </c>
      <c r="D12175" s="20" t="s">
        <v>20</v>
      </c>
    </row>
    <row r="12176" spans="2:4" x14ac:dyDescent="0.25">
      <c r="B12176" s="20" t="s">
        <v>9735</v>
      </c>
      <c r="C12176" s="20" t="s">
        <v>9730</v>
      </c>
      <c r="D12176" s="20" t="s">
        <v>20</v>
      </c>
    </row>
    <row r="12177" spans="2:4" x14ac:dyDescent="0.25">
      <c r="B12177" s="20" t="s">
        <v>9736</v>
      </c>
      <c r="C12177" s="20" t="s">
        <v>9737</v>
      </c>
      <c r="D12177" s="20" t="s">
        <v>20</v>
      </c>
    </row>
    <row r="12178" spans="2:4" x14ac:dyDescent="0.25">
      <c r="B12178" s="20" t="s">
        <v>9738</v>
      </c>
      <c r="C12178" s="20" t="s">
        <v>9737</v>
      </c>
      <c r="D12178" s="20" t="s">
        <v>20</v>
      </c>
    </row>
    <row r="12179" spans="2:4" x14ac:dyDescent="0.25">
      <c r="B12179" s="20" t="s">
        <v>9739</v>
      </c>
      <c r="C12179" s="20" t="s">
        <v>9737</v>
      </c>
      <c r="D12179" s="20" t="s">
        <v>19</v>
      </c>
    </row>
    <row r="12180" spans="2:4" x14ac:dyDescent="0.25">
      <c r="B12180" s="20" t="s">
        <v>9740</v>
      </c>
      <c r="C12180" s="20" t="s">
        <v>9737</v>
      </c>
      <c r="D12180" s="20" t="s">
        <v>12</v>
      </c>
    </row>
    <row r="12181" spans="2:4" x14ac:dyDescent="0.25">
      <c r="B12181" s="20" t="s">
        <v>9741</v>
      </c>
      <c r="C12181" s="20" t="s">
        <v>9737</v>
      </c>
      <c r="D12181" s="20" t="s">
        <v>12</v>
      </c>
    </row>
    <row r="12182" spans="2:4" x14ac:dyDescent="0.25">
      <c r="B12182" s="20" t="s">
        <v>18265</v>
      </c>
      <c r="C12182" s="20" t="s">
        <v>9737</v>
      </c>
      <c r="D12182" s="20" t="s">
        <v>19</v>
      </c>
    </row>
    <row r="12183" spans="2:4" x14ac:dyDescent="0.25">
      <c r="B12183" s="20" t="s">
        <v>18266</v>
      </c>
      <c r="C12183" s="20" t="s">
        <v>9737</v>
      </c>
      <c r="D12183" s="20" t="s">
        <v>19</v>
      </c>
    </row>
    <row r="12184" spans="2:4" x14ac:dyDescent="0.25">
      <c r="B12184" s="20" t="s">
        <v>9742</v>
      </c>
      <c r="C12184" s="20" t="s">
        <v>9737</v>
      </c>
      <c r="D12184" s="20" t="s">
        <v>20</v>
      </c>
    </row>
    <row r="12185" spans="2:4" x14ac:dyDescent="0.25">
      <c r="B12185" s="20" t="s">
        <v>9743</v>
      </c>
      <c r="C12185" s="20" t="s">
        <v>9737</v>
      </c>
      <c r="D12185" s="20" t="s">
        <v>20</v>
      </c>
    </row>
    <row r="12186" spans="2:4" x14ac:dyDescent="0.25">
      <c r="B12186" s="20" t="s">
        <v>9744</v>
      </c>
      <c r="C12186" s="20" t="s">
        <v>9737</v>
      </c>
      <c r="D12186" s="20" t="s">
        <v>20</v>
      </c>
    </row>
    <row r="12187" spans="2:4" x14ac:dyDescent="0.25">
      <c r="B12187" s="20" t="s">
        <v>9745</v>
      </c>
      <c r="C12187" s="20" t="s">
        <v>9746</v>
      </c>
      <c r="D12187" s="20" t="s">
        <v>20</v>
      </c>
    </row>
    <row r="12188" spans="2:4" x14ac:dyDescent="0.25">
      <c r="B12188" s="20" t="s">
        <v>9747</v>
      </c>
      <c r="C12188" s="20" t="s">
        <v>9746</v>
      </c>
      <c r="D12188" s="20" t="s">
        <v>20</v>
      </c>
    </row>
    <row r="12189" spans="2:4" x14ac:dyDescent="0.25">
      <c r="B12189" s="20" t="s">
        <v>9748</v>
      </c>
      <c r="C12189" s="20" t="s">
        <v>9746</v>
      </c>
      <c r="D12189" s="20" t="s">
        <v>20</v>
      </c>
    </row>
    <row r="12190" spans="2:4" x14ac:dyDescent="0.25">
      <c r="B12190" s="20" t="s">
        <v>9749</v>
      </c>
      <c r="C12190" s="20" t="s">
        <v>9746</v>
      </c>
      <c r="D12190" s="20" t="s">
        <v>20</v>
      </c>
    </row>
    <row r="12191" spans="2:4" x14ac:dyDescent="0.25">
      <c r="B12191" s="20" t="s">
        <v>9750</v>
      </c>
      <c r="C12191" s="20" t="s">
        <v>9746</v>
      </c>
      <c r="D12191" s="20" t="s">
        <v>20</v>
      </c>
    </row>
    <row r="12192" spans="2:4" x14ac:dyDescent="0.25">
      <c r="B12192" s="20" t="s">
        <v>9751</v>
      </c>
      <c r="C12192" s="20" t="s">
        <v>9746</v>
      </c>
      <c r="D12192" s="20" t="s">
        <v>20</v>
      </c>
    </row>
    <row r="12193" spans="2:4" x14ac:dyDescent="0.25">
      <c r="B12193" s="20" t="s">
        <v>9752</v>
      </c>
      <c r="C12193" s="20" t="s">
        <v>9753</v>
      </c>
      <c r="D12193" s="20" t="s">
        <v>19</v>
      </c>
    </row>
    <row r="12194" spans="2:4" x14ac:dyDescent="0.25">
      <c r="B12194" s="20" t="s">
        <v>9754</v>
      </c>
      <c r="C12194" s="20" t="s">
        <v>9753</v>
      </c>
      <c r="D12194" s="20" t="s">
        <v>20</v>
      </c>
    </row>
    <row r="12195" spans="2:4" x14ac:dyDescent="0.25">
      <c r="B12195" s="20" t="s">
        <v>9755</v>
      </c>
      <c r="C12195" s="20" t="s">
        <v>9753</v>
      </c>
      <c r="D12195" s="20" t="s">
        <v>18</v>
      </c>
    </row>
    <row r="12196" spans="2:4" x14ac:dyDescent="0.25">
      <c r="B12196" s="20" t="s">
        <v>9756</v>
      </c>
      <c r="C12196" s="20" t="s">
        <v>9753</v>
      </c>
      <c r="D12196" s="20" t="s">
        <v>20</v>
      </c>
    </row>
    <row r="12197" spans="2:4" x14ac:dyDescent="0.25">
      <c r="B12197" s="20" t="s">
        <v>9757</v>
      </c>
      <c r="C12197" s="20" t="s">
        <v>9753</v>
      </c>
      <c r="D12197" s="20" t="s">
        <v>20</v>
      </c>
    </row>
    <row r="12198" spans="2:4" x14ac:dyDescent="0.25">
      <c r="B12198" s="20" t="s">
        <v>9758</v>
      </c>
      <c r="C12198" s="20" t="s">
        <v>9753</v>
      </c>
      <c r="D12198" s="20" t="s">
        <v>20</v>
      </c>
    </row>
    <row r="12199" spans="2:4" x14ac:dyDescent="0.25">
      <c r="B12199" s="20" t="s">
        <v>9759</v>
      </c>
      <c r="C12199" s="20" t="s">
        <v>9760</v>
      </c>
      <c r="D12199" s="20" t="s">
        <v>20</v>
      </c>
    </row>
    <row r="12200" spans="2:4" x14ac:dyDescent="0.25">
      <c r="B12200" s="20" t="s">
        <v>9761</v>
      </c>
      <c r="C12200" s="20" t="s">
        <v>9760</v>
      </c>
      <c r="D12200" s="20" t="s">
        <v>20</v>
      </c>
    </row>
    <row r="12201" spans="2:4" x14ac:dyDescent="0.25">
      <c r="B12201" s="20" t="s">
        <v>9762</v>
      </c>
      <c r="C12201" s="20" t="s">
        <v>9763</v>
      </c>
      <c r="D12201" s="20" t="s">
        <v>20</v>
      </c>
    </row>
    <row r="12202" spans="2:4" x14ac:dyDescent="0.25">
      <c r="B12202" s="20" t="s">
        <v>9764</v>
      </c>
      <c r="C12202" s="20" t="s">
        <v>9763</v>
      </c>
      <c r="D12202" s="20" t="s">
        <v>20</v>
      </c>
    </row>
    <row r="12203" spans="2:4" x14ac:dyDescent="0.25">
      <c r="B12203" s="20" t="s">
        <v>9765</v>
      </c>
      <c r="C12203" s="20" t="s">
        <v>9763</v>
      </c>
      <c r="D12203" s="20" t="s">
        <v>20</v>
      </c>
    </row>
    <row r="12204" spans="2:4" x14ac:dyDescent="0.25">
      <c r="B12204" s="20" t="s">
        <v>9766</v>
      </c>
      <c r="C12204" s="20" t="s">
        <v>9763</v>
      </c>
      <c r="D12204" s="20" t="s">
        <v>20</v>
      </c>
    </row>
    <row r="12205" spans="2:4" x14ac:dyDescent="0.25">
      <c r="B12205" s="20" t="s">
        <v>9767</v>
      </c>
      <c r="C12205" s="20" t="s">
        <v>9763</v>
      </c>
      <c r="D12205" s="20" t="s">
        <v>20</v>
      </c>
    </row>
    <row r="12206" spans="2:4" x14ac:dyDescent="0.25">
      <c r="B12206" s="20" t="s">
        <v>9768</v>
      </c>
      <c r="C12206" s="20" t="s">
        <v>9769</v>
      </c>
      <c r="D12206" s="20" t="s">
        <v>20</v>
      </c>
    </row>
    <row r="12207" spans="2:4" x14ac:dyDescent="0.25">
      <c r="B12207" s="20" t="s">
        <v>9770</v>
      </c>
      <c r="C12207" s="20" t="s">
        <v>9769</v>
      </c>
      <c r="D12207" s="20" t="s">
        <v>19</v>
      </c>
    </row>
    <row r="12208" spans="2:4" x14ac:dyDescent="0.25">
      <c r="B12208" s="20" t="s">
        <v>9771</v>
      </c>
      <c r="C12208" s="20" t="s">
        <v>9772</v>
      </c>
      <c r="D12208" s="20" t="s">
        <v>20</v>
      </c>
    </row>
    <row r="12209" spans="2:4" x14ac:dyDescent="0.25">
      <c r="B12209" s="20" t="s">
        <v>9773</v>
      </c>
      <c r="C12209" s="20" t="s">
        <v>9774</v>
      </c>
      <c r="D12209" s="20" t="s">
        <v>20</v>
      </c>
    </row>
    <row r="12210" spans="2:4" x14ac:dyDescent="0.25">
      <c r="B12210" s="20" t="s">
        <v>9775</v>
      </c>
      <c r="C12210" s="20" t="s">
        <v>9774</v>
      </c>
      <c r="D12210" s="20" t="s">
        <v>20</v>
      </c>
    </row>
    <row r="12211" spans="2:4" x14ac:dyDescent="0.25">
      <c r="B12211" s="20" t="s">
        <v>18267</v>
      </c>
      <c r="C12211" s="20" t="s">
        <v>9774</v>
      </c>
      <c r="D12211" s="20" t="s">
        <v>12</v>
      </c>
    </row>
    <row r="12212" spans="2:4" x14ac:dyDescent="0.25">
      <c r="B12212" s="20" t="s">
        <v>9776</v>
      </c>
      <c r="C12212" s="20" t="s">
        <v>9774</v>
      </c>
      <c r="D12212" s="20" t="s">
        <v>20</v>
      </c>
    </row>
    <row r="12213" spans="2:4" x14ac:dyDescent="0.25">
      <c r="B12213" s="20" t="s">
        <v>9777</v>
      </c>
      <c r="C12213" s="20" t="s">
        <v>9774</v>
      </c>
      <c r="D12213" s="20" t="s">
        <v>20</v>
      </c>
    </row>
    <row r="12214" spans="2:4" x14ac:dyDescent="0.25">
      <c r="B12214" s="20" t="s">
        <v>9778</v>
      </c>
      <c r="C12214" s="20" t="s">
        <v>9779</v>
      </c>
      <c r="D12214" s="20" t="s">
        <v>20</v>
      </c>
    </row>
    <row r="12215" spans="2:4" x14ac:dyDescent="0.25">
      <c r="B12215" s="20" t="s">
        <v>9780</v>
      </c>
      <c r="C12215" s="20" t="s">
        <v>9781</v>
      </c>
      <c r="D12215" s="20" t="s">
        <v>20</v>
      </c>
    </row>
    <row r="12216" spans="2:4" x14ac:dyDescent="0.25">
      <c r="B12216" s="20" t="s">
        <v>9782</v>
      </c>
      <c r="C12216" s="20" t="s">
        <v>9783</v>
      </c>
      <c r="D12216" s="20" t="s">
        <v>20</v>
      </c>
    </row>
    <row r="12217" spans="2:4" x14ac:dyDescent="0.25">
      <c r="B12217" s="20" t="s">
        <v>9784</v>
      </c>
      <c r="C12217" s="20" t="s">
        <v>9783</v>
      </c>
      <c r="D12217" s="20" t="s">
        <v>20</v>
      </c>
    </row>
    <row r="12218" spans="2:4" x14ac:dyDescent="0.25">
      <c r="B12218" s="20" t="s">
        <v>9785</v>
      </c>
      <c r="C12218" s="20" t="s">
        <v>9783</v>
      </c>
      <c r="D12218" s="20" t="s">
        <v>20</v>
      </c>
    </row>
    <row r="12219" spans="2:4" x14ac:dyDescent="0.25">
      <c r="B12219" s="20" t="s">
        <v>9786</v>
      </c>
      <c r="C12219" s="20" t="s">
        <v>9783</v>
      </c>
      <c r="D12219" s="20" t="s">
        <v>20</v>
      </c>
    </row>
    <row r="12220" spans="2:4" x14ac:dyDescent="0.25">
      <c r="B12220" s="20" t="s">
        <v>9787</v>
      </c>
      <c r="C12220" s="20" t="s">
        <v>9788</v>
      </c>
      <c r="D12220" s="20" t="s">
        <v>20</v>
      </c>
    </row>
    <row r="12221" spans="2:4" x14ac:dyDescent="0.25">
      <c r="B12221" s="20" t="s">
        <v>9789</v>
      </c>
      <c r="C12221" s="20" t="s">
        <v>9788</v>
      </c>
      <c r="D12221" s="20" t="s">
        <v>20</v>
      </c>
    </row>
    <row r="12222" spans="2:4" x14ac:dyDescent="0.25">
      <c r="B12222" s="20" t="s">
        <v>9790</v>
      </c>
      <c r="C12222" s="20" t="s">
        <v>9791</v>
      </c>
      <c r="D12222" s="20" t="s">
        <v>20</v>
      </c>
    </row>
    <row r="12223" spans="2:4" x14ac:dyDescent="0.25">
      <c r="B12223" s="20" t="s">
        <v>9792</v>
      </c>
      <c r="C12223" s="20" t="s">
        <v>9791</v>
      </c>
      <c r="D12223" s="20" t="s">
        <v>20</v>
      </c>
    </row>
    <row r="12224" spans="2:4" x14ac:dyDescent="0.25">
      <c r="B12224" s="20" t="s">
        <v>9793</v>
      </c>
      <c r="C12224" s="20" t="s">
        <v>9791</v>
      </c>
      <c r="D12224" s="20" t="s">
        <v>20</v>
      </c>
    </row>
    <row r="12225" spans="2:4" x14ac:dyDescent="0.25">
      <c r="B12225" s="20" t="s">
        <v>9794</v>
      </c>
      <c r="C12225" s="20" t="s">
        <v>9795</v>
      </c>
      <c r="D12225" s="20" t="s">
        <v>20</v>
      </c>
    </row>
    <row r="12226" spans="2:4" x14ac:dyDescent="0.25">
      <c r="B12226" s="20" t="s">
        <v>9796</v>
      </c>
      <c r="C12226" s="20" t="s">
        <v>9797</v>
      </c>
      <c r="D12226" s="20" t="s">
        <v>20</v>
      </c>
    </row>
    <row r="12227" spans="2:4" x14ac:dyDescent="0.25">
      <c r="B12227" s="20" t="s">
        <v>9798</v>
      </c>
      <c r="C12227" s="20" t="s">
        <v>9797</v>
      </c>
      <c r="D12227" s="20" t="s">
        <v>20</v>
      </c>
    </row>
    <row r="12228" spans="2:4" x14ac:dyDescent="0.25">
      <c r="B12228" s="20" t="s">
        <v>9799</v>
      </c>
      <c r="C12228" s="20" t="s">
        <v>9797</v>
      </c>
      <c r="D12228" s="20" t="s">
        <v>20</v>
      </c>
    </row>
    <row r="12229" spans="2:4" x14ac:dyDescent="0.25">
      <c r="B12229" s="20" t="s">
        <v>9800</v>
      </c>
      <c r="C12229" s="20" t="s">
        <v>9797</v>
      </c>
      <c r="D12229" s="20" t="s">
        <v>20</v>
      </c>
    </row>
    <row r="12230" spans="2:4" x14ac:dyDescent="0.25">
      <c r="B12230" s="20" t="s">
        <v>9801</v>
      </c>
      <c r="C12230" s="20" t="s">
        <v>9802</v>
      </c>
      <c r="D12230" s="20" t="s">
        <v>20</v>
      </c>
    </row>
    <row r="12231" spans="2:4" x14ac:dyDescent="0.25">
      <c r="B12231" s="20" t="s">
        <v>9803</v>
      </c>
      <c r="C12231" s="20" t="s">
        <v>9802</v>
      </c>
      <c r="D12231" s="20" t="s">
        <v>20</v>
      </c>
    </row>
    <row r="12232" spans="2:4" x14ac:dyDescent="0.25">
      <c r="B12232" s="20" t="s">
        <v>9804</v>
      </c>
      <c r="C12232" s="20" t="s">
        <v>9805</v>
      </c>
      <c r="D12232" s="20" t="s">
        <v>20</v>
      </c>
    </row>
    <row r="12233" spans="2:4" x14ac:dyDescent="0.25">
      <c r="B12233" s="20" t="s">
        <v>9806</v>
      </c>
      <c r="C12233" s="20" t="s">
        <v>9807</v>
      </c>
      <c r="D12233" s="20" t="s">
        <v>20</v>
      </c>
    </row>
    <row r="12234" spans="2:4" x14ac:dyDescent="0.25">
      <c r="B12234" s="20" t="s">
        <v>9808</v>
      </c>
      <c r="C12234" s="20" t="s">
        <v>9807</v>
      </c>
      <c r="D12234" s="20" t="s">
        <v>19</v>
      </c>
    </row>
    <row r="12235" spans="2:4" x14ac:dyDescent="0.25">
      <c r="B12235" s="20" t="s">
        <v>9809</v>
      </c>
      <c r="C12235" s="20" t="s">
        <v>9807</v>
      </c>
      <c r="D12235" s="20" t="s">
        <v>20</v>
      </c>
    </row>
    <row r="12236" spans="2:4" x14ac:dyDescent="0.25">
      <c r="B12236" s="20" t="s">
        <v>9810</v>
      </c>
      <c r="C12236" s="20" t="s">
        <v>9807</v>
      </c>
      <c r="D12236" s="20" t="s">
        <v>20</v>
      </c>
    </row>
    <row r="12237" spans="2:4" x14ac:dyDescent="0.25">
      <c r="B12237" s="20" t="s">
        <v>9811</v>
      </c>
      <c r="C12237" s="20" t="s">
        <v>9812</v>
      </c>
      <c r="D12237" s="20" t="s">
        <v>20</v>
      </c>
    </row>
    <row r="12238" spans="2:4" x14ac:dyDescent="0.25">
      <c r="B12238" s="20" t="s">
        <v>9813</v>
      </c>
      <c r="C12238" s="20" t="s">
        <v>9812</v>
      </c>
      <c r="D12238" s="20" t="s">
        <v>20</v>
      </c>
    </row>
    <row r="12239" spans="2:4" x14ac:dyDescent="0.25">
      <c r="B12239" s="20" t="s">
        <v>9814</v>
      </c>
      <c r="C12239" s="20" t="s">
        <v>9812</v>
      </c>
      <c r="D12239" s="20" t="s">
        <v>20</v>
      </c>
    </row>
    <row r="12240" spans="2:4" x14ac:dyDescent="0.25">
      <c r="B12240" s="20" t="s">
        <v>9815</v>
      </c>
      <c r="C12240" s="20" t="s">
        <v>9812</v>
      </c>
      <c r="D12240" s="20" t="s">
        <v>20</v>
      </c>
    </row>
    <row r="12241" spans="2:4" x14ac:dyDescent="0.25">
      <c r="B12241" s="20" t="s">
        <v>9816</v>
      </c>
      <c r="C12241" s="20" t="s">
        <v>9817</v>
      </c>
      <c r="D12241" s="20" t="s">
        <v>20</v>
      </c>
    </row>
    <row r="12242" spans="2:4" x14ac:dyDescent="0.25">
      <c r="B12242" s="20" t="s">
        <v>9818</v>
      </c>
      <c r="C12242" s="20" t="s">
        <v>9817</v>
      </c>
      <c r="D12242" s="20" t="s">
        <v>20</v>
      </c>
    </row>
    <row r="12243" spans="2:4" x14ac:dyDescent="0.25">
      <c r="B12243" s="20" t="s">
        <v>9819</v>
      </c>
      <c r="C12243" s="20" t="s">
        <v>9817</v>
      </c>
      <c r="D12243" s="20" t="s">
        <v>20</v>
      </c>
    </row>
    <row r="12244" spans="2:4" x14ac:dyDescent="0.25">
      <c r="B12244" s="20" t="s">
        <v>9820</v>
      </c>
      <c r="C12244" s="20" t="s">
        <v>9817</v>
      </c>
      <c r="D12244" s="20" t="s">
        <v>20</v>
      </c>
    </row>
    <row r="12245" spans="2:4" x14ac:dyDescent="0.25">
      <c r="B12245" s="20" t="s">
        <v>9821</v>
      </c>
      <c r="C12245" s="20" t="s">
        <v>9817</v>
      </c>
      <c r="D12245" s="20" t="s">
        <v>20</v>
      </c>
    </row>
    <row r="12246" spans="2:4" x14ac:dyDescent="0.25">
      <c r="B12246" s="20" t="s">
        <v>9822</v>
      </c>
      <c r="C12246" s="20" t="s">
        <v>9823</v>
      </c>
      <c r="D12246" s="20" t="s">
        <v>20</v>
      </c>
    </row>
    <row r="12247" spans="2:4" x14ac:dyDescent="0.25">
      <c r="B12247" s="20" t="s">
        <v>9824</v>
      </c>
      <c r="C12247" s="20" t="s">
        <v>9823</v>
      </c>
      <c r="D12247" s="20" t="s">
        <v>20</v>
      </c>
    </row>
    <row r="12248" spans="2:4" x14ac:dyDescent="0.25">
      <c r="B12248" s="20" t="s">
        <v>9825</v>
      </c>
      <c r="C12248" s="20" t="s">
        <v>9823</v>
      </c>
      <c r="D12248" s="20" t="s">
        <v>20</v>
      </c>
    </row>
    <row r="12249" spans="2:4" x14ac:dyDescent="0.25">
      <c r="B12249" s="20" t="s">
        <v>9826</v>
      </c>
      <c r="C12249" s="20" t="s">
        <v>9827</v>
      </c>
      <c r="D12249" s="20" t="s">
        <v>20</v>
      </c>
    </row>
    <row r="12250" spans="2:4" x14ac:dyDescent="0.25">
      <c r="B12250" s="20" t="s">
        <v>9828</v>
      </c>
      <c r="C12250" s="20" t="s">
        <v>9827</v>
      </c>
      <c r="D12250" s="20" t="s">
        <v>20</v>
      </c>
    </row>
    <row r="12251" spans="2:4" x14ac:dyDescent="0.25">
      <c r="B12251" s="20" t="s">
        <v>9829</v>
      </c>
      <c r="C12251" s="20" t="s">
        <v>9827</v>
      </c>
      <c r="D12251" s="20" t="s">
        <v>20</v>
      </c>
    </row>
    <row r="12252" spans="2:4" x14ac:dyDescent="0.25">
      <c r="B12252" s="20" t="s">
        <v>9830</v>
      </c>
      <c r="C12252" s="20" t="s">
        <v>9827</v>
      </c>
      <c r="D12252" s="20" t="s">
        <v>20</v>
      </c>
    </row>
    <row r="12253" spans="2:4" x14ac:dyDescent="0.25">
      <c r="B12253" s="20" t="s">
        <v>9831</v>
      </c>
      <c r="C12253" s="20" t="s">
        <v>9827</v>
      </c>
      <c r="D12253" s="20" t="s">
        <v>20</v>
      </c>
    </row>
    <row r="12254" spans="2:4" x14ac:dyDescent="0.25">
      <c r="B12254" s="20" t="s">
        <v>9832</v>
      </c>
      <c r="C12254" s="20" t="s">
        <v>9827</v>
      </c>
      <c r="D12254" s="20" t="s">
        <v>20</v>
      </c>
    </row>
    <row r="12255" spans="2:4" x14ac:dyDescent="0.25">
      <c r="B12255" s="20" t="s">
        <v>9833</v>
      </c>
      <c r="C12255" s="20" t="s">
        <v>9833</v>
      </c>
      <c r="D12255" s="20" t="s">
        <v>17</v>
      </c>
    </row>
    <row r="12256" spans="2:4" x14ac:dyDescent="0.25">
      <c r="B12256" s="20" t="s">
        <v>9834</v>
      </c>
      <c r="C12256" s="20" t="s">
        <v>9835</v>
      </c>
      <c r="D12256" s="20" t="s">
        <v>17</v>
      </c>
    </row>
    <row r="12257" spans="2:4" x14ac:dyDescent="0.25">
      <c r="B12257" s="20" t="s">
        <v>9836</v>
      </c>
      <c r="C12257" s="20" t="s">
        <v>9835</v>
      </c>
      <c r="D12257" s="20" t="s">
        <v>17</v>
      </c>
    </row>
    <row r="12258" spans="2:4" x14ac:dyDescent="0.25">
      <c r="B12258" s="20" t="s">
        <v>9837</v>
      </c>
      <c r="C12258" s="20" t="s">
        <v>9835</v>
      </c>
      <c r="D12258" s="20" t="s">
        <v>17</v>
      </c>
    </row>
    <row r="12259" spans="2:4" x14ac:dyDescent="0.25">
      <c r="B12259" s="20" t="s">
        <v>9838</v>
      </c>
      <c r="C12259" s="20" t="s">
        <v>9835</v>
      </c>
      <c r="D12259" s="20" t="s">
        <v>17</v>
      </c>
    </row>
    <row r="12260" spans="2:4" x14ac:dyDescent="0.25">
      <c r="B12260" s="20" t="s">
        <v>9839</v>
      </c>
      <c r="C12260" s="20" t="s">
        <v>9835</v>
      </c>
      <c r="D12260" s="20" t="s">
        <v>17</v>
      </c>
    </row>
    <row r="12261" spans="2:4" x14ac:dyDescent="0.25">
      <c r="B12261" s="20" t="s">
        <v>9840</v>
      </c>
      <c r="C12261" s="20" t="s">
        <v>9835</v>
      </c>
      <c r="D12261" s="20" t="s">
        <v>17</v>
      </c>
    </row>
    <row r="12262" spans="2:4" x14ac:dyDescent="0.25">
      <c r="B12262" s="20" t="s">
        <v>9841</v>
      </c>
      <c r="C12262" s="20" t="s">
        <v>9835</v>
      </c>
      <c r="D12262" s="20" t="s">
        <v>17</v>
      </c>
    </row>
    <row r="12263" spans="2:4" x14ac:dyDescent="0.25">
      <c r="B12263" s="20" t="s">
        <v>9842</v>
      </c>
      <c r="C12263" s="20" t="s">
        <v>9835</v>
      </c>
      <c r="D12263" s="20" t="s">
        <v>17</v>
      </c>
    </row>
    <row r="12264" spans="2:4" x14ac:dyDescent="0.25">
      <c r="B12264" s="20" t="s">
        <v>9843</v>
      </c>
      <c r="C12264" s="20" t="s">
        <v>9835</v>
      </c>
      <c r="D12264" s="20" t="s">
        <v>17</v>
      </c>
    </row>
    <row r="12265" spans="2:4" x14ac:dyDescent="0.25">
      <c r="B12265" s="20" t="s">
        <v>9844</v>
      </c>
      <c r="C12265" s="20" t="s">
        <v>9835</v>
      </c>
      <c r="D12265" s="20" t="s">
        <v>17</v>
      </c>
    </row>
    <row r="12266" spans="2:4" x14ac:dyDescent="0.25">
      <c r="B12266" s="20" t="s">
        <v>9845</v>
      </c>
      <c r="C12266" s="20" t="s">
        <v>9846</v>
      </c>
      <c r="D12266" s="20" t="s">
        <v>17</v>
      </c>
    </row>
    <row r="12267" spans="2:4" x14ac:dyDescent="0.25">
      <c r="B12267" s="20" t="s">
        <v>9847</v>
      </c>
      <c r="C12267" s="20" t="s">
        <v>9846</v>
      </c>
      <c r="D12267" s="20" t="s">
        <v>17</v>
      </c>
    </row>
    <row r="12268" spans="2:4" x14ac:dyDescent="0.25">
      <c r="B12268" s="20" t="s">
        <v>9848</v>
      </c>
      <c r="C12268" s="20" t="s">
        <v>9846</v>
      </c>
      <c r="D12268" s="20" t="s">
        <v>17</v>
      </c>
    </row>
    <row r="12269" spans="2:4" x14ac:dyDescent="0.25">
      <c r="B12269" s="20" t="s">
        <v>9849</v>
      </c>
      <c r="C12269" s="20" t="s">
        <v>9846</v>
      </c>
      <c r="D12269" s="20" t="s">
        <v>17</v>
      </c>
    </row>
    <row r="12270" spans="2:4" x14ac:dyDescent="0.25">
      <c r="B12270" s="20" t="s">
        <v>9850</v>
      </c>
      <c r="C12270" s="20" t="s">
        <v>9846</v>
      </c>
      <c r="D12270" s="20" t="s">
        <v>17</v>
      </c>
    </row>
    <row r="12271" spans="2:4" x14ac:dyDescent="0.25">
      <c r="B12271" s="20" t="s">
        <v>9851</v>
      </c>
      <c r="C12271" s="20" t="s">
        <v>9846</v>
      </c>
      <c r="D12271" s="20" t="s">
        <v>17</v>
      </c>
    </row>
    <row r="12272" spans="2:4" x14ac:dyDescent="0.25">
      <c r="B12272" s="20" t="s">
        <v>9852</v>
      </c>
      <c r="C12272" s="20" t="s">
        <v>9846</v>
      </c>
      <c r="D12272" s="20" t="s">
        <v>17</v>
      </c>
    </row>
    <row r="12273" spans="2:4" x14ac:dyDescent="0.25">
      <c r="B12273" s="20" t="s">
        <v>9853</v>
      </c>
      <c r="C12273" s="20" t="s">
        <v>9846</v>
      </c>
      <c r="D12273" s="20" t="s">
        <v>17</v>
      </c>
    </row>
    <row r="12274" spans="2:4" x14ac:dyDescent="0.25">
      <c r="B12274" s="20" t="s">
        <v>9854</v>
      </c>
      <c r="C12274" s="20" t="s">
        <v>9846</v>
      </c>
      <c r="D12274" s="20" t="s">
        <v>17</v>
      </c>
    </row>
    <row r="12275" spans="2:4" x14ac:dyDescent="0.25">
      <c r="B12275" s="20" t="s">
        <v>9855</v>
      </c>
      <c r="C12275" s="20" t="s">
        <v>9856</v>
      </c>
      <c r="D12275" s="20" t="s">
        <v>17</v>
      </c>
    </row>
    <row r="12276" spans="2:4" x14ac:dyDescent="0.25">
      <c r="B12276" s="20" t="s">
        <v>9857</v>
      </c>
      <c r="C12276" s="20" t="s">
        <v>9856</v>
      </c>
      <c r="D12276" s="20" t="s">
        <v>17</v>
      </c>
    </row>
    <row r="12277" spans="2:4" x14ac:dyDescent="0.25">
      <c r="B12277" s="20" t="s">
        <v>9858</v>
      </c>
      <c r="C12277" s="20" t="s">
        <v>9856</v>
      </c>
      <c r="D12277" s="20" t="s">
        <v>17</v>
      </c>
    </row>
    <row r="12278" spans="2:4" x14ac:dyDescent="0.25">
      <c r="B12278" s="20" t="s">
        <v>9859</v>
      </c>
      <c r="C12278" s="20" t="s">
        <v>9856</v>
      </c>
      <c r="D12278" s="20" t="s">
        <v>17</v>
      </c>
    </row>
    <row r="12279" spans="2:4" x14ac:dyDescent="0.25">
      <c r="B12279" s="20" t="s">
        <v>9860</v>
      </c>
      <c r="C12279" s="20" t="s">
        <v>9856</v>
      </c>
      <c r="D12279" s="20" t="s">
        <v>17</v>
      </c>
    </row>
    <row r="12280" spans="2:4" x14ac:dyDescent="0.25">
      <c r="B12280" s="20" t="s">
        <v>9861</v>
      </c>
      <c r="C12280" s="20" t="s">
        <v>9862</v>
      </c>
      <c r="D12280" s="20" t="s">
        <v>17</v>
      </c>
    </row>
    <row r="12281" spans="2:4" x14ac:dyDescent="0.25">
      <c r="B12281" s="20" t="s">
        <v>9863</v>
      </c>
      <c r="C12281" s="20" t="s">
        <v>9862</v>
      </c>
      <c r="D12281" s="20" t="s">
        <v>17</v>
      </c>
    </row>
    <row r="12282" spans="2:4" x14ac:dyDescent="0.25">
      <c r="B12282" s="20" t="s">
        <v>9864</v>
      </c>
      <c r="C12282" s="20" t="s">
        <v>9862</v>
      </c>
      <c r="D12282" s="20" t="s">
        <v>17</v>
      </c>
    </row>
    <row r="12283" spans="2:4" x14ac:dyDescent="0.25">
      <c r="B12283" s="20" t="s">
        <v>9865</v>
      </c>
      <c r="C12283" s="20" t="s">
        <v>9862</v>
      </c>
      <c r="D12283" s="20" t="s">
        <v>17</v>
      </c>
    </row>
    <row r="12284" spans="2:4" x14ac:dyDescent="0.25">
      <c r="B12284" s="20" t="s">
        <v>9866</v>
      </c>
      <c r="C12284" s="20" t="s">
        <v>9867</v>
      </c>
      <c r="D12284" s="20" t="s">
        <v>17</v>
      </c>
    </row>
    <row r="12285" spans="2:4" x14ac:dyDescent="0.25">
      <c r="B12285" s="20" t="s">
        <v>9868</v>
      </c>
      <c r="C12285" s="20" t="s">
        <v>9867</v>
      </c>
      <c r="D12285" s="20" t="s">
        <v>17</v>
      </c>
    </row>
    <row r="12286" spans="2:4" x14ac:dyDescent="0.25">
      <c r="B12286" s="20" t="s">
        <v>9869</v>
      </c>
      <c r="C12286" s="20" t="s">
        <v>9867</v>
      </c>
      <c r="D12286" s="20" t="s">
        <v>17</v>
      </c>
    </row>
    <row r="12287" spans="2:4" x14ac:dyDescent="0.25">
      <c r="B12287" s="20" t="s">
        <v>9870</v>
      </c>
      <c r="C12287" s="20" t="s">
        <v>9867</v>
      </c>
      <c r="D12287" s="20" t="s">
        <v>17</v>
      </c>
    </row>
    <row r="12288" spans="2:4" x14ac:dyDescent="0.25">
      <c r="B12288" s="20" t="s">
        <v>9871</v>
      </c>
      <c r="C12288" s="20" t="s">
        <v>9867</v>
      </c>
      <c r="D12288" s="20" t="s">
        <v>17</v>
      </c>
    </row>
    <row r="12289" spans="2:4" x14ac:dyDescent="0.25">
      <c r="B12289" s="20" t="s">
        <v>9872</v>
      </c>
      <c r="C12289" s="20" t="s">
        <v>9867</v>
      </c>
      <c r="D12289" s="20" t="s">
        <v>17</v>
      </c>
    </row>
    <row r="12290" spans="2:4" x14ac:dyDescent="0.25">
      <c r="B12290" s="20" t="s">
        <v>9873</v>
      </c>
      <c r="C12290" s="20" t="s">
        <v>9874</v>
      </c>
      <c r="D12290" s="20" t="s">
        <v>17</v>
      </c>
    </row>
    <row r="12291" spans="2:4" x14ac:dyDescent="0.25">
      <c r="B12291" s="20" t="s">
        <v>9875</v>
      </c>
      <c r="C12291" s="20" t="s">
        <v>9874</v>
      </c>
      <c r="D12291" s="20" t="s">
        <v>17</v>
      </c>
    </row>
    <row r="12292" spans="2:4" x14ac:dyDescent="0.25">
      <c r="B12292" s="20" t="s">
        <v>9876</v>
      </c>
      <c r="C12292" s="20" t="s">
        <v>9874</v>
      </c>
      <c r="D12292" s="20" t="s">
        <v>17</v>
      </c>
    </row>
    <row r="12293" spans="2:4" x14ac:dyDescent="0.25">
      <c r="B12293" s="20" t="s">
        <v>9877</v>
      </c>
      <c r="C12293" s="20" t="s">
        <v>9874</v>
      </c>
      <c r="D12293" s="20" t="s">
        <v>17</v>
      </c>
    </row>
    <row r="12294" spans="2:4" x14ac:dyDescent="0.25">
      <c r="B12294" s="20" t="s">
        <v>9878</v>
      </c>
      <c r="C12294" s="20" t="s">
        <v>9874</v>
      </c>
      <c r="D12294" s="20" t="s">
        <v>17</v>
      </c>
    </row>
    <row r="12295" spans="2:4" x14ac:dyDescent="0.25">
      <c r="B12295" s="20" t="s">
        <v>9879</v>
      </c>
      <c r="C12295" s="20" t="s">
        <v>9874</v>
      </c>
      <c r="D12295" s="20" t="s">
        <v>17</v>
      </c>
    </row>
    <row r="12296" spans="2:4" x14ac:dyDescent="0.25">
      <c r="B12296" s="20" t="s">
        <v>9880</v>
      </c>
      <c r="C12296" s="20" t="s">
        <v>9874</v>
      </c>
      <c r="D12296" s="20" t="s">
        <v>17</v>
      </c>
    </row>
    <row r="12297" spans="2:4" x14ac:dyDescent="0.25">
      <c r="B12297" s="20" t="s">
        <v>9881</v>
      </c>
      <c r="C12297" s="20" t="s">
        <v>9882</v>
      </c>
      <c r="D12297" s="20" t="s">
        <v>17</v>
      </c>
    </row>
    <row r="12298" spans="2:4" x14ac:dyDescent="0.25">
      <c r="B12298" s="20" t="s">
        <v>9883</v>
      </c>
      <c r="C12298" s="20" t="s">
        <v>9882</v>
      </c>
      <c r="D12298" s="20" t="s">
        <v>17</v>
      </c>
    </row>
    <row r="12299" spans="2:4" x14ac:dyDescent="0.25">
      <c r="B12299" s="20" t="s">
        <v>9884</v>
      </c>
      <c r="C12299" s="20" t="s">
        <v>9882</v>
      </c>
      <c r="D12299" s="20" t="s">
        <v>17</v>
      </c>
    </row>
    <row r="12300" spans="2:4" x14ac:dyDescent="0.25">
      <c r="B12300" s="20" t="s">
        <v>9885</v>
      </c>
      <c r="C12300" s="20" t="s">
        <v>9882</v>
      </c>
      <c r="D12300" s="20" t="s">
        <v>17</v>
      </c>
    </row>
    <row r="12301" spans="2:4" x14ac:dyDescent="0.25">
      <c r="B12301" s="20" t="s">
        <v>9886</v>
      </c>
      <c r="C12301" s="20" t="s">
        <v>9882</v>
      </c>
      <c r="D12301" s="20" t="s">
        <v>17</v>
      </c>
    </row>
    <row r="12302" spans="2:4" x14ac:dyDescent="0.25">
      <c r="B12302" s="20" t="s">
        <v>9887</v>
      </c>
      <c r="C12302" s="20" t="s">
        <v>9882</v>
      </c>
      <c r="D12302" s="20" t="s">
        <v>17</v>
      </c>
    </row>
    <row r="12303" spans="2:4" x14ac:dyDescent="0.25">
      <c r="B12303" s="20" t="s">
        <v>9888</v>
      </c>
      <c r="C12303" s="20" t="s">
        <v>9882</v>
      </c>
      <c r="D12303" s="20" t="s">
        <v>17</v>
      </c>
    </row>
    <row r="12304" spans="2:4" x14ac:dyDescent="0.25">
      <c r="B12304" s="20" t="s">
        <v>9889</v>
      </c>
      <c r="C12304" s="20" t="s">
        <v>9882</v>
      </c>
      <c r="D12304" s="20" t="s">
        <v>17</v>
      </c>
    </row>
    <row r="12305" spans="2:4" x14ac:dyDescent="0.25">
      <c r="B12305" s="20" t="s">
        <v>9890</v>
      </c>
      <c r="C12305" s="20" t="s">
        <v>9882</v>
      </c>
      <c r="D12305" s="20" t="s">
        <v>17</v>
      </c>
    </row>
    <row r="12306" spans="2:4" x14ac:dyDescent="0.25">
      <c r="B12306" s="20" t="s">
        <v>9891</v>
      </c>
      <c r="C12306" s="20" t="s">
        <v>9892</v>
      </c>
      <c r="D12306" s="20" t="s">
        <v>17</v>
      </c>
    </row>
    <row r="12307" spans="2:4" x14ac:dyDescent="0.25">
      <c r="B12307" s="20" t="s">
        <v>9893</v>
      </c>
      <c r="C12307" s="20" t="s">
        <v>9892</v>
      </c>
      <c r="D12307" s="20" t="s">
        <v>17</v>
      </c>
    </row>
    <row r="12308" spans="2:4" x14ac:dyDescent="0.25">
      <c r="B12308" s="20" t="s">
        <v>9894</v>
      </c>
      <c r="C12308" s="20" t="s">
        <v>9892</v>
      </c>
      <c r="D12308" s="20" t="s">
        <v>17</v>
      </c>
    </row>
    <row r="12309" spans="2:4" x14ac:dyDescent="0.25">
      <c r="B12309" s="20" t="s">
        <v>9895</v>
      </c>
      <c r="C12309" s="20" t="s">
        <v>9892</v>
      </c>
      <c r="D12309" s="20" t="s">
        <v>17</v>
      </c>
    </row>
    <row r="12310" spans="2:4" x14ac:dyDescent="0.25">
      <c r="B12310" s="20" t="s">
        <v>9896</v>
      </c>
      <c r="C12310" s="20" t="s">
        <v>9892</v>
      </c>
      <c r="D12310" s="20" t="s">
        <v>17</v>
      </c>
    </row>
    <row r="12311" spans="2:4" x14ac:dyDescent="0.25">
      <c r="B12311" s="20" t="s">
        <v>9897</v>
      </c>
      <c r="C12311" s="20" t="s">
        <v>9892</v>
      </c>
      <c r="D12311" s="20" t="s">
        <v>17</v>
      </c>
    </row>
    <row r="12312" spans="2:4" x14ac:dyDescent="0.25">
      <c r="B12312" s="20" t="s">
        <v>9898</v>
      </c>
      <c r="C12312" s="20" t="s">
        <v>9892</v>
      </c>
      <c r="D12312" s="20" t="s">
        <v>17</v>
      </c>
    </row>
    <row r="12313" spans="2:4" x14ac:dyDescent="0.25">
      <c r="B12313" s="20" t="s">
        <v>9899</v>
      </c>
      <c r="C12313" s="20" t="s">
        <v>9900</v>
      </c>
      <c r="D12313" s="20" t="s">
        <v>17</v>
      </c>
    </row>
    <row r="12314" spans="2:4" x14ac:dyDescent="0.25">
      <c r="B12314" s="20" t="s">
        <v>9901</v>
      </c>
      <c r="C12314" s="20" t="s">
        <v>9900</v>
      </c>
      <c r="D12314" s="20" t="s">
        <v>17</v>
      </c>
    </row>
    <row r="12315" spans="2:4" x14ac:dyDescent="0.25">
      <c r="B12315" s="20" t="s">
        <v>9902</v>
      </c>
      <c r="C12315" s="20" t="s">
        <v>9900</v>
      </c>
      <c r="D12315" s="20" t="s">
        <v>17</v>
      </c>
    </row>
    <row r="12316" spans="2:4" x14ac:dyDescent="0.25">
      <c r="B12316" s="20" t="s">
        <v>9903</v>
      </c>
      <c r="C12316" s="20" t="s">
        <v>9900</v>
      </c>
      <c r="D12316" s="20" t="s">
        <v>17</v>
      </c>
    </row>
    <row r="12317" spans="2:4" x14ac:dyDescent="0.25">
      <c r="B12317" s="20" t="s">
        <v>9904</v>
      </c>
      <c r="C12317" s="20" t="s">
        <v>9900</v>
      </c>
      <c r="D12317" s="20" t="s">
        <v>17</v>
      </c>
    </row>
    <row r="12318" spans="2:4" x14ac:dyDescent="0.25">
      <c r="B12318" s="20" t="s">
        <v>9905</v>
      </c>
      <c r="C12318" s="20" t="s">
        <v>9900</v>
      </c>
      <c r="D12318" s="20" t="s">
        <v>17</v>
      </c>
    </row>
    <row r="12319" spans="2:4" x14ac:dyDescent="0.25">
      <c r="B12319" s="20" t="s">
        <v>9906</v>
      </c>
      <c r="C12319" s="20" t="s">
        <v>9900</v>
      </c>
      <c r="D12319" s="20" t="s">
        <v>17</v>
      </c>
    </row>
    <row r="12320" spans="2:4" x14ac:dyDescent="0.25">
      <c r="B12320" s="20" t="s">
        <v>9907</v>
      </c>
      <c r="C12320" s="20" t="s">
        <v>9908</v>
      </c>
      <c r="D12320" s="20" t="s">
        <v>17</v>
      </c>
    </row>
    <row r="12321" spans="2:4" x14ac:dyDescent="0.25">
      <c r="B12321" s="20" t="s">
        <v>9909</v>
      </c>
      <c r="C12321" s="20" t="s">
        <v>9908</v>
      </c>
      <c r="D12321" s="20" t="s">
        <v>17</v>
      </c>
    </row>
    <row r="12322" spans="2:4" x14ac:dyDescent="0.25">
      <c r="B12322" s="20" t="s">
        <v>9910</v>
      </c>
      <c r="C12322" s="20" t="s">
        <v>9908</v>
      </c>
      <c r="D12322" s="20" t="s">
        <v>17</v>
      </c>
    </row>
    <row r="12323" spans="2:4" x14ac:dyDescent="0.25">
      <c r="B12323" s="20" t="s">
        <v>9911</v>
      </c>
      <c r="C12323" s="20" t="s">
        <v>9908</v>
      </c>
      <c r="D12323" s="20" t="s">
        <v>17</v>
      </c>
    </row>
    <row r="12324" spans="2:4" x14ac:dyDescent="0.25">
      <c r="B12324" s="20" t="s">
        <v>9912</v>
      </c>
      <c r="C12324" s="20" t="s">
        <v>9908</v>
      </c>
      <c r="D12324" s="20" t="s">
        <v>17</v>
      </c>
    </row>
    <row r="12325" spans="2:4" x14ac:dyDescent="0.25">
      <c r="B12325" s="20" t="s">
        <v>9913</v>
      </c>
      <c r="C12325" s="20" t="s">
        <v>9908</v>
      </c>
      <c r="D12325" s="20" t="s">
        <v>17</v>
      </c>
    </row>
    <row r="12326" spans="2:4" x14ac:dyDescent="0.25">
      <c r="B12326" s="20" t="s">
        <v>9914</v>
      </c>
      <c r="C12326" s="20" t="s">
        <v>9908</v>
      </c>
      <c r="D12326" s="20" t="s">
        <v>17</v>
      </c>
    </row>
    <row r="12327" spans="2:4" x14ac:dyDescent="0.25">
      <c r="B12327" s="20" t="s">
        <v>9915</v>
      </c>
      <c r="C12327" s="20" t="s">
        <v>9908</v>
      </c>
      <c r="D12327" s="20" t="s">
        <v>17</v>
      </c>
    </row>
    <row r="12328" spans="2:4" x14ac:dyDescent="0.25">
      <c r="B12328" s="20" t="s">
        <v>9916</v>
      </c>
      <c r="C12328" s="20" t="s">
        <v>9908</v>
      </c>
      <c r="D12328" s="20" t="s">
        <v>17</v>
      </c>
    </row>
    <row r="12329" spans="2:4" x14ac:dyDescent="0.25">
      <c r="B12329" s="20" t="s">
        <v>9917</v>
      </c>
      <c r="C12329" s="20" t="s">
        <v>9918</v>
      </c>
      <c r="D12329" s="20" t="s">
        <v>17</v>
      </c>
    </row>
    <row r="12330" spans="2:4" x14ac:dyDescent="0.25">
      <c r="B12330" s="20" t="s">
        <v>9919</v>
      </c>
      <c r="C12330" s="20" t="s">
        <v>9918</v>
      </c>
      <c r="D12330" s="20" t="s">
        <v>17</v>
      </c>
    </row>
    <row r="12331" spans="2:4" x14ac:dyDescent="0.25">
      <c r="B12331" s="20" t="s">
        <v>9920</v>
      </c>
      <c r="C12331" s="20" t="s">
        <v>9918</v>
      </c>
      <c r="D12331" s="20" t="s">
        <v>17</v>
      </c>
    </row>
    <row r="12332" spans="2:4" x14ac:dyDescent="0.25">
      <c r="B12332" s="20" t="s">
        <v>9921</v>
      </c>
      <c r="C12332" s="20" t="s">
        <v>9918</v>
      </c>
      <c r="D12332" s="20" t="s">
        <v>17</v>
      </c>
    </row>
    <row r="12333" spans="2:4" x14ac:dyDescent="0.25">
      <c r="B12333" s="20" t="s">
        <v>9922</v>
      </c>
      <c r="C12333" s="20" t="s">
        <v>9918</v>
      </c>
      <c r="D12333" s="20" t="s">
        <v>17</v>
      </c>
    </row>
    <row r="12334" spans="2:4" x14ac:dyDescent="0.25">
      <c r="B12334" s="20" t="s">
        <v>9923</v>
      </c>
      <c r="C12334" s="20" t="s">
        <v>9923</v>
      </c>
      <c r="D12334" s="20" t="s">
        <v>19</v>
      </c>
    </row>
    <row r="12335" spans="2:4" x14ac:dyDescent="0.25">
      <c r="B12335" s="20" t="s">
        <v>9924</v>
      </c>
      <c r="C12335" s="20" t="s">
        <v>9924</v>
      </c>
      <c r="D12335" s="20" t="s">
        <v>20</v>
      </c>
    </row>
    <row r="12336" spans="2:4" x14ac:dyDescent="0.25">
      <c r="B12336" s="20" t="s">
        <v>9925</v>
      </c>
      <c r="C12336" s="20" t="s">
        <v>9926</v>
      </c>
      <c r="D12336" s="20" t="s">
        <v>20</v>
      </c>
    </row>
    <row r="12337" spans="2:4" x14ac:dyDescent="0.25">
      <c r="B12337" s="20" t="s">
        <v>9927</v>
      </c>
      <c r="C12337" s="20" t="s">
        <v>9926</v>
      </c>
      <c r="D12337" s="20" t="s">
        <v>20</v>
      </c>
    </row>
    <row r="12338" spans="2:4" x14ac:dyDescent="0.25">
      <c r="B12338" s="20" t="s">
        <v>9928</v>
      </c>
      <c r="C12338" s="20" t="s">
        <v>9926</v>
      </c>
      <c r="D12338" s="20" t="s">
        <v>20</v>
      </c>
    </row>
    <row r="12339" spans="2:4" x14ac:dyDescent="0.25">
      <c r="B12339" s="20" t="s">
        <v>9929</v>
      </c>
      <c r="C12339" s="20" t="s">
        <v>9926</v>
      </c>
      <c r="D12339" s="20" t="s">
        <v>20</v>
      </c>
    </row>
    <row r="12340" spans="2:4" x14ac:dyDescent="0.25">
      <c r="B12340" s="20" t="s">
        <v>9930</v>
      </c>
      <c r="C12340" s="20" t="s">
        <v>9926</v>
      </c>
      <c r="D12340" s="20" t="s">
        <v>20</v>
      </c>
    </row>
    <row r="12341" spans="2:4" x14ac:dyDescent="0.25">
      <c r="B12341" s="20" t="s">
        <v>9931</v>
      </c>
      <c r="C12341" s="20" t="s">
        <v>9926</v>
      </c>
      <c r="D12341" s="20" t="s">
        <v>20</v>
      </c>
    </row>
    <row r="12342" spans="2:4" x14ac:dyDescent="0.25">
      <c r="B12342" s="20" t="s">
        <v>9932</v>
      </c>
      <c r="C12342" s="20" t="s">
        <v>9926</v>
      </c>
      <c r="D12342" s="20" t="s">
        <v>20</v>
      </c>
    </row>
    <row r="12343" spans="2:4" x14ac:dyDescent="0.25">
      <c r="B12343" s="20" t="s">
        <v>9933</v>
      </c>
      <c r="C12343" s="20" t="s">
        <v>9926</v>
      </c>
      <c r="D12343" s="20" t="s">
        <v>20</v>
      </c>
    </row>
    <row r="12344" spans="2:4" x14ac:dyDescent="0.25">
      <c r="B12344" s="20" t="s">
        <v>9934</v>
      </c>
      <c r="C12344" s="20" t="s">
        <v>9926</v>
      </c>
      <c r="D12344" s="20" t="s">
        <v>16</v>
      </c>
    </row>
    <row r="12345" spans="2:4" x14ac:dyDescent="0.25">
      <c r="B12345" s="20" t="s">
        <v>9935</v>
      </c>
      <c r="C12345" s="20" t="s">
        <v>9926</v>
      </c>
      <c r="D12345" s="20" t="s">
        <v>20</v>
      </c>
    </row>
    <row r="12346" spans="2:4" x14ac:dyDescent="0.25">
      <c r="B12346" s="20" t="s">
        <v>9936</v>
      </c>
      <c r="C12346" s="20" t="s">
        <v>9937</v>
      </c>
      <c r="D12346" s="20" t="s">
        <v>16</v>
      </c>
    </row>
    <row r="12347" spans="2:4" x14ac:dyDescent="0.25">
      <c r="B12347" s="20" t="s">
        <v>18268</v>
      </c>
      <c r="C12347" s="20" t="s">
        <v>9937</v>
      </c>
      <c r="D12347" s="20" t="s">
        <v>16</v>
      </c>
    </row>
    <row r="12348" spans="2:4" x14ac:dyDescent="0.25">
      <c r="B12348" s="20" t="s">
        <v>18269</v>
      </c>
      <c r="C12348" s="20" t="s">
        <v>9937</v>
      </c>
      <c r="D12348" s="20" t="s">
        <v>16</v>
      </c>
    </row>
    <row r="12349" spans="2:4" x14ac:dyDescent="0.25">
      <c r="B12349" s="20" t="s">
        <v>18270</v>
      </c>
      <c r="C12349" s="20" t="s">
        <v>9937</v>
      </c>
      <c r="D12349" s="20" t="s">
        <v>16</v>
      </c>
    </row>
    <row r="12350" spans="2:4" x14ac:dyDescent="0.25">
      <c r="B12350" s="20" t="s">
        <v>18271</v>
      </c>
      <c r="C12350" s="20" t="s">
        <v>9937</v>
      </c>
      <c r="D12350" s="20" t="s">
        <v>16</v>
      </c>
    </row>
    <row r="12351" spans="2:4" x14ac:dyDescent="0.25">
      <c r="B12351" s="20" t="s">
        <v>18272</v>
      </c>
      <c r="C12351" s="20" t="s">
        <v>9937</v>
      </c>
      <c r="D12351" s="20" t="s">
        <v>16</v>
      </c>
    </row>
    <row r="12352" spans="2:4" x14ac:dyDescent="0.25">
      <c r="B12352" s="20" t="s">
        <v>18273</v>
      </c>
      <c r="C12352" s="20" t="s">
        <v>9937</v>
      </c>
      <c r="D12352" s="20" t="s">
        <v>16</v>
      </c>
    </row>
    <row r="12353" spans="2:4" x14ac:dyDescent="0.25">
      <c r="B12353" s="20" t="s">
        <v>18274</v>
      </c>
      <c r="C12353" s="20" t="s">
        <v>9937</v>
      </c>
      <c r="D12353" s="20" t="s">
        <v>16</v>
      </c>
    </row>
    <row r="12354" spans="2:4" x14ac:dyDescent="0.25">
      <c r="B12354" s="20" t="s">
        <v>18275</v>
      </c>
      <c r="C12354" s="20" t="s">
        <v>9937</v>
      </c>
      <c r="D12354" s="20" t="s">
        <v>16</v>
      </c>
    </row>
    <row r="12355" spans="2:4" x14ac:dyDescent="0.25">
      <c r="B12355" s="20" t="s">
        <v>18276</v>
      </c>
      <c r="C12355" s="20" t="s">
        <v>9937</v>
      </c>
      <c r="D12355" s="20" t="s">
        <v>16</v>
      </c>
    </row>
    <row r="12356" spans="2:4" x14ac:dyDescent="0.25">
      <c r="B12356" s="20" t="s">
        <v>18277</v>
      </c>
      <c r="C12356" s="20" t="s">
        <v>9937</v>
      </c>
      <c r="D12356" s="20" t="s">
        <v>16</v>
      </c>
    </row>
    <row r="12357" spans="2:4" x14ac:dyDescent="0.25">
      <c r="B12357" s="20" t="s">
        <v>18278</v>
      </c>
      <c r="C12357" s="20" t="s">
        <v>9937</v>
      </c>
      <c r="D12357" s="20" t="s">
        <v>20</v>
      </c>
    </row>
    <row r="12358" spans="2:4" x14ac:dyDescent="0.25">
      <c r="B12358" s="20" t="s">
        <v>18279</v>
      </c>
      <c r="C12358" s="20" t="s">
        <v>9937</v>
      </c>
      <c r="D12358" s="20" t="s">
        <v>20</v>
      </c>
    </row>
    <row r="12359" spans="2:4" x14ac:dyDescent="0.25">
      <c r="B12359" s="20" t="s">
        <v>18280</v>
      </c>
      <c r="C12359" s="20" t="s">
        <v>9937</v>
      </c>
      <c r="D12359" s="20" t="s">
        <v>20</v>
      </c>
    </row>
    <row r="12360" spans="2:4" x14ac:dyDescent="0.25">
      <c r="B12360" s="20" t="s">
        <v>18281</v>
      </c>
      <c r="C12360" s="20" t="s">
        <v>9937</v>
      </c>
      <c r="D12360" s="20" t="s">
        <v>20</v>
      </c>
    </row>
    <row r="12361" spans="2:4" x14ac:dyDescent="0.25">
      <c r="B12361" s="20" t="s">
        <v>18282</v>
      </c>
      <c r="C12361" s="20" t="s">
        <v>9937</v>
      </c>
      <c r="D12361" s="20" t="s">
        <v>20</v>
      </c>
    </row>
    <row r="12362" spans="2:4" x14ac:dyDescent="0.25">
      <c r="B12362" s="20" t="s">
        <v>18283</v>
      </c>
      <c r="C12362" s="20" t="s">
        <v>9937</v>
      </c>
      <c r="D12362" s="20" t="s">
        <v>20</v>
      </c>
    </row>
    <row r="12363" spans="2:4" x14ac:dyDescent="0.25">
      <c r="B12363" s="20" t="s">
        <v>18284</v>
      </c>
      <c r="C12363" s="20" t="s">
        <v>9937</v>
      </c>
      <c r="D12363" s="20" t="s">
        <v>20</v>
      </c>
    </row>
    <row r="12364" spans="2:4" x14ac:dyDescent="0.25">
      <c r="B12364" s="20" t="s">
        <v>18285</v>
      </c>
      <c r="C12364" s="20" t="s">
        <v>9937</v>
      </c>
      <c r="D12364" s="20" t="s">
        <v>20</v>
      </c>
    </row>
    <row r="12365" spans="2:4" x14ac:dyDescent="0.25">
      <c r="B12365" s="20" t="s">
        <v>18286</v>
      </c>
      <c r="C12365" s="20" t="s">
        <v>9937</v>
      </c>
      <c r="D12365" s="20" t="s">
        <v>16</v>
      </c>
    </row>
    <row r="12366" spans="2:4" x14ac:dyDescent="0.25">
      <c r="B12366" s="20" t="s">
        <v>18287</v>
      </c>
      <c r="C12366" s="20" t="s">
        <v>9937</v>
      </c>
      <c r="D12366" s="20" t="s">
        <v>20</v>
      </c>
    </row>
    <row r="12367" spans="2:4" x14ac:dyDescent="0.25">
      <c r="B12367" s="20" t="s">
        <v>18288</v>
      </c>
      <c r="C12367" s="20" t="s">
        <v>9937</v>
      </c>
      <c r="D12367" s="20" t="s">
        <v>20</v>
      </c>
    </row>
    <row r="12368" spans="2:4" x14ac:dyDescent="0.25">
      <c r="B12368" s="20" t="s">
        <v>18289</v>
      </c>
      <c r="C12368" s="20" t="s">
        <v>9937</v>
      </c>
      <c r="D12368" s="20" t="s">
        <v>20</v>
      </c>
    </row>
    <row r="12369" spans="2:4" x14ac:dyDescent="0.25">
      <c r="B12369" s="20" t="s">
        <v>18290</v>
      </c>
      <c r="C12369" s="20" t="s">
        <v>9937</v>
      </c>
      <c r="D12369" s="20" t="s">
        <v>20</v>
      </c>
    </row>
    <row r="12370" spans="2:4" x14ac:dyDescent="0.25">
      <c r="B12370" s="20" t="s">
        <v>18291</v>
      </c>
      <c r="C12370" s="20" t="s">
        <v>9937</v>
      </c>
      <c r="D12370" s="20" t="s">
        <v>16</v>
      </c>
    </row>
    <row r="12371" spans="2:4" x14ac:dyDescent="0.25">
      <c r="B12371" s="20" t="s">
        <v>18292</v>
      </c>
      <c r="C12371" s="20" t="s">
        <v>9937</v>
      </c>
      <c r="D12371" s="20" t="s">
        <v>16</v>
      </c>
    </row>
    <row r="12372" spans="2:4" x14ac:dyDescent="0.25">
      <c r="B12372" s="20" t="s">
        <v>18293</v>
      </c>
      <c r="C12372" s="20" t="s">
        <v>9937</v>
      </c>
      <c r="D12372" s="20" t="s">
        <v>16</v>
      </c>
    </row>
    <row r="12373" spans="2:4" x14ac:dyDescent="0.25">
      <c r="B12373" s="20" t="s">
        <v>18294</v>
      </c>
      <c r="C12373" s="20" t="s">
        <v>9937</v>
      </c>
      <c r="D12373" s="20" t="s">
        <v>16</v>
      </c>
    </row>
    <row r="12374" spans="2:4" x14ac:dyDescent="0.25">
      <c r="B12374" s="20" t="s">
        <v>9938</v>
      </c>
      <c r="C12374" s="20" t="s">
        <v>9937</v>
      </c>
      <c r="D12374" s="20" t="s">
        <v>16</v>
      </c>
    </row>
    <row r="12375" spans="2:4" x14ac:dyDescent="0.25">
      <c r="B12375" s="20" t="s">
        <v>18295</v>
      </c>
      <c r="C12375" s="20" t="s">
        <v>9937</v>
      </c>
      <c r="D12375" s="20" t="s">
        <v>16</v>
      </c>
    </row>
    <row r="12376" spans="2:4" x14ac:dyDescent="0.25">
      <c r="B12376" s="20" t="s">
        <v>18296</v>
      </c>
      <c r="C12376" s="20" t="s">
        <v>9937</v>
      </c>
      <c r="D12376" s="20" t="s">
        <v>16</v>
      </c>
    </row>
    <row r="12377" spans="2:4" x14ac:dyDescent="0.25">
      <c r="B12377" s="20" t="s">
        <v>9939</v>
      </c>
      <c r="C12377" s="20" t="s">
        <v>9937</v>
      </c>
      <c r="D12377" s="20" t="s">
        <v>16</v>
      </c>
    </row>
    <row r="12378" spans="2:4" x14ac:dyDescent="0.25">
      <c r="B12378" s="20" t="s">
        <v>18297</v>
      </c>
      <c r="C12378" s="20" t="s">
        <v>9937</v>
      </c>
      <c r="D12378" s="20" t="s">
        <v>16</v>
      </c>
    </row>
    <row r="12379" spans="2:4" x14ac:dyDescent="0.25">
      <c r="B12379" s="20" t="s">
        <v>18298</v>
      </c>
      <c r="C12379" s="20" t="s">
        <v>9937</v>
      </c>
      <c r="D12379" s="20" t="s">
        <v>16</v>
      </c>
    </row>
    <row r="12380" spans="2:4" x14ac:dyDescent="0.25">
      <c r="B12380" s="20" t="s">
        <v>18299</v>
      </c>
      <c r="C12380" s="20" t="s">
        <v>9937</v>
      </c>
      <c r="D12380" s="20" t="s">
        <v>16</v>
      </c>
    </row>
    <row r="12381" spans="2:4" x14ac:dyDescent="0.25">
      <c r="B12381" s="20" t="s">
        <v>9940</v>
      </c>
      <c r="C12381" s="20" t="s">
        <v>9941</v>
      </c>
      <c r="D12381" s="20" t="s">
        <v>20</v>
      </c>
    </row>
    <row r="12382" spans="2:4" x14ac:dyDescent="0.25">
      <c r="B12382" s="20" t="s">
        <v>9942</v>
      </c>
      <c r="C12382" s="20" t="s">
        <v>9941</v>
      </c>
      <c r="D12382" s="20" t="s">
        <v>20</v>
      </c>
    </row>
    <row r="12383" spans="2:4" x14ac:dyDescent="0.25">
      <c r="B12383" s="20" t="s">
        <v>9943</v>
      </c>
      <c r="C12383" s="20" t="s">
        <v>9941</v>
      </c>
      <c r="D12383" s="20" t="s">
        <v>20</v>
      </c>
    </row>
    <row r="12384" spans="2:4" x14ac:dyDescent="0.25">
      <c r="B12384" s="20" t="s">
        <v>9944</v>
      </c>
      <c r="C12384" s="20" t="s">
        <v>9941</v>
      </c>
      <c r="D12384" s="20" t="s">
        <v>20</v>
      </c>
    </row>
    <row r="12385" spans="2:4" x14ac:dyDescent="0.25">
      <c r="B12385" s="20" t="s">
        <v>9945</v>
      </c>
      <c r="C12385" s="20" t="s">
        <v>9941</v>
      </c>
      <c r="D12385" s="20" t="s">
        <v>16</v>
      </c>
    </row>
    <row r="12386" spans="2:4" x14ac:dyDescent="0.25">
      <c r="B12386" s="20" t="s">
        <v>18300</v>
      </c>
      <c r="C12386" s="20" t="s">
        <v>9941</v>
      </c>
      <c r="D12386" s="20" t="s">
        <v>16</v>
      </c>
    </row>
    <row r="12387" spans="2:4" x14ac:dyDescent="0.25">
      <c r="B12387" s="20" t="s">
        <v>18301</v>
      </c>
      <c r="C12387" s="20" t="s">
        <v>9941</v>
      </c>
      <c r="D12387" s="20" t="s">
        <v>16</v>
      </c>
    </row>
    <row r="12388" spans="2:4" x14ac:dyDescent="0.25">
      <c r="B12388" s="20" t="s">
        <v>18302</v>
      </c>
      <c r="C12388" s="20" t="s">
        <v>9941</v>
      </c>
      <c r="D12388" s="20" t="s">
        <v>16</v>
      </c>
    </row>
    <row r="12389" spans="2:4" x14ac:dyDescent="0.25">
      <c r="B12389" s="20" t="s">
        <v>18303</v>
      </c>
      <c r="C12389" s="20" t="s">
        <v>9941</v>
      </c>
      <c r="D12389" s="20" t="s">
        <v>16</v>
      </c>
    </row>
    <row r="12390" spans="2:4" x14ac:dyDescent="0.25">
      <c r="B12390" s="20" t="s">
        <v>9946</v>
      </c>
      <c r="C12390" s="20" t="s">
        <v>9941</v>
      </c>
      <c r="D12390" s="20" t="s">
        <v>20</v>
      </c>
    </row>
    <row r="12391" spans="2:4" x14ac:dyDescent="0.25">
      <c r="B12391" s="20" t="s">
        <v>9947</v>
      </c>
      <c r="C12391" s="20" t="s">
        <v>9941</v>
      </c>
      <c r="D12391" s="20" t="s">
        <v>20</v>
      </c>
    </row>
    <row r="12392" spans="2:4" x14ac:dyDescent="0.25">
      <c r="B12392" s="20" t="s">
        <v>9948</v>
      </c>
      <c r="C12392" s="20" t="s">
        <v>9941</v>
      </c>
      <c r="D12392" s="20" t="s">
        <v>20</v>
      </c>
    </row>
    <row r="12393" spans="2:4" x14ac:dyDescent="0.25">
      <c r="B12393" s="20" t="s">
        <v>9949</v>
      </c>
      <c r="C12393" s="20" t="s">
        <v>9949</v>
      </c>
      <c r="D12393" s="20" t="s">
        <v>16</v>
      </c>
    </row>
    <row r="12394" spans="2:4" x14ac:dyDescent="0.25">
      <c r="B12394" s="20" t="s">
        <v>9950</v>
      </c>
      <c r="C12394" s="20" t="s">
        <v>9949</v>
      </c>
      <c r="D12394" s="20" t="s">
        <v>16</v>
      </c>
    </row>
    <row r="12395" spans="2:4" x14ac:dyDescent="0.25">
      <c r="B12395" s="20" t="s">
        <v>9951</v>
      </c>
      <c r="C12395" s="20" t="s">
        <v>9949</v>
      </c>
      <c r="D12395" s="20" t="s">
        <v>16</v>
      </c>
    </row>
    <row r="12396" spans="2:4" x14ac:dyDescent="0.25">
      <c r="B12396" s="20" t="s">
        <v>9952</v>
      </c>
      <c r="C12396" s="20" t="s">
        <v>9949</v>
      </c>
      <c r="D12396" s="20" t="s">
        <v>16</v>
      </c>
    </row>
    <row r="12397" spans="2:4" x14ac:dyDescent="0.25">
      <c r="B12397" s="20" t="s">
        <v>9953</v>
      </c>
      <c r="C12397" s="20" t="s">
        <v>9949</v>
      </c>
      <c r="D12397" s="20" t="s">
        <v>16</v>
      </c>
    </row>
    <row r="12398" spans="2:4" x14ac:dyDescent="0.25">
      <c r="B12398" s="20" t="s">
        <v>9954</v>
      </c>
      <c r="C12398" s="20" t="s">
        <v>9949</v>
      </c>
      <c r="D12398" s="20" t="s">
        <v>16</v>
      </c>
    </row>
    <row r="12399" spans="2:4" x14ac:dyDescent="0.25">
      <c r="B12399" s="20" t="s">
        <v>9955</v>
      </c>
      <c r="C12399" s="20" t="s">
        <v>9949</v>
      </c>
      <c r="D12399" s="20" t="s">
        <v>16</v>
      </c>
    </row>
    <row r="12400" spans="2:4" x14ac:dyDescent="0.25">
      <c r="B12400" s="20" t="s">
        <v>9956</v>
      </c>
      <c r="C12400" s="20" t="s">
        <v>9949</v>
      </c>
      <c r="D12400" s="20" t="s">
        <v>16</v>
      </c>
    </row>
    <row r="12401" spans="2:4" x14ac:dyDescent="0.25">
      <c r="B12401" s="20" t="s">
        <v>9957</v>
      </c>
      <c r="C12401" s="20" t="s">
        <v>9949</v>
      </c>
      <c r="D12401" s="20" t="s">
        <v>16</v>
      </c>
    </row>
    <row r="12402" spans="2:4" x14ac:dyDescent="0.25">
      <c r="B12402" s="20" t="s">
        <v>9958</v>
      </c>
      <c r="C12402" s="20" t="s">
        <v>9949</v>
      </c>
      <c r="D12402" s="20" t="s">
        <v>16</v>
      </c>
    </row>
    <row r="12403" spans="2:4" x14ac:dyDescent="0.25">
      <c r="B12403" s="20" t="s">
        <v>9959</v>
      </c>
      <c r="C12403" s="20" t="s">
        <v>9949</v>
      </c>
      <c r="D12403" s="20" t="s">
        <v>16</v>
      </c>
    </row>
    <row r="12404" spans="2:4" x14ac:dyDescent="0.25">
      <c r="B12404" s="20" t="s">
        <v>9960</v>
      </c>
      <c r="C12404" s="20" t="s">
        <v>9961</v>
      </c>
      <c r="D12404" s="20" t="s">
        <v>20</v>
      </c>
    </row>
    <row r="12405" spans="2:4" x14ac:dyDescent="0.25">
      <c r="B12405" s="20" t="s">
        <v>9962</v>
      </c>
      <c r="C12405" s="20" t="s">
        <v>9961</v>
      </c>
      <c r="D12405" s="20" t="s">
        <v>20</v>
      </c>
    </row>
    <row r="12406" spans="2:4" x14ac:dyDescent="0.25">
      <c r="B12406" s="20" t="s">
        <v>9963</v>
      </c>
      <c r="C12406" s="20" t="s">
        <v>9961</v>
      </c>
      <c r="D12406" s="20" t="s">
        <v>20</v>
      </c>
    </row>
    <row r="12407" spans="2:4" x14ac:dyDescent="0.25">
      <c r="B12407" s="20" t="s">
        <v>9964</v>
      </c>
      <c r="C12407" s="20" t="s">
        <v>9961</v>
      </c>
      <c r="D12407" s="20" t="s">
        <v>20</v>
      </c>
    </row>
    <row r="12408" spans="2:4" x14ac:dyDescent="0.25">
      <c r="B12408" s="20" t="s">
        <v>9965</v>
      </c>
      <c r="C12408" s="20" t="s">
        <v>9961</v>
      </c>
      <c r="D12408" s="20" t="s">
        <v>20</v>
      </c>
    </row>
    <row r="12409" spans="2:4" x14ac:dyDescent="0.25">
      <c r="B12409" s="20" t="s">
        <v>9966</v>
      </c>
      <c r="C12409" s="20" t="s">
        <v>9967</v>
      </c>
      <c r="D12409" s="20" t="s">
        <v>19</v>
      </c>
    </row>
    <row r="12410" spans="2:4" x14ac:dyDescent="0.25">
      <c r="B12410" s="20" t="s">
        <v>9968</v>
      </c>
      <c r="C12410" s="20" t="s">
        <v>9967</v>
      </c>
      <c r="D12410" s="20" t="s">
        <v>20</v>
      </c>
    </row>
    <row r="12411" spans="2:4" x14ac:dyDescent="0.25">
      <c r="B12411" s="20" t="s">
        <v>9969</v>
      </c>
      <c r="C12411" s="20" t="s">
        <v>9967</v>
      </c>
      <c r="D12411" s="20" t="s">
        <v>20</v>
      </c>
    </row>
    <row r="12412" spans="2:4" x14ac:dyDescent="0.25">
      <c r="B12412" s="20" t="s">
        <v>9970</v>
      </c>
      <c r="C12412" s="20" t="s">
        <v>9967</v>
      </c>
      <c r="D12412" s="20" t="s">
        <v>20</v>
      </c>
    </row>
    <row r="12413" spans="2:4" x14ac:dyDescent="0.25">
      <c r="B12413" s="20" t="s">
        <v>18304</v>
      </c>
      <c r="C12413" s="20" t="s">
        <v>9967</v>
      </c>
      <c r="D12413" s="20" t="s">
        <v>20</v>
      </c>
    </row>
    <row r="12414" spans="2:4" x14ac:dyDescent="0.25">
      <c r="B12414" s="20" t="s">
        <v>18305</v>
      </c>
      <c r="C12414" s="20" t="s">
        <v>9967</v>
      </c>
      <c r="D12414" s="20" t="s">
        <v>20</v>
      </c>
    </row>
    <row r="12415" spans="2:4" x14ac:dyDescent="0.25">
      <c r="B12415" s="20" t="s">
        <v>9971</v>
      </c>
      <c r="C12415" s="20" t="s">
        <v>9967</v>
      </c>
      <c r="D12415" s="20" t="s">
        <v>20</v>
      </c>
    </row>
    <row r="12416" spans="2:4" x14ac:dyDescent="0.25">
      <c r="B12416" s="20" t="s">
        <v>9972</v>
      </c>
      <c r="C12416" s="20" t="s">
        <v>9967</v>
      </c>
      <c r="D12416" s="20" t="s">
        <v>20</v>
      </c>
    </row>
    <row r="12417" spans="2:4" x14ac:dyDescent="0.25">
      <c r="B12417" s="20" t="s">
        <v>18306</v>
      </c>
      <c r="C12417" s="20" t="s">
        <v>9967</v>
      </c>
      <c r="D12417" s="20" t="s">
        <v>20</v>
      </c>
    </row>
    <row r="12418" spans="2:4" x14ac:dyDescent="0.25">
      <c r="B12418" s="20" t="s">
        <v>18307</v>
      </c>
      <c r="C12418" s="20" t="s">
        <v>9967</v>
      </c>
      <c r="D12418" s="20" t="s">
        <v>20</v>
      </c>
    </row>
    <row r="12419" spans="2:4" x14ac:dyDescent="0.25">
      <c r="B12419" s="20" t="s">
        <v>18308</v>
      </c>
      <c r="C12419" s="20" t="s">
        <v>9967</v>
      </c>
      <c r="D12419" s="20" t="s">
        <v>20</v>
      </c>
    </row>
    <row r="12420" spans="2:4" x14ac:dyDescent="0.25">
      <c r="B12420" s="20" t="s">
        <v>18309</v>
      </c>
      <c r="C12420" s="20" t="s">
        <v>9967</v>
      </c>
      <c r="D12420" s="20" t="s">
        <v>20</v>
      </c>
    </row>
    <row r="12421" spans="2:4" x14ac:dyDescent="0.25">
      <c r="B12421" s="20" t="s">
        <v>9973</v>
      </c>
      <c r="C12421" s="20" t="s">
        <v>9967</v>
      </c>
      <c r="D12421" s="20" t="s">
        <v>20</v>
      </c>
    </row>
    <row r="12422" spans="2:4" x14ac:dyDescent="0.25">
      <c r="B12422" s="20" t="s">
        <v>9974</v>
      </c>
      <c r="C12422" s="20" t="s">
        <v>9975</v>
      </c>
      <c r="D12422" s="20" t="s">
        <v>20</v>
      </c>
    </row>
    <row r="12423" spans="2:4" x14ac:dyDescent="0.25">
      <c r="B12423" s="20" t="s">
        <v>18310</v>
      </c>
      <c r="C12423" s="20" t="s">
        <v>9975</v>
      </c>
      <c r="D12423" s="20" t="s">
        <v>20</v>
      </c>
    </row>
    <row r="12424" spans="2:4" x14ac:dyDescent="0.25">
      <c r="B12424" s="20" t="s">
        <v>9976</v>
      </c>
      <c r="C12424" s="20" t="s">
        <v>9977</v>
      </c>
      <c r="D12424" s="20" t="s">
        <v>21</v>
      </c>
    </row>
    <row r="12425" spans="2:4" x14ac:dyDescent="0.25">
      <c r="B12425" s="20" t="s">
        <v>18311</v>
      </c>
      <c r="C12425" s="20" t="s">
        <v>9977</v>
      </c>
      <c r="D12425" s="20" t="s">
        <v>21</v>
      </c>
    </row>
    <row r="12426" spans="2:4" x14ac:dyDescent="0.25">
      <c r="B12426" s="20" t="s">
        <v>9978</v>
      </c>
      <c r="C12426" s="20" t="s">
        <v>9977</v>
      </c>
      <c r="D12426" s="20" t="s">
        <v>20</v>
      </c>
    </row>
    <row r="12427" spans="2:4" x14ac:dyDescent="0.25">
      <c r="B12427" s="20" t="s">
        <v>9979</v>
      </c>
      <c r="C12427" s="20" t="s">
        <v>9979</v>
      </c>
      <c r="D12427" s="20" t="s">
        <v>21</v>
      </c>
    </row>
    <row r="12428" spans="2:4" x14ac:dyDescent="0.25">
      <c r="B12428" s="20" t="s">
        <v>9980</v>
      </c>
      <c r="C12428" s="20" t="s">
        <v>9979</v>
      </c>
      <c r="D12428" s="20" t="s">
        <v>12</v>
      </c>
    </row>
    <row r="12429" spans="2:4" x14ac:dyDescent="0.25">
      <c r="B12429" s="20" t="s">
        <v>18312</v>
      </c>
      <c r="C12429" s="20" t="s">
        <v>9979</v>
      </c>
      <c r="D12429" s="20" t="s">
        <v>20</v>
      </c>
    </row>
    <row r="12430" spans="2:4" x14ac:dyDescent="0.25">
      <c r="B12430" s="20" t="s">
        <v>9981</v>
      </c>
      <c r="C12430" s="20" t="s">
        <v>9979</v>
      </c>
      <c r="D12430" s="20" t="s">
        <v>21</v>
      </c>
    </row>
    <row r="12431" spans="2:4" x14ac:dyDescent="0.25">
      <c r="B12431" s="20" t="s">
        <v>9982</v>
      </c>
      <c r="C12431" s="20" t="s">
        <v>9979</v>
      </c>
      <c r="D12431" s="20" t="s">
        <v>20</v>
      </c>
    </row>
    <row r="12432" spans="2:4" x14ac:dyDescent="0.25">
      <c r="B12432" s="20" t="s">
        <v>18313</v>
      </c>
      <c r="C12432" s="20" t="s">
        <v>9979</v>
      </c>
      <c r="D12432" s="20" t="s">
        <v>20</v>
      </c>
    </row>
    <row r="12433" spans="2:4" x14ac:dyDescent="0.25">
      <c r="B12433" s="20" t="s">
        <v>9983</v>
      </c>
      <c r="C12433" s="20" t="s">
        <v>9979</v>
      </c>
      <c r="D12433" s="20" t="s">
        <v>20</v>
      </c>
    </row>
    <row r="12434" spans="2:4" x14ac:dyDescent="0.25">
      <c r="B12434" s="20" t="s">
        <v>18314</v>
      </c>
      <c r="C12434" s="20" t="s">
        <v>9979</v>
      </c>
      <c r="D12434" s="20" t="s">
        <v>20</v>
      </c>
    </row>
    <row r="12435" spans="2:4" x14ac:dyDescent="0.25">
      <c r="B12435" s="20" t="s">
        <v>9984</v>
      </c>
      <c r="C12435" s="20" t="s">
        <v>9985</v>
      </c>
      <c r="D12435" s="20" t="s">
        <v>20</v>
      </c>
    </row>
    <row r="12436" spans="2:4" x14ac:dyDescent="0.25">
      <c r="B12436" s="20" t="s">
        <v>9986</v>
      </c>
      <c r="C12436" s="20" t="s">
        <v>9985</v>
      </c>
      <c r="D12436" s="20" t="s">
        <v>20</v>
      </c>
    </row>
    <row r="12437" spans="2:4" x14ac:dyDescent="0.25">
      <c r="B12437" s="20" t="s">
        <v>9987</v>
      </c>
      <c r="C12437" s="20" t="s">
        <v>9985</v>
      </c>
      <c r="D12437" s="20" t="s">
        <v>20</v>
      </c>
    </row>
    <row r="12438" spans="2:4" x14ac:dyDescent="0.25">
      <c r="B12438" s="20" t="s">
        <v>9988</v>
      </c>
      <c r="C12438" s="20" t="s">
        <v>9985</v>
      </c>
      <c r="D12438" s="20" t="s">
        <v>20</v>
      </c>
    </row>
    <row r="12439" spans="2:4" x14ac:dyDescent="0.25">
      <c r="B12439" s="20" t="s">
        <v>9989</v>
      </c>
      <c r="C12439" s="20" t="s">
        <v>9985</v>
      </c>
      <c r="D12439" s="20" t="s">
        <v>20</v>
      </c>
    </row>
    <row r="12440" spans="2:4" x14ac:dyDescent="0.25">
      <c r="B12440" s="20" t="s">
        <v>9990</v>
      </c>
      <c r="C12440" s="20" t="s">
        <v>9990</v>
      </c>
      <c r="D12440" s="20" t="s">
        <v>20</v>
      </c>
    </row>
    <row r="12441" spans="2:4" x14ac:dyDescent="0.25">
      <c r="B12441" s="20" t="s">
        <v>9991</v>
      </c>
      <c r="C12441" s="20" t="s">
        <v>9990</v>
      </c>
      <c r="D12441" s="20" t="s">
        <v>20</v>
      </c>
    </row>
    <row r="12442" spans="2:4" x14ac:dyDescent="0.25">
      <c r="B12442" s="20" t="s">
        <v>9992</v>
      </c>
      <c r="C12442" s="20" t="s">
        <v>9990</v>
      </c>
      <c r="D12442" s="20" t="s">
        <v>20</v>
      </c>
    </row>
    <row r="12443" spans="2:4" x14ac:dyDescent="0.25">
      <c r="B12443" s="20" t="s">
        <v>9993</v>
      </c>
      <c r="C12443" s="20" t="s">
        <v>9990</v>
      </c>
      <c r="D12443" s="20" t="s">
        <v>20</v>
      </c>
    </row>
    <row r="12444" spans="2:4" x14ac:dyDescent="0.25">
      <c r="B12444" s="20" t="s">
        <v>9994</v>
      </c>
      <c r="C12444" s="20" t="s">
        <v>9990</v>
      </c>
      <c r="D12444" s="20" t="s">
        <v>20</v>
      </c>
    </row>
    <row r="12445" spans="2:4" x14ac:dyDescent="0.25">
      <c r="B12445" s="20" t="s">
        <v>18315</v>
      </c>
      <c r="C12445" s="20" t="s">
        <v>9990</v>
      </c>
      <c r="D12445" s="20" t="s">
        <v>20</v>
      </c>
    </row>
    <row r="12446" spans="2:4" x14ac:dyDescent="0.25">
      <c r="B12446" s="20" t="s">
        <v>9995</v>
      </c>
      <c r="C12446" s="20" t="s">
        <v>9995</v>
      </c>
      <c r="D12446" s="20" t="s">
        <v>20</v>
      </c>
    </row>
    <row r="12447" spans="2:4" x14ac:dyDescent="0.25">
      <c r="B12447" s="20" t="s">
        <v>9996</v>
      </c>
      <c r="C12447" s="20" t="s">
        <v>9995</v>
      </c>
      <c r="D12447" s="20" t="s">
        <v>20</v>
      </c>
    </row>
    <row r="12448" spans="2:4" x14ac:dyDescent="0.25">
      <c r="B12448" s="20" t="s">
        <v>9997</v>
      </c>
      <c r="C12448" s="20" t="s">
        <v>9995</v>
      </c>
      <c r="D12448" s="20" t="s">
        <v>20</v>
      </c>
    </row>
    <row r="12449" spans="2:4" x14ac:dyDescent="0.25">
      <c r="B12449" s="20" t="s">
        <v>9998</v>
      </c>
      <c r="C12449" s="20" t="s">
        <v>9995</v>
      </c>
      <c r="D12449" s="20" t="s">
        <v>20</v>
      </c>
    </row>
    <row r="12450" spans="2:4" x14ac:dyDescent="0.25">
      <c r="B12450" s="20" t="s">
        <v>9999</v>
      </c>
      <c r="C12450" s="20" t="s">
        <v>9995</v>
      </c>
      <c r="D12450" s="20" t="s">
        <v>20</v>
      </c>
    </row>
    <row r="12451" spans="2:4" x14ac:dyDescent="0.25">
      <c r="B12451" s="20" t="s">
        <v>10000</v>
      </c>
      <c r="C12451" s="20" t="s">
        <v>9995</v>
      </c>
      <c r="D12451" s="20" t="s">
        <v>20</v>
      </c>
    </row>
    <row r="12452" spans="2:4" x14ac:dyDescent="0.25">
      <c r="B12452" s="20" t="s">
        <v>10001</v>
      </c>
      <c r="C12452" s="20" t="s">
        <v>10002</v>
      </c>
      <c r="D12452" s="20" t="s">
        <v>20</v>
      </c>
    </row>
    <row r="12453" spans="2:4" x14ac:dyDescent="0.25">
      <c r="B12453" s="20" t="s">
        <v>18316</v>
      </c>
      <c r="C12453" s="20" t="s">
        <v>10002</v>
      </c>
      <c r="D12453" s="20" t="s">
        <v>21</v>
      </c>
    </row>
    <row r="12454" spans="2:4" x14ac:dyDescent="0.25">
      <c r="B12454" s="20" t="s">
        <v>18317</v>
      </c>
      <c r="C12454" s="20" t="s">
        <v>10002</v>
      </c>
      <c r="D12454" s="20" t="s">
        <v>21</v>
      </c>
    </row>
    <row r="12455" spans="2:4" x14ac:dyDescent="0.25">
      <c r="B12455" s="20" t="s">
        <v>18318</v>
      </c>
      <c r="C12455" s="20" t="s">
        <v>10002</v>
      </c>
      <c r="D12455" s="20" t="s">
        <v>21</v>
      </c>
    </row>
    <row r="12456" spans="2:4" x14ac:dyDescent="0.25">
      <c r="B12456" s="20" t="s">
        <v>18319</v>
      </c>
      <c r="C12456" s="20" t="s">
        <v>10002</v>
      </c>
      <c r="D12456" s="20" t="s">
        <v>20</v>
      </c>
    </row>
    <row r="12457" spans="2:4" x14ac:dyDescent="0.25">
      <c r="B12457" s="20" t="s">
        <v>18320</v>
      </c>
      <c r="C12457" s="20" t="s">
        <v>10002</v>
      </c>
      <c r="D12457" s="20" t="s">
        <v>20</v>
      </c>
    </row>
    <row r="12458" spans="2:4" x14ac:dyDescent="0.25">
      <c r="B12458" s="20" t="s">
        <v>18321</v>
      </c>
      <c r="C12458" s="20" t="s">
        <v>10002</v>
      </c>
      <c r="D12458" s="20" t="s">
        <v>20</v>
      </c>
    </row>
    <row r="12459" spans="2:4" x14ac:dyDescent="0.25">
      <c r="B12459" s="20" t="s">
        <v>18322</v>
      </c>
      <c r="C12459" s="20" t="s">
        <v>10002</v>
      </c>
      <c r="D12459" s="20" t="s">
        <v>20</v>
      </c>
    </row>
    <row r="12460" spans="2:4" x14ac:dyDescent="0.25">
      <c r="B12460" s="20" t="s">
        <v>18323</v>
      </c>
      <c r="C12460" s="20" t="s">
        <v>10002</v>
      </c>
      <c r="D12460" s="20" t="s">
        <v>20</v>
      </c>
    </row>
    <row r="12461" spans="2:4" x14ac:dyDescent="0.25">
      <c r="B12461" s="20" t="s">
        <v>18324</v>
      </c>
      <c r="C12461" s="20" t="s">
        <v>10002</v>
      </c>
      <c r="D12461" s="20" t="s">
        <v>20</v>
      </c>
    </row>
    <row r="12462" spans="2:4" x14ac:dyDescent="0.25">
      <c r="B12462" s="20" t="s">
        <v>18325</v>
      </c>
      <c r="C12462" s="20" t="s">
        <v>10002</v>
      </c>
      <c r="D12462" s="20" t="s">
        <v>20</v>
      </c>
    </row>
    <row r="12463" spans="2:4" x14ac:dyDescent="0.25">
      <c r="B12463" s="20" t="s">
        <v>18326</v>
      </c>
      <c r="C12463" s="20" t="s">
        <v>10002</v>
      </c>
      <c r="D12463" s="20" t="s">
        <v>20</v>
      </c>
    </row>
    <row r="12464" spans="2:4" x14ac:dyDescent="0.25">
      <c r="B12464" s="20" t="s">
        <v>18327</v>
      </c>
      <c r="C12464" s="20" t="s">
        <v>10002</v>
      </c>
      <c r="D12464" s="20" t="s">
        <v>20</v>
      </c>
    </row>
    <row r="12465" spans="2:4" x14ac:dyDescent="0.25">
      <c r="B12465" s="20" t="s">
        <v>18328</v>
      </c>
      <c r="C12465" s="20" t="s">
        <v>10002</v>
      </c>
      <c r="D12465" s="20" t="s">
        <v>20</v>
      </c>
    </row>
    <row r="12466" spans="2:4" x14ac:dyDescent="0.25">
      <c r="B12466" s="20" t="s">
        <v>18329</v>
      </c>
      <c r="C12466" s="20" t="s">
        <v>10002</v>
      </c>
      <c r="D12466" s="20" t="s">
        <v>21</v>
      </c>
    </row>
    <row r="12467" spans="2:4" x14ac:dyDescent="0.25">
      <c r="B12467" s="20" t="s">
        <v>18330</v>
      </c>
      <c r="C12467" s="20" t="s">
        <v>10002</v>
      </c>
      <c r="D12467" s="20" t="s">
        <v>21</v>
      </c>
    </row>
    <row r="12468" spans="2:4" x14ac:dyDescent="0.25">
      <c r="B12468" s="20" t="s">
        <v>18331</v>
      </c>
      <c r="C12468" s="20" t="s">
        <v>10002</v>
      </c>
      <c r="D12468" s="20" t="s">
        <v>21</v>
      </c>
    </row>
    <row r="12469" spans="2:4" x14ac:dyDescent="0.25">
      <c r="B12469" s="20" t="s">
        <v>18332</v>
      </c>
      <c r="C12469" s="20" t="s">
        <v>10002</v>
      </c>
      <c r="D12469" s="20" t="s">
        <v>21</v>
      </c>
    </row>
    <row r="12470" spans="2:4" x14ac:dyDescent="0.25">
      <c r="B12470" s="20" t="s">
        <v>18333</v>
      </c>
      <c r="C12470" s="20" t="s">
        <v>10002</v>
      </c>
      <c r="D12470" s="20" t="s">
        <v>20</v>
      </c>
    </row>
    <row r="12471" spans="2:4" x14ac:dyDescent="0.25">
      <c r="B12471" s="20" t="s">
        <v>18334</v>
      </c>
      <c r="C12471" s="20" t="s">
        <v>10002</v>
      </c>
      <c r="D12471" s="20" t="s">
        <v>20</v>
      </c>
    </row>
    <row r="12472" spans="2:4" x14ac:dyDescent="0.25">
      <c r="B12472" s="20" t="s">
        <v>18335</v>
      </c>
      <c r="C12472" s="20" t="s">
        <v>10002</v>
      </c>
      <c r="D12472" s="20" t="s">
        <v>20</v>
      </c>
    </row>
    <row r="12473" spans="2:4" x14ac:dyDescent="0.25">
      <c r="B12473" s="20" t="s">
        <v>10003</v>
      </c>
      <c r="C12473" s="20" t="s">
        <v>10002</v>
      </c>
      <c r="D12473" s="20" t="s">
        <v>20</v>
      </c>
    </row>
    <row r="12474" spans="2:4" x14ac:dyDescent="0.25">
      <c r="B12474" s="20" t="s">
        <v>10004</v>
      </c>
      <c r="C12474" s="20" t="s">
        <v>10002</v>
      </c>
      <c r="D12474" s="20" t="s">
        <v>20</v>
      </c>
    </row>
    <row r="12475" spans="2:4" x14ac:dyDescent="0.25">
      <c r="B12475" s="20" t="s">
        <v>10005</v>
      </c>
      <c r="C12475" s="20" t="s">
        <v>10002</v>
      </c>
      <c r="D12475" s="20" t="s">
        <v>20</v>
      </c>
    </row>
    <row r="12476" spans="2:4" x14ac:dyDescent="0.25">
      <c r="B12476" s="20" t="s">
        <v>10006</v>
      </c>
      <c r="C12476" s="20" t="s">
        <v>10002</v>
      </c>
      <c r="D12476" s="20" t="s">
        <v>20</v>
      </c>
    </row>
    <row r="12477" spans="2:4" x14ac:dyDescent="0.25">
      <c r="B12477" s="20" t="s">
        <v>18336</v>
      </c>
      <c r="C12477" s="20" t="s">
        <v>10002</v>
      </c>
      <c r="D12477" s="20" t="s">
        <v>20</v>
      </c>
    </row>
    <row r="12478" spans="2:4" x14ac:dyDescent="0.25">
      <c r="B12478" s="20" t="s">
        <v>10007</v>
      </c>
      <c r="C12478" s="20" t="s">
        <v>10002</v>
      </c>
      <c r="D12478" s="20" t="s">
        <v>20</v>
      </c>
    </row>
    <row r="12479" spans="2:4" x14ac:dyDescent="0.25">
      <c r="B12479" s="20" t="s">
        <v>18337</v>
      </c>
      <c r="C12479" s="20" t="s">
        <v>10002</v>
      </c>
      <c r="D12479" s="20" t="s">
        <v>21</v>
      </c>
    </row>
    <row r="12480" spans="2:4" x14ac:dyDescent="0.25">
      <c r="B12480" s="20" t="s">
        <v>18338</v>
      </c>
      <c r="C12480" s="20" t="s">
        <v>10002</v>
      </c>
      <c r="D12480" s="20" t="s">
        <v>21</v>
      </c>
    </row>
    <row r="12481" spans="2:4" x14ac:dyDescent="0.25">
      <c r="B12481" s="20" t="s">
        <v>18339</v>
      </c>
      <c r="C12481" s="20" t="s">
        <v>10002</v>
      </c>
      <c r="D12481" s="20" t="s">
        <v>21</v>
      </c>
    </row>
    <row r="12482" spans="2:4" x14ac:dyDescent="0.25">
      <c r="B12482" s="20" t="s">
        <v>18340</v>
      </c>
      <c r="C12482" s="20" t="s">
        <v>10002</v>
      </c>
      <c r="D12482" s="20" t="s">
        <v>21</v>
      </c>
    </row>
    <row r="12483" spans="2:4" x14ac:dyDescent="0.25">
      <c r="B12483" s="20" t="s">
        <v>18341</v>
      </c>
      <c r="C12483" s="20" t="s">
        <v>10002</v>
      </c>
      <c r="D12483" s="20" t="s">
        <v>21</v>
      </c>
    </row>
    <row r="12484" spans="2:4" x14ac:dyDescent="0.25">
      <c r="B12484" s="20" t="s">
        <v>18342</v>
      </c>
      <c r="C12484" s="20" t="s">
        <v>10002</v>
      </c>
      <c r="D12484" s="20" t="s">
        <v>21</v>
      </c>
    </row>
    <row r="12485" spans="2:4" x14ac:dyDescent="0.25">
      <c r="B12485" s="20" t="s">
        <v>18343</v>
      </c>
      <c r="C12485" s="20" t="s">
        <v>10002</v>
      </c>
      <c r="D12485" s="20" t="s">
        <v>21</v>
      </c>
    </row>
    <row r="12486" spans="2:4" x14ac:dyDescent="0.25">
      <c r="B12486" s="20" t="s">
        <v>10008</v>
      </c>
      <c r="C12486" s="20" t="s">
        <v>10002</v>
      </c>
      <c r="D12486" s="20" t="s">
        <v>20</v>
      </c>
    </row>
    <row r="12487" spans="2:4" x14ac:dyDescent="0.25">
      <c r="B12487" s="20" t="s">
        <v>10009</v>
      </c>
      <c r="C12487" s="20" t="s">
        <v>10010</v>
      </c>
      <c r="D12487" s="20" t="s">
        <v>20</v>
      </c>
    </row>
    <row r="12488" spans="2:4" x14ac:dyDescent="0.25">
      <c r="B12488" s="20" t="s">
        <v>10011</v>
      </c>
      <c r="C12488" s="20" t="s">
        <v>10010</v>
      </c>
      <c r="D12488" s="20" t="s">
        <v>20</v>
      </c>
    </row>
    <row r="12489" spans="2:4" x14ac:dyDescent="0.25">
      <c r="B12489" s="20" t="s">
        <v>10012</v>
      </c>
      <c r="C12489" s="20" t="s">
        <v>10010</v>
      </c>
      <c r="D12489" s="20" t="s">
        <v>20</v>
      </c>
    </row>
    <row r="12490" spans="2:4" x14ac:dyDescent="0.25">
      <c r="B12490" s="20" t="s">
        <v>10013</v>
      </c>
      <c r="C12490" s="20" t="s">
        <v>10010</v>
      </c>
      <c r="D12490" s="20" t="s">
        <v>20</v>
      </c>
    </row>
    <row r="12491" spans="2:4" x14ac:dyDescent="0.25">
      <c r="B12491" s="20" t="s">
        <v>10014</v>
      </c>
      <c r="C12491" s="20" t="s">
        <v>10010</v>
      </c>
      <c r="D12491" s="20" t="s">
        <v>20</v>
      </c>
    </row>
    <row r="12492" spans="2:4" x14ac:dyDescent="0.25">
      <c r="B12492" s="20" t="s">
        <v>10015</v>
      </c>
      <c r="C12492" s="20" t="s">
        <v>10010</v>
      </c>
      <c r="D12492" s="20" t="s">
        <v>20</v>
      </c>
    </row>
    <row r="12493" spans="2:4" x14ac:dyDescent="0.25">
      <c r="B12493" s="20" t="s">
        <v>10016</v>
      </c>
      <c r="C12493" s="20" t="s">
        <v>10010</v>
      </c>
      <c r="D12493" s="20" t="s">
        <v>20</v>
      </c>
    </row>
    <row r="12494" spans="2:4" x14ac:dyDescent="0.25">
      <c r="B12494" s="20" t="s">
        <v>10017</v>
      </c>
      <c r="C12494" s="20" t="s">
        <v>10010</v>
      </c>
      <c r="D12494" s="20" t="s">
        <v>20</v>
      </c>
    </row>
    <row r="12495" spans="2:4" x14ac:dyDescent="0.25">
      <c r="B12495" s="20" t="s">
        <v>10018</v>
      </c>
      <c r="C12495" s="20" t="s">
        <v>10019</v>
      </c>
      <c r="D12495" s="20" t="s">
        <v>20</v>
      </c>
    </row>
    <row r="12496" spans="2:4" x14ac:dyDescent="0.25">
      <c r="B12496" s="20" t="s">
        <v>10020</v>
      </c>
      <c r="C12496" s="20" t="s">
        <v>10019</v>
      </c>
      <c r="D12496" s="20" t="s">
        <v>20</v>
      </c>
    </row>
    <row r="12497" spans="2:4" x14ac:dyDescent="0.25">
      <c r="B12497" s="20" t="s">
        <v>10021</v>
      </c>
      <c r="C12497" s="20" t="s">
        <v>10019</v>
      </c>
      <c r="D12497" s="20" t="s">
        <v>20</v>
      </c>
    </row>
    <row r="12498" spans="2:4" x14ac:dyDescent="0.25">
      <c r="B12498" s="20" t="s">
        <v>10022</v>
      </c>
      <c r="C12498" s="20" t="s">
        <v>10019</v>
      </c>
      <c r="D12498" s="20" t="s">
        <v>20</v>
      </c>
    </row>
    <row r="12499" spans="2:4" x14ac:dyDescent="0.25">
      <c r="B12499" s="20" t="s">
        <v>10023</v>
      </c>
      <c r="C12499" s="20" t="s">
        <v>10024</v>
      </c>
      <c r="D12499" s="20" t="s">
        <v>20</v>
      </c>
    </row>
    <row r="12500" spans="2:4" x14ac:dyDescent="0.25">
      <c r="B12500" s="20" t="s">
        <v>10025</v>
      </c>
      <c r="C12500" s="20" t="s">
        <v>10024</v>
      </c>
      <c r="D12500" s="20" t="s">
        <v>20</v>
      </c>
    </row>
    <row r="12501" spans="2:4" x14ac:dyDescent="0.25">
      <c r="B12501" s="20" t="s">
        <v>10026</v>
      </c>
      <c r="C12501" s="20" t="s">
        <v>10024</v>
      </c>
      <c r="D12501" s="20" t="s">
        <v>20</v>
      </c>
    </row>
    <row r="12502" spans="2:4" x14ac:dyDescent="0.25">
      <c r="B12502" s="20" t="s">
        <v>10027</v>
      </c>
      <c r="C12502" s="20" t="s">
        <v>10028</v>
      </c>
      <c r="D12502" s="20" t="s">
        <v>20</v>
      </c>
    </row>
    <row r="12503" spans="2:4" x14ac:dyDescent="0.25">
      <c r="B12503" s="20" t="s">
        <v>10029</v>
      </c>
      <c r="C12503" s="20" t="s">
        <v>10028</v>
      </c>
      <c r="D12503" s="20" t="s">
        <v>20</v>
      </c>
    </row>
    <row r="12504" spans="2:4" x14ac:dyDescent="0.25">
      <c r="B12504" s="20" t="s">
        <v>10030</v>
      </c>
      <c r="C12504" s="20" t="s">
        <v>10028</v>
      </c>
      <c r="D12504" s="20" t="s">
        <v>20</v>
      </c>
    </row>
    <row r="12505" spans="2:4" x14ac:dyDescent="0.25">
      <c r="B12505" s="20" t="s">
        <v>10031</v>
      </c>
      <c r="C12505" s="20" t="s">
        <v>10028</v>
      </c>
      <c r="D12505" s="20" t="s">
        <v>20</v>
      </c>
    </row>
    <row r="12506" spans="2:4" x14ac:dyDescent="0.25">
      <c r="B12506" s="20" t="s">
        <v>10032</v>
      </c>
      <c r="C12506" s="20" t="s">
        <v>10028</v>
      </c>
      <c r="D12506" s="20" t="s">
        <v>20</v>
      </c>
    </row>
    <row r="12507" spans="2:4" x14ac:dyDescent="0.25">
      <c r="B12507" s="20" t="s">
        <v>10033</v>
      </c>
      <c r="C12507" s="20" t="s">
        <v>10034</v>
      </c>
      <c r="D12507" s="20" t="s">
        <v>20</v>
      </c>
    </row>
    <row r="12508" spans="2:4" x14ac:dyDescent="0.25">
      <c r="B12508" s="20" t="s">
        <v>10035</v>
      </c>
      <c r="C12508" s="20" t="s">
        <v>10034</v>
      </c>
      <c r="D12508" s="20" t="s">
        <v>20</v>
      </c>
    </row>
    <row r="12509" spans="2:4" x14ac:dyDescent="0.25">
      <c r="B12509" s="20" t="s">
        <v>10036</v>
      </c>
      <c r="C12509" s="20" t="s">
        <v>10034</v>
      </c>
      <c r="D12509" s="20" t="s">
        <v>20</v>
      </c>
    </row>
    <row r="12510" spans="2:4" x14ac:dyDescent="0.25">
      <c r="B12510" s="20" t="s">
        <v>10037</v>
      </c>
      <c r="C12510" s="20" t="s">
        <v>10038</v>
      </c>
      <c r="D12510" s="20" t="s">
        <v>20</v>
      </c>
    </row>
    <row r="12511" spans="2:4" x14ac:dyDescent="0.25">
      <c r="B12511" s="20" t="s">
        <v>10039</v>
      </c>
      <c r="C12511" s="20" t="s">
        <v>10038</v>
      </c>
      <c r="D12511" s="20" t="s">
        <v>20</v>
      </c>
    </row>
    <row r="12512" spans="2:4" x14ac:dyDescent="0.25">
      <c r="B12512" s="20" t="s">
        <v>10040</v>
      </c>
      <c r="C12512" s="20" t="s">
        <v>10038</v>
      </c>
      <c r="D12512" s="20" t="s">
        <v>20</v>
      </c>
    </row>
    <row r="12513" spans="2:4" x14ac:dyDescent="0.25">
      <c r="B12513" s="20" t="s">
        <v>10041</v>
      </c>
      <c r="C12513" s="20" t="s">
        <v>10038</v>
      </c>
      <c r="D12513" s="20" t="s">
        <v>20</v>
      </c>
    </row>
    <row r="12514" spans="2:4" x14ac:dyDescent="0.25">
      <c r="B12514" s="20" t="s">
        <v>10042</v>
      </c>
      <c r="C12514" s="20" t="s">
        <v>10038</v>
      </c>
      <c r="D12514" s="20" t="s">
        <v>20</v>
      </c>
    </row>
    <row r="12515" spans="2:4" x14ac:dyDescent="0.25">
      <c r="B12515" s="20" t="s">
        <v>10043</v>
      </c>
      <c r="C12515" s="20" t="s">
        <v>10044</v>
      </c>
      <c r="D12515" s="20" t="s">
        <v>20</v>
      </c>
    </row>
    <row r="12516" spans="2:4" x14ac:dyDescent="0.25">
      <c r="B12516" s="20" t="s">
        <v>18344</v>
      </c>
      <c r="C12516" s="20" t="s">
        <v>10044</v>
      </c>
      <c r="D12516" s="20" t="s">
        <v>20</v>
      </c>
    </row>
    <row r="12517" spans="2:4" x14ac:dyDescent="0.25">
      <c r="B12517" s="20" t="s">
        <v>18345</v>
      </c>
      <c r="C12517" s="20" t="s">
        <v>10044</v>
      </c>
      <c r="D12517" s="20" t="s">
        <v>20</v>
      </c>
    </row>
    <row r="12518" spans="2:4" x14ac:dyDescent="0.25">
      <c r="B12518" s="20" t="s">
        <v>10045</v>
      </c>
      <c r="C12518" s="20" t="s">
        <v>10044</v>
      </c>
      <c r="D12518" s="20" t="s">
        <v>20</v>
      </c>
    </row>
    <row r="12519" spans="2:4" x14ac:dyDescent="0.25">
      <c r="B12519" s="20" t="s">
        <v>10046</v>
      </c>
      <c r="C12519" s="20" t="s">
        <v>10044</v>
      </c>
      <c r="D12519" s="20" t="s">
        <v>20</v>
      </c>
    </row>
    <row r="12520" spans="2:4" x14ac:dyDescent="0.25">
      <c r="B12520" s="20" t="s">
        <v>10047</v>
      </c>
      <c r="C12520" s="20" t="s">
        <v>10048</v>
      </c>
      <c r="D12520" s="20" t="s">
        <v>20</v>
      </c>
    </row>
    <row r="12521" spans="2:4" x14ac:dyDescent="0.25">
      <c r="B12521" s="20" t="s">
        <v>10049</v>
      </c>
      <c r="C12521" s="20" t="s">
        <v>10050</v>
      </c>
      <c r="D12521" s="20" t="s">
        <v>20</v>
      </c>
    </row>
    <row r="12522" spans="2:4" x14ac:dyDescent="0.25">
      <c r="B12522" s="20" t="s">
        <v>10051</v>
      </c>
      <c r="C12522" s="20" t="s">
        <v>10050</v>
      </c>
      <c r="D12522" s="20" t="s">
        <v>20</v>
      </c>
    </row>
    <row r="12523" spans="2:4" x14ac:dyDescent="0.25">
      <c r="B12523" s="20" t="s">
        <v>18346</v>
      </c>
      <c r="C12523" s="20" t="s">
        <v>10050</v>
      </c>
      <c r="D12523" s="20" t="s">
        <v>20</v>
      </c>
    </row>
    <row r="12524" spans="2:4" x14ac:dyDescent="0.25">
      <c r="B12524" s="20" t="s">
        <v>10052</v>
      </c>
      <c r="C12524" s="20" t="s">
        <v>10053</v>
      </c>
      <c r="D12524" s="20" t="s">
        <v>20</v>
      </c>
    </row>
    <row r="12525" spans="2:4" x14ac:dyDescent="0.25">
      <c r="B12525" s="20" t="s">
        <v>10054</v>
      </c>
      <c r="C12525" s="20" t="s">
        <v>10053</v>
      </c>
      <c r="D12525" s="20" t="s">
        <v>20</v>
      </c>
    </row>
    <row r="12526" spans="2:4" x14ac:dyDescent="0.25">
      <c r="B12526" s="20" t="s">
        <v>10055</v>
      </c>
      <c r="C12526" s="20" t="s">
        <v>10053</v>
      </c>
      <c r="D12526" s="20" t="s">
        <v>20</v>
      </c>
    </row>
    <row r="12527" spans="2:4" x14ac:dyDescent="0.25">
      <c r="B12527" s="20" t="s">
        <v>10056</v>
      </c>
      <c r="C12527" s="20" t="s">
        <v>10053</v>
      </c>
      <c r="D12527" s="20" t="s">
        <v>20</v>
      </c>
    </row>
    <row r="12528" spans="2:4" x14ac:dyDescent="0.25">
      <c r="B12528" s="20" t="s">
        <v>10057</v>
      </c>
      <c r="C12528" s="20" t="s">
        <v>10053</v>
      </c>
      <c r="D12528" s="20" t="s">
        <v>20</v>
      </c>
    </row>
    <row r="12529" spans="2:4" x14ac:dyDescent="0.25">
      <c r="B12529" s="20" t="s">
        <v>10058</v>
      </c>
      <c r="C12529" s="20" t="s">
        <v>10053</v>
      </c>
      <c r="D12529" s="20" t="s">
        <v>20</v>
      </c>
    </row>
    <row r="12530" spans="2:4" x14ac:dyDescent="0.25">
      <c r="B12530" s="20" t="s">
        <v>10059</v>
      </c>
      <c r="C12530" s="20" t="s">
        <v>10053</v>
      </c>
      <c r="D12530" s="20" t="s">
        <v>20</v>
      </c>
    </row>
    <row r="12531" spans="2:4" x14ac:dyDescent="0.25">
      <c r="B12531" s="20" t="s">
        <v>10060</v>
      </c>
      <c r="C12531" s="20" t="s">
        <v>10053</v>
      </c>
      <c r="D12531" s="20" t="s">
        <v>20</v>
      </c>
    </row>
    <row r="12532" spans="2:4" x14ac:dyDescent="0.25">
      <c r="B12532" s="20" t="s">
        <v>10061</v>
      </c>
      <c r="C12532" s="20" t="s">
        <v>10062</v>
      </c>
      <c r="D12532" s="20" t="s">
        <v>20</v>
      </c>
    </row>
    <row r="12533" spans="2:4" x14ac:dyDescent="0.25">
      <c r="B12533" s="20" t="s">
        <v>10063</v>
      </c>
      <c r="C12533" s="20" t="s">
        <v>10062</v>
      </c>
      <c r="D12533" s="20" t="s">
        <v>20</v>
      </c>
    </row>
    <row r="12534" spans="2:4" x14ac:dyDescent="0.25">
      <c r="B12534" s="20" t="s">
        <v>10064</v>
      </c>
      <c r="C12534" s="20" t="s">
        <v>10062</v>
      </c>
      <c r="D12534" s="20" t="s">
        <v>20</v>
      </c>
    </row>
    <row r="12535" spans="2:4" x14ac:dyDescent="0.25">
      <c r="B12535" s="20" t="s">
        <v>10065</v>
      </c>
      <c r="C12535" s="20" t="s">
        <v>10062</v>
      </c>
      <c r="D12535" s="20" t="s">
        <v>20</v>
      </c>
    </row>
    <row r="12536" spans="2:4" x14ac:dyDescent="0.25">
      <c r="B12536" s="20" t="s">
        <v>10066</v>
      </c>
      <c r="C12536" s="20" t="s">
        <v>10062</v>
      </c>
      <c r="D12536" s="20" t="s">
        <v>20</v>
      </c>
    </row>
    <row r="12537" spans="2:4" x14ac:dyDescent="0.25">
      <c r="B12537" s="20" t="s">
        <v>10067</v>
      </c>
      <c r="C12537" s="20" t="s">
        <v>10062</v>
      </c>
      <c r="D12537" s="20" t="s">
        <v>20</v>
      </c>
    </row>
    <row r="12538" spans="2:4" x14ac:dyDescent="0.25">
      <c r="B12538" s="20" t="s">
        <v>10068</v>
      </c>
      <c r="C12538" s="20" t="s">
        <v>10062</v>
      </c>
      <c r="D12538" s="20" t="s">
        <v>20</v>
      </c>
    </row>
    <row r="12539" spans="2:4" x14ac:dyDescent="0.25">
      <c r="B12539" s="20" t="s">
        <v>10069</v>
      </c>
      <c r="C12539" s="20" t="s">
        <v>10070</v>
      </c>
      <c r="D12539" s="20" t="s">
        <v>20</v>
      </c>
    </row>
    <row r="12540" spans="2:4" x14ac:dyDescent="0.25">
      <c r="B12540" s="20" t="s">
        <v>10071</v>
      </c>
      <c r="C12540" s="20" t="s">
        <v>10070</v>
      </c>
      <c r="D12540" s="20" t="s">
        <v>20</v>
      </c>
    </row>
    <row r="12541" spans="2:4" x14ac:dyDescent="0.25">
      <c r="B12541" s="20" t="s">
        <v>10072</v>
      </c>
      <c r="C12541" s="20" t="s">
        <v>10070</v>
      </c>
      <c r="D12541" s="20" t="s">
        <v>20</v>
      </c>
    </row>
    <row r="12542" spans="2:4" x14ac:dyDescent="0.25">
      <c r="B12542" s="20" t="s">
        <v>10073</v>
      </c>
      <c r="C12542" s="20" t="s">
        <v>10070</v>
      </c>
      <c r="D12542" s="20" t="s">
        <v>20</v>
      </c>
    </row>
    <row r="12543" spans="2:4" x14ac:dyDescent="0.25">
      <c r="B12543" s="20" t="s">
        <v>10074</v>
      </c>
      <c r="C12543" s="20" t="s">
        <v>10070</v>
      </c>
      <c r="D12543" s="20" t="s">
        <v>20</v>
      </c>
    </row>
    <row r="12544" spans="2:4" x14ac:dyDescent="0.25">
      <c r="B12544" s="20" t="s">
        <v>10075</v>
      </c>
      <c r="C12544" s="20" t="s">
        <v>10076</v>
      </c>
      <c r="D12544" s="20" t="s">
        <v>20</v>
      </c>
    </row>
    <row r="12545" spans="2:4" x14ac:dyDescent="0.25">
      <c r="B12545" s="20" t="s">
        <v>10077</v>
      </c>
      <c r="C12545" s="20" t="s">
        <v>10076</v>
      </c>
      <c r="D12545" s="20" t="s">
        <v>20</v>
      </c>
    </row>
    <row r="12546" spans="2:4" x14ac:dyDescent="0.25">
      <c r="B12546" s="20" t="s">
        <v>10078</v>
      </c>
      <c r="C12546" s="20" t="s">
        <v>10076</v>
      </c>
      <c r="D12546" s="20" t="s">
        <v>20</v>
      </c>
    </row>
    <row r="12547" spans="2:4" x14ac:dyDescent="0.25">
      <c r="B12547" s="20" t="s">
        <v>10079</v>
      </c>
      <c r="C12547" s="20" t="s">
        <v>10076</v>
      </c>
      <c r="D12547" s="20" t="s">
        <v>16</v>
      </c>
    </row>
    <row r="12548" spans="2:4" x14ac:dyDescent="0.25">
      <c r="B12548" s="20" t="s">
        <v>10080</v>
      </c>
      <c r="C12548" s="20" t="s">
        <v>10076</v>
      </c>
      <c r="D12548" s="20" t="s">
        <v>20</v>
      </c>
    </row>
    <row r="12549" spans="2:4" x14ac:dyDescent="0.25">
      <c r="B12549" s="20" t="s">
        <v>10081</v>
      </c>
      <c r="C12549" s="20" t="s">
        <v>10076</v>
      </c>
      <c r="D12549" s="20" t="s">
        <v>20</v>
      </c>
    </row>
    <row r="12550" spans="2:4" x14ac:dyDescent="0.25">
      <c r="B12550" s="20" t="s">
        <v>10082</v>
      </c>
      <c r="C12550" s="20" t="s">
        <v>10076</v>
      </c>
      <c r="D12550" s="20" t="s">
        <v>20</v>
      </c>
    </row>
    <row r="12551" spans="2:4" x14ac:dyDescent="0.25">
      <c r="B12551" s="20" t="s">
        <v>10083</v>
      </c>
      <c r="C12551" s="20" t="s">
        <v>10076</v>
      </c>
      <c r="D12551" s="20" t="s">
        <v>20</v>
      </c>
    </row>
    <row r="12552" spans="2:4" x14ac:dyDescent="0.25">
      <c r="B12552" s="20" t="s">
        <v>10084</v>
      </c>
      <c r="C12552" s="20" t="s">
        <v>10085</v>
      </c>
      <c r="D12552" s="20" t="s">
        <v>16</v>
      </c>
    </row>
    <row r="12553" spans="2:4" x14ac:dyDescent="0.25">
      <c r="B12553" s="20" t="s">
        <v>10086</v>
      </c>
      <c r="C12553" s="20" t="s">
        <v>10085</v>
      </c>
      <c r="D12553" s="20" t="s">
        <v>20</v>
      </c>
    </row>
    <row r="12554" spans="2:4" x14ac:dyDescent="0.25">
      <c r="B12554" s="20" t="s">
        <v>10087</v>
      </c>
      <c r="C12554" s="20" t="s">
        <v>10085</v>
      </c>
      <c r="D12554" s="20" t="s">
        <v>16</v>
      </c>
    </row>
    <row r="12555" spans="2:4" x14ac:dyDescent="0.25">
      <c r="B12555" s="20" t="s">
        <v>18347</v>
      </c>
      <c r="C12555" s="20" t="s">
        <v>10085</v>
      </c>
      <c r="D12555" s="20" t="s">
        <v>16</v>
      </c>
    </row>
    <row r="12556" spans="2:4" x14ac:dyDescent="0.25">
      <c r="B12556" s="20" t="s">
        <v>18348</v>
      </c>
      <c r="C12556" s="20" t="s">
        <v>10085</v>
      </c>
      <c r="D12556" s="20" t="s">
        <v>16</v>
      </c>
    </row>
    <row r="12557" spans="2:4" x14ac:dyDescent="0.25">
      <c r="B12557" s="20" t="s">
        <v>18349</v>
      </c>
      <c r="C12557" s="20" t="s">
        <v>10085</v>
      </c>
      <c r="D12557" s="20" t="s">
        <v>16</v>
      </c>
    </row>
    <row r="12558" spans="2:4" x14ac:dyDescent="0.25">
      <c r="B12558" s="20" t="s">
        <v>18350</v>
      </c>
      <c r="C12558" s="20" t="s">
        <v>10085</v>
      </c>
      <c r="D12558" s="20" t="s">
        <v>20</v>
      </c>
    </row>
    <row r="12559" spans="2:4" x14ac:dyDescent="0.25">
      <c r="B12559" s="20" t="s">
        <v>18351</v>
      </c>
      <c r="C12559" s="20" t="s">
        <v>10085</v>
      </c>
      <c r="D12559" s="20" t="s">
        <v>20</v>
      </c>
    </row>
    <row r="12560" spans="2:4" x14ac:dyDescent="0.25">
      <c r="B12560" s="20" t="s">
        <v>18352</v>
      </c>
      <c r="C12560" s="20" t="s">
        <v>10085</v>
      </c>
      <c r="D12560" s="20" t="s">
        <v>20</v>
      </c>
    </row>
    <row r="12561" spans="2:4" x14ac:dyDescent="0.25">
      <c r="B12561" s="20" t="s">
        <v>18353</v>
      </c>
      <c r="C12561" s="20" t="s">
        <v>10085</v>
      </c>
      <c r="D12561" s="20" t="s">
        <v>16</v>
      </c>
    </row>
    <row r="12562" spans="2:4" x14ac:dyDescent="0.25">
      <c r="B12562" s="20" t="s">
        <v>10088</v>
      </c>
      <c r="C12562" s="20" t="s">
        <v>10085</v>
      </c>
      <c r="D12562" s="20" t="s">
        <v>20</v>
      </c>
    </row>
    <row r="12563" spans="2:4" x14ac:dyDescent="0.25">
      <c r="B12563" s="20" t="s">
        <v>10089</v>
      </c>
      <c r="C12563" s="20" t="s">
        <v>10085</v>
      </c>
      <c r="D12563" s="20" t="s">
        <v>16</v>
      </c>
    </row>
    <row r="12564" spans="2:4" x14ac:dyDescent="0.25">
      <c r="B12564" s="20" t="s">
        <v>18354</v>
      </c>
      <c r="C12564" s="20" t="s">
        <v>10085</v>
      </c>
      <c r="D12564" s="20" t="s">
        <v>16</v>
      </c>
    </row>
    <row r="12565" spans="2:4" x14ac:dyDescent="0.25">
      <c r="B12565" s="20" t="s">
        <v>18355</v>
      </c>
      <c r="C12565" s="20" t="s">
        <v>10085</v>
      </c>
      <c r="D12565" s="20" t="s">
        <v>16</v>
      </c>
    </row>
    <row r="12566" spans="2:4" x14ac:dyDescent="0.25">
      <c r="B12566" s="20" t="s">
        <v>18356</v>
      </c>
      <c r="C12566" s="20" t="s">
        <v>10085</v>
      </c>
      <c r="D12566" s="20" t="s">
        <v>16</v>
      </c>
    </row>
    <row r="12567" spans="2:4" x14ac:dyDescent="0.25">
      <c r="B12567" s="20" t="s">
        <v>10090</v>
      </c>
      <c r="C12567" s="20" t="s">
        <v>10091</v>
      </c>
      <c r="D12567" s="20" t="s">
        <v>16</v>
      </c>
    </row>
    <row r="12568" spans="2:4" x14ac:dyDescent="0.25">
      <c r="B12568" s="20" t="s">
        <v>10092</v>
      </c>
      <c r="C12568" s="20" t="s">
        <v>10091</v>
      </c>
      <c r="D12568" s="20" t="s">
        <v>16</v>
      </c>
    </row>
    <row r="12569" spans="2:4" x14ac:dyDescent="0.25">
      <c r="B12569" s="20" t="s">
        <v>18357</v>
      </c>
      <c r="C12569" s="20" t="s">
        <v>10091</v>
      </c>
      <c r="D12569" s="20" t="s">
        <v>16</v>
      </c>
    </row>
    <row r="12570" spans="2:4" x14ac:dyDescent="0.25">
      <c r="B12570" s="20" t="s">
        <v>10093</v>
      </c>
      <c r="C12570" s="20" t="s">
        <v>10091</v>
      </c>
      <c r="D12570" s="20" t="s">
        <v>20</v>
      </c>
    </row>
    <row r="12571" spans="2:4" x14ac:dyDescent="0.25">
      <c r="B12571" s="20" t="s">
        <v>10094</v>
      </c>
      <c r="C12571" s="20" t="s">
        <v>10091</v>
      </c>
      <c r="D12571" s="20" t="s">
        <v>16</v>
      </c>
    </row>
    <row r="12572" spans="2:4" x14ac:dyDescent="0.25">
      <c r="B12572" s="20" t="s">
        <v>10095</v>
      </c>
      <c r="C12572" s="20" t="s">
        <v>10091</v>
      </c>
      <c r="D12572" s="20" t="s">
        <v>16</v>
      </c>
    </row>
    <row r="12573" spans="2:4" x14ac:dyDescent="0.25">
      <c r="B12573" s="20" t="s">
        <v>18358</v>
      </c>
      <c r="C12573" s="20" t="s">
        <v>10091</v>
      </c>
      <c r="D12573" s="20" t="s">
        <v>16</v>
      </c>
    </row>
    <row r="12574" spans="2:4" x14ac:dyDescent="0.25">
      <c r="B12574" s="20" t="s">
        <v>18359</v>
      </c>
      <c r="C12574" s="20" t="s">
        <v>10091</v>
      </c>
      <c r="D12574" s="20" t="s">
        <v>16</v>
      </c>
    </row>
    <row r="12575" spans="2:4" x14ac:dyDescent="0.25">
      <c r="B12575" s="20" t="s">
        <v>10096</v>
      </c>
      <c r="C12575" s="20" t="s">
        <v>10096</v>
      </c>
      <c r="D12575" s="20" t="s">
        <v>16</v>
      </c>
    </row>
    <row r="12576" spans="2:4" x14ac:dyDescent="0.25">
      <c r="B12576" s="20" t="s">
        <v>10097</v>
      </c>
      <c r="C12576" s="20" t="s">
        <v>10096</v>
      </c>
      <c r="D12576" s="20" t="s">
        <v>16</v>
      </c>
    </row>
    <row r="12577" spans="2:4" x14ac:dyDescent="0.25">
      <c r="B12577" s="20" t="s">
        <v>10098</v>
      </c>
      <c r="C12577" s="20" t="s">
        <v>10096</v>
      </c>
      <c r="D12577" s="20" t="s">
        <v>16</v>
      </c>
    </row>
    <row r="12578" spans="2:4" x14ac:dyDescent="0.25">
      <c r="B12578" s="20" t="s">
        <v>10099</v>
      </c>
      <c r="C12578" s="20" t="s">
        <v>10096</v>
      </c>
      <c r="D12578" s="20" t="s">
        <v>16</v>
      </c>
    </row>
    <row r="12579" spans="2:4" x14ac:dyDescent="0.25">
      <c r="B12579" s="20" t="s">
        <v>10100</v>
      </c>
      <c r="C12579" s="20" t="s">
        <v>10096</v>
      </c>
      <c r="D12579" s="20" t="s">
        <v>16</v>
      </c>
    </row>
    <row r="12580" spans="2:4" x14ac:dyDescent="0.25">
      <c r="B12580" s="20" t="s">
        <v>18360</v>
      </c>
      <c r="C12580" s="20" t="s">
        <v>10096</v>
      </c>
      <c r="D12580" s="20" t="s">
        <v>20</v>
      </c>
    </row>
    <row r="12581" spans="2:4" x14ac:dyDescent="0.25">
      <c r="B12581" s="20" t="s">
        <v>18361</v>
      </c>
      <c r="C12581" s="20" t="s">
        <v>10096</v>
      </c>
      <c r="D12581" s="20" t="s">
        <v>20</v>
      </c>
    </row>
    <row r="12582" spans="2:4" x14ac:dyDescent="0.25">
      <c r="B12582" s="20" t="s">
        <v>18362</v>
      </c>
      <c r="C12582" s="20" t="s">
        <v>10096</v>
      </c>
      <c r="D12582" s="20" t="s">
        <v>20</v>
      </c>
    </row>
    <row r="12583" spans="2:4" x14ac:dyDescent="0.25">
      <c r="B12583" s="20" t="s">
        <v>10101</v>
      </c>
      <c r="C12583" s="20" t="s">
        <v>10096</v>
      </c>
      <c r="D12583" s="20" t="s">
        <v>16</v>
      </c>
    </row>
    <row r="12584" spans="2:4" x14ac:dyDescent="0.25">
      <c r="B12584" s="20" t="s">
        <v>18363</v>
      </c>
      <c r="C12584" s="20" t="s">
        <v>10096</v>
      </c>
      <c r="D12584" s="20" t="s">
        <v>20</v>
      </c>
    </row>
    <row r="12585" spans="2:4" x14ac:dyDescent="0.25">
      <c r="B12585" s="20" t="s">
        <v>10102</v>
      </c>
      <c r="C12585" s="20" t="s">
        <v>10096</v>
      </c>
      <c r="D12585" s="20" t="s">
        <v>16</v>
      </c>
    </row>
    <row r="12586" spans="2:4" x14ac:dyDescent="0.25">
      <c r="B12586" s="20" t="s">
        <v>10103</v>
      </c>
      <c r="C12586" s="20" t="s">
        <v>10096</v>
      </c>
      <c r="D12586" s="20" t="s">
        <v>16</v>
      </c>
    </row>
    <row r="12587" spans="2:4" x14ac:dyDescent="0.25">
      <c r="B12587" s="20" t="s">
        <v>10104</v>
      </c>
      <c r="C12587" s="20" t="s">
        <v>10096</v>
      </c>
      <c r="D12587" s="20" t="s">
        <v>16</v>
      </c>
    </row>
    <row r="12588" spans="2:4" x14ac:dyDescent="0.25">
      <c r="B12588" s="20" t="s">
        <v>10105</v>
      </c>
      <c r="C12588" s="20" t="s">
        <v>10106</v>
      </c>
      <c r="D12588" s="20" t="s">
        <v>20</v>
      </c>
    </row>
    <row r="12589" spans="2:4" x14ac:dyDescent="0.25">
      <c r="B12589" s="20" t="s">
        <v>10107</v>
      </c>
      <c r="C12589" s="20" t="s">
        <v>10106</v>
      </c>
      <c r="D12589" s="20" t="s">
        <v>20</v>
      </c>
    </row>
    <row r="12590" spans="2:4" x14ac:dyDescent="0.25">
      <c r="B12590" s="20" t="s">
        <v>18364</v>
      </c>
      <c r="C12590" s="20" t="s">
        <v>10106</v>
      </c>
      <c r="D12590" s="20" t="s">
        <v>16</v>
      </c>
    </row>
    <row r="12591" spans="2:4" x14ac:dyDescent="0.25">
      <c r="B12591" s="20" t="s">
        <v>18365</v>
      </c>
      <c r="C12591" s="20" t="s">
        <v>10106</v>
      </c>
      <c r="D12591" s="20" t="s">
        <v>16</v>
      </c>
    </row>
    <row r="12592" spans="2:4" x14ac:dyDescent="0.25">
      <c r="B12592" s="20" t="s">
        <v>18366</v>
      </c>
      <c r="C12592" s="20" t="s">
        <v>10106</v>
      </c>
      <c r="D12592" s="20" t="s">
        <v>16</v>
      </c>
    </row>
    <row r="12593" spans="2:4" x14ac:dyDescent="0.25">
      <c r="B12593" s="20" t="s">
        <v>18367</v>
      </c>
      <c r="C12593" s="20" t="s">
        <v>10106</v>
      </c>
      <c r="D12593" s="20" t="s">
        <v>16</v>
      </c>
    </row>
    <row r="12594" spans="2:4" x14ac:dyDescent="0.25">
      <c r="B12594" s="20" t="s">
        <v>18368</v>
      </c>
      <c r="C12594" s="20" t="s">
        <v>10106</v>
      </c>
      <c r="D12594" s="20" t="s">
        <v>16</v>
      </c>
    </row>
    <row r="12595" spans="2:4" x14ac:dyDescent="0.25">
      <c r="B12595" s="20" t="s">
        <v>10108</v>
      </c>
      <c r="C12595" s="20" t="s">
        <v>10106</v>
      </c>
      <c r="D12595" s="20" t="s">
        <v>20</v>
      </c>
    </row>
    <row r="12596" spans="2:4" x14ac:dyDescent="0.25">
      <c r="B12596" s="20" t="s">
        <v>18369</v>
      </c>
      <c r="C12596" s="20" t="s">
        <v>10106</v>
      </c>
      <c r="D12596" s="20" t="s">
        <v>16</v>
      </c>
    </row>
    <row r="12597" spans="2:4" x14ac:dyDescent="0.25">
      <c r="B12597" s="20" t="s">
        <v>10109</v>
      </c>
      <c r="C12597" s="20" t="s">
        <v>10110</v>
      </c>
      <c r="D12597" s="20" t="s">
        <v>20</v>
      </c>
    </row>
    <row r="12598" spans="2:4" x14ac:dyDescent="0.25">
      <c r="B12598" s="20" t="s">
        <v>10111</v>
      </c>
      <c r="C12598" s="20" t="s">
        <v>10112</v>
      </c>
      <c r="D12598" s="20" t="s">
        <v>20</v>
      </c>
    </row>
    <row r="12599" spans="2:4" x14ac:dyDescent="0.25">
      <c r="B12599" s="20" t="s">
        <v>10113</v>
      </c>
      <c r="C12599" s="20" t="s">
        <v>10112</v>
      </c>
      <c r="D12599" s="20" t="s">
        <v>20</v>
      </c>
    </row>
    <row r="12600" spans="2:4" x14ac:dyDescent="0.25">
      <c r="B12600" s="20" t="s">
        <v>10114</v>
      </c>
      <c r="C12600" s="20" t="s">
        <v>10112</v>
      </c>
      <c r="D12600" s="20" t="s">
        <v>20</v>
      </c>
    </row>
    <row r="12601" spans="2:4" x14ac:dyDescent="0.25">
      <c r="B12601" s="20" t="s">
        <v>10115</v>
      </c>
      <c r="C12601" s="20" t="s">
        <v>10112</v>
      </c>
      <c r="D12601" s="20" t="s">
        <v>20</v>
      </c>
    </row>
    <row r="12602" spans="2:4" x14ac:dyDescent="0.25">
      <c r="B12602" s="20" t="s">
        <v>10116</v>
      </c>
      <c r="C12602" s="20" t="s">
        <v>10117</v>
      </c>
      <c r="D12602" s="20" t="s">
        <v>20</v>
      </c>
    </row>
    <row r="12603" spans="2:4" x14ac:dyDescent="0.25">
      <c r="B12603" s="20" t="s">
        <v>10118</v>
      </c>
      <c r="C12603" s="20" t="s">
        <v>10117</v>
      </c>
      <c r="D12603" s="20" t="s">
        <v>20</v>
      </c>
    </row>
    <row r="12604" spans="2:4" x14ac:dyDescent="0.25">
      <c r="B12604" s="20" t="s">
        <v>10119</v>
      </c>
      <c r="C12604" s="20" t="s">
        <v>10117</v>
      </c>
      <c r="D12604" s="20" t="s">
        <v>20</v>
      </c>
    </row>
    <row r="12605" spans="2:4" x14ac:dyDescent="0.25">
      <c r="B12605" s="20" t="s">
        <v>10120</v>
      </c>
      <c r="C12605" s="20" t="s">
        <v>10117</v>
      </c>
      <c r="D12605" s="20" t="s">
        <v>20</v>
      </c>
    </row>
    <row r="12606" spans="2:4" x14ac:dyDescent="0.25">
      <c r="B12606" s="20" t="s">
        <v>10121</v>
      </c>
      <c r="C12606" s="20" t="s">
        <v>10117</v>
      </c>
      <c r="D12606" s="20" t="s">
        <v>20</v>
      </c>
    </row>
    <row r="12607" spans="2:4" x14ac:dyDescent="0.25">
      <c r="B12607" s="20" t="s">
        <v>10122</v>
      </c>
      <c r="C12607" s="20" t="s">
        <v>10117</v>
      </c>
      <c r="D12607" s="20" t="s">
        <v>20</v>
      </c>
    </row>
    <row r="12608" spans="2:4" x14ac:dyDescent="0.25">
      <c r="B12608" s="20" t="s">
        <v>10123</v>
      </c>
      <c r="C12608" s="20" t="s">
        <v>10124</v>
      </c>
      <c r="D12608" s="20" t="s">
        <v>20</v>
      </c>
    </row>
    <row r="12609" spans="2:4" x14ac:dyDescent="0.25">
      <c r="B12609" s="20" t="s">
        <v>18370</v>
      </c>
      <c r="C12609" s="20" t="s">
        <v>10124</v>
      </c>
      <c r="D12609" s="20" t="s">
        <v>20</v>
      </c>
    </row>
    <row r="12610" spans="2:4" x14ac:dyDescent="0.25">
      <c r="B12610" s="20" t="s">
        <v>18371</v>
      </c>
      <c r="C12610" s="20" t="s">
        <v>10124</v>
      </c>
      <c r="D12610" s="20" t="s">
        <v>20</v>
      </c>
    </row>
    <row r="12611" spans="2:4" x14ac:dyDescent="0.25">
      <c r="B12611" s="20" t="s">
        <v>18372</v>
      </c>
      <c r="C12611" s="20" t="s">
        <v>10124</v>
      </c>
      <c r="D12611" s="20" t="s">
        <v>20</v>
      </c>
    </row>
    <row r="12612" spans="2:4" x14ac:dyDescent="0.25">
      <c r="B12612" s="20" t="s">
        <v>18373</v>
      </c>
      <c r="C12612" s="20" t="s">
        <v>10124</v>
      </c>
      <c r="D12612" s="20" t="s">
        <v>20</v>
      </c>
    </row>
    <row r="12613" spans="2:4" x14ac:dyDescent="0.25">
      <c r="B12613" s="20" t="s">
        <v>18374</v>
      </c>
      <c r="C12613" s="20" t="s">
        <v>10124</v>
      </c>
      <c r="D12613" s="20" t="s">
        <v>20</v>
      </c>
    </row>
    <row r="12614" spans="2:4" x14ac:dyDescent="0.25">
      <c r="B12614" s="20" t="s">
        <v>18375</v>
      </c>
      <c r="C12614" s="20" t="s">
        <v>10124</v>
      </c>
      <c r="D12614" s="20" t="s">
        <v>20</v>
      </c>
    </row>
    <row r="12615" spans="2:4" x14ac:dyDescent="0.25">
      <c r="B12615" s="20" t="s">
        <v>18376</v>
      </c>
      <c r="C12615" s="20" t="s">
        <v>10124</v>
      </c>
      <c r="D12615" s="20" t="s">
        <v>20</v>
      </c>
    </row>
    <row r="12616" spans="2:4" x14ac:dyDescent="0.25">
      <c r="B12616" s="20" t="s">
        <v>18377</v>
      </c>
      <c r="C12616" s="20" t="s">
        <v>10124</v>
      </c>
      <c r="D12616" s="20" t="s">
        <v>20</v>
      </c>
    </row>
    <row r="12617" spans="2:4" x14ac:dyDescent="0.25">
      <c r="B12617" s="20" t="s">
        <v>18378</v>
      </c>
      <c r="C12617" s="20" t="s">
        <v>10124</v>
      </c>
      <c r="D12617" s="20" t="s">
        <v>20</v>
      </c>
    </row>
    <row r="12618" spans="2:4" x14ac:dyDescent="0.25">
      <c r="B12618" s="20" t="s">
        <v>18379</v>
      </c>
      <c r="C12618" s="20" t="s">
        <v>10124</v>
      </c>
      <c r="D12618" s="20" t="s">
        <v>20</v>
      </c>
    </row>
    <row r="12619" spans="2:4" x14ac:dyDescent="0.25">
      <c r="B12619" s="20" t="s">
        <v>18380</v>
      </c>
      <c r="C12619" s="20" t="s">
        <v>10124</v>
      </c>
      <c r="D12619" s="20" t="s">
        <v>20</v>
      </c>
    </row>
    <row r="12620" spans="2:4" x14ac:dyDescent="0.25">
      <c r="B12620" s="20" t="s">
        <v>18381</v>
      </c>
      <c r="C12620" s="20" t="s">
        <v>10124</v>
      </c>
      <c r="D12620" s="20" t="s">
        <v>20</v>
      </c>
    </row>
    <row r="12621" spans="2:4" x14ac:dyDescent="0.25">
      <c r="B12621" s="20" t="s">
        <v>18382</v>
      </c>
      <c r="C12621" s="20" t="s">
        <v>10124</v>
      </c>
      <c r="D12621" s="20" t="s">
        <v>20</v>
      </c>
    </row>
    <row r="12622" spans="2:4" x14ac:dyDescent="0.25">
      <c r="B12622" s="20" t="s">
        <v>18383</v>
      </c>
      <c r="C12622" s="20" t="s">
        <v>10124</v>
      </c>
      <c r="D12622" s="20" t="s">
        <v>20</v>
      </c>
    </row>
    <row r="12623" spans="2:4" x14ac:dyDescent="0.25">
      <c r="B12623" s="20" t="s">
        <v>18384</v>
      </c>
      <c r="C12623" s="20" t="s">
        <v>10124</v>
      </c>
      <c r="D12623" s="20" t="s">
        <v>20</v>
      </c>
    </row>
    <row r="12624" spans="2:4" x14ac:dyDescent="0.25">
      <c r="B12624" s="20" t="s">
        <v>18385</v>
      </c>
      <c r="C12624" s="20" t="s">
        <v>10124</v>
      </c>
      <c r="D12624" s="20" t="s">
        <v>20</v>
      </c>
    </row>
    <row r="12625" spans="2:4" x14ac:dyDescent="0.25">
      <c r="B12625" s="20" t="s">
        <v>18386</v>
      </c>
      <c r="C12625" s="20" t="s">
        <v>10124</v>
      </c>
      <c r="D12625" s="20" t="s">
        <v>20</v>
      </c>
    </row>
    <row r="12626" spans="2:4" x14ac:dyDescent="0.25">
      <c r="B12626" s="20" t="s">
        <v>18387</v>
      </c>
      <c r="C12626" s="20" t="s">
        <v>10124</v>
      </c>
      <c r="D12626" s="20" t="s">
        <v>20</v>
      </c>
    </row>
    <row r="12627" spans="2:4" x14ac:dyDescent="0.25">
      <c r="B12627" s="20" t="s">
        <v>18388</v>
      </c>
      <c r="C12627" s="20" t="s">
        <v>10124</v>
      </c>
      <c r="D12627" s="20" t="s">
        <v>20</v>
      </c>
    </row>
    <row r="12628" spans="2:4" x14ac:dyDescent="0.25">
      <c r="B12628" s="20" t="s">
        <v>18389</v>
      </c>
      <c r="C12628" s="20" t="s">
        <v>10124</v>
      </c>
      <c r="D12628" s="20" t="s">
        <v>20</v>
      </c>
    </row>
    <row r="12629" spans="2:4" x14ac:dyDescent="0.25">
      <c r="B12629" s="20" t="s">
        <v>18390</v>
      </c>
      <c r="C12629" s="20" t="s">
        <v>10124</v>
      </c>
      <c r="D12629" s="20" t="s">
        <v>20</v>
      </c>
    </row>
    <row r="12630" spans="2:4" x14ac:dyDescent="0.25">
      <c r="B12630" s="20" t="s">
        <v>18391</v>
      </c>
      <c r="C12630" s="20" t="s">
        <v>10124</v>
      </c>
      <c r="D12630" s="20" t="s">
        <v>20</v>
      </c>
    </row>
    <row r="12631" spans="2:4" x14ac:dyDescent="0.25">
      <c r="B12631" s="20" t="s">
        <v>18392</v>
      </c>
      <c r="C12631" s="20" t="s">
        <v>10124</v>
      </c>
      <c r="D12631" s="20" t="s">
        <v>20</v>
      </c>
    </row>
    <row r="12632" spans="2:4" x14ac:dyDescent="0.25">
      <c r="B12632" s="20" t="s">
        <v>18393</v>
      </c>
      <c r="C12632" s="20" t="s">
        <v>10124</v>
      </c>
      <c r="D12632" s="20" t="s">
        <v>20</v>
      </c>
    </row>
    <row r="12633" spans="2:4" x14ac:dyDescent="0.25">
      <c r="B12633" s="20" t="s">
        <v>18394</v>
      </c>
      <c r="C12633" s="20" t="s">
        <v>10124</v>
      </c>
      <c r="D12633" s="20" t="s">
        <v>20</v>
      </c>
    </row>
    <row r="12634" spans="2:4" x14ac:dyDescent="0.25">
      <c r="B12634" s="20" t="s">
        <v>18395</v>
      </c>
      <c r="C12634" s="20" t="s">
        <v>10124</v>
      </c>
      <c r="D12634" s="20" t="s">
        <v>20</v>
      </c>
    </row>
    <row r="12635" spans="2:4" x14ac:dyDescent="0.25">
      <c r="B12635" s="20" t="s">
        <v>18396</v>
      </c>
      <c r="C12635" s="20" t="s">
        <v>10124</v>
      </c>
      <c r="D12635" s="20" t="s">
        <v>20</v>
      </c>
    </row>
    <row r="12636" spans="2:4" x14ac:dyDescent="0.25">
      <c r="B12636" s="20" t="s">
        <v>18397</v>
      </c>
      <c r="C12636" s="20" t="s">
        <v>10124</v>
      </c>
      <c r="D12636" s="20" t="s">
        <v>20</v>
      </c>
    </row>
    <row r="12637" spans="2:4" x14ac:dyDescent="0.25">
      <c r="B12637" s="20" t="s">
        <v>18398</v>
      </c>
      <c r="C12637" s="20" t="s">
        <v>10124</v>
      </c>
      <c r="D12637" s="20" t="s">
        <v>20</v>
      </c>
    </row>
    <row r="12638" spans="2:4" x14ac:dyDescent="0.25">
      <c r="B12638" s="20" t="s">
        <v>18399</v>
      </c>
      <c r="C12638" s="20" t="s">
        <v>10124</v>
      </c>
      <c r="D12638" s="20" t="s">
        <v>20</v>
      </c>
    </row>
    <row r="12639" spans="2:4" x14ac:dyDescent="0.25">
      <c r="B12639" s="20" t="s">
        <v>18400</v>
      </c>
      <c r="C12639" s="20" t="s">
        <v>10124</v>
      </c>
      <c r="D12639" s="20" t="s">
        <v>20</v>
      </c>
    </row>
    <row r="12640" spans="2:4" x14ac:dyDescent="0.25">
      <c r="B12640" s="20" t="s">
        <v>18401</v>
      </c>
      <c r="C12640" s="20" t="s">
        <v>10124</v>
      </c>
      <c r="D12640" s="20" t="s">
        <v>20</v>
      </c>
    </row>
    <row r="12641" spans="2:4" x14ac:dyDescent="0.25">
      <c r="B12641" s="20" t="s">
        <v>10125</v>
      </c>
      <c r="C12641" s="20" t="s">
        <v>10124</v>
      </c>
      <c r="D12641" s="20" t="s">
        <v>20</v>
      </c>
    </row>
    <row r="12642" spans="2:4" x14ac:dyDescent="0.25">
      <c r="B12642" s="20" t="s">
        <v>18402</v>
      </c>
      <c r="C12642" s="20" t="s">
        <v>10124</v>
      </c>
      <c r="D12642" s="20" t="s">
        <v>20</v>
      </c>
    </row>
    <row r="12643" spans="2:4" x14ac:dyDescent="0.25">
      <c r="B12643" s="20" t="s">
        <v>18403</v>
      </c>
      <c r="C12643" s="20" t="s">
        <v>10124</v>
      </c>
      <c r="D12643" s="20" t="s">
        <v>20</v>
      </c>
    </row>
    <row r="12644" spans="2:4" x14ac:dyDescent="0.25">
      <c r="B12644" s="20" t="s">
        <v>18404</v>
      </c>
      <c r="C12644" s="20" t="s">
        <v>10124</v>
      </c>
      <c r="D12644" s="20" t="s">
        <v>20</v>
      </c>
    </row>
    <row r="12645" spans="2:4" x14ac:dyDescent="0.25">
      <c r="B12645" s="20" t="s">
        <v>18405</v>
      </c>
      <c r="C12645" s="20" t="s">
        <v>10124</v>
      </c>
      <c r="D12645" s="20" t="s">
        <v>20</v>
      </c>
    </row>
    <row r="12646" spans="2:4" x14ac:dyDescent="0.25">
      <c r="B12646" s="20" t="s">
        <v>18406</v>
      </c>
      <c r="C12646" s="20" t="s">
        <v>10124</v>
      </c>
      <c r="D12646" s="20" t="s">
        <v>20</v>
      </c>
    </row>
    <row r="12647" spans="2:4" x14ac:dyDescent="0.25">
      <c r="B12647" s="20" t="s">
        <v>18407</v>
      </c>
      <c r="C12647" s="20" t="s">
        <v>10124</v>
      </c>
      <c r="D12647" s="20" t="s">
        <v>20</v>
      </c>
    </row>
    <row r="12648" spans="2:4" x14ac:dyDescent="0.25">
      <c r="B12648" s="20" t="s">
        <v>18408</v>
      </c>
      <c r="C12648" s="20" t="s">
        <v>10124</v>
      </c>
      <c r="D12648" s="20" t="s">
        <v>20</v>
      </c>
    </row>
    <row r="12649" spans="2:4" x14ac:dyDescent="0.25">
      <c r="B12649" s="20" t="s">
        <v>18409</v>
      </c>
      <c r="C12649" s="20" t="s">
        <v>10124</v>
      </c>
      <c r="D12649" s="20" t="s">
        <v>20</v>
      </c>
    </row>
    <row r="12650" spans="2:4" x14ac:dyDescent="0.25">
      <c r="B12650" s="20" t="s">
        <v>18410</v>
      </c>
      <c r="C12650" s="20" t="s">
        <v>10124</v>
      </c>
      <c r="D12650" s="20" t="s">
        <v>20</v>
      </c>
    </row>
    <row r="12651" spans="2:4" x14ac:dyDescent="0.25">
      <c r="B12651" s="20" t="s">
        <v>18411</v>
      </c>
      <c r="C12651" s="20" t="s">
        <v>10124</v>
      </c>
      <c r="D12651" s="20" t="s">
        <v>20</v>
      </c>
    </row>
    <row r="12652" spans="2:4" x14ac:dyDescent="0.25">
      <c r="B12652" s="20" t="s">
        <v>18412</v>
      </c>
      <c r="C12652" s="20" t="s">
        <v>10124</v>
      </c>
      <c r="D12652" s="20" t="s">
        <v>20</v>
      </c>
    </row>
    <row r="12653" spans="2:4" x14ac:dyDescent="0.25">
      <c r="B12653" s="20" t="s">
        <v>18413</v>
      </c>
      <c r="C12653" s="20" t="s">
        <v>10124</v>
      </c>
      <c r="D12653" s="20" t="s">
        <v>20</v>
      </c>
    </row>
    <row r="12654" spans="2:4" x14ac:dyDescent="0.25">
      <c r="B12654" s="20" t="s">
        <v>18414</v>
      </c>
      <c r="C12654" s="20" t="s">
        <v>10124</v>
      </c>
      <c r="D12654" s="20" t="s">
        <v>20</v>
      </c>
    </row>
    <row r="12655" spans="2:4" x14ac:dyDescent="0.25">
      <c r="B12655" s="20" t="s">
        <v>18415</v>
      </c>
      <c r="C12655" s="20" t="s">
        <v>10124</v>
      </c>
      <c r="D12655" s="20" t="s">
        <v>20</v>
      </c>
    </row>
    <row r="12656" spans="2:4" x14ac:dyDescent="0.25">
      <c r="B12656" s="20" t="s">
        <v>18416</v>
      </c>
      <c r="C12656" s="20" t="s">
        <v>10124</v>
      </c>
      <c r="D12656" s="20" t="s">
        <v>20</v>
      </c>
    </row>
    <row r="12657" spans="2:4" x14ac:dyDescent="0.25">
      <c r="B12657" s="20" t="s">
        <v>18417</v>
      </c>
      <c r="C12657" s="20" t="s">
        <v>10124</v>
      </c>
      <c r="D12657" s="20" t="s">
        <v>20</v>
      </c>
    </row>
    <row r="12658" spans="2:4" x14ac:dyDescent="0.25">
      <c r="B12658" s="20" t="s">
        <v>18418</v>
      </c>
      <c r="C12658" s="20" t="s">
        <v>10124</v>
      </c>
      <c r="D12658" s="20" t="s">
        <v>20</v>
      </c>
    </row>
    <row r="12659" spans="2:4" x14ac:dyDescent="0.25">
      <c r="B12659" s="20" t="s">
        <v>18419</v>
      </c>
      <c r="C12659" s="20" t="s">
        <v>10124</v>
      </c>
      <c r="D12659" s="20" t="s">
        <v>20</v>
      </c>
    </row>
    <row r="12660" spans="2:4" x14ac:dyDescent="0.25">
      <c r="B12660" s="20" t="s">
        <v>18420</v>
      </c>
      <c r="C12660" s="20" t="s">
        <v>10124</v>
      </c>
      <c r="D12660" s="20" t="s">
        <v>20</v>
      </c>
    </row>
    <row r="12661" spans="2:4" x14ac:dyDescent="0.25">
      <c r="B12661" s="20" t="s">
        <v>18421</v>
      </c>
      <c r="C12661" s="20" t="s">
        <v>10124</v>
      </c>
      <c r="D12661" s="20" t="s">
        <v>20</v>
      </c>
    </row>
    <row r="12662" spans="2:4" x14ac:dyDescent="0.25">
      <c r="B12662" s="20" t="s">
        <v>18422</v>
      </c>
      <c r="C12662" s="20" t="s">
        <v>10124</v>
      </c>
      <c r="D12662" s="20" t="s">
        <v>20</v>
      </c>
    </row>
    <row r="12663" spans="2:4" x14ac:dyDescent="0.25">
      <c r="B12663" s="20" t="s">
        <v>10126</v>
      </c>
      <c r="C12663" s="20" t="s">
        <v>10124</v>
      </c>
      <c r="D12663" s="20" t="s">
        <v>20</v>
      </c>
    </row>
    <row r="12664" spans="2:4" x14ac:dyDescent="0.25">
      <c r="B12664" s="20" t="s">
        <v>10127</v>
      </c>
      <c r="C12664" s="20" t="s">
        <v>10124</v>
      </c>
      <c r="D12664" s="20" t="s">
        <v>20</v>
      </c>
    </row>
    <row r="12665" spans="2:4" x14ac:dyDescent="0.25">
      <c r="B12665" s="20" t="s">
        <v>18423</v>
      </c>
      <c r="C12665" s="20" t="s">
        <v>10124</v>
      </c>
      <c r="D12665" s="20" t="s">
        <v>20</v>
      </c>
    </row>
    <row r="12666" spans="2:4" x14ac:dyDescent="0.25">
      <c r="B12666" s="20" t="s">
        <v>18424</v>
      </c>
      <c r="C12666" s="20" t="s">
        <v>10124</v>
      </c>
      <c r="D12666" s="20" t="s">
        <v>20</v>
      </c>
    </row>
    <row r="12667" spans="2:4" x14ac:dyDescent="0.25">
      <c r="B12667" s="20" t="s">
        <v>18425</v>
      </c>
      <c r="C12667" s="20" t="s">
        <v>10124</v>
      </c>
      <c r="D12667" s="20" t="s">
        <v>20</v>
      </c>
    </row>
    <row r="12668" spans="2:4" x14ac:dyDescent="0.25">
      <c r="B12668" s="20" t="s">
        <v>18426</v>
      </c>
      <c r="C12668" s="20" t="s">
        <v>10124</v>
      </c>
      <c r="D12668" s="20" t="s">
        <v>20</v>
      </c>
    </row>
    <row r="12669" spans="2:4" x14ac:dyDescent="0.25">
      <c r="B12669" s="20" t="s">
        <v>18427</v>
      </c>
      <c r="C12669" s="20" t="s">
        <v>10124</v>
      </c>
      <c r="D12669" s="20" t="s">
        <v>20</v>
      </c>
    </row>
    <row r="12670" spans="2:4" x14ac:dyDescent="0.25">
      <c r="B12670" s="20" t="s">
        <v>18428</v>
      </c>
      <c r="C12670" s="20" t="s">
        <v>10124</v>
      </c>
      <c r="D12670" s="20" t="s">
        <v>20</v>
      </c>
    </row>
    <row r="12671" spans="2:4" x14ac:dyDescent="0.25">
      <c r="B12671" s="20" t="s">
        <v>18429</v>
      </c>
      <c r="C12671" s="20" t="s">
        <v>10124</v>
      </c>
      <c r="D12671" s="20" t="s">
        <v>20</v>
      </c>
    </row>
    <row r="12672" spans="2:4" x14ac:dyDescent="0.25">
      <c r="B12672" s="20" t="s">
        <v>18430</v>
      </c>
      <c r="C12672" s="20" t="s">
        <v>10124</v>
      </c>
      <c r="D12672" s="20" t="s">
        <v>20</v>
      </c>
    </row>
    <row r="12673" spans="2:4" x14ac:dyDescent="0.25">
      <c r="B12673" s="20" t="s">
        <v>18431</v>
      </c>
      <c r="C12673" s="20" t="s">
        <v>10124</v>
      </c>
      <c r="D12673" s="20" t="s">
        <v>20</v>
      </c>
    </row>
    <row r="12674" spans="2:4" x14ac:dyDescent="0.25">
      <c r="B12674" s="20" t="s">
        <v>18432</v>
      </c>
      <c r="C12674" s="20" t="s">
        <v>10124</v>
      </c>
      <c r="D12674" s="20" t="s">
        <v>20</v>
      </c>
    </row>
    <row r="12675" spans="2:4" x14ac:dyDescent="0.25">
      <c r="B12675" s="20" t="s">
        <v>18433</v>
      </c>
      <c r="C12675" s="20" t="s">
        <v>10124</v>
      </c>
      <c r="D12675" s="20" t="s">
        <v>20</v>
      </c>
    </row>
    <row r="12676" spans="2:4" x14ac:dyDescent="0.25">
      <c r="B12676" s="20" t="s">
        <v>18434</v>
      </c>
      <c r="C12676" s="20" t="s">
        <v>10124</v>
      </c>
      <c r="D12676" s="20" t="s">
        <v>20</v>
      </c>
    </row>
    <row r="12677" spans="2:4" x14ac:dyDescent="0.25">
      <c r="B12677" s="20" t="s">
        <v>18435</v>
      </c>
      <c r="C12677" s="20" t="s">
        <v>10124</v>
      </c>
      <c r="D12677" s="20" t="s">
        <v>20</v>
      </c>
    </row>
    <row r="12678" spans="2:4" x14ac:dyDescent="0.25">
      <c r="B12678" s="20" t="s">
        <v>18436</v>
      </c>
      <c r="C12678" s="20" t="s">
        <v>10124</v>
      </c>
      <c r="D12678" s="20" t="s">
        <v>20</v>
      </c>
    </row>
    <row r="12679" spans="2:4" x14ac:dyDescent="0.25">
      <c r="B12679" s="20" t="s">
        <v>18437</v>
      </c>
      <c r="C12679" s="20" t="s">
        <v>10124</v>
      </c>
      <c r="D12679" s="20" t="s">
        <v>20</v>
      </c>
    </row>
    <row r="12680" spans="2:4" x14ac:dyDescent="0.25">
      <c r="B12680" s="20" t="s">
        <v>18438</v>
      </c>
      <c r="C12680" s="20" t="s">
        <v>10124</v>
      </c>
      <c r="D12680" s="20" t="s">
        <v>20</v>
      </c>
    </row>
    <row r="12681" spans="2:4" x14ac:dyDescent="0.25">
      <c r="B12681" s="20" t="s">
        <v>18439</v>
      </c>
      <c r="C12681" s="20" t="s">
        <v>10124</v>
      </c>
      <c r="D12681" s="20" t="s">
        <v>20</v>
      </c>
    </row>
    <row r="12682" spans="2:4" x14ac:dyDescent="0.25">
      <c r="B12682" s="20" t="s">
        <v>18440</v>
      </c>
      <c r="C12682" s="20" t="s">
        <v>10124</v>
      </c>
      <c r="D12682" s="20" t="s">
        <v>20</v>
      </c>
    </row>
    <row r="12683" spans="2:4" x14ac:dyDescent="0.25">
      <c r="B12683" s="20" t="s">
        <v>10128</v>
      </c>
      <c r="C12683" s="20" t="s">
        <v>10124</v>
      </c>
      <c r="D12683" s="20" t="s">
        <v>20</v>
      </c>
    </row>
    <row r="12684" spans="2:4" x14ac:dyDescent="0.25">
      <c r="B12684" s="20" t="s">
        <v>10129</v>
      </c>
      <c r="C12684" s="20" t="s">
        <v>10124</v>
      </c>
      <c r="D12684" s="20" t="s">
        <v>20</v>
      </c>
    </row>
    <row r="12685" spans="2:4" x14ac:dyDescent="0.25">
      <c r="B12685" s="20" t="s">
        <v>10130</v>
      </c>
      <c r="C12685" s="20" t="s">
        <v>10131</v>
      </c>
      <c r="D12685" s="20" t="s">
        <v>20</v>
      </c>
    </row>
    <row r="12686" spans="2:4" x14ac:dyDescent="0.25">
      <c r="B12686" s="20" t="s">
        <v>10132</v>
      </c>
      <c r="C12686" s="20" t="s">
        <v>10131</v>
      </c>
      <c r="D12686" s="20" t="s">
        <v>20</v>
      </c>
    </row>
    <row r="12687" spans="2:4" x14ac:dyDescent="0.25">
      <c r="B12687" s="20" t="s">
        <v>10133</v>
      </c>
      <c r="C12687" s="20" t="s">
        <v>10131</v>
      </c>
      <c r="D12687" s="20" t="s">
        <v>20</v>
      </c>
    </row>
    <row r="12688" spans="2:4" x14ac:dyDescent="0.25">
      <c r="B12688" s="20" t="s">
        <v>10134</v>
      </c>
      <c r="C12688" s="20" t="s">
        <v>10131</v>
      </c>
      <c r="D12688" s="20" t="s">
        <v>20</v>
      </c>
    </row>
    <row r="12689" spans="2:4" x14ac:dyDescent="0.25">
      <c r="B12689" s="20" t="s">
        <v>10135</v>
      </c>
      <c r="C12689" s="20" t="s">
        <v>10136</v>
      </c>
      <c r="D12689" s="20" t="s">
        <v>16</v>
      </c>
    </row>
    <row r="12690" spans="2:4" x14ac:dyDescent="0.25">
      <c r="B12690" s="20" t="s">
        <v>18441</v>
      </c>
      <c r="C12690" s="20" t="s">
        <v>10136</v>
      </c>
      <c r="D12690" s="20" t="s">
        <v>16</v>
      </c>
    </row>
    <row r="12691" spans="2:4" x14ac:dyDescent="0.25">
      <c r="B12691" s="20" t="s">
        <v>18442</v>
      </c>
      <c r="C12691" s="20" t="s">
        <v>10136</v>
      </c>
      <c r="D12691" s="20" t="s">
        <v>16</v>
      </c>
    </row>
    <row r="12692" spans="2:4" x14ac:dyDescent="0.25">
      <c r="B12692" s="20" t="s">
        <v>10137</v>
      </c>
      <c r="C12692" s="20" t="s">
        <v>10136</v>
      </c>
      <c r="D12692" s="20" t="s">
        <v>16</v>
      </c>
    </row>
    <row r="12693" spans="2:4" x14ac:dyDescent="0.25">
      <c r="B12693" s="20" t="s">
        <v>18443</v>
      </c>
      <c r="C12693" s="20" t="s">
        <v>10136</v>
      </c>
      <c r="D12693" s="20" t="s">
        <v>16</v>
      </c>
    </row>
    <row r="12694" spans="2:4" x14ac:dyDescent="0.25">
      <c r="B12694" s="20" t="s">
        <v>10138</v>
      </c>
      <c r="C12694" s="20" t="s">
        <v>10136</v>
      </c>
      <c r="D12694" s="20" t="s">
        <v>16</v>
      </c>
    </row>
    <row r="12695" spans="2:4" x14ac:dyDescent="0.25">
      <c r="B12695" s="20" t="s">
        <v>18444</v>
      </c>
      <c r="C12695" s="20" t="s">
        <v>10136</v>
      </c>
      <c r="D12695" s="20" t="s">
        <v>16</v>
      </c>
    </row>
    <row r="12696" spans="2:4" x14ac:dyDescent="0.25">
      <c r="B12696" s="20" t="s">
        <v>18445</v>
      </c>
      <c r="C12696" s="20" t="s">
        <v>10136</v>
      </c>
      <c r="D12696" s="20" t="s">
        <v>16</v>
      </c>
    </row>
    <row r="12697" spans="2:4" x14ac:dyDescent="0.25">
      <c r="B12697" s="20" t="s">
        <v>18446</v>
      </c>
      <c r="C12697" s="20" t="s">
        <v>10136</v>
      </c>
      <c r="D12697" s="20" t="s">
        <v>16</v>
      </c>
    </row>
    <row r="12698" spans="2:4" x14ac:dyDescent="0.25">
      <c r="B12698" s="20" t="s">
        <v>18447</v>
      </c>
      <c r="C12698" s="20" t="s">
        <v>10136</v>
      </c>
      <c r="D12698" s="20" t="s">
        <v>16</v>
      </c>
    </row>
    <row r="12699" spans="2:4" x14ac:dyDescent="0.25">
      <c r="B12699" s="20" t="s">
        <v>18448</v>
      </c>
      <c r="C12699" s="20" t="s">
        <v>10136</v>
      </c>
      <c r="D12699" s="20" t="s">
        <v>16</v>
      </c>
    </row>
    <row r="12700" spans="2:4" x14ac:dyDescent="0.25">
      <c r="B12700" s="20" t="s">
        <v>18449</v>
      </c>
      <c r="C12700" s="20" t="s">
        <v>10136</v>
      </c>
      <c r="D12700" s="20" t="s">
        <v>16</v>
      </c>
    </row>
    <row r="12701" spans="2:4" x14ac:dyDescent="0.25">
      <c r="B12701" s="20" t="s">
        <v>18450</v>
      </c>
      <c r="C12701" s="20" t="s">
        <v>10136</v>
      </c>
      <c r="D12701" s="20" t="s">
        <v>16</v>
      </c>
    </row>
    <row r="12702" spans="2:4" x14ac:dyDescent="0.25">
      <c r="B12702" s="20" t="s">
        <v>18451</v>
      </c>
      <c r="C12702" s="20" t="s">
        <v>10136</v>
      </c>
      <c r="D12702" s="20" t="s">
        <v>16</v>
      </c>
    </row>
    <row r="12703" spans="2:4" x14ac:dyDescent="0.25">
      <c r="B12703" s="20" t="s">
        <v>18452</v>
      </c>
      <c r="C12703" s="20" t="s">
        <v>10136</v>
      </c>
      <c r="D12703" s="20" t="s">
        <v>16</v>
      </c>
    </row>
    <row r="12704" spans="2:4" x14ac:dyDescent="0.25">
      <c r="B12704" s="20" t="s">
        <v>10139</v>
      </c>
      <c r="C12704" s="20" t="s">
        <v>10136</v>
      </c>
      <c r="D12704" s="20" t="s">
        <v>16</v>
      </c>
    </row>
    <row r="12705" spans="2:4" x14ac:dyDescent="0.25">
      <c r="B12705" s="20" t="s">
        <v>10140</v>
      </c>
      <c r="C12705" s="20" t="s">
        <v>10136</v>
      </c>
      <c r="D12705" s="20" t="s">
        <v>16</v>
      </c>
    </row>
    <row r="12706" spans="2:4" x14ac:dyDescent="0.25">
      <c r="B12706" s="20" t="s">
        <v>10141</v>
      </c>
      <c r="C12706" s="20" t="s">
        <v>10136</v>
      </c>
      <c r="D12706" s="20" t="s">
        <v>16</v>
      </c>
    </row>
    <row r="12707" spans="2:4" x14ac:dyDescent="0.25">
      <c r="B12707" s="20" t="s">
        <v>18453</v>
      </c>
      <c r="C12707" s="20" t="s">
        <v>10136</v>
      </c>
      <c r="D12707" s="20" t="s">
        <v>16</v>
      </c>
    </row>
    <row r="12708" spans="2:4" x14ac:dyDescent="0.25">
      <c r="B12708" s="20" t="s">
        <v>18454</v>
      </c>
      <c r="C12708" s="20" t="s">
        <v>10136</v>
      </c>
      <c r="D12708" s="20" t="s">
        <v>16</v>
      </c>
    </row>
    <row r="12709" spans="2:4" x14ac:dyDescent="0.25">
      <c r="B12709" s="20" t="s">
        <v>18455</v>
      </c>
      <c r="C12709" s="20" t="s">
        <v>10136</v>
      </c>
      <c r="D12709" s="20" t="s">
        <v>16</v>
      </c>
    </row>
    <row r="12710" spans="2:4" x14ac:dyDescent="0.25">
      <c r="B12710" s="20" t="s">
        <v>18456</v>
      </c>
      <c r="C12710" s="20" t="s">
        <v>10136</v>
      </c>
      <c r="D12710" s="20" t="s">
        <v>16</v>
      </c>
    </row>
    <row r="12711" spans="2:4" x14ac:dyDescent="0.25">
      <c r="B12711" s="20" t="s">
        <v>18457</v>
      </c>
      <c r="C12711" s="20" t="s">
        <v>10136</v>
      </c>
      <c r="D12711" s="20" t="s">
        <v>16</v>
      </c>
    </row>
    <row r="12712" spans="2:4" x14ac:dyDescent="0.25">
      <c r="B12712" s="20" t="s">
        <v>18458</v>
      </c>
      <c r="C12712" s="20" t="s">
        <v>10136</v>
      </c>
      <c r="D12712" s="20" t="s">
        <v>16</v>
      </c>
    </row>
    <row r="12713" spans="2:4" x14ac:dyDescent="0.25">
      <c r="B12713" s="20" t="s">
        <v>18459</v>
      </c>
      <c r="C12713" s="20" t="s">
        <v>10136</v>
      </c>
      <c r="D12713" s="20" t="s">
        <v>16</v>
      </c>
    </row>
    <row r="12714" spans="2:4" x14ac:dyDescent="0.25">
      <c r="B12714" s="20" t="s">
        <v>18460</v>
      </c>
      <c r="C12714" s="20" t="s">
        <v>10136</v>
      </c>
      <c r="D12714" s="20" t="s">
        <v>16</v>
      </c>
    </row>
    <row r="12715" spans="2:4" x14ac:dyDescent="0.25">
      <c r="B12715" s="20" t="s">
        <v>18461</v>
      </c>
      <c r="C12715" s="20" t="s">
        <v>10136</v>
      </c>
      <c r="D12715" s="20" t="s">
        <v>16</v>
      </c>
    </row>
    <row r="12716" spans="2:4" x14ac:dyDescent="0.25">
      <c r="B12716" s="20" t="s">
        <v>18462</v>
      </c>
      <c r="C12716" s="20" t="s">
        <v>10136</v>
      </c>
      <c r="D12716" s="20" t="s">
        <v>16</v>
      </c>
    </row>
    <row r="12717" spans="2:4" x14ac:dyDescent="0.25">
      <c r="B12717" s="20" t="s">
        <v>18463</v>
      </c>
      <c r="C12717" s="20" t="s">
        <v>10136</v>
      </c>
      <c r="D12717" s="20" t="s">
        <v>16</v>
      </c>
    </row>
    <row r="12718" spans="2:4" x14ac:dyDescent="0.25">
      <c r="B12718" s="20" t="s">
        <v>18464</v>
      </c>
      <c r="C12718" s="20" t="s">
        <v>10136</v>
      </c>
      <c r="D12718" s="20" t="s">
        <v>16</v>
      </c>
    </row>
    <row r="12719" spans="2:4" x14ac:dyDescent="0.25">
      <c r="B12719" s="20" t="s">
        <v>18465</v>
      </c>
      <c r="C12719" s="20" t="s">
        <v>10136</v>
      </c>
      <c r="D12719" s="20" t="s">
        <v>16</v>
      </c>
    </row>
    <row r="12720" spans="2:4" x14ac:dyDescent="0.25">
      <c r="B12720" s="20" t="s">
        <v>18466</v>
      </c>
      <c r="C12720" s="20" t="s">
        <v>10136</v>
      </c>
      <c r="D12720" s="20" t="s">
        <v>16</v>
      </c>
    </row>
    <row r="12721" spans="2:4" x14ac:dyDescent="0.25">
      <c r="B12721" s="20" t="s">
        <v>18467</v>
      </c>
      <c r="C12721" s="20" t="s">
        <v>10136</v>
      </c>
      <c r="D12721" s="20" t="s">
        <v>16</v>
      </c>
    </row>
    <row r="12722" spans="2:4" x14ac:dyDescent="0.25">
      <c r="B12722" s="20" t="s">
        <v>18468</v>
      </c>
      <c r="C12722" s="20" t="s">
        <v>10136</v>
      </c>
      <c r="D12722" s="20" t="s">
        <v>16</v>
      </c>
    </row>
    <row r="12723" spans="2:4" x14ac:dyDescent="0.25">
      <c r="B12723" s="20" t="s">
        <v>18469</v>
      </c>
      <c r="C12723" s="20" t="s">
        <v>10136</v>
      </c>
      <c r="D12723" s="20" t="s">
        <v>20</v>
      </c>
    </row>
    <row r="12724" spans="2:4" x14ac:dyDescent="0.25">
      <c r="B12724" s="20" t="s">
        <v>18470</v>
      </c>
      <c r="C12724" s="20" t="s">
        <v>10136</v>
      </c>
      <c r="D12724" s="20" t="s">
        <v>20</v>
      </c>
    </row>
    <row r="12725" spans="2:4" x14ac:dyDescent="0.25">
      <c r="B12725" s="20" t="s">
        <v>18471</v>
      </c>
      <c r="C12725" s="20" t="s">
        <v>10136</v>
      </c>
      <c r="D12725" s="20" t="s">
        <v>20</v>
      </c>
    </row>
    <row r="12726" spans="2:4" x14ac:dyDescent="0.25">
      <c r="B12726" s="20" t="s">
        <v>18472</v>
      </c>
      <c r="C12726" s="20" t="s">
        <v>10136</v>
      </c>
      <c r="D12726" s="20" t="s">
        <v>20</v>
      </c>
    </row>
    <row r="12727" spans="2:4" x14ac:dyDescent="0.25">
      <c r="B12727" s="20" t="s">
        <v>18473</v>
      </c>
      <c r="C12727" s="20" t="s">
        <v>10136</v>
      </c>
      <c r="D12727" s="20" t="s">
        <v>20</v>
      </c>
    </row>
    <row r="12728" spans="2:4" x14ac:dyDescent="0.25">
      <c r="B12728" s="20" t="s">
        <v>18474</v>
      </c>
      <c r="C12728" s="20" t="s">
        <v>10136</v>
      </c>
      <c r="D12728" s="20" t="s">
        <v>16</v>
      </c>
    </row>
    <row r="12729" spans="2:4" x14ac:dyDescent="0.25">
      <c r="B12729" s="20" t="s">
        <v>18475</v>
      </c>
      <c r="C12729" s="20" t="s">
        <v>10136</v>
      </c>
      <c r="D12729" s="20" t="s">
        <v>20</v>
      </c>
    </row>
    <row r="12730" spans="2:4" x14ac:dyDescent="0.25">
      <c r="B12730" s="20" t="s">
        <v>18476</v>
      </c>
      <c r="C12730" s="20" t="s">
        <v>10136</v>
      </c>
      <c r="D12730" s="20" t="s">
        <v>20</v>
      </c>
    </row>
    <row r="12731" spans="2:4" x14ac:dyDescent="0.25">
      <c r="B12731" s="20" t="s">
        <v>18477</v>
      </c>
      <c r="C12731" s="20" t="s">
        <v>10136</v>
      </c>
      <c r="D12731" s="20" t="s">
        <v>20</v>
      </c>
    </row>
    <row r="12732" spans="2:4" x14ac:dyDescent="0.25">
      <c r="B12732" s="20" t="s">
        <v>18478</v>
      </c>
      <c r="C12732" s="20" t="s">
        <v>10136</v>
      </c>
      <c r="D12732" s="20" t="s">
        <v>20</v>
      </c>
    </row>
    <row r="12733" spans="2:4" x14ac:dyDescent="0.25">
      <c r="B12733" s="20" t="s">
        <v>18479</v>
      </c>
      <c r="C12733" s="20" t="s">
        <v>10136</v>
      </c>
      <c r="D12733" s="20" t="s">
        <v>20</v>
      </c>
    </row>
    <row r="12734" spans="2:4" x14ac:dyDescent="0.25">
      <c r="B12734" s="20" t="s">
        <v>18480</v>
      </c>
      <c r="C12734" s="20" t="s">
        <v>10136</v>
      </c>
      <c r="D12734" s="20" t="s">
        <v>20</v>
      </c>
    </row>
    <row r="12735" spans="2:4" x14ac:dyDescent="0.25">
      <c r="B12735" s="20" t="s">
        <v>18481</v>
      </c>
      <c r="C12735" s="20" t="s">
        <v>10136</v>
      </c>
      <c r="D12735" s="20" t="s">
        <v>16</v>
      </c>
    </row>
    <row r="12736" spans="2:4" x14ac:dyDescent="0.25">
      <c r="B12736" s="20" t="s">
        <v>18482</v>
      </c>
      <c r="C12736" s="20" t="s">
        <v>10136</v>
      </c>
      <c r="D12736" s="20" t="s">
        <v>20</v>
      </c>
    </row>
    <row r="12737" spans="2:4" x14ac:dyDescent="0.25">
      <c r="B12737" s="20" t="s">
        <v>18483</v>
      </c>
      <c r="C12737" s="20" t="s">
        <v>10136</v>
      </c>
      <c r="D12737" s="20" t="s">
        <v>20</v>
      </c>
    </row>
    <row r="12738" spans="2:4" x14ac:dyDescent="0.25">
      <c r="B12738" s="20" t="s">
        <v>18484</v>
      </c>
      <c r="C12738" s="20" t="s">
        <v>10136</v>
      </c>
      <c r="D12738" s="20" t="s">
        <v>20</v>
      </c>
    </row>
    <row r="12739" spans="2:4" x14ac:dyDescent="0.25">
      <c r="B12739" s="20" t="s">
        <v>18485</v>
      </c>
      <c r="C12739" s="20" t="s">
        <v>10136</v>
      </c>
      <c r="D12739" s="20" t="s">
        <v>20</v>
      </c>
    </row>
    <row r="12740" spans="2:4" x14ac:dyDescent="0.25">
      <c r="B12740" s="20" t="s">
        <v>10142</v>
      </c>
      <c r="C12740" s="20" t="s">
        <v>10136</v>
      </c>
      <c r="D12740" s="20" t="s">
        <v>20</v>
      </c>
    </row>
    <row r="12741" spans="2:4" x14ac:dyDescent="0.25">
      <c r="B12741" s="20" t="s">
        <v>10143</v>
      </c>
      <c r="C12741" s="20" t="s">
        <v>10144</v>
      </c>
      <c r="D12741" s="20" t="s">
        <v>19</v>
      </c>
    </row>
    <row r="12742" spans="2:4" x14ac:dyDescent="0.25">
      <c r="B12742" s="20" t="s">
        <v>10145</v>
      </c>
      <c r="C12742" s="20" t="s">
        <v>10144</v>
      </c>
      <c r="D12742" s="20" t="s">
        <v>19</v>
      </c>
    </row>
    <row r="12743" spans="2:4" x14ac:dyDescent="0.25">
      <c r="B12743" s="20" t="s">
        <v>10146</v>
      </c>
      <c r="C12743" s="20" t="s">
        <v>10144</v>
      </c>
      <c r="D12743" s="20" t="s">
        <v>19</v>
      </c>
    </row>
    <row r="12744" spans="2:4" x14ac:dyDescent="0.25">
      <c r="B12744" s="20" t="s">
        <v>10147</v>
      </c>
      <c r="C12744" s="20" t="s">
        <v>10144</v>
      </c>
      <c r="D12744" s="20" t="s">
        <v>19</v>
      </c>
    </row>
    <row r="12745" spans="2:4" x14ac:dyDescent="0.25">
      <c r="B12745" s="20" t="s">
        <v>10148</v>
      </c>
      <c r="C12745" s="20" t="s">
        <v>10144</v>
      </c>
      <c r="D12745" s="20" t="s">
        <v>19</v>
      </c>
    </row>
    <row r="12746" spans="2:4" x14ac:dyDescent="0.25">
      <c r="B12746" s="20" t="s">
        <v>10149</v>
      </c>
      <c r="C12746" s="20" t="s">
        <v>10144</v>
      </c>
      <c r="D12746" s="20" t="s">
        <v>16</v>
      </c>
    </row>
    <row r="12747" spans="2:4" x14ac:dyDescent="0.25">
      <c r="B12747" s="20" t="s">
        <v>10150</v>
      </c>
      <c r="C12747" s="20" t="s">
        <v>10151</v>
      </c>
      <c r="D12747" s="20" t="s">
        <v>19</v>
      </c>
    </row>
    <row r="12748" spans="2:4" x14ac:dyDescent="0.25">
      <c r="B12748" s="20" t="s">
        <v>10152</v>
      </c>
      <c r="C12748" s="20" t="s">
        <v>10151</v>
      </c>
      <c r="D12748" s="20" t="s">
        <v>19</v>
      </c>
    </row>
    <row r="12749" spans="2:4" x14ac:dyDescent="0.25">
      <c r="B12749" s="20" t="s">
        <v>10153</v>
      </c>
      <c r="C12749" s="20" t="s">
        <v>10151</v>
      </c>
      <c r="D12749" s="20" t="s">
        <v>19</v>
      </c>
    </row>
    <row r="12750" spans="2:4" x14ac:dyDescent="0.25">
      <c r="B12750" s="20" t="s">
        <v>10154</v>
      </c>
      <c r="C12750" s="20" t="s">
        <v>10151</v>
      </c>
      <c r="D12750" s="20" t="s">
        <v>19</v>
      </c>
    </row>
    <row r="12751" spans="2:4" x14ac:dyDescent="0.25">
      <c r="B12751" s="20" t="s">
        <v>10155</v>
      </c>
      <c r="C12751" s="20" t="s">
        <v>10151</v>
      </c>
      <c r="D12751" s="20" t="s">
        <v>19</v>
      </c>
    </row>
    <row r="12752" spans="2:4" x14ac:dyDescent="0.25">
      <c r="B12752" s="20" t="s">
        <v>10156</v>
      </c>
      <c r="C12752" s="20" t="s">
        <v>10151</v>
      </c>
      <c r="D12752" s="20" t="s">
        <v>19</v>
      </c>
    </row>
    <row r="12753" spans="2:4" x14ac:dyDescent="0.25">
      <c r="B12753" s="20" t="s">
        <v>10157</v>
      </c>
      <c r="C12753" s="20" t="s">
        <v>10151</v>
      </c>
      <c r="D12753" s="20" t="s">
        <v>19</v>
      </c>
    </row>
    <row r="12754" spans="2:4" x14ac:dyDescent="0.25">
      <c r="B12754" s="20" t="s">
        <v>10158</v>
      </c>
      <c r="C12754" s="20" t="s">
        <v>10151</v>
      </c>
      <c r="D12754" s="20" t="s">
        <v>19</v>
      </c>
    </row>
    <row r="12755" spans="2:4" x14ac:dyDescent="0.25">
      <c r="B12755" s="20" t="s">
        <v>10159</v>
      </c>
      <c r="C12755" s="20" t="s">
        <v>10151</v>
      </c>
      <c r="D12755" s="20" t="s">
        <v>19</v>
      </c>
    </row>
    <row r="12756" spans="2:4" x14ac:dyDescent="0.25">
      <c r="B12756" s="20" t="s">
        <v>10160</v>
      </c>
      <c r="C12756" s="20" t="s">
        <v>10161</v>
      </c>
      <c r="D12756" s="20" t="s">
        <v>19</v>
      </c>
    </row>
    <row r="12757" spans="2:4" x14ac:dyDescent="0.25">
      <c r="B12757" s="20" t="s">
        <v>10162</v>
      </c>
      <c r="C12757" s="20" t="s">
        <v>10161</v>
      </c>
      <c r="D12757" s="20" t="s">
        <v>19</v>
      </c>
    </row>
    <row r="12758" spans="2:4" x14ac:dyDescent="0.25">
      <c r="B12758" s="20" t="s">
        <v>10163</v>
      </c>
      <c r="C12758" s="20" t="s">
        <v>10161</v>
      </c>
      <c r="D12758" s="20" t="s">
        <v>19</v>
      </c>
    </row>
    <row r="12759" spans="2:4" x14ac:dyDescent="0.25">
      <c r="B12759" s="20" t="s">
        <v>10164</v>
      </c>
      <c r="C12759" s="20" t="s">
        <v>10161</v>
      </c>
      <c r="D12759" s="20" t="s">
        <v>12</v>
      </c>
    </row>
    <row r="12760" spans="2:4" x14ac:dyDescent="0.25">
      <c r="B12760" s="20" t="s">
        <v>10165</v>
      </c>
      <c r="C12760" s="20" t="s">
        <v>10161</v>
      </c>
      <c r="D12760" s="20" t="s">
        <v>19</v>
      </c>
    </row>
    <row r="12761" spans="2:4" x14ac:dyDescent="0.25">
      <c r="B12761" s="20" t="s">
        <v>10166</v>
      </c>
      <c r="C12761" s="20" t="s">
        <v>10161</v>
      </c>
      <c r="D12761" s="20" t="s">
        <v>19</v>
      </c>
    </row>
    <row r="12762" spans="2:4" x14ac:dyDescent="0.25">
      <c r="B12762" s="20" t="s">
        <v>10167</v>
      </c>
      <c r="C12762" s="20" t="s">
        <v>10168</v>
      </c>
      <c r="D12762" s="20" t="s">
        <v>19</v>
      </c>
    </row>
    <row r="12763" spans="2:4" x14ac:dyDescent="0.25">
      <c r="B12763" s="20" t="s">
        <v>10169</v>
      </c>
      <c r="C12763" s="20" t="s">
        <v>10168</v>
      </c>
      <c r="D12763" s="20" t="s">
        <v>19</v>
      </c>
    </row>
    <row r="12764" spans="2:4" x14ac:dyDescent="0.25">
      <c r="B12764" s="20" t="s">
        <v>10170</v>
      </c>
      <c r="C12764" s="20" t="s">
        <v>10168</v>
      </c>
      <c r="D12764" s="20" t="s">
        <v>19</v>
      </c>
    </row>
    <row r="12765" spans="2:4" x14ac:dyDescent="0.25">
      <c r="B12765" s="20" t="s">
        <v>10171</v>
      </c>
      <c r="C12765" s="20" t="s">
        <v>10168</v>
      </c>
      <c r="D12765" s="20" t="s">
        <v>19</v>
      </c>
    </row>
    <row r="12766" spans="2:4" x14ac:dyDescent="0.25">
      <c r="B12766" s="20" t="s">
        <v>10172</v>
      </c>
      <c r="C12766" s="20" t="s">
        <v>10168</v>
      </c>
      <c r="D12766" s="20" t="s">
        <v>19</v>
      </c>
    </row>
    <row r="12767" spans="2:4" x14ac:dyDescent="0.25">
      <c r="B12767" s="20" t="s">
        <v>10173</v>
      </c>
      <c r="C12767" s="20" t="s">
        <v>10168</v>
      </c>
      <c r="D12767" s="20" t="s">
        <v>19</v>
      </c>
    </row>
    <row r="12768" spans="2:4" x14ac:dyDescent="0.25">
      <c r="B12768" s="20" t="s">
        <v>10174</v>
      </c>
      <c r="C12768" s="20" t="s">
        <v>10175</v>
      </c>
      <c r="D12768" s="20" t="s">
        <v>19</v>
      </c>
    </row>
    <row r="12769" spans="2:4" x14ac:dyDescent="0.25">
      <c r="B12769" s="20" t="s">
        <v>10176</v>
      </c>
      <c r="C12769" s="20" t="s">
        <v>10175</v>
      </c>
      <c r="D12769" s="20" t="s">
        <v>19</v>
      </c>
    </row>
    <row r="12770" spans="2:4" x14ac:dyDescent="0.25">
      <c r="B12770" s="20" t="s">
        <v>10177</v>
      </c>
      <c r="C12770" s="20" t="s">
        <v>10175</v>
      </c>
      <c r="D12770" s="20" t="s">
        <v>19</v>
      </c>
    </row>
    <row r="12771" spans="2:4" x14ac:dyDescent="0.25">
      <c r="B12771" s="20" t="s">
        <v>10178</v>
      </c>
      <c r="C12771" s="20" t="s">
        <v>10175</v>
      </c>
      <c r="D12771" s="20" t="s">
        <v>19</v>
      </c>
    </row>
    <row r="12772" spans="2:4" x14ac:dyDescent="0.25">
      <c r="B12772" s="20" t="s">
        <v>10179</v>
      </c>
      <c r="C12772" s="20" t="s">
        <v>10175</v>
      </c>
      <c r="D12772" s="20" t="s">
        <v>19</v>
      </c>
    </row>
    <row r="12773" spans="2:4" x14ac:dyDescent="0.25">
      <c r="B12773" s="20" t="s">
        <v>10180</v>
      </c>
      <c r="C12773" s="20" t="s">
        <v>10175</v>
      </c>
      <c r="D12773" s="20" t="s">
        <v>19</v>
      </c>
    </row>
    <row r="12774" spans="2:4" x14ac:dyDescent="0.25">
      <c r="B12774" s="20" t="s">
        <v>10181</v>
      </c>
      <c r="C12774" s="20" t="s">
        <v>10175</v>
      </c>
      <c r="D12774" s="20" t="s">
        <v>19</v>
      </c>
    </row>
    <row r="12775" spans="2:4" x14ac:dyDescent="0.25">
      <c r="B12775" s="20" t="s">
        <v>10182</v>
      </c>
      <c r="C12775" s="20" t="s">
        <v>10183</v>
      </c>
      <c r="D12775" s="20" t="s">
        <v>19</v>
      </c>
    </row>
    <row r="12776" spans="2:4" x14ac:dyDescent="0.25">
      <c r="B12776" s="20" t="s">
        <v>10184</v>
      </c>
      <c r="C12776" s="20" t="s">
        <v>10183</v>
      </c>
      <c r="D12776" s="20" t="s">
        <v>19</v>
      </c>
    </row>
    <row r="12777" spans="2:4" x14ac:dyDescent="0.25">
      <c r="B12777" s="20" t="s">
        <v>10185</v>
      </c>
      <c r="C12777" s="20" t="s">
        <v>10186</v>
      </c>
      <c r="D12777" s="20" t="s">
        <v>19</v>
      </c>
    </row>
    <row r="12778" spans="2:4" x14ac:dyDescent="0.25">
      <c r="B12778" s="20" t="s">
        <v>10187</v>
      </c>
      <c r="C12778" s="20" t="s">
        <v>10186</v>
      </c>
      <c r="D12778" s="20" t="s">
        <v>19</v>
      </c>
    </row>
    <row r="12779" spans="2:4" x14ac:dyDescent="0.25">
      <c r="B12779" s="20" t="s">
        <v>10188</v>
      </c>
      <c r="C12779" s="20" t="s">
        <v>10186</v>
      </c>
      <c r="D12779" s="20" t="s">
        <v>17</v>
      </c>
    </row>
    <row r="12780" spans="2:4" x14ac:dyDescent="0.25">
      <c r="B12780" s="20" t="s">
        <v>10189</v>
      </c>
      <c r="C12780" s="20" t="s">
        <v>10186</v>
      </c>
      <c r="D12780" s="20" t="s">
        <v>19</v>
      </c>
    </row>
    <row r="12781" spans="2:4" x14ac:dyDescent="0.25">
      <c r="B12781" s="20" t="s">
        <v>10190</v>
      </c>
      <c r="C12781" s="20" t="s">
        <v>10191</v>
      </c>
      <c r="D12781" s="20" t="s">
        <v>19</v>
      </c>
    </row>
    <row r="12782" spans="2:4" x14ac:dyDescent="0.25">
      <c r="B12782" s="20" t="s">
        <v>10192</v>
      </c>
      <c r="C12782" s="20" t="s">
        <v>10191</v>
      </c>
      <c r="D12782" s="20" t="s">
        <v>19</v>
      </c>
    </row>
    <row r="12783" spans="2:4" x14ac:dyDescent="0.25">
      <c r="B12783" s="20" t="s">
        <v>10193</v>
      </c>
      <c r="C12783" s="20" t="s">
        <v>10191</v>
      </c>
      <c r="D12783" s="20" t="s">
        <v>19</v>
      </c>
    </row>
    <row r="12784" spans="2:4" x14ac:dyDescent="0.25">
      <c r="B12784" s="20" t="s">
        <v>10194</v>
      </c>
      <c r="C12784" s="20" t="s">
        <v>10191</v>
      </c>
      <c r="D12784" s="20" t="s">
        <v>19</v>
      </c>
    </row>
    <row r="12785" spans="2:4" x14ac:dyDescent="0.25">
      <c r="B12785" s="20" t="s">
        <v>10195</v>
      </c>
      <c r="C12785" s="20" t="s">
        <v>10196</v>
      </c>
      <c r="D12785" s="20" t="s">
        <v>19</v>
      </c>
    </row>
    <row r="12786" spans="2:4" x14ac:dyDescent="0.25">
      <c r="B12786" s="20" t="s">
        <v>10197</v>
      </c>
      <c r="C12786" s="20" t="s">
        <v>10196</v>
      </c>
      <c r="D12786" s="20" t="s">
        <v>19</v>
      </c>
    </row>
    <row r="12787" spans="2:4" x14ac:dyDescent="0.25">
      <c r="B12787" s="20" t="s">
        <v>10198</v>
      </c>
      <c r="C12787" s="20" t="s">
        <v>10196</v>
      </c>
      <c r="D12787" s="20" t="s">
        <v>19</v>
      </c>
    </row>
    <row r="12788" spans="2:4" x14ac:dyDescent="0.25">
      <c r="B12788" s="20" t="s">
        <v>10199</v>
      </c>
      <c r="C12788" s="20" t="s">
        <v>10196</v>
      </c>
      <c r="D12788" s="20" t="s">
        <v>19</v>
      </c>
    </row>
    <row r="12789" spans="2:4" x14ac:dyDescent="0.25">
      <c r="B12789" s="20" t="s">
        <v>10200</v>
      </c>
      <c r="C12789" s="20" t="s">
        <v>10201</v>
      </c>
      <c r="D12789" s="20" t="s">
        <v>18</v>
      </c>
    </row>
    <row r="12790" spans="2:4" x14ac:dyDescent="0.25">
      <c r="B12790" s="20" t="s">
        <v>10202</v>
      </c>
      <c r="C12790" s="20" t="s">
        <v>10203</v>
      </c>
      <c r="D12790" s="20" t="s">
        <v>19</v>
      </c>
    </row>
    <row r="12791" spans="2:4" x14ac:dyDescent="0.25">
      <c r="B12791" s="20" t="s">
        <v>10204</v>
      </c>
      <c r="C12791" s="20" t="s">
        <v>10203</v>
      </c>
      <c r="D12791" s="20" t="s">
        <v>19</v>
      </c>
    </row>
    <row r="12792" spans="2:4" x14ac:dyDescent="0.25">
      <c r="B12792" s="20" t="s">
        <v>10205</v>
      </c>
      <c r="C12792" s="20" t="s">
        <v>10203</v>
      </c>
      <c r="D12792" s="20" t="s">
        <v>19</v>
      </c>
    </row>
    <row r="12793" spans="2:4" x14ac:dyDescent="0.25">
      <c r="B12793" s="20" t="s">
        <v>10206</v>
      </c>
      <c r="C12793" s="20" t="s">
        <v>10203</v>
      </c>
      <c r="D12793" s="20" t="s">
        <v>19</v>
      </c>
    </row>
    <row r="12794" spans="2:4" x14ac:dyDescent="0.25">
      <c r="B12794" s="20" t="s">
        <v>10207</v>
      </c>
      <c r="C12794" s="20" t="s">
        <v>10208</v>
      </c>
      <c r="D12794" s="20" t="s">
        <v>19</v>
      </c>
    </row>
    <row r="12795" spans="2:4" x14ac:dyDescent="0.25">
      <c r="B12795" s="20" t="s">
        <v>10209</v>
      </c>
      <c r="C12795" s="20" t="s">
        <v>10208</v>
      </c>
      <c r="D12795" s="20" t="s">
        <v>19</v>
      </c>
    </row>
    <row r="12796" spans="2:4" x14ac:dyDescent="0.25">
      <c r="B12796" s="20" t="s">
        <v>10210</v>
      </c>
      <c r="C12796" s="20" t="s">
        <v>10208</v>
      </c>
      <c r="D12796" s="20" t="s">
        <v>19</v>
      </c>
    </row>
    <row r="12797" spans="2:4" x14ac:dyDescent="0.25">
      <c r="B12797" s="20" t="s">
        <v>10211</v>
      </c>
      <c r="C12797" s="20" t="s">
        <v>10208</v>
      </c>
      <c r="D12797" s="20" t="s">
        <v>19</v>
      </c>
    </row>
    <row r="12798" spans="2:4" x14ac:dyDescent="0.25">
      <c r="B12798" s="20" t="s">
        <v>10212</v>
      </c>
      <c r="C12798" s="20" t="s">
        <v>10213</v>
      </c>
      <c r="D12798" s="20" t="s">
        <v>19</v>
      </c>
    </row>
    <row r="12799" spans="2:4" x14ac:dyDescent="0.25">
      <c r="B12799" s="20" t="s">
        <v>10214</v>
      </c>
      <c r="C12799" s="20" t="s">
        <v>10213</v>
      </c>
      <c r="D12799" s="20" t="s">
        <v>19</v>
      </c>
    </row>
    <row r="12800" spans="2:4" x14ac:dyDescent="0.25">
      <c r="B12800" s="20" t="s">
        <v>10215</v>
      </c>
      <c r="C12800" s="20" t="s">
        <v>10213</v>
      </c>
      <c r="D12800" s="20" t="s">
        <v>19</v>
      </c>
    </row>
    <row r="12801" spans="2:4" x14ac:dyDescent="0.25">
      <c r="B12801" s="20" t="s">
        <v>10216</v>
      </c>
      <c r="C12801" s="20" t="s">
        <v>10213</v>
      </c>
      <c r="D12801" s="20" t="s">
        <v>19</v>
      </c>
    </row>
    <row r="12802" spans="2:4" x14ac:dyDescent="0.25">
      <c r="B12802" s="20" t="s">
        <v>10217</v>
      </c>
      <c r="C12802" s="20" t="s">
        <v>10218</v>
      </c>
      <c r="D12802" s="20" t="s">
        <v>19</v>
      </c>
    </row>
    <row r="12803" spans="2:4" x14ac:dyDescent="0.25">
      <c r="B12803" s="20" t="s">
        <v>10219</v>
      </c>
      <c r="C12803" s="20" t="s">
        <v>10218</v>
      </c>
      <c r="D12803" s="20" t="s">
        <v>19</v>
      </c>
    </row>
    <row r="12804" spans="2:4" x14ac:dyDescent="0.25">
      <c r="B12804" s="20" t="s">
        <v>10220</v>
      </c>
      <c r="C12804" s="20" t="s">
        <v>10221</v>
      </c>
      <c r="D12804" s="20" t="s">
        <v>19</v>
      </c>
    </row>
    <row r="12805" spans="2:4" x14ac:dyDescent="0.25">
      <c r="B12805" s="20" t="s">
        <v>10222</v>
      </c>
      <c r="C12805" s="20" t="s">
        <v>10221</v>
      </c>
      <c r="D12805" s="20" t="s">
        <v>19</v>
      </c>
    </row>
    <row r="12806" spans="2:4" x14ac:dyDescent="0.25">
      <c r="B12806" s="20" t="s">
        <v>10223</v>
      </c>
      <c r="C12806" s="20" t="s">
        <v>10221</v>
      </c>
      <c r="D12806" s="20" t="s">
        <v>19</v>
      </c>
    </row>
    <row r="12807" spans="2:4" x14ac:dyDescent="0.25">
      <c r="B12807" s="20" t="s">
        <v>10224</v>
      </c>
      <c r="C12807" s="20" t="s">
        <v>10225</v>
      </c>
      <c r="D12807" s="20" t="s">
        <v>19</v>
      </c>
    </row>
    <row r="12808" spans="2:4" x14ac:dyDescent="0.25">
      <c r="B12808" s="20" t="s">
        <v>10226</v>
      </c>
      <c r="C12808" s="20" t="s">
        <v>10225</v>
      </c>
      <c r="D12808" s="20" t="s">
        <v>19</v>
      </c>
    </row>
    <row r="12809" spans="2:4" x14ac:dyDescent="0.25">
      <c r="B12809" s="20" t="s">
        <v>10227</v>
      </c>
      <c r="C12809" s="20" t="s">
        <v>10225</v>
      </c>
      <c r="D12809" s="20" t="s">
        <v>19</v>
      </c>
    </row>
    <row r="12810" spans="2:4" x14ac:dyDescent="0.25">
      <c r="B12810" s="20" t="s">
        <v>10228</v>
      </c>
      <c r="C12810" s="20" t="s">
        <v>10229</v>
      </c>
      <c r="D12810" s="20" t="s">
        <v>19</v>
      </c>
    </row>
    <row r="12811" spans="2:4" x14ac:dyDescent="0.25">
      <c r="B12811" s="20" t="s">
        <v>10230</v>
      </c>
      <c r="C12811" s="20" t="s">
        <v>10229</v>
      </c>
      <c r="D12811" s="20" t="s">
        <v>19</v>
      </c>
    </row>
    <row r="12812" spans="2:4" x14ac:dyDescent="0.25">
      <c r="B12812" s="20" t="s">
        <v>10231</v>
      </c>
      <c r="C12812" s="20" t="s">
        <v>10229</v>
      </c>
      <c r="D12812" s="20" t="s">
        <v>19</v>
      </c>
    </row>
    <row r="12813" spans="2:4" x14ac:dyDescent="0.25">
      <c r="B12813" s="20" t="s">
        <v>10232</v>
      </c>
      <c r="C12813" s="20" t="s">
        <v>10229</v>
      </c>
      <c r="D12813" s="20" t="s">
        <v>19</v>
      </c>
    </row>
    <row r="12814" spans="2:4" x14ac:dyDescent="0.25">
      <c r="B12814" s="20" t="s">
        <v>10233</v>
      </c>
      <c r="C12814" s="20" t="s">
        <v>10229</v>
      </c>
      <c r="D12814" s="20" t="s">
        <v>19</v>
      </c>
    </row>
    <row r="12815" spans="2:4" x14ac:dyDescent="0.25">
      <c r="B12815" s="20" t="s">
        <v>10234</v>
      </c>
      <c r="C12815" s="20" t="s">
        <v>10235</v>
      </c>
      <c r="D12815" s="20" t="s">
        <v>19</v>
      </c>
    </row>
    <row r="12816" spans="2:4" x14ac:dyDescent="0.25">
      <c r="B12816" s="20" t="s">
        <v>10236</v>
      </c>
      <c r="C12816" s="20" t="s">
        <v>10235</v>
      </c>
      <c r="D12816" s="20" t="s">
        <v>19</v>
      </c>
    </row>
    <row r="12817" spans="2:4" x14ac:dyDescent="0.25">
      <c r="B12817" s="20" t="s">
        <v>10237</v>
      </c>
      <c r="C12817" s="20" t="s">
        <v>10238</v>
      </c>
      <c r="D12817" s="20" t="s">
        <v>16</v>
      </c>
    </row>
    <row r="12818" spans="2:4" x14ac:dyDescent="0.25">
      <c r="B12818" s="20" t="s">
        <v>10239</v>
      </c>
      <c r="C12818" s="20" t="s">
        <v>10238</v>
      </c>
      <c r="D12818" s="20" t="s">
        <v>19</v>
      </c>
    </row>
    <row r="12819" spans="2:4" x14ac:dyDescent="0.25">
      <c r="B12819" s="20" t="s">
        <v>10240</v>
      </c>
      <c r="C12819" s="20" t="s">
        <v>10241</v>
      </c>
      <c r="D12819" s="20" t="s">
        <v>19</v>
      </c>
    </row>
    <row r="12820" spans="2:4" x14ac:dyDescent="0.25">
      <c r="B12820" s="20" t="s">
        <v>10242</v>
      </c>
      <c r="C12820" s="20" t="s">
        <v>10242</v>
      </c>
      <c r="D12820" s="20" t="s">
        <v>16</v>
      </c>
    </row>
    <row r="12821" spans="2:4" x14ac:dyDescent="0.25">
      <c r="B12821" s="20" t="s">
        <v>10243</v>
      </c>
      <c r="C12821" s="20" t="s">
        <v>10244</v>
      </c>
      <c r="D12821" s="20" t="s">
        <v>16</v>
      </c>
    </row>
    <row r="12822" spans="2:4" x14ac:dyDescent="0.25">
      <c r="B12822" s="20" t="s">
        <v>10245</v>
      </c>
      <c r="C12822" s="20" t="s">
        <v>10244</v>
      </c>
      <c r="D12822" s="20" t="s">
        <v>16</v>
      </c>
    </row>
    <row r="12823" spans="2:4" x14ac:dyDescent="0.25">
      <c r="B12823" s="20" t="s">
        <v>10246</v>
      </c>
      <c r="C12823" s="20" t="s">
        <v>10244</v>
      </c>
      <c r="D12823" s="20" t="s">
        <v>16</v>
      </c>
    </row>
    <row r="12824" spans="2:4" x14ac:dyDescent="0.25">
      <c r="B12824" s="20" t="s">
        <v>10247</v>
      </c>
      <c r="C12824" s="20" t="s">
        <v>10244</v>
      </c>
      <c r="D12824" s="20" t="s">
        <v>16</v>
      </c>
    </row>
    <row r="12825" spans="2:4" x14ac:dyDescent="0.25">
      <c r="B12825" s="20" t="s">
        <v>10248</v>
      </c>
      <c r="C12825" s="20" t="s">
        <v>10244</v>
      </c>
      <c r="D12825" s="20" t="s">
        <v>16</v>
      </c>
    </row>
    <row r="12826" spans="2:4" x14ac:dyDescent="0.25">
      <c r="B12826" s="20" t="s">
        <v>10249</v>
      </c>
      <c r="C12826" s="20" t="s">
        <v>10244</v>
      </c>
      <c r="D12826" s="20" t="s">
        <v>16</v>
      </c>
    </row>
    <row r="12827" spans="2:4" x14ac:dyDescent="0.25">
      <c r="B12827" s="20" t="s">
        <v>10250</v>
      </c>
      <c r="C12827" s="20" t="s">
        <v>10251</v>
      </c>
      <c r="D12827" s="20" t="s">
        <v>16</v>
      </c>
    </row>
    <row r="12828" spans="2:4" x14ac:dyDescent="0.25">
      <c r="B12828" s="20" t="s">
        <v>10252</v>
      </c>
      <c r="C12828" s="20" t="s">
        <v>10251</v>
      </c>
      <c r="D12828" s="20" t="s">
        <v>16</v>
      </c>
    </row>
    <row r="12829" spans="2:4" x14ac:dyDescent="0.25">
      <c r="B12829" s="20" t="s">
        <v>10253</v>
      </c>
      <c r="C12829" s="20" t="s">
        <v>10251</v>
      </c>
      <c r="D12829" s="20" t="s">
        <v>16</v>
      </c>
    </row>
    <row r="12830" spans="2:4" x14ac:dyDescent="0.25">
      <c r="B12830" s="20" t="s">
        <v>10254</v>
      </c>
      <c r="C12830" s="20" t="s">
        <v>10255</v>
      </c>
      <c r="D12830" s="20" t="s">
        <v>16</v>
      </c>
    </row>
    <row r="12831" spans="2:4" x14ac:dyDescent="0.25">
      <c r="B12831" s="20" t="s">
        <v>10256</v>
      </c>
      <c r="C12831" s="20" t="s">
        <v>10255</v>
      </c>
      <c r="D12831" s="20" t="s">
        <v>16</v>
      </c>
    </row>
    <row r="12832" spans="2:4" x14ac:dyDescent="0.25">
      <c r="B12832" s="20" t="s">
        <v>10257</v>
      </c>
      <c r="C12832" s="20" t="s">
        <v>10255</v>
      </c>
      <c r="D12832" s="20" t="s">
        <v>16</v>
      </c>
    </row>
    <row r="12833" spans="2:4" x14ac:dyDescent="0.25">
      <c r="B12833" s="20" t="s">
        <v>10258</v>
      </c>
      <c r="C12833" s="20" t="s">
        <v>10259</v>
      </c>
      <c r="D12833" s="20" t="s">
        <v>16</v>
      </c>
    </row>
    <row r="12834" spans="2:4" x14ac:dyDescent="0.25">
      <c r="B12834" s="20" t="s">
        <v>10260</v>
      </c>
      <c r="C12834" s="20" t="s">
        <v>10259</v>
      </c>
      <c r="D12834" s="20" t="s">
        <v>16</v>
      </c>
    </row>
    <row r="12835" spans="2:4" x14ac:dyDescent="0.25">
      <c r="B12835" s="20" t="s">
        <v>10261</v>
      </c>
      <c r="C12835" s="20" t="s">
        <v>10259</v>
      </c>
      <c r="D12835" s="20" t="s">
        <v>16</v>
      </c>
    </row>
    <row r="12836" spans="2:4" x14ac:dyDescent="0.25">
      <c r="B12836" s="20" t="s">
        <v>10262</v>
      </c>
      <c r="C12836" s="20" t="s">
        <v>10259</v>
      </c>
      <c r="D12836" s="20" t="s">
        <v>16</v>
      </c>
    </row>
    <row r="12837" spans="2:4" x14ac:dyDescent="0.25">
      <c r="B12837" s="20" t="s">
        <v>10263</v>
      </c>
      <c r="C12837" s="20" t="s">
        <v>10264</v>
      </c>
      <c r="D12837" s="20" t="s">
        <v>16</v>
      </c>
    </row>
    <row r="12838" spans="2:4" x14ac:dyDescent="0.25">
      <c r="B12838" s="20" t="s">
        <v>10265</v>
      </c>
      <c r="C12838" s="20" t="s">
        <v>10264</v>
      </c>
      <c r="D12838" s="20" t="s">
        <v>16</v>
      </c>
    </row>
    <row r="12839" spans="2:4" x14ac:dyDescent="0.25">
      <c r="B12839" s="20" t="s">
        <v>10266</v>
      </c>
      <c r="C12839" s="20" t="s">
        <v>10264</v>
      </c>
      <c r="D12839" s="20" t="s">
        <v>16</v>
      </c>
    </row>
    <row r="12840" spans="2:4" x14ac:dyDescent="0.25">
      <c r="B12840" s="20" t="s">
        <v>10267</v>
      </c>
      <c r="C12840" s="20" t="s">
        <v>10264</v>
      </c>
      <c r="D12840" s="20" t="s">
        <v>16</v>
      </c>
    </row>
    <row r="12841" spans="2:4" x14ac:dyDescent="0.25">
      <c r="B12841" s="20" t="s">
        <v>10268</v>
      </c>
      <c r="C12841" s="20" t="s">
        <v>10264</v>
      </c>
      <c r="D12841" s="20" t="s">
        <v>16</v>
      </c>
    </row>
    <row r="12842" spans="2:4" x14ac:dyDescent="0.25">
      <c r="B12842" s="20" t="s">
        <v>10269</v>
      </c>
      <c r="C12842" s="20" t="s">
        <v>10270</v>
      </c>
      <c r="D12842" s="20" t="s">
        <v>16</v>
      </c>
    </row>
    <row r="12843" spans="2:4" x14ac:dyDescent="0.25">
      <c r="B12843" s="20" t="s">
        <v>10271</v>
      </c>
      <c r="C12843" s="20" t="s">
        <v>10270</v>
      </c>
      <c r="D12843" s="20" t="s">
        <v>16</v>
      </c>
    </row>
    <row r="12844" spans="2:4" x14ac:dyDescent="0.25">
      <c r="B12844" s="20" t="s">
        <v>10272</v>
      </c>
      <c r="C12844" s="20" t="s">
        <v>10270</v>
      </c>
      <c r="D12844" s="20" t="s">
        <v>16</v>
      </c>
    </row>
    <row r="12845" spans="2:4" x14ac:dyDescent="0.25">
      <c r="B12845" s="20" t="s">
        <v>10273</v>
      </c>
      <c r="C12845" s="20" t="s">
        <v>10270</v>
      </c>
      <c r="D12845" s="20" t="s">
        <v>16</v>
      </c>
    </row>
    <row r="12846" spans="2:4" x14ac:dyDescent="0.25">
      <c r="B12846" s="20" t="s">
        <v>10274</v>
      </c>
      <c r="C12846" s="20" t="s">
        <v>10275</v>
      </c>
      <c r="D12846" s="20" t="s">
        <v>16</v>
      </c>
    </row>
    <row r="12847" spans="2:4" x14ac:dyDescent="0.25">
      <c r="B12847" s="20" t="s">
        <v>10276</v>
      </c>
      <c r="C12847" s="20" t="s">
        <v>10275</v>
      </c>
      <c r="D12847" s="20" t="s">
        <v>16</v>
      </c>
    </row>
    <row r="12848" spans="2:4" x14ac:dyDescent="0.25">
      <c r="B12848" s="20" t="s">
        <v>10277</v>
      </c>
      <c r="C12848" s="20" t="s">
        <v>10275</v>
      </c>
      <c r="D12848" s="20" t="s">
        <v>16</v>
      </c>
    </row>
    <row r="12849" spans="2:4" x14ac:dyDescent="0.25">
      <c r="B12849" s="20" t="s">
        <v>10278</v>
      </c>
      <c r="C12849" s="20" t="s">
        <v>10275</v>
      </c>
      <c r="D12849" s="20" t="s">
        <v>16</v>
      </c>
    </row>
    <row r="12850" spans="2:4" x14ac:dyDescent="0.25">
      <c r="B12850" s="20" t="s">
        <v>10279</v>
      </c>
      <c r="C12850" s="20" t="s">
        <v>10280</v>
      </c>
      <c r="D12850" s="20" t="s">
        <v>16</v>
      </c>
    </row>
    <row r="12851" spans="2:4" x14ac:dyDescent="0.25">
      <c r="B12851" s="20" t="s">
        <v>10281</v>
      </c>
      <c r="C12851" s="20" t="s">
        <v>10280</v>
      </c>
      <c r="D12851" s="20" t="s">
        <v>16</v>
      </c>
    </row>
    <row r="12852" spans="2:4" x14ac:dyDescent="0.25">
      <c r="B12852" s="20" t="s">
        <v>10282</v>
      </c>
      <c r="C12852" s="20" t="s">
        <v>10280</v>
      </c>
      <c r="D12852" s="20" t="s">
        <v>16</v>
      </c>
    </row>
    <row r="12853" spans="2:4" x14ac:dyDescent="0.25">
      <c r="B12853" s="20" t="s">
        <v>10283</v>
      </c>
      <c r="C12853" s="20" t="s">
        <v>10280</v>
      </c>
      <c r="D12853" s="20" t="s">
        <v>16</v>
      </c>
    </row>
    <row r="12854" spans="2:4" x14ac:dyDescent="0.25">
      <c r="B12854" s="20" t="s">
        <v>10284</v>
      </c>
      <c r="C12854" s="20" t="s">
        <v>10280</v>
      </c>
      <c r="D12854" s="20" t="s">
        <v>16</v>
      </c>
    </row>
    <row r="12855" spans="2:4" x14ac:dyDescent="0.25">
      <c r="B12855" s="20" t="s">
        <v>10285</v>
      </c>
      <c r="C12855" s="20" t="s">
        <v>10280</v>
      </c>
      <c r="D12855" s="20" t="s">
        <v>16</v>
      </c>
    </row>
    <row r="12856" spans="2:4" x14ac:dyDescent="0.25">
      <c r="B12856" s="20" t="s">
        <v>10286</v>
      </c>
      <c r="C12856" s="20" t="s">
        <v>10280</v>
      </c>
      <c r="D12856" s="20" t="s">
        <v>16</v>
      </c>
    </row>
    <row r="12857" spans="2:4" x14ac:dyDescent="0.25">
      <c r="B12857" s="20" t="s">
        <v>10287</v>
      </c>
      <c r="C12857" s="20" t="s">
        <v>10288</v>
      </c>
      <c r="D12857" s="20" t="s">
        <v>16</v>
      </c>
    </row>
    <row r="12858" spans="2:4" x14ac:dyDescent="0.25">
      <c r="B12858" s="20" t="s">
        <v>10289</v>
      </c>
      <c r="C12858" s="20" t="s">
        <v>10288</v>
      </c>
      <c r="D12858" s="20" t="s">
        <v>16</v>
      </c>
    </row>
    <row r="12859" spans="2:4" x14ac:dyDescent="0.25">
      <c r="B12859" s="20" t="s">
        <v>10290</v>
      </c>
      <c r="C12859" s="20" t="s">
        <v>10288</v>
      </c>
      <c r="D12859" s="20" t="s">
        <v>16</v>
      </c>
    </row>
    <row r="12860" spans="2:4" x14ac:dyDescent="0.25">
      <c r="B12860" s="20" t="s">
        <v>10291</v>
      </c>
      <c r="C12860" s="20" t="s">
        <v>10288</v>
      </c>
      <c r="D12860" s="20" t="s">
        <v>16</v>
      </c>
    </row>
    <row r="12861" spans="2:4" x14ac:dyDescent="0.25">
      <c r="B12861" s="20" t="s">
        <v>10292</v>
      </c>
      <c r="C12861" s="20" t="s">
        <v>10288</v>
      </c>
      <c r="D12861" s="20" t="s">
        <v>16</v>
      </c>
    </row>
    <row r="12862" spans="2:4" x14ac:dyDescent="0.25">
      <c r="B12862" s="20" t="s">
        <v>10293</v>
      </c>
      <c r="C12862" s="20" t="s">
        <v>10294</v>
      </c>
      <c r="D12862" s="20" t="s">
        <v>16</v>
      </c>
    </row>
    <row r="12863" spans="2:4" x14ac:dyDescent="0.25">
      <c r="B12863" s="20" t="s">
        <v>10295</v>
      </c>
      <c r="C12863" s="20" t="s">
        <v>10294</v>
      </c>
      <c r="D12863" s="20" t="s">
        <v>16</v>
      </c>
    </row>
    <row r="12864" spans="2:4" x14ac:dyDescent="0.25">
      <c r="B12864" s="20" t="s">
        <v>10296</v>
      </c>
      <c r="C12864" s="20" t="s">
        <v>10294</v>
      </c>
      <c r="D12864" s="20" t="s">
        <v>16</v>
      </c>
    </row>
    <row r="12865" spans="2:4" x14ac:dyDescent="0.25">
      <c r="B12865" s="20" t="s">
        <v>10297</v>
      </c>
      <c r="C12865" s="20" t="s">
        <v>10298</v>
      </c>
      <c r="D12865" s="20" t="s">
        <v>16</v>
      </c>
    </row>
    <row r="12866" spans="2:4" x14ac:dyDescent="0.25">
      <c r="B12866" s="20" t="s">
        <v>10299</v>
      </c>
      <c r="C12866" s="20" t="s">
        <v>10300</v>
      </c>
      <c r="D12866" s="20" t="s">
        <v>16</v>
      </c>
    </row>
    <row r="12867" spans="2:4" x14ac:dyDescent="0.25">
      <c r="B12867" s="20" t="s">
        <v>10301</v>
      </c>
      <c r="C12867" s="20" t="s">
        <v>10300</v>
      </c>
      <c r="D12867" s="20" t="s">
        <v>16</v>
      </c>
    </row>
    <row r="12868" spans="2:4" x14ac:dyDescent="0.25">
      <c r="B12868" s="20" t="s">
        <v>10302</v>
      </c>
      <c r="C12868" s="20" t="s">
        <v>10303</v>
      </c>
      <c r="D12868" s="20" t="s">
        <v>16</v>
      </c>
    </row>
    <row r="12869" spans="2:4" x14ac:dyDescent="0.25">
      <c r="B12869" s="20" t="s">
        <v>10304</v>
      </c>
      <c r="C12869" s="20" t="s">
        <v>10303</v>
      </c>
      <c r="D12869" s="20" t="s">
        <v>16</v>
      </c>
    </row>
    <row r="12870" spans="2:4" x14ac:dyDescent="0.25">
      <c r="B12870" s="20" t="s">
        <v>10305</v>
      </c>
      <c r="C12870" s="20" t="s">
        <v>10303</v>
      </c>
      <c r="D12870" s="20" t="s">
        <v>16</v>
      </c>
    </row>
    <row r="12871" spans="2:4" x14ac:dyDescent="0.25">
      <c r="B12871" s="20" t="s">
        <v>10306</v>
      </c>
      <c r="C12871" s="20" t="s">
        <v>10303</v>
      </c>
      <c r="D12871" s="20" t="s">
        <v>16</v>
      </c>
    </row>
    <row r="12872" spans="2:4" x14ac:dyDescent="0.25">
      <c r="B12872" s="20" t="s">
        <v>10307</v>
      </c>
      <c r="C12872" s="20" t="s">
        <v>10308</v>
      </c>
      <c r="D12872" s="20" t="s">
        <v>16</v>
      </c>
    </row>
    <row r="12873" spans="2:4" x14ac:dyDescent="0.25">
      <c r="B12873" s="20" t="s">
        <v>10309</v>
      </c>
      <c r="C12873" s="20" t="s">
        <v>10308</v>
      </c>
      <c r="D12873" s="20" t="s">
        <v>16</v>
      </c>
    </row>
    <row r="12874" spans="2:4" x14ac:dyDescent="0.25">
      <c r="B12874" s="20" t="s">
        <v>10310</v>
      </c>
      <c r="C12874" s="20" t="s">
        <v>10308</v>
      </c>
      <c r="D12874" s="20" t="s">
        <v>16</v>
      </c>
    </row>
    <row r="12875" spans="2:4" x14ac:dyDescent="0.25">
      <c r="B12875" s="20" t="s">
        <v>10311</v>
      </c>
      <c r="C12875" s="20" t="s">
        <v>10308</v>
      </c>
      <c r="D12875" s="20" t="s">
        <v>16</v>
      </c>
    </row>
    <row r="12876" spans="2:4" x14ac:dyDescent="0.25">
      <c r="B12876" s="20" t="s">
        <v>10312</v>
      </c>
      <c r="C12876" s="20" t="s">
        <v>10308</v>
      </c>
      <c r="D12876" s="20" t="s">
        <v>16</v>
      </c>
    </row>
    <row r="12877" spans="2:4" x14ac:dyDescent="0.25">
      <c r="B12877" s="20" t="s">
        <v>10313</v>
      </c>
      <c r="C12877" s="20" t="s">
        <v>10314</v>
      </c>
      <c r="D12877" s="20" t="s">
        <v>16</v>
      </c>
    </row>
    <row r="12878" spans="2:4" x14ac:dyDescent="0.25">
      <c r="B12878" s="20" t="s">
        <v>10315</v>
      </c>
      <c r="C12878" s="20" t="s">
        <v>10314</v>
      </c>
      <c r="D12878" s="20" t="s">
        <v>16</v>
      </c>
    </row>
    <row r="12879" spans="2:4" x14ac:dyDescent="0.25">
      <c r="B12879" s="20" t="s">
        <v>18486</v>
      </c>
      <c r="C12879" s="20" t="s">
        <v>10314</v>
      </c>
      <c r="D12879" s="20" t="s">
        <v>12</v>
      </c>
    </row>
    <row r="12880" spans="2:4" x14ac:dyDescent="0.25">
      <c r="B12880" s="20" t="s">
        <v>18487</v>
      </c>
      <c r="C12880" s="20" t="s">
        <v>10314</v>
      </c>
      <c r="D12880" s="20" t="s">
        <v>16</v>
      </c>
    </row>
    <row r="12881" spans="2:4" x14ac:dyDescent="0.25">
      <c r="B12881" s="20" t="s">
        <v>18488</v>
      </c>
      <c r="C12881" s="20" t="s">
        <v>10314</v>
      </c>
      <c r="D12881" s="20" t="s">
        <v>12</v>
      </c>
    </row>
    <row r="12882" spans="2:4" x14ac:dyDescent="0.25">
      <c r="B12882" s="20" t="s">
        <v>10316</v>
      </c>
      <c r="C12882" s="20" t="s">
        <v>10317</v>
      </c>
      <c r="D12882" s="20" t="s">
        <v>16</v>
      </c>
    </row>
    <row r="12883" spans="2:4" x14ac:dyDescent="0.25">
      <c r="B12883" s="20" t="s">
        <v>10318</v>
      </c>
      <c r="C12883" s="20" t="s">
        <v>10317</v>
      </c>
      <c r="D12883" s="20" t="s">
        <v>16</v>
      </c>
    </row>
    <row r="12884" spans="2:4" x14ac:dyDescent="0.25">
      <c r="B12884" s="20" t="s">
        <v>10319</v>
      </c>
      <c r="C12884" s="20" t="s">
        <v>10317</v>
      </c>
      <c r="D12884" s="20" t="s">
        <v>16</v>
      </c>
    </row>
    <row r="12885" spans="2:4" x14ac:dyDescent="0.25">
      <c r="B12885" s="20" t="s">
        <v>10320</v>
      </c>
      <c r="C12885" s="20" t="s">
        <v>10321</v>
      </c>
      <c r="D12885" s="20" t="s">
        <v>16</v>
      </c>
    </row>
    <row r="12886" spans="2:4" x14ac:dyDescent="0.25">
      <c r="B12886" s="20" t="s">
        <v>10322</v>
      </c>
      <c r="C12886" s="20" t="s">
        <v>10321</v>
      </c>
      <c r="D12886" s="20" t="s">
        <v>16</v>
      </c>
    </row>
    <row r="12887" spans="2:4" x14ac:dyDescent="0.25">
      <c r="B12887" s="20" t="s">
        <v>10323</v>
      </c>
      <c r="C12887" s="20" t="s">
        <v>10321</v>
      </c>
      <c r="D12887" s="20" t="s">
        <v>16</v>
      </c>
    </row>
    <row r="12888" spans="2:4" x14ac:dyDescent="0.25">
      <c r="B12888" s="20" t="s">
        <v>10324</v>
      </c>
      <c r="C12888" s="20" t="s">
        <v>10321</v>
      </c>
      <c r="D12888" s="20" t="s">
        <v>16</v>
      </c>
    </row>
    <row r="12889" spans="2:4" x14ac:dyDescent="0.25">
      <c r="B12889" s="20" t="s">
        <v>10325</v>
      </c>
      <c r="C12889" s="20" t="s">
        <v>10321</v>
      </c>
      <c r="D12889" s="20" t="s">
        <v>16</v>
      </c>
    </row>
    <row r="12890" spans="2:4" x14ac:dyDescent="0.25">
      <c r="B12890" s="20" t="s">
        <v>10326</v>
      </c>
      <c r="C12890" s="20" t="s">
        <v>10321</v>
      </c>
      <c r="D12890" s="20" t="s">
        <v>16</v>
      </c>
    </row>
    <row r="12891" spans="2:4" x14ac:dyDescent="0.25">
      <c r="B12891" s="20" t="s">
        <v>10327</v>
      </c>
      <c r="C12891" s="20" t="s">
        <v>10328</v>
      </c>
      <c r="D12891" s="20" t="s">
        <v>16</v>
      </c>
    </row>
    <row r="12892" spans="2:4" x14ac:dyDescent="0.25">
      <c r="B12892" s="20" t="s">
        <v>10329</v>
      </c>
      <c r="C12892" s="20" t="s">
        <v>10328</v>
      </c>
      <c r="D12892" s="20" t="s">
        <v>16</v>
      </c>
    </row>
    <row r="12893" spans="2:4" x14ac:dyDescent="0.25">
      <c r="B12893" s="20" t="s">
        <v>10330</v>
      </c>
      <c r="C12893" s="20" t="s">
        <v>10328</v>
      </c>
      <c r="D12893" s="20" t="s">
        <v>16</v>
      </c>
    </row>
    <row r="12894" spans="2:4" x14ac:dyDescent="0.25">
      <c r="B12894" s="20" t="s">
        <v>10331</v>
      </c>
      <c r="C12894" s="20" t="s">
        <v>10328</v>
      </c>
      <c r="D12894" s="20" t="s">
        <v>16</v>
      </c>
    </row>
    <row r="12895" spans="2:4" x14ac:dyDescent="0.25">
      <c r="B12895" s="20" t="s">
        <v>10332</v>
      </c>
      <c r="C12895" s="20" t="s">
        <v>10333</v>
      </c>
      <c r="D12895" s="20" t="s">
        <v>16</v>
      </c>
    </row>
    <row r="12896" spans="2:4" x14ac:dyDescent="0.25">
      <c r="B12896" s="20" t="s">
        <v>10334</v>
      </c>
      <c r="C12896" s="20" t="s">
        <v>10333</v>
      </c>
      <c r="D12896" s="20" t="s">
        <v>16</v>
      </c>
    </row>
    <row r="12897" spans="2:4" x14ac:dyDescent="0.25">
      <c r="B12897" s="20" t="s">
        <v>10335</v>
      </c>
      <c r="C12897" s="20" t="s">
        <v>10333</v>
      </c>
      <c r="D12897" s="20" t="s">
        <v>16</v>
      </c>
    </row>
    <row r="12898" spans="2:4" x14ac:dyDescent="0.25">
      <c r="B12898" s="20" t="s">
        <v>10336</v>
      </c>
      <c r="C12898" s="20" t="s">
        <v>10333</v>
      </c>
      <c r="D12898" s="20" t="s">
        <v>16</v>
      </c>
    </row>
    <row r="12899" spans="2:4" x14ac:dyDescent="0.25">
      <c r="B12899" s="20" t="s">
        <v>10337</v>
      </c>
      <c r="C12899" s="20" t="s">
        <v>10338</v>
      </c>
      <c r="D12899" s="20" t="s">
        <v>16</v>
      </c>
    </row>
    <row r="12900" spans="2:4" x14ac:dyDescent="0.25">
      <c r="B12900" s="20" t="s">
        <v>10339</v>
      </c>
      <c r="C12900" s="20" t="s">
        <v>10338</v>
      </c>
      <c r="D12900" s="20" t="s">
        <v>16</v>
      </c>
    </row>
    <row r="12901" spans="2:4" x14ac:dyDescent="0.25">
      <c r="B12901" s="20" t="s">
        <v>10340</v>
      </c>
      <c r="C12901" s="20" t="s">
        <v>10338</v>
      </c>
      <c r="D12901" s="20" t="s">
        <v>16</v>
      </c>
    </row>
    <row r="12902" spans="2:4" x14ac:dyDescent="0.25">
      <c r="B12902" s="20" t="s">
        <v>10341</v>
      </c>
      <c r="C12902" s="20" t="s">
        <v>10338</v>
      </c>
      <c r="D12902" s="20" t="s">
        <v>16</v>
      </c>
    </row>
    <row r="12903" spans="2:4" x14ac:dyDescent="0.25">
      <c r="B12903" s="20" t="s">
        <v>10342</v>
      </c>
      <c r="C12903" s="20" t="s">
        <v>10338</v>
      </c>
      <c r="D12903" s="20" t="s">
        <v>16</v>
      </c>
    </row>
    <row r="12904" spans="2:4" x14ac:dyDescent="0.25">
      <c r="B12904" s="20" t="s">
        <v>10343</v>
      </c>
      <c r="C12904" s="20" t="s">
        <v>10343</v>
      </c>
      <c r="D12904" s="20" t="s">
        <v>19</v>
      </c>
    </row>
    <row r="12905" spans="2:4" x14ac:dyDescent="0.25">
      <c r="B12905" s="20" t="s">
        <v>10344</v>
      </c>
      <c r="C12905" s="20" t="s">
        <v>10344</v>
      </c>
      <c r="D12905" s="20" t="s">
        <v>13</v>
      </c>
    </row>
    <row r="12906" spans="2:4" x14ac:dyDescent="0.25">
      <c r="B12906" s="20" t="s">
        <v>10345</v>
      </c>
      <c r="C12906" s="20" t="s">
        <v>10345</v>
      </c>
      <c r="D12906" s="20" t="s">
        <v>13</v>
      </c>
    </row>
    <row r="12907" spans="2:4" x14ac:dyDescent="0.25">
      <c r="B12907" s="20" t="s">
        <v>10346</v>
      </c>
      <c r="C12907" s="20" t="s">
        <v>10346</v>
      </c>
      <c r="D12907" s="20" t="s">
        <v>13</v>
      </c>
    </row>
    <row r="12908" spans="2:4" x14ac:dyDescent="0.25">
      <c r="B12908" s="20" t="s">
        <v>10347</v>
      </c>
      <c r="C12908" s="20" t="s">
        <v>10347</v>
      </c>
      <c r="D12908" s="20" t="s">
        <v>13</v>
      </c>
    </row>
    <row r="12909" spans="2:4" x14ac:dyDescent="0.25">
      <c r="B12909" s="20" t="s">
        <v>10348</v>
      </c>
      <c r="C12909" s="20" t="s">
        <v>10348</v>
      </c>
      <c r="D12909" s="20" t="s">
        <v>13</v>
      </c>
    </row>
    <row r="12910" spans="2:4" x14ac:dyDescent="0.25">
      <c r="B12910" s="20" t="s">
        <v>10349</v>
      </c>
      <c r="C12910" s="20" t="s">
        <v>10349</v>
      </c>
      <c r="D12910" s="20" t="s">
        <v>13</v>
      </c>
    </row>
    <row r="12911" spans="2:4" x14ac:dyDescent="0.25">
      <c r="B12911" s="20" t="s">
        <v>10350</v>
      </c>
      <c r="C12911" s="20" t="s">
        <v>10351</v>
      </c>
      <c r="D12911" s="20" t="s">
        <v>13</v>
      </c>
    </row>
    <row r="12912" spans="2:4" x14ac:dyDescent="0.25">
      <c r="B12912" s="20" t="s">
        <v>10352</v>
      </c>
      <c r="C12912" s="20" t="s">
        <v>10351</v>
      </c>
      <c r="D12912" s="20" t="s">
        <v>13</v>
      </c>
    </row>
    <row r="12913" spans="2:4" x14ac:dyDescent="0.25">
      <c r="B12913" s="20" t="s">
        <v>10353</v>
      </c>
      <c r="C12913" s="20" t="s">
        <v>10351</v>
      </c>
      <c r="D12913" s="20" t="s">
        <v>13</v>
      </c>
    </row>
    <row r="12914" spans="2:4" x14ac:dyDescent="0.25">
      <c r="B12914" s="20" t="s">
        <v>10354</v>
      </c>
      <c r="C12914" s="20" t="s">
        <v>10351</v>
      </c>
      <c r="D12914" s="20" t="s">
        <v>13</v>
      </c>
    </row>
    <row r="12915" spans="2:4" x14ac:dyDescent="0.25">
      <c r="B12915" s="20" t="s">
        <v>10355</v>
      </c>
      <c r="C12915" s="20" t="s">
        <v>10351</v>
      </c>
      <c r="D12915" s="20" t="s">
        <v>13</v>
      </c>
    </row>
    <row r="12916" spans="2:4" x14ac:dyDescent="0.25">
      <c r="B12916" s="20" t="s">
        <v>10356</v>
      </c>
      <c r="C12916" s="20" t="s">
        <v>10351</v>
      </c>
      <c r="D12916" s="20" t="s">
        <v>13</v>
      </c>
    </row>
    <row r="12917" spans="2:4" x14ac:dyDescent="0.25">
      <c r="B12917" s="20" t="s">
        <v>10357</v>
      </c>
      <c r="C12917" s="20" t="s">
        <v>10358</v>
      </c>
      <c r="D12917" s="20" t="s">
        <v>13</v>
      </c>
    </row>
    <row r="12918" spans="2:4" x14ac:dyDescent="0.25">
      <c r="B12918" s="20" t="s">
        <v>10359</v>
      </c>
      <c r="C12918" s="20" t="s">
        <v>10358</v>
      </c>
      <c r="D12918" s="20" t="s">
        <v>13</v>
      </c>
    </row>
    <row r="12919" spans="2:4" x14ac:dyDescent="0.25">
      <c r="B12919" s="20" t="s">
        <v>10360</v>
      </c>
      <c r="C12919" s="20" t="s">
        <v>10358</v>
      </c>
      <c r="D12919" s="20" t="s">
        <v>13</v>
      </c>
    </row>
    <row r="12920" spans="2:4" x14ac:dyDescent="0.25">
      <c r="B12920" s="20" t="s">
        <v>10361</v>
      </c>
      <c r="C12920" s="20" t="s">
        <v>10362</v>
      </c>
      <c r="D12920" s="20" t="s">
        <v>13</v>
      </c>
    </row>
    <row r="12921" spans="2:4" x14ac:dyDescent="0.25">
      <c r="B12921" s="20" t="s">
        <v>10363</v>
      </c>
      <c r="C12921" s="20" t="s">
        <v>10362</v>
      </c>
      <c r="D12921" s="20" t="s">
        <v>13</v>
      </c>
    </row>
    <row r="12922" spans="2:4" x14ac:dyDescent="0.25">
      <c r="B12922" s="20" t="s">
        <v>10364</v>
      </c>
      <c r="C12922" s="20" t="s">
        <v>10362</v>
      </c>
      <c r="D12922" s="20" t="s">
        <v>13</v>
      </c>
    </row>
    <row r="12923" spans="2:4" x14ac:dyDescent="0.25">
      <c r="B12923" s="20" t="s">
        <v>10365</v>
      </c>
      <c r="C12923" s="20" t="s">
        <v>10362</v>
      </c>
      <c r="D12923" s="20" t="s">
        <v>13</v>
      </c>
    </row>
    <row r="12924" spans="2:4" x14ac:dyDescent="0.25">
      <c r="B12924" s="20" t="s">
        <v>10366</v>
      </c>
      <c r="C12924" s="20" t="s">
        <v>10367</v>
      </c>
      <c r="D12924" s="20" t="s">
        <v>13</v>
      </c>
    </row>
    <row r="12925" spans="2:4" x14ac:dyDescent="0.25">
      <c r="B12925" s="20" t="s">
        <v>10368</v>
      </c>
      <c r="C12925" s="20" t="s">
        <v>10367</v>
      </c>
      <c r="D12925" s="20" t="s">
        <v>13</v>
      </c>
    </row>
    <row r="12926" spans="2:4" x14ac:dyDescent="0.25">
      <c r="B12926" s="20" t="s">
        <v>10369</v>
      </c>
      <c r="C12926" s="20" t="s">
        <v>10367</v>
      </c>
      <c r="D12926" s="20" t="s">
        <v>13</v>
      </c>
    </row>
    <row r="12927" spans="2:4" x14ac:dyDescent="0.25">
      <c r="B12927" s="20" t="s">
        <v>10370</v>
      </c>
      <c r="C12927" s="20" t="s">
        <v>10371</v>
      </c>
      <c r="D12927" s="20" t="s">
        <v>13</v>
      </c>
    </row>
    <row r="12928" spans="2:4" x14ac:dyDescent="0.25">
      <c r="B12928" s="20" t="s">
        <v>10372</v>
      </c>
      <c r="C12928" s="20" t="s">
        <v>10373</v>
      </c>
      <c r="D12928" s="20" t="s">
        <v>13</v>
      </c>
    </row>
    <row r="12929" spans="2:4" x14ac:dyDescent="0.25">
      <c r="B12929" s="20" t="s">
        <v>10374</v>
      </c>
      <c r="C12929" s="20" t="s">
        <v>10373</v>
      </c>
      <c r="D12929" s="20" t="s">
        <v>13</v>
      </c>
    </row>
    <row r="12930" spans="2:4" x14ac:dyDescent="0.25">
      <c r="B12930" s="20" t="s">
        <v>10375</v>
      </c>
      <c r="C12930" s="20" t="s">
        <v>10376</v>
      </c>
      <c r="D12930" s="20" t="s">
        <v>13</v>
      </c>
    </row>
    <row r="12931" spans="2:4" x14ac:dyDescent="0.25">
      <c r="B12931" s="20" t="s">
        <v>10377</v>
      </c>
      <c r="C12931" s="20" t="s">
        <v>10376</v>
      </c>
      <c r="D12931" s="20" t="s">
        <v>13</v>
      </c>
    </row>
    <row r="12932" spans="2:4" x14ac:dyDescent="0.25">
      <c r="B12932" s="20" t="s">
        <v>10378</v>
      </c>
      <c r="C12932" s="20" t="s">
        <v>10376</v>
      </c>
      <c r="D12932" s="20" t="s">
        <v>13</v>
      </c>
    </row>
    <row r="12933" spans="2:4" x14ac:dyDescent="0.25">
      <c r="B12933" s="20" t="s">
        <v>10379</v>
      </c>
      <c r="C12933" s="20" t="s">
        <v>10376</v>
      </c>
      <c r="D12933" s="20" t="s">
        <v>13</v>
      </c>
    </row>
    <row r="12934" spans="2:4" x14ac:dyDescent="0.25">
      <c r="B12934" s="20" t="s">
        <v>10380</v>
      </c>
      <c r="C12934" s="20" t="s">
        <v>10376</v>
      </c>
      <c r="D12934" s="20" t="s">
        <v>13</v>
      </c>
    </row>
    <row r="12935" spans="2:4" x14ac:dyDescent="0.25">
      <c r="B12935" s="20" t="s">
        <v>10381</v>
      </c>
      <c r="C12935" s="20" t="s">
        <v>10376</v>
      </c>
      <c r="D12935" s="20" t="s">
        <v>13</v>
      </c>
    </row>
    <row r="12936" spans="2:4" x14ac:dyDescent="0.25">
      <c r="B12936" s="20" t="s">
        <v>10382</v>
      </c>
      <c r="C12936" s="20" t="s">
        <v>10376</v>
      </c>
      <c r="D12936" s="20" t="s">
        <v>13</v>
      </c>
    </row>
    <row r="12937" spans="2:4" x14ac:dyDescent="0.25">
      <c r="B12937" s="20" t="s">
        <v>10383</v>
      </c>
      <c r="C12937" s="20" t="s">
        <v>10376</v>
      </c>
      <c r="D12937" s="20" t="s">
        <v>13</v>
      </c>
    </row>
    <row r="12938" spans="2:4" x14ac:dyDescent="0.25">
      <c r="B12938" s="20" t="s">
        <v>10384</v>
      </c>
      <c r="C12938" s="20" t="s">
        <v>10384</v>
      </c>
      <c r="D12938" s="20" t="s">
        <v>13</v>
      </c>
    </row>
    <row r="12939" spans="2:4" x14ac:dyDescent="0.25">
      <c r="B12939" s="20" t="s">
        <v>10385</v>
      </c>
      <c r="C12939" s="20" t="s">
        <v>10385</v>
      </c>
      <c r="D12939" s="20" t="s">
        <v>13</v>
      </c>
    </row>
    <row r="12940" spans="2:4" x14ac:dyDescent="0.25">
      <c r="B12940" s="20" t="s">
        <v>10386</v>
      </c>
      <c r="C12940" s="20" t="s">
        <v>10386</v>
      </c>
      <c r="D12940" s="20" t="s">
        <v>13</v>
      </c>
    </row>
    <row r="12941" spans="2:4" x14ac:dyDescent="0.25">
      <c r="B12941" s="20" t="s">
        <v>10387</v>
      </c>
      <c r="C12941" s="20" t="s">
        <v>10387</v>
      </c>
      <c r="D12941" s="20" t="s">
        <v>13</v>
      </c>
    </row>
    <row r="12942" spans="2:4" x14ac:dyDescent="0.25">
      <c r="B12942" s="20" t="s">
        <v>10388</v>
      </c>
      <c r="C12942" s="20" t="s">
        <v>10388</v>
      </c>
      <c r="D12942" s="20" t="s">
        <v>13</v>
      </c>
    </row>
    <row r="12943" spans="2:4" x14ac:dyDescent="0.25">
      <c r="B12943" s="20" t="s">
        <v>10389</v>
      </c>
      <c r="C12943" s="20" t="s">
        <v>10389</v>
      </c>
      <c r="D12943" s="20" t="s">
        <v>13</v>
      </c>
    </row>
    <row r="12944" spans="2:4" x14ac:dyDescent="0.25">
      <c r="B12944" s="20" t="s">
        <v>10390</v>
      </c>
      <c r="C12944" s="20" t="s">
        <v>10391</v>
      </c>
      <c r="D12944" s="20" t="s">
        <v>13</v>
      </c>
    </row>
    <row r="12945" spans="2:4" x14ac:dyDescent="0.25">
      <c r="B12945" s="20" t="s">
        <v>10392</v>
      </c>
      <c r="C12945" s="20" t="s">
        <v>10391</v>
      </c>
      <c r="D12945" s="20" t="s">
        <v>13</v>
      </c>
    </row>
    <row r="12946" spans="2:4" x14ac:dyDescent="0.25">
      <c r="B12946" s="20" t="s">
        <v>10393</v>
      </c>
      <c r="C12946" s="20" t="s">
        <v>10391</v>
      </c>
      <c r="D12946" s="20" t="s">
        <v>13</v>
      </c>
    </row>
    <row r="12947" spans="2:4" x14ac:dyDescent="0.25">
      <c r="B12947" s="20" t="s">
        <v>10394</v>
      </c>
      <c r="C12947" s="20" t="s">
        <v>10391</v>
      </c>
      <c r="D12947" s="20" t="s">
        <v>13</v>
      </c>
    </row>
    <row r="12948" spans="2:4" x14ac:dyDescent="0.25">
      <c r="B12948" s="20" t="s">
        <v>10395</v>
      </c>
      <c r="C12948" s="20" t="s">
        <v>10391</v>
      </c>
      <c r="D12948" s="20" t="s">
        <v>13</v>
      </c>
    </row>
    <row r="12949" spans="2:4" x14ac:dyDescent="0.25">
      <c r="B12949" s="20" t="s">
        <v>10396</v>
      </c>
      <c r="C12949" s="20" t="s">
        <v>10391</v>
      </c>
      <c r="D12949" s="20" t="s">
        <v>13</v>
      </c>
    </row>
    <row r="12950" spans="2:4" x14ac:dyDescent="0.25">
      <c r="B12950" s="20" t="s">
        <v>10397</v>
      </c>
      <c r="C12950" s="20" t="s">
        <v>10391</v>
      </c>
      <c r="D12950" s="20" t="s">
        <v>13</v>
      </c>
    </row>
    <row r="12951" spans="2:4" x14ac:dyDescent="0.25">
      <c r="B12951" s="20" t="s">
        <v>10398</v>
      </c>
      <c r="C12951" s="20" t="s">
        <v>10391</v>
      </c>
      <c r="D12951" s="20" t="s">
        <v>13</v>
      </c>
    </row>
    <row r="12952" spans="2:4" x14ac:dyDescent="0.25">
      <c r="B12952" s="20" t="s">
        <v>10399</v>
      </c>
      <c r="C12952" s="20" t="s">
        <v>10400</v>
      </c>
      <c r="D12952" s="20" t="s">
        <v>13</v>
      </c>
    </row>
    <row r="12953" spans="2:4" x14ac:dyDescent="0.25">
      <c r="B12953" s="20" t="s">
        <v>18489</v>
      </c>
      <c r="C12953" s="20" t="s">
        <v>10400</v>
      </c>
      <c r="D12953" s="20" t="s">
        <v>13</v>
      </c>
    </row>
    <row r="12954" spans="2:4" x14ac:dyDescent="0.25">
      <c r="B12954" s="20" t="s">
        <v>10401</v>
      </c>
      <c r="C12954" s="20" t="s">
        <v>10400</v>
      </c>
      <c r="D12954" s="20" t="s">
        <v>13</v>
      </c>
    </row>
    <row r="12955" spans="2:4" x14ac:dyDescent="0.25">
      <c r="B12955" s="20" t="s">
        <v>10402</v>
      </c>
      <c r="C12955" s="20" t="s">
        <v>10400</v>
      </c>
      <c r="D12955" s="20" t="s">
        <v>13</v>
      </c>
    </row>
    <row r="12956" spans="2:4" x14ac:dyDescent="0.25">
      <c r="B12956" s="20" t="s">
        <v>10403</v>
      </c>
      <c r="C12956" s="20" t="s">
        <v>10400</v>
      </c>
      <c r="D12956" s="20" t="s">
        <v>13</v>
      </c>
    </row>
    <row r="12957" spans="2:4" x14ac:dyDescent="0.25">
      <c r="B12957" s="20" t="s">
        <v>10404</v>
      </c>
      <c r="C12957" s="20" t="s">
        <v>10400</v>
      </c>
      <c r="D12957" s="20" t="s">
        <v>13</v>
      </c>
    </row>
    <row r="12958" spans="2:4" x14ac:dyDescent="0.25">
      <c r="B12958" s="20" t="s">
        <v>10405</v>
      </c>
      <c r="C12958" s="20" t="s">
        <v>10400</v>
      </c>
      <c r="D12958" s="20" t="s">
        <v>13</v>
      </c>
    </row>
    <row r="12959" spans="2:4" x14ac:dyDescent="0.25">
      <c r="B12959" s="20" t="s">
        <v>10406</v>
      </c>
      <c r="C12959" s="20" t="s">
        <v>10407</v>
      </c>
      <c r="D12959" s="20" t="s">
        <v>13</v>
      </c>
    </row>
    <row r="12960" spans="2:4" x14ac:dyDescent="0.25">
      <c r="B12960" s="20" t="s">
        <v>18490</v>
      </c>
      <c r="C12960" s="20" t="s">
        <v>10407</v>
      </c>
      <c r="D12960" s="20" t="s">
        <v>13</v>
      </c>
    </row>
    <row r="12961" spans="2:4" x14ac:dyDescent="0.25">
      <c r="B12961" s="20" t="s">
        <v>18491</v>
      </c>
      <c r="C12961" s="20" t="s">
        <v>10407</v>
      </c>
      <c r="D12961" s="20" t="s">
        <v>13</v>
      </c>
    </row>
    <row r="12962" spans="2:4" x14ac:dyDescent="0.25">
      <c r="B12962" s="20" t="s">
        <v>10408</v>
      </c>
      <c r="C12962" s="20" t="s">
        <v>10407</v>
      </c>
      <c r="D12962" s="20" t="s">
        <v>13</v>
      </c>
    </row>
    <row r="12963" spans="2:4" x14ac:dyDescent="0.25">
      <c r="B12963" s="20" t="s">
        <v>10409</v>
      </c>
      <c r="C12963" s="20" t="s">
        <v>10407</v>
      </c>
      <c r="D12963" s="20" t="s">
        <v>13</v>
      </c>
    </row>
    <row r="12964" spans="2:4" x14ac:dyDescent="0.25">
      <c r="B12964" s="20" t="s">
        <v>10410</v>
      </c>
      <c r="C12964" s="20" t="s">
        <v>10407</v>
      </c>
      <c r="D12964" s="20" t="s">
        <v>13</v>
      </c>
    </row>
    <row r="12965" spans="2:4" x14ac:dyDescent="0.25">
      <c r="B12965" s="20" t="s">
        <v>18492</v>
      </c>
      <c r="C12965" s="20" t="s">
        <v>10407</v>
      </c>
      <c r="D12965" s="20" t="s">
        <v>13</v>
      </c>
    </row>
    <row r="12966" spans="2:4" x14ac:dyDescent="0.25">
      <c r="B12966" s="20" t="s">
        <v>18493</v>
      </c>
      <c r="C12966" s="20" t="s">
        <v>10407</v>
      </c>
      <c r="D12966" s="20" t="s">
        <v>13</v>
      </c>
    </row>
    <row r="12967" spans="2:4" x14ac:dyDescent="0.25">
      <c r="B12967" s="20" t="s">
        <v>18494</v>
      </c>
      <c r="C12967" s="20" t="s">
        <v>10407</v>
      </c>
      <c r="D12967" s="20" t="s">
        <v>13</v>
      </c>
    </row>
    <row r="12968" spans="2:4" x14ac:dyDescent="0.25">
      <c r="B12968" s="20" t="s">
        <v>10411</v>
      </c>
      <c r="C12968" s="20" t="s">
        <v>10407</v>
      </c>
      <c r="D12968" s="20" t="s">
        <v>13</v>
      </c>
    </row>
    <row r="12969" spans="2:4" x14ac:dyDescent="0.25">
      <c r="B12969" s="20" t="s">
        <v>18495</v>
      </c>
      <c r="C12969" s="20" t="s">
        <v>10407</v>
      </c>
      <c r="D12969" s="20" t="s">
        <v>13</v>
      </c>
    </row>
    <row r="12970" spans="2:4" x14ac:dyDescent="0.25">
      <c r="B12970" s="20" t="s">
        <v>10412</v>
      </c>
      <c r="C12970" s="20" t="s">
        <v>10413</v>
      </c>
      <c r="D12970" s="20" t="s">
        <v>13</v>
      </c>
    </row>
    <row r="12971" spans="2:4" x14ac:dyDescent="0.25">
      <c r="B12971" s="20" t="s">
        <v>18496</v>
      </c>
      <c r="C12971" s="20" t="s">
        <v>10413</v>
      </c>
      <c r="D12971" s="20" t="s">
        <v>13</v>
      </c>
    </row>
    <row r="12972" spans="2:4" x14ac:dyDescent="0.25">
      <c r="B12972" s="20" t="s">
        <v>18497</v>
      </c>
      <c r="C12972" s="20" t="s">
        <v>10413</v>
      </c>
      <c r="D12972" s="20" t="s">
        <v>13</v>
      </c>
    </row>
    <row r="12973" spans="2:4" x14ac:dyDescent="0.25">
      <c r="B12973" s="20" t="s">
        <v>10414</v>
      </c>
      <c r="C12973" s="20" t="s">
        <v>10413</v>
      </c>
      <c r="D12973" s="20" t="s">
        <v>13</v>
      </c>
    </row>
    <row r="12974" spans="2:4" x14ac:dyDescent="0.25">
      <c r="B12974" s="20" t="s">
        <v>10415</v>
      </c>
      <c r="C12974" s="20" t="s">
        <v>10413</v>
      </c>
      <c r="D12974" s="20" t="s">
        <v>13</v>
      </c>
    </row>
    <row r="12975" spans="2:4" x14ac:dyDescent="0.25">
      <c r="B12975" s="20" t="s">
        <v>18498</v>
      </c>
      <c r="C12975" s="20" t="s">
        <v>10413</v>
      </c>
      <c r="D12975" s="20" t="s">
        <v>13</v>
      </c>
    </row>
    <row r="12976" spans="2:4" x14ac:dyDescent="0.25">
      <c r="B12976" s="20" t="s">
        <v>18499</v>
      </c>
      <c r="C12976" s="20" t="s">
        <v>10413</v>
      </c>
      <c r="D12976" s="20" t="s">
        <v>13</v>
      </c>
    </row>
    <row r="12977" spans="2:4" x14ac:dyDescent="0.25">
      <c r="B12977" s="20" t="s">
        <v>18500</v>
      </c>
      <c r="C12977" s="20" t="s">
        <v>10413</v>
      </c>
      <c r="D12977" s="20" t="s">
        <v>13</v>
      </c>
    </row>
    <row r="12978" spans="2:4" x14ac:dyDescent="0.25">
      <c r="B12978" s="20" t="s">
        <v>18501</v>
      </c>
      <c r="C12978" s="20" t="s">
        <v>10413</v>
      </c>
      <c r="D12978" s="20" t="s">
        <v>13</v>
      </c>
    </row>
    <row r="12979" spans="2:4" x14ac:dyDescent="0.25">
      <c r="B12979" s="20" t="s">
        <v>10416</v>
      </c>
      <c r="C12979" s="20" t="s">
        <v>10413</v>
      </c>
      <c r="D12979" s="20" t="s">
        <v>13</v>
      </c>
    </row>
    <row r="12980" spans="2:4" x14ac:dyDescent="0.25">
      <c r="B12980" s="20" t="s">
        <v>18502</v>
      </c>
      <c r="C12980" s="20" t="s">
        <v>10413</v>
      </c>
      <c r="D12980" s="20" t="s">
        <v>13</v>
      </c>
    </row>
    <row r="12981" spans="2:4" x14ac:dyDescent="0.25">
      <c r="B12981" s="20" t="s">
        <v>18503</v>
      </c>
      <c r="C12981" s="20" t="s">
        <v>10413</v>
      </c>
      <c r="D12981" s="20" t="s">
        <v>13</v>
      </c>
    </row>
    <row r="12982" spans="2:4" x14ac:dyDescent="0.25">
      <c r="B12982" s="20" t="s">
        <v>10417</v>
      </c>
      <c r="C12982" s="20" t="s">
        <v>10413</v>
      </c>
      <c r="D12982" s="20" t="s">
        <v>13</v>
      </c>
    </row>
    <row r="12983" spans="2:4" x14ac:dyDescent="0.25">
      <c r="B12983" s="20" t="s">
        <v>10418</v>
      </c>
      <c r="C12983" s="20" t="s">
        <v>10413</v>
      </c>
      <c r="D12983" s="20" t="s">
        <v>13</v>
      </c>
    </row>
    <row r="12984" spans="2:4" x14ac:dyDescent="0.25">
      <c r="B12984" s="20" t="s">
        <v>18504</v>
      </c>
      <c r="C12984" s="20" t="s">
        <v>10413</v>
      </c>
      <c r="D12984" s="20" t="s">
        <v>13</v>
      </c>
    </row>
    <row r="12985" spans="2:4" x14ac:dyDescent="0.25">
      <c r="B12985" s="20" t="s">
        <v>10419</v>
      </c>
      <c r="C12985" s="20" t="s">
        <v>10413</v>
      </c>
      <c r="D12985" s="20" t="s">
        <v>13</v>
      </c>
    </row>
    <row r="12986" spans="2:4" x14ac:dyDescent="0.25">
      <c r="B12986" s="20" t="s">
        <v>18505</v>
      </c>
      <c r="C12986" s="20" t="s">
        <v>10413</v>
      </c>
      <c r="D12986" s="20" t="s">
        <v>13</v>
      </c>
    </row>
    <row r="12987" spans="2:4" x14ac:dyDescent="0.25">
      <c r="B12987" s="20" t="s">
        <v>18506</v>
      </c>
      <c r="C12987" s="20" t="s">
        <v>10413</v>
      </c>
      <c r="D12987" s="20" t="s">
        <v>13</v>
      </c>
    </row>
    <row r="12988" spans="2:4" x14ac:dyDescent="0.25">
      <c r="B12988" s="20" t="s">
        <v>10420</v>
      </c>
      <c r="C12988" s="20" t="s">
        <v>10420</v>
      </c>
      <c r="D12988" s="20" t="s">
        <v>13</v>
      </c>
    </row>
    <row r="12989" spans="2:4" x14ac:dyDescent="0.25">
      <c r="B12989" s="20" t="s">
        <v>10421</v>
      </c>
      <c r="C12989" s="20" t="s">
        <v>10421</v>
      </c>
      <c r="D12989" s="20" t="s">
        <v>13</v>
      </c>
    </row>
    <row r="12990" spans="2:4" x14ac:dyDescent="0.25">
      <c r="B12990" s="20" t="s">
        <v>10422</v>
      </c>
      <c r="C12990" s="20" t="s">
        <v>10422</v>
      </c>
      <c r="D12990" s="20" t="s">
        <v>13</v>
      </c>
    </row>
    <row r="12991" spans="2:4" x14ac:dyDescent="0.25">
      <c r="B12991" s="20" t="s">
        <v>10423</v>
      </c>
      <c r="C12991" s="20" t="s">
        <v>10423</v>
      </c>
      <c r="D12991" s="20" t="s">
        <v>13</v>
      </c>
    </row>
    <row r="12992" spans="2:4" x14ac:dyDescent="0.25">
      <c r="B12992" s="20" t="s">
        <v>10424</v>
      </c>
      <c r="C12992" s="20" t="s">
        <v>10424</v>
      </c>
      <c r="D12992" s="20" t="s">
        <v>13</v>
      </c>
    </row>
    <row r="12993" spans="2:4" x14ac:dyDescent="0.25">
      <c r="B12993" s="20" t="s">
        <v>10425</v>
      </c>
      <c r="C12993" s="20" t="s">
        <v>10425</v>
      </c>
      <c r="D12993" s="20" t="s">
        <v>13</v>
      </c>
    </row>
    <row r="12994" spans="2:4" x14ac:dyDescent="0.25">
      <c r="B12994" s="20" t="s">
        <v>10426</v>
      </c>
      <c r="C12994" s="20" t="s">
        <v>10427</v>
      </c>
      <c r="D12994" s="20" t="s">
        <v>13</v>
      </c>
    </row>
    <row r="12995" spans="2:4" x14ac:dyDescent="0.25">
      <c r="B12995" s="20" t="s">
        <v>10428</v>
      </c>
      <c r="C12995" s="20" t="s">
        <v>10427</v>
      </c>
      <c r="D12995" s="20" t="s">
        <v>13</v>
      </c>
    </row>
    <row r="12996" spans="2:4" x14ac:dyDescent="0.25">
      <c r="B12996" s="20" t="s">
        <v>10429</v>
      </c>
      <c r="C12996" s="20" t="s">
        <v>10427</v>
      </c>
      <c r="D12996" s="20" t="s">
        <v>13</v>
      </c>
    </row>
    <row r="12997" spans="2:4" x14ac:dyDescent="0.25">
      <c r="B12997" s="20" t="s">
        <v>10430</v>
      </c>
      <c r="C12997" s="20" t="s">
        <v>10427</v>
      </c>
      <c r="D12997" s="20" t="s">
        <v>13</v>
      </c>
    </row>
    <row r="12998" spans="2:4" x14ac:dyDescent="0.25">
      <c r="B12998" s="20" t="s">
        <v>10431</v>
      </c>
      <c r="C12998" s="20" t="s">
        <v>10427</v>
      </c>
      <c r="D12998" s="20" t="s">
        <v>13</v>
      </c>
    </row>
    <row r="12999" spans="2:4" x14ac:dyDescent="0.25">
      <c r="B12999" s="20" t="s">
        <v>10432</v>
      </c>
      <c r="C12999" s="20" t="s">
        <v>10433</v>
      </c>
      <c r="D12999" s="20" t="s">
        <v>13</v>
      </c>
    </row>
    <row r="13000" spans="2:4" x14ac:dyDescent="0.25">
      <c r="B13000" s="20" t="s">
        <v>18507</v>
      </c>
      <c r="C13000" s="20" t="s">
        <v>10433</v>
      </c>
      <c r="D13000" s="20" t="s">
        <v>13</v>
      </c>
    </row>
    <row r="13001" spans="2:4" x14ac:dyDescent="0.25">
      <c r="B13001" s="20" t="s">
        <v>10434</v>
      </c>
      <c r="C13001" s="20" t="s">
        <v>10435</v>
      </c>
      <c r="D13001" s="20" t="s">
        <v>13</v>
      </c>
    </row>
    <row r="13002" spans="2:4" x14ac:dyDescent="0.25">
      <c r="B13002" s="20" t="s">
        <v>10436</v>
      </c>
      <c r="C13002" s="20" t="s">
        <v>10435</v>
      </c>
      <c r="D13002" s="20" t="s">
        <v>13</v>
      </c>
    </row>
    <row r="13003" spans="2:4" x14ac:dyDescent="0.25">
      <c r="B13003" s="20" t="s">
        <v>10437</v>
      </c>
      <c r="C13003" s="20" t="s">
        <v>10435</v>
      </c>
      <c r="D13003" s="20" t="s">
        <v>13</v>
      </c>
    </row>
    <row r="13004" spans="2:4" x14ac:dyDescent="0.25">
      <c r="B13004" s="20" t="s">
        <v>10438</v>
      </c>
      <c r="C13004" s="20" t="s">
        <v>10435</v>
      </c>
      <c r="D13004" s="20" t="s">
        <v>13</v>
      </c>
    </row>
    <row r="13005" spans="2:4" x14ac:dyDescent="0.25">
      <c r="B13005" s="20" t="s">
        <v>10439</v>
      </c>
      <c r="C13005" s="20" t="s">
        <v>10435</v>
      </c>
      <c r="D13005" s="20" t="s">
        <v>13</v>
      </c>
    </row>
    <row r="13006" spans="2:4" x14ac:dyDescent="0.25">
      <c r="B13006" s="20" t="s">
        <v>10440</v>
      </c>
      <c r="C13006" s="20" t="s">
        <v>10441</v>
      </c>
      <c r="D13006" s="20" t="s">
        <v>13</v>
      </c>
    </row>
    <row r="13007" spans="2:4" x14ac:dyDescent="0.25">
      <c r="B13007" s="20" t="s">
        <v>10442</v>
      </c>
      <c r="C13007" s="20" t="s">
        <v>10441</v>
      </c>
      <c r="D13007" s="20" t="s">
        <v>13</v>
      </c>
    </row>
    <row r="13008" spans="2:4" x14ac:dyDescent="0.25">
      <c r="B13008" s="20" t="s">
        <v>10443</v>
      </c>
      <c r="C13008" s="20" t="s">
        <v>10441</v>
      </c>
      <c r="D13008" s="20" t="s">
        <v>13</v>
      </c>
    </row>
    <row r="13009" spans="2:4" x14ac:dyDescent="0.25">
      <c r="B13009" s="20" t="s">
        <v>10444</v>
      </c>
      <c r="C13009" s="20" t="s">
        <v>10441</v>
      </c>
      <c r="D13009" s="20" t="s">
        <v>13</v>
      </c>
    </row>
    <row r="13010" spans="2:4" x14ac:dyDescent="0.25">
      <c r="B13010" s="20" t="s">
        <v>10445</v>
      </c>
      <c r="C13010" s="20" t="s">
        <v>10446</v>
      </c>
      <c r="D13010" s="20" t="s">
        <v>13</v>
      </c>
    </row>
    <row r="13011" spans="2:4" x14ac:dyDescent="0.25">
      <c r="B13011" s="20" t="s">
        <v>10447</v>
      </c>
      <c r="C13011" s="20" t="s">
        <v>10446</v>
      </c>
      <c r="D13011" s="20" t="s">
        <v>13</v>
      </c>
    </row>
    <row r="13012" spans="2:4" x14ac:dyDescent="0.25">
      <c r="B13012" s="20" t="s">
        <v>10448</v>
      </c>
      <c r="C13012" s="20" t="s">
        <v>10446</v>
      </c>
      <c r="D13012" s="20" t="s">
        <v>13</v>
      </c>
    </row>
    <row r="13013" spans="2:4" x14ac:dyDescent="0.25">
      <c r="B13013" s="20" t="s">
        <v>10449</v>
      </c>
      <c r="C13013" s="20" t="s">
        <v>10446</v>
      </c>
      <c r="D13013" s="20" t="s">
        <v>13</v>
      </c>
    </row>
    <row r="13014" spans="2:4" x14ac:dyDescent="0.25">
      <c r="B13014" s="20" t="s">
        <v>10450</v>
      </c>
      <c r="C13014" s="20" t="s">
        <v>10446</v>
      </c>
      <c r="D13014" s="20" t="s">
        <v>13</v>
      </c>
    </row>
    <row r="13015" spans="2:4" x14ac:dyDescent="0.25">
      <c r="B13015" s="20" t="s">
        <v>10451</v>
      </c>
      <c r="C13015" s="20" t="s">
        <v>10446</v>
      </c>
      <c r="D13015" s="20" t="s">
        <v>13</v>
      </c>
    </row>
    <row r="13016" spans="2:4" x14ac:dyDescent="0.25">
      <c r="B13016" s="20" t="s">
        <v>10452</v>
      </c>
      <c r="C13016" s="20" t="s">
        <v>10446</v>
      </c>
      <c r="D13016" s="20" t="s">
        <v>13</v>
      </c>
    </row>
    <row r="13017" spans="2:4" x14ac:dyDescent="0.25">
      <c r="B13017" s="20" t="s">
        <v>10453</v>
      </c>
      <c r="C13017" s="20" t="s">
        <v>10446</v>
      </c>
      <c r="D13017" s="20" t="s">
        <v>13</v>
      </c>
    </row>
    <row r="13018" spans="2:4" x14ac:dyDescent="0.25">
      <c r="B13018" s="20" t="s">
        <v>18508</v>
      </c>
      <c r="C13018" s="20" t="s">
        <v>10446</v>
      </c>
      <c r="D13018" s="20" t="s">
        <v>13</v>
      </c>
    </row>
    <row r="13019" spans="2:4" x14ac:dyDescent="0.25">
      <c r="B13019" s="20" t="s">
        <v>10454</v>
      </c>
      <c r="C13019" s="20" t="s">
        <v>10455</v>
      </c>
      <c r="D13019" s="20" t="s">
        <v>13</v>
      </c>
    </row>
    <row r="13020" spans="2:4" x14ac:dyDescent="0.25">
      <c r="B13020" s="20" t="s">
        <v>10456</v>
      </c>
      <c r="C13020" s="20" t="s">
        <v>10455</v>
      </c>
      <c r="D13020" s="20" t="s">
        <v>13</v>
      </c>
    </row>
    <row r="13021" spans="2:4" x14ac:dyDescent="0.25">
      <c r="B13021" s="20" t="s">
        <v>10457</v>
      </c>
      <c r="C13021" s="20" t="s">
        <v>10455</v>
      </c>
      <c r="D13021" s="20" t="s">
        <v>13</v>
      </c>
    </row>
    <row r="13022" spans="2:4" x14ac:dyDescent="0.25">
      <c r="B13022" s="20" t="s">
        <v>10458</v>
      </c>
      <c r="C13022" s="20" t="s">
        <v>10455</v>
      </c>
      <c r="D13022" s="20" t="s">
        <v>13</v>
      </c>
    </row>
    <row r="13023" spans="2:4" x14ac:dyDescent="0.25">
      <c r="B13023" s="20" t="s">
        <v>10459</v>
      </c>
      <c r="C13023" s="20" t="s">
        <v>10455</v>
      </c>
      <c r="D13023" s="20" t="s">
        <v>13</v>
      </c>
    </row>
    <row r="13024" spans="2:4" x14ac:dyDescent="0.25">
      <c r="B13024" s="20" t="s">
        <v>10460</v>
      </c>
      <c r="C13024" s="20" t="s">
        <v>10455</v>
      </c>
      <c r="D13024" s="20" t="s">
        <v>13</v>
      </c>
    </row>
    <row r="13025" spans="2:4" x14ac:dyDescent="0.25">
      <c r="B13025" s="20" t="s">
        <v>18509</v>
      </c>
      <c r="C13025" s="20" t="s">
        <v>10455</v>
      </c>
      <c r="D13025" s="20" t="s">
        <v>14</v>
      </c>
    </row>
    <row r="13026" spans="2:4" x14ac:dyDescent="0.25">
      <c r="B13026" s="20" t="s">
        <v>10461</v>
      </c>
      <c r="C13026" s="20" t="s">
        <v>10455</v>
      </c>
      <c r="D13026" s="20" t="s">
        <v>13</v>
      </c>
    </row>
    <row r="13027" spans="2:4" x14ac:dyDescent="0.25">
      <c r="B13027" s="20" t="s">
        <v>18510</v>
      </c>
      <c r="C13027" s="20" t="s">
        <v>10455</v>
      </c>
      <c r="D13027" s="20" t="s">
        <v>14</v>
      </c>
    </row>
    <row r="13028" spans="2:4" x14ac:dyDescent="0.25">
      <c r="B13028" s="20" t="s">
        <v>18511</v>
      </c>
      <c r="C13028" s="20" t="s">
        <v>10455</v>
      </c>
      <c r="D13028" s="20" t="s">
        <v>13</v>
      </c>
    </row>
    <row r="13029" spans="2:4" x14ac:dyDescent="0.25">
      <c r="B13029" s="20" t="s">
        <v>18512</v>
      </c>
      <c r="C13029" s="20" t="s">
        <v>10455</v>
      </c>
      <c r="D13029" s="20" t="s">
        <v>13</v>
      </c>
    </row>
    <row r="13030" spans="2:4" x14ac:dyDescent="0.25">
      <c r="B13030" s="20" t="s">
        <v>18513</v>
      </c>
      <c r="C13030" s="20" t="s">
        <v>10455</v>
      </c>
      <c r="D13030" s="20" t="s">
        <v>13</v>
      </c>
    </row>
    <row r="13031" spans="2:4" x14ac:dyDescent="0.25">
      <c r="B13031" s="20" t="s">
        <v>18514</v>
      </c>
      <c r="C13031" s="20" t="s">
        <v>10455</v>
      </c>
      <c r="D13031" s="20" t="s">
        <v>14</v>
      </c>
    </row>
    <row r="13032" spans="2:4" x14ac:dyDescent="0.25">
      <c r="B13032" s="20" t="s">
        <v>10462</v>
      </c>
      <c r="C13032" s="20" t="s">
        <v>10455</v>
      </c>
      <c r="D13032" s="20" t="s">
        <v>13</v>
      </c>
    </row>
    <row r="13033" spans="2:4" x14ac:dyDescent="0.25">
      <c r="B13033" s="20" t="s">
        <v>10463</v>
      </c>
      <c r="C13033" s="20" t="s">
        <v>10455</v>
      </c>
      <c r="D13033" s="20" t="s">
        <v>13</v>
      </c>
    </row>
    <row r="13034" spans="2:4" x14ac:dyDescent="0.25">
      <c r="B13034" s="20" t="s">
        <v>18515</v>
      </c>
      <c r="C13034" s="20" t="s">
        <v>10455</v>
      </c>
      <c r="D13034" s="20" t="s">
        <v>13</v>
      </c>
    </row>
    <row r="13035" spans="2:4" x14ac:dyDescent="0.25">
      <c r="B13035" s="20" t="s">
        <v>18516</v>
      </c>
      <c r="C13035" s="20" t="s">
        <v>10455</v>
      </c>
      <c r="D13035" s="20" t="s">
        <v>14</v>
      </c>
    </row>
    <row r="13036" spans="2:4" x14ac:dyDescent="0.25">
      <c r="B13036" s="20" t="s">
        <v>10464</v>
      </c>
      <c r="C13036" s="20" t="s">
        <v>10464</v>
      </c>
      <c r="D13036" s="20" t="s">
        <v>13</v>
      </c>
    </row>
    <row r="13037" spans="2:4" x14ac:dyDescent="0.25">
      <c r="B13037" s="20" t="s">
        <v>10465</v>
      </c>
      <c r="C13037" s="20" t="s">
        <v>10465</v>
      </c>
      <c r="D13037" s="20" t="s">
        <v>13</v>
      </c>
    </row>
    <row r="13038" spans="2:4" x14ac:dyDescent="0.25">
      <c r="B13038" s="20" t="s">
        <v>10466</v>
      </c>
      <c r="C13038" s="20" t="s">
        <v>10466</v>
      </c>
      <c r="D13038" s="20" t="s">
        <v>13</v>
      </c>
    </row>
    <row r="13039" spans="2:4" x14ac:dyDescent="0.25">
      <c r="B13039" s="20" t="s">
        <v>10467</v>
      </c>
      <c r="C13039" s="20" t="s">
        <v>10467</v>
      </c>
      <c r="D13039" s="20" t="s">
        <v>13</v>
      </c>
    </row>
    <row r="13040" spans="2:4" x14ac:dyDescent="0.25">
      <c r="B13040" s="20" t="s">
        <v>10468</v>
      </c>
      <c r="C13040" s="20" t="s">
        <v>10468</v>
      </c>
      <c r="D13040" s="20" t="s">
        <v>13</v>
      </c>
    </row>
    <row r="13041" spans="2:4" x14ac:dyDescent="0.25">
      <c r="B13041" s="20" t="s">
        <v>10469</v>
      </c>
      <c r="C13041" s="20" t="s">
        <v>10470</v>
      </c>
      <c r="D13041" s="20" t="s">
        <v>13</v>
      </c>
    </row>
    <row r="13042" spans="2:4" x14ac:dyDescent="0.25">
      <c r="B13042" s="20" t="s">
        <v>10471</v>
      </c>
      <c r="C13042" s="20" t="s">
        <v>10470</v>
      </c>
      <c r="D13042" s="20" t="s">
        <v>13</v>
      </c>
    </row>
    <row r="13043" spans="2:4" x14ac:dyDescent="0.25">
      <c r="B13043" s="20" t="s">
        <v>10472</v>
      </c>
      <c r="C13043" s="20" t="s">
        <v>10470</v>
      </c>
      <c r="D13043" s="20" t="s">
        <v>13</v>
      </c>
    </row>
    <row r="13044" spans="2:4" x14ac:dyDescent="0.25">
      <c r="B13044" s="20" t="s">
        <v>10473</v>
      </c>
      <c r="C13044" s="20" t="s">
        <v>10470</v>
      </c>
      <c r="D13044" s="20" t="s">
        <v>13</v>
      </c>
    </row>
    <row r="13045" spans="2:4" x14ac:dyDescent="0.25">
      <c r="B13045" s="20" t="s">
        <v>10474</v>
      </c>
      <c r="C13045" s="20" t="s">
        <v>10475</v>
      </c>
      <c r="D13045" s="20" t="s">
        <v>13</v>
      </c>
    </row>
    <row r="13046" spans="2:4" x14ac:dyDescent="0.25">
      <c r="B13046" s="20" t="s">
        <v>10476</v>
      </c>
      <c r="C13046" s="20" t="s">
        <v>10475</v>
      </c>
      <c r="D13046" s="20" t="s">
        <v>13</v>
      </c>
    </row>
    <row r="13047" spans="2:4" x14ac:dyDescent="0.25">
      <c r="B13047" s="20" t="s">
        <v>10477</v>
      </c>
      <c r="C13047" s="20" t="s">
        <v>10475</v>
      </c>
      <c r="D13047" s="20" t="s">
        <v>13</v>
      </c>
    </row>
    <row r="13048" spans="2:4" x14ac:dyDescent="0.25">
      <c r="B13048" s="20" t="s">
        <v>10478</v>
      </c>
      <c r="C13048" s="20" t="s">
        <v>10475</v>
      </c>
      <c r="D13048" s="20" t="s">
        <v>13</v>
      </c>
    </row>
    <row r="13049" spans="2:4" x14ac:dyDescent="0.25">
      <c r="B13049" s="20" t="s">
        <v>10479</v>
      </c>
      <c r="C13049" s="20" t="s">
        <v>10475</v>
      </c>
      <c r="D13049" s="20" t="s">
        <v>13</v>
      </c>
    </row>
    <row r="13050" spans="2:4" x14ac:dyDescent="0.25">
      <c r="B13050" s="20" t="s">
        <v>10480</v>
      </c>
      <c r="C13050" s="20" t="s">
        <v>10481</v>
      </c>
      <c r="D13050" s="20" t="s">
        <v>13</v>
      </c>
    </row>
    <row r="13051" spans="2:4" x14ac:dyDescent="0.25">
      <c r="B13051" s="20" t="s">
        <v>10482</v>
      </c>
      <c r="C13051" s="20" t="s">
        <v>10481</v>
      </c>
      <c r="D13051" s="20" t="s">
        <v>13</v>
      </c>
    </row>
    <row r="13052" spans="2:4" x14ac:dyDescent="0.25">
      <c r="B13052" s="20" t="s">
        <v>10483</v>
      </c>
      <c r="C13052" s="20" t="s">
        <v>10481</v>
      </c>
      <c r="D13052" s="20" t="s">
        <v>13</v>
      </c>
    </row>
    <row r="13053" spans="2:4" x14ac:dyDescent="0.25">
      <c r="B13053" s="20" t="s">
        <v>10484</v>
      </c>
      <c r="C13053" s="20" t="s">
        <v>10481</v>
      </c>
      <c r="D13053" s="20" t="s">
        <v>13</v>
      </c>
    </row>
    <row r="13054" spans="2:4" x14ac:dyDescent="0.25">
      <c r="B13054" s="20" t="s">
        <v>10485</v>
      </c>
      <c r="C13054" s="20" t="s">
        <v>10486</v>
      </c>
      <c r="D13054" s="20" t="s">
        <v>13</v>
      </c>
    </row>
    <row r="13055" spans="2:4" x14ac:dyDescent="0.25">
      <c r="B13055" s="20" t="s">
        <v>10487</v>
      </c>
      <c r="C13055" s="20" t="s">
        <v>10486</v>
      </c>
      <c r="D13055" s="20" t="s">
        <v>13</v>
      </c>
    </row>
    <row r="13056" spans="2:4" x14ac:dyDescent="0.25">
      <c r="B13056" s="20" t="s">
        <v>10488</v>
      </c>
      <c r="C13056" s="20" t="s">
        <v>10486</v>
      </c>
      <c r="D13056" s="20" t="s">
        <v>13</v>
      </c>
    </row>
    <row r="13057" spans="2:4" x14ac:dyDescent="0.25">
      <c r="B13057" s="20" t="s">
        <v>10489</v>
      </c>
      <c r="C13057" s="20" t="s">
        <v>10486</v>
      </c>
      <c r="D13057" s="20" t="s">
        <v>13</v>
      </c>
    </row>
    <row r="13058" spans="2:4" x14ac:dyDescent="0.25">
      <c r="B13058" s="20" t="s">
        <v>18517</v>
      </c>
      <c r="C13058" s="20" t="s">
        <v>10486</v>
      </c>
      <c r="D13058" s="20" t="s">
        <v>13</v>
      </c>
    </row>
    <row r="13059" spans="2:4" x14ac:dyDescent="0.25">
      <c r="B13059" s="20" t="s">
        <v>10490</v>
      </c>
      <c r="C13059" s="20" t="s">
        <v>10491</v>
      </c>
      <c r="D13059" s="20" t="s">
        <v>13</v>
      </c>
    </row>
    <row r="13060" spans="2:4" x14ac:dyDescent="0.25">
      <c r="B13060" s="20" t="s">
        <v>10492</v>
      </c>
      <c r="C13060" s="20" t="s">
        <v>10491</v>
      </c>
      <c r="D13060" s="20" t="s">
        <v>13</v>
      </c>
    </row>
    <row r="13061" spans="2:4" x14ac:dyDescent="0.25">
      <c r="B13061" s="20" t="s">
        <v>10493</v>
      </c>
      <c r="C13061" s="20" t="s">
        <v>10491</v>
      </c>
      <c r="D13061" s="20" t="s">
        <v>13</v>
      </c>
    </row>
    <row r="13062" spans="2:4" x14ac:dyDescent="0.25">
      <c r="B13062" s="20" t="s">
        <v>18518</v>
      </c>
      <c r="C13062" s="20" t="s">
        <v>10491</v>
      </c>
      <c r="D13062" s="20" t="s">
        <v>13</v>
      </c>
    </row>
    <row r="13063" spans="2:4" x14ac:dyDescent="0.25">
      <c r="B13063" s="20" t="s">
        <v>18519</v>
      </c>
      <c r="C13063" s="20" t="s">
        <v>10491</v>
      </c>
      <c r="D13063" s="20" t="s">
        <v>13</v>
      </c>
    </row>
    <row r="13064" spans="2:4" x14ac:dyDescent="0.25">
      <c r="B13064" s="20" t="s">
        <v>18520</v>
      </c>
      <c r="C13064" s="20" t="s">
        <v>10491</v>
      </c>
      <c r="D13064" s="20" t="s">
        <v>13</v>
      </c>
    </row>
    <row r="13065" spans="2:4" x14ac:dyDescent="0.25">
      <c r="B13065" s="20" t="s">
        <v>10494</v>
      </c>
      <c r="C13065" s="20" t="s">
        <v>10495</v>
      </c>
      <c r="D13065" s="20" t="s">
        <v>13</v>
      </c>
    </row>
    <row r="13066" spans="2:4" x14ac:dyDescent="0.25">
      <c r="B13066" s="20" t="s">
        <v>10496</v>
      </c>
      <c r="C13066" s="20" t="s">
        <v>10495</v>
      </c>
      <c r="D13066" s="20" t="s">
        <v>13</v>
      </c>
    </row>
    <row r="13067" spans="2:4" x14ac:dyDescent="0.25">
      <c r="B13067" s="20" t="s">
        <v>10497</v>
      </c>
      <c r="C13067" s="20" t="s">
        <v>10495</v>
      </c>
      <c r="D13067" s="20" t="s">
        <v>13</v>
      </c>
    </row>
    <row r="13068" spans="2:4" x14ac:dyDescent="0.25">
      <c r="B13068" s="20" t="s">
        <v>10498</v>
      </c>
      <c r="C13068" s="20" t="s">
        <v>10499</v>
      </c>
      <c r="D13068" s="20" t="s">
        <v>13</v>
      </c>
    </row>
    <row r="13069" spans="2:4" x14ac:dyDescent="0.25">
      <c r="B13069" s="20" t="s">
        <v>10500</v>
      </c>
      <c r="C13069" s="20" t="s">
        <v>10500</v>
      </c>
      <c r="D13069" s="20" t="s">
        <v>13</v>
      </c>
    </row>
    <row r="13070" spans="2:4" x14ac:dyDescent="0.25">
      <c r="B13070" s="20" t="s">
        <v>10501</v>
      </c>
      <c r="C13070" s="20" t="s">
        <v>10501</v>
      </c>
      <c r="D13070" s="20" t="s">
        <v>13</v>
      </c>
    </row>
    <row r="13071" spans="2:4" x14ac:dyDescent="0.25">
      <c r="B13071" s="20" t="s">
        <v>10502</v>
      </c>
      <c r="C13071" s="20" t="s">
        <v>10502</v>
      </c>
      <c r="D13071" s="20" t="s">
        <v>13</v>
      </c>
    </row>
    <row r="13072" spans="2:4" x14ac:dyDescent="0.25">
      <c r="B13072" s="20" t="s">
        <v>10503</v>
      </c>
      <c r="C13072" s="20" t="s">
        <v>10503</v>
      </c>
      <c r="D13072" s="20" t="s">
        <v>13</v>
      </c>
    </row>
    <row r="13073" spans="2:4" x14ac:dyDescent="0.25">
      <c r="B13073" s="20" t="s">
        <v>10504</v>
      </c>
      <c r="C13073" s="20" t="s">
        <v>10504</v>
      </c>
      <c r="D13073" s="20" t="s">
        <v>13</v>
      </c>
    </row>
    <row r="13074" spans="2:4" x14ac:dyDescent="0.25">
      <c r="B13074" s="20" t="s">
        <v>10505</v>
      </c>
      <c r="C13074" s="20" t="s">
        <v>10505</v>
      </c>
      <c r="D13074" s="20" t="s">
        <v>13</v>
      </c>
    </row>
    <row r="13075" spans="2:4" x14ac:dyDescent="0.25">
      <c r="B13075" s="20" t="s">
        <v>10506</v>
      </c>
      <c r="C13075" s="20" t="s">
        <v>10506</v>
      </c>
      <c r="D13075" s="20" t="s">
        <v>13</v>
      </c>
    </row>
    <row r="13076" spans="2:4" x14ac:dyDescent="0.25">
      <c r="B13076" s="20" t="s">
        <v>10507</v>
      </c>
      <c r="C13076" s="20" t="s">
        <v>10507</v>
      </c>
      <c r="D13076" s="20" t="s">
        <v>13</v>
      </c>
    </row>
    <row r="13077" spans="2:4" x14ac:dyDescent="0.25">
      <c r="B13077" s="20" t="s">
        <v>10509</v>
      </c>
      <c r="C13077" s="20" t="s">
        <v>10509</v>
      </c>
      <c r="D13077" s="20" t="s">
        <v>13</v>
      </c>
    </row>
    <row r="13078" spans="2:4" x14ac:dyDescent="0.25">
      <c r="B13078" s="20" t="s">
        <v>10511</v>
      </c>
      <c r="C13078" s="20" t="s">
        <v>10511</v>
      </c>
      <c r="D13078" s="20" t="s">
        <v>13</v>
      </c>
    </row>
    <row r="13079" spans="2:4" x14ac:dyDescent="0.25">
      <c r="B13079" s="20" t="s">
        <v>10513</v>
      </c>
      <c r="C13079" s="20" t="s">
        <v>10513</v>
      </c>
      <c r="D13079" s="20" t="s">
        <v>13</v>
      </c>
    </row>
    <row r="13080" spans="2:4" x14ac:dyDescent="0.25">
      <c r="B13080" s="20" t="s">
        <v>10515</v>
      </c>
      <c r="C13080" s="20" t="s">
        <v>10515</v>
      </c>
      <c r="D13080" s="20" t="s">
        <v>13</v>
      </c>
    </row>
    <row r="13081" spans="2:4" x14ac:dyDescent="0.25">
      <c r="B13081" s="20" t="s">
        <v>10517</v>
      </c>
      <c r="C13081" s="20" t="s">
        <v>10517</v>
      </c>
      <c r="D13081" s="20" t="s">
        <v>13</v>
      </c>
    </row>
    <row r="13082" spans="2:4" x14ac:dyDescent="0.25">
      <c r="B13082" s="20" t="s">
        <v>10519</v>
      </c>
      <c r="C13082" s="20" t="s">
        <v>10520</v>
      </c>
      <c r="D13082" s="20" t="s">
        <v>13</v>
      </c>
    </row>
    <row r="13083" spans="2:4" x14ac:dyDescent="0.25">
      <c r="B13083" s="20" t="s">
        <v>10521</v>
      </c>
      <c r="C13083" s="20" t="s">
        <v>10520</v>
      </c>
      <c r="D13083" s="20" t="s">
        <v>13</v>
      </c>
    </row>
    <row r="13084" spans="2:4" x14ac:dyDescent="0.25">
      <c r="B13084" s="20" t="s">
        <v>10522</v>
      </c>
      <c r="C13084" s="20" t="s">
        <v>10520</v>
      </c>
      <c r="D13084" s="20" t="s">
        <v>13</v>
      </c>
    </row>
    <row r="13085" spans="2:4" x14ac:dyDescent="0.25">
      <c r="B13085" s="20" t="s">
        <v>10523</v>
      </c>
      <c r="C13085" s="20" t="s">
        <v>10520</v>
      </c>
      <c r="D13085" s="20" t="s">
        <v>13</v>
      </c>
    </row>
    <row r="13086" spans="2:4" x14ac:dyDescent="0.25">
      <c r="B13086" s="20" t="s">
        <v>10524</v>
      </c>
      <c r="C13086" s="20" t="s">
        <v>10520</v>
      </c>
      <c r="D13086" s="20" t="s">
        <v>13</v>
      </c>
    </row>
    <row r="13087" spans="2:4" x14ac:dyDescent="0.25">
      <c r="B13087" s="20" t="s">
        <v>10525</v>
      </c>
      <c r="C13087" s="20" t="s">
        <v>10508</v>
      </c>
      <c r="D13087" s="20" t="s">
        <v>13</v>
      </c>
    </row>
    <row r="13088" spans="2:4" x14ac:dyDescent="0.25">
      <c r="B13088" s="20" t="s">
        <v>10526</v>
      </c>
      <c r="C13088" s="20" t="s">
        <v>10508</v>
      </c>
      <c r="D13088" s="20" t="s">
        <v>13</v>
      </c>
    </row>
    <row r="13089" spans="2:4" x14ac:dyDescent="0.25">
      <c r="B13089" s="20" t="s">
        <v>18521</v>
      </c>
      <c r="C13089" s="20" t="s">
        <v>10508</v>
      </c>
      <c r="D13089" s="20" t="s">
        <v>13</v>
      </c>
    </row>
    <row r="13090" spans="2:4" x14ac:dyDescent="0.25">
      <c r="B13090" s="20" t="s">
        <v>10527</v>
      </c>
      <c r="C13090" s="20" t="s">
        <v>10508</v>
      </c>
      <c r="D13090" s="20" t="s">
        <v>13</v>
      </c>
    </row>
    <row r="13091" spans="2:4" x14ac:dyDescent="0.25">
      <c r="B13091" s="20" t="s">
        <v>10528</v>
      </c>
      <c r="C13091" s="20" t="s">
        <v>10508</v>
      </c>
      <c r="D13091" s="20" t="s">
        <v>13</v>
      </c>
    </row>
    <row r="13092" spans="2:4" x14ac:dyDescent="0.25">
      <c r="B13092" s="20" t="s">
        <v>10529</v>
      </c>
      <c r="C13092" s="20" t="s">
        <v>10510</v>
      </c>
      <c r="D13092" s="20" t="s">
        <v>13</v>
      </c>
    </row>
    <row r="13093" spans="2:4" x14ac:dyDescent="0.25">
      <c r="B13093" s="20" t="s">
        <v>10530</v>
      </c>
      <c r="C13093" s="20" t="s">
        <v>10510</v>
      </c>
      <c r="D13093" s="20" t="s">
        <v>13</v>
      </c>
    </row>
    <row r="13094" spans="2:4" x14ac:dyDescent="0.25">
      <c r="B13094" s="20" t="s">
        <v>10531</v>
      </c>
      <c r="C13094" s="20" t="s">
        <v>10510</v>
      </c>
      <c r="D13094" s="20" t="s">
        <v>13</v>
      </c>
    </row>
    <row r="13095" spans="2:4" x14ac:dyDescent="0.25">
      <c r="B13095" s="20" t="s">
        <v>10532</v>
      </c>
      <c r="C13095" s="20" t="s">
        <v>10512</v>
      </c>
      <c r="D13095" s="20" t="s">
        <v>13</v>
      </c>
    </row>
    <row r="13096" spans="2:4" x14ac:dyDescent="0.25">
      <c r="B13096" s="20" t="s">
        <v>18522</v>
      </c>
      <c r="C13096" s="20" t="s">
        <v>10512</v>
      </c>
      <c r="D13096" s="20" t="s">
        <v>14</v>
      </c>
    </row>
    <row r="13097" spans="2:4" x14ac:dyDescent="0.25">
      <c r="B13097" s="20" t="s">
        <v>10533</v>
      </c>
      <c r="C13097" s="20" t="s">
        <v>10512</v>
      </c>
      <c r="D13097" s="20" t="s">
        <v>13</v>
      </c>
    </row>
    <row r="13098" spans="2:4" x14ac:dyDescent="0.25">
      <c r="B13098" s="20" t="s">
        <v>10534</v>
      </c>
      <c r="C13098" s="20" t="s">
        <v>10512</v>
      </c>
      <c r="D13098" s="20" t="s">
        <v>13</v>
      </c>
    </row>
    <row r="13099" spans="2:4" x14ac:dyDescent="0.25">
      <c r="B13099" s="20" t="s">
        <v>10535</v>
      </c>
      <c r="C13099" s="20" t="s">
        <v>10512</v>
      </c>
      <c r="D13099" s="20" t="s">
        <v>13</v>
      </c>
    </row>
    <row r="13100" spans="2:4" x14ac:dyDescent="0.25">
      <c r="B13100" s="20" t="s">
        <v>10536</v>
      </c>
      <c r="C13100" s="20" t="s">
        <v>10512</v>
      </c>
      <c r="D13100" s="20" t="s">
        <v>13</v>
      </c>
    </row>
    <row r="13101" spans="2:4" x14ac:dyDescent="0.25">
      <c r="B13101" s="20" t="s">
        <v>10537</v>
      </c>
      <c r="C13101" s="20" t="s">
        <v>10512</v>
      </c>
      <c r="D13101" s="20" t="s">
        <v>13</v>
      </c>
    </row>
    <row r="13102" spans="2:4" x14ac:dyDescent="0.25">
      <c r="B13102" s="20" t="s">
        <v>10538</v>
      </c>
      <c r="C13102" s="20" t="s">
        <v>10512</v>
      </c>
      <c r="D13102" s="20" t="s">
        <v>13</v>
      </c>
    </row>
    <row r="13103" spans="2:4" x14ac:dyDescent="0.25">
      <c r="B13103" s="20" t="s">
        <v>10539</v>
      </c>
      <c r="C13103" s="20" t="s">
        <v>10514</v>
      </c>
      <c r="D13103" s="20" t="s">
        <v>13</v>
      </c>
    </row>
    <row r="13104" spans="2:4" x14ac:dyDescent="0.25">
      <c r="B13104" s="20" t="s">
        <v>10540</v>
      </c>
      <c r="C13104" s="20" t="s">
        <v>10514</v>
      </c>
      <c r="D13104" s="20" t="s">
        <v>13</v>
      </c>
    </row>
    <row r="13105" spans="2:4" x14ac:dyDescent="0.25">
      <c r="B13105" s="20" t="s">
        <v>10541</v>
      </c>
      <c r="C13105" s="20" t="s">
        <v>10514</v>
      </c>
      <c r="D13105" s="20" t="s">
        <v>13</v>
      </c>
    </row>
    <row r="13106" spans="2:4" x14ac:dyDescent="0.25">
      <c r="B13106" s="20" t="s">
        <v>10542</v>
      </c>
      <c r="C13106" s="20" t="s">
        <v>10514</v>
      </c>
      <c r="D13106" s="20" t="s">
        <v>13</v>
      </c>
    </row>
    <row r="13107" spans="2:4" x14ac:dyDescent="0.25">
      <c r="B13107" s="20" t="s">
        <v>10543</v>
      </c>
      <c r="C13107" s="20" t="s">
        <v>10514</v>
      </c>
      <c r="D13107" s="20" t="s">
        <v>13</v>
      </c>
    </row>
    <row r="13108" spans="2:4" x14ac:dyDescent="0.25">
      <c r="B13108" s="20" t="s">
        <v>18523</v>
      </c>
      <c r="C13108" s="20" t="s">
        <v>10514</v>
      </c>
      <c r="D13108" s="20" t="s">
        <v>13</v>
      </c>
    </row>
    <row r="13109" spans="2:4" x14ac:dyDescent="0.25">
      <c r="B13109" s="20" t="s">
        <v>10544</v>
      </c>
      <c r="C13109" s="20" t="s">
        <v>10516</v>
      </c>
      <c r="D13109" s="20" t="s">
        <v>13</v>
      </c>
    </row>
    <row r="13110" spans="2:4" x14ac:dyDescent="0.25">
      <c r="B13110" s="20" t="s">
        <v>10545</v>
      </c>
      <c r="C13110" s="20" t="s">
        <v>10516</v>
      </c>
      <c r="D13110" s="20" t="s">
        <v>13</v>
      </c>
    </row>
    <row r="13111" spans="2:4" x14ac:dyDescent="0.25">
      <c r="B13111" s="20" t="s">
        <v>10546</v>
      </c>
      <c r="C13111" s="20" t="s">
        <v>10516</v>
      </c>
      <c r="D13111" s="20" t="s">
        <v>13</v>
      </c>
    </row>
    <row r="13112" spans="2:4" x14ac:dyDescent="0.25">
      <c r="B13112" s="20" t="s">
        <v>10547</v>
      </c>
      <c r="C13112" s="20" t="s">
        <v>10516</v>
      </c>
      <c r="D13112" s="20" t="s">
        <v>13</v>
      </c>
    </row>
    <row r="13113" spans="2:4" x14ac:dyDescent="0.25">
      <c r="B13113" s="20" t="s">
        <v>18524</v>
      </c>
      <c r="C13113" s="20" t="s">
        <v>10516</v>
      </c>
      <c r="D13113" s="20" t="s">
        <v>14</v>
      </c>
    </row>
    <row r="13114" spans="2:4" x14ac:dyDescent="0.25">
      <c r="B13114" s="20" t="s">
        <v>10548</v>
      </c>
      <c r="C13114" s="20" t="s">
        <v>10518</v>
      </c>
      <c r="D13114" s="20" t="s">
        <v>13</v>
      </c>
    </row>
    <row r="13115" spans="2:4" x14ac:dyDescent="0.25">
      <c r="B13115" s="20" t="s">
        <v>10549</v>
      </c>
      <c r="C13115" s="20" t="s">
        <v>10518</v>
      </c>
      <c r="D13115" s="20" t="s">
        <v>13</v>
      </c>
    </row>
    <row r="13116" spans="2:4" x14ac:dyDescent="0.25">
      <c r="B13116" s="20" t="s">
        <v>10550</v>
      </c>
      <c r="C13116" s="20" t="s">
        <v>10518</v>
      </c>
      <c r="D13116" s="20" t="s">
        <v>13</v>
      </c>
    </row>
    <row r="13117" spans="2:4" x14ac:dyDescent="0.25">
      <c r="B13117" s="20" t="s">
        <v>10551</v>
      </c>
      <c r="C13117" s="20" t="s">
        <v>10518</v>
      </c>
      <c r="D13117" s="20" t="s">
        <v>13</v>
      </c>
    </row>
    <row r="13118" spans="2:4" x14ac:dyDescent="0.25">
      <c r="B13118" s="20" t="s">
        <v>10552</v>
      </c>
      <c r="C13118" s="20" t="s">
        <v>10518</v>
      </c>
      <c r="D13118" s="20" t="s">
        <v>13</v>
      </c>
    </row>
    <row r="13119" spans="2:4" x14ac:dyDescent="0.25">
      <c r="B13119" s="20" t="s">
        <v>10553</v>
      </c>
      <c r="C13119" s="20" t="s">
        <v>10518</v>
      </c>
      <c r="D13119" s="20" t="s">
        <v>13</v>
      </c>
    </row>
    <row r="13120" spans="2:4" x14ac:dyDescent="0.25">
      <c r="B13120" s="20" t="s">
        <v>10554</v>
      </c>
      <c r="C13120" s="20" t="s">
        <v>10518</v>
      </c>
      <c r="D13120" s="20" t="s">
        <v>13</v>
      </c>
    </row>
    <row r="13121" spans="2:4" x14ac:dyDescent="0.25">
      <c r="B13121" s="20" t="s">
        <v>10555</v>
      </c>
      <c r="C13121" s="20" t="s">
        <v>10555</v>
      </c>
      <c r="D13121" s="20" t="s">
        <v>13</v>
      </c>
    </row>
    <row r="13122" spans="2:4" x14ac:dyDescent="0.25">
      <c r="B13122" s="20" t="s">
        <v>10556</v>
      </c>
      <c r="C13122" s="20" t="s">
        <v>10556</v>
      </c>
      <c r="D13122" s="20" t="s">
        <v>13</v>
      </c>
    </row>
    <row r="13123" spans="2:4" x14ac:dyDescent="0.25">
      <c r="B13123" s="20" t="s">
        <v>10558</v>
      </c>
      <c r="C13123" s="20" t="s">
        <v>10558</v>
      </c>
      <c r="D13123" s="20" t="s">
        <v>13</v>
      </c>
    </row>
    <row r="13124" spans="2:4" x14ac:dyDescent="0.25">
      <c r="B13124" s="20" t="s">
        <v>10560</v>
      </c>
      <c r="C13124" s="20" t="s">
        <v>10561</v>
      </c>
      <c r="D13124" s="20" t="s">
        <v>13</v>
      </c>
    </row>
    <row r="13125" spans="2:4" x14ac:dyDescent="0.25">
      <c r="B13125" s="20" t="s">
        <v>10562</v>
      </c>
      <c r="C13125" s="20" t="s">
        <v>10561</v>
      </c>
      <c r="D13125" s="20" t="s">
        <v>13</v>
      </c>
    </row>
    <row r="13126" spans="2:4" x14ac:dyDescent="0.25">
      <c r="B13126" s="20" t="s">
        <v>10563</v>
      </c>
      <c r="C13126" s="20" t="s">
        <v>10561</v>
      </c>
      <c r="D13126" s="20" t="s">
        <v>13</v>
      </c>
    </row>
    <row r="13127" spans="2:4" x14ac:dyDescent="0.25">
      <c r="B13127" s="20" t="s">
        <v>18525</v>
      </c>
      <c r="C13127" s="20" t="s">
        <v>10561</v>
      </c>
      <c r="D13127" s="20" t="s">
        <v>17</v>
      </c>
    </row>
    <row r="13128" spans="2:4" x14ac:dyDescent="0.25">
      <c r="B13128" s="20" t="s">
        <v>10564</v>
      </c>
      <c r="C13128" s="20" t="s">
        <v>10561</v>
      </c>
      <c r="D13128" s="20" t="s">
        <v>13</v>
      </c>
    </row>
    <row r="13129" spans="2:4" x14ac:dyDescent="0.25">
      <c r="B13129" s="20" t="s">
        <v>10565</v>
      </c>
      <c r="C13129" s="20" t="s">
        <v>10561</v>
      </c>
      <c r="D13129" s="20" t="s">
        <v>13</v>
      </c>
    </row>
    <row r="13130" spans="2:4" x14ac:dyDescent="0.25">
      <c r="B13130" s="20" t="s">
        <v>10566</v>
      </c>
      <c r="C13130" s="20" t="s">
        <v>10561</v>
      </c>
      <c r="D13130" s="20" t="s">
        <v>13</v>
      </c>
    </row>
    <row r="13131" spans="2:4" x14ac:dyDescent="0.25">
      <c r="B13131" s="20" t="s">
        <v>18526</v>
      </c>
      <c r="C13131" s="20" t="s">
        <v>10561</v>
      </c>
      <c r="D13131" s="20" t="s">
        <v>13</v>
      </c>
    </row>
    <row r="13132" spans="2:4" x14ac:dyDescent="0.25">
      <c r="B13132" s="20" t="s">
        <v>10567</v>
      </c>
      <c r="C13132" s="20" t="s">
        <v>10557</v>
      </c>
      <c r="D13132" s="20" t="s">
        <v>13</v>
      </c>
    </row>
    <row r="13133" spans="2:4" x14ac:dyDescent="0.25">
      <c r="B13133" s="20" t="s">
        <v>18527</v>
      </c>
      <c r="C13133" s="20" t="s">
        <v>10557</v>
      </c>
      <c r="D13133" s="20" t="s">
        <v>13</v>
      </c>
    </row>
    <row r="13134" spans="2:4" x14ac:dyDescent="0.25">
      <c r="B13134" s="20" t="s">
        <v>18528</v>
      </c>
      <c r="C13134" s="20" t="s">
        <v>10557</v>
      </c>
      <c r="D13134" s="20" t="s">
        <v>13</v>
      </c>
    </row>
    <row r="13135" spans="2:4" x14ac:dyDescent="0.25">
      <c r="B13135" s="20" t="s">
        <v>18529</v>
      </c>
      <c r="C13135" s="20" t="s">
        <v>10557</v>
      </c>
      <c r="D13135" s="20" t="s">
        <v>13</v>
      </c>
    </row>
    <row r="13136" spans="2:4" x14ac:dyDescent="0.25">
      <c r="B13136" s="20" t="s">
        <v>18530</v>
      </c>
      <c r="C13136" s="20" t="s">
        <v>10557</v>
      </c>
      <c r="D13136" s="20" t="s">
        <v>13</v>
      </c>
    </row>
    <row r="13137" spans="2:4" x14ac:dyDescent="0.25">
      <c r="B13137" s="20" t="s">
        <v>18531</v>
      </c>
      <c r="C13137" s="20" t="s">
        <v>10557</v>
      </c>
      <c r="D13137" s="20" t="s">
        <v>14</v>
      </c>
    </row>
    <row r="13138" spans="2:4" x14ac:dyDescent="0.25">
      <c r="B13138" s="20" t="s">
        <v>18532</v>
      </c>
      <c r="C13138" s="20" t="s">
        <v>10557</v>
      </c>
      <c r="D13138" s="20" t="s">
        <v>13</v>
      </c>
    </row>
    <row r="13139" spans="2:4" x14ac:dyDescent="0.25">
      <c r="B13139" s="20" t="s">
        <v>18533</v>
      </c>
      <c r="C13139" s="20" t="s">
        <v>10557</v>
      </c>
      <c r="D13139" s="20" t="s">
        <v>13</v>
      </c>
    </row>
    <row r="13140" spans="2:4" x14ac:dyDescent="0.25">
      <c r="B13140" s="20" t="s">
        <v>18534</v>
      </c>
      <c r="C13140" s="20" t="s">
        <v>10557</v>
      </c>
      <c r="D13140" s="20" t="s">
        <v>13</v>
      </c>
    </row>
    <row r="13141" spans="2:4" x14ac:dyDescent="0.25">
      <c r="B13141" s="20" t="s">
        <v>18535</v>
      </c>
      <c r="C13141" s="20" t="s">
        <v>10557</v>
      </c>
      <c r="D13141" s="20" t="s">
        <v>14</v>
      </c>
    </row>
    <row r="13142" spans="2:4" x14ac:dyDescent="0.25">
      <c r="B13142" s="20" t="s">
        <v>18536</v>
      </c>
      <c r="C13142" s="20" t="s">
        <v>10557</v>
      </c>
      <c r="D13142" s="20" t="s">
        <v>14</v>
      </c>
    </row>
    <row r="13143" spans="2:4" x14ac:dyDescent="0.25">
      <c r="B13143" s="20" t="s">
        <v>18537</v>
      </c>
      <c r="C13143" s="20" t="s">
        <v>10557</v>
      </c>
      <c r="D13143" s="20" t="s">
        <v>14</v>
      </c>
    </row>
    <row r="13144" spans="2:4" x14ac:dyDescent="0.25">
      <c r="B13144" s="20" t="s">
        <v>18538</v>
      </c>
      <c r="C13144" s="20" t="s">
        <v>10557</v>
      </c>
      <c r="D13144" s="20" t="s">
        <v>14</v>
      </c>
    </row>
    <row r="13145" spans="2:4" x14ac:dyDescent="0.25">
      <c r="B13145" s="20" t="s">
        <v>18539</v>
      </c>
      <c r="C13145" s="20" t="s">
        <v>10557</v>
      </c>
      <c r="D13145" s="20" t="s">
        <v>14</v>
      </c>
    </row>
    <row r="13146" spans="2:4" x14ac:dyDescent="0.25">
      <c r="B13146" s="20" t="s">
        <v>18540</v>
      </c>
      <c r="C13146" s="20" t="s">
        <v>10557</v>
      </c>
      <c r="D13146" s="20" t="s">
        <v>14</v>
      </c>
    </row>
    <row r="13147" spans="2:4" x14ac:dyDescent="0.25">
      <c r="B13147" s="20" t="s">
        <v>18541</v>
      </c>
      <c r="C13147" s="20" t="s">
        <v>10557</v>
      </c>
      <c r="D13147" s="20" t="s">
        <v>14</v>
      </c>
    </row>
    <row r="13148" spans="2:4" x14ac:dyDescent="0.25">
      <c r="B13148" s="20" t="s">
        <v>18542</v>
      </c>
      <c r="C13148" s="20" t="s">
        <v>10557</v>
      </c>
      <c r="D13148" s="20" t="s">
        <v>14</v>
      </c>
    </row>
    <row r="13149" spans="2:4" x14ac:dyDescent="0.25">
      <c r="B13149" s="20" t="s">
        <v>18543</v>
      </c>
      <c r="C13149" s="20" t="s">
        <v>10557</v>
      </c>
      <c r="D13149" s="20" t="s">
        <v>13</v>
      </c>
    </row>
    <row r="13150" spans="2:4" x14ac:dyDescent="0.25">
      <c r="B13150" s="20" t="s">
        <v>18544</v>
      </c>
      <c r="C13150" s="20" t="s">
        <v>10557</v>
      </c>
      <c r="D13150" s="20" t="s">
        <v>13</v>
      </c>
    </row>
    <row r="13151" spans="2:4" x14ac:dyDescent="0.25">
      <c r="B13151" s="20" t="s">
        <v>18545</v>
      </c>
      <c r="C13151" s="20" t="s">
        <v>10557</v>
      </c>
      <c r="D13151" s="20" t="s">
        <v>14</v>
      </c>
    </row>
    <row r="13152" spans="2:4" x14ac:dyDescent="0.25">
      <c r="B13152" s="20" t="s">
        <v>18546</v>
      </c>
      <c r="C13152" s="20" t="s">
        <v>10557</v>
      </c>
      <c r="D13152" s="20" t="s">
        <v>14</v>
      </c>
    </row>
    <row r="13153" spans="2:4" x14ac:dyDescent="0.25">
      <c r="B13153" s="20" t="s">
        <v>18547</v>
      </c>
      <c r="C13153" s="20" t="s">
        <v>10557</v>
      </c>
      <c r="D13153" s="20" t="s">
        <v>14</v>
      </c>
    </row>
    <row r="13154" spans="2:4" x14ac:dyDescent="0.25">
      <c r="B13154" s="20" t="s">
        <v>18548</v>
      </c>
      <c r="C13154" s="20" t="s">
        <v>10557</v>
      </c>
      <c r="D13154" s="20" t="s">
        <v>13</v>
      </c>
    </row>
    <row r="13155" spans="2:4" x14ac:dyDescent="0.25">
      <c r="B13155" s="20" t="s">
        <v>18549</v>
      </c>
      <c r="C13155" s="20" t="s">
        <v>10557</v>
      </c>
      <c r="D13155" s="20" t="s">
        <v>13</v>
      </c>
    </row>
    <row r="13156" spans="2:4" x14ac:dyDescent="0.25">
      <c r="B13156" s="20" t="s">
        <v>18550</v>
      </c>
      <c r="C13156" s="20" t="s">
        <v>10557</v>
      </c>
      <c r="D13156" s="20" t="s">
        <v>13</v>
      </c>
    </row>
    <row r="13157" spans="2:4" x14ac:dyDescent="0.25">
      <c r="B13157" s="20" t="s">
        <v>18551</v>
      </c>
      <c r="C13157" s="20" t="s">
        <v>10557</v>
      </c>
      <c r="D13157" s="20" t="s">
        <v>13</v>
      </c>
    </row>
    <row r="13158" spans="2:4" x14ac:dyDescent="0.25">
      <c r="B13158" s="20" t="s">
        <v>18552</v>
      </c>
      <c r="C13158" s="20" t="s">
        <v>10557</v>
      </c>
      <c r="D13158" s="20" t="s">
        <v>13</v>
      </c>
    </row>
    <row r="13159" spans="2:4" x14ac:dyDescent="0.25">
      <c r="B13159" s="20" t="s">
        <v>18553</v>
      </c>
      <c r="C13159" s="20" t="s">
        <v>10557</v>
      </c>
      <c r="D13159" s="20" t="s">
        <v>13</v>
      </c>
    </row>
    <row r="13160" spans="2:4" x14ac:dyDescent="0.25">
      <c r="B13160" s="20" t="s">
        <v>18554</v>
      </c>
      <c r="C13160" s="20" t="s">
        <v>10557</v>
      </c>
      <c r="D13160" s="20" t="s">
        <v>13</v>
      </c>
    </row>
    <row r="13161" spans="2:4" x14ac:dyDescent="0.25">
      <c r="B13161" s="20" t="s">
        <v>18555</v>
      </c>
      <c r="C13161" s="20" t="s">
        <v>10557</v>
      </c>
      <c r="D13161" s="20" t="s">
        <v>14</v>
      </c>
    </row>
    <row r="13162" spans="2:4" x14ac:dyDescent="0.25">
      <c r="B13162" s="20" t="s">
        <v>18556</v>
      </c>
      <c r="C13162" s="20" t="s">
        <v>10557</v>
      </c>
      <c r="D13162" s="20" t="s">
        <v>14</v>
      </c>
    </row>
    <row r="13163" spans="2:4" x14ac:dyDescent="0.25">
      <c r="B13163" s="20" t="s">
        <v>18557</v>
      </c>
      <c r="C13163" s="20" t="s">
        <v>10557</v>
      </c>
      <c r="D13163" s="20" t="s">
        <v>14</v>
      </c>
    </row>
    <row r="13164" spans="2:4" x14ac:dyDescent="0.25">
      <c r="B13164" s="20" t="s">
        <v>18558</v>
      </c>
      <c r="C13164" s="20" t="s">
        <v>10557</v>
      </c>
      <c r="D13164" s="20" t="s">
        <v>14</v>
      </c>
    </row>
    <row r="13165" spans="2:4" x14ac:dyDescent="0.25">
      <c r="B13165" s="20" t="s">
        <v>18559</v>
      </c>
      <c r="C13165" s="20" t="s">
        <v>10557</v>
      </c>
      <c r="D13165" s="20" t="s">
        <v>14</v>
      </c>
    </row>
    <row r="13166" spans="2:4" x14ac:dyDescent="0.25">
      <c r="B13166" s="20" t="s">
        <v>18560</v>
      </c>
      <c r="C13166" s="20" t="s">
        <v>10557</v>
      </c>
      <c r="D13166" s="20" t="s">
        <v>14</v>
      </c>
    </row>
    <row r="13167" spans="2:4" x14ac:dyDescent="0.25">
      <c r="B13167" s="20" t="s">
        <v>18561</v>
      </c>
      <c r="C13167" s="20" t="s">
        <v>10557</v>
      </c>
      <c r="D13167" s="20" t="s">
        <v>13</v>
      </c>
    </row>
    <row r="13168" spans="2:4" x14ac:dyDescent="0.25">
      <c r="B13168" s="20" t="s">
        <v>18562</v>
      </c>
      <c r="C13168" s="20" t="s">
        <v>10557</v>
      </c>
      <c r="D13168" s="20" t="s">
        <v>13</v>
      </c>
    </row>
    <row r="13169" spans="2:4" x14ac:dyDescent="0.25">
      <c r="B13169" s="20" t="s">
        <v>18563</v>
      </c>
      <c r="C13169" s="20" t="s">
        <v>10557</v>
      </c>
      <c r="D13169" s="20" t="s">
        <v>13</v>
      </c>
    </row>
    <row r="13170" spans="2:4" x14ac:dyDescent="0.25">
      <c r="B13170" s="20" t="s">
        <v>18564</v>
      </c>
      <c r="C13170" s="20" t="s">
        <v>10557</v>
      </c>
      <c r="D13170" s="20" t="s">
        <v>14</v>
      </c>
    </row>
    <row r="13171" spans="2:4" x14ac:dyDescent="0.25">
      <c r="B13171" s="20" t="s">
        <v>18565</v>
      </c>
      <c r="C13171" s="20" t="s">
        <v>10557</v>
      </c>
      <c r="D13171" s="20" t="s">
        <v>13</v>
      </c>
    </row>
    <row r="13172" spans="2:4" x14ac:dyDescent="0.25">
      <c r="B13172" s="20" t="s">
        <v>18566</v>
      </c>
      <c r="C13172" s="20" t="s">
        <v>10557</v>
      </c>
      <c r="D13172" s="20" t="s">
        <v>13</v>
      </c>
    </row>
    <row r="13173" spans="2:4" x14ac:dyDescent="0.25">
      <c r="B13173" s="20" t="s">
        <v>18567</v>
      </c>
      <c r="C13173" s="20" t="s">
        <v>10557</v>
      </c>
      <c r="D13173" s="20" t="s">
        <v>13</v>
      </c>
    </row>
    <row r="13174" spans="2:4" x14ac:dyDescent="0.25">
      <c r="B13174" s="20" t="s">
        <v>18568</v>
      </c>
      <c r="C13174" s="20" t="s">
        <v>10557</v>
      </c>
      <c r="D13174" s="20" t="s">
        <v>13</v>
      </c>
    </row>
    <row r="13175" spans="2:4" x14ac:dyDescent="0.25">
      <c r="B13175" s="20" t="s">
        <v>10568</v>
      </c>
      <c r="C13175" s="20" t="s">
        <v>10557</v>
      </c>
      <c r="D13175" s="20" t="s">
        <v>13</v>
      </c>
    </row>
    <row r="13176" spans="2:4" x14ac:dyDescent="0.25">
      <c r="B13176" s="20" t="s">
        <v>18569</v>
      </c>
      <c r="C13176" s="20" t="s">
        <v>10557</v>
      </c>
      <c r="D13176" s="20" t="s">
        <v>14</v>
      </c>
    </row>
    <row r="13177" spans="2:4" x14ac:dyDescent="0.25">
      <c r="B13177" s="20" t="s">
        <v>18570</v>
      </c>
      <c r="C13177" s="20" t="s">
        <v>10557</v>
      </c>
      <c r="D13177" s="20" t="s">
        <v>14</v>
      </c>
    </row>
    <row r="13178" spans="2:4" x14ac:dyDescent="0.25">
      <c r="B13178" s="20" t="s">
        <v>18571</v>
      </c>
      <c r="C13178" s="20" t="s">
        <v>10557</v>
      </c>
      <c r="D13178" s="20" t="s">
        <v>14</v>
      </c>
    </row>
    <row r="13179" spans="2:4" x14ac:dyDescent="0.25">
      <c r="B13179" s="20" t="s">
        <v>18572</v>
      </c>
      <c r="C13179" s="20" t="s">
        <v>10557</v>
      </c>
      <c r="D13179" s="20" t="s">
        <v>14</v>
      </c>
    </row>
    <row r="13180" spans="2:4" x14ac:dyDescent="0.25">
      <c r="B13180" s="20" t="s">
        <v>18573</v>
      </c>
      <c r="C13180" s="20" t="s">
        <v>10557</v>
      </c>
      <c r="D13180" s="20" t="s">
        <v>13</v>
      </c>
    </row>
    <row r="13181" spans="2:4" x14ac:dyDescent="0.25">
      <c r="B13181" s="20" t="s">
        <v>18574</v>
      </c>
      <c r="C13181" s="20" t="s">
        <v>10557</v>
      </c>
      <c r="D13181" s="20" t="s">
        <v>13</v>
      </c>
    </row>
    <row r="13182" spans="2:4" x14ac:dyDescent="0.25">
      <c r="B13182" s="20" t="s">
        <v>18575</v>
      </c>
      <c r="C13182" s="20" t="s">
        <v>10557</v>
      </c>
      <c r="D13182" s="20" t="s">
        <v>13</v>
      </c>
    </row>
    <row r="13183" spans="2:4" x14ac:dyDescent="0.25">
      <c r="B13183" s="20" t="s">
        <v>18576</v>
      </c>
      <c r="C13183" s="20" t="s">
        <v>10557</v>
      </c>
      <c r="D13183" s="20" t="s">
        <v>13</v>
      </c>
    </row>
    <row r="13184" spans="2:4" x14ac:dyDescent="0.25">
      <c r="B13184" s="20" t="s">
        <v>18577</v>
      </c>
      <c r="C13184" s="20" t="s">
        <v>10557</v>
      </c>
      <c r="D13184" s="20" t="s">
        <v>13</v>
      </c>
    </row>
    <row r="13185" spans="2:4" x14ac:dyDescent="0.25">
      <c r="B13185" s="20" t="s">
        <v>18578</v>
      </c>
      <c r="C13185" s="20" t="s">
        <v>10557</v>
      </c>
      <c r="D13185" s="20" t="s">
        <v>13</v>
      </c>
    </row>
    <row r="13186" spans="2:4" x14ac:dyDescent="0.25">
      <c r="B13186" s="20" t="s">
        <v>18579</v>
      </c>
      <c r="C13186" s="20" t="s">
        <v>10557</v>
      </c>
      <c r="D13186" s="20" t="s">
        <v>13</v>
      </c>
    </row>
    <row r="13187" spans="2:4" x14ac:dyDescent="0.25">
      <c r="B13187" s="20" t="s">
        <v>18580</v>
      </c>
      <c r="C13187" s="20" t="s">
        <v>10557</v>
      </c>
      <c r="D13187" s="20" t="s">
        <v>13</v>
      </c>
    </row>
    <row r="13188" spans="2:4" x14ac:dyDescent="0.25">
      <c r="B13188" s="20" t="s">
        <v>18581</v>
      </c>
      <c r="C13188" s="20" t="s">
        <v>10557</v>
      </c>
      <c r="D13188" s="20" t="s">
        <v>13</v>
      </c>
    </row>
    <row r="13189" spans="2:4" x14ac:dyDescent="0.25">
      <c r="B13189" s="20" t="s">
        <v>10569</v>
      </c>
      <c r="C13189" s="20" t="s">
        <v>10557</v>
      </c>
      <c r="D13189" s="20" t="s">
        <v>14</v>
      </c>
    </row>
    <row r="13190" spans="2:4" x14ac:dyDescent="0.25">
      <c r="B13190" s="20" t="s">
        <v>18582</v>
      </c>
      <c r="C13190" s="20" t="s">
        <v>10557</v>
      </c>
      <c r="D13190" s="20" t="s">
        <v>13</v>
      </c>
    </row>
    <row r="13191" spans="2:4" x14ac:dyDescent="0.25">
      <c r="B13191" s="20" t="s">
        <v>18583</v>
      </c>
      <c r="C13191" s="20" t="s">
        <v>10557</v>
      </c>
      <c r="D13191" s="20" t="s">
        <v>13</v>
      </c>
    </row>
    <row r="13192" spans="2:4" x14ac:dyDescent="0.25">
      <c r="B13192" s="20" t="s">
        <v>18584</v>
      </c>
      <c r="C13192" s="20" t="s">
        <v>10557</v>
      </c>
      <c r="D13192" s="20" t="s">
        <v>13</v>
      </c>
    </row>
    <row r="13193" spans="2:4" x14ac:dyDescent="0.25">
      <c r="B13193" s="20" t="s">
        <v>18585</v>
      </c>
      <c r="C13193" s="20" t="s">
        <v>10557</v>
      </c>
      <c r="D13193" s="20" t="s">
        <v>13</v>
      </c>
    </row>
    <row r="13194" spans="2:4" x14ac:dyDescent="0.25">
      <c r="B13194" s="20" t="s">
        <v>18586</v>
      </c>
      <c r="C13194" s="20" t="s">
        <v>10557</v>
      </c>
      <c r="D13194" s="20" t="s">
        <v>13</v>
      </c>
    </row>
    <row r="13195" spans="2:4" x14ac:dyDescent="0.25">
      <c r="B13195" s="20" t="s">
        <v>10570</v>
      </c>
      <c r="C13195" s="20" t="s">
        <v>10557</v>
      </c>
      <c r="D13195" s="20" t="s">
        <v>14</v>
      </c>
    </row>
    <row r="13196" spans="2:4" x14ac:dyDescent="0.25">
      <c r="B13196" s="20" t="s">
        <v>10571</v>
      </c>
      <c r="C13196" s="20" t="s">
        <v>10557</v>
      </c>
      <c r="D13196" s="20" t="s">
        <v>13</v>
      </c>
    </row>
    <row r="13197" spans="2:4" x14ac:dyDescent="0.25">
      <c r="B13197" s="20" t="s">
        <v>10572</v>
      </c>
      <c r="C13197" s="20" t="s">
        <v>10559</v>
      </c>
      <c r="D13197" s="20" t="s">
        <v>13</v>
      </c>
    </row>
    <row r="13198" spans="2:4" x14ac:dyDescent="0.25">
      <c r="B13198" s="20" t="s">
        <v>10573</v>
      </c>
      <c r="C13198" s="20" t="s">
        <v>10559</v>
      </c>
      <c r="D13198" s="20" t="s">
        <v>14</v>
      </c>
    </row>
    <row r="13199" spans="2:4" x14ac:dyDescent="0.25">
      <c r="B13199" s="20" t="s">
        <v>10574</v>
      </c>
      <c r="C13199" s="20" t="s">
        <v>10559</v>
      </c>
      <c r="D13199" s="20" t="s">
        <v>13</v>
      </c>
    </row>
    <row r="13200" spans="2:4" x14ac:dyDescent="0.25">
      <c r="B13200" s="20" t="s">
        <v>18587</v>
      </c>
      <c r="C13200" s="20" t="s">
        <v>10559</v>
      </c>
      <c r="D13200" s="20" t="s">
        <v>14</v>
      </c>
    </row>
    <row r="13201" spans="2:4" x14ac:dyDescent="0.25">
      <c r="B13201" s="20" t="s">
        <v>18588</v>
      </c>
      <c r="C13201" s="20" t="s">
        <v>10559</v>
      </c>
      <c r="D13201" s="20" t="s">
        <v>14</v>
      </c>
    </row>
    <row r="13202" spans="2:4" x14ac:dyDescent="0.25">
      <c r="B13202" s="20" t="s">
        <v>18589</v>
      </c>
      <c r="C13202" s="20" t="s">
        <v>10559</v>
      </c>
      <c r="D13202" s="20" t="s">
        <v>14</v>
      </c>
    </row>
    <row r="13203" spans="2:4" x14ac:dyDescent="0.25">
      <c r="B13203" s="20" t="s">
        <v>18590</v>
      </c>
      <c r="C13203" s="20" t="s">
        <v>10559</v>
      </c>
      <c r="D13203" s="20" t="s">
        <v>14</v>
      </c>
    </row>
    <row r="13204" spans="2:4" x14ac:dyDescent="0.25">
      <c r="B13204" s="20" t="s">
        <v>18591</v>
      </c>
      <c r="C13204" s="20" t="s">
        <v>10559</v>
      </c>
      <c r="D13204" s="20" t="s">
        <v>14</v>
      </c>
    </row>
    <row r="13205" spans="2:4" x14ac:dyDescent="0.25">
      <c r="B13205" s="20" t="s">
        <v>18592</v>
      </c>
      <c r="C13205" s="20" t="s">
        <v>10559</v>
      </c>
      <c r="D13205" s="20" t="s">
        <v>14</v>
      </c>
    </row>
    <row r="13206" spans="2:4" x14ac:dyDescent="0.25">
      <c r="B13206" s="20" t="s">
        <v>18593</v>
      </c>
      <c r="C13206" s="20" t="s">
        <v>10559</v>
      </c>
      <c r="D13206" s="20" t="s">
        <v>14</v>
      </c>
    </row>
    <row r="13207" spans="2:4" x14ac:dyDescent="0.25">
      <c r="B13207" s="20" t="s">
        <v>18594</v>
      </c>
      <c r="C13207" s="20" t="s">
        <v>10559</v>
      </c>
      <c r="D13207" s="20" t="s">
        <v>14</v>
      </c>
    </row>
    <row r="13208" spans="2:4" x14ac:dyDescent="0.25">
      <c r="B13208" s="20" t="s">
        <v>18595</v>
      </c>
      <c r="C13208" s="20" t="s">
        <v>10559</v>
      </c>
      <c r="D13208" s="20" t="s">
        <v>14</v>
      </c>
    </row>
    <row r="13209" spans="2:4" x14ac:dyDescent="0.25">
      <c r="B13209" s="20" t="s">
        <v>18596</v>
      </c>
      <c r="C13209" s="20" t="s">
        <v>10559</v>
      </c>
      <c r="D13209" s="20" t="s">
        <v>13</v>
      </c>
    </row>
    <row r="13210" spans="2:4" x14ac:dyDescent="0.25">
      <c r="B13210" s="20" t="s">
        <v>18597</v>
      </c>
      <c r="C13210" s="20" t="s">
        <v>10559</v>
      </c>
      <c r="D13210" s="20" t="s">
        <v>13</v>
      </c>
    </row>
    <row r="13211" spans="2:4" x14ac:dyDescent="0.25">
      <c r="B13211" s="20" t="s">
        <v>18598</v>
      </c>
      <c r="C13211" s="20" t="s">
        <v>10559</v>
      </c>
      <c r="D13211" s="20" t="s">
        <v>13</v>
      </c>
    </row>
    <row r="13212" spans="2:4" x14ac:dyDescent="0.25">
      <c r="B13212" s="20" t="s">
        <v>18599</v>
      </c>
      <c r="C13212" s="20" t="s">
        <v>10559</v>
      </c>
      <c r="D13212" s="20" t="s">
        <v>14</v>
      </c>
    </row>
    <row r="13213" spans="2:4" x14ac:dyDescent="0.25">
      <c r="B13213" s="20" t="s">
        <v>18600</v>
      </c>
      <c r="C13213" s="20" t="s">
        <v>10559</v>
      </c>
      <c r="D13213" s="20" t="s">
        <v>14</v>
      </c>
    </row>
    <row r="13214" spans="2:4" x14ac:dyDescent="0.25">
      <c r="B13214" s="20" t="s">
        <v>18601</v>
      </c>
      <c r="C13214" s="20" t="s">
        <v>10559</v>
      </c>
      <c r="D13214" s="20" t="s">
        <v>13</v>
      </c>
    </row>
    <row r="13215" spans="2:4" x14ac:dyDescent="0.25">
      <c r="B13215" s="20" t="s">
        <v>18602</v>
      </c>
      <c r="C13215" s="20" t="s">
        <v>10559</v>
      </c>
      <c r="D13215" s="20" t="s">
        <v>14</v>
      </c>
    </row>
    <row r="13216" spans="2:4" x14ac:dyDescent="0.25">
      <c r="B13216" s="20" t="s">
        <v>18603</v>
      </c>
      <c r="C13216" s="20" t="s">
        <v>10559</v>
      </c>
      <c r="D13216" s="20" t="s">
        <v>14</v>
      </c>
    </row>
    <row r="13217" spans="2:4" x14ac:dyDescent="0.25">
      <c r="B13217" s="20" t="s">
        <v>18604</v>
      </c>
      <c r="C13217" s="20" t="s">
        <v>10559</v>
      </c>
      <c r="D13217" s="20" t="s">
        <v>14</v>
      </c>
    </row>
    <row r="13218" spans="2:4" x14ac:dyDescent="0.25">
      <c r="B13218" s="20" t="s">
        <v>18605</v>
      </c>
      <c r="C13218" s="20" t="s">
        <v>10559</v>
      </c>
      <c r="D13218" s="20" t="s">
        <v>14</v>
      </c>
    </row>
    <row r="13219" spans="2:4" x14ac:dyDescent="0.25">
      <c r="B13219" s="20" t="s">
        <v>18606</v>
      </c>
      <c r="C13219" s="20" t="s">
        <v>10559</v>
      </c>
      <c r="D13219" s="20" t="s">
        <v>14</v>
      </c>
    </row>
    <row r="13220" spans="2:4" x14ac:dyDescent="0.25">
      <c r="B13220" s="20" t="s">
        <v>18607</v>
      </c>
      <c r="C13220" s="20" t="s">
        <v>10559</v>
      </c>
      <c r="D13220" s="20" t="s">
        <v>14</v>
      </c>
    </row>
    <row r="13221" spans="2:4" x14ac:dyDescent="0.25">
      <c r="B13221" s="20" t="s">
        <v>18608</v>
      </c>
      <c r="C13221" s="20" t="s">
        <v>10559</v>
      </c>
      <c r="D13221" s="20" t="s">
        <v>14</v>
      </c>
    </row>
    <row r="13222" spans="2:4" x14ac:dyDescent="0.25">
      <c r="B13222" s="20" t="s">
        <v>18609</v>
      </c>
      <c r="C13222" s="20" t="s">
        <v>10559</v>
      </c>
      <c r="D13222" s="20" t="s">
        <v>14</v>
      </c>
    </row>
    <row r="13223" spans="2:4" x14ac:dyDescent="0.25">
      <c r="B13223" s="20" t="s">
        <v>10575</v>
      </c>
      <c r="C13223" s="20" t="s">
        <v>10559</v>
      </c>
      <c r="D13223" s="20" t="s">
        <v>14</v>
      </c>
    </row>
    <row r="13224" spans="2:4" x14ac:dyDescent="0.25">
      <c r="B13224" s="20" t="s">
        <v>18610</v>
      </c>
      <c r="C13224" s="20" t="s">
        <v>10559</v>
      </c>
      <c r="D13224" s="20" t="s">
        <v>13</v>
      </c>
    </row>
    <row r="13225" spans="2:4" x14ac:dyDescent="0.25">
      <c r="B13225" s="20" t="s">
        <v>18611</v>
      </c>
      <c r="C13225" s="20" t="s">
        <v>10559</v>
      </c>
      <c r="D13225" s="20" t="s">
        <v>13</v>
      </c>
    </row>
    <row r="13226" spans="2:4" x14ac:dyDescent="0.25">
      <c r="B13226" s="20" t="s">
        <v>10576</v>
      </c>
      <c r="C13226" s="20" t="s">
        <v>10577</v>
      </c>
      <c r="D13226" s="20" t="s">
        <v>13</v>
      </c>
    </row>
    <row r="13227" spans="2:4" x14ac:dyDescent="0.25">
      <c r="B13227" s="20" t="s">
        <v>18612</v>
      </c>
      <c r="C13227" s="20" t="s">
        <v>10577</v>
      </c>
      <c r="D13227" s="20" t="s">
        <v>14</v>
      </c>
    </row>
    <row r="13228" spans="2:4" x14ac:dyDescent="0.25">
      <c r="B13228" s="20" t="s">
        <v>10578</v>
      </c>
      <c r="C13228" s="20" t="s">
        <v>10577</v>
      </c>
      <c r="D13228" s="20" t="s">
        <v>13</v>
      </c>
    </row>
    <row r="13229" spans="2:4" x14ac:dyDescent="0.25">
      <c r="B13229" s="20" t="s">
        <v>10579</v>
      </c>
      <c r="C13229" s="20" t="s">
        <v>10577</v>
      </c>
      <c r="D13229" s="20" t="s">
        <v>13</v>
      </c>
    </row>
    <row r="13230" spans="2:4" x14ac:dyDescent="0.25">
      <c r="B13230" s="20" t="s">
        <v>10580</v>
      </c>
      <c r="C13230" s="20" t="s">
        <v>10581</v>
      </c>
      <c r="D13230" s="20" t="s">
        <v>13</v>
      </c>
    </row>
    <row r="13231" spans="2:4" x14ac:dyDescent="0.25">
      <c r="B13231" s="20" t="s">
        <v>18613</v>
      </c>
      <c r="C13231" s="20" t="s">
        <v>10581</v>
      </c>
      <c r="D13231" s="20" t="s">
        <v>13</v>
      </c>
    </row>
    <row r="13232" spans="2:4" x14ac:dyDescent="0.25">
      <c r="B13232" s="20" t="s">
        <v>18614</v>
      </c>
      <c r="C13232" s="20" t="s">
        <v>10581</v>
      </c>
      <c r="D13232" s="20" t="s">
        <v>13</v>
      </c>
    </row>
    <row r="13233" spans="2:4" x14ac:dyDescent="0.25">
      <c r="B13233" s="20" t="s">
        <v>10582</v>
      </c>
      <c r="C13233" s="20" t="s">
        <v>10581</v>
      </c>
      <c r="D13233" s="20" t="s">
        <v>13</v>
      </c>
    </row>
    <row r="13234" spans="2:4" x14ac:dyDescent="0.25">
      <c r="B13234" s="20" t="s">
        <v>10583</v>
      </c>
      <c r="C13234" s="20" t="s">
        <v>10581</v>
      </c>
      <c r="D13234" s="20" t="s">
        <v>13</v>
      </c>
    </row>
    <row r="13235" spans="2:4" x14ac:dyDescent="0.25">
      <c r="B13235" s="20" t="s">
        <v>10584</v>
      </c>
      <c r="C13235" s="20" t="s">
        <v>10581</v>
      </c>
      <c r="D13235" s="20" t="s">
        <v>13</v>
      </c>
    </row>
    <row r="13236" spans="2:4" x14ac:dyDescent="0.25">
      <c r="B13236" s="20" t="s">
        <v>10585</v>
      </c>
      <c r="C13236" s="20" t="s">
        <v>10585</v>
      </c>
      <c r="D13236" s="20" t="s">
        <v>13</v>
      </c>
    </row>
    <row r="13237" spans="2:4" x14ac:dyDescent="0.25">
      <c r="B13237" s="20" t="s">
        <v>10586</v>
      </c>
      <c r="C13237" s="20" t="s">
        <v>10585</v>
      </c>
      <c r="D13237" s="20" t="s">
        <v>14</v>
      </c>
    </row>
    <row r="13238" spans="2:4" x14ac:dyDescent="0.25">
      <c r="B13238" s="20" t="s">
        <v>18615</v>
      </c>
      <c r="C13238" s="20" t="s">
        <v>10585</v>
      </c>
      <c r="D13238" s="20" t="s">
        <v>13</v>
      </c>
    </row>
    <row r="13239" spans="2:4" x14ac:dyDescent="0.25">
      <c r="B13239" s="20" t="s">
        <v>18616</v>
      </c>
      <c r="C13239" s="20" t="s">
        <v>10585</v>
      </c>
      <c r="D13239" s="20" t="s">
        <v>13</v>
      </c>
    </row>
    <row r="13240" spans="2:4" x14ac:dyDescent="0.25">
      <c r="B13240" s="20" t="s">
        <v>18617</v>
      </c>
      <c r="C13240" s="20" t="s">
        <v>10585</v>
      </c>
      <c r="D13240" s="20" t="s">
        <v>13</v>
      </c>
    </row>
    <row r="13241" spans="2:4" x14ac:dyDescent="0.25">
      <c r="B13241" s="20" t="s">
        <v>18618</v>
      </c>
      <c r="C13241" s="20" t="s">
        <v>10585</v>
      </c>
      <c r="D13241" s="20" t="s">
        <v>13</v>
      </c>
    </row>
    <row r="13242" spans="2:4" x14ac:dyDescent="0.25">
      <c r="B13242" s="20" t="s">
        <v>18619</v>
      </c>
      <c r="C13242" s="20" t="s">
        <v>10585</v>
      </c>
      <c r="D13242" s="20" t="s">
        <v>13</v>
      </c>
    </row>
    <row r="13243" spans="2:4" x14ac:dyDescent="0.25">
      <c r="B13243" s="20" t="s">
        <v>18620</v>
      </c>
      <c r="C13243" s="20" t="s">
        <v>10585</v>
      </c>
      <c r="D13243" s="20" t="s">
        <v>13</v>
      </c>
    </row>
    <row r="13244" spans="2:4" x14ac:dyDescent="0.25">
      <c r="B13244" s="20" t="s">
        <v>18621</v>
      </c>
      <c r="C13244" s="20" t="s">
        <v>10585</v>
      </c>
      <c r="D13244" s="20" t="s">
        <v>13</v>
      </c>
    </row>
    <row r="13245" spans="2:4" x14ac:dyDescent="0.25">
      <c r="B13245" s="20" t="s">
        <v>18622</v>
      </c>
      <c r="C13245" s="20" t="s">
        <v>10585</v>
      </c>
      <c r="D13245" s="20" t="s">
        <v>13</v>
      </c>
    </row>
    <row r="13246" spans="2:4" x14ac:dyDescent="0.25">
      <c r="B13246" s="20" t="s">
        <v>18623</v>
      </c>
      <c r="C13246" s="20" t="s">
        <v>10585</v>
      </c>
      <c r="D13246" s="20" t="s">
        <v>13</v>
      </c>
    </row>
    <row r="13247" spans="2:4" x14ac:dyDescent="0.25">
      <c r="B13247" s="20" t="s">
        <v>18624</v>
      </c>
      <c r="C13247" s="20" t="s">
        <v>10585</v>
      </c>
      <c r="D13247" s="20" t="s">
        <v>13</v>
      </c>
    </row>
    <row r="13248" spans="2:4" x14ac:dyDescent="0.25">
      <c r="B13248" s="20" t="s">
        <v>18625</v>
      </c>
      <c r="C13248" s="20" t="s">
        <v>10585</v>
      </c>
      <c r="D13248" s="20" t="s">
        <v>13</v>
      </c>
    </row>
    <row r="13249" spans="2:4" x14ac:dyDescent="0.25">
      <c r="B13249" s="20" t="s">
        <v>18626</v>
      </c>
      <c r="C13249" s="20" t="s">
        <v>10585</v>
      </c>
      <c r="D13249" s="20" t="s">
        <v>13</v>
      </c>
    </row>
    <row r="13250" spans="2:4" x14ac:dyDescent="0.25">
      <c r="B13250" s="20" t="s">
        <v>18627</v>
      </c>
      <c r="C13250" s="20" t="s">
        <v>10585</v>
      </c>
      <c r="D13250" s="20" t="s">
        <v>14</v>
      </c>
    </row>
    <row r="13251" spans="2:4" x14ac:dyDescent="0.25">
      <c r="B13251" s="20" t="s">
        <v>18628</v>
      </c>
      <c r="C13251" s="20" t="s">
        <v>10585</v>
      </c>
      <c r="D13251" s="20" t="s">
        <v>14</v>
      </c>
    </row>
    <row r="13252" spans="2:4" x14ac:dyDescent="0.25">
      <c r="B13252" s="20" t="s">
        <v>18629</v>
      </c>
      <c r="C13252" s="20" t="s">
        <v>10585</v>
      </c>
      <c r="D13252" s="20" t="s">
        <v>14</v>
      </c>
    </row>
    <row r="13253" spans="2:4" x14ac:dyDescent="0.25">
      <c r="B13253" s="20" t="s">
        <v>18630</v>
      </c>
      <c r="C13253" s="20" t="s">
        <v>10585</v>
      </c>
      <c r="D13253" s="20" t="s">
        <v>14</v>
      </c>
    </row>
    <row r="13254" spans="2:4" x14ac:dyDescent="0.25">
      <c r="B13254" s="20" t="s">
        <v>18631</v>
      </c>
      <c r="C13254" s="20" t="s">
        <v>10585</v>
      </c>
      <c r="D13254" s="20" t="s">
        <v>14</v>
      </c>
    </row>
    <row r="13255" spans="2:4" x14ac:dyDescent="0.25">
      <c r="B13255" s="20" t="s">
        <v>18632</v>
      </c>
      <c r="C13255" s="20" t="s">
        <v>10585</v>
      </c>
      <c r="D13255" s="20" t="s">
        <v>14</v>
      </c>
    </row>
    <row r="13256" spans="2:4" x14ac:dyDescent="0.25">
      <c r="B13256" s="20" t="s">
        <v>18633</v>
      </c>
      <c r="C13256" s="20" t="s">
        <v>10585</v>
      </c>
      <c r="D13256" s="20" t="s">
        <v>14</v>
      </c>
    </row>
    <row r="13257" spans="2:4" x14ac:dyDescent="0.25">
      <c r="B13257" s="20" t="s">
        <v>18634</v>
      </c>
      <c r="C13257" s="20" t="s">
        <v>10585</v>
      </c>
      <c r="D13257" s="20" t="s">
        <v>13</v>
      </c>
    </row>
    <row r="13258" spans="2:4" x14ac:dyDescent="0.25">
      <c r="B13258" s="20" t="s">
        <v>18635</v>
      </c>
      <c r="C13258" s="20" t="s">
        <v>10585</v>
      </c>
      <c r="D13258" s="20" t="s">
        <v>13</v>
      </c>
    </row>
    <row r="13259" spans="2:4" x14ac:dyDescent="0.25">
      <c r="B13259" s="20" t="s">
        <v>10587</v>
      </c>
      <c r="C13259" s="20" t="s">
        <v>10585</v>
      </c>
      <c r="D13259" s="20" t="s">
        <v>13</v>
      </c>
    </row>
    <row r="13260" spans="2:4" x14ac:dyDescent="0.25">
      <c r="B13260" s="20" t="s">
        <v>10588</v>
      </c>
      <c r="C13260" s="20" t="s">
        <v>10585</v>
      </c>
      <c r="D13260" s="20" t="s">
        <v>13</v>
      </c>
    </row>
    <row r="13261" spans="2:4" x14ac:dyDescent="0.25">
      <c r="B13261" s="20" t="s">
        <v>18636</v>
      </c>
      <c r="C13261" s="20" t="s">
        <v>10585</v>
      </c>
      <c r="D13261" s="20" t="s">
        <v>13</v>
      </c>
    </row>
    <row r="13262" spans="2:4" x14ac:dyDescent="0.25">
      <c r="B13262" s="20" t="s">
        <v>10589</v>
      </c>
      <c r="C13262" s="20" t="s">
        <v>10585</v>
      </c>
      <c r="D13262" s="20" t="s">
        <v>13</v>
      </c>
    </row>
    <row r="13263" spans="2:4" x14ac:dyDescent="0.25">
      <c r="B13263" s="20" t="s">
        <v>18637</v>
      </c>
      <c r="C13263" s="20" t="s">
        <v>10585</v>
      </c>
      <c r="D13263" s="20" t="s">
        <v>14</v>
      </c>
    </row>
    <row r="13264" spans="2:4" x14ac:dyDescent="0.25">
      <c r="B13264" s="20" t="s">
        <v>18638</v>
      </c>
      <c r="C13264" s="20" t="s">
        <v>10585</v>
      </c>
      <c r="D13264" s="20" t="s">
        <v>14</v>
      </c>
    </row>
    <row r="13265" spans="2:4" x14ac:dyDescent="0.25">
      <c r="B13265" s="20" t="s">
        <v>18639</v>
      </c>
      <c r="C13265" s="20" t="s">
        <v>10585</v>
      </c>
      <c r="D13265" s="20" t="s">
        <v>14</v>
      </c>
    </row>
    <row r="13266" spans="2:4" x14ac:dyDescent="0.25">
      <c r="B13266" s="20" t="s">
        <v>18640</v>
      </c>
      <c r="C13266" s="20" t="s">
        <v>10585</v>
      </c>
      <c r="D13266" s="20" t="s">
        <v>14</v>
      </c>
    </row>
    <row r="13267" spans="2:4" x14ac:dyDescent="0.25">
      <c r="B13267" s="20" t="s">
        <v>18641</v>
      </c>
      <c r="C13267" s="20" t="s">
        <v>10585</v>
      </c>
      <c r="D13267" s="20" t="s">
        <v>14</v>
      </c>
    </row>
    <row r="13268" spans="2:4" x14ac:dyDescent="0.25">
      <c r="B13268" s="20" t="s">
        <v>18642</v>
      </c>
      <c r="C13268" s="20" t="s">
        <v>10585</v>
      </c>
      <c r="D13268" s="20" t="s">
        <v>14</v>
      </c>
    </row>
    <row r="13269" spans="2:4" x14ac:dyDescent="0.25">
      <c r="B13269" s="20" t="s">
        <v>18643</v>
      </c>
      <c r="C13269" s="20" t="s">
        <v>10585</v>
      </c>
      <c r="D13269" s="20" t="s">
        <v>13</v>
      </c>
    </row>
    <row r="13270" spans="2:4" x14ac:dyDescent="0.25">
      <c r="B13270" s="20" t="s">
        <v>18644</v>
      </c>
      <c r="C13270" s="20" t="s">
        <v>10585</v>
      </c>
      <c r="D13270" s="20" t="s">
        <v>13</v>
      </c>
    </row>
    <row r="13271" spans="2:4" x14ac:dyDescent="0.25">
      <c r="B13271" s="20" t="s">
        <v>18645</v>
      </c>
      <c r="C13271" s="20" t="s">
        <v>10585</v>
      </c>
      <c r="D13271" s="20" t="s">
        <v>13</v>
      </c>
    </row>
    <row r="13272" spans="2:4" x14ac:dyDescent="0.25">
      <c r="B13272" s="20" t="s">
        <v>18646</v>
      </c>
      <c r="C13272" s="20" t="s">
        <v>10585</v>
      </c>
      <c r="D13272" s="20" t="s">
        <v>14</v>
      </c>
    </row>
    <row r="13273" spans="2:4" x14ac:dyDescent="0.25">
      <c r="B13273" s="20" t="s">
        <v>18647</v>
      </c>
      <c r="C13273" s="20" t="s">
        <v>10585</v>
      </c>
      <c r="D13273" s="20" t="s">
        <v>14</v>
      </c>
    </row>
    <row r="13274" spans="2:4" x14ac:dyDescent="0.25">
      <c r="B13274" s="20" t="s">
        <v>10590</v>
      </c>
      <c r="C13274" s="20" t="s">
        <v>10585</v>
      </c>
      <c r="D13274" s="20" t="s">
        <v>14</v>
      </c>
    </row>
    <row r="13275" spans="2:4" x14ac:dyDescent="0.25">
      <c r="B13275" s="20" t="s">
        <v>10591</v>
      </c>
      <c r="C13275" s="20" t="s">
        <v>10585</v>
      </c>
      <c r="D13275" s="20" t="s">
        <v>14</v>
      </c>
    </row>
    <row r="13276" spans="2:4" x14ac:dyDescent="0.25">
      <c r="B13276" s="20" t="s">
        <v>10592</v>
      </c>
      <c r="C13276" s="20" t="s">
        <v>10592</v>
      </c>
      <c r="D13276" s="20" t="s">
        <v>13</v>
      </c>
    </row>
    <row r="13277" spans="2:4" x14ac:dyDescent="0.25">
      <c r="B13277" s="20" t="s">
        <v>10593</v>
      </c>
      <c r="C13277" s="20" t="s">
        <v>10593</v>
      </c>
      <c r="D13277" s="20" t="s">
        <v>13</v>
      </c>
    </row>
    <row r="13278" spans="2:4" x14ac:dyDescent="0.25">
      <c r="B13278" s="20" t="s">
        <v>10595</v>
      </c>
      <c r="C13278" s="20" t="s">
        <v>10595</v>
      </c>
      <c r="D13278" s="20" t="s">
        <v>13</v>
      </c>
    </row>
    <row r="13279" spans="2:4" x14ac:dyDescent="0.25">
      <c r="B13279" s="20" t="s">
        <v>10596</v>
      </c>
      <c r="C13279" s="20" t="s">
        <v>10596</v>
      </c>
      <c r="D13279" s="20" t="s">
        <v>13</v>
      </c>
    </row>
    <row r="13280" spans="2:4" x14ac:dyDescent="0.25">
      <c r="B13280" s="20" t="s">
        <v>10597</v>
      </c>
      <c r="C13280" s="20" t="s">
        <v>10597</v>
      </c>
      <c r="D13280" s="20" t="s">
        <v>13</v>
      </c>
    </row>
    <row r="13281" spans="2:4" x14ac:dyDescent="0.25">
      <c r="B13281" s="20" t="s">
        <v>10598</v>
      </c>
      <c r="C13281" s="20" t="s">
        <v>10594</v>
      </c>
      <c r="D13281" s="20" t="s">
        <v>13</v>
      </c>
    </row>
    <row r="13282" spans="2:4" x14ac:dyDescent="0.25">
      <c r="B13282" s="20" t="s">
        <v>10599</v>
      </c>
      <c r="C13282" s="20" t="s">
        <v>10594</v>
      </c>
      <c r="D13282" s="20" t="s">
        <v>13</v>
      </c>
    </row>
    <row r="13283" spans="2:4" x14ac:dyDescent="0.25">
      <c r="B13283" s="20" t="s">
        <v>10600</v>
      </c>
      <c r="C13283" s="20" t="s">
        <v>10594</v>
      </c>
      <c r="D13283" s="20" t="s">
        <v>13</v>
      </c>
    </row>
    <row r="13284" spans="2:4" x14ac:dyDescent="0.25">
      <c r="B13284" s="20" t="s">
        <v>10601</v>
      </c>
      <c r="C13284" s="20" t="s">
        <v>10594</v>
      </c>
      <c r="D13284" s="20" t="s">
        <v>13</v>
      </c>
    </row>
    <row r="13285" spans="2:4" x14ac:dyDescent="0.25">
      <c r="B13285" s="20" t="s">
        <v>18648</v>
      </c>
      <c r="C13285" s="20" t="s">
        <v>10594</v>
      </c>
      <c r="D13285" s="20" t="s">
        <v>13</v>
      </c>
    </row>
    <row r="13286" spans="2:4" x14ac:dyDescent="0.25">
      <c r="B13286" s="20" t="s">
        <v>18649</v>
      </c>
      <c r="C13286" s="20" t="s">
        <v>10594</v>
      </c>
      <c r="D13286" s="20" t="s">
        <v>13</v>
      </c>
    </row>
    <row r="13287" spans="2:4" x14ac:dyDescent="0.25">
      <c r="B13287" s="20" t="s">
        <v>10602</v>
      </c>
      <c r="C13287" s="20" t="s">
        <v>10603</v>
      </c>
      <c r="D13287" s="20" t="s">
        <v>13</v>
      </c>
    </row>
    <row r="13288" spans="2:4" x14ac:dyDescent="0.25">
      <c r="B13288" s="20" t="s">
        <v>10604</v>
      </c>
      <c r="C13288" s="20" t="s">
        <v>10603</v>
      </c>
      <c r="D13288" s="20" t="s">
        <v>13</v>
      </c>
    </row>
    <row r="13289" spans="2:4" x14ac:dyDescent="0.25">
      <c r="B13289" s="20" t="s">
        <v>10605</v>
      </c>
      <c r="C13289" s="20" t="s">
        <v>10603</v>
      </c>
      <c r="D13289" s="20" t="s">
        <v>13</v>
      </c>
    </row>
    <row r="13290" spans="2:4" x14ac:dyDescent="0.25">
      <c r="B13290" s="20" t="s">
        <v>10606</v>
      </c>
      <c r="C13290" s="20" t="s">
        <v>10603</v>
      </c>
      <c r="D13290" s="20" t="s">
        <v>13</v>
      </c>
    </row>
    <row r="13291" spans="2:4" x14ac:dyDescent="0.25">
      <c r="B13291" s="20" t="s">
        <v>18650</v>
      </c>
      <c r="C13291" s="20" t="s">
        <v>10603</v>
      </c>
      <c r="D13291" s="20" t="s">
        <v>13</v>
      </c>
    </row>
    <row r="13292" spans="2:4" x14ac:dyDescent="0.25">
      <c r="B13292" s="20" t="s">
        <v>18651</v>
      </c>
      <c r="C13292" s="20" t="s">
        <v>10603</v>
      </c>
      <c r="D13292" s="20" t="s">
        <v>13</v>
      </c>
    </row>
    <row r="13293" spans="2:4" x14ac:dyDescent="0.25">
      <c r="B13293" s="20" t="s">
        <v>10607</v>
      </c>
      <c r="C13293" s="20" t="s">
        <v>10603</v>
      </c>
      <c r="D13293" s="20" t="s">
        <v>13</v>
      </c>
    </row>
    <row r="13294" spans="2:4" x14ac:dyDescent="0.25">
      <c r="B13294" s="20" t="s">
        <v>10608</v>
      </c>
      <c r="C13294" s="20" t="s">
        <v>10608</v>
      </c>
      <c r="D13294" s="20" t="s">
        <v>13</v>
      </c>
    </row>
    <row r="13295" spans="2:4" x14ac:dyDescent="0.25">
      <c r="B13295" s="20" t="s">
        <v>10609</v>
      </c>
      <c r="C13295" s="20" t="s">
        <v>10609</v>
      </c>
      <c r="D13295" s="20" t="s">
        <v>13</v>
      </c>
    </row>
    <row r="13296" spans="2:4" x14ac:dyDescent="0.25">
      <c r="B13296" s="20" t="s">
        <v>18652</v>
      </c>
      <c r="C13296" s="20" t="s">
        <v>10610</v>
      </c>
      <c r="D13296" s="20" t="s">
        <v>13</v>
      </c>
    </row>
    <row r="13297" spans="2:4" x14ac:dyDescent="0.25">
      <c r="B13297" s="20" t="s">
        <v>10611</v>
      </c>
      <c r="C13297" s="20" t="s">
        <v>10611</v>
      </c>
      <c r="D13297" s="20" t="s">
        <v>13</v>
      </c>
    </row>
    <row r="13298" spans="2:4" x14ac:dyDescent="0.25">
      <c r="B13298" s="20" t="s">
        <v>10612</v>
      </c>
      <c r="C13298" s="20" t="s">
        <v>10612</v>
      </c>
      <c r="D13298" s="20" t="s">
        <v>13</v>
      </c>
    </row>
    <row r="13299" spans="2:4" x14ac:dyDescent="0.25">
      <c r="B13299" s="20" t="s">
        <v>10613</v>
      </c>
      <c r="C13299" s="20" t="s">
        <v>10613</v>
      </c>
      <c r="D13299" s="20" t="s">
        <v>13</v>
      </c>
    </row>
    <row r="13300" spans="2:4" x14ac:dyDescent="0.25">
      <c r="B13300" s="20" t="s">
        <v>10614</v>
      </c>
      <c r="C13300" s="20" t="s">
        <v>10614</v>
      </c>
      <c r="D13300" s="20" t="s">
        <v>13</v>
      </c>
    </row>
    <row r="13301" spans="2:4" x14ac:dyDescent="0.25">
      <c r="B13301" s="20" t="s">
        <v>10615</v>
      </c>
      <c r="C13301" s="20" t="s">
        <v>10615</v>
      </c>
      <c r="D13301" s="20" t="s">
        <v>24</v>
      </c>
    </row>
    <row r="13302" spans="2:4" x14ac:dyDescent="0.25">
      <c r="B13302" s="20" t="s">
        <v>10616</v>
      </c>
      <c r="C13302" s="20" t="s">
        <v>10617</v>
      </c>
      <c r="D13302" s="20" t="s">
        <v>24</v>
      </c>
    </row>
    <row r="13303" spans="2:4" x14ac:dyDescent="0.25">
      <c r="B13303" s="20" t="s">
        <v>10618</v>
      </c>
      <c r="C13303" s="20" t="s">
        <v>10617</v>
      </c>
      <c r="D13303" s="20" t="s">
        <v>24</v>
      </c>
    </row>
    <row r="13304" spans="2:4" x14ac:dyDescent="0.25">
      <c r="B13304" s="20" t="s">
        <v>10619</v>
      </c>
      <c r="C13304" s="20" t="s">
        <v>10617</v>
      </c>
      <c r="D13304" s="20" t="s">
        <v>24</v>
      </c>
    </row>
    <row r="13305" spans="2:4" x14ac:dyDescent="0.25">
      <c r="B13305" s="20" t="s">
        <v>10620</v>
      </c>
      <c r="C13305" s="20" t="s">
        <v>10617</v>
      </c>
      <c r="D13305" s="20" t="s">
        <v>24</v>
      </c>
    </row>
    <row r="13306" spans="2:4" x14ac:dyDescent="0.25">
      <c r="B13306" s="20" t="s">
        <v>10621</v>
      </c>
      <c r="C13306" s="20" t="s">
        <v>10617</v>
      </c>
      <c r="D13306" s="20" t="s">
        <v>24</v>
      </c>
    </row>
    <row r="13307" spans="2:4" x14ac:dyDescent="0.25">
      <c r="B13307" s="20" t="s">
        <v>10622</v>
      </c>
      <c r="C13307" s="20" t="s">
        <v>10617</v>
      </c>
      <c r="D13307" s="20" t="s">
        <v>24</v>
      </c>
    </row>
    <row r="13308" spans="2:4" x14ac:dyDescent="0.25">
      <c r="B13308" s="20" t="s">
        <v>10623</v>
      </c>
      <c r="C13308" s="20" t="s">
        <v>10617</v>
      </c>
      <c r="D13308" s="20" t="s">
        <v>24</v>
      </c>
    </row>
    <row r="13309" spans="2:4" x14ac:dyDescent="0.25">
      <c r="B13309" s="20" t="s">
        <v>10624</v>
      </c>
      <c r="C13309" s="20" t="s">
        <v>10617</v>
      </c>
      <c r="D13309" s="20" t="s">
        <v>24</v>
      </c>
    </row>
    <row r="13310" spans="2:4" x14ac:dyDescent="0.25">
      <c r="B13310" s="20" t="s">
        <v>10625</v>
      </c>
      <c r="C13310" s="20" t="s">
        <v>10617</v>
      </c>
      <c r="D13310" s="20" t="s">
        <v>24</v>
      </c>
    </row>
    <row r="13311" spans="2:4" x14ac:dyDescent="0.25">
      <c r="B13311" s="20" t="s">
        <v>10626</v>
      </c>
      <c r="C13311" s="20" t="s">
        <v>10627</v>
      </c>
      <c r="D13311" s="20" t="s">
        <v>24</v>
      </c>
    </row>
    <row r="13312" spans="2:4" x14ac:dyDescent="0.25">
      <c r="B13312" s="20" t="s">
        <v>10628</v>
      </c>
      <c r="C13312" s="20" t="s">
        <v>10627</v>
      </c>
      <c r="D13312" s="20" t="s">
        <v>24</v>
      </c>
    </row>
    <row r="13313" spans="2:4" x14ac:dyDescent="0.25">
      <c r="B13313" s="20" t="s">
        <v>10629</v>
      </c>
      <c r="C13313" s="20" t="s">
        <v>10627</v>
      </c>
      <c r="D13313" s="20" t="s">
        <v>24</v>
      </c>
    </row>
    <row r="13314" spans="2:4" x14ac:dyDescent="0.25">
      <c r="B13314" s="20" t="s">
        <v>10630</v>
      </c>
      <c r="C13314" s="20" t="s">
        <v>10627</v>
      </c>
      <c r="D13314" s="20" t="s">
        <v>24</v>
      </c>
    </row>
    <row r="13315" spans="2:4" x14ac:dyDescent="0.25">
      <c r="B13315" s="20" t="s">
        <v>10631</v>
      </c>
      <c r="C13315" s="20" t="s">
        <v>10627</v>
      </c>
      <c r="D13315" s="20" t="s">
        <v>24</v>
      </c>
    </row>
    <row r="13316" spans="2:4" x14ac:dyDescent="0.25">
      <c r="B13316" s="20" t="s">
        <v>10632</v>
      </c>
      <c r="C13316" s="20" t="s">
        <v>10633</v>
      </c>
      <c r="D13316" s="20" t="s">
        <v>24</v>
      </c>
    </row>
    <row r="13317" spans="2:4" x14ac:dyDescent="0.25">
      <c r="B13317" s="20" t="s">
        <v>10634</v>
      </c>
      <c r="C13317" s="20" t="s">
        <v>10633</v>
      </c>
      <c r="D13317" s="20" t="s">
        <v>24</v>
      </c>
    </row>
    <row r="13318" spans="2:4" x14ac:dyDescent="0.25">
      <c r="B13318" s="20" t="s">
        <v>10635</v>
      </c>
      <c r="C13318" s="20" t="s">
        <v>10633</v>
      </c>
      <c r="D13318" s="20" t="s">
        <v>24</v>
      </c>
    </row>
    <row r="13319" spans="2:4" x14ac:dyDescent="0.25">
      <c r="B13319" s="20" t="s">
        <v>10636</v>
      </c>
      <c r="C13319" s="20" t="s">
        <v>10633</v>
      </c>
      <c r="D13319" s="20" t="s">
        <v>24</v>
      </c>
    </row>
    <row r="13320" spans="2:4" x14ac:dyDescent="0.25">
      <c r="B13320" s="20" t="s">
        <v>10637</v>
      </c>
      <c r="C13320" s="20" t="s">
        <v>10633</v>
      </c>
      <c r="D13320" s="20" t="s">
        <v>24</v>
      </c>
    </row>
    <row r="13321" spans="2:4" x14ac:dyDescent="0.25">
      <c r="B13321" s="20" t="s">
        <v>10638</v>
      </c>
      <c r="C13321" s="20" t="s">
        <v>10639</v>
      </c>
      <c r="D13321" s="20" t="s">
        <v>24</v>
      </c>
    </row>
    <row r="13322" spans="2:4" x14ac:dyDescent="0.25">
      <c r="B13322" s="20" t="s">
        <v>10640</v>
      </c>
      <c r="C13322" s="20" t="s">
        <v>10639</v>
      </c>
      <c r="D13322" s="20" t="s">
        <v>24</v>
      </c>
    </row>
    <row r="13323" spans="2:4" x14ac:dyDescent="0.25">
      <c r="B13323" s="20" t="s">
        <v>10641</v>
      </c>
      <c r="C13323" s="20" t="s">
        <v>10639</v>
      </c>
      <c r="D13323" s="20" t="s">
        <v>21</v>
      </c>
    </row>
    <row r="13324" spans="2:4" x14ac:dyDescent="0.25">
      <c r="B13324" s="20" t="s">
        <v>10642</v>
      </c>
      <c r="C13324" s="20" t="s">
        <v>10639</v>
      </c>
      <c r="D13324" s="20" t="s">
        <v>24</v>
      </c>
    </row>
    <row r="13325" spans="2:4" x14ac:dyDescent="0.25">
      <c r="B13325" s="20" t="s">
        <v>10643</v>
      </c>
      <c r="C13325" s="20" t="s">
        <v>10639</v>
      </c>
      <c r="D13325" s="20" t="s">
        <v>24</v>
      </c>
    </row>
    <row r="13326" spans="2:4" x14ac:dyDescent="0.25">
      <c r="B13326" s="20" t="s">
        <v>10644</v>
      </c>
      <c r="C13326" s="20" t="s">
        <v>10645</v>
      </c>
      <c r="D13326" s="20" t="s">
        <v>24</v>
      </c>
    </row>
    <row r="13327" spans="2:4" x14ac:dyDescent="0.25">
      <c r="B13327" s="20" t="s">
        <v>10646</v>
      </c>
      <c r="C13327" s="20" t="s">
        <v>10645</v>
      </c>
      <c r="D13327" s="20" t="s">
        <v>24</v>
      </c>
    </row>
    <row r="13328" spans="2:4" x14ac:dyDescent="0.25">
      <c r="B13328" s="20" t="s">
        <v>10647</v>
      </c>
      <c r="C13328" s="20" t="s">
        <v>10645</v>
      </c>
      <c r="D13328" s="20" t="s">
        <v>24</v>
      </c>
    </row>
    <row r="13329" spans="2:4" x14ac:dyDescent="0.25">
      <c r="B13329" s="20" t="s">
        <v>10648</v>
      </c>
      <c r="C13329" s="20" t="s">
        <v>10645</v>
      </c>
      <c r="D13329" s="20" t="s">
        <v>24</v>
      </c>
    </row>
    <row r="13330" spans="2:4" x14ac:dyDescent="0.25">
      <c r="B13330" s="20" t="s">
        <v>10649</v>
      </c>
      <c r="C13330" s="20" t="s">
        <v>10650</v>
      </c>
      <c r="D13330" s="20" t="s">
        <v>24</v>
      </c>
    </row>
    <row r="13331" spans="2:4" x14ac:dyDescent="0.25">
      <c r="B13331" s="20" t="s">
        <v>10651</v>
      </c>
      <c r="C13331" s="20" t="s">
        <v>10650</v>
      </c>
      <c r="D13331" s="20" t="s">
        <v>24</v>
      </c>
    </row>
    <row r="13332" spans="2:4" x14ac:dyDescent="0.25">
      <c r="B13332" s="20" t="s">
        <v>10652</v>
      </c>
      <c r="C13332" s="20" t="s">
        <v>10650</v>
      </c>
      <c r="D13332" s="20" t="s">
        <v>24</v>
      </c>
    </row>
    <row r="13333" spans="2:4" x14ac:dyDescent="0.25">
      <c r="B13333" s="20" t="s">
        <v>10653</v>
      </c>
      <c r="C13333" s="20" t="s">
        <v>10650</v>
      </c>
      <c r="D13333" s="20" t="s">
        <v>24</v>
      </c>
    </row>
    <row r="13334" spans="2:4" x14ac:dyDescent="0.25">
      <c r="B13334" s="20" t="s">
        <v>10654</v>
      </c>
      <c r="C13334" s="20" t="s">
        <v>10650</v>
      </c>
      <c r="D13334" s="20" t="s">
        <v>24</v>
      </c>
    </row>
    <row r="13335" spans="2:4" x14ac:dyDescent="0.25">
      <c r="B13335" s="20" t="s">
        <v>10655</v>
      </c>
      <c r="C13335" s="20" t="s">
        <v>10656</v>
      </c>
      <c r="D13335" s="20" t="s">
        <v>24</v>
      </c>
    </row>
    <row r="13336" spans="2:4" x14ac:dyDescent="0.25">
      <c r="B13336" s="20" t="s">
        <v>10657</v>
      </c>
      <c r="C13336" s="20" t="s">
        <v>10656</v>
      </c>
      <c r="D13336" s="20" t="s">
        <v>24</v>
      </c>
    </row>
    <row r="13337" spans="2:4" x14ac:dyDescent="0.25">
      <c r="B13337" s="20" t="s">
        <v>10658</v>
      </c>
      <c r="C13337" s="20" t="s">
        <v>10656</v>
      </c>
      <c r="D13337" s="20" t="s">
        <v>24</v>
      </c>
    </row>
    <row r="13338" spans="2:4" x14ac:dyDescent="0.25">
      <c r="B13338" s="20" t="s">
        <v>10659</v>
      </c>
      <c r="C13338" s="20" t="s">
        <v>10656</v>
      </c>
      <c r="D13338" s="20" t="s">
        <v>24</v>
      </c>
    </row>
    <row r="13339" spans="2:4" x14ac:dyDescent="0.25">
      <c r="B13339" s="20" t="s">
        <v>10660</v>
      </c>
      <c r="C13339" s="20" t="s">
        <v>10656</v>
      </c>
      <c r="D13339" s="20" t="s">
        <v>24</v>
      </c>
    </row>
    <row r="13340" spans="2:4" x14ac:dyDescent="0.25">
      <c r="B13340" s="20" t="s">
        <v>10661</v>
      </c>
      <c r="C13340" s="20" t="s">
        <v>10662</v>
      </c>
      <c r="D13340" s="20" t="s">
        <v>24</v>
      </c>
    </row>
    <row r="13341" spans="2:4" x14ac:dyDescent="0.25">
      <c r="B13341" s="20" t="s">
        <v>10663</v>
      </c>
      <c r="C13341" s="20" t="s">
        <v>10662</v>
      </c>
      <c r="D13341" s="20" t="s">
        <v>24</v>
      </c>
    </row>
    <row r="13342" spans="2:4" x14ac:dyDescent="0.25">
      <c r="B13342" s="20" t="s">
        <v>10664</v>
      </c>
      <c r="C13342" s="20" t="s">
        <v>10665</v>
      </c>
      <c r="D13342" s="20" t="s">
        <v>24</v>
      </c>
    </row>
    <row r="13343" spans="2:4" x14ac:dyDescent="0.25">
      <c r="B13343" s="20" t="s">
        <v>10666</v>
      </c>
      <c r="C13343" s="20" t="s">
        <v>10665</v>
      </c>
      <c r="D13343" s="20" t="s">
        <v>24</v>
      </c>
    </row>
    <row r="13344" spans="2:4" x14ac:dyDescent="0.25">
      <c r="B13344" s="20" t="s">
        <v>10667</v>
      </c>
      <c r="C13344" s="20" t="s">
        <v>10665</v>
      </c>
      <c r="D13344" s="20" t="s">
        <v>24</v>
      </c>
    </row>
    <row r="13345" spans="2:4" x14ac:dyDescent="0.25">
      <c r="B13345" s="20" t="s">
        <v>10668</v>
      </c>
      <c r="C13345" s="20" t="s">
        <v>10669</v>
      </c>
      <c r="D13345" s="20" t="s">
        <v>24</v>
      </c>
    </row>
    <row r="13346" spans="2:4" x14ac:dyDescent="0.25">
      <c r="B13346" s="20" t="s">
        <v>10670</v>
      </c>
      <c r="C13346" s="20" t="s">
        <v>10669</v>
      </c>
      <c r="D13346" s="20" t="s">
        <v>24</v>
      </c>
    </row>
    <row r="13347" spans="2:4" x14ac:dyDescent="0.25">
      <c r="B13347" s="20" t="s">
        <v>10671</v>
      </c>
      <c r="C13347" s="20" t="s">
        <v>10669</v>
      </c>
      <c r="D13347" s="20" t="s">
        <v>24</v>
      </c>
    </row>
    <row r="13348" spans="2:4" x14ac:dyDescent="0.25">
      <c r="B13348" s="20" t="s">
        <v>10672</v>
      </c>
      <c r="C13348" s="20" t="s">
        <v>10673</v>
      </c>
      <c r="D13348" s="20" t="s">
        <v>24</v>
      </c>
    </row>
    <row r="13349" spans="2:4" x14ac:dyDescent="0.25">
      <c r="B13349" s="20" t="s">
        <v>10674</v>
      </c>
      <c r="C13349" s="20" t="s">
        <v>10673</v>
      </c>
      <c r="D13349" s="20" t="s">
        <v>24</v>
      </c>
    </row>
    <row r="13350" spans="2:4" x14ac:dyDescent="0.25">
      <c r="B13350" s="20" t="s">
        <v>10675</v>
      </c>
      <c r="C13350" s="20" t="s">
        <v>10673</v>
      </c>
      <c r="D13350" s="20" t="s">
        <v>24</v>
      </c>
    </row>
    <row r="13351" spans="2:4" x14ac:dyDescent="0.25">
      <c r="B13351" s="20" t="s">
        <v>10676</v>
      </c>
      <c r="C13351" s="20" t="s">
        <v>10677</v>
      </c>
      <c r="D13351" s="20" t="s">
        <v>24</v>
      </c>
    </row>
    <row r="13352" spans="2:4" x14ac:dyDescent="0.25">
      <c r="B13352" s="20" t="s">
        <v>10678</v>
      </c>
      <c r="C13352" s="20" t="s">
        <v>10677</v>
      </c>
      <c r="D13352" s="20" t="s">
        <v>24</v>
      </c>
    </row>
    <row r="13353" spans="2:4" x14ac:dyDescent="0.25">
      <c r="B13353" s="20" t="s">
        <v>10679</v>
      </c>
      <c r="C13353" s="20" t="s">
        <v>10677</v>
      </c>
      <c r="D13353" s="20" t="s">
        <v>24</v>
      </c>
    </row>
    <row r="13354" spans="2:4" x14ac:dyDescent="0.25">
      <c r="B13354" s="20" t="s">
        <v>10680</v>
      </c>
      <c r="C13354" s="20" t="s">
        <v>10677</v>
      </c>
      <c r="D13354" s="20" t="s">
        <v>24</v>
      </c>
    </row>
    <row r="13355" spans="2:4" x14ac:dyDescent="0.25">
      <c r="B13355" s="20" t="s">
        <v>10681</v>
      </c>
      <c r="C13355" s="20" t="s">
        <v>10677</v>
      </c>
      <c r="D13355" s="20" t="s">
        <v>24</v>
      </c>
    </row>
    <row r="13356" spans="2:4" x14ac:dyDescent="0.25">
      <c r="B13356" s="20" t="s">
        <v>10682</v>
      </c>
      <c r="C13356" s="20" t="s">
        <v>10683</v>
      </c>
      <c r="D13356" s="20" t="s">
        <v>24</v>
      </c>
    </row>
    <row r="13357" spans="2:4" x14ac:dyDescent="0.25">
      <c r="B13357" s="20" t="s">
        <v>10684</v>
      </c>
      <c r="C13357" s="20" t="s">
        <v>10683</v>
      </c>
      <c r="D13357" s="20" t="s">
        <v>24</v>
      </c>
    </row>
    <row r="13358" spans="2:4" x14ac:dyDescent="0.25">
      <c r="B13358" s="20" t="s">
        <v>10685</v>
      </c>
      <c r="C13358" s="20" t="s">
        <v>10686</v>
      </c>
      <c r="D13358" s="20" t="s">
        <v>24</v>
      </c>
    </row>
    <row r="13359" spans="2:4" x14ac:dyDescent="0.25">
      <c r="B13359" s="20" t="s">
        <v>10687</v>
      </c>
      <c r="C13359" s="20" t="s">
        <v>10686</v>
      </c>
      <c r="D13359" s="20" t="s">
        <v>24</v>
      </c>
    </row>
    <row r="13360" spans="2:4" x14ac:dyDescent="0.25">
      <c r="B13360" s="20" t="s">
        <v>10688</v>
      </c>
      <c r="C13360" s="20" t="s">
        <v>10686</v>
      </c>
      <c r="D13360" s="20" t="s">
        <v>24</v>
      </c>
    </row>
    <row r="13361" spans="2:4" x14ac:dyDescent="0.25">
      <c r="B13361" s="20" t="s">
        <v>10689</v>
      </c>
      <c r="C13361" s="20" t="s">
        <v>10686</v>
      </c>
      <c r="D13361" s="20" t="s">
        <v>24</v>
      </c>
    </row>
    <row r="13362" spans="2:4" x14ac:dyDescent="0.25">
      <c r="B13362" s="20" t="s">
        <v>10690</v>
      </c>
      <c r="C13362" s="20" t="s">
        <v>10686</v>
      </c>
      <c r="D13362" s="20" t="s">
        <v>24</v>
      </c>
    </row>
    <row r="13363" spans="2:4" x14ac:dyDescent="0.25">
      <c r="B13363" s="20" t="s">
        <v>10691</v>
      </c>
      <c r="C13363" s="20" t="s">
        <v>10692</v>
      </c>
      <c r="D13363" s="20" t="s">
        <v>24</v>
      </c>
    </row>
    <row r="13364" spans="2:4" x14ac:dyDescent="0.25">
      <c r="B13364" s="20" t="s">
        <v>10693</v>
      </c>
      <c r="C13364" s="20" t="s">
        <v>10692</v>
      </c>
      <c r="D13364" s="20" t="s">
        <v>24</v>
      </c>
    </row>
    <row r="13365" spans="2:4" x14ac:dyDescent="0.25">
      <c r="B13365" s="20" t="s">
        <v>10694</v>
      </c>
      <c r="C13365" s="20" t="s">
        <v>10692</v>
      </c>
      <c r="D13365" s="20" t="s">
        <v>24</v>
      </c>
    </row>
    <row r="13366" spans="2:4" x14ac:dyDescent="0.25">
      <c r="B13366" s="20" t="s">
        <v>10695</v>
      </c>
      <c r="C13366" s="20" t="s">
        <v>10696</v>
      </c>
      <c r="D13366" s="20" t="s">
        <v>24</v>
      </c>
    </row>
    <row r="13367" spans="2:4" x14ac:dyDescent="0.25">
      <c r="B13367" s="20" t="s">
        <v>10697</v>
      </c>
      <c r="C13367" s="20" t="s">
        <v>10696</v>
      </c>
      <c r="D13367" s="20" t="s">
        <v>24</v>
      </c>
    </row>
    <row r="13368" spans="2:4" x14ac:dyDescent="0.25">
      <c r="B13368" s="20" t="s">
        <v>10698</v>
      </c>
      <c r="C13368" s="20" t="s">
        <v>10699</v>
      </c>
      <c r="D13368" s="20" t="s">
        <v>24</v>
      </c>
    </row>
    <row r="13369" spans="2:4" x14ac:dyDescent="0.25">
      <c r="B13369" s="20" t="s">
        <v>10700</v>
      </c>
      <c r="C13369" s="20" t="s">
        <v>10699</v>
      </c>
      <c r="D13369" s="20" t="s">
        <v>24</v>
      </c>
    </row>
    <row r="13370" spans="2:4" x14ac:dyDescent="0.25">
      <c r="B13370" s="20" t="s">
        <v>10701</v>
      </c>
      <c r="C13370" s="20" t="s">
        <v>10699</v>
      </c>
      <c r="D13370" s="20" t="s">
        <v>24</v>
      </c>
    </row>
    <row r="13371" spans="2:4" x14ac:dyDescent="0.25">
      <c r="B13371" s="20" t="s">
        <v>10702</v>
      </c>
      <c r="C13371" s="20" t="s">
        <v>10699</v>
      </c>
      <c r="D13371" s="20" t="s">
        <v>24</v>
      </c>
    </row>
    <row r="13372" spans="2:4" x14ac:dyDescent="0.25">
      <c r="B13372" s="20" t="s">
        <v>10703</v>
      </c>
      <c r="C13372" s="20" t="s">
        <v>10704</v>
      </c>
      <c r="D13372" s="20" t="s">
        <v>24</v>
      </c>
    </row>
    <row r="13373" spans="2:4" x14ac:dyDescent="0.25">
      <c r="B13373" s="20" t="s">
        <v>10705</v>
      </c>
      <c r="C13373" s="20" t="s">
        <v>10706</v>
      </c>
      <c r="D13373" s="20" t="s">
        <v>24</v>
      </c>
    </row>
    <row r="13374" spans="2:4" x14ac:dyDescent="0.25">
      <c r="B13374" s="20" t="s">
        <v>10707</v>
      </c>
      <c r="C13374" s="20" t="s">
        <v>10708</v>
      </c>
      <c r="D13374" s="20" t="s">
        <v>24</v>
      </c>
    </row>
    <row r="13375" spans="2:4" x14ac:dyDescent="0.25">
      <c r="B13375" s="20" t="s">
        <v>10709</v>
      </c>
      <c r="C13375" s="20" t="s">
        <v>10708</v>
      </c>
      <c r="D13375" s="20" t="s">
        <v>24</v>
      </c>
    </row>
    <row r="13376" spans="2:4" x14ac:dyDescent="0.25">
      <c r="B13376" s="20" t="s">
        <v>10710</v>
      </c>
      <c r="C13376" s="20" t="s">
        <v>10708</v>
      </c>
      <c r="D13376" s="20" t="s">
        <v>24</v>
      </c>
    </row>
    <row r="13377" spans="2:4" x14ac:dyDescent="0.25">
      <c r="B13377" s="20" t="s">
        <v>10711</v>
      </c>
      <c r="C13377" s="20" t="s">
        <v>10708</v>
      </c>
      <c r="D13377" s="20" t="s">
        <v>24</v>
      </c>
    </row>
    <row r="13378" spans="2:4" x14ac:dyDescent="0.25">
      <c r="B13378" s="20" t="s">
        <v>10712</v>
      </c>
      <c r="C13378" s="20" t="s">
        <v>10708</v>
      </c>
      <c r="D13378" s="20" t="s">
        <v>24</v>
      </c>
    </row>
    <row r="13379" spans="2:4" x14ac:dyDescent="0.25">
      <c r="B13379" s="20" t="s">
        <v>10713</v>
      </c>
      <c r="C13379" s="20" t="s">
        <v>10708</v>
      </c>
      <c r="D13379" s="20" t="s">
        <v>24</v>
      </c>
    </row>
    <row r="13380" spans="2:4" x14ac:dyDescent="0.25">
      <c r="B13380" s="20" t="s">
        <v>10714</v>
      </c>
      <c r="C13380" s="20" t="s">
        <v>10708</v>
      </c>
      <c r="D13380" s="20" t="s">
        <v>24</v>
      </c>
    </row>
    <row r="13381" spans="2:4" x14ac:dyDescent="0.25">
      <c r="B13381" s="20" t="s">
        <v>10715</v>
      </c>
      <c r="C13381" s="20" t="s">
        <v>10708</v>
      </c>
      <c r="D13381" s="20" t="s">
        <v>24</v>
      </c>
    </row>
    <row r="13382" spans="2:4" x14ac:dyDescent="0.25">
      <c r="B13382" s="20" t="s">
        <v>10716</v>
      </c>
      <c r="C13382" s="20" t="s">
        <v>10717</v>
      </c>
      <c r="D13382" s="20" t="s">
        <v>24</v>
      </c>
    </row>
    <row r="13383" spans="2:4" x14ac:dyDescent="0.25">
      <c r="B13383" s="20" t="s">
        <v>10718</v>
      </c>
      <c r="C13383" s="20" t="s">
        <v>10719</v>
      </c>
      <c r="D13383" s="20" t="s">
        <v>24</v>
      </c>
    </row>
    <row r="13384" spans="2:4" x14ac:dyDescent="0.25">
      <c r="B13384" s="20" t="s">
        <v>10720</v>
      </c>
      <c r="C13384" s="20" t="s">
        <v>10719</v>
      </c>
      <c r="D13384" s="20" t="s">
        <v>24</v>
      </c>
    </row>
    <row r="13385" spans="2:4" x14ac:dyDescent="0.25">
      <c r="B13385" s="20" t="s">
        <v>10721</v>
      </c>
      <c r="C13385" s="20" t="s">
        <v>10719</v>
      </c>
      <c r="D13385" s="20" t="s">
        <v>24</v>
      </c>
    </row>
    <row r="13386" spans="2:4" x14ac:dyDescent="0.25">
      <c r="B13386" s="20" t="s">
        <v>10722</v>
      </c>
      <c r="C13386" s="20" t="s">
        <v>10723</v>
      </c>
      <c r="D13386" s="20" t="s">
        <v>24</v>
      </c>
    </row>
    <row r="13387" spans="2:4" x14ac:dyDescent="0.25">
      <c r="B13387" s="20" t="s">
        <v>10724</v>
      </c>
      <c r="C13387" s="20" t="s">
        <v>10723</v>
      </c>
      <c r="D13387" s="20" t="s">
        <v>24</v>
      </c>
    </row>
    <row r="13388" spans="2:4" x14ac:dyDescent="0.25">
      <c r="B13388" s="20" t="s">
        <v>10725</v>
      </c>
      <c r="C13388" s="20" t="s">
        <v>10726</v>
      </c>
      <c r="D13388" s="20" t="s">
        <v>24</v>
      </c>
    </row>
    <row r="13389" spans="2:4" x14ac:dyDescent="0.25">
      <c r="B13389" s="20" t="s">
        <v>10727</v>
      </c>
      <c r="C13389" s="20" t="s">
        <v>10726</v>
      </c>
      <c r="D13389" s="20" t="s">
        <v>24</v>
      </c>
    </row>
    <row r="13390" spans="2:4" x14ac:dyDescent="0.25">
      <c r="B13390" s="20" t="s">
        <v>10728</v>
      </c>
      <c r="C13390" s="20" t="s">
        <v>10729</v>
      </c>
      <c r="D13390" s="20" t="s">
        <v>24</v>
      </c>
    </row>
    <row r="13391" spans="2:4" x14ac:dyDescent="0.25">
      <c r="B13391" s="20" t="s">
        <v>10730</v>
      </c>
      <c r="C13391" s="20" t="s">
        <v>10729</v>
      </c>
      <c r="D13391" s="20" t="s">
        <v>24</v>
      </c>
    </row>
    <row r="13392" spans="2:4" x14ac:dyDescent="0.25">
      <c r="B13392" s="20" t="s">
        <v>10731</v>
      </c>
      <c r="C13392" s="20" t="s">
        <v>10729</v>
      </c>
      <c r="D13392" s="20" t="s">
        <v>24</v>
      </c>
    </row>
    <row r="13393" spans="2:4" x14ac:dyDescent="0.25">
      <c r="B13393" s="20" t="s">
        <v>10732</v>
      </c>
      <c r="C13393" s="20" t="s">
        <v>10729</v>
      </c>
      <c r="D13393" s="20" t="s">
        <v>24</v>
      </c>
    </row>
    <row r="13394" spans="2:4" x14ac:dyDescent="0.25">
      <c r="B13394" s="20" t="s">
        <v>10733</v>
      </c>
      <c r="C13394" s="20" t="s">
        <v>10729</v>
      </c>
      <c r="D13394" s="20" t="s">
        <v>24</v>
      </c>
    </row>
    <row r="13395" spans="2:4" x14ac:dyDescent="0.25">
      <c r="B13395" s="20" t="s">
        <v>10734</v>
      </c>
      <c r="C13395" s="20" t="s">
        <v>10729</v>
      </c>
      <c r="D13395" s="20" t="s">
        <v>24</v>
      </c>
    </row>
    <row r="13396" spans="2:4" x14ac:dyDescent="0.25">
      <c r="B13396" s="20" t="s">
        <v>10735</v>
      </c>
      <c r="C13396" s="20" t="s">
        <v>10736</v>
      </c>
      <c r="D13396" s="20" t="s">
        <v>24</v>
      </c>
    </row>
    <row r="13397" spans="2:4" x14ac:dyDescent="0.25">
      <c r="B13397" s="20" t="s">
        <v>10737</v>
      </c>
      <c r="C13397" s="20" t="s">
        <v>10736</v>
      </c>
      <c r="D13397" s="20" t="s">
        <v>24</v>
      </c>
    </row>
    <row r="13398" spans="2:4" x14ac:dyDescent="0.25">
      <c r="B13398" s="20" t="s">
        <v>10738</v>
      </c>
      <c r="C13398" s="20" t="s">
        <v>10736</v>
      </c>
      <c r="D13398" s="20" t="s">
        <v>24</v>
      </c>
    </row>
    <row r="13399" spans="2:4" x14ac:dyDescent="0.25">
      <c r="B13399" s="20" t="s">
        <v>10739</v>
      </c>
      <c r="C13399" s="20" t="s">
        <v>10736</v>
      </c>
      <c r="D13399" s="20" t="s">
        <v>24</v>
      </c>
    </row>
    <row r="13400" spans="2:4" x14ac:dyDescent="0.25">
      <c r="B13400" s="20" t="s">
        <v>10740</v>
      </c>
      <c r="C13400" s="20" t="s">
        <v>10736</v>
      </c>
      <c r="D13400" s="20" t="s">
        <v>24</v>
      </c>
    </row>
    <row r="13401" spans="2:4" x14ac:dyDescent="0.25">
      <c r="B13401" s="20" t="s">
        <v>10741</v>
      </c>
      <c r="C13401" s="20" t="s">
        <v>10742</v>
      </c>
      <c r="D13401" s="20" t="s">
        <v>24</v>
      </c>
    </row>
    <row r="13402" spans="2:4" x14ac:dyDescent="0.25">
      <c r="B13402" s="20" t="s">
        <v>18653</v>
      </c>
      <c r="C13402" s="20" t="s">
        <v>10742</v>
      </c>
      <c r="D13402" s="20" t="s">
        <v>23</v>
      </c>
    </row>
    <row r="13403" spans="2:4" x14ac:dyDescent="0.25">
      <c r="B13403" s="20" t="s">
        <v>10743</v>
      </c>
      <c r="C13403" s="20" t="s">
        <v>10742</v>
      </c>
      <c r="D13403" s="20" t="s">
        <v>24</v>
      </c>
    </row>
    <row r="13404" spans="2:4" x14ac:dyDescent="0.25">
      <c r="B13404" s="20" t="s">
        <v>10744</v>
      </c>
      <c r="C13404" s="20" t="s">
        <v>10745</v>
      </c>
      <c r="D13404" s="20" t="s">
        <v>24</v>
      </c>
    </row>
    <row r="13405" spans="2:4" x14ac:dyDescent="0.25">
      <c r="B13405" s="20" t="s">
        <v>10746</v>
      </c>
      <c r="C13405" s="20" t="s">
        <v>10745</v>
      </c>
      <c r="D13405" s="20" t="s">
        <v>24</v>
      </c>
    </row>
    <row r="13406" spans="2:4" x14ac:dyDescent="0.25">
      <c r="B13406" s="20" t="s">
        <v>10747</v>
      </c>
      <c r="C13406" s="20" t="s">
        <v>10745</v>
      </c>
      <c r="D13406" s="20" t="s">
        <v>24</v>
      </c>
    </row>
    <row r="13407" spans="2:4" x14ac:dyDescent="0.25">
      <c r="B13407" s="20" t="s">
        <v>10748</v>
      </c>
      <c r="C13407" s="20" t="s">
        <v>10745</v>
      </c>
      <c r="D13407" s="20" t="s">
        <v>24</v>
      </c>
    </row>
    <row r="13408" spans="2:4" x14ac:dyDescent="0.25">
      <c r="B13408" s="20" t="s">
        <v>10749</v>
      </c>
      <c r="C13408" s="20" t="s">
        <v>10750</v>
      </c>
      <c r="D13408" s="20" t="s">
        <v>24</v>
      </c>
    </row>
    <row r="13409" spans="2:4" x14ac:dyDescent="0.25">
      <c r="B13409" s="20" t="s">
        <v>10751</v>
      </c>
      <c r="C13409" s="20" t="s">
        <v>10752</v>
      </c>
      <c r="D13409" s="20" t="s">
        <v>24</v>
      </c>
    </row>
    <row r="13410" spans="2:4" x14ac:dyDescent="0.25">
      <c r="B13410" s="20" t="s">
        <v>10753</v>
      </c>
      <c r="C13410" s="20" t="s">
        <v>10754</v>
      </c>
      <c r="D13410" s="20" t="s">
        <v>24</v>
      </c>
    </row>
    <row r="13411" spans="2:4" x14ac:dyDescent="0.25">
      <c r="B13411" s="20" t="s">
        <v>10755</v>
      </c>
      <c r="C13411" s="20" t="s">
        <v>10754</v>
      </c>
      <c r="D13411" s="20" t="s">
        <v>24</v>
      </c>
    </row>
    <row r="13412" spans="2:4" x14ac:dyDescent="0.25">
      <c r="B13412" s="20" t="s">
        <v>10756</v>
      </c>
      <c r="C13412" s="20" t="s">
        <v>10757</v>
      </c>
      <c r="D13412" s="20" t="s">
        <v>24</v>
      </c>
    </row>
    <row r="13413" spans="2:4" x14ac:dyDescent="0.25">
      <c r="B13413" s="20" t="s">
        <v>10758</v>
      </c>
      <c r="C13413" s="20" t="s">
        <v>10759</v>
      </c>
      <c r="D13413" s="20" t="s">
        <v>24</v>
      </c>
    </row>
    <row r="13414" spans="2:4" x14ac:dyDescent="0.25">
      <c r="B13414" s="20" t="s">
        <v>10760</v>
      </c>
      <c r="C13414" s="20" t="s">
        <v>10761</v>
      </c>
      <c r="D13414" s="20" t="s">
        <v>24</v>
      </c>
    </row>
    <row r="13415" spans="2:4" x14ac:dyDescent="0.25">
      <c r="B13415" s="20" t="s">
        <v>10762</v>
      </c>
      <c r="C13415" s="20" t="s">
        <v>10761</v>
      </c>
      <c r="D13415" s="20" t="s">
        <v>24</v>
      </c>
    </row>
    <row r="13416" spans="2:4" x14ac:dyDescent="0.25">
      <c r="B13416" s="20" t="s">
        <v>10763</v>
      </c>
      <c r="C13416" s="20" t="s">
        <v>10764</v>
      </c>
      <c r="D13416" s="20" t="s">
        <v>24</v>
      </c>
    </row>
    <row r="13417" spans="2:4" x14ac:dyDescent="0.25">
      <c r="B13417" s="20" t="s">
        <v>10765</v>
      </c>
      <c r="C13417" s="20" t="s">
        <v>10764</v>
      </c>
      <c r="D13417" s="20" t="s">
        <v>24</v>
      </c>
    </row>
    <row r="13418" spans="2:4" x14ac:dyDescent="0.25">
      <c r="B13418" s="20" t="s">
        <v>10766</v>
      </c>
      <c r="C13418" s="20" t="s">
        <v>10767</v>
      </c>
      <c r="D13418" s="20" t="s">
        <v>24</v>
      </c>
    </row>
    <row r="13419" spans="2:4" x14ac:dyDescent="0.25">
      <c r="B13419" s="20" t="s">
        <v>10768</v>
      </c>
      <c r="C13419" s="20" t="s">
        <v>10767</v>
      </c>
      <c r="D13419" s="20" t="s">
        <v>24</v>
      </c>
    </row>
    <row r="13420" spans="2:4" x14ac:dyDescent="0.25">
      <c r="B13420" s="20" t="s">
        <v>10769</v>
      </c>
      <c r="C13420" s="20" t="s">
        <v>10770</v>
      </c>
      <c r="D13420" s="20" t="s">
        <v>24</v>
      </c>
    </row>
    <row r="13421" spans="2:4" x14ac:dyDescent="0.25">
      <c r="B13421" s="20" t="s">
        <v>10771</v>
      </c>
      <c r="C13421" s="20" t="s">
        <v>10770</v>
      </c>
      <c r="D13421" s="20" t="s">
        <v>24</v>
      </c>
    </row>
    <row r="13422" spans="2:4" x14ac:dyDescent="0.25">
      <c r="B13422" s="20" t="s">
        <v>10772</v>
      </c>
      <c r="C13422" s="20" t="s">
        <v>10773</v>
      </c>
      <c r="D13422" s="20" t="s">
        <v>24</v>
      </c>
    </row>
    <row r="13423" spans="2:4" x14ac:dyDescent="0.25">
      <c r="B13423" s="20" t="s">
        <v>10774</v>
      </c>
      <c r="C13423" s="20" t="s">
        <v>10773</v>
      </c>
      <c r="D13423" s="20" t="s">
        <v>24</v>
      </c>
    </row>
    <row r="13424" spans="2:4" x14ac:dyDescent="0.25">
      <c r="B13424" s="20" t="s">
        <v>10775</v>
      </c>
      <c r="C13424" s="20" t="s">
        <v>10773</v>
      </c>
      <c r="D13424" s="20" t="s">
        <v>24</v>
      </c>
    </row>
    <row r="13425" spans="2:4" x14ac:dyDescent="0.25">
      <c r="B13425" s="20" t="s">
        <v>10776</v>
      </c>
      <c r="C13425" s="20" t="s">
        <v>10777</v>
      </c>
      <c r="D13425" s="20" t="s">
        <v>24</v>
      </c>
    </row>
    <row r="13426" spans="2:4" x14ac:dyDescent="0.25">
      <c r="B13426" s="20" t="s">
        <v>10778</v>
      </c>
      <c r="C13426" s="20" t="s">
        <v>10777</v>
      </c>
      <c r="D13426" s="20" t="s">
        <v>20</v>
      </c>
    </row>
    <row r="13427" spans="2:4" x14ac:dyDescent="0.25">
      <c r="B13427" s="20" t="s">
        <v>10779</v>
      </c>
      <c r="C13427" s="20" t="s">
        <v>10780</v>
      </c>
      <c r="D13427" s="20" t="s">
        <v>24</v>
      </c>
    </row>
    <row r="13428" spans="2:4" x14ac:dyDescent="0.25">
      <c r="B13428" s="20" t="s">
        <v>10781</v>
      </c>
      <c r="C13428" s="20" t="s">
        <v>10780</v>
      </c>
      <c r="D13428" s="20" t="s">
        <v>24</v>
      </c>
    </row>
    <row r="13429" spans="2:4" x14ac:dyDescent="0.25">
      <c r="B13429" s="20" t="s">
        <v>10782</v>
      </c>
      <c r="C13429" s="20" t="s">
        <v>10780</v>
      </c>
      <c r="D13429" s="20" t="s">
        <v>24</v>
      </c>
    </row>
    <row r="13430" spans="2:4" x14ac:dyDescent="0.25">
      <c r="B13430" s="20" t="s">
        <v>10783</v>
      </c>
      <c r="C13430" s="20" t="s">
        <v>10784</v>
      </c>
      <c r="D13430" s="20" t="s">
        <v>16</v>
      </c>
    </row>
    <row r="13431" spans="2:4" x14ac:dyDescent="0.25">
      <c r="B13431" s="20" t="s">
        <v>10785</v>
      </c>
      <c r="C13431" s="20" t="s">
        <v>10784</v>
      </c>
      <c r="D13431" s="20" t="s">
        <v>16</v>
      </c>
    </row>
    <row r="13432" spans="2:4" x14ac:dyDescent="0.25">
      <c r="B13432" s="20" t="s">
        <v>10786</v>
      </c>
      <c r="C13432" s="20" t="s">
        <v>10784</v>
      </c>
      <c r="D13432" s="20" t="s">
        <v>16</v>
      </c>
    </row>
    <row r="13433" spans="2:4" x14ac:dyDescent="0.25">
      <c r="B13433" s="20" t="s">
        <v>10787</v>
      </c>
      <c r="C13433" s="20" t="s">
        <v>10784</v>
      </c>
      <c r="D13433" s="20" t="s">
        <v>19</v>
      </c>
    </row>
    <row r="13434" spans="2:4" x14ac:dyDescent="0.25">
      <c r="B13434" s="20" t="s">
        <v>18654</v>
      </c>
      <c r="C13434" s="20" t="s">
        <v>10784</v>
      </c>
      <c r="D13434" s="20" t="s">
        <v>16</v>
      </c>
    </row>
    <row r="13435" spans="2:4" x14ac:dyDescent="0.25">
      <c r="B13435" s="20" t="s">
        <v>10788</v>
      </c>
      <c r="C13435" s="20" t="s">
        <v>10784</v>
      </c>
      <c r="D13435" s="20" t="s">
        <v>19</v>
      </c>
    </row>
    <row r="13436" spans="2:4" x14ac:dyDescent="0.25">
      <c r="B13436" s="20" t="s">
        <v>10789</v>
      </c>
      <c r="C13436" s="20" t="s">
        <v>10784</v>
      </c>
      <c r="D13436" s="20" t="s">
        <v>19</v>
      </c>
    </row>
    <row r="13437" spans="2:4" x14ac:dyDescent="0.25">
      <c r="B13437" s="20" t="s">
        <v>10790</v>
      </c>
      <c r="C13437" s="20" t="s">
        <v>10784</v>
      </c>
      <c r="D13437" s="20" t="s">
        <v>16</v>
      </c>
    </row>
    <row r="13438" spans="2:4" x14ac:dyDescent="0.25">
      <c r="B13438" s="20" t="s">
        <v>18655</v>
      </c>
      <c r="C13438" s="20" t="s">
        <v>10784</v>
      </c>
      <c r="D13438" s="20" t="s">
        <v>16</v>
      </c>
    </row>
    <row r="13439" spans="2:4" x14ac:dyDescent="0.25">
      <c r="B13439" s="20" t="s">
        <v>18656</v>
      </c>
      <c r="C13439" s="20" t="s">
        <v>10784</v>
      </c>
      <c r="D13439" s="20" t="s">
        <v>19</v>
      </c>
    </row>
    <row r="13440" spans="2:4" x14ac:dyDescent="0.25">
      <c r="B13440" s="20" t="s">
        <v>18657</v>
      </c>
      <c r="C13440" s="20" t="s">
        <v>10784</v>
      </c>
      <c r="D13440" s="20" t="s">
        <v>19</v>
      </c>
    </row>
    <row r="13441" spans="2:4" x14ac:dyDescent="0.25">
      <c r="B13441" s="20" t="s">
        <v>18658</v>
      </c>
      <c r="C13441" s="20" t="s">
        <v>10784</v>
      </c>
      <c r="D13441" s="20" t="s">
        <v>16</v>
      </c>
    </row>
    <row r="13442" spans="2:4" x14ac:dyDescent="0.25">
      <c r="B13442" s="20" t="s">
        <v>18659</v>
      </c>
      <c r="C13442" s="20" t="s">
        <v>10784</v>
      </c>
      <c r="D13442" s="20" t="s">
        <v>16</v>
      </c>
    </row>
    <row r="13443" spans="2:4" x14ac:dyDescent="0.25">
      <c r="B13443" s="20" t="s">
        <v>18660</v>
      </c>
      <c r="C13443" s="20" t="s">
        <v>10784</v>
      </c>
      <c r="D13443" s="20" t="s">
        <v>16</v>
      </c>
    </row>
    <row r="13444" spans="2:4" x14ac:dyDescent="0.25">
      <c r="B13444" s="20" t="s">
        <v>18661</v>
      </c>
      <c r="C13444" s="20" t="s">
        <v>10784</v>
      </c>
      <c r="D13444" s="20" t="s">
        <v>16</v>
      </c>
    </row>
    <row r="13445" spans="2:4" x14ac:dyDescent="0.25">
      <c r="B13445" s="20" t="s">
        <v>10791</v>
      </c>
      <c r="C13445" s="20" t="s">
        <v>10784</v>
      </c>
      <c r="D13445" s="20" t="s">
        <v>16</v>
      </c>
    </row>
    <row r="13446" spans="2:4" x14ac:dyDescent="0.25">
      <c r="B13446" s="20" t="s">
        <v>18662</v>
      </c>
      <c r="C13446" s="20" t="s">
        <v>10784</v>
      </c>
      <c r="D13446" s="20" t="s">
        <v>19</v>
      </c>
    </row>
    <row r="13447" spans="2:4" x14ac:dyDescent="0.25">
      <c r="B13447" s="20" t="s">
        <v>18663</v>
      </c>
      <c r="C13447" s="20" t="s">
        <v>10784</v>
      </c>
      <c r="D13447" s="20" t="s">
        <v>19</v>
      </c>
    </row>
    <row r="13448" spans="2:4" x14ac:dyDescent="0.25">
      <c r="B13448" s="20" t="s">
        <v>18664</v>
      </c>
      <c r="C13448" s="20" t="s">
        <v>10784</v>
      </c>
      <c r="D13448" s="20" t="s">
        <v>19</v>
      </c>
    </row>
    <row r="13449" spans="2:4" x14ac:dyDescent="0.25">
      <c r="B13449" s="20" t="s">
        <v>18665</v>
      </c>
      <c r="C13449" s="20" t="s">
        <v>10784</v>
      </c>
      <c r="D13449" s="20" t="s">
        <v>19</v>
      </c>
    </row>
    <row r="13450" spans="2:4" x14ac:dyDescent="0.25">
      <c r="B13450" s="20" t="s">
        <v>18666</v>
      </c>
      <c r="C13450" s="20" t="s">
        <v>10784</v>
      </c>
      <c r="D13450" s="20" t="s">
        <v>19</v>
      </c>
    </row>
    <row r="13451" spans="2:4" x14ac:dyDescent="0.25">
      <c r="B13451" s="20" t="s">
        <v>18667</v>
      </c>
      <c r="C13451" s="20" t="s">
        <v>10784</v>
      </c>
      <c r="D13451" s="20" t="s">
        <v>19</v>
      </c>
    </row>
    <row r="13452" spans="2:4" x14ac:dyDescent="0.25">
      <c r="B13452" s="20" t="s">
        <v>18668</v>
      </c>
      <c r="C13452" s="20" t="s">
        <v>10784</v>
      </c>
      <c r="D13452" s="20" t="s">
        <v>19</v>
      </c>
    </row>
    <row r="13453" spans="2:4" x14ac:dyDescent="0.25">
      <c r="B13453" s="20" t="s">
        <v>18669</v>
      </c>
      <c r="C13453" s="20" t="s">
        <v>10784</v>
      </c>
      <c r="D13453" s="20" t="s">
        <v>16</v>
      </c>
    </row>
    <row r="13454" spans="2:4" x14ac:dyDescent="0.25">
      <c r="B13454" s="20" t="s">
        <v>18670</v>
      </c>
      <c r="C13454" s="20" t="s">
        <v>10784</v>
      </c>
      <c r="D13454" s="20" t="s">
        <v>19</v>
      </c>
    </row>
    <row r="13455" spans="2:4" x14ac:dyDescent="0.25">
      <c r="B13455" s="20" t="s">
        <v>18671</v>
      </c>
      <c r="C13455" s="20" t="s">
        <v>10784</v>
      </c>
      <c r="D13455" s="20" t="s">
        <v>16</v>
      </c>
    </row>
    <row r="13456" spans="2:4" x14ac:dyDescent="0.25">
      <c r="B13456" s="20" t="s">
        <v>18672</v>
      </c>
      <c r="C13456" s="20" t="s">
        <v>10784</v>
      </c>
      <c r="D13456" s="20" t="s">
        <v>19</v>
      </c>
    </row>
    <row r="13457" spans="2:4" x14ac:dyDescent="0.25">
      <c r="B13457" s="20" t="s">
        <v>18673</v>
      </c>
      <c r="C13457" s="20" t="s">
        <v>10784</v>
      </c>
      <c r="D13457" s="20" t="s">
        <v>19</v>
      </c>
    </row>
    <row r="13458" spans="2:4" x14ac:dyDescent="0.25">
      <c r="B13458" s="20" t="s">
        <v>18674</v>
      </c>
      <c r="C13458" s="20" t="s">
        <v>10784</v>
      </c>
      <c r="D13458" s="20" t="s">
        <v>19</v>
      </c>
    </row>
    <row r="13459" spans="2:4" x14ac:dyDescent="0.25">
      <c r="B13459" s="20" t="s">
        <v>18675</v>
      </c>
      <c r="C13459" s="20" t="s">
        <v>10784</v>
      </c>
      <c r="D13459" s="20" t="s">
        <v>19</v>
      </c>
    </row>
    <row r="13460" spans="2:4" x14ac:dyDescent="0.25">
      <c r="B13460" s="20" t="s">
        <v>18676</v>
      </c>
      <c r="C13460" s="20" t="s">
        <v>10784</v>
      </c>
      <c r="D13460" s="20" t="s">
        <v>19</v>
      </c>
    </row>
    <row r="13461" spans="2:4" x14ac:dyDescent="0.25">
      <c r="B13461" s="20" t="s">
        <v>18677</v>
      </c>
      <c r="C13461" s="20" t="s">
        <v>10784</v>
      </c>
      <c r="D13461" s="20" t="s">
        <v>19</v>
      </c>
    </row>
    <row r="13462" spans="2:4" x14ac:dyDescent="0.25">
      <c r="B13462" s="20" t="s">
        <v>18678</v>
      </c>
      <c r="C13462" s="20" t="s">
        <v>10784</v>
      </c>
      <c r="D13462" s="20" t="s">
        <v>19</v>
      </c>
    </row>
    <row r="13463" spans="2:4" x14ac:dyDescent="0.25">
      <c r="B13463" s="20" t="s">
        <v>18679</v>
      </c>
      <c r="C13463" s="20" t="s">
        <v>10784</v>
      </c>
      <c r="D13463" s="20" t="s">
        <v>19</v>
      </c>
    </row>
    <row r="13464" spans="2:4" x14ac:dyDescent="0.25">
      <c r="B13464" s="20" t="s">
        <v>18680</v>
      </c>
      <c r="C13464" s="20" t="s">
        <v>10784</v>
      </c>
      <c r="D13464" s="20" t="s">
        <v>16</v>
      </c>
    </row>
    <row r="13465" spans="2:4" x14ac:dyDescent="0.25">
      <c r="B13465" s="20" t="s">
        <v>18681</v>
      </c>
      <c r="C13465" s="20" t="s">
        <v>10784</v>
      </c>
      <c r="D13465" s="20" t="s">
        <v>16</v>
      </c>
    </row>
    <row r="13466" spans="2:4" x14ac:dyDescent="0.25">
      <c r="B13466" s="20" t="s">
        <v>18682</v>
      </c>
      <c r="C13466" s="20" t="s">
        <v>10784</v>
      </c>
      <c r="D13466" s="20" t="s">
        <v>16</v>
      </c>
    </row>
    <row r="13467" spans="2:4" x14ac:dyDescent="0.25">
      <c r="B13467" s="20" t="s">
        <v>18683</v>
      </c>
      <c r="C13467" s="20" t="s">
        <v>10784</v>
      </c>
      <c r="D13467" s="20" t="s">
        <v>16</v>
      </c>
    </row>
    <row r="13468" spans="2:4" x14ac:dyDescent="0.25">
      <c r="B13468" s="20" t="s">
        <v>18684</v>
      </c>
      <c r="C13468" s="20" t="s">
        <v>10784</v>
      </c>
      <c r="D13468" s="20" t="s">
        <v>19</v>
      </c>
    </row>
    <row r="13469" spans="2:4" x14ac:dyDescent="0.25">
      <c r="B13469" s="20" t="s">
        <v>18685</v>
      </c>
      <c r="C13469" s="20" t="s">
        <v>10784</v>
      </c>
      <c r="D13469" s="20" t="s">
        <v>16</v>
      </c>
    </row>
    <row r="13470" spans="2:4" x14ac:dyDescent="0.25">
      <c r="B13470" s="20" t="s">
        <v>18686</v>
      </c>
      <c r="C13470" s="20" t="s">
        <v>10784</v>
      </c>
      <c r="D13470" s="20" t="s">
        <v>19</v>
      </c>
    </row>
    <row r="13471" spans="2:4" x14ac:dyDescent="0.25">
      <c r="B13471" s="20" t="s">
        <v>18687</v>
      </c>
      <c r="C13471" s="20" t="s">
        <v>10784</v>
      </c>
      <c r="D13471" s="20" t="s">
        <v>19</v>
      </c>
    </row>
    <row r="13472" spans="2:4" x14ac:dyDescent="0.25">
      <c r="B13472" s="20" t="s">
        <v>18688</v>
      </c>
      <c r="C13472" s="20" t="s">
        <v>10784</v>
      </c>
      <c r="D13472" s="20" t="s">
        <v>19</v>
      </c>
    </row>
    <row r="13473" spans="2:4" x14ac:dyDescent="0.25">
      <c r="B13473" s="20" t="s">
        <v>18689</v>
      </c>
      <c r="C13473" s="20" t="s">
        <v>10784</v>
      </c>
      <c r="D13473" s="20" t="s">
        <v>19</v>
      </c>
    </row>
    <row r="13474" spans="2:4" x14ac:dyDescent="0.25">
      <c r="B13474" s="20" t="s">
        <v>10792</v>
      </c>
      <c r="C13474" s="20" t="s">
        <v>10784</v>
      </c>
      <c r="D13474" s="20" t="s">
        <v>19</v>
      </c>
    </row>
    <row r="13475" spans="2:4" x14ac:dyDescent="0.25">
      <c r="B13475" s="20" t="s">
        <v>18690</v>
      </c>
      <c r="C13475" s="20" t="s">
        <v>10784</v>
      </c>
      <c r="D13475" s="20" t="s">
        <v>16</v>
      </c>
    </row>
    <row r="13476" spans="2:4" x14ac:dyDescent="0.25">
      <c r="B13476" s="20" t="s">
        <v>10793</v>
      </c>
      <c r="C13476" s="20" t="s">
        <v>10784</v>
      </c>
      <c r="D13476" s="20" t="s">
        <v>16</v>
      </c>
    </row>
    <row r="13477" spans="2:4" x14ac:dyDescent="0.25">
      <c r="B13477" s="20" t="s">
        <v>10794</v>
      </c>
      <c r="C13477" s="20" t="s">
        <v>10795</v>
      </c>
      <c r="D13477" s="20" t="s">
        <v>19</v>
      </c>
    </row>
    <row r="13478" spans="2:4" x14ac:dyDescent="0.25">
      <c r="B13478" s="20" t="s">
        <v>10796</v>
      </c>
      <c r="C13478" s="20" t="s">
        <v>10795</v>
      </c>
      <c r="D13478" s="20" t="s">
        <v>19</v>
      </c>
    </row>
    <row r="13479" spans="2:4" x14ac:dyDescent="0.25">
      <c r="B13479" s="20" t="s">
        <v>10797</v>
      </c>
      <c r="C13479" s="20" t="s">
        <v>10795</v>
      </c>
      <c r="D13479" s="20" t="s">
        <v>19</v>
      </c>
    </row>
    <row r="13480" spans="2:4" x14ac:dyDescent="0.25">
      <c r="B13480" s="20" t="s">
        <v>10798</v>
      </c>
      <c r="C13480" s="20" t="s">
        <v>10795</v>
      </c>
      <c r="D13480" s="20" t="s">
        <v>19</v>
      </c>
    </row>
    <row r="13481" spans="2:4" x14ac:dyDescent="0.25">
      <c r="B13481" s="20" t="s">
        <v>10799</v>
      </c>
      <c r="C13481" s="20" t="s">
        <v>10795</v>
      </c>
      <c r="D13481" s="20" t="s">
        <v>19</v>
      </c>
    </row>
    <row r="13482" spans="2:4" x14ac:dyDescent="0.25">
      <c r="B13482" s="20" t="s">
        <v>10800</v>
      </c>
      <c r="C13482" s="20" t="s">
        <v>10800</v>
      </c>
      <c r="D13482" s="20" t="s">
        <v>16</v>
      </c>
    </row>
    <row r="13483" spans="2:4" x14ac:dyDescent="0.25">
      <c r="B13483" s="20" t="s">
        <v>10801</v>
      </c>
      <c r="C13483" s="20" t="s">
        <v>10800</v>
      </c>
      <c r="D13483" s="20" t="s">
        <v>16</v>
      </c>
    </row>
    <row r="13484" spans="2:4" x14ac:dyDescent="0.25">
      <c r="B13484" s="20" t="s">
        <v>10802</v>
      </c>
      <c r="C13484" s="20" t="s">
        <v>10800</v>
      </c>
      <c r="D13484" s="20" t="s">
        <v>16</v>
      </c>
    </row>
    <row r="13485" spans="2:4" x14ac:dyDescent="0.25">
      <c r="B13485" s="20" t="s">
        <v>18691</v>
      </c>
      <c r="C13485" s="20" t="s">
        <v>10800</v>
      </c>
      <c r="D13485" s="20" t="s">
        <v>19</v>
      </c>
    </row>
    <row r="13486" spans="2:4" x14ac:dyDescent="0.25">
      <c r="B13486" s="20" t="s">
        <v>18692</v>
      </c>
      <c r="C13486" s="20" t="s">
        <v>10800</v>
      </c>
      <c r="D13486" s="20" t="s">
        <v>19</v>
      </c>
    </row>
    <row r="13487" spans="2:4" x14ac:dyDescent="0.25">
      <c r="B13487" s="20" t="s">
        <v>18693</v>
      </c>
      <c r="C13487" s="20" t="s">
        <v>10800</v>
      </c>
      <c r="D13487" s="20" t="s">
        <v>19</v>
      </c>
    </row>
    <row r="13488" spans="2:4" x14ac:dyDescent="0.25">
      <c r="B13488" s="20" t="s">
        <v>18694</v>
      </c>
      <c r="C13488" s="20" t="s">
        <v>10800</v>
      </c>
      <c r="D13488" s="20" t="s">
        <v>19</v>
      </c>
    </row>
    <row r="13489" spans="2:4" x14ac:dyDescent="0.25">
      <c r="B13489" s="20" t="s">
        <v>18695</v>
      </c>
      <c r="C13489" s="20" t="s">
        <v>10800</v>
      </c>
      <c r="D13489" s="20" t="s">
        <v>19</v>
      </c>
    </row>
    <row r="13490" spans="2:4" x14ac:dyDescent="0.25">
      <c r="B13490" s="20" t="s">
        <v>18696</v>
      </c>
      <c r="C13490" s="20" t="s">
        <v>10800</v>
      </c>
      <c r="D13490" s="20" t="s">
        <v>19</v>
      </c>
    </row>
    <row r="13491" spans="2:4" x14ac:dyDescent="0.25">
      <c r="B13491" s="20" t="s">
        <v>18697</v>
      </c>
      <c r="C13491" s="20" t="s">
        <v>10800</v>
      </c>
      <c r="D13491" s="20" t="s">
        <v>16</v>
      </c>
    </row>
    <row r="13492" spans="2:4" x14ac:dyDescent="0.25">
      <c r="B13492" s="20" t="s">
        <v>18698</v>
      </c>
      <c r="C13492" s="20" t="s">
        <v>10800</v>
      </c>
      <c r="D13492" s="20" t="s">
        <v>19</v>
      </c>
    </row>
    <row r="13493" spans="2:4" x14ac:dyDescent="0.25">
      <c r="B13493" s="20" t="s">
        <v>18699</v>
      </c>
      <c r="C13493" s="20" t="s">
        <v>10800</v>
      </c>
      <c r="D13493" s="20" t="s">
        <v>19</v>
      </c>
    </row>
    <row r="13494" spans="2:4" x14ac:dyDescent="0.25">
      <c r="B13494" s="20" t="s">
        <v>18700</v>
      </c>
      <c r="C13494" s="20" t="s">
        <v>10800</v>
      </c>
      <c r="D13494" s="20" t="s">
        <v>19</v>
      </c>
    </row>
    <row r="13495" spans="2:4" x14ac:dyDescent="0.25">
      <c r="B13495" s="20" t="s">
        <v>18701</v>
      </c>
      <c r="C13495" s="20" t="s">
        <v>10800</v>
      </c>
      <c r="D13495" s="20" t="s">
        <v>19</v>
      </c>
    </row>
    <row r="13496" spans="2:4" x14ac:dyDescent="0.25">
      <c r="B13496" s="20" t="s">
        <v>18702</v>
      </c>
      <c r="C13496" s="20" t="s">
        <v>10800</v>
      </c>
      <c r="D13496" s="20" t="s">
        <v>19</v>
      </c>
    </row>
    <row r="13497" spans="2:4" x14ac:dyDescent="0.25">
      <c r="B13497" s="20" t="s">
        <v>18703</v>
      </c>
      <c r="C13497" s="20" t="s">
        <v>10800</v>
      </c>
      <c r="D13497" s="20" t="s">
        <v>16</v>
      </c>
    </row>
    <row r="13498" spans="2:4" x14ac:dyDescent="0.25">
      <c r="B13498" s="20" t="s">
        <v>18704</v>
      </c>
      <c r="C13498" s="20" t="s">
        <v>10800</v>
      </c>
      <c r="D13498" s="20" t="s">
        <v>16</v>
      </c>
    </row>
    <row r="13499" spans="2:4" x14ac:dyDescent="0.25">
      <c r="B13499" s="20" t="s">
        <v>18705</v>
      </c>
      <c r="C13499" s="20" t="s">
        <v>10800</v>
      </c>
      <c r="D13499" s="20" t="s">
        <v>19</v>
      </c>
    </row>
    <row r="13500" spans="2:4" x14ac:dyDescent="0.25">
      <c r="B13500" s="20" t="s">
        <v>18706</v>
      </c>
      <c r="C13500" s="20" t="s">
        <v>10800</v>
      </c>
      <c r="D13500" s="20" t="s">
        <v>19</v>
      </c>
    </row>
    <row r="13501" spans="2:4" x14ac:dyDescent="0.25">
      <c r="B13501" s="20" t="s">
        <v>18707</v>
      </c>
      <c r="C13501" s="20" t="s">
        <v>10800</v>
      </c>
      <c r="D13501" s="20" t="s">
        <v>19</v>
      </c>
    </row>
    <row r="13502" spans="2:4" x14ac:dyDescent="0.25">
      <c r="B13502" s="20" t="s">
        <v>18708</v>
      </c>
      <c r="C13502" s="20" t="s">
        <v>10800</v>
      </c>
      <c r="D13502" s="20" t="s">
        <v>19</v>
      </c>
    </row>
    <row r="13503" spans="2:4" x14ac:dyDescent="0.25">
      <c r="B13503" s="20" t="s">
        <v>18709</v>
      </c>
      <c r="C13503" s="20" t="s">
        <v>10800</v>
      </c>
      <c r="D13503" s="20" t="s">
        <v>16</v>
      </c>
    </row>
    <row r="13504" spans="2:4" x14ac:dyDescent="0.25">
      <c r="B13504" s="20" t="s">
        <v>18710</v>
      </c>
      <c r="C13504" s="20" t="s">
        <v>10800</v>
      </c>
      <c r="D13504" s="20" t="s">
        <v>16</v>
      </c>
    </row>
    <row r="13505" spans="2:4" x14ac:dyDescent="0.25">
      <c r="B13505" s="20" t="s">
        <v>18711</v>
      </c>
      <c r="C13505" s="20" t="s">
        <v>10800</v>
      </c>
      <c r="D13505" s="20" t="s">
        <v>19</v>
      </c>
    </row>
    <row r="13506" spans="2:4" x14ac:dyDescent="0.25">
      <c r="B13506" s="20" t="s">
        <v>18712</v>
      </c>
      <c r="C13506" s="20" t="s">
        <v>10800</v>
      </c>
      <c r="D13506" s="20" t="s">
        <v>19</v>
      </c>
    </row>
    <row r="13507" spans="2:4" x14ac:dyDescent="0.25">
      <c r="B13507" s="20" t="s">
        <v>18713</v>
      </c>
      <c r="C13507" s="20" t="s">
        <v>10800</v>
      </c>
      <c r="D13507" s="20" t="s">
        <v>19</v>
      </c>
    </row>
    <row r="13508" spans="2:4" x14ac:dyDescent="0.25">
      <c r="B13508" s="20" t="s">
        <v>18714</v>
      </c>
      <c r="C13508" s="20" t="s">
        <v>10800</v>
      </c>
      <c r="D13508" s="20" t="s">
        <v>19</v>
      </c>
    </row>
    <row r="13509" spans="2:4" x14ac:dyDescent="0.25">
      <c r="B13509" s="20" t="s">
        <v>18715</v>
      </c>
      <c r="C13509" s="20" t="s">
        <v>10800</v>
      </c>
      <c r="D13509" s="20" t="s">
        <v>19</v>
      </c>
    </row>
    <row r="13510" spans="2:4" x14ac:dyDescent="0.25">
      <c r="B13510" s="20" t="s">
        <v>18716</v>
      </c>
      <c r="C13510" s="20" t="s">
        <v>10800</v>
      </c>
      <c r="D13510" s="20" t="s">
        <v>19</v>
      </c>
    </row>
    <row r="13511" spans="2:4" x14ac:dyDescent="0.25">
      <c r="B13511" s="20" t="s">
        <v>18717</v>
      </c>
      <c r="C13511" s="20" t="s">
        <v>10800</v>
      </c>
      <c r="D13511" s="20" t="s">
        <v>19</v>
      </c>
    </row>
    <row r="13512" spans="2:4" x14ac:dyDescent="0.25">
      <c r="B13512" s="20" t="s">
        <v>18718</v>
      </c>
      <c r="C13512" s="20" t="s">
        <v>10800</v>
      </c>
      <c r="D13512" s="20" t="s">
        <v>19</v>
      </c>
    </row>
    <row r="13513" spans="2:4" x14ac:dyDescent="0.25">
      <c r="B13513" s="20" t="s">
        <v>18719</v>
      </c>
      <c r="C13513" s="20" t="s">
        <v>10800</v>
      </c>
      <c r="D13513" s="20" t="s">
        <v>19</v>
      </c>
    </row>
    <row r="13514" spans="2:4" x14ac:dyDescent="0.25">
      <c r="B13514" s="20" t="s">
        <v>10803</v>
      </c>
      <c r="C13514" s="20" t="s">
        <v>10800</v>
      </c>
      <c r="D13514" s="20" t="s">
        <v>16</v>
      </c>
    </row>
    <row r="13515" spans="2:4" x14ac:dyDescent="0.25">
      <c r="B13515" s="20" t="s">
        <v>18720</v>
      </c>
      <c r="C13515" s="20" t="s">
        <v>10800</v>
      </c>
      <c r="D13515" s="20" t="s">
        <v>19</v>
      </c>
    </row>
    <row r="13516" spans="2:4" x14ac:dyDescent="0.25">
      <c r="B13516" s="20" t="s">
        <v>18721</v>
      </c>
      <c r="C13516" s="20" t="s">
        <v>10800</v>
      </c>
      <c r="D13516" s="20" t="s">
        <v>16</v>
      </c>
    </row>
    <row r="13517" spans="2:4" x14ac:dyDescent="0.25">
      <c r="B13517" s="20" t="s">
        <v>18722</v>
      </c>
      <c r="C13517" s="20" t="s">
        <v>10800</v>
      </c>
      <c r="D13517" s="20" t="s">
        <v>19</v>
      </c>
    </row>
    <row r="13518" spans="2:4" x14ac:dyDescent="0.25">
      <c r="B13518" s="20" t="s">
        <v>18723</v>
      </c>
      <c r="C13518" s="20" t="s">
        <v>10800</v>
      </c>
      <c r="D13518" s="20" t="s">
        <v>16</v>
      </c>
    </row>
    <row r="13519" spans="2:4" x14ac:dyDescent="0.25">
      <c r="B13519" s="20" t="s">
        <v>18724</v>
      </c>
      <c r="C13519" s="20" t="s">
        <v>10800</v>
      </c>
      <c r="D13519" s="20" t="s">
        <v>19</v>
      </c>
    </row>
    <row r="13520" spans="2:4" x14ac:dyDescent="0.25">
      <c r="B13520" s="20" t="s">
        <v>18725</v>
      </c>
      <c r="C13520" s="20" t="s">
        <v>10800</v>
      </c>
      <c r="D13520" s="20" t="s">
        <v>19</v>
      </c>
    </row>
    <row r="13521" spans="2:4" x14ac:dyDescent="0.25">
      <c r="B13521" s="20" t="s">
        <v>18726</v>
      </c>
      <c r="C13521" s="20" t="s">
        <v>10800</v>
      </c>
      <c r="D13521" s="20" t="s">
        <v>19</v>
      </c>
    </row>
    <row r="13522" spans="2:4" x14ac:dyDescent="0.25">
      <c r="B13522" s="20" t="s">
        <v>18727</v>
      </c>
      <c r="C13522" s="20" t="s">
        <v>10800</v>
      </c>
      <c r="D13522" s="20" t="s">
        <v>16</v>
      </c>
    </row>
    <row r="13523" spans="2:4" x14ac:dyDescent="0.25">
      <c r="B13523" s="20" t="s">
        <v>18728</v>
      </c>
      <c r="C13523" s="20" t="s">
        <v>10800</v>
      </c>
      <c r="D13523" s="20" t="s">
        <v>19</v>
      </c>
    </row>
    <row r="13524" spans="2:4" x14ac:dyDescent="0.25">
      <c r="B13524" s="20" t="s">
        <v>18729</v>
      </c>
      <c r="C13524" s="20" t="s">
        <v>10800</v>
      </c>
      <c r="D13524" s="20" t="s">
        <v>19</v>
      </c>
    </row>
    <row r="13525" spans="2:4" x14ac:dyDescent="0.25">
      <c r="B13525" s="20" t="s">
        <v>18730</v>
      </c>
      <c r="C13525" s="20" t="s">
        <v>10800</v>
      </c>
      <c r="D13525" s="20" t="s">
        <v>16</v>
      </c>
    </row>
    <row r="13526" spans="2:4" x14ac:dyDescent="0.25">
      <c r="B13526" s="20" t="s">
        <v>18731</v>
      </c>
      <c r="C13526" s="20" t="s">
        <v>10800</v>
      </c>
      <c r="D13526" s="20" t="s">
        <v>16</v>
      </c>
    </row>
    <row r="13527" spans="2:4" x14ac:dyDescent="0.25">
      <c r="B13527" s="20" t="s">
        <v>18732</v>
      </c>
      <c r="C13527" s="20" t="s">
        <v>10800</v>
      </c>
      <c r="D13527" s="20" t="s">
        <v>19</v>
      </c>
    </row>
    <row r="13528" spans="2:4" x14ac:dyDescent="0.25">
      <c r="B13528" s="20" t="s">
        <v>18733</v>
      </c>
      <c r="C13528" s="20" t="s">
        <v>10800</v>
      </c>
      <c r="D13528" s="20" t="s">
        <v>19</v>
      </c>
    </row>
    <row r="13529" spans="2:4" x14ac:dyDescent="0.25">
      <c r="B13529" s="20" t="s">
        <v>18734</v>
      </c>
      <c r="C13529" s="20" t="s">
        <v>10800</v>
      </c>
      <c r="D13529" s="20" t="s">
        <v>19</v>
      </c>
    </row>
    <row r="13530" spans="2:4" x14ac:dyDescent="0.25">
      <c r="B13530" s="20" t="s">
        <v>18735</v>
      </c>
      <c r="C13530" s="20" t="s">
        <v>10800</v>
      </c>
      <c r="D13530" s="20" t="s">
        <v>16</v>
      </c>
    </row>
    <row r="13531" spans="2:4" x14ac:dyDescent="0.25">
      <c r="B13531" s="20" t="s">
        <v>18736</v>
      </c>
      <c r="C13531" s="20" t="s">
        <v>10800</v>
      </c>
      <c r="D13531" s="20" t="s">
        <v>16</v>
      </c>
    </row>
    <row r="13532" spans="2:4" x14ac:dyDescent="0.25">
      <c r="B13532" s="20" t="s">
        <v>18737</v>
      </c>
      <c r="C13532" s="20" t="s">
        <v>10800</v>
      </c>
      <c r="D13532" s="20" t="s">
        <v>16</v>
      </c>
    </row>
    <row r="13533" spans="2:4" x14ac:dyDescent="0.25">
      <c r="B13533" s="20" t="s">
        <v>18738</v>
      </c>
      <c r="C13533" s="20" t="s">
        <v>10800</v>
      </c>
      <c r="D13533" s="20" t="s">
        <v>16</v>
      </c>
    </row>
    <row r="13534" spans="2:4" x14ac:dyDescent="0.25">
      <c r="B13534" s="20" t="s">
        <v>18739</v>
      </c>
      <c r="C13534" s="20" t="s">
        <v>10800</v>
      </c>
      <c r="D13534" s="20" t="s">
        <v>16</v>
      </c>
    </row>
    <row r="13535" spans="2:4" x14ac:dyDescent="0.25">
      <c r="B13535" s="20" t="s">
        <v>18740</v>
      </c>
      <c r="C13535" s="20" t="s">
        <v>10800</v>
      </c>
      <c r="D13535" s="20" t="s">
        <v>16</v>
      </c>
    </row>
    <row r="13536" spans="2:4" x14ac:dyDescent="0.25">
      <c r="B13536" s="20" t="s">
        <v>18741</v>
      </c>
      <c r="C13536" s="20" t="s">
        <v>10800</v>
      </c>
      <c r="D13536" s="20" t="s">
        <v>19</v>
      </c>
    </row>
    <row r="13537" spans="2:4" x14ac:dyDescent="0.25">
      <c r="B13537" s="20" t="s">
        <v>18742</v>
      </c>
      <c r="C13537" s="20" t="s">
        <v>10800</v>
      </c>
      <c r="D13537" s="20" t="s">
        <v>19</v>
      </c>
    </row>
    <row r="13538" spans="2:4" x14ac:dyDescent="0.25">
      <c r="B13538" s="20" t="s">
        <v>18743</v>
      </c>
      <c r="C13538" s="20" t="s">
        <v>10800</v>
      </c>
      <c r="D13538" s="20" t="s">
        <v>16</v>
      </c>
    </row>
    <row r="13539" spans="2:4" x14ac:dyDescent="0.25">
      <c r="B13539" s="20" t="s">
        <v>10804</v>
      </c>
      <c r="C13539" s="20" t="s">
        <v>10800</v>
      </c>
      <c r="D13539" s="20" t="s">
        <v>15</v>
      </c>
    </row>
    <row r="13540" spans="2:4" x14ac:dyDescent="0.25">
      <c r="B13540" s="20" t="s">
        <v>18744</v>
      </c>
      <c r="C13540" s="20" t="s">
        <v>10800</v>
      </c>
      <c r="D13540" s="20" t="s">
        <v>16</v>
      </c>
    </row>
    <row r="13541" spans="2:4" x14ac:dyDescent="0.25">
      <c r="B13541" s="20" t="s">
        <v>18745</v>
      </c>
      <c r="C13541" s="20" t="s">
        <v>10800</v>
      </c>
      <c r="D13541" s="20" t="s">
        <v>16</v>
      </c>
    </row>
    <row r="13542" spans="2:4" x14ac:dyDescent="0.25">
      <c r="B13542" s="20" t="s">
        <v>18746</v>
      </c>
      <c r="C13542" s="20" t="s">
        <v>10800</v>
      </c>
      <c r="D13542" s="20" t="s">
        <v>16</v>
      </c>
    </row>
    <row r="13543" spans="2:4" x14ac:dyDescent="0.25">
      <c r="B13543" s="20" t="s">
        <v>18747</v>
      </c>
      <c r="C13543" s="20" t="s">
        <v>10800</v>
      </c>
      <c r="D13543" s="20" t="s">
        <v>16</v>
      </c>
    </row>
    <row r="13544" spans="2:4" x14ac:dyDescent="0.25">
      <c r="B13544" s="20" t="s">
        <v>18748</v>
      </c>
      <c r="C13544" s="20" t="s">
        <v>10800</v>
      </c>
      <c r="D13544" s="20" t="s">
        <v>16</v>
      </c>
    </row>
    <row r="13545" spans="2:4" x14ac:dyDescent="0.25">
      <c r="B13545" s="20" t="s">
        <v>18749</v>
      </c>
      <c r="C13545" s="20" t="s">
        <v>10800</v>
      </c>
      <c r="D13545" s="20" t="s">
        <v>16</v>
      </c>
    </row>
    <row r="13546" spans="2:4" x14ac:dyDescent="0.25">
      <c r="B13546" s="20" t="s">
        <v>18750</v>
      </c>
      <c r="C13546" s="20" t="s">
        <v>10800</v>
      </c>
      <c r="D13546" s="20" t="s">
        <v>16</v>
      </c>
    </row>
    <row r="13547" spans="2:4" x14ac:dyDescent="0.25">
      <c r="B13547" s="20" t="s">
        <v>10805</v>
      </c>
      <c r="C13547" s="20" t="s">
        <v>10806</v>
      </c>
      <c r="D13547" s="20" t="s">
        <v>19</v>
      </c>
    </row>
    <row r="13548" spans="2:4" x14ac:dyDescent="0.25">
      <c r="B13548" s="20" t="s">
        <v>10807</v>
      </c>
      <c r="C13548" s="20" t="s">
        <v>10806</v>
      </c>
      <c r="D13548" s="20" t="s">
        <v>19</v>
      </c>
    </row>
    <row r="13549" spans="2:4" x14ac:dyDescent="0.25">
      <c r="B13549" s="20" t="s">
        <v>10808</v>
      </c>
      <c r="C13549" s="20" t="s">
        <v>10806</v>
      </c>
      <c r="D13549" s="20" t="s">
        <v>16</v>
      </c>
    </row>
    <row r="13550" spans="2:4" x14ac:dyDescent="0.25">
      <c r="B13550" s="20" t="s">
        <v>10809</v>
      </c>
      <c r="C13550" s="20" t="s">
        <v>10806</v>
      </c>
      <c r="D13550" s="20" t="s">
        <v>13</v>
      </c>
    </row>
    <row r="13551" spans="2:4" x14ac:dyDescent="0.25">
      <c r="B13551" s="20" t="s">
        <v>10810</v>
      </c>
      <c r="C13551" s="20" t="s">
        <v>10811</v>
      </c>
      <c r="D13551" s="20" t="s">
        <v>19</v>
      </c>
    </row>
    <row r="13552" spans="2:4" x14ac:dyDescent="0.25">
      <c r="B13552" s="20" t="s">
        <v>10812</v>
      </c>
      <c r="C13552" s="20" t="s">
        <v>10811</v>
      </c>
      <c r="D13552" s="20" t="s">
        <v>19</v>
      </c>
    </row>
    <row r="13553" spans="2:4" x14ac:dyDescent="0.25">
      <c r="B13553" s="20" t="s">
        <v>10813</v>
      </c>
      <c r="C13553" s="20" t="s">
        <v>10811</v>
      </c>
      <c r="D13553" s="20" t="s">
        <v>19</v>
      </c>
    </row>
    <row r="13554" spans="2:4" x14ac:dyDescent="0.25">
      <c r="B13554" s="20" t="s">
        <v>10814</v>
      </c>
      <c r="C13554" s="20" t="s">
        <v>10811</v>
      </c>
      <c r="D13554" s="20" t="s">
        <v>19</v>
      </c>
    </row>
    <row r="13555" spans="2:4" x14ac:dyDescent="0.25">
      <c r="B13555" s="20" t="s">
        <v>10815</v>
      </c>
      <c r="C13555" s="20" t="s">
        <v>10816</v>
      </c>
      <c r="D13555" s="20" t="s">
        <v>19</v>
      </c>
    </row>
    <row r="13556" spans="2:4" x14ac:dyDescent="0.25">
      <c r="B13556" s="20" t="s">
        <v>10817</v>
      </c>
      <c r="C13556" s="20" t="s">
        <v>10816</v>
      </c>
      <c r="D13556" s="20" t="s">
        <v>19</v>
      </c>
    </row>
    <row r="13557" spans="2:4" x14ac:dyDescent="0.25">
      <c r="B13557" s="20" t="s">
        <v>10818</v>
      </c>
      <c r="C13557" s="20" t="s">
        <v>10816</v>
      </c>
      <c r="D13557" s="20" t="s">
        <v>19</v>
      </c>
    </row>
    <row r="13558" spans="2:4" x14ac:dyDescent="0.25">
      <c r="B13558" s="20" t="s">
        <v>10819</v>
      </c>
      <c r="C13558" s="20" t="s">
        <v>10816</v>
      </c>
      <c r="D13558" s="20" t="s">
        <v>19</v>
      </c>
    </row>
    <row r="13559" spans="2:4" x14ac:dyDescent="0.25">
      <c r="B13559" s="20" t="s">
        <v>10820</v>
      </c>
      <c r="C13559" s="20" t="s">
        <v>10821</v>
      </c>
      <c r="D13559" s="20" t="s">
        <v>19</v>
      </c>
    </row>
    <row r="13560" spans="2:4" x14ac:dyDescent="0.25">
      <c r="B13560" s="20" t="s">
        <v>10822</v>
      </c>
      <c r="C13560" s="20" t="s">
        <v>10821</v>
      </c>
      <c r="D13560" s="20" t="s">
        <v>15</v>
      </c>
    </row>
    <row r="13561" spans="2:4" x14ac:dyDescent="0.25">
      <c r="B13561" s="20" t="s">
        <v>10823</v>
      </c>
      <c r="C13561" s="20" t="s">
        <v>10821</v>
      </c>
      <c r="D13561" s="20" t="s">
        <v>16</v>
      </c>
    </row>
    <row r="13562" spans="2:4" x14ac:dyDescent="0.25">
      <c r="B13562" s="20" t="s">
        <v>10824</v>
      </c>
      <c r="C13562" s="20" t="s">
        <v>10821</v>
      </c>
      <c r="D13562" s="20" t="s">
        <v>16</v>
      </c>
    </row>
    <row r="13563" spans="2:4" x14ac:dyDescent="0.25">
      <c r="B13563" s="20" t="s">
        <v>10825</v>
      </c>
      <c r="C13563" s="20" t="s">
        <v>10821</v>
      </c>
      <c r="D13563" s="20" t="s">
        <v>19</v>
      </c>
    </row>
    <row r="13564" spans="2:4" x14ac:dyDescent="0.25">
      <c r="B13564" s="20" t="s">
        <v>10826</v>
      </c>
      <c r="C13564" s="20" t="s">
        <v>10821</v>
      </c>
      <c r="D13564" s="20" t="s">
        <v>19</v>
      </c>
    </row>
    <row r="13565" spans="2:4" x14ac:dyDescent="0.25">
      <c r="B13565" s="20" t="s">
        <v>10827</v>
      </c>
      <c r="C13565" s="20" t="s">
        <v>10828</v>
      </c>
      <c r="D13565" s="20" t="s">
        <v>19</v>
      </c>
    </row>
    <row r="13566" spans="2:4" x14ac:dyDescent="0.25">
      <c r="B13566" s="20" t="s">
        <v>10829</v>
      </c>
      <c r="C13566" s="20" t="s">
        <v>10828</v>
      </c>
      <c r="D13566" s="20" t="s">
        <v>19</v>
      </c>
    </row>
    <row r="13567" spans="2:4" x14ac:dyDescent="0.25">
      <c r="B13567" s="20" t="s">
        <v>10830</v>
      </c>
      <c r="C13567" s="20" t="s">
        <v>10828</v>
      </c>
      <c r="D13567" s="20" t="s">
        <v>19</v>
      </c>
    </row>
    <row r="13568" spans="2:4" x14ac:dyDescent="0.25">
      <c r="B13568" s="20" t="s">
        <v>10831</v>
      </c>
      <c r="C13568" s="20" t="s">
        <v>10828</v>
      </c>
      <c r="D13568" s="20" t="s">
        <v>19</v>
      </c>
    </row>
    <row r="13569" spans="2:4" x14ac:dyDescent="0.25">
      <c r="B13569" s="20" t="s">
        <v>10832</v>
      </c>
      <c r="C13569" s="20" t="s">
        <v>10828</v>
      </c>
      <c r="D13569" s="20" t="s">
        <v>19</v>
      </c>
    </row>
    <row r="13570" spans="2:4" x14ac:dyDescent="0.25">
      <c r="B13570" s="20" t="s">
        <v>10833</v>
      </c>
      <c r="C13570" s="20" t="s">
        <v>10828</v>
      </c>
      <c r="D13570" s="20" t="s">
        <v>19</v>
      </c>
    </row>
    <row r="13571" spans="2:4" x14ac:dyDescent="0.25">
      <c r="B13571" s="20" t="s">
        <v>10834</v>
      </c>
      <c r="C13571" s="20" t="s">
        <v>10828</v>
      </c>
      <c r="D13571" s="20" t="s">
        <v>19</v>
      </c>
    </row>
    <row r="13572" spans="2:4" x14ac:dyDescent="0.25">
      <c r="B13572" s="20" t="s">
        <v>10835</v>
      </c>
      <c r="C13572" s="20" t="s">
        <v>10836</v>
      </c>
      <c r="D13572" s="20" t="s">
        <v>16</v>
      </c>
    </row>
    <row r="13573" spans="2:4" x14ac:dyDescent="0.25">
      <c r="B13573" s="20" t="s">
        <v>10837</v>
      </c>
      <c r="C13573" s="20" t="s">
        <v>10836</v>
      </c>
      <c r="D13573" s="20" t="s">
        <v>19</v>
      </c>
    </row>
    <row r="13574" spans="2:4" x14ac:dyDescent="0.25">
      <c r="B13574" s="20" t="s">
        <v>10838</v>
      </c>
      <c r="C13574" s="20" t="s">
        <v>10836</v>
      </c>
      <c r="D13574" s="20" t="s">
        <v>19</v>
      </c>
    </row>
    <row r="13575" spans="2:4" x14ac:dyDescent="0.25">
      <c r="B13575" s="20" t="s">
        <v>10839</v>
      </c>
      <c r="C13575" s="20" t="s">
        <v>10840</v>
      </c>
      <c r="D13575" s="20" t="s">
        <v>19</v>
      </c>
    </row>
    <row r="13576" spans="2:4" x14ac:dyDescent="0.25">
      <c r="B13576" s="20" t="s">
        <v>10841</v>
      </c>
      <c r="C13576" s="20" t="s">
        <v>10840</v>
      </c>
      <c r="D13576" s="20" t="s">
        <v>19</v>
      </c>
    </row>
    <row r="13577" spans="2:4" x14ac:dyDescent="0.25">
      <c r="B13577" s="20" t="s">
        <v>10842</v>
      </c>
      <c r="C13577" s="20" t="s">
        <v>10840</v>
      </c>
      <c r="D13577" s="20" t="s">
        <v>19</v>
      </c>
    </row>
    <row r="13578" spans="2:4" x14ac:dyDescent="0.25">
      <c r="B13578" s="20" t="s">
        <v>10843</v>
      </c>
      <c r="C13578" s="20" t="s">
        <v>10840</v>
      </c>
      <c r="D13578" s="20" t="s">
        <v>17</v>
      </c>
    </row>
    <row r="13579" spans="2:4" x14ac:dyDescent="0.25">
      <c r="B13579" s="20" t="s">
        <v>10844</v>
      </c>
      <c r="C13579" s="20" t="s">
        <v>10840</v>
      </c>
      <c r="D13579" s="20" t="s">
        <v>19</v>
      </c>
    </row>
    <row r="13580" spans="2:4" x14ac:dyDescent="0.25">
      <c r="B13580" s="20" t="s">
        <v>10845</v>
      </c>
      <c r="C13580" s="20" t="s">
        <v>10840</v>
      </c>
      <c r="D13580" s="20" t="s">
        <v>19</v>
      </c>
    </row>
    <row r="13581" spans="2:4" x14ac:dyDescent="0.25">
      <c r="B13581" s="20" t="s">
        <v>10846</v>
      </c>
      <c r="C13581" s="20" t="s">
        <v>10840</v>
      </c>
      <c r="D13581" s="20" t="s">
        <v>19</v>
      </c>
    </row>
    <row r="13582" spans="2:4" x14ac:dyDescent="0.25">
      <c r="B13582" s="20" t="s">
        <v>10847</v>
      </c>
      <c r="C13582" s="20" t="s">
        <v>10840</v>
      </c>
      <c r="D13582" s="20" t="s">
        <v>19</v>
      </c>
    </row>
    <row r="13583" spans="2:4" x14ac:dyDescent="0.25">
      <c r="B13583" s="20" t="s">
        <v>10848</v>
      </c>
      <c r="C13583" s="20" t="s">
        <v>10849</v>
      </c>
      <c r="D13583" s="20" t="s">
        <v>19</v>
      </c>
    </row>
    <row r="13584" spans="2:4" x14ac:dyDescent="0.25">
      <c r="B13584" s="20" t="s">
        <v>10850</v>
      </c>
      <c r="C13584" s="20" t="s">
        <v>10849</v>
      </c>
      <c r="D13584" s="20" t="s">
        <v>19</v>
      </c>
    </row>
    <row r="13585" spans="2:4" x14ac:dyDescent="0.25">
      <c r="B13585" s="20" t="s">
        <v>10851</v>
      </c>
      <c r="C13585" s="20" t="s">
        <v>10849</v>
      </c>
      <c r="D13585" s="20" t="s">
        <v>16</v>
      </c>
    </row>
    <row r="13586" spans="2:4" x14ac:dyDescent="0.25">
      <c r="B13586" s="20" t="s">
        <v>10852</v>
      </c>
      <c r="C13586" s="20" t="s">
        <v>10853</v>
      </c>
      <c r="D13586" s="20" t="s">
        <v>19</v>
      </c>
    </row>
    <row r="13587" spans="2:4" x14ac:dyDescent="0.25">
      <c r="B13587" s="20" t="s">
        <v>10854</v>
      </c>
      <c r="C13587" s="20" t="s">
        <v>10853</v>
      </c>
      <c r="D13587" s="20" t="s">
        <v>19</v>
      </c>
    </row>
    <row r="13588" spans="2:4" x14ac:dyDescent="0.25">
      <c r="B13588" s="20" t="s">
        <v>10855</v>
      </c>
      <c r="C13588" s="20" t="s">
        <v>10853</v>
      </c>
      <c r="D13588" s="20" t="s">
        <v>19</v>
      </c>
    </row>
    <row r="13589" spans="2:4" x14ac:dyDescent="0.25">
      <c r="B13589" s="20" t="s">
        <v>10856</v>
      </c>
      <c r="C13589" s="20" t="s">
        <v>10857</v>
      </c>
      <c r="D13589" s="20" t="s">
        <v>19</v>
      </c>
    </row>
    <row r="13590" spans="2:4" x14ac:dyDescent="0.25">
      <c r="B13590" s="20" t="s">
        <v>10858</v>
      </c>
      <c r="C13590" s="20" t="s">
        <v>10857</v>
      </c>
      <c r="D13590" s="20" t="s">
        <v>19</v>
      </c>
    </row>
    <row r="13591" spans="2:4" x14ac:dyDescent="0.25">
      <c r="B13591" s="20" t="s">
        <v>10859</v>
      </c>
      <c r="C13591" s="20" t="s">
        <v>10857</v>
      </c>
      <c r="D13591" s="20" t="s">
        <v>19</v>
      </c>
    </row>
    <row r="13592" spans="2:4" x14ac:dyDescent="0.25">
      <c r="B13592" s="20" t="s">
        <v>10860</v>
      </c>
      <c r="C13592" s="20" t="s">
        <v>10861</v>
      </c>
      <c r="D13592" s="20" t="s">
        <v>19</v>
      </c>
    </row>
    <row r="13593" spans="2:4" x14ac:dyDescent="0.25">
      <c r="B13593" s="20" t="s">
        <v>10862</v>
      </c>
      <c r="C13593" s="20" t="s">
        <v>10861</v>
      </c>
      <c r="D13593" s="20" t="s">
        <v>19</v>
      </c>
    </row>
    <row r="13594" spans="2:4" x14ac:dyDescent="0.25">
      <c r="B13594" s="20" t="s">
        <v>10863</v>
      </c>
      <c r="C13594" s="20" t="s">
        <v>10861</v>
      </c>
      <c r="D13594" s="20" t="s">
        <v>19</v>
      </c>
    </row>
    <row r="13595" spans="2:4" x14ac:dyDescent="0.25">
      <c r="B13595" s="20" t="s">
        <v>10864</v>
      </c>
      <c r="C13595" s="20" t="s">
        <v>10865</v>
      </c>
      <c r="D13595" s="20" t="s">
        <v>19</v>
      </c>
    </row>
    <row r="13596" spans="2:4" x14ac:dyDescent="0.25">
      <c r="B13596" s="20" t="s">
        <v>10866</v>
      </c>
      <c r="C13596" s="20" t="s">
        <v>10865</v>
      </c>
      <c r="D13596" s="20" t="s">
        <v>19</v>
      </c>
    </row>
    <row r="13597" spans="2:4" x14ac:dyDescent="0.25">
      <c r="B13597" s="20" t="s">
        <v>10867</v>
      </c>
      <c r="C13597" s="20" t="s">
        <v>10865</v>
      </c>
      <c r="D13597" s="20" t="s">
        <v>19</v>
      </c>
    </row>
    <row r="13598" spans="2:4" x14ac:dyDescent="0.25">
      <c r="B13598" s="20" t="s">
        <v>10868</v>
      </c>
      <c r="C13598" s="20" t="s">
        <v>10865</v>
      </c>
      <c r="D13598" s="20" t="s">
        <v>19</v>
      </c>
    </row>
    <row r="13599" spans="2:4" x14ac:dyDescent="0.25">
      <c r="B13599" s="20" t="s">
        <v>10869</v>
      </c>
      <c r="C13599" s="20" t="s">
        <v>10870</v>
      </c>
      <c r="D13599" s="20" t="s">
        <v>19</v>
      </c>
    </row>
    <row r="13600" spans="2:4" x14ac:dyDescent="0.25">
      <c r="B13600" s="20" t="s">
        <v>10871</v>
      </c>
      <c r="C13600" s="20" t="s">
        <v>10870</v>
      </c>
      <c r="D13600" s="20" t="s">
        <v>16</v>
      </c>
    </row>
    <row r="13601" spans="2:4" x14ac:dyDescent="0.25">
      <c r="B13601" s="20" t="s">
        <v>10872</v>
      </c>
      <c r="C13601" s="20" t="s">
        <v>10870</v>
      </c>
      <c r="D13601" s="20" t="s">
        <v>19</v>
      </c>
    </row>
    <row r="13602" spans="2:4" x14ac:dyDescent="0.25">
      <c r="B13602" s="20" t="s">
        <v>18751</v>
      </c>
      <c r="C13602" s="20" t="s">
        <v>10870</v>
      </c>
      <c r="D13602" s="20" t="s">
        <v>19</v>
      </c>
    </row>
    <row r="13603" spans="2:4" x14ac:dyDescent="0.25">
      <c r="B13603" s="20" t="s">
        <v>10873</v>
      </c>
      <c r="C13603" s="20" t="s">
        <v>10870</v>
      </c>
      <c r="D13603" s="20" t="s">
        <v>19</v>
      </c>
    </row>
    <row r="13604" spans="2:4" x14ac:dyDescent="0.25">
      <c r="B13604" s="20" t="s">
        <v>10874</v>
      </c>
      <c r="C13604" s="20" t="s">
        <v>10875</v>
      </c>
      <c r="D13604" s="20" t="s">
        <v>19</v>
      </c>
    </row>
    <row r="13605" spans="2:4" x14ac:dyDescent="0.25">
      <c r="B13605" s="20" t="s">
        <v>10876</v>
      </c>
      <c r="C13605" s="20" t="s">
        <v>10875</v>
      </c>
      <c r="D13605" s="20" t="s">
        <v>19</v>
      </c>
    </row>
    <row r="13606" spans="2:4" x14ac:dyDescent="0.25">
      <c r="B13606" s="20" t="s">
        <v>10877</v>
      </c>
      <c r="C13606" s="20" t="s">
        <v>10875</v>
      </c>
      <c r="D13606" s="20" t="s">
        <v>19</v>
      </c>
    </row>
    <row r="13607" spans="2:4" x14ac:dyDescent="0.25">
      <c r="B13607" s="20" t="s">
        <v>10878</v>
      </c>
      <c r="C13607" s="20" t="s">
        <v>10875</v>
      </c>
      <c r="D13607" s="20" t="s">
        <v>19</v>
      </c>
    </row>
    <row r="13608" spans="2:4" x14ac:dyDescent="0.25">
      <c r="B13608" s="20" t="s">
        <v>10879</v>
      </c>
      <c r="C13608" s="20" t="s">
        <v>10880</v>
      </c>
      <c r="D13608" s="20" t="s">
        <v>19</v>
      </c>
    </row>
    <row r="13609" spans="2:4" x14ac:dyDescent="0.25">
      <c r="B13609" s="20" t="s">
        <v>10881</v>
      </c>
      <c r="C13609" s="20" t="s">
        <v>10880</v>
      </c>
      <c r="D13609" s="20" t="s">
        <v>12</v>
      </c>
    </row>
    <row r="13610" spans="2:4" x14ac:dyDescent="0.25">
      <c r="B13610" s="20" t="s">
        <v>10882</v>
      </c>
      <c r="C13610" s="20" t="s">
        <v>10880</v>
      </c>
      <c r="D13610" s="20" t="s">
        <v>19</v>
      </c>
    </row>
    <row r="13611" spans="2:4" x14ac:dyDescent="0.25">
      <c r="B13611" s="20" t="s">
        <v>10883</v>
      </c>
      <c r="C13611" s="20" t="s">
        <v>10880</v>
      </c>
      <c r="D13611" s="20" t="s">
        <v>19</v>
      </c>
    </row>
    <row r="13612" spans="2:4" x14ac:dyDescent="0.25">
      <c r="B13612" s="20" t="s">
        <v>10884</v>
      </c>
      <c r="C13612" s="20" t="s">
        <v>10880</v>
      </c>
      <c r="D13612" s="20" t="s">
        <v>19</v>
      </c>
    </row>
    <row r="13613" spans="2:4" x14ac:dyDescent="0.25">
      <c r="B13613" s="20" t="s">
        <v>10885</v>
      </c>
      <c r="C13613" s="20" t="s">
        <v>10886</v>
      </c>
      <c r="D13613" s="20" t="s">
        <v>16</v>
      </c>
    </row>
    <row r="13614" spans="2:4" x14ac:dyDescent="0.25">
      <c r="B13614" s="20" t="s">
        <v>10887</v>
      </c>
      <c r="C13614" s="20" t="s">
        <v>10886</v>
      </c>
      <c r="D13614" s="20" t="s">
        <v>18</v>
      </c>
    </row>
    <row r="13615" spans="2:4" x14ac:dyDescent="0.25">
      <c r="B13615" s="20" t="s">
        <v>10888</v>
      </c>
      <c r="C13615" s="20" t="s">
        <v>10886</v>
      </c>
      <c r="D13615" s="20" t="s">
        <v>16</v>
      </c>
    </row>
    <row r="13616" spans="2:4" x14ac:dyDescent="0.25">
      <c r="B13616" s="20" t="s">
        <v>10889</v>
      </c>
      <c r="C13616" s="20" t="s">
        <v>10890</v>
      </c>
      <c r="D13616" s="20" t="s">
        <v>19</v>
      </c>
    </row>
    <row r="13617" spans="2:4" x14ac:dyDescent="0.25">
      <c r="B13617" s="20" t="s">
        <v>10891</v>
      </c>
      <c r="C13617" s="20" t="s">
        <v>10890</v>
      </c>
      <c r="D13617" s="20" t="s">
        <v>19</v>
      </c>
    </row>
    <row r="13618" spans="2:4" x14ac:dyDescent="0.25">
      <c r="B13618" s="20" t="s">
        <v>10892</v>
      </c>
      <c r="C13618" s="20" t="s">
        <v>10890</v>
      </c>
      <c r="D13618" s="20" t="s">
        <v>19</v>
      </c>
    </row>
    <row r="13619" spans="2:4" x14ac:dyDescent="0.25">
      <c r="B13619" s="20" t="s">
        <v>10893</v>
      </c>
      <c r="C13619" s="20" t="s">
        <v>10894</v>
      </c>
      <c r="D13619" s="20" t="s">
        <v>19</v>
      </c>
    </row>
    <row r="13620" spans="2:4" x14ac:dyDescent="0.25">
      <c r="B13620" s="20" t="s">
        <v>10895</v>
      </c>
      <c r="C13620" s="20" t="s">
        <v>10894</v>
      </c>
      <c r="D13620" s="20" t="s">
        <v>19</v>
      </c>
    </row>
    <row r="13621" spans="2:4" x14ac:dyDescent="0.25">
      <c r="B13621" s="20" t="s">
        <v>10896</v>
      </c>
      <c r="C13621" s="20" t="s">
        <v>10894</v>
      </c>
      <c r="D13621" s="20" t="s">
        <v>19</v>
      </c>
    </row>
    <row r="13622" spans="2:4" x14ac:dyDescent="0.25">
      <c r="B13622" s="20" t="s">
        <v>10897</v>
      </c>
      <c r="C13622" s="20" t="s">
        <v>10894</v>
      </c>
      <c r="D13622" s="20" t="s">
        <v>19</v>
      </c>
    </row>
    <row r="13623" spans="2:4" x14ac:dyDescent="0.25">
      <c r="B13623" s="20" t="s">
        <v>10898</v>
      </c>
      <c r="C13623" s="20" t="s">
        <v>10894</v>
      </c>
      <c r="D13623" s="20" t="s">
        <v>16</v>
      </c>
    </row>
    <row r="13624" spans="2:4" x14ac:dyDescent="0.25">
      <c r="B13624" s="20" t="s">
        <v>10899</v>
      </c>
      <c r="C13624" s="20" t="s">
        <v>10900</v>
      </c>
      <c r="D13624" s="20" t="s">
        <v>16</v>
      </c>
    </row>
    <row r="13625" spans="2:4" x14ac:dyDescent="0.25">
      <c r="B13625" s="20" t="s">
        <v>10901</v>
      </c>
      <c r="C13625" s="20" t="s">
        <v>10900</v>
      </c>
      <c r="D13625" s="20" t="s">
        <v>16</v>
      </c>
    </row>
    <row r="13626" spans="2:4" x14ac:dyDescent="0.25">
      <c r="B13626" s="20" t="s">
        <v>10902</v>
      </c>
      <c r="C13626" s="20" t="s">
        <v>10900</v>
      </c>
      <c r="D13626" s="20" t="s">
        <v>19</v>
      </c>
    </row>
    <row r="13627" spans="2:4" x14ac:dyDescent="0.25">
      <c r="B13627" s="20" t="s">
        <v>10903</v>
      </c>
      <c r="C13627" s="20" t="s">
        <v>10900</v>
      </c>
      <c r="D13627" s="20" t="s">
        <v>19</v>
      </c>
    </row>
    <row r="13628" spans="2:4" x14ac:dyDescent="0.25">
      <c r="B13628" s="20" t="s">
        <v>10904</v>
      </c>
      <c r="C13628" s="20" t="s">
        <v>10905</v>
      </c>
      <c r="D13628" s="20" t="s">
        <v>19</v>
      </c>
    </row>
    <row r="13629" spans="2:4" x14ac:dyDescent="0.25">
      <c r="B13629" s="20" t="s">
        <v>10906</v>
      </c>
      <c r="C13629" s="20" t="s">
        <v>10905</v>
      </c>
      <c r="D13629" s="20" t="s">
        <v>19</v>
      </c>
    </row>
    <row r="13630" spans="2:4" x14ac:dyDescent="0.25">
      <c r="B13630" s="20" t="s">
        <v>10907</v>
      </c>
      <c r="C13630" s="20" t="s">
        <v>10905</v>
      </c>
      <c r="D13630" s="20" t="s">
        <v>19</v>
      </c>
    </row>
    <row r="13631" spans="2:4" x14ac:dyDescent="0.25">
      <c r="B13631" s="20" t="s">
        <v>10908</v>
      </c>
      <c r="C13631" s="20" t="s">
        <v>10909</v>
      </c>
      <c r="D13631" s="20" t="s">
        <v>19</v>
      </c>
    </row>
    <row r="13632" spans="2:4" x14ac:dyDescent="0.25">
      <c r="B13632" s="20" t="s">
        <v>10910</v>
      </c>
      <c r="C13632" s="20" t="s">
        <v>10909</v>
      </c>
      <c r="D13632" s="20" t="s">
        <v>19</v>
      </c>
    </row>
    <row r="13633" spans="2:4" x14ac:dyDescent="0.25">
      <c r="B13633" s="20" t="s">
        <v>10911</v>
      </c>
      <c r="C13633" s="20" t="s">
        <v>10909</v>
      </c>
      <c r="D13633" s="20" t="s">
        <v>19</v>
      </c>
    </row>
    <row r="13634" spans="2:4" x14ac:dyDescent="0.25">
      <c r="B13634" s="20" t="s">
        <v>10912</v>
      </c>
      <c r="C13634" s="20" t="s">
        <v>10909</v>
      </c>
      <c r="D13634" s="20" t="s">
        <v>19</v>
      </c>
    </row>
    <row r="13635" spans="2:4" x14ac:dyDescent="0.25">
      <c r="B13635" s="20" t="s">
        <v>10913</v>
      </c>
      <c r="C13635" s="20" t="s">
        <v>10909</v>
      </c>
      <c r="D13635" s="20" t="s">
        <v>19</v>
      </c>
    </row>
    <row r="13636" spans="2:4" x14ac:dyDescent="0.25">
      <c r="B13636" s="20" t="s">
        <v>10914</v>
      </c>
      <c r="C13636" s="20" t="s">
        <v>10909</v>
      </c>
      <c r="D13636" s="20" t="s">
        <v>16</v>
      </c>
    </row>
    <row r="13637" spans="2:4" x14ac:dyDescent="0.25">
      <c r="B13637" s="20" t="s">
        <v>10915</v>
      </c>
      <c r="C13637" s="20" t="s">
        <v>10909</v>
      </c>
      <c r="D13637" s="20" t="s">
        <v>19</v>
      </c>
    </row>
    <row r="13638" spans="2:4" x14ac:dyDescent="0.25">
      <c r="B13638" s="20" t="s">
        <v>10916</v>
      </c>
      <c r="C13638" s="20" t="s">
        <v>10917</v>
      </c>
      <c r="D13638" s="20" t="s">
        <v>16</v>
      </c>
    </row>
    <row r="13639" spans="2:4" x14ac:dyDescent="0.25">
      <c r="B13639" s="20" t="s">
        <v>10918</v>
      </c>
      <c r="C13639" s="20" t="s">
        <v>10917</v>
      </c>
      <c r="D13639" s="20" t="s">
        <v>19</v>
      </c>
    </row>
    <row r="13640" spans="2:4" x14ac:dyDescent="0.25">
      <c r="B13640" s="20" t="s">
        <v>10919</v>
      </c>
      <c r="C13640" s="20" t="s">
        <v>10917</v>
      </c>
      <c r="D13640" s="20" t="s">
        <v>19</v>
      </c>
    </row>
    <row r="13641" spans="2:4" x14ac:dyDescent="0.25">
      <c r="B13641" s="20" t="s">
        <v>10920</v>
      </c>
      <c r="C13641" s="20" t="s">
        <v>10917</v>
      </c>
      <c r="D13641" s="20" t="s">
        <v>19</v>
      </c>
    </row>
    <row r="13642" spans="2:4" x14ac:dyDescent="0.25">
      <c r="B13642" s="20" t="s">
        <v>10921</v>
      </c>
      <c r="C13642" s="20" t="s">
        <v>10917</v>
      </c>
      <c r="D13642" s="20" t="s">
        <v>19</v>
      </c>
    </row>
    <row r="13643" spans="2:4" x14ac:dyDescent="0.25">
      <c r="B13643" s="20" t="s">
        <v>10922</v>
      </c>
      <c r="C13643" s="20" t="s">
        <v>10923</v>
      </c>
      <c r="D13643" s="20" t="s">
        <v>19</v>
      </c>
    </row>
    <row r="13644" spans="2:4" x14ac:dyDescent="0.25">
      <c r="B13644" s="20" t="s">
        <v>10924</v>
      </c>
      <c r="C13644" s="20" t="s">
        <v>10923</v>
      </c>
      <c r="D13644" s="20" t="s">
        <v>19</v>
      </c>
    </row>
    <row r="13645" spans="2:4" x14ac:dyDescent="0.25">
      <c r="B13645" s="20" t="s">
        <v>10925</v>
      </c>
      <c r="C13645" s="20" t="s">
        <v>10926</v>
      </c>
      <c r="D13645" s="20" t="s">
        <v>19</v>
      </c>
    </row>
    <row r="13646" spans="2:4" x14ac:dyDescent="0.25">
      <c r="B13646" s="20" t="s">
        <v>10927</v>
      </c>
      <c r="C13646" s="20" t="s">
        <v>10926</v>
      </c>
      <c r="D13646" s="20" t="s">
        <v>19</v>
      </c>
    </row>
    <row r="13647" spans="2:4" x14ac:dyDescent="0.25">
      <c r="B13647" s="20" t="s">
        <v>10928</v>
      </c>
      <c r="C13647" s="20" t="s">
        <v>10926</v>
      </c>
      <c r="D13647" s="20" t="s">
        <v>19</v>
      </c>
    </row>
    <row r="13648" spans="2:4" x14ac:dyDescent="0.25">
      <c r="B13648" s="20" t="s">
        <v>10929</v>
      </c>
      <c r="C13648" s="20" t="s">
        <v>10926</v>
      </c>
      <c r="D13648" s="20" t="s">
        <v>19</v>
      </c>
    </row>
    <row r="13649" spans="2:4" x14ac:dyDescent="0.25">
      <c r="B13649" s="20" t="s">
        <v>10930</v>
      </c>
      <c r="C13649" s="20" t="s">
        <v>10931</v>
      </c>
      <c r="D13649" s="20" t="s">
        <v>19</v>
      </c>
    </row>
    <row r="13650" spans="2:4" x14ac:dyDescent="0.25">
      <c r="B13650" s="20" t="s">
        <v>10932</v>
      </c>
      <c r="C13650" s="20" t="s">
        <v>10931</v>
      </c>
      <c r="D13650" s="20" t="s">
        <v>19</v>
      </c>
    </row>
    <row r="13651" spans="2:4" x14ac:dyDescent="0.25">
      <c r="B13651" s="20" t="s">
        <v>10933</v>
      </c>
      <c r="C13651" s="20" t="s">
        <v>10931</v>
      </c>
      <c r="D13651" s="20" t="s">
        <v>19</v>
      </c>
    </row>
    <row r="13652" spans="2:4" x14ac:dyDescent="0.25">
      <c r="B13652" s="20" t="s">
        <v>10934</v>
      </c>
      <c r="C13652" s="20" t="s">
        <v>10931</v>
      </c>
      <c r="D13652" s="20" t="s">
        <v>19</v>
      </c>
    </row>
    <row r="13653" spans="2:4" x14ac:dyDescent="0.25">
      <c r="B13653" s="20" t="s">
        <v>10935</v>
      </c>
      <c r="C13653" s="20" t="s">
        <v>10931</v>
      </c>
      <c r="D13653" s="20" t="s">
        <v>19</v>
      </c>
    </row>
    <row r="13654" spans="2:4" x14ac:dyDescent="0.25">
      <c r="B13654" s="20" t="s">
        <v>10936</v>
      </c>
      <c r="C13654" s="20" t="s">
        <v>10931</v>
      </c>
      <c r="D13654" s="20" t="s">
        <v>19</v>
      </c>
    </row>
    <row r="13655" spans="2:4" x14ac:dyDescent="0.25">
      <c r="B13655" s="20" t="s">
        <v>10937</v>
      </c>
      <c r="C13655" s="20" t="s">
        <v>10937</v>
      </c>
      <c r="D13655" s="20" t="s">
        <v>12</v>
      </c>
    </row>
    <row r="13656" spans="2:4" x14ac:dyDescent="0.25">
      <c r="B13656" s="20" t="s">
        <v>10938</v>
      </c>
      <c r="C13656" s="20" t="s">
        <v>10939</v>
      </c>
      <c r="D13656" s="20" t="s">
        <v>12</v>
      </c>
    </row>
    <row r="13657" spans="2:4" x14ac:dyDescent="0.25">
      <c r="B13657" s="20" t="s">
        <v>10940</v>
      </c>
      <c r="C13657" s="20" t="s">
        <v>10939</v>
      </c>
      <c r="D13657" s="20" t="s">
        <v>12</v>
      </c>
    </row>
    <row r="13658" spans="2:4" x14ac:dyDescent="0.25">
      <c r="B13658" s="20" t="s">
        <v>18752</v>
      </c>
      <c r="C13658" s="20" t="s">
        <v>10939</v>
      </c>
      <c r="D13658" s="20" t="s">
        <v>12</v>
      </c>
    </row>
    <row r="13659" spans="2:4" x14ac:dyDescent="0.25">
      <c r="B13659" s="20" t="s">
        <v>10941</v>
      </c>
      <c r="C13659" s="20" t="s">
        <v>10939</v>
      </c>
      <c r="D13659" s="20" t="s">
        <v>12</v>
      </c>
    </row>
    <row r="13660" spans="2:4" x14ac:dyDescent="0.25">
      <c r="B13660" s="20" t="s">
        <v>10942</v>
      </c>
      <c r="C13660" s="20" t="s">
        <v>10939</v>
      </c>
      <c r="D13660" s="20" t="s">
        <v>12</v>
      </c>
    </row>
    <row r="13661" spans="2:4" x14ac:dyDescent="0.25">
      <c r="B13661" s="20" t="s">
        <v>10943</v>
      </c>
      <c r="C13661" s="20" t="s">
        <v>10939</v>
      </c>
      <c r="D13661" s="20" t="s">
        <v>12</v>
      </c>
    </row>
    <row r="13662" spans="2:4" x14ac:dyDescent="0.25">
      <c r="B13662" s="20" t="s">
        <v>10944</v>
      </c>
      <c r="C13662" s="20" t="s">
        <v>10939</v>
      </c>
      <c r="D13662" s="20" t="s">
        <v>12</v>
      </c>
    </row>
    <row r="13663" spans="2:4" x14ac:dyDescent="0.25">
      <c r="B13663" s="20" t="s">
        <v>10945</v>
      </c>
      <c r="C13663" s="20" t="s">
        <v>10946</v>
      </c>
      <c r="D13663" s="20" t="s">
        <v>12</v>
      </c>
    </row>
    <row r="13664" spans="2:4" x14ac:dyDescent="0.25">
      <c r="B13664" s="20" t="s">
        <v>10947</v>
      </c>
      <c r="C13664" s="20" t="s">
        <v>10948</v>
      </c>
      <c r="D13664" s="20" t="s">
        <v>12</v>
      </c>
    </row>
    <row r="13665" spans="2:4" x14ac:dyDescent="0.25">
      <c r="B13665" s="20" t="s">
        <v>10949</v>
      </c>
      <c r="C13665" s="20" t="s">
        <v>10948</v>
      </c>
      <c r="D13665" s="20" t="s">
        <v>12</v>
      </c>
    </row>
    <row r="13666" spans="2:4" x14ac:dyDescent="0.25">
      <c r="B13666" s="20" t="s">
        <v>10950</v>
      </c>
      <c r="C13666" s="20" t="s">
        <v>10951</v>
      </c>
      <c r="D13666" s="20" t="s">
        <v>12</v>
      </c>
    </row>
    <row r="13667" spans="2:4" x14ac:dyDescent="0.25">
      <c r="B13667" s="20" t="s">
        <v>10952</v>
      </c>
      <c r="C13667" s="20" t="s">
        <v>10951</v>
      </c>
      <c r="D13667" s="20" t="s">
        <v>12</v>
      </c>
    </row>
    <row r="13668" spans="2:4" x14ac:dyDescent="0.25">
      <c r="B13668" s="20" t="s">
        <v>10953</v>
      </c>
      <c r="C13668" s="20" t="s">
        <v>10951</v>
      </c>
      <c r="D13668" s="20" t="s">
        <v>12</v>
      </c>
    </row>
    <row r="13669" spans="2:4" x14ac:dyDescent="0.25">
      <c r="B13669" s="20" t="s">
        <v>10954</v>
      </c>
      <c r="C13669" s="20" t="s">
        <v>10951</v>
      </c>
      <c r="D13669" s="20" t="s">
        <v>12</v>
      </c>
    </row>
    <row r="13670" spans="2:4" x14ac:dyDescent="0.25">
      <c r="B13670" s="20" t="s">
        <v>10955</v>
      </c>
      <c r="C13670" s="20" t="s">
        <v>10956</v>
      </c>
      <c r="D13670" s="20" t="s">
        <v>12</v>
      </c>
    </row>
    <row r="13671" spans="2:4" x14ac:dyDescent="0.25">
      <c r="B13671" s="20" t="s">
        <v>10957</v>
      </c>
      <c r="C13671" s="20" t="s">
        <v>10956</v>
      </c>
      <c r="D13671" s="20" t="s">
        <v>12</v>
      </c>
    </row>
    <row r="13672" spans="2:4" x14ac:dyDescent="0.25">
      <c r="B13672" s="20" t="s">
        <v>10958</v>
      </c>
      <c r="C13672" s="20" t="s">
        <v>10959</v>
      </c>
      <c r="D13672" s="20" t="s">
        <v>12</v>
      </c>
    </row>
    <row r="13673" spans="2:4" x14ac:dyDescent="0.25">
      <c r="B13673" s="20" t="s">
        <v>10960</v>
      </c>
      <c r="C13673" s="20" t="s">
        <v>10959</v>
      </c>
      <c r="D13673" s="20" t="s">
        <v>12</v>
      </c>
    </row>
    <row r="13674" spans="2:4" x14ac:dyDescent="0.25">
      <c r="B13674" s="20" t="s">
        <v>10961</v>
      </c>
      <c r="C13674" s="20" t="s">
        <v>10959</v>
      </c>
      <c r="D13674" s="20" t="s">
        <v>12</v>
      </c>
    </row>
    <row r="13675" spans="2:4" x14ac:dyDescent="0.25">
      <c r="B13675" s="20" t="s">
        <v>10962</v>
      </c>
      <c r="C13675" s="20" t="s">
        <v>10963</v>
      </c>
      <c r="D13675" s="20" t="s">
        <v>12</v>
      </c>
    </row>
    <row r="13676" spans="2:4" x14ac:dyDescent="0.25">
      <c r="B13676" s="20" t="s">
        <v>10964</v>
      </c>
      <c r="C13676" s="20" t="s">
        <v>10965</v>
      </c>
      <c r="D13676" s="20" t="s">
        <v>12</v>
      </c>
    </row>
    <row r="13677" spans="2:4" x14ac:dyDescent="0.25">
      <c r="B13677" s="20" t="s">
        <v>10966</v>
      </c>
      <c r="C13677" s="20" t="s">
        <v>10967</v>
      </c>
      <c r="D13677" s="20" t="s">
        <v>12</v>
      </c>
    </row>
    <row r="13678" spans="2:4" x14ac:dyDescent="0.25">
      <c r="B13678" s="20" t="s">
        <v>10968</v>
      </c>
      <c r="C13678" s="20" t="s">
        <v>10967</v>
      </c>
      <c r="D13678" s="20" t="s">
        <v>12</v>
      </c>
    </row>
    <row r="13679" spans="2:4" x14ac:dyDescent="0.25">
      <c r="B13679" s="20" t="s">
        <v>10969</v>
      </c>
      <c r="C13679" s="20" t="s">
        <v>10970</v>
      </c>
      <c r="D13679" s="20" t="s">
        <v>12</v>
      </c>
    </row>
    <row r="13680" spans="2:4" x14ac:dyDescent="0.25">
      <c r="B13680" s="20" t="s">
        <v>10971</v>
      </c>
      <c r="C13680" s="20" t="s">
        <v>10970</v>
      </c>
      <c r="D13680" s="20" t="s">
        <v>12</v>
      </c>
    </row>
    <row r="13681" spans="2:4" x14ac:dyDescent="0.25">
      <c r="B13681" s="20" t="s">
        <v>10972</v>
      </c>
      <c r="C13681" s="20" t="s">
        <v>10970</v>
      </c>
      <c r="D13681" s="20" t="s">
        <v>12</v>
      </c>
    </row>
    <row r="13682" spans="2:4" x14ac:dyDescent="0.25">
      <c r="B13682" s="20" t="s">
        <v>10973</v>
      </c>
      <c r="C13682" s="20" t="s">
        <v>10970</v>
      </c>
      <c r="D13682" s="20" t="s">
        <v>12</v>
      </c>
    </row>
    <row r="13683" spans="2:4" x14ac:dyDescent="0.25">
      <c r="B13683" s="20" t="s">
        <v>10974</v>
      </c>
      <c r="C13683" s="20" t="s">
        <v>10975</v>
      </c>
      <c r="D13683" s="20" t="s">
        <v>12</v>
      </c>
    </row>
    <row r="13684" spans="2:4" x14ac:dyDescent="0.25">
      <c r="B13684" s="20" t="s">
        <v>10976</v>
      </c>
      <c r="C13684" s="20" t="s">
        <v>10975</v>
      </c>
      <c r="D13684" s="20" t="s">
        <v>12</v>
      </c>
    </row>
    <row r="13685" spans="2:4" x14ac:dyDescent="0.25">
      <c r="B13685" s="20" t="s">
        <v>10977</v>
      </c>
      <c r="C13685" s="20" t="s">
        <v>10975</v>
      </c>
      <c r="D13685" s="20" t="s">
        <v>12</v>
      </c>
    </row>
    <row r="13686" spans="2:4" x14ac:dyDescent="0.25">
      <c r="B13686" s="20" t="s">
        <v>18753</v>
      </c>
      <c r="C13686" s="20" t="s">
        <v>10975</v>
      </c>
      <c r="D13686" s="20" t="s">
        <v>12</v>
      </c>
    </row>
    <row r="13687" spans="2:4" x14ac:dyDescent="0.25">
      <c r="B13687" s="20" t="s">
        <v>10978</v>
      </c>
      <c r="C13687" s="20" t="s">
        <v>10979</v>
      </c>
      <c r="D13687" s="20" t="s">
        <v>12</v>
      </c>
    </row>
    <row r="13688" spans="2:4" x14ac:dyDescent="0.25">
      <c r="B13688" s="20" t="s">
        <v>10980</v>
      </c>
      <c r="C13688" s="20" t="s">
        <v>10979</v>
      </c>
      <c r="D13688" s="20" t="s">
        <v>12</v>
      </c>
    </row>
    <row r="13689" spans="2:4" x14ac:dyDescent="0.25">
      <c r="B13689" s="20" t="s">
        <v>10981</v>
      </c>
      <c r="C13689" s="20" t="s">
        <v>10979</v>
      </c>
      <c r="D13689" s="20" t="s">
        <v>12</v>
      </c>
    </row>
    <row r="13690" spans="2:4" x14ac:dyDescent="0.25">
      <c r="B13690" s="20" t="s">
        <v>10982</v>
      </c>
      <c r="C13690" s="20" t="s">
        <v>10979</v>
      </c>
      <c r="D13690" s="20" t="s">
        <v>12</v>
      </c>
    </row>
    <row r="13691" spans="2:4" x14ac:dyDescent="0.25">
      <c r="B13691" s="20" t="s">
        <v>10983</v>
      </c>
      <c r="C13691" s="20" t="s">
        <v>10979</v>
      </c>
      <c r="D13691" s="20" t="s">
        <v>12</v>
      </c>
    </row>
    <row r="13692" spans="2:4" x14ac:dyDescent="0.25">
      <c r="B13692" s="20" t="s">
        <v>10984</v>
      </c>
      <c r="C13692" s="20" t="s">
        <v>10985</v>
      </c>
      <c r="D13692" s="20" t="s">
        <v>12</v>
      </c>
    </row>
    <row r="13693" spans="2:4" x14ac:dyDescent="0.25">
      <c r="B13693" s="20" t="s">
        <v>10986</v>
      </c>
      <c r="C13693" s="20" t="s">
        <v>10985</v>
      </c>
      <c r="D13693" s="20" t="s">
        <v>12</v>
      </c>
    </row>
    <row r="13694" spans="2:4" x14ac:dyDescent="0.25">
      <c r="B13694" s="20" t="s">
        <v>10987</v>
      </c>
      <c r="C13694" s="20" t="s">
        <v>10988</v>
      </c>
      <c r="D13694" s="20" t="s">
        <v>12</v>
      </c>
    </row>
    <row r="13695" spans="2:4" x14ac:dyDescent="0.25">
      <c r="B13695" s="20" t="s">
        <v>10989</v>
      </c>
      <c r="C13695" s="20" t="s">
        <v>10988</v>
      </c>
      <c r="D13695" s="20" t="s">
        <v>12</v>
      </c>
    </row>
    <row r="13696" spans="2:4" x14ac:dyDescent="0.25">
      <c r="B13696" s="20" t="s">
        <v>10990</v>
      </c>
      <c r="C13696" s="20" t="s">
        <v>10988</v>
      </c>
      <c r="D13696" s="20" t="s">
        <v>12</v>
      </c>
    </row>
    <row r="13697" spans="2:4" x14ac:dyDescent="0.25">
      <c r="B13697" s="20" t="s">
        <v>10991</v>
      </c>
      <c r="C13697" s="20" t="s">
        <v>10988</v>
      </c>
      <c r="D13697" s="20" t="s">
        <v>12</v>
      </c>
    </row>
    <row r="13698" spans="2:4" x14ac:dyDescent="0.25">
      <c r="B13698" s="20" t="s">
        <v>10992</v>
      </c>
      <c r="C13698" s="20" t="s">
        <v>10988</v>
      </c>
      <c r="D13698" s="20" t="s">
        <v>12</v>
      </c>
    </row>
    <row r="13699" spans="2:4" x14ac:dyDescent="0.25">
      <c r="B13699" s="20" t="s">
        <v>10993</v>
      </c>
      <c r="C13699" s="20" t="s">
        <v>10994</v>
      </c>
      <c r="D13699" s="20" t="s">
        <v>12</v>
      </c>
    </row>
    <row r="13700" spans="2:4" x14ac:dyDescent="0.25">
      <c r="B13700" s="20" t="s">
        <v>10995</v>
      </c>
      <c r="C13700" s="20" t="s">
        <v>10994</v>
      </c>
      <c r="D13700" s="20" t="s">
        <v>12</v>
      </c>
    </row>
    <row r="13701" spans="2:4" x14ac:dyDescent="0.25">
      <c r="B13701" s="20" t="s">
        <v>10996</v>
      </c>
      <c r="C13701" s="20" t="s">
        <v>10994</v>
      </c>
      <c r="D13701" s="20" t="s">
        <v>12</v>
      </c>
    </row>
    <row r="13702" spans="2:4" x14ac:dyDescent="0.25">
      <c r="B13702" s="20" t="s">
        <v>10997</v>
      </c>
      <c r="C13702" s="20" t="s">
        <v>10994</v>
      </c>
      <c r="D13702" s="20" t="s">
        <v>12</v>
      </c>
    </row>
    <row r="13703" spans="2:4" x14ac:dyDescent="0.25">
      <c r="B13703" s="20" t="s">
        <v>10998</v>
      </c>
      <c r="C13703" s="20" t="s">
        <v>10999</v>
      </c>
      <c r="D13703" s="20" t="s">
        <v>12</v>
      </c>
    </row>
    <row r="13704" spans="2:4" x14ac:dyDescent="0.25">
      <c r="B13704" s="20" t="s">
        <v>11000</v>
      </c>
      <c r="C13704" s="20" t="s">
        <v>10999</v>
      </c>
      <c r="D13704" s="20" t="s">
        <v>12</v>
      </c>
    </row>
    <row r="13705" spans="2:4" x14ac:dyDescent="0.25">
      <c r="B13705" s="20" t="s">
        <v>11001</v>
      </c>
      <c r="C13705" s="20" t="s">
        <v>10999</v>
      </c>
      <c r="D13705" s="20" t="s">
        <v>12</v>
      </c>
    </row>
    <row r="13706" spans="2:4" x14ac:dyDescent="0.25">
      <c r="B13706" s="20" t="s">
        <v>11002</v>
      </c>
      <c r="C13706" s="20" t="s">
        <v>10999</v>
      </c>
      <c r="D13706" s="20" t="s">
        <v>12</v>
      </c>
    </row>
    <row r="13707" spans="2:4" x14ac:dyDescent="0.25">
      <c r="B13707" s="20" t="s">
        <v>11003</v>
      </c>
      <c r="C13707" s="20" t="s">
        <v>11004</v>
      </c>
      <c r="D13707" s="20" t="s">
        <v>12</v>
      </c>
    </row>
    <row r="13708" spans="2:4" x14ac:dyDescent="0.25">
      <c r="B13708" s="20" t="s">
        <v>11005</v>
      </c>
      <c r="C13708" s="20" t="s">
        <v>11004</v>
      </c>
      <c r="D13708" s="20" t="s">
        <v>12</v>
      </c>
    </row>
    <row r="13709" spans="2:4" x14ac:dyDescent="0.25">
      <c r="B13709" s="20" t="s">
        <v>11006</v>
      </c>
      <c r="C13709" s="20" t="s">
        <v>11004</v>
      </c>
      <c r="D13709" s="20" t="s">
        <v>12</v>
      </c>
    </row>
    <row r="13710" spans="2:4" x14ac:dyDescent="0.25">
      <c r="B13710" s="20" t="s">
        <v>11007</v>
      </c>
      <c r="C13710" s="20" t="s">
        <v>11008</v>
      </c>
      <c r="D13710" s="20" t="s">
        <v>12</v>
      </c>
    </row>
    <row r="13711" spans="2:4" x14ac:dyDescent="0.25">
      <c r="B13711" s="20" t="s">
        <v>18754</v>
      </c>
      <c r="C13711" s="20" t="s">
        <v>11008</v>
      </c>
      <c r="D13711" s="20" t="s">
        <v>12</v>
      </c>
    </row>
    <row r="13712" spans="2:4" x14ac:dyDescent="0.25">
      <c r="B13712" s="20" t="s">
        <v>18755</v>
      </c>
      <c r="C13712" s="20" t="s">
        <v>11008</v>
      </c>
      <c r="D13712" s="20" t="s">
        <v>12</v>
      </c>
    </row>
    <row r="13713" spans="2:4" x14ac:dyDescent="0.25">
      <c r="B13713" s="20" t="s">
        <v>18756</v>
      </c>
      <c r="C13713" s="20" t="s">
        <v>11008</v>
      </c>
      <c r="D13713" s="20" t="s">
        <v>12</v>
      </c>
    </row>
    <row r="13714" spans="2:4" x14ac:dyDescent="0.25">
      <c r="B13714" s="20" t="s">
        <v>18757</v>
      </c>
      <c r="C13714" s="20" t="s">
        <v>11008</v>
      </c>
      <c r="D13714" s="20" t="s">
        <v>12</v>
      </c>
    </row>
    <row r="13715" spans="2:4" x14ac:dyDescent="0.25">
      <c r="B13715" s="20" t="s">
        <v>18758</v>
      </c>
      <c r="C13715" s="20" t="s">
        <v>11008</v>
      </c>
      <c r="D13715" s="20" t="s">
        <v>12</v>
      </c>
    </row>
    <row r="13716" spans="2:4" x14ac:dyDescent="0.25">
      <c r="B13716" s="20" t="s">
        <v>18759</v>
      </c>
      <c r="C13716" s="20" t="s">
        <v>11008</v>
      </c>
      <c r="D13716" s="20" t="s">
        <v>12</v>
      </c>
    </row>
    <row r="13717" spans="2:4" x14ac:dyDescent="0.25">
      <c r="B13717" s="20" t="s">
        <v>18760</v>
      </c>
      <c r="C13717" s="20" t="s">
        <v>11008</v>
      </c>
      <c r="D13717" s="20" t="s">
        <v>12</v>
      </c>
    </row>
    <row r="13718" spans="2:4" x14ac:dyDescent="0.25">
      <c r="B13718" s="20" t="s">
        <v>18761</v>
      </c>
      <c r="C13718" s="20" t="s">
        <v>11008</v>
      </c>
      <c r="D13718" s="20" t="s">
        <v>12</v>
      </c>
    </row>
    <row r="13719" spans="2:4" x14ac:dyDescent="0.25">
      <c r="B13719" s="20" t="s">
        <v>18762</v>
      </c>
      <c r="C13719" s="20" t="s">
        <v>11008</v>
      </c>
      <c r="D13719" s="20" t="s">
        <v>12</v>
      </c>
    </row>
    <row r="13720" spans="2:4" x14ac:dyDescent="0.25">
      <c r="B13720" s="20" t="s">
        <v>18763</v>
      </c>
      <c r="C13720" s="20" t="s">
        <v>11008</v>
      </c>
      <c r="D13720" s="20" t="s">
        <v>12</v>
      </c>
    </row>
    <row r="13721" spans="2:4" x14ac:dyDescent="0.25">
      <c r="B13721" s="20" t="s">
        <v>18764</v>
      </c>
      <c r="C13721" s="20" t="s">
        <v>11008</v>
      </c>
      <c r="D13721" s="20" t="s">
        <v>12</v>
      </c>
    </row>
    <row r="13722" spans="2:4" x14ac:dyDescent="0.25">
      <c r="B13722" s="20" t="s">
        <v>11009</v>
      </c>
      <c r="C13722" s="20" t="s">
        <v>11008</v>
      </c>
      <c r="D13722" s="20" t="s">
        <v>12</v>
      </c>
    </row>
    <row r="13723" spans="2:4" x14ac:dyDescent="0.25">
      <c r="B13723" s="20" t="s">
        <v>11010</v>
      </c>
      <c r="C13723" s="20" t="s">
        <v>11008</v>
      </c>
      <c r="D13723" s="20" t="s">
        <v>12</v>
      </c>
    </row>
    <row r="13724" spans="2:4" x14ac:dyDescent="0.25">
      <c r="B13724" s="20" t="s">
        <v>18765</v>
      </c>
      <c r="C13724" s="20" t="s">
        <v>11008</v>
      </c>
      <c r="D13724" s="20" t="s">
        <v>12</v>
      </c>
    </row>
    <row r="13725" spans="2:4" x14ac:dyDescent="0.25">
      <c r="B13725" s="20" t="s">
        <v>18766</v>
      </c>
      <c r="C13725" s="20" t="s">
        <v>11008</v>
      </c>
      <c r="D13725" s="20" t="s">
        <v>12</v>
      </c>
    </row>
    <row r="13726" spans="2:4" x14ac:dyDescent="0.25">
      <c r="B13726" s="20" t="s">
        <v>18767</v>
      </c>
      <c r="C13726" s="20" t="s">
        <v>11008</v>
      </c>
      <c r="D13726" s="20" t="s">
        <v>12</v>
      </c>
    </row>
    <row r="13727" spans="2:4" x14ac:dyDescent="0.25">
      <c r="B13727" s="20" t="s">
        <v>18768</v>
      </c>
      <c r="C13727" s="20" t="s">
        <v>11008</v>
      </c>
      <c r="D13727" s="20" t="s">
        <v>12</v>
      </c>
    </row>
    <row r="13728" spans="2:4" x14ac:dyDescent="0.25">
      <c r="B13728" s="20" t="s">
        <v>18769</v>
      </c>
      <c r="C13728" s="20" t="s">
        <v>11008</v>
      </c>
      <c r="D13728" s="20" t="s">
        <v>12</v>
      </c>
    </row>
    <row r="13729" spans="2:4" x14ac:dyDescent="0.25">
      <c r="B13729" s="20" t="s">
        <v>18770</v>
      </c>
      <c r="C13729" s="20" t="s">
        <v>11008</v>
      </c>
      <c r="D13729" s="20" t="s">
        <v>12</v>
      </c>
    </row>
    <row r="13730" spans="2:4" x14ac:dyDescent="0.25">
      <c r="B13730" s="20" t="s">
        <v>18771</v>
      </c>
      <c r="C13730" s="20" t="s">
        <v>11008</v>
      </c>
      <c r="D13730" s="20" t="s">
        <v>12</v>
      </c>
    </row>
    <row r="13731" spans="2:4" x14ac:dyDescent="0.25">
      <c r="B13731" s="20" t="s">
        <v>18772</v>
      </c>
      <c r="C13731" s="20" t="s">
        <v>11008</v>
      </c>
      <c r="D13731" s="20" t="s">
        <v>12</v>
      </c>
    </row>
    <row r="13732" spans="2:4" x14ac:dyDescent="0.25">
      <c r="B13732" s="20" t="s">
        <v>18773</v>
      </c>
      <c r="C13732" s="20" t="s">
        <v>11008</v>
      </c>
      <c r="D13732" s="20" t="s">
        <v>12</v>
      </c>
    </row>
    <row r="13733" spans="2:4" x14ac:dyDescent="0.25">
      <c r="B13733" s="20" t="s">
        <v>18774</v>
      </c>
      <c r="C13733" s="20" t="s">
        <v>11008</v>
      </c>
      <c r="D13733" s="20" t="s">
        <v>12</v>
      </c>
    </row>
    <row r="13734" spans="2:4" x14ac:dyDescent="0.25">
      <c r="B13734" s="20" t="s">
        <v>18775</v>
      </c>
      <c r="C13734" s="20" t="s">
        <v>11008</v>
      </c>
      <c r="D13734" s="20" t="s">
        <v>12</v>
      </c>
    </row>
    <row r="13735" spans="2:4" x14ac:dyDescent="0.25">
      <c r="B13735" s="20" t="s">
        <v>18776</v>
      </c>
      <c r="C13735" s="20" t="s">
        <v>11008</v>
      </c>
      <c r="D13735" s="20" t="s">
        <v>12</v>
      </c>
    </row>
    <row r="13736" spans="2:4" x14ac:dyDescent="0.25">
      <c r="B13736" s="20" t="s">
        <v>18777</v>
      </c>
      <c r="C13736" s="20" t="s">
        <v>11008</v>
      </c>
      <c r="D13736" s="20" t="s">
        <v>12</v>
      </c>
    </row>
    <row r="13737" spans="2:4" x14ac:dyDescent="0.25">
      <c r="B13737" s="20" t="s">
        <v>18778</v>
      </c>
      <c r="C13737" s="20" t="s">
        <v>11008</v>
      </c>
      <c r="D13737" s="20" t="s">
        <v>12</v>
      </c>
    </row>
    <row r="13738" spans="2:4" x14ac:dyDescent="0.25">
      <c r="B13738" s="20" t="s">
        <v>18779</v>
      </c>
      <c r="C13738" s="20" t="s">
        <v>11008</v>
      </c>
      <c r="D13738" s="20" t="s">
        <v>12</v>
      </c>
    </row>
    <row r="13739" spans="2:4" x14ac:dyDescent="0.25">
      <c r="B13739" s="20" t="s">
        <v>18780</v>
      </c>
      <c r="C13739" s="20" t="s">
        <v>11008</v>
      </c>
      <c r="D13739" s="20" t="s">
        <v>12</v>
      </c>
    </row>
    <row r="13740" spans="2:4" x14ac:dyDescent="0.25">
      <c r="B13740" s="20" t="s">
        <v>18781</v>
      </c>
      <c r="C13740" s="20" t="s">
        <v>11008</v>
      </c>
      <c r="D13740" s="20" t="s">
        <v>12</v>
      </c>
    </row>
    <row r="13741" spans="2:4" x14ac:dyDescent="0.25">
      <c r="B13741" s="20" t="s">
        <v>18782</v>
      </c>
      <c r="C13741" s="20" t="s">
        <v>11008</v>
      </c>
      <c r="D13741" s="20" t="s">
        <v>12</v>
      </c>
    </row>
    <row r="13742" spans="2:4" x14ac:dyDescent="0.25">
      <c r="B13742" s="20" t="s">
        <v>18783</v>
      </c>
      <c r="C13742" s="20" t="s">
        <v>11008</v>
      </c>
      <c r="D13742" s="20" t="s">
        <v>12</v>
      </c>
    </row>
    <row r="13743" spans="2:4" x14ac:dyDescent="0.25">
      <c r="B13743" s="20" t="s">
        <v>18784</v>
      </c>
      <c r="C13743" s="20" t="s">
        <v>11008</v>
      </c>
      <c r="D13743" s="20" t="s">
        <v>12</v>
      </c>
    </row>
    <row r="13744" spans="2:4" x14ac:dyDescent="0.25">
      <c r="B13744" s="20" t="s">
        <v>18785</v>
      </c>
      <c r="C13744" s="20" t="s">
        <v>11008</v>
      </c>
      <c r="D13744" s="20" t="s">
        <v>12</v>
      </c>
    </row>
    <row r="13745" spans="2:4" x14ac:dyDescent="0.25">
      <c r="B13745" s="20" t="s">
        <v>18786</v>
      </c>
      <c r="C13745" s="20" t="s">
        <v>11008</v>
      </c>
      <c r="D13745" s="20" t="s">
        <v>12</v>
      </c>
    </row>
    <row r="13746" spans="2:4" x14ac:dyDescent="0.25">
      <c r="B13746" s="20" t="s">
        <v>18787</v>
      </c>
      <c r="C13746" s="20" t="s">
        <v>11008</v>
      </c>
      <c r="D13746" s="20" t="s">
        <v>12</v>
      </c>
    </row>
    <row r="13747" spans="2:4" x14ac:dyDescent="0.25">
      <c r="B13747" s="20" t="s">
        <v>18788</v>
      </c>
      <c r="C13747" s="20" t="s">
        <v>11008</v>
      </c>
      <c r="D13747" s="20" t="s">
        <v>12</v>
      </c>
    </row>
    <row r="13748" spans="2:4" x14ac:dyDescent="0.25">
      <c r="B13748" s="20" t="s">
        <v>18789</v>
      </c>
      <c r="C13748" s="20" t="s">
        <v>11008</v>
      </c>
      <c r="D13748" s="20" t="s">
        <v>12</v>
      </c>
    </row>
    <row r="13749" spans="2:4" x14ac:dyDescent="0.25">
      <c r="B13749" s="20" t="s">
        <v>18790</v>
      </c>
      <c r="C13749" s="20" t="s">
        <v>11008</v>
      </c>
      <c r="D13749" s="20" t="s">
        <v>12</v>
      </c>
    </row>
    <row r="13750" spans="2:4" x14ac:dyDescent="0.25">
      <c r="B13750" s="20" t="s">
        <v>11011</v>
      </c>
      <c r="C13750" s="20" t="s">
        <v>11008</v>
      </c>
      <c r="D13750" s="20" t="s">
        <v>12</v>
      </c>
    </row>
    <row r="13751" spans="2:4" x14ac:dyDescent="0.25">
      <c r="B13751" s="20" t="s">
        <v>11012</v>
      </c>
      <c r="C13751" s="20" t="s">
        <v>11008</v>
      </c>
      <c r="D13751" s="20" t="s">
        <v>12</v>
      </c>
    </row>
    <row r="13752" spans="2:4" x14ac:dyDescent="0.25">
      <c r="B13752" s="20" t="s">
        <v>18791</v>
      </c>
      <c r="C13752" s="20" t="s">
        <v>11008</v>
      </c>
      <c r="D13752" s="20" t="s">
        <v>12</v>
      </c>
    </row>
    <row r="13753" spans="2:4" x14ac:dyDescent="0.25">
      <c r="B13753" s="20" t="s">
        <v>18792</v>
      </c>
      <c r="C13753" s="20" t="s">
        <v>11008</v>
      </c>
      <c r="D13753" s="20" t="s">
        <v>12</v>
      </c>
    </row>
    <row r="13754" spans="2:4" x14ac:dyDescent="0.25">
      <c r="B13754" s="20" t="s">
        <v>18793</v>
      </c>
      <c r="C13754" s="20" t="s">
        <v>11008</v>
      </c>
      <c r="D13754" s="20" t="s">
        <v>12</v>
      </c>
    </row>
    <row r="13755" spans="2:4" x14ac:dyDescent="0.25">
      <c r="B13755" s="20" t="s">
        <v>18794</v>
      </c>
      <c r="C13755" s="20" t="s">
        <v>11008</v>
      </c>
      <c r="D13755" s="20" t="s">
        <v>12</v>
      </c>
    </row>
    <row r="13756" spans="2:4" x14ac:dyDescent="0.25">
      <c r="B13756" s="20" t="s">
        <v>18795</v>
      </c>
      <c r="C13756" s="20" t="s">
        <v>11008</v>
      </c>
      <c r="D13756" s="20" t="s">
        <v>12</v>
      </c>
    </row>
    <row r="13757" spans="2:4" x14ac:dyDescent="0.25">
      <c r="B13757" s="20" t="s">
        <v>18796</v>
      </c>
      <c r="C13757" s="20" t="s">
        <v>11008</v>
      </c>
      <c r="D13757" s="20" t="s">
        <v>12</v>
      </c>
    </row>
    <row r="13758" spans="2:4" x14ac:dyDescent="0.25">
      <c r="B13758" s="20" t="s">
        <v>18797</v>
      </c>
      <c r="C13758" s="20" t="s">
        <v>11008</v>
      </c>
      <c r="D13758" s="20" t="s">
        <v>12</v>
      </c>
    </row>
    <row r="13759" spans="2:4" x14ac:dyDescent="0.25">
      <c r="B13759" s="20" t="s">
        <v>18798</v>
      </c>
      <c r="C13759" s="20" t="s">
        <v>11008</v>
      </c>
      <c r="D13759" s="20" t="s">
        <v>12</v>
      </c>
    </row>
    <row r="13760" spans="2:4" x14ac:dyDescent="0.25">
      <c r="B13760" s="20" t="s">
        <v>18799</v>
      </c>
      <c r="C13760" s="20" t="s">
        <v>11008</v>
      </c>
      <c r="D13760" s="20" t="s">
        <v>12</v>
      </c>
    </row>
    <row r="13761" spans="2:4" x14ac:dyDescent="0.25">
      <c r="B13761" s="20" t="s">
        <v>18800</v>
      </c>
      <c r="C13761" s="20" t="s">
        <v>11008</v>
      </c>
      <c r="D13761" s="20" t="s">
        <v>12</v>
      </c>
    </row>
    <row r="13762" spans="2:4" x14ac:dyDescent="0.25">
      <c r="B13762" s="20" t="s">
        <v>18801</v>
      </c>
      <c r="C13762" s="20" t="s">
        <v>11008</v>
      </c>
      <c r="D13762" s="20" t="s">
        <v>12</v>
      </c>
    </row>
    <row r="13763" spans="2:4" x14ac:dyDescent="0.25">
      <c r="B13763" s="20" t="s">
        <v>18802</v>
      </c>
      <c r="C13763" s="20" t="s">
        <v>11008</v>
      </c>
      <c r="D13763" s="20" t="s">
        <v>12</v>
      </c>
    </row>
    <row r="13764" spans="2:4" x14ac:dyDescent="0.25">
      <c r="B13764" s="20" t="s">
        <v>18803</v>
      </c>
      <c r="C13764" s="20" t="s">
        <v>11008</v>
      </c>
      <c r="D13764" s="20" t="s">
        <v>12</v>
      </c>
    </row>
    <row r="13765" spans="2:4" x14ac:dyDescent="0.25">
      <c r="B13765" s="20" t="s">
        <v>18804</v>
      </c>
      <c r="C13765" s="20" t="s">
        <v>11008</v>
      </c>
      <c r="D13765" s="20" t="s">
        <v>12</v>
      </c>
    </row>
    <row r="13766" spans="2:4" x14ac:dyDescent="0.25">
      <c r="B13766" s="20" t="s">
        <v>11013</v>
      </c>
      <c r="C13766" s="20" t="s">
        <v>11008</v>
      </c>
      <c r="D13766" s="20" t="s">
        <v>12</v>
      </c>
    </row>
    <row r="13767" spans="2:4" x14ac:dyDescent="0.25">
      <c r="B13767" s="20" t="s">
        <v>18805</v>
      </c>
      <c r="C13767" s="20" t="s">
        <v>11008</v>
      </c>
      <c r="D13767" s="20" t="s">
        <v>12</v>
      </c>
    </row>
    <row r="13768" spans="2:4" x14ac:dyDescent="0.25">
      <c r="B13768" s="20" t="s">
        <v>18806</v>
      </c>
      <c r="C13768" s="20" t="s">
        <v>11008</v>
      </c>
      <c r="D13768" s="20" t="s">
        <v>12</v>
      </c>
    </row>
    <row r="13769" spans="2:4" x14ac:dyDescent="0.25">
      <c r="B13769" s="20" t="s">
        <v>18807</v>
      </c>
      <c r="C13769" s="20" t="s">
        <v>11008</v>
      </c>
      <c r="D13769" s="20" t="s">
        <v>12</v>
      </c>
    </row>
    <row r="13770" spans="2:4" x14ac:dyDescent="0.25">
      <c r="B13770" s="20" t="s">
        <v>18808</v>
      </c>
      <c r="C13770" s="20" t="s">
        <v>11008</v>
      </c>
      <c r="D13770" s="20" t="s">
        <v>12</v>
      </c>
    </row>
    <row r="13771" spans="2:4" x14ac:dyDescent="0.25">
      <c r="B13771" s="20" t="s">
        <v>18809</v>
      </c>
      <c r="C13771" s="20" t="s">
        <v>11008</v>
      </c>
      <c r="D13771" s="20" t="s">
        <v>12</v>
      </c>
    </row>
    <row r="13772" spans="2:4" x14ac:dyDescent="0.25">
      <c r="B13772" s="20" t="s">
        <v>18810</v>
      </c>
      <c r="C13772" s="20" t="s">
        <v>11008</v>
      </c>
      <c r="D13772" s="20" t="s">
        <v>12</v>
      </c>
    </row>
    <row r="13773" spans="2:4" x14ac:dyDescent="0.25">
      <c r="B13773" s="20" t="s">
        <v>18811</v>
      </c>
      <c r="C13773" s="20" t="s">
        <v>11008</v>
      </c>
      <c r="D13773" s="20" t="s">
        <v>12</v>
      </c>
    </row>
    <row r="13774" spans="2:4" x14ac:dyDescent="0.25">
      <c r="B13774" s="20" t="s">
        <v>18812</v>
      </c>
      <c r="C13774" s="20" t="s">
        <v>11008</v>
      </c>
      <c r="D13774" s="20" t="s">
        <v>12</v>
      </c>
    </row>
    <row r="13775" spans="2:4" x14ac:dyDescent="0.25">
      <c r="B13775" s="20" t="s">
        <v>18813</v>
      </c>
      <c r="C13775" s="20" t="s">
        <v>11008</v>
      </c>
      <c r="D13775" s="20" t="s">
        <v>12</v>
      </c>
    </row>
    <row r="13776" spans="2:4" x14ac:dyDescent="0.25">
      <c r="B13776" s="20" t="s">
        <v>18814</v>
      </c>
      <c r="C13776" s="20" t="s">
        <v>11008</v>
      </c>
      <c r="D13776" s="20" t="s">
        <v>12</v>
      </c>
    </row>
    <row r="13777" spans="2:4" x14ac:dyDescent="0.25">
      <c r="B13777" s="20" t="s">
        <v>18815</v>
      </c>
      <c r="C13777" s="20" t="s">
        <v>11008</v>
      </c>
      <c r="D13777" s="20" t="s">
        <v>12</v>
      </c>
    </row>
    <row r="13778" spans="2:4" x14ac:dyDescent="0.25">
      <c r="B13778" s="20" t="s">
        <v>18816</v>
      </c>
      <c r="C13778" s="20" t="s">
        <v>11008</v>
      </c>
      <c r="D13778" s="20" t="s">
        <v>12</v>
      </c>
    </row>
    <row r="13779" spans="2:4" x14ac:dyDescent="0.25">
      <c r="B13779" s="20" t="s">
        <v>18817</v>
      </c>
      <c r="C13779" s="20" t="s">
        <v>11008</v>
      </c>
      <c r="D13779" s="20" t="s">
        <v>12</v>
      </c>
    </row>
    <row r="13780" spans="2:4" x14ac:dyDescent="0.25">
      <c r="B13780" s="20" t="s">
        <v>18818</v>
      </c>
      <c r="C13780" s="20" t="s">
        <v>11008</v>
      </c>
      <c r="D13780" s="20" t="s">
        <v>12</v>
      </c>
    </row>
    <row r="13781" spans="2:4" x14ac:dyDescent="0.25">
      <c r="B13781" s="20" t="s">
        <v>18819</v>
      </c>
      <c r="C13781" s="20" t="s">
        <v>11008</v>
      </c>
      <c r="D13781" s="20" t="s">
        <v>12</v>
      </c>
    </row>
    <row r="13782" spans="2:4" x14ac:dyDescent="0.25">
      <c r="B13782" s="20" t="s">
        <v>18820</v>
      </c>
      <c r="C13782" s="20" t="s">
        <v>11008</v>
      </c>
      <c r="D13782" s="20" t="s">
        <v>12</v>
      </c>
    </row>
    <row r="13783" spans="2:4" x14ac:dyDescent="0.25">
      <c r="B13783" s="20" t="s">
        <v>11014</v>
      </c>
      <c r="C13783" s="20" t="s">
        <v>11008</v>
      </c>
      <c r="D13783" s="20" t="s">
        <v>12</v>
      </c>
    </row>
    <row r="13784" spans="2:4" x14ac:dyDescent="0.25">
      <c r="B13784" s="20" t="s">
        <v>11015</v>
      </c>
      <c r="C13784" s="20" t="s">
        <v>11016</v>
      </c>
      <c r="D13784" s="20" t="s">
        <v>12</v>
      </c>
    </row>
    <row r="13785" spans="2:4" x14ac:dyDescent="0.25">
      <c r="B13785" s="20" t="s">
        <v>18821</v>
      </c>
      <c r="C13785" s="20" t="s">
        <v>11016</v>
      </c>
      <c r="D13785" s="20" t="s">
        <v>12</v>
      </c>
    </row>
    <row r="13786" spans="2:4" x14ac:dyDescent="0.25">
      <c r="B13786" s="20" t="s">
        <v>18822</v>
      </c>
      <c r="C13786" s="20" t="s">
        <v>11016</v>
      </c>
      <c r="D13786" s="20" t="s">
        <v>12</v>
      </c>
    </row>
    <row r="13787" spans="2:4" x14ac:dyDescent="0.25">
      <c r="B13787" s="20" t="s">
        <v>18823</v>
      </c>
      <c r="C13787" s="20" t="s">
        <v>11016</v>
      </c>
      <c r="D13787" s="20" t="s">
        <v>12</v>
      </c>
    </row>
    <row r="13788" spans="2:4" x14ac:dyDescent="0.25">
      <c r="B13788" s="20" t="s">
        <v>18824</v>
      </c>
      <c r="C13788" s="20" t="s">
        <v>11016</v>
      </c>
      <c r="D13788" s="20" t="s">
        <v>12</v>
      </c>
    </row>
    <row r="13789" spans="2:4" x14ac:dyDescent="0.25">
      <c r="B13789" s="20" t="s">
        <v>18825</v>
      </c>
      <c r="C13789" s="20" t="s">
        <v>11016</v>
      </c>
      <c r="D13789" s="20" t="s">
        <v>12</v>
      </c>
    </row>
    <row r="13790" spans="2:4" x14ac:dyDescent="0.25">
      <c r="B13790" s="20" t="s">
        <v>18826</v>
      </c>
      <c r="C13790" s="20" t="s">
        <v>11016</v>
      </c>
      <c r="D13790" s="20" t="s">
        <v>12</v>
      </c>
    </row>
    <row r="13791" spans="2:4" x14ac:dyDescent="0.25">
      <c r="B13791" s="20" t="s">
        <v>18827</v>
      </c>
      <c r="C13791" s="20" t="s">
        <v>11016</v>
      </c>
      <c r="D13791" s="20" t="s">
        <v>12</v>
      </c>
    </row>
    <row r="13792" spans="2:4" x14ac:dyDescent="0.25">
      <c r="B13792" s="20" t="s">
        <v>18828</v>
      </c>
      <c r="C13792" s="20" t="s">
        <v>11016</v>
      </c>
      <c r="D13792" s="20" t="s">
        <v>12</v>
      </c>
    </row>
    <row r="13793" spans="2:4" x14ac:dyDescent="0.25">
      <c r="B13793" s="20" t="s">
        <v>18829</v>
      </c>
      <c r="C13793" s="20" t="s">
        <v>11016</v>
      </c>
      <c r="D13793" s="20" t="s">
        <v>12</v>
      </c>
    </row>
    <row r="13794" spans="2:4" x14ac:dyDescent="0.25">
      <c r="B13794" s="20" t="s">
        <v>18830</v>
      </c>
      <c r="C13794" s="20" t="s">
        <v>11016</v>
      </c>
      <c r="D13794" s="20" t="s">
        <v>12</v>
      </c>
    </row>
    <row r="13795" spans="2:4" x14ac:dyDescent="0.25">
      <c r="B13795" s="20" t="s">
        <v>18831</v>
      </c>
      <c r="C13795" s="20" t="s">
        <v>11016</v>
      </c>
      <c r="D13795" s="20" t="s">
        <v>12</v>
      </c>
    </row>
    <row r="13796" spans="2:4" x14ac:dyDescent="0.25">
      <c r="B13796" s="20" t="s">
        <v>18832</v>
      </c>
      <c r="C13796" s="20" t="s">
        <v>11016</v>
      </c>
      <c r="D13796" s="20" t="s">
        <v>12</v>
      </c>
    </row>
    <row r="13797" spans="2:4" x14ac:dyDescent="0.25">
      <c r="B13797" s="20" t="s">
        <v>18833</v>
      </c>
      <c r="C13797" s="20" t="s">
        <v>11016</v>
      </c>
      <c r="D13797" s="20" t="s">
        <v>12</v>
      </c>
    </row>
    <row r="13798" spans="2:4" x14ac:dyDescent="0.25">
      <c r="B13798" s="20" t="s">
        <v>18834</v>
      </c>
      <c r="C13798" s="20" t="s">
        <v>11016</v>
      </c>
      <c r="D13798" s="20" t="s">
        <v>12</v>
      </c>
    </row>
    <row r="13799" spans="2:4" x14ac:dyDescent="0.25">
      <c r="B13799" s="20" t="s">
        <v>18835</v>
      </c>
      <c r="C13799" s="20" t="s">
        <v>11016</v>
      </c>
      <c r="D13799" s="20" t="s">
        <v>12</v>
      </c>
    </row>
    <row r="13800" spans="2:4" x14ac:dyDescent="0.25">
      <c r="B13800" s="20" t="s">
        <v>18836</v>
      </c>
      <c r="C13800" s="20" t="s">
        <v>11016</v>
      </c>
      <c r="D13800" s="20" t="s">
        <v>12</v>
      </c>
    </row>
    <row r="13801" spans="2:4" x14ac:dyDescent="0.25">
      <c r="B13801" s="20" t="s">
        <v>18837</v>
      </c>
      <c r="C13801" s="20" t="s">
        <v>11016</v>
      </c>
      <c r="D13801" s="20" t="s">
        <v>12</v>
      </c>
    </row>
    <row r="13802" spans="2:4" x14ac:dyDescent="0.25">
      <c r="B13802" s="20" t="s">
        <v>18838</v>
      </c>
      <c r="C13802" s="20" t="s">
        <v>11016</v>
      </c>
      <c r="D13802" s="20" t="s">
        <v>12</v>
      </c>
    </row>
    <row r="13803" spans="2:4" x14ac:dyDescent="0.25">
      <c r="B13803" s="20" t="s">
        <v>18839</v>
      </c>
      <c r="C13803" s="20" t="s">
        <v>11016</v>
      </c>
      <c r="D13803" s="20" t="s">
        <v>12</v>
      </c>
    </row>
    <row r="13804" spans="2:4" x14ac:dyDescent="0.25">
      <c r="B13804" s="20" t="s">
        <v>11017</v>
      </c>
      <c r="C13804" s="20" t="s">
        <v>11016</v>
      </c>
      <c r="D13804" s="20" t="s">
        <v>12</v>
      </c>
    </row>
    <row r="13805" spans="2:4" x14ac:dyDescent="0.25">
      <c r="B13805" s="20" t="s">
        <v>11018</v>
      </c>
      <c r="C13805" s="20" t="s">
        <v>11016</v>
      </c>
      <c r="D13805" s="20" t="s">
        <v>12</v>
      </c>
    </row>
    <row r="13806" spans="2:4" x14ac:dyDescent="0.25">
      <c r="B13806" s="20" t="s">
        <v>11019</v>
      </c>
      <c r="C13806" s="20" t="s">
        <v>11019</v>
      </c>
      <c r="D13806" s="20" t="s">
        <v>17</v>
      </c>
    </row>
    <row r="13807" spans="2:4" x14ac:dyDescent="0.25">
      <c r="B13807" s="20" t="s">
        <v>11020</v>
      </c>
      <c r="C13807" s="20" t="s">
        <v>11021</v>
      </c>
      <c r="D13807" s="20" t="s">
        <v>17</v>
      </c>
    </row>
    <row r="13808" spans="2:4" x14ac:dyDescent="0.25">
      <c r="B13808" s="20" t="s">
        <v>11022</v>
      </c>
      <c r="C13808" s="20" t="s">
        <v>11021</v>
      </c>
      <c r="D13808" s="20" t="s">
        <v>17</v>
      </c>
    </row>
    <row r="13809" spans="2:4" x14ac:dyDescent="0.25">
      <c r="B13809" s="20" t="s">
        <v>11023</v>
      </c>
      <c r="C13809" s="20" t="s">
        <v>11021</v>
      </c>
      <c r="D13809" s="20" t="s">
        <v>17</v>
      </c>
    </row>
    <row r="13810" spans="2:4" x14ac:dyDescent="0.25">
      <c r="B13810" s="20" t="s">
        <v>11024</v>
      </c>
      <c r="C13810" s="20" t="s">
        <v>11021</v>
      </c>
      <c r="D13810" s="20" t="s">
        <v>17</v>
      </c>
    </row>
    <row r="13811" spans="2:4" x14ac:dyDescent="0.25">
      <c r="B13811" s="20" t="s">
        <v>11025</v>
      </c>
      <c r="C13811" s="20" t="s">
        <v>11026</v>
      </c>
      <c r="D13811" s="20" t="s">
        <v>17</v>
      </c>
    </row>
    <row r="13812" spans="2:4" x14ac:dyDescent="0.25">
      <c r="B13812" s="20" t="s">
        <v>11027</v>
      </c>
      <c r="C13812" s="20" t="s">
        <v>11026</v>
      </c>
      <c r="D13812" s="20" t="s">
        <v>17</v>
      </c>
    </row>
    <row r="13813" spans="2:4" x14ac:dyDescent="0.25">
      <c r="B13813" s="20" t="s">
        <v>11028</v>
      </c>
      <c r="C13813" s="20" t="s">
        <v>11026</v>
      </c>
      <c r="D13813" s="20" t="s">
        <v>17</v>
      </c>
    </row>
    <row r="13814" spans="2:4" x14ac:dyDescent="0.25">
      <c r="B13814" s="20" t="s">
        <v>11029</v>
      </c>
      <c r="C13814" s="20" t="s">
        <v>11026</v>
      </c>
      <c r="D13814" s="20" t="s">
        <v>17</v>
      </c>
    </row>
    <row r="13815" spans="2:4" x14ac:dyDescent="0.25">
      <c r="B13815" s="20" t="s">
        <v>11030</v>
      </c>
      <c r="C13815" s="20" t="s">
        <v>11026</v>
      </c>
      <c r="D13815" s="20" t="s">
        <v>17</v>
      </c>
    </row>
    <row r="13816" spans="2:4" x14ac:dyDescent="0.25">
      <c r="B13816" s="20" t="s">
        <v>11031</v>
      </c>
      <c r="C13816" s="20" t="s">
        <v>11032</v>
      </c>
      <c r="D13816" s="20" t="s">
        <v>17</v>
      </c>
    </row>
    <row r="13817" spans="2:4" x14ac:dyDescent="0.25">
      <c r="B13817" s="20" t="s">
        <v>18840</v>
      </c>
      <c r="C13817" s="20" t="s">
        <v>11032</v>
      </c>
      <c r="D13817" s="20" t="s">
        <v>22</v>
      </c>
    </row>
    <row r="13818" spans="2:4" x14ac:dyDescent="0.25">
      <c r="B13818" s="20" t="s">
        <v>18841</v>
      </c>
      <c r="C13818" s="20" t="s">
        <v>11032</v>
      </c>
      <c r="D13818" s="20" t="s">
        <v>22</v>
      </c>
    </row>
    <row r="13819" spans="2:4" x14ac:dyDescent="0.25">
      <c r="B13819" s="20" t="s">
        <v>18842</v>
      </c>
      <c r="C13819" s="20" t="s">
        <v>11032</v>
      </c>
      <c r="D13819" s="20" t="s">
        <v>22</v>
      </c>
    </row>
    <row r="13820" spans="2:4" x14ac:dyDescent="0.25">
      <c r="B13820" s="20" t="s">
        <v>18843</v>
      </c>
      <c r="C13820" s="20" t="s">
        <v>11032</v>
      </c>
      <c r="D13820" s="20" t="s">
        <v>22</v>
      </c>
    </row>
    <row r="13821" spans="2:4" x14ac:dyDescent="0.25">
      <c r="B13821" s="20" t="s">
        <v>18844</v>
      </c>
      <c r="C13821" s="20" t="s">
        <v>11032</v>
      </c>
      <c r="D13821" s="20" t="s">
        <v>22</v>
      </c>
    </row>
    <row r="13822" spans="2:4" x14ac:dyDescent="0.25">
      <c r="B13822" s="20" t="s">
        <v>18845</v>
      </c>
      <c r="C13822" s="20" t="s">
        <v>11032</v>
      </c>
      <c r="D13822" s="20" t="s">
        <v>22</v>
      </c>
    </row>
    <row r="13823" spans="2:4" x14ac:dyDescent="0.25">
      <c r="B13823" s="20" t="s">
        <v>18846</v>
      </c>
      <c r="C13823" s="20" t="s">
        <v>11032</v>
      </c>
      <c r="D13823" s="20" t="s">
        <v>22</v>
      </c>
    </row>
    <row r="13824" spans="2:4" x14ac:dyDescent="0.25">
      <c r="B13824" s="20" t="s">
        <v>11033</v>
      </c>
      <c r="C13824" s="20" t="s">
        <v>11032</v>
      </c>
      <c r="D13824" s="20" t="s">
        <v>17</v>
      </c>
    </row>
    <row r="13825" spans="2:4" x14ac:dyDescent="0.25">
      <c r="B13825" s="20" t="s">
        <v>11034</v>
      </c>
      <c r="C13825" s="20" t="s">
        <v>11032</v>
      </c>
      <c r="D13825" s="20" t="s">
        <v>17</v>
      </c>
    </row>
    <row r="13826" spans="2:4" x14ac:dyDescent="0.25">
      <c r="B13826" s="20" t="s">
        <v>11035</v>
      </c>
      <c r="C13826" s="20" t="s">
        <v>11032</v>
      </c>
      <c r="D13826" s="20" t="s">
        <v>17</v>
      </c>
    </row>
    <row r="13827" spans="2:4" x14ac:dyDescent="0.25">
      <c r="B13827" s="20" t="s">
        <v>11036</v>
      </c>
      <c r="C13827" s="20" t="s">
        <v>11032</v>
      </c>
      <c r="D13827" s="20" t="s">
        <v>17</v>
      </c>
    </row>
    <row r="13828" spans="2:4" x14ac:dyDescent="0.25">
      <c r="B13828" s="20" t="s">
        <v>11037</v>
      </c>
      <c r="C13828" s="20" t="s">
        <v>11032</v>
      </c>
      <c r="D13828" s="20" t="s">
        <v>17</v>
      </c>
    </row>
    <row r="13829" spans="2:4" x14ac:dyDescent="0.25">
      <c r="B13829" s="20" t="s">
        <v>11038</v>
      </c>
      <c r="C13829" s="20" t="s">
        <v>11032</v>
      </c>
      <c r="D13829" s="20" t="s">
        <v>17</v>
      </c>
    </row>
    <row r="13830" spans="2:4" x14ac:dyDescent="0.25">
      <c r="B13830" s="20" t="s">
        <v>11039</v>
      </c>
      <c r="C13830" s="20" t="s">
        <v>11040</v>
      </c>
      <c r="D13830" s="20" t="s">
        <v>17</v>
      </c>
    </row>
    <row r="13831" spans="2:4" x14ac:dyDescent="0.25">
      <c r="B13831" s="20" t="s">
        <v>11041</v>
      </c>
      <c r="C13831" s="20" t="s">
        <v>11040</v>
      </c>
      <c r="D13831" s="20" t="s">
        <v>17</v>
      </c>
    </row>
    <row r="13832" spans="2:4" x14ac:dyDescent="0.25">
      <c r="B13832" s="20" t="s">
        <v>11042</v>
      </c>
      <c r="C13832" s="20" t="s">
        <v>11040</v>
      </c>
      <c r="D13832" s="20" t="s">
        <v>17</v>
      </c>
    </row>
    <row r="13833" spans="2:4" x14ac:dyDescent="0.25">
      <c r="B13833" s="20" t="s">
        <v>11043</v>
      </c>
      <c r="C13833" s="20" t="s">
        <v>11040</v>
      </c>
      <c r="D13833" s="20" t="s">
        <v>17</v>
      </c>
    </row>
    <row r="13834" spans="2:4" x14ac:dyDescent="0.25">
      <c r="B13834" s="20" t="s">
        <v>11044</v>
      </c>
      <c r="C13834" s="20" t="s">
        <v>11040</v>
      </c>
      <c r="D13834" s="20" t="s">
        <v>17</v>
      </c>
    </row>
    <row r="13835" spans="2:4" x14ac:dyDescent="0.25">
      <c r="B13835" s="20" t="s">
        <v>11045</v>
      </c>
      <c r="C13835" s="20" t="s">
        <v>11040</v>
      </c>
      <c r="D13835" s="20" t="s">
        <v>17</v>
      </c>
    </row>
    <row r="13836" spans="2:4" x14ac:dyDescent="0.25">
      <c r="B13836" s="20" t="s">
        <v>11046</v>
      </c>
      <c r="C13836" s="20" t="s">
        <v>11040</v>
      </c>
      <c r="D13836" s="20" t="s">
        <v>17</v>
      </c>
    </row>
    <row r="13837" spans="2:4" x14ac:dyDescent="0.25">
      <c r="B13837" s="20" t="s">
        <v>11047</v>
      </c>
      <c r="C13837" s="20" t="s">
        <v>11048</v>
      </c>
      <c r="D13837" s="20" t="s">
        <v>17</v>
      </c>
    </row>
    <row r="13838" spans="2:4" x14ac:dyDescent="0.25">
      <c r="B13838" s="20" t="s">
        <v>11049</v>
      </c>
      <c r="C13838" s="20" t="s">
        <v>11048</v>
      </c>
      <c r="D13838" s="20" t="s">
        <v>17</v>
      </c>
    </row>
    <row r="13839" spans="2:4" x14ac:dyDescent="0.25">
      <c r="B13839" s="20" t="s">
        <v>11050</v>
      </c>
      <c r="C13839" s="20" t="s">
        <v>11048</v>
      </c>
      <c r="D13839" s="20" t="s">
        <v>17</v>
      </c>
    </row>
    <row r="13840" spans="2:4" x14ac:dyDescent="0.25">
      <c r="B13840" s="20" t="s">
        <v>11051</v>
      </c>
      <c r="C13840" s="20" t="s">
        <v>11048</v>
      </c>
      <c r="D13840" s="20" t="s">
        <v>17</v>
      </c>
    </row>
    <row r="13841" spans="2:4" x14ac:dyDescent="0.25">
      <c r="B13841" s="20" t="s">
        <v>11052</v>
      </c>
      <c r="C13841" s="20" t="s">
        <v>11048</v>
      </c>
      <c r="D13841" s="20" t="s">
        <v>17</v>
      </c>
    </row>
    <row r="13842" spans="2:4" x14ac:dyDescent="0.25">
      <c r="B13842" s="20" t="s">
        <v>11053</v>
      </c>
      <c r="C13842" s="20" t="s">
        <v>11048</v>
      </c>
      <c r="D13842" s="20" t="s">
        <v>17</v>
      </c>
    </row>
    <row r="13843" spans="2:4" x14ac:dyDescent="0.25">
      <c r="B13843" s="20" t="s">
        <v>11054</v>
      </c>
      <c r="C13843" s="20" t="s">
        <v>11048</v>
      </c>
      <c r="D13843" s="20" t="s">
        <v>17</v>
      </c>
    </row>
    <row r="13844" spans="2:4" x14ac:dyDescent="0.25">
      <c r="B13844" s="20" t="s">
        <v>11055</v>
      </c>
      <c r="C13844" s="20" t="s">
        <v>11048</v>
      </c>
      <c r="D13844" s="20" t="s">
        <v>17</v>
      </c>
    </row>
    <row r="13845" spans="2:4" x14ac:dyDescent="0.25">
      <c r="B13845" s="20" t="s">
        <v>11056</v>
      </c>
      <c r="C13845" s="20" t="s">
        <v>11057</v>
      </c>
      <c r="D13845" s="20" t="s">
        <v>17</v>
      </c>
    </row>
    <row r="13846" spans="2:4" x14ac:dyDescent="0.25">
      <c r="B13846" s="20" t="s">
        <v>11058</v>
      </c>
      <c r="C13846" s="20" t="s">
        <v>11057</v>
      </c>
      <c r="D13846" s="20" t="s">
        <v>17</v>
      </c>
    </row>
    <row r="13847" spans="2:4" x14ac:dyDescent="0.25">
      <c r="B13847" s="20" t="s">
        <v>11059</v>
      </c>
      <c r="C13847" s="20" t="s">
        <v>11057</v>
      </c>
      <c r="D13847" s="20" t="s">
        <v>17</v>
      </c>
    </row>
    <row r="13848" spans="2:4" x14ac:dyDescent="0.25">
      <c r="B13848" s="20" t="s">
        <v>11060</v>
      </c>
      <c r="C13848" s="20" t="s">
        <v>11057</v>
      </c>
      <c r="D13848" s="20" t="s">
        <v>17</v>
      </c>
    </row>
    <row r="13849" spans="2:4" x14ac:dyDescent="0.25">
      <c r="B13849" s="20" t="s">
        <v>11061</v>
      </c>
      <c r="C13849" s="20" t="s">
        <v>11057</v>
      </c>
      <c r="D13849" s="20" t="s">
        <v>17</v>
      </c>
    </row>
    <row r="13850" spans="2:4" x14ac:dyDescent="0.25">
      <c r="B13850" s="20" t="s">
        <v>11062</v>
      </c>
      <c r="C13850" s="20" t="s">
        <v>11057</v>
      </c>
      <c r="D13850" s="20" t="s">
        <v>17</v>
      </c>
    </row>
    <row r="13851" spans="2:4" x14ac:dyDescent="0.25">
      <c r="B13851" s="20" t="s">
        <v>11063</v>
      </c>
      <c r="C13851" s="20" t="s">
        <v>11057</v>
      </c>
      <c r="D13851" s="20" t="s">
        <v>17</v>
      </c>
    </row>
    <row r="13852" spans="2:4" x14ac:dyDescent="0.25">
      <c r="B13852" s="20" t="s">
        <v>11064</v>
      </c>
      <c r="C13852" s="20" t="s">
        <v>11057</v>
      </c>
      <c r="D13852" s="20" t="s">
        <v>17</v>
      </c>
    </row>
    <row r="13853" spans="2:4" x14ac:dyDescent="0.25">
      <c r="B13853" s="20" t="s">
        <v>11065</v>
      </c>
      <c r="C13853" s="20" t="s">
        <v>11066</v>
      </c>
      <c r="D13853" s="20" t="s">
        <v>17</v>
      </c>
    </row>
    <row r="13854" spans="2:4" x14ac:dyDescent="0.25">
      <c r="B13854" s="20" t="s">
        <v>11067</v>
      </c>
      <c r="C13854" s="20" t="s">
        <v>11066</v>
      </c>
      <c r="D13854" s="20" t="s">
        <v>17</v>
      </c>
    </row>
    <row r="13855" spans="2:4" x14ac:dyDescent="0.25">
      <c r="B13855" s="20" t="s">
        <v>11068</v>
      </c>
      <c r="C13855" s="20" t="s">
        <v>11066</v>
      </c>
      <c r="D13855" s="20" t="s">
        <v>17</v>
      </c>
    </row>
    <row r="13856" spans="2:4" x14ac:dyDescent="0.25">
      <c r="B13856" s="20" t="s">
        <v>11069</v>
      </c>
      <c r="C13856" s="20" t="s">
        <v>11070</v>
      </c>
      <c r="D13856" s="20" t="s">
        <v>17</v>
      </c>
    </row>
    <row r="13857" spans="2:4" x14ac:dyDescent="0.25">
      <c r="B13857" s="20" t="s">
        <v>11071</v>
      </c>
      <c r="C13857" s="20" t="s">
        <v>11070</v>
      </c>
      <c r="D13857" s="20" t="s">
        <v>17</v>
      </c>
    </row>
    <row r="13858" spans="2:4" x14ac:dyDescent="0.25">
      <c r="B13858" s="20" t="s">
        <v>11072</v>
      </c>
      <c r="C13858" s="20" t="s">
        <v>11070</v>
      </c>
      <c r="D13858" s="20" t="s">
        <v>17</v>
      </c>
    </row>
    <row r="13859" spans="2:4" x14ac:dyDescent="0.25">
      <c r="B13859" s="20" t="s">
        <v>11073</v>
      </c>
      <c r="C13859" s="20" t="s">
        <v>11074</v>
      </c>
      <c r="D13859" s="20" t="s">
        <v>22</v>
      </c>
    </row>
    <row r="13860" spans="2:4" x14ac:dyDescent="0.25">
      <c r="B13860" s="20" t="s">
        <v>18847</v>
      </c>
      <c r="C13860" s="20" t="s">
        <v>11074</v>
      </c>
      <c r="D13860" s="20" t="s">
        <v>13</v>
      </c>
    </row>
    <row r="13861" spans="2:4" x14ac:dyDescent="0.25">
      <c r="B13861" s="20" t="s">
        <v>18848</v>
      </c>
      <c r="C13861" s="20" t="s">
        <v>11074</v>
      </c>
      <c r="D13861" s="20" t="s">
        <v>22</v>
      </c>
    </row>
    <row r="13862" spans="2:4" x14ac:dyDescent="0.25">
      <c r="B13862" s="20" t="s">
        <v>18849</v>
      </c>
      <c r="C13862" s="20" t="s">
        <v>11074</v>
      </c>
      <c r="D13862" s="20" t="s">
        <v>13</v>
      </c>
    </row>
    <row r="13863" spans="2:4" x14ac:dyDescent="0.25">
      <c r="B13863" s="20" t="s">
        <v>18850</v>
      </c>
      <c r="C13863" s="20" t="s">
        <v>11074</v>
      </c>
      <c r="D13863" s="20" t="s">
        <v>13</v>
      </c>
    </row>
    <row r="13864" spans="2:4" x14ac:dyDescent="0.25">
      <c r="B13864" s="20" t="s">
        <v>18851</v>
      </c>
      <c r="C13864" s="20" t="s">
        <v>11074</v>
      </c>
      <c r="D13864" s="20" t="s">
        <v>17</v>
      </c>
    </row>
    <row r="13865" spans="2:4" x14ac:dyDescent="0.25">
      <c r="B13865" s="20" t="s">
        <v>18852</v>
      </c>
      <c r="C13865" s="20" t="s">
        <v>11074</v>
      </c>
      <c r="D13865" s="20" t="s">
        <v>13</v>
      </c>
    </row>
    <row r="13866" spans="2:4" x14ac:dyDescent="0.25">
      <c r="B13866" s="20" t="s">
        <v>18853</v>
      </c>
      <c r="C13866" s="20" t="s">
        <v>11074</v>
      </c>
      <c r="D13866" s="20" t="s">
        <v>17</v>
      </c>
    </row>
    <row r="13867" spans="2:4" x14ac:dyDescent="0.25">
      <c r="B13867" s="20" t="s">
        <v>18854</v>
      </c>
      <c r="C13867" s="20" t="s">
        <v>11074</v>
      </c>
      <c r="D13867" s="20" t="s">
        <v>13</v>
      </c>
    </row>
    <row r="13868" spans="2:4" x14ac:dyDescent="0.25">
      <c r="B13868" s="20" t="s">
        <v>18855</v>
      </c>
      <c r="C13868" s="20" t="s">
        <v>11074</v>
      </c>
      <c r="D13868" s="20" t="s">
        <v>13</v>
      </c>
    </row>
    <row r="13869" spans="2:4" x14ac:dyDescent="0.25">
      <c r="B13869" s="20" t="s">
        <v>18856</v>
      </c>
      <c r="C13869" s="20" t="s">
        <v>11074</v>
      </c>
      <c r="D13869" s="20" t="s">
        <v>13</v>
      </c>
    </row>
    <row r="13870" spans="2:4" x14ac:dyDescent="0.25">
      <c r="B13870" s="20" t="s">
        <v>18857</v>
      </c>
      <c r="C13870" s="20" t="s">
        <v>11074</v>
      </c>
      <c r="D13870" s="20" t="s">
        <v>13</v>
      </c>
    </row>
    <row r="13871" spans="2:4" x14ac:dyDescent="0.25">
      <c r="B13871" s="20" t="s">
        <v>18858</v>
      </c>
      <c r="C13871" s="20" t="s">
        <v>11074</v>
      </c>
      <c r="D13871" s="20" t="s">
        <v>17</v>
      </c>
    </row>
    <row r="13872" spans="2:4" x14ac:dyDescent="0.25">
      <c r="B13872" s="20" t="s">
        <v>18859</v>
      </c>
      <c r="C13872" s="20" t="s">
        <v>11074</v>
      </c>
      <c r="D13872" s="20" t="s">
        <v>17</v>
      </c>
    </row>
    <row r="13873" spans="2:4" x14ac:dyDescent="0.25">
      <c r="B13873" s="20" t="s">
        <v>18860</v>
      </c>
      <c r="C13873" s="20" t="s">
        <v>11074</v>
      </c>
      <c r="D13873" s="20" t="s">
        <v>13</v>
      </c>
    </row>
    <row r="13874" spans="2:4" x14ac:dyDescent="0.25">
      <c r="B13874" s="20" t="s">
        <v>18861</v>
      </c>
      <c r="C13874" s="20" t="s">
        <v>11074</v>
      </c>
      <c r="D13874" s="20" t="s">
        <v>17</v>
      </c>
    </row>
    <row r="13875" spans="2:4" x14ac:dyDescent="0.25">
      <c r="B13875" s="20" t="s">
        <v>18862</v>
      </c>
      <c r="C13875" s="20" t="s">
        <v>11074</v>
      </c>
      <c r="D13875" s="20" t="s">
        <v>17</v>
      </c>
    </row>
    <row r="13876" spans="2:4" x14ac:dyDescent="0.25">
      <c r="B13876" s="20" t="s">
        <v>18863</v>
      </c>
      <c r="C13876" s="20" t="s">
        <v>11074</v>
      </c>
      <c r="D13876" s="20" t="s">
        <v>17</v>
      </c>
    </row>
    <row r="13877" spans="2:4" x14ac:dyDescent="0.25">
      <c r="B13877" s="20" t="s">
        <v>18864</v>
      </c>
      <c r="C13877" s="20" t="s">
        <v>11074</v>
      </c>
      <c r="D13877" s="20" t="s">
        <v>17</v>
      </c>
    </row>
    <row r="13878" spans="2:4" x14ac:dyDescent="0.25">
      <c r="B13878" s="20" t="s">
        <v>18865</v>
      </c>
      <c r="C13878" s="20" t="s">
        <v>11074</v>
      </c>
      <c r="D13878" s="20" t="s">
        <v>17</v>
      </c>
    </row>
    <row r="13879" spans="2:4" x14ac:dyDescent="0.25">
      <c r="B13879" s="20" t="s">
        <v>18866</v>
      </c>
      <c r="C13879" s="20" t="s">
        <v>11074</v>
      </c>
      <c r="D13879" s="20" t="s">
        <v>17</v>
      </c>
    </row>
    <row r="13880" spans="2:4" x14ac:dyDescent="0.25">
      <c r="B13880" s="20" t="s">
        <v>18867</v>
      </c>
      <c r="C13880" s="20" t="s">
        <v>11074</v>
      </c>
      <c r="D13880" s="20" t="s">
        <v>17</v>
      </c>
    </row>
    <row r="13881" spans="2:4" x14ac:dyDescent="0.25">
      <c r="B13881" s="20" t="s">
        <v>11075</v>
      </c>
      <c r="C13881" s="20" t="s">
        <v>11074</v>
      </c>
      <c r="D13881" s="20" t="s">
        <v>13</v>
      </c>
    </row>
    <row r="13882" spans="2:4" x14ac:dyDescent="0.25">
      <c r="B13882" s="20" t="s">
        <v>11076</v>
      </c>
      <c r="C13882" s="20" t="s">
        <v>11074</v>
      </c>
      <c r="D13882" s="20" t="s">
        <v>13</v>
      </c>
    </row>
    <row r="13883" spans="2:4" x14ac:dyDescent="0.25">
      <c r="B13883" s="20" t="s">
        <v>11077</v>
      </c>
      <c r="C13883" s="20" t="s">
        <v>11074</v>
      </c>
      <c r="D13883" s="20" t="s">
        <v>13</v>
      </c>
    </row>
    <row r="13884" spans="2:4" x14ac:dyDescent="0.25">
      <c r="B13884" s="20" t="s">
        <v>11078</v>
      </c>
      <c r="C13884" s="20" t="s">
        <v>11074</v>
      </c>
      <c r="D13884" s="20" t="s">
        <v>13</v>
      </c>
    </row>
    <row r="13885" spans="2:4" x14ac:dyDescent="0.25">
      <c r="B13885" s="20" t="s">
        <v>18868</v>
      </c>
      <c r="C13885" s="20" t="s">
        <v>11074</v>
      </c>
      <c r="D13885" s="20" t="s">
        <v>17</v>
      </c>
    </row>
    <row r="13886" spans="2:4" x14ac:dyDescent="0.25">
      <c r="B13886" s="20" t="s">
        <v>18869</v>
      </c>
      <c r="C13886" s="20" t="s">
        <v>11074</v>
      </c>
      <c r="D13886" s="20" t="s">
        <v>17</v>
      </c>
    </row>
    <row r="13887" spans="2:4" x14ac:dyDescent="0.25">
      <c r="B13887" s="20" t="s">
        <v>18870</v>
      </c>
      <c r="C13887" s="20" t="s">
        <v>11074</v>
      </c>
      <c r="D13887" s="20" t="s">
        <v>13</v>
      </c>
    </row>
    <row r="13888" spans="2:4" x14ac:dyDescent="0.25">
      <c r="B13888" s="20" t="s">
        <v>18871</v>
      </c>
      <c r="C13888" s="20" t="s">
        <v>11074</v>
      </c>
      <c r="D13888" s="20" t="s">
        <v>17</v>
      </c>
    </row>
    <row r="13889" spans="2:4" x14ac:dyDescent="0.25">
      <c r="B13889" s="20" t="s">
        <v>18872</v>
      </c>
      <c r="C13889" s="20" t="s">
        <v>11074</v>
      </c>
      <c r="D13889" s="20" t="s">
        <v>17</v>
      </c>
    </row>
    <row r="13890" spans="2:4" x14ac:dyDescent="0.25">
      <c r="B13890" s="20" t="s">
        <v>18873</v>
      </c>
      <c r="C13890" s="20" t="s">
        <v>11074</v>
      </c>
      <c r="D13890" s="20" t="s">
        <v>17</v>
      </c>
    </row>
    <row r="13891" spans="2:4" x14ac:dyDescent="0.25">
      <c r="B13891" s="20" t="s">
        <v>18874</v>
      </c>
      <c r="C13891" s="20" t="s">
        <v>11074</v>
      </c>
      <c r="D13891" s="20" t="s">
        <v>17</v>
      </c>
    </row>
    <row r="13892" spans="2:4" x14ac:dyDescent="0.25">
      <c r="B13892" s="20" t="s">
        <v>18875</v>
      </c>
      <c r="C13892" s="20" t="s">
        <v>11074</v>
      </c>
      <c r="D13892" s="20" t="s">
        <v>17</v>
      </c>
    </row>
    <row r="13893" spans="2:4" x14ac:dyDescent="0.25">
      <c r="B13893" s="20" t="s">
        <v>18876</v>
      </c>
      <c r="C13893" s="20" t="s">
        <v>11074</v>
      </c>
      <c r="D13893" s="20" t="s">
        <v>17</v>
      </c>
    </row>
    <row r="13894" spans="2:4" x14ac:dyDescent="0.25">
      <c r="B13894" s="20" t="s">
        <v>18877</v>
      </c>
      <c r="C13894" s="20" t="s">
        <v>11074</v>
      </c>
      <c r="D13894" s="20" t="s">
        <v>17</v>
      </c>
    </row>
    <row r="13895" spans="2:4" x14ac:dyDescent="0.25">
      <c r="B13895" s="20" t="s">
        <v>18878</v>
      </c>
      <c r="C13895" s="20" t="s">
        <v>11074</v>
      </c>
      <c r="D13895" s="20" t="s">
        <v>17</v>
      </c>
    </row>
    <row r="13896" spans="2:4" x14ac:dyDescent="0.25">
      <c r="B13896" s="20" t="s">
        <v>18879</v>
      </c>
      <c r="C13896" s="20" t="s">
        <v>11074</v>
      </c>
      <c r="D13896" s="20" t="s">
        <v>17</v>
      </c>
    </row>
    <row r="13897" spans="2:4" x14ac:dyDescent="0.25">
      <c r="B13897" s="20" t="s">
        <v>18880</v>
      </c>
      <c r="C13897" s="20" t="s">
        <v>11074</v>
      </c>
      <c r="D13897" s="20" t="s">
        <v>17</v>
      </c>
    </row>
    <row r="13898" spans="2:4" x14ac:dyDescent="0.25">
      <c r="B13898" s="20" t="s">
        <v>18881</v>
      </c>
      <c r="C13898" s="20" t="s">
        <v>11074</v>
      </c>
      <c r="D13898" s="20" t="s">
        <v>17</v>
      </c>
    </row>
    <row r="13899" spans="2:4" x14ac:dyDescent="0.25">
      <c r="B13899" s="20" t="s">
        <v>18882</v>
      </c>
      <c r="C13899" s="20" t="s">
        <v>11074</v>
      </c>
      <c r="D13899" s="20" t="s">
        <v>17</v>
      </c>
    </row>
    <row r="13900" spans="2:4" x14ac:dyDescent="0.25">
      <c r="B13900" s="20" t="s">
        <v>18883</v>
      </c>
      <c r="C13900" s="20" t="s">
        <v>11074</v>
      </c>
      <c r="D13900" s="20" t="s">
        <v>17</v>
      </c>
    </row>
    <row r="13901" spans="2:4" x14ac:dyDescent="0.25">
      <c r="B13901" s="20" t="s">
        <v>11079</v>
      </c>
      <c r="C13901" s="20" t="s">
        <v>11074</v>
      </c>
      <c r="D13901" s="20" t="s">
        <v>12</v>
      </c>
    </row>
    <row r="13902" spans="2:4" x14ac:dyDescent="0.25">
      <c r="B13902" s="20" t="s">
        <v>18884</v>
      </c>
      <c r="C13902" s="20" t="s">
        <v>11074</v>
      </c>
      <c r="D13902" s="20" t="s">
        <v>13</v>
      </c>
    </row>
    <row r="13903" spans="2:4" x14ac:dyDescent="0.25">
      <c r="B13903" s="20" t="s">
        <v>18885</v>
      </c>
      <c r="C13903" s="20" t="s">
        <v>11074</v>
      </c>
      <c r="D13903" s="20" t="s">
        <v>17</v>
      </c>
    </row>
    <row r="13904" spans="2:4" x14ac:dyDescent="0.25">
      <c r="B13904" s="20" t="s">
        <v>18886</v>
      </c>
      <c r="C13904" s="20" t="s">
        <v>11074</v>
      </c>
      <c r="D13904" s="20" t="s">
        <v>17</v>
      </c>
    </row>
    <row r="13905" spans="2:4" x14ac:dyDescent="0.25">
      <c r="B13905" s="20" t="s">
        <v>18887</v>
      </c>
      <c r="C13905" s="20" t="s">
        <v>11074</v>
      </c>
      <c r="D13905" s="20" t="s">
        <v>17</v>
      </c>
    </row>
    <row r="13906" spans="2:4" x14ac:dyDescent="0.25">
      <c r="B13906" s="20" t="s">
        <v>18888</v>
      </c>
      <c r="C13906" s="20" t="s">
        <v>11074</v>
      </c>
      <c r="D13906" s="20" t="s">
        <v>13</v>
      </c>
    </row>
    <row r="13907" spans="2:4" x14ac:dyDescent="0.25">
      <c r="B13907" s="20" t="s">
        <v>18889</v>
      </c>
      <c r="C13907" s="20" t="s">
        <v>11074</v>
      </c>
      <c r="D13907" s="20" t="s">
        <v>13</v>
      </c>
    </row>
    <row r="13908" spans="2:4" x14ac:dyDescent="0.25">
      <c r="B13908" s="20" t="s">
        <v>18890</v>
      </c>
      <c r="C13908" s="20" t="s">
        <v>11074</v>
      </c>
      <c r="D13908" s="20" t="s">
        <v>17</v>
      </c>
    </row>
    <row r="13909" spans="2:4" x14ac:dyDescent="0.25">
      <c r="B13909" s="20" t="s">
        <v>18891</v>
      </c>
      <c r="C13909" s="20" t="s">
        <v>11074</v>
      </c>
      <c r="D13909" s="20" t="s">
        <v>17</v>
      </c>
    </row>
    <row r="13910" spans="2:4" x14ac:dyDescent="0.25">
      <c r="B13910" s="20" t="s">
        <v>18892</v>
      </c>
      <c r="C13910" s="20" t="s">
        <v>11074</v>
      </c>
      <c r="D13910" s="20" t="s">
        <v>17</v>
      </c>
    </row>
    <row r="13911" spans="2:4" x14ac:dyDescent="0.25">
      <c r="B13911" s="20" t="s">
        <v>18893</v>
      </c>
      <c r="C13911" s="20" t="s">
        <v>11074</v>
      </c>
      <c r="D13911" s="20" t="s">
        <v>17</v>
      </c>
    </row>
    <row r="13912" spans="2:4" x14ac:dyDescent="0.25">
      <c r="B13912" s="20" t="s">
        <v>18894</v>
      </c>
      <c r="C13912" s="20" t="s">
        <v>11074</v>
      </c>
      <c r="D13912" s="20" t="s">
        <v>17</v>
      </c>
    </row>
    <row r="13913" spans="2:4" x14ac:dyDescent="0.25">
      <c r="B13913" s="20" t="s">
        <v>18895</v>
      </c>
      <c r="C13913" s="20" t="s">
        <v>11074</v>
      </c>
      <c r="D13913" s="20" t="s">
        <v>17</v>
      </c>
    </row>
    <row r="13914" spans="2:4" x14ac:dyDescent="0.25">
      <c r="B13914" s="20" t="s">
        <v>18896</v>
      </c>
      <c r="C13914" s="20" t="s">
        <v>11074</v>
      </c>
      <c r="D13914" s="20" t="s">
        <v>17</v>
      </c>
    </row>
    <row r="13915" spans="2:4" x14ac:dyDescent="0.25">
      <c r="B13915" s="20" t="s">
        <v>18897</v>
      </c>
      <c r="C13915" s="20" t="s">
        <v>11074</v>
      </c>
      <c r="D13915" s="20" t="s">
        <v>13</v>
      </c>
    </row>
    <row r="13916" spans="2:4" x14ac:dyDescent="0.25">
      <c r="B13916" s="20" t="s">
        <v>18898</v>
      </c>
      <c r="C13916" s="20" t="s">
        <v>11074</v>
      </c>
      <c r="D13916" s="20" t="s">
        <v>17</v>
      </c>
    </row>
    <row r="13917" spans="2:4" x14ac:dyDescent="0.25">
      <c r="B13917" s="20" t="s">
        <v>18899</v>
      </c>
      <c r="C13917" s="20" t="s">
        <v>11074</v>
      </c>
      <c r="D13917" s="20" t="s">
        <v>17</v>
      </c>
    </row>
    <row r="13918" spans="2:4" x14ac:dyDescent="0.25">
      <c r="B13918" s="20" t="s">
        <v>18900</v>
      </c>
      <c r="C13918" s="20" t="s">
        <v>11074</v>
      </c>
      <c r="D13918" s="20" t="s">
        <v>17</v>
      </c>
    </row>
    <row r="13919" spans="2:4" x14ac:dyDescent="0.25">
      <c r="B13919" s="20" t="s">
        <v>18901</v>
      </c>
      <c r="C13919" s="20" t="s">
        <v>11074</v>
      </c>
      <c r="D13919" s="20" t="s">
        <v>17</v>
      </c>
    </row>
    <row r="13920" spans="2:4" x14ac:dyDescent="0.25">
      <c r="B13920" s="20" t="s">
        <v>18902</v>
      </c>
      <c r="C13920" s="20" t="s">
        <v>11074</v>
      </c>
      <c r="D13920" s="20" t="s">
        <v>17</v>
      </c>
    </row>
    <row r="13921" spans="2:4" x14ac:dyDescent="0.25">
      <c r="B13921" s="20" t="s">
        <v>18903</v>
      </c>
      <c r="C13921" s="20" t="s">
        <v>11074</v>
      </c>
      <c r="D13921" s="20" t="s">
        <v>17</v>
      </c>
    </row>
    <row r="13922" spans="2:4" x14ac:dyDescent="0.25">
      <c r="B13922" s="20" t="s">
        <v>18904</v>
      </c>
      <c r="C13922" s="20" t="s">
        <v>11074</v>
      </c>
      <c r="D13922" s="20" t="s">
        <v>13</v>
      </c>
    </row>
    <row r="13923" spans="2:4" x14ac:dyDescent="0.25">
      <c r="B13923" s="20" t="s">
        <v>11080</v>
      </c>
      <c r="C13923" s="20" t="s">
        <v>11081</v>
      </c>
      <c r="D13923" s="20" t="s">
        <v>17</v>
      </c>
    </row>
    <row r="13924" spans="2:4" x14ac:dyDescent="0.25">
      <c r="B13924" s="20" t="s">
        <v>11082</v>
      </c>
      <c r="C13924" s="20" t="s">
        <v>11081</v>
      </c>
      <c r="D13924" s="20" t="s">
        <v>17</v>
      </c>
    </row>
    <row r="13925" spans="2:4" x14ac:dyDescent="0.25">
      <c r="B13925" s="20" t="s">
        <v>11083</v>
      </c>
      <c r="C13925" s="20" t="s">
        <v>11081</v>
      </c>
      <c r="D13925" s="20" t="s">
        <v>17</v>
      </c>
    </row>
    <row r="13926" spans="2:4" x14ac:dyDescent="0.25">
      <c r="B13926" s="20" t="s">
        <v>11084</v>
      </c>
      <c r="C13926" s="20" t="s">
        <v>11081</v>
      </c>
      <c r="D13926" s="20" t="s">
        <v>17</v>
      </c>
    </row>
    <row r="13927" spans="2:4" x14ac:dyDescent="0.25">
      <c r="B13927" s="20" t="s">
        <v>11085</v>
      </c>
      <c r="C13927" s="20" t="s">
        <v>11086</v>
      </c>
      <c r="D13927" s="20" t="s">
        <v>17</v>
      </c>
    </row>
    <row r="13928" spans="2:4" x14ac:dyDescent="0.25">
      <c r="B13928" s="20" t="s">
        <v>11087</v>
      </c>
      <c r="C13928" s="20" t="s">
        <v>11086</v>
      </c>
      <c r="D13928" s="20" t="s">
        <v>17</v>
      </c>
    </row>
    <row r="13929" spans="2:4" x14ac:dyDescent="0.25">
      <c r="B13929" s="20" t="s">
        <v>11088</v>
      </c>
      <c r="C13929" s="20" t="s">
        <v>11086</v>
      </c>
      <c r="D13929" s="20" t="s">
        <v>17</v>
      </c>
    </row>
    <row r="13930" spans="2:4" x14ac:dyDescent="0.25">
      <c r="B13930" s="20" t="s">
        <v>11089</v>
      </c>
      <c r="C13930" s="20" t="s">
        <v>11086</v>
      </c>
      <c r="D13930" s="20" t="s">
        <v>17</v>
      </c>
    </row>
    <row r="13931" spans="2:4" x14ac:dyDescent="0.25">
      <c r="B13931" s="20" t="s">
        <v>11090</v>
      </c>
      <c r="C13931" s="20" t="s">
        <v>11086</v>
      </c>
      <c r="D13931" s="20" t="s">
        <v>17</v>
      </c>
    </row>
    <row r="13932" spans="2:4" x14ac:dyDescent="0.25">
      <c r="B13932" s="20" t="s">
        <v>11091</v>
      </c>
      <c r="C13932" s="20" t="s">
        <v>11092</v>
      </c>
      <c r="D13932" s="20" t="s">
        <v>17</v>
      </c>
    </row>
    <row r="13933" spans="2:4" x14ac:dyDescent="0.25">
      <c r="B13933" s="20" t="s">
        <v>11093</v>
      </c>
      <c r="C13933" s="20" t="s">
        <v>11092</v>
      </c>
      <c r="D13933" s="20" t="s">
        <v>17</v>
      </c>
    </row>
    <row r="13934" spans="2:4" x14ac:dyDescent="0.25">
      <c r="B13934" s="20" t="s">
        <v>11094</v>
      </c>
      <c r="C13934" s="20" t="s">
        <v>11092</v>
      </c>
      <c r="D13934" s="20" t="s">
        <v>17</v>
      </c>
    </row>
    <row r="13935" spans="2:4" x14ac:dyDescent="0.25">
      <c r="B13935" s="20" t="s">
        <v>11095</v>
      </c>
      <c r="C13935" s="20" t="s">
        <v>11092</v>
      </c>
      <c r="D13935" s="20" t="s">
        <v>17</v>
      </c>
    </row>
    <row r="13936" spans="2:4" x14ac:dyDescent="0.25">
      <c r="B13936" s="20" t="s">
        <v>11096</v>
      </c>
      <c r="C13936" s="20" t="s">
        <v>11092</v>
      </c>
      <c r="D13936" s="20" t="s">
        <v>17</v>
      </c>
    </row>
    <row r="13937" spans="2:4" x14ac:dyDescent="0.25">
      <c r="B13937" s="20" t="s">
        <v>11097</v>
      </c>
      <c r="C13937" s="20" t="s">
        <v>11098</v>
      </c>
      <c r="D13937" s="20" t="s">
        <v>14</v>
      </c>
    </row>
    <row r="13938" spans="2:4" x14ac:dyDescent="0.25">
      <c r="B13938" s="20" t="s">
        <v>11099</v>
      </c>
      <c r="C13938" s="20" t="s">
        <v>11098</v>
      </c>
      <c r="D13938" s="20" t="s">
        <v>17</v>
      </c>
    </row>
    <row r="13939" spans="2:4" x14ac:dyDescent="0.25">
      <c r="B13939" s="20" t="s">
        <v>11100</v>
      </c>
      <c r="C13939" s="20" t="s">
        <v>11098</v>
      </c>
      <c r="D13939" s="20" t="s">
        <v>17</v>
      </c>
    </row>
    <row r="13940" spans="2:4" x14ac:dyDescent="0.25">
      <c r="B13940" s="20" t="s">
        <v>11101</v>
      </c>
      <c r="C13940" s="20" t="s">
        <v>11098</v>
      </c>
      <c r="D13940" s="20" t="s">
        <v>17</v>
      </c>
    </row>
    <row r="13941" spans="2:4" x14ac:dyDescent="0.25">
      <c r="B13941" s="20" t="s">
        <v>11102</v>
      </c>
      <c r="C13941" s="20" t="s">
        <v>11098</v>
      </c>
      <c r="D13941" s="20" t="s">
        <v>17</v>
      </c>
    </row>
    <row r="13942" spans="2:4" x14ac:dyDescent="0.25">
      <c r="B13942" s="20" t="s">
        <v>11103</v>
      </c>
      <c r="C13942" s="20" t="s">
        <v>11104</v>
      </c>
      <c r="D13942" s="20" t="s">
        <v>17</v>
      </c>
    </row>
    <row r="13943" spans="2:4" x14ac:dyDescent="0.25">
      <c r="B13943" s="20" t="s">
        <v>11105</v>
      </c>
      <c r="C13943" s="20" t="s">
        <v>11104</v>
      </c>
      <c r="D13943" s="20" t="s">
        <v>17</v>
      </c>
    </row>
    <row r="13944" spans="2:4" x14ac:dyDescent="0.25">
      <c r="B13944" s="20" t="s">
        <v>11106</v>
      </c>
      <c r="C13944" s="20" t="s">
        <v>11104</v>
      </c>
      <c r="D13944" s="20" t="s">
        <v>17</v>
      </c>
    </row>
    <row r="13945" spans="2:4" x14ac:dyDescent="0.25">
      <c r="B13945" s="20" t="s">
        <v>11107</v>
      </c>
      <c r="C13945" s="20" t="s">
        <v>11104</v>
      </c>
      <c r="D13945" s="20" t="s">
        <v>17</v>
      </c>
    </row>
    <row r="13946" spans="2:4" x14ac:dyDescent="0.25">
      <c r="B13946" s="20" t="s">
        <v>11108</v>
      </c>
      <c r="C13946" s="20" t="s">
        <v>11104</v>
      </c>
      <c r="D13946" s="20" t="s">
        <v>17</v>
      </c>
    </row>
    <row r="13947" spans="2:4" x14ac:dyDescent="0.25">
      <c r="B13947" s="20" t="s">
        <v>11109</v>
      </c>
      <c r="C13947" s="20" t="s">
        <v>11110</v>
      </c>
      <c r="D13947" s="20" t="s">
        <v>17</v>
      </c>
    </row>
    <row r="13948" spans="2:4" x14ac:dyDescent="0.25">
      <c r="B13948" s="20" t="s">
        <v>11111</v>
      </c>
      <c r="C13948" s="20" t="s">
        <v>11110</v>
      </c>
      <c r="D13948" s="20" t="s">
        <v>17</v>
      </c>
    </row>
    <row r="13949" spans="2:4" x14ac:dyDescent="0.25">
      <c r="B13949" s="20" t="s">
        <v>11112</v>
      </c>
      <c r="C13949" s="20" t="s">
        <v>11110</v>
      </c>
      <c r="D13949" s="20" t="s">
        <v>17</v>
      </c>
    </row>
    <row r="13950" spans="2:4" x14ac:dyDescent="0.25">
      <c r="B13950" s="20" t="s">
        <v>11113</v>
      </c>
      <c r="C13950" s="20" t="s">
        <v>11110</v>
      </c>
      <c r="D13950" s="20" t="s">
        <v>17</v>
      </c>
    </row>
    <row r="13951" spans="2:4" x14ac:dyDescent="0.25">
      <c r="B13951" s="20" t="s">
        <v>11114</v>
      </c>
      <c r="C13951" s="20" t="s">
        <v>11115</v>
      </c>
      <c r="D13951" s="20" t="s">
        <v>17</v>
      </c>
    </row>
    <row r="13952" spans="2:4" x14ac:dyDescent="0.25">
      <c r="B13952" s="20" t="s">
        <v>11116</v>
      </c>
      <c r="C13952" s="20" t="s">
        <v>11115</v>
      </c>
      <c r="D13952" s="20" t="s">
        <v>17</v>
      </c>
    </row>
    <row r="13953" spans="2:4" x14ac:dyDescent="0.25">
      <c r="B13953" s="20" t="s">
        <v>11117</v>
      </c>
      <c r="C13953" s="20" t="s">
        <v>11115</v>
      </c>
      <c r="D13953" s="20" t="s">
        <v>17</v>
      </c>
    </row>
    <row r="13954" spans="2:4" x14ac:dyDescent="0.25">
      <c r="B13954" s="20" t="s">
        <v>11118</v>
      </c>
      <c r="C13954" s="20" t="s">
        <v>11115</v>
      </c>
      <c r="D13954" s="20" t="s">
        <v>17</v>
      </c>
    </row>
    <row r="13955" spans="2:4" x14ac:dyDescent="0.25">
      <c r="B13955" s="20" t="s">
        <v>11119</v>
      </c>
      <c r="C13955" s="20" t="s">
        <v>11115</v>
      </c>
      <c r="D13955" s="20" t="s">
        <v>17</v>
      </c>
    </row>
    <row r="13956" spans="2:4" x14ac:dyDescent="0.25">
      <c r="B13956" s="20" t="s">
        <v>11120</v>
      </c>
      <c r="C13956" s="20" t="s">
        <v>11115</v>
      </c>
      <c r="D13956" s="20" t="s">
        <v>17</v>
      </c>
    </row>
    <row r="13957" spans="2:4" x14ac:dyDescent="0.25">
      <c r="B13957" s="20" t="s">
        <v>11121</v>
      </c>
      <c r="C13957" s="20" t="s">
        <v>11115</v>
      </c>
      <c r="D13957" s="20" t="s">
        <v>17</v>
      </c>
    </row>
    <row r="13958" spans="2:4" x14ac:dyDescent="0.25">
      <c r="B13958" s="20" t="s">
        <v>11122</v>
      </c>
      <c r="C13958" s="20" t="s">
        <v>11115</v>
      </c>
      <c r="D13958" s="20" t="s">
        <v>17</v>
      </c>
    </row>
    <row r="13959" spans="2:4" x14ac:dyDescent="0.25">
      <c r="B13959" s="20" t="s">
        <v>11123</v>
      </c>
      <c r="C13959" s="20" t="s">
        <v>11124</v>
      </c>
      <c r="D13959" s="20" t="s">
        <v>17</v>
      </c>
    </row>
    <row r="13960" spans="2:4" x14ac:dyDescent="0.25">
      <c r="B13960" s="20" t="s">
        <v>11125</v>
      </c>
      <c r="C13960" s="20" t="s">
        <v>11124</v>
      </c>
      <c r="D13960" s="20" t="s">
        <v>17</v>
      </c>
    </row>
    <row r="13961" spans="2:4" x14ac:dyDescent="0.25">
      <c r="B13961" s="20" t="s">
        <v>11126</v>
      </c>
      <c r="C13961" s="20" t="s">
        <v>11124</v>
      </c>
      <c r="D13961" s="20" t="s">
        <v>17</v>
      </c>
    </row>
    <row r="13962" spans="2:4" x14ac:dyDescent="0.25">
      <c r="B13962" s="20" t="s">
        <v>11127</v>
      </c>
      <c r="C13962" s="20" t="s">
        <v>11124</v>
      </c>
      <c r="D13962" s="20" t="s">
        <v>17</v>
      </c>
    </row>
    <row r="13963" spans="2:4" x14ac:dyDescent="0.25">
      <c r="B13963" s="20" t="s">
        <v>11128</v>
      </c>
      <c r="C13963" s="20" t="s">
        <v>11124</v>
      </c>
      <c r="D13963" s="20" t="s">
        <v>17</v>
      </c>
    </row>
    <row r="13964" spans="2:4" x14ac:dyDescent="0.25">
      <c r="B13964" s="20" t="s">
        <v>11129</v>
      </c>
      <c r="C13964" s="20" t="s">
        <v>11124</v>
      </c>
      <c r="D13964" s="20" t="s">
        <v>17</v>
      </c>
    </row>
    <row r="13965" spans="2:4" x14ac:dyDescent="0.25">
      <c r="B13965" s="20" t="s">
        <v>11130</v>
      </c>
      <c r="C13965" s="20" t="s">
        <v>11131</v>
      </c>
      <c r="D13965" s="20" t="s">
        <v>17</v>
      </c>
    </row>
    <row r="13966" spans="2:4" x14ac:dyDescent="0.25">
      <c r="B13966" s="20" t="s">
        <v>11132</v>
      </c>
      <c r="C13966" s="20" t="s">
        <v>11131</v>
      </c>
      <c r="D13966" s="20" t="s">
        <v>17</v>
      </c>
    </row>
    <row r="13967" spans="2:4" x14ac:dyDescent="0.25">
      <c r="B13967" s="20" t="s">
        <v>11133</v>
      </c>
      <c r="C13967" s="20" t="s">
        <v>11131</v>
      </c>
      <c r="D13967" s="20" t="s">
        <v>17</v>
      </c>
    </row>
    <row r="13968" spans="2:4" x14ac:dyDescent="0.25">
      <c r="B13968" s="20" t="s">
        <v>11134</v>
      </c>
      <c r="C13968" s="20" t="s">
        <v>11131</v>
      </c>
      <c r="D13968" s="20" t="s">
        <v>17</v>
      </c>
    </row>
    <row r="13969" spans="2:4" x14ac:dyDescent="0.25">
      <c r="B13969" s="20" t="s">
        <v>11135</v>
      </c>
      <c r="C13969" s="20" t="s">
        <v>11131</v>
      </c>
      <c r="D13969" s="20" t="s">
        <v>17</v>
      </c>
    </row>
    <row r="13970" spans="2:4" x14ac:dyDescent="0.25">
      <c r="B13970" s="20" t="s">
        <v>11136</v>
      </c>
      <c r="C13970" s="20" t="s">
        <v>11131</v>
      </c>
      <c r="D13970" s="20" t="s">
        <v>17</v>
      </c>
    </row>
    <row r="13971" spans="2:4" x14ac:dyDescent="0.25">
      <c r="B13971" s="20" t="s">
        <v>11137</v>
      </c>
      <c r="C13971" s="20" t="s">
        <v>11131</v>
      </c>
      <c r="D13971" s="20" t="s">
        <v>17</v>
      </c>
    </row>
    <row r="13972" spans="2:4" x14ac:dyDescent="0.25">
      <c r="B13972" s="20" t="s">
        <v>11138</v>
      </c>
      <c r="C13972" s="20" t="s">
        <v>11139</v>
      </c>
      <c r="D13972" s="20" t="s">
        <v>17</v>
      </c>
    </row>
    <row r="13973" spans="2:4" x14ac:dyDescent="0.25">
      <c r="B13973" s="20" t="s">
        <v>11140</v>
      </c>
      <c r="C13973" s="20" t="s">
        <v>11139</v>
      </c>
      <c r="D13973" s="20" t="s">
        <v>17</v>
      </c>
    </row>
    <row r="13974" spans="2:4" x14ac:dyDescent="0.25">
      <c r="B13974" s="20" t="s">
        <v>11141</v>
      </c>
      <c r="C13974" s="20" t="s">
        <v>11139</v>
      </c>
      <c r="D13974" s="20" t="s">
        <v>17</v>
      </c>
    </row>
    <row r="13975" spans="2:4" x14ac:dyDescent="0.25">
      <c r="B13975" s="20" t="s">
        <v>11142</v>
      </c>
      <c r="C13975" s="20" t="s">
        <v>11139</v>
      </c>
      <c r="D13975" s="20" t="s">
        <v>17</v>
      </c>
    </row>
    <row r="13976" spans="2:4" x14ac:dyDescent="0.25">
      <c r="B13976" s="20" t="s">
        <v>11143</v>
      </c>
      <c r="C13976" s="20" t="s">
        <v>11139</v>
      </c>
      <c r="D13976" s="20" t="s">
        <v>17</v>
      </c>
    </row>
    <row r="13977" spans="2:4" x14ac:dyDescent="0.25">
      <c r="B13977" s="20" t="s">
        <v>11144</v>
      </c>
      <c r="C13977" s="20" t="s">
        <v>11139</v>
      </c>
      <c r="D13977" s="20" t="s">
        <v>17</v>
      </c>
    </row>
    <row r="13978" spans="2:4" x14ac:dyDescent="0.25">
      <c r="B13978" s="20" t="s">
        <v>11145</v>
      </c>
      <c r="C13978" s="20" t="s">
        <v>11139</v>
      </c>
      <c r="D13978" s="20" t="s">
        <v>17</v>
      </c>
    </row>
    <row r="13979" spans="2:4" x14ac:dyDescent="0.25">
      <c r="B13979" s="20" t="s">
        <v>11146</v>
      </c>
      <c r="C13979" s="20" t="s">
        <v>11146</v>
      </c>
      <c r="D13979" s="20" t="s">
        <v>16</v>
      </c>
    </row>
    <row r="13980" spans="2:4" x14ac:dyDescent="0.25">
      <c r="B13980" s="20" t="s">
        <v>11147</v>
      </c>
      <c r="C13980" s="20" t="s">
        <v>11147</v>
      </c>
      <c r="D13980" s="20" t="s">
        <v>16</v>
      </c>
    </row>
    <row r="13981" spans="2:4" x14ac:dyDescent="0.25">
      <c r="B13981" s="20" t="s">
        <v>11148</v>
      </c>
      <c r="C13981" s="20" t="s">
        <v>11147</v>
      </c>
      <c r="D13981" s="20" t="s">
        <v>16</v>
      </c>
    </row>
    <row r="13982" spans="2:4" x14ac:dyDescent="0.25">
      <c r="B13982" s="20" t="s">
        <v>11149</v>
      </c>
      <c r="C13982" s="20" t="s">
        <v>11147</v>
      </c>
      <c r="D13982" s="20" t="s">
        <v>16</v>
      </c>
    </row>
    <row r="13983" spans="2:4" x14ac:dyDescent="0.25">
      <c r="B13983" s="20" t="s">
        <v>11150</v>
      </c>
      <c r="C13983" s="20" t="s">
        <v>11151</v>
      </c>
      <c r="D13983" s="20" t="s">
        <v>16</v>
      </c>
    </row>
    <row r="13984" spans="2:4" x14ac:dyDescent="0.25">
      <c r="B13984" s="20" t="s">
        <v>11152</v>
      </c>
      <c r="C13984" s="20" t="s">
        <v>11151</v>
      </c>
      <c r="D13984" s="20" t="s">
        <v>16</v>
      </c>
    </row>
    <row r="13985" spans="2:4" x14ac:dyDescent="0.25">
      <c r="B13985" s="20" t="s">
        <v>11153</v>
      </c>
      <c r="C13985" s="20" t="s">
        <v>11151</v>
      </c>
      <c r="D13985" s="20" t="s">
        <v>16</v>
      </c>
    </row>
    <row r="13986" spans="2:4" x14ac:dyDescent="0.25">
      <c r="B13986" s="20" t="s">
        <v>18905</v>
      </c>
      <c r="C13986" s="20" t="s">
        <v>11151</v>
      </c>
      <c r="D13986" s="20" t="s">
        <v>16</v>
      </c>
    </row>
    <row r="13987" spans="2:4" x14ac:dyDescent="0.25">
      <c r="B13987" s="20" t="s">
        <v>18906</v>
      </c>
      <c r="C13987" s="20" t="s">
        <v>11151</v>
      </c>
      <c r="D13987" s="20" t="s">
        <v>16</v>
      </c>
    </row>
    <row r="13988" spans="2:4" x14ac:dyDescent="0.25">
      <c r="B13988" s="20" t="s">
        <v>18907</v>
      </c>
      <c r="C13988" s="20" t="s">
        <v>11151</v>
      </c>
      <c r="D13988" s="20" t="s">
        <v>16</v>
      </c>
    </row>
    <row r="13989" spans="2:4" x14ac:dyDescent="0.25">
      <c r="B13989" s="20" t="s">
        <v>18908</v>
      </c>
      <c r="C13989" s="20" t="s">
        <v>11151</v>
      </c>
      <c r="D13989" s="20" t="s">
        <v>16</v>
      </c>
    </row>
    <row r="13990" spans="2:4" x14ac:dyDescent="0.25">
      <c r="B13990" s="20" t="s">
        <v>11154</v>
      </c>
      <c r="C13990" s="20" t="s">
        <v>11151</v>
      </c>
      <c r="D13990" s="20" t="s">
        <v>16</v>
      </c>
    </row>
    <row r="13991" spans="2:4" x14ac:dyDescent="0.25">
      <c r="B13991" s="20" t="s">
        <v>11155</v>
      </c>
      <c r="C13991" s="20" t="s">
        <v>11151</v>
      </c>
      <c r="D13991" s="20" t="s">
        <v>16</v>
      </c>
    </row>
    <row r="13992" spans="2:4" x14ac:dyDescent="0.25">
      <c r="B13992" s="20" t="s">
        <v>11156</v>
      </c>
      <c r="C13992" s="20" t="s">
        <v>11151</v>
      </c>
      <c r="D13992" s="20" t="s">
        <v>16</v>
      </c>
    </row>
    <row r="13993" spans="2:4" x14ac:dyDescent="0.25">
      <c r="B13993" s="20" t="s">
        <v>11157</v>
      </c>
      <c r="C13993" s="20" t="s">
        <v>11151</v>
      </c>
      <c r="D13993" s="20" t="s">
        <v>16</v>
      </c>
    </row>
    <row r="13994" spans="2:4" x14ac:dyDescent="0.25">
      <c r="B13994" s="20" t="s">
        <v>11158</v>
      </c>
      <c r="C13994" s="20" t="s">
        <v>11151</v>
      </c>
      <c r="D13994" s="20" t="s">
        <v>16</v>
      </c>
    </row>
    <row r="13995" spans="2:4" x14ac:dyDescent="0.25">
      <c r="B13995" s="20" t="s">
        <v>18909</v>
      </c>
      <c r="C13995" s="20" t="s">
        <v>11151</v>
      </c>
      <c r="D13995" s="20" t="s">
        <v>16</v>
      </c>
    </row>
    <row r="13996" spans="2:4" x14ac:dyDescent="0.25">
      <c r="B13996" s="20" t="s">
        <v>18910</v>
      </c>
      <c r="C13996" s="20" t="s">
        <v>11151</v>
      </c>
      <c r="D13996" s="20" t="s">
        <v>16</v>
      </c>
    </row>
    <row r="13997" spans="2:4" x14ac:dyDescent="0.25">
      <c r="B13997" s="20" t="s">
        <v>18911</v>
      </c>
      <c r="C13997" s="20" t="s">
        <v>11151</v>
      </c>
      <c r="D13997" s="20" t="s">
        <v>16</v>
      </c>
    </row>
    <row r="13998" spans="2:4" x14ac:dyDescent="0.25">
      <c r="B13998" s="20" t="s">
        <v>18912</v>
      </c>
      <c r="C13998" s="20" t="s">
        <v>11151</v>
      </c>
      <c r="D13998" s="20" t="s">
        <v>16</v>
      </c>
    </row>
    <row r="13999" spans="2:4" x14ac:dyDescent="0.25">
      <c r="B13999" s="20" t="s">
        <v>18913</v>
      </c>
      <c r="C13999" s="20" t="s">
        <v>11151</v>
      </c>
      <c r="D13999" s="20" t="s">
        <v>16</v>
      </c>
    </row>
    <row r="14000" spans="2:4" x14ac:dyDescent="0.25">
      <c r="B14000" s="20" t="s">
        <v>18914</v>
      </c>
      <c r="C14000" s="20" t="s">
        <v>11151</v>
      </c>
      <c r="D14000" s="20" t="s">
        <v>16</v>
      </c>
    </row>
    <row r="14001" spans="2:4" x14ac:dyDescent="0.25">
      <c r="B14001" s="20" t="s">
        <v>18915</v>
      </c>
      <c r="C14001" s="20" t="s">
        <v>11151</v>
      </c>
      <c r="D14001" s="20" t="s">
        <v>16</v>
      </c>
    </row>
    <row r="14002" spans="2:4" x14ac:dyDescent="0.25">
      <c r="B14002" s="20" t="s">
        <v>18916</v>
      </c>
      <c r="C14002" s="20" t="s">
        <v>11151</v>
      </c>
      <c r="D14002" s="20" t="s">
        <v>16</v>
      </c>
    </row>
    <row r="14003" spans="2:4" x14ac:dyDescent="0.25">
      <c r="B14003" s="20" t="s">
        <v>18917</v>
      </c>
      <c r="C14003" s="20" t="s">
        <v>11151</v>
      </c>
      <c r="D14003" s="20" t="s">
        <v>16</v>
      </c>
    </row>
    <row r="14004" spans="2:4" x14ac:dyDescent="0.25">
      <c r="B14004" s="20" t="s">
        <v>18918</v>
      </c>
      <c r="C14004" s="20" t="s">
        <v>11151</v>
      </c>
      <c r="D14004" s="20" t="s">
        <v>16</v>
      </c>
    </row>
    <row r="14005" spans="2:4" x14ac:dyDescent="0.25">
      <c r="B14005" s="20" t="s">
        <v>11159</v>
      </c>
      <c r="C14005" s="20" t="s">
        <v>11151</v>
      </c>
      <c r="D14005" s="20" t="s">
        <v>16</v>
      </c>
    </row>
    <row r="14006" spans="2:4" x14ac:dyDescent="0.25">
      <c r="B14006" s="20" t="s">
        <v>11160</v>
      </c>
      <c r="C14006" s="20" t="s">
        <v>11160</v>
      </c>
      <c r="D14006" s="20" t="s">
        <v>16</v>
      </c>
    </row>
    <row r="14007" spans="2:4" x14ac:dyDescent="0.25">
      <c r="B14007" s="20" t="s">
        <v>11161</v>
      </c>
      <c r="C14007" s="20" t="s">
        <v>11160</v>
      </c>
      <c r="D14007" s="20" t="s">
        <v>16</v>
      </c>
    </row>
    <row r="14008" spans="2:4" x14ac:dyDescent="0.25">
      <c r="B14008" s="20" t="s">
        <v>11162</v>
      </c>
      <c r="C14008" s="20" t="s">
        <v>11160</v>
      </c>
      <c r="D14008" s="20" t="s">
        <v>16</v>
      </c>
    </row>
    <row r="14009" spans="2:4" x14ac:dyDescent="0.25">
      <c r="B14009" s="20" t="s">
        <v>11163</v>
      </c>
      <c r="C14009" s="20" t="s">
        <v>11160</v>
      </c>
      <c r="D14009" s="20" t="s">
        <v>16</v>
      </c>
    </row>
    <row r="14010" spans="2:4" x14ac:dyDescent="0.25">
      <c r="B14010" s="20" t="s">
        <v>18919</v>
      </c>
      <c r="C14010" s="20" t="s">
        <v>11160</v>
      </c>
      <c r="D14010" s="20" t="s">
        <v>16</v>
      </c>
    </row>
    <row r="14011" spans="2:4" x14ac:dyDescent="0.25">
      <c r="B14011" s="20" t="s">
        <v>18920</v>
      </c>
      <c r="C14011" s="20" t="s">
        <v>11160</v>
      </c>
      <c r="D14011" s="20" t="s">
        <v>16</v>
      </c>
    </row>
    <row r="14012" spans="2:4" x14ac:dyDescent="0.25">
      <c r="B14012" s="20" t="s">
        <v>18921</v>
      </c>
      <c r="C14012" s="20" t="s">
        <v>11160</v>
      </c>
      <c r="D14012" s="20" t="s">
        <v>16</v>
      </c>
    </row>
    <row r="14013" spans="2:4" x14ac:dyDescent="0.25">
      <c r="B14013" s="20" t="s">
        <v>18922</v>
      </c>
      <c r="C14013" s="20" t="s">
        <v>11160</v>
      </c>
      <c r="D14013" s="20" t="s">
        <v>16</v>
      </c>
    </row>
    <row r="14014" spans="2:4" x14ac:dyDescent="0.25">
      <c r="B14014" s="20" t="s">
        <v>18923</v>
      </c>
      <c r="C14014" s="20" t="s">
        <v>11160</v>
      </c>
      <c r="D14014" s="20" t="s">
        <v>16</v>
      </c>
    </row>
    <row r="14015" spans="2:4" x14ac:dyDescent="0.25">
      <c r="B14015" s="20" t="s">
        <v>18924</v>
      </c>
      <c r="C14015" s="20" t="s">
        <v>11160</v>
      </c>
      <c r="D14015" s="20" t="s">
        <v>16</v>
      </c>
    </row>
    <row r="14016" spans="2:4" x14ac:dyDescent="0.25">
      <c r="B14016" s="20" t="s">
        <v>18925</v>
      </c>
      <c r="C14016" s="20" t="s">
        <v>11160</v>
      </c>
      <c r="D14016" s="20" t="s">
        <v>16</v>
      </c>
    </row>
    <row r="14017" spans="2:4" x14ac:dyDescent="0.25">
      <c r="B14017" s="20" t="s">
        <v>11164</v>
      </c>
      <c r="C14017" s="20" t="s">
        <v>11160</v>
      </c>
      <c r="D14017" s="20" t="s">
        <v>16</v>
      </c>
    </row>
    <row r="14018" spans="2:4" x14ac:dyDescent="0.25">
      <c r="B14018" s="20" t="s">
        <v>11165</v>
      </c>
      <c r="C14018" s="20" t="s">
        <v>11160</v>
      </c>
      <c r="D14018" s="20" t="s">
        <v>16</v>
      </c>
    </row>
    <row r="14019" spans="2:4" x14ac:dyDescent="0.25">
      <c r="B14019" s="20" t="s">
        <v>18926</v>
      </c>
      <c r="C14019" s="20" t="s">
        <v>11160</v>
      </c>
      <c r="D14019" s="20" t="s">
        <v>16</v>
      </c>
    </row>
    <row r="14020" spans="2:4" x14ac:dyDescent="0.25">
      <c r="B14020" s="20" t="s">
        <v>18927</v>
      </c>
      <c r="C14020" s="20" t="s">
        <v>11160</v>
      </c>
      <c r="D14020" s="20" t="s">
        <v>16</v>
      </c>
    </row>
    <row r="14021" spans="2:4" x14ac:dyDescent="0.25">
      <c r="B14021" s="20" t="s">
        <v>11166</v>
      </c>
      <c r="C14021" s="20" t="s">
        <v>11166</v>
      </c>
      <c r="D14021" s="20" t="s">
        <v>16</v>
      </c>
    </row>
    <row r="14022" spans="2:4" x14ac:dyDescent="0.25">
      <c r="B14022" s="20" t="s">
        <v>11167</v>
      </c>
      <c r="C14022" s="20" t="s">
        <v>11166</v>
      </c>
      <c r="D14022" s="20" t="s">
        <v>16</v>
      </c>
    </row>
    <row r="14023" spans="2:4" x14ac:dyDescent="0.25">
      <c r="B14023" s="20" t="s">
        <v>11168</v>
      </c>
      <c r="C14023" s="20" t="s">
        <v>11166</v>
      </c>
      <c r="D14023" s="20" t="s">
        <v>16</v>
      </c>
    </row>
    <row r="14024" spans="2:4" x14ac:dyDescent="0.25">
      <c r="B14024" s="20" t="s">
        <v>11169</v>
      </c>
      <c r="C14024" s="20" t="s">
        <v>11166</v>
      </c>
      <c r="D14024" s="20" t="s">
        <v>16</v>
      </c>
    </row>
    <row r="14025" spans="2:4" x14ac:dyDescent="0.25">
      <c r="B14025" s="20" t="s">
        <v>11170</v>
      </c>
      <c r="C14025" s="20" t="s">
        <v>11166</v>
      </c>
      <c r="D14025" s="20" t="s">
        <v>16</v>
      </c>
    </row>
    <row r="14026" spans="2:4" x14ac:dyDescent="0.25">
      <c r="B14026" s="20" t="s">
        <v>11171</v>
      </c>
      <c r="C14026" s="20" t="s">
        <v>11166</v>
      </c>
      <c r="D14026" s="20" t="s">
        <v>16</v>
      </c>
    </row>
    <row r="14027" spans="2:4" x14ac:dyDescent="0.25">
      <c r="B14027" s="20" t="s">
        <v>11172</v>
      </c>
      <c r="C14027" s="20" t="s">
        <v>11166</v>
      </c>
      <c r="D14027" s="20" t="s">
        <v>16</v>
      </c>
    </row>
    <row r="14028" spans="2:4" x14ac:dyDescent="0.25">
      <c r="B14028" s="20" t="s">
        <v>11173</v>
      </c>
      <c r="C14028" s="20" t="s">
        <v>11166</v>
      </c>
      <c r="D14028" s="20" t="s">
        <v>16</v>
      </c>
    </row>
    <row r="14029" spans="2:4" x14ac:dyDescent="0.25">
      <c r="B14029" s="20" t="s">
        <v>11174</v>
      </c>
      <c r="C14029" s="20" t="s">
        <v>11166</v>
      </c>
      <c r="D14029" s="20" t="s">
        <v>16</v>
      </c>
    </row>
    <row r="14030" spans="2:4" x14ac:dyDescent="0.25">
      <c r="B14030" s="20" t="s">
        <v>11175</v>
      </c>
      <c r="C14030" s="20" t="s">
        <v>11176</v>
      </c>
      <c r="D14030" s="20" t="s">
        <v>16</v>
      </c>
    </row>
    <row r="14031" spans="2:4" x14ac:dyDescent="0.25">
      <c r="B14031" s="20" t="s">
        <v>11177</v>
      </c>
      <c r="C14031" s="20" t="s">
        <v>11176</v>
      </c>
      <c r="D14031" s="20" t="s">
        <v>16</v>
      </c>
    </row>
    <row r="14032" spans="2:4" x14ac:dyDescent="0.25">
      <c r="B14032" s="20" t="s">
        <v>18928</v>
      </c>
      <c r="C14032" s="20" t="s">
        <v>11176</v>
      </c>
      <c r="D14032" s="20" t="s">
        <v>16</v>
      </c>
    </row>
    <row r="14033" spans="2:4" x14ac:dyDescent="0.25">
      <c r="B14033" s="20" t="s">
        <v>11178</v>
      </c>
      <c r="C14033" s="20" t="s">
        <v>11176</v>
      </c>
      <c r="D14033" s="20" t="s">
        <v>16</v>
      </c>
    </row>
    <row r="14034" spans="2:4" x14ac:dyDescent="0.25">
      <c r="B14034" s="20" t="s">
        <v>18929</v>
      </c>
      <c r="C14034" s="20" t="s">
        <v>11176</v>
      </c>
      <c r="D14034" s="20" t="s">
        <v>16</v>
      </c>
    </row>
    <row r="14035" spans="2:4" x14ac:dyDescent="0.25">
      <c r="B14035" s="20" t="s">
        <v>18930</v>
      </c>
      <c r="C14035" s="20" t="s">
        <v>11176</v>
      </c>
      <c r="D14035" s="20" t="s">
        <v>16</v>
      </c>
    </row>
    <row r="14036" spans="2:4" x14ac:dyDescent="0.25">
      <c r="B14036" s="20" t="s">
        <v>11179</v>
      </c>
      <c r="C14036" s="20" t="s">
        <v>11176</v>
      </c>
      <c r="D14036" s="20" t="s">
        <v>16</v>
      </c>
    </row>
    <row r="14037" spans="2:4" x14ac:dyDescent="0.25">
      <c r="B14037" s="20" t="s">
        <v>18931</v>
      </c>
      <c r="C14037" s="20" t="s">
        <v>11176</v>
      </c>
      <c r="D14037" s="20" t="s">
        <v>16</v>
      </c>
    </row>
    <row r="14038" spans="2:4" x14ac:dyDescent="0.25">
      <c r="B14038" s="20" t="s">
        <v>18932</v>
      </c>
      <c r="C14038" s="20" t="s">
        <v>11176</v>
      </c>
      <c r="D14038" s="20" t="s">
        <v>16</v>
      </c>
    </row>
    <row r="14039" spans="2:4" x14ac:dyDescent="0.25">
      <c r="B14039" s="20" t="s">
        <v>11180</v>
      </c>
      <c r="C14039" s="20" t="s">
        <v>11176</v>
      </c>
      <c r="D14039" s="20" t="s">
        <v>16</v>
      </c>
    </row>
    <row r="14040" spans="2:4" x14ac:dyDescent="0.25">
      <c r="B14040" s="20" t="s">
        <v>18933</v>
      </c>
      <c r="C14040" s="20" t="s">
        <v>11176</v>
      </c>
      <c r="D14040" s="20" t="s">
        <v>16</v>
      </c>
    </row>
    <row r="14041" spans="2:4" x14ac:dyDescent="0.25">
      <c r="B14041" s="20" t="s">
        <v>18934</v>
      </c>
      <c r="C14041" s="20" t="s">
        <v>11176</v>
      </c>
      <c r="D14041" s="20" t="s">
        <v>16</v>
      </c>
    </row>
    <row r="14042" spans="2:4" x14ac:dyDescent="0.25">
      <c r="B14042" s="20" t="s">
        <v>18935</v>
      </c>
      <c r="C14042" s="20" t="s">
        <v>11176</v>
      </c>
      <c r="D14042" s="20" t="s">
        <v>16</v>
      </c>
    </row>
    <row r="14043" spans="2:4" x14ac:dyDescent="0.25">
      <c r="B14043" s="20" t="s">
        <v>18936</v>
      </c>
      <c r="C14043" s="20" t="s">
        <v>11176</v>
      </c>
      <c r="D14043" s="20" t="s">
        <v>16</v>
      </c>
    </row>
    <row r="14044" spans="2:4" x14ac:dyDescent="0.25">
      <c r="B14044" s="20" t="s">
        <v>18937</v>
      </c>
      <c r="C14044" s="20" t="s">
        <v>11176</v>
      </c>
      <c r="D14044" s="20" t="s">
        <v>16</v>
      </c>
    </row>
    <row r="14045" spans="2:4" x14ac:dyDescent="0.25">
      <c r="B14045" s="20" t="s">
        <v>18938</v>
      </c>
      <c r="C14045" s="20" t="s">
        <v>11176</v>
      </c>
      <c r="D14045" s="20" t="s">
        <v>16</v>
      </c>
    </row>
    <row r="14046" spans="2:4" x14ac:dyDescent="0.25">
      <c r="B14046" s="20" t="s">
        <v>18939</v>
      </c>
      <c r="C14046" s="20" t="s">
        <v>11176</v>
      </c>
      <c r="D14046" s="20" t="s">
        <v>16</v>
      </c>
    </row>
    <row r="14047" spans="2:4" x14ac:dyDescent="0.25">
      <c r="B14047" s="20" t="s">
        <v>18940</v>
      </c>
      <c r="C14047" s="20" t="s">
        <v>11176</v>
      </c>
      <c r="D14047" s="20" t="s">
        <v>16</v>
      </c>
    </row>
    <row r="14048" spans="2:4" x14ac:dyDescent="0.25">
      <c r="B14048" s="20" t="s">
        <v>18941</v>
      </c>
      <c r="C14048" s="20" t="s">
        <v>11176</v>
      </c>
      <c r="D14048" s="20" t="s">
        <v>16</v>
      </c>
    </row>
    <row r="14049" spans="2:4" x14ac:dyDescent="0.25">
      <c r="B14049" s="20" t="s">
        <v>18942</v>
      </c>
      <c r="C14049" s="20" t="s">
        <v>11176</v>
      </c>
      <c r="D14049" s="20" t="s">
        <v>16</v>
      </c>
    </row>
    <row r="14050" spans="2:4" x14ac:dyDescent="0.25">
      <c r="B14050" s="20" t="s">
        <v>11181</v>
      </c>
      <c r="C14050" s="20" t="s">
        <v>11176</v>
      </c>
      <c r="D14050" s="20" t="s">
        <v>16</v>
      </c>
    </row>
    <row r="14051" spans="2:4" x14ac:dyDescent="0.25">
      <c r="B14051" s="20" t="s">
        <v>11182</v>
      </c>
      <c r="C14051" s="20" t="s">
        <v>11183</v>
      </c>
      <c r="D14051" s="20" t="s">
        <v>16</v>
      </c>
    </row>
    <row r="14052" spans="2:4" x14ac:dyDescent="0.25">
      <c r="B14052" s="20" t="s">
        <v>11184</v>
      </c>
      <c r="C14052" s="20" t="s">
        <v>11183</v>
      </c>
      <c r="D14052" s="20" t="s">
        <v>16</v>
      </c>
    </row>
    <row r="14053" spans="2:4" x14ac:dyDescent="0.25">
      <c r="B14053" s="20" t="s">
        <v>11185</v>
      </c>
      <c r="C14053" s="20" t="s">
        <v>11183</v>
      </c>
      <c r="D14053" s="20" t="s">
        <v>16</v>
      </c>
    </row>
    <row r="14054" spans="2:4" x14ac:dyDescent="0.25">
      <c r="B14054" s="20" t="s">
        <v>11186</v>
      </c>
      <c r="C14054" s="20" t="s">
        <v>11183</v>
      </c>
      <c r="D14054" s="20" t="s">
        <v>16</v>
      </c>
    </row>
    <row r="14055" spans="2:4" x14ac:dyDescent="0.25">
      <c r="B14055" s="20" t="s">
        <v>11187</v>
      </c>
      <c r="C14055" s="20" t="s">
        <v>11183</v>
      </c>
      <c r="D14055" s="20" t="s">
        <v>16</v>
      </c>
    </row>
    <row r="14056" spans="2:4" x14ac:dyDescent="0.25">
      <c r="B14056" s="20" t="s">
        <v>11188</v>
      </c>
      <c r="C14056" s="20" t="s">
        <v>11189</v>
      </c>
      <c r="D14056" s="20" t="s">
        <v>16</v>
      </c>
    </row>
    <row r="14057" spans="2:4" x14ac:dyDescent="0.25">
      <c r="B14057" s="20" t="s">
        <v>18943</v>
      </c>
      <c r="C14057" s="20" t="s">
        <v>11189</v>
      </c>
      <c r="D14057" s="20" t="s">
        <v>16</v>
      </c>
    </row>
    <row r="14058" spans="2:4" x14ac:dyDescent="0.25">
      <c r="B14058" s="20" t="s">
        <v>11190</v>
      </c>
      <c r="C14058" s="20" t="s">
        <v>11189</v>
      </c>
      <c r="D14058" s="20" t="s">
        <v>16</v>
      </c>
    </row>
    <row r="14059" spans="2:4" x14ac:dyDescent="0.25">
      <c r="B14059" s="20" t="s">
        <v>18944</v>
      </c>
      <c r="C14059" s="20" t="s">
        <v>11189</v>
      </c>
      <c r="D14059" s="20" t="s">
        <v>16</v>
      </c>
    </row>
    <row r="14060" spans="2:4" x14ac:dyDescent="0.25">
      <c r="B14060" s="20" t="s">
        <v>11191</v>
      </c>
      <c r="C14060" s="20" t="s">
        <v>11189</v>
      </c>
      <c r="D14060" s="20" t="s">
        <v>16</v>
      </c>
    </row>
    <row r="14061" spans="2:4" x14ac:dyDescent="0.25">
      <c r="B14061" s="20" t="s">
        <v>11192</v>
      </c>
      <c r="C14061" s="20" t="s">
        <v>11189</v>
      </c>
      <c r="D14061" s="20" t="s">
        <v>16</v>
      </c>
    </row>
    <row r="14062" spans="2:4" x14ac:dyDescent="0.25">
      <c r="B14062" s="20" t="s">
        <v>11193</v>
      </c>
      <c r="C14062" s="20" t="s">
        <v>11189</v>
      </c>
      <c r="D14062" s="20" t="s">
        <v>16</v>
      </c>
    </row>
    <row r="14063" spans="2:4" x14ac:dyDescent="0.25">
      <c r="B14063" s="20" t="s">
        <v>11194</v>
      </c>
      <c r="C14063" s="20" t="s">
        <v>11189</v>
      </c>
      <c r="D14063" s="20" t="s">
        <v>16</v>
      </c>
    </row>
    <row r="14064" spans="2:4" x14ac:dyDescent="0.25">
      <c r="B14064" s="20" t="s">
        <v>11195</v>
      </c>
      <c r="C14064" s="20" t="s">
        <v>11189</v>
      </c>
      <c r="D14064" s="20" t="s">
        <v>16</v>
      </c>
    </row>
    <row r="14065" spans="2:4" x14ac:dyDescent="0.25">
      <c r="B14065" s="20" t="s">
        <v>18945</v>
      </c>
      <c r="C14065" s="20" t="s">
        <v>11189</v>
      </c>
      <c r="D14065" s="20" t="s">
        <v>16</v>
      </c>
    </row>
    <row r="14066" spans="2:4" x14ac:dyDescent="0.25">
      <c r="B14066" s="20" t="s">
        <v>18946</v>
      </c>
      <c r="C14066" s="20" t="s">
        <v>11189</v>
      </c>
      <c r="D14066" s="20" t="s">
        <v>16</v>
      </c>
    </row>
    <row r="14067" spans="2:4" x14ac:dyDescent="0.25">
      <c r="B14067" s="20" t="s">
        <v>18947</v>
      </c>
      <c r="C14067" s="20" t="s">
        <v>11189</v>
      </c>
      <c r="D14067" s="20" t="s">
        <v>16</v>
      </c>
    </row>
    <row r="14068" spans="2:4" x14ac:dyDescent="0.25">
      <c r="B14068" s="20" t="s">
        <v>11196</v>
      </c>
      <c r="C14068" s="20" t="s">
        <v>11189</v>
      </c>
      <c r="D14068" s="20" t="s">
        <v>16</v>
      </c>
    </row>
    <row r="14069" spans="2:4" x14ac:dyDescent="0.25">
      <c r="B14069" s="20" t="s">
        <v>18948</v>
      </c>
      <c r="C14069" s="20" t="s">
        <v>11189</v>
      </c>
      <c r="D14069" s="20" t="s">
        <v>16</v>
      </c>
    </row>
    <row r="14070" spans="2:4" x14ac:dyDescent="0.25">
      <c r="B14070" s="20" t="s">
        <v>11197</v>
      </c>
      <c r="C14070" s="20" t="s">
        <v>11189</v>
      </c>
      <c r="D14070" s="20" t="s">
        <v>16</v>
      </c>
    </row>
    <row r="14071" spans="2:4" x14ac:dyDescent="0.25">
      <c r="B14071" s="20" t="s">
        <v>11198</v>
      </c>
      <c r="C14071" s="20" t="s">
        <v>11189</v>
      </c>
      <c r="D14071" s="20" t="s">
        <v>16</v>
      </c>
    </row>
    <row r="14072" spans="2:4" x14ac:dyDescent="0.25">
      <c r="B14072" s="20" t="s">
        <v>11199</v>
      </c>
      <c r="C14072" s="20" t="s">
        <v>11199</v>
      </c>
      <c r="D14072" s="20" t="s">
        <v>16</v>
      </c>
    </row>
    <row r="14073" spans="2:4" x14ac:dyDescent="0.25">
      <c r="B14073" s="20" t="s">
        <v>11200</v>
      </c>
      <c r="C14073" s="20" t="s">
        <v>11199</v>
      </c>
      <c r="D14073" s="20" t="s">
        <v>16</v>
      </c>
    </row>
    <row r="14074" spans="2:4" x14ac:dyDescent="0.25">
      <c r="B14074" s="20" t="s">
        <v>11201</v>
      </c>
      <c r="C14074" s="20" t="s">
        <v>11199</v>
      </c>
      <c r="D14074" s="20" t="s">
        <v>16</v>
      </c>
    </row>
    <row r="14075" spans="2:4" x14ac:dyDescent="0.25">
      <c r="B14075" s="20" t="s">
        <v>11202</v>
      </c>
      <c r="C14075" s="20" t="s">
        <v>11199</v>
      </c>
      <c r="D14075" s="20" t="s">
        <v>16</v>
      </c>
    </row>
    <row r="14076" spans="2:4" x14ac:dyDescent="0.25">
      <c r="B14076" s="20" t="s">
        <v>11203</v>
      </c>
      <c r="C14076" s="20" t="s">
        <v>11203</v>
      </c>
      <c r="D14076" s="20" t="s">
        <v>16</v>
      </c>
    </row>
    <row r="14077" spans="2:4" x14ac:dyDescent="0.25">
      <c r="B14077" s="20" t="s">
        <v>11204</v>
      </c>
      <c r="C14077" s="20" t="s">
        <v>11203</v>
      </c>
      <c r="D14077" s="20" t="s">
        <v>16</v>
      </c>
    </row>
    <row r="14078" spans="2:4" x14ac:dyDescent="0.25">
      <c r="B14078" s="20" t="s">
        <v>11205</v>
      </c>
      <c r="C14078" s="20" t="s">
        <v>11205</v>
      </c>
      <c r="D14078" s="20" t="s">
        <v>16</v>
      </c>
    </row>
    <row r="14079" spans="2:4" x14ac:dyDescent="0.25">
      <c r="B14079" s="20" t="s">
        <v>11206</v>
      </c>
      <c r="C14079" s="20" t="s">
        <v>11205</v>
      </c>
      <c r="D14079" s="20" t="s">
        <v>16</v>
      </c>
    </row>
    <row r="14080" spans="2:4" x14ac:dyDescent="0.25">
      <c r="B14080" s="20" t="s">
        <v>18949</v>
      </c>
      <c r="C14080" s="20" t="s">
        <v>11205</v>
      </c>
      <c r="D14080" s="20" t="s">
        <v>12</v>
      </c>
    </row>
    <row r="14081" spans="2:4" x14ac:dyDescent="0.25">
      <c r="B14081" s="20" t="s">
        <v>18950</v>
      </c>
      <c r="C14081" s="20" t="s">
        <v>11205</v>
      </c>
      <c r="D14081" s="20" t="s">
        <v>12</v>
      </c>
    </row>
    <row r="14082" spans="2:4" x14ac:dyDescent="0.25">
      <c r="B14082" s="20" t="s">
        <v>11207</v>
      </c>
      <c r="C14082" s="20" t="s">
        <v>11205</v>
      </c>
      <c r="D14082" s="20" t="s">
        <v>16</v>
      </c>
    </row>
    <row r="14083" spans="2:4" x14ac:dyDescent="0.25">
      <c r="B14083" s="20" t="s">
        <v>11208</v>
      </c>
      <c r="C14083" s="20" t="s">
        <v>11205</v>
      </c>
      <c r="D14083" s="20" t="s">
        <v>16</v>
      </c>
    </row>
    <row r="14084" spans="2:4" x14ac:dyDescent="0.25">
      <c r="B14084" s="20" t="s">
        <v>11209</v>
      </c>
      <c r="C14084" s="20" t="s">
        <v>11205</v>
      </c>
      <c r="D14084" s="20" t="s">
        <v>16</v>
      </c>
    </row>
    <row r="14085" spans="2:4" x14ac:dyDescent="0.25">
      <c r="B14085" s="20" t="s">
        <v>11210</v>
      </c>
      <c r="C14085" s="20" t="s">
        <v>11205</v>
      </c>
      <c r="D14085" s="20" t="s">
        <v>16</v>
      </c>
    </row>
    <row r="14086" spans="2:4" x14ac:dyDescent="0.25">
      <c r="B14086" s="20" t="s">
        <v>11211</v>
      </c>
      <c r="C14086" s="20" t="s">
        <v>11212</v>
      </c>
      <c r="D14086" s="20" t="s">
        <v>19</v>
      </c>
    </row>
    <row r="14087" spans="2:4" x14ac:dyDescent="0.25">
      <c r="B14087" s="20" t="s">
        <v>11213</v>
      </c>
      <c r="C14087" s="20" t="s">
        <v>11212</v>
      </c>
      <c r="D14087" s="20" t="s">
        <v>19</v>
      </c>
    </row>
    <row r="14088" spans="2:4" x14ac:dyDescent="0.25">
      <c r="B14088" s="20" t="s">
        <v>11214</v>
      </c>
      <c r="C14088" s="20" t="s">
        <v>11212</v>
      </c>
      <c r="D14088" s="20" t="s">
        <v>19</v>
      </c>
    </row>
    <row r="14089" spans="2:4" x14ac:dyDescent="0.25">
      <c r="B14089" s="20" t="s">
        <v>11215</v>
      </c>
      <c r="C14089" s="20" t="s">
        <v>11212</v>
      </c>
      <c r="D14089" s="20" t="s">
        <v>19</v>
      </c>
    </row>
    <row r="14090" spans="2:4" x14ac:dyDescent="0.25">
      <c r="B14090" s="20" t="s">
        <v>11216</v>
      </c>
      <c r="C14090" s="20" t="s">
        <v>11212</v>
      </c>
      <c r="D14090" s="20" t="s">
        <v>19</v>
      </c>
    </row>
    <row r="14091" spans="2:4" x14ac:dyDescent="0.25">
      <c r="B14091" s="20" t="s">
        <v>11217</v>
      </c>
      <c r="C14091" s="20" t="s">
        <v>11218</v>
      </c>
      <c r="D14091" s="20" t="s">
        <v>19</v>
      </c>
    </row>
    <row r="14092" spans="2:4" x14ac:dyDescent="0.25">
      <c r="B14092" s="20" t="s">
        <v>11219</v>
      </c>
      <c r="C14092" s="20" t="s">
        <v>11218</v>
      </c>
      <c r="D14092" s="20" t="s">
        <v>19</v>
      </c>
    </row>
    <row r="14093" spans="2:4" x14ac:dyDescent="0.25">
      <c r="B14093" s="20" t="s">
        <v>11220</v>
      </c>
      <c r="C14093" s="20" t="s">
        <v>11218</v>
      </c>
      <c r="D14093" s="20" t="s">
        <v>19</v>
      </c>
    </row>
    <row r="14094" spans="2:4" x14ac:dyDescent="0.25">
      <c r="B14094" s="20" t="s">
        <v>11221</v>
      </c>
      <c r="C14094" s="20" t="s">
        <v>11218</v>
      </c>
      <c r="D14094" s="20" t="s">
        <v>19</v>
      </c>
    </row>
    <row r="14095" spans="2:4" x14ac:dyDescent="0.25">
      <c r="B14095" s="20" t="s">
        <v>11222</v>
      </c>
      <c r="C14095" s="20" t="s">
        <v>11223</v>
      </c>
      <c r="D14095" s="20" t="s">
        <v>19</v>
      </c>
    </row>
    <row r="14096" spans="2:4" x14ac:dyDescent="0.25">
      <c r="B14096" s="20" t="s">
        <v>11224</v>
      </c>
      <c r="C14096" s="20" t="s">
        <v>11223</v>
      </c>
      <c r="D14096" s="20" t="s">
        <v>12</v>
      </c>
    </row>
    <row r="14097" spans="2:4" x14ac:dyDescent="0.25">
      <c r="B14097" s="20" t="s">
        <v>11225</v>
      </c>
      <c r="C14097" s="20" t="s">
        <v>11223</v>
      </c>
      <c r="D14097" s="20" t="s">
        <v>19</v>
      </c>
    </row>
    <row r="14098" spans="2:4" x14ac:dyDescent="0.25">
      <c r="B14098" s="20" t="s">
        <v>11226</v>
      </c>
      <c r="C14098" s="20" t="s">
        <v>11227</v>
      </c>
      <c r="D14098" s="20" t="s">
        <v>19</v>
      </c>
    </row>
    <row r="14099" spans="2:4" x14ac:dyDescent="0.25">
      <c r="B14099" s="20" t="s">
        <v>11228</v>
      </c>
      <c r="C14099" s="20" t="s">
        <v>11227</v>
      </c>
      <c r="D14099" s="20" t="s">
        <v>19</v>
      </c>
    </row>
    <row r="14100" spans="2:4" x14ac:dyDescent="0.25">
      <c r="B14100" s="20" t="s">
        <v>11229</v>
      </c>
      <c r="C14100" s="20" t="s">
        <v>11227</v>
      </c>
      <c r="D14100" s="20" t="s">
        <v>19</v>
      </c>
    </row>
    <row r="14101" spans="2:4" x14ac:dyDescent="0.25">
      <c r="B14101" s="20" t="s">
        <v>11230</v>
      </c>
      <c r="C14101" s="20" t="s">
        <v>11227</v>
      </c>
      <c r="D14101" s="20" t="s">
        <v>16</v>
      </c>
    </row>
    <row r="14102" spans="2:4" x14ac:dyDescent="0.25">
      <c r="B14102" s="20" t="s">
        <v>11231</v>
      </c>
      <c r="C14102" s="20" t="s">
        <v>11232</v>
      </c>
      <c r="D14102" s="20" t="s">
        <v>19</v>
      </c>
    </row>
    <row r="14103" spans="2:4" x14ac:dyDescent="0.25">
      <c r="B14103" s="20" t="s">
        <v>11233</v>
      </c>
      <c r="C14103" s="20" t="s">
        <v>11232</v>
      </c>
      <c r="D14103" s="20" t="s">
        <v>19</v>
      </c>
    </row>
    <row r="14104" spans="2:4" x14ac:dyDescent="0.25">
      <c r="B14104" s="20" t="s">
        <v>11234</v>
      </c>
      <c r="C14104" s="20" t="s">
        <v>11232</v>
      </c>
      <c r="D14104" s="20" t="s">
        <v>19</v>
      </c>
    </row>
    <row r="14105" spans="2:4" x14ac:dyDescent="0.25">
      <c r="B14105" s="20" t="s">
        <v>11235</v>
      </c>
      <c r="C14105" s="20" t="s">
        <v>11232</v>
      </c>
      <c r="D14105" s="20" t="s">
        <v>19</v>
      </c>
    </row>
    <row r="14106" spans="2:4" x14ac:dyDescent="0.25">
      <c r="B14106" s="20" t="s">
        <v>11236</v>
      </c>
      <c r="C14106" s="20" t="s">
        <v>11232</v>
      </c>
      <c r="D14106" s="20" t="s">
        <v>19</v>
      </c>
    </row>
    <row r="14107" spans="2:4" x14ac:dyDescent="0.25">
      <c r="B14107" s="20" t="s">
        <v>11237</v>
      </c>
      <c r="C14107" s="20" t="s">
        <v>11232</v>
      </c>
      <c r="D14107" s="20" t="s">
        <v>19</v>
      </c>
    </row>
    <row r="14108" spans="2:4" x14ac:dyDescent="0.25">
      <c r="B14108" s="20" t="s">
        <v>11238</v>
      </c>
      <c r="C14108" s="20" t="s">
        <v>11239</v>
      </c>
      <c r="D14108" s="20" t="s">
        <v>19</v>
      </c>
    </row>
    <row r="14109" spans="2:4" x14ac:dyDescent="0.25">
      <c r="B14109" s="20" t="s">
        <v>11240</v>
      </c>
      <c r="C14109" s="20" t="s">
        <v>11239</v>
      </c>
      <c r="D14109" s="20" t="s">
        <v>16</v>
      </c>
    </row>
    <row r="14110" spans="2:4" x14ac:dyDescent="0.25">
      <c r="B14110" s="20" t="s">
        <v>11241</v>
      </c>
      <c r="C14110" s="20" t="s">
        <v>11239</v>
      </c>
      <c r="D14110" s="20" t="s">
        <v>19</v>
      </c>
    </row>
    <row r="14111" spans="2:4" x14ac:dyDescent="0.25">
      <c r="B14111" s="20" t="s">
        <v>11242</v>
      </c>
      <c r="C14111" s="20" t="s">
        <v>11239</v>
      </c>
      <c r="D14111" s="20" t="s">
        <v>19</v>
      </c>
    </row>
    <row r="14112" spans="2:4" x14ac:dyDescent="0.25">
      <c r="B14112" s="20" t="s">
        <v>11243</v>
      </c>
      <c r="C14112" s="20" t="s">
        <v>11244</v>
      </c>
      <c r="D14112" s="20" t="s">
        <v>19</v>
      </c>
    </row>
    <row r="14113" spans="2:4" x14ac:dyDescent="0.25">
      <c r="B14113" s="20" t="s">
        <v>11245</v>
      </c>
      <c r="C14113" s="20" t="s">
        <v>11244</v>
      </c>
      <c r="D14113" s="20" t="s">
        <v>19</v>
      </c>
    </row>
    <row r="14114" spans="2:4" x14ac:dyDescent="0.25">
      <c r="B14114" s="20" t="s">
        <v>11246</v>
      </c>
      <c r="C14114" s="20" t="s">
        <v>11244</v>
      </c>
      <c r="D14114" s="20" t="s">
        <v>19</v>
      </c>
    </row>
    <row r="14115" spans="2:4" x14ac:dyDescent="0.25">
      <c r="B14115" s="20" t="s">
        <v>11247</v>
      </c>
      <c r="C14115" s="20" t="s">
        <v>11247</v>
      </c>
      <c r="D14115" s="20" t="s">
        <v>21</v>
      </c>
    </row>
    <row r="14116" spans="2:4" x14ac:dyDescent="0.25">
      <c r="B14116" s="20" t="s">
        <v>11248</v>
      </c>
      <c r="C14116" s="20" t="s">
        <v>11249</v>
      </c>
      <c r="D14116" s="20" t="s">
        <v>21</v>
      </c>
    </row>
    <row r="14117" spans="2:4" x14ac:dyDescent="0.25">
      <c r="B14117" s="20" t="s">
        <v>11250</v>
      </c>
      <c r="C14117" s="20" t="s">
        <v>11249</v>
      </c>
      <c r="D14117" s="20" t="s">
        <v>21</v>
      </c>
    </row>
    <row r="14118" spans="2:4" x14ac:dyDescent="0.25">
      <c r="B14118" s="20" t="s">
        <v>11251</v>
      </c>
      <c r="C14118" s="20" t="s">
        <v>11249</v>
      </c>
      <c r="D14118" s="20" t="s">
        <v>21</v>
      </c>
    </row>
    <row r="14119" spans="2:4" x14ac:dyDescent="0.25">
      <c r="B14119" s="20" t="s">
        <v>11252</v>
      </c>
      <c r="C14119" s="20" t="s">
        <v>11249</v>
      </c>
      <c r="D14119" s="20" t="s">
        <v>21</v>
      </c>
    </row>
    <row r="14120" spans="2:4" x14ac:dyDescent="0.25">
      <c r="B14120" s="20" t="s">
        <v>11253</v>
      </c>
      <c r="C14120" s="20" t="s">
        <v>11249</v>
      </c>
      <c r="D14120" s="20" t="s">
        <v>21</v>
      </c>
    </row>
    <row r="14121" spans="2:4" x14ac:dyDescent="0.25">
      <c r="B14121" s="20" t="s">
        <v>11254</v>
      </c>
      <c r="C14121" s="20" t="s">
        <v>11255</v>
      </c>
      <c r="D14121" s="20" t="s">
        <v>21</v>
      </c>
    </row>
    <row r="14122" spans="2:4" x14ac:dyDescent="0.25">
      <c r="B14122" s="20" t="s">
        <v>11256</v>
      </c>
      <c r="C14122" s="20" t="s">
        <v>11255</v>
      </c>
      <c r="D14122" s="20" t="s">
        <v>21</v>
      </c>
    </row>
    <row r="14123" spans="2:4" x14ac:dyDescent="0.25">
      <c r="B14123" s="20" t="s">
        <v>11257</v>
      </c>
      <c r="C14123" s="20" t="s">
        <v>11255</v>
      </c>
      <c r="D14123" s="20" t="s">
        <v>21</v>
      </c>
    </row>
    <row r="14124" spans="2:4" x14ac:dyDescent="0.25">
      <c r="B14124" s="20" t="s">
        <v>18951</v>
      </c>
      <c r="C14124" s="20" t="s">
        <v>11255</v>
      </c>
      <c r="D14124" s="20" t="s">
        <v>19</v>
      </c>
    </row>
    <row r="14125" spans="2:4" x14ac:dyDescent="0.25">
      <c r="B14125" s="20" t="s">
        <v>11258</v>
      </c>
      <c r="C14125" s="20" t="s">
        <v>11255</v>
      </c>
      <c r="D14125" s="20" t="s">
        <v>21</v>
      </c>
    </row>
    <row r="14126" spans="2:4" x14ac:dyDescent="0.25">
      <c r="B14126" s="20" t="s">
        <v>11259</v>
      </c>
      <c r="C14126" s="20" t="s">
        <v>11255</v>
      </c>
      <c r="D14126" s="20" t="s">
        <v>21</v>
      </c>
    </row>
    <row r="14127" spans="2:4" x14ac:dyDescent="0.25">
      <c r="B14127" s="20" t="s">
        <v>11260</v>
      </c>
      <c r="C14127" s="20" t="s">
        <v>11261</v>
      </c>
      <c r="D14127" s="20" t="s">
        <v>21</v>
      </c>
    </row>
    <row r="14128" spans="2:4" x14ac:dyDescent="0.25">
      <c r="B14128" s="20" t="s">
        <v>11262</v>
      </c>
      <c r="C14128" s="20" t="s">
        <v>11261</v>
      </c>
      <c r="D14128" s="20" t="s">
        <v>21</v>
      </c>
    </row>
    <row r="14129" spans="2:4" x14ac:dyDescent="0.25">
      <c r="B14129" s="20" t="s">
        <v>11263</v>
      </c>
      <c r="C14129" s="20" t="s">
        <v>11261</v>
      </c>
      <c r="D14129" s="20" t="s">
        <v>21</v>
      </c>
    </row>
    <row r="14130" spans="2:4" x14ac:dyDescent="0.25">
      <c r="B14130" s="20" t="s">
        <v>11264</v>
      </c>
      <c r="C14130" s="20" t="s">
        <v>11261</v>
      </c>
      <c r="D14130" s="20" t="s">
        <v>21</v>
      </c>
    </row>
    <row r="14131" spans="2:4" x14ac:dyDescent="0.25">
      <c r="B14131" s="20" t="s">
        <v>11265</v>
      </c>
      <c r="C14131" s="20" t="s">
        <v>11266</v>
      </c>
      <c r="D14131" s="20" t="s">
        <v>21</v>
      </c>
    </row>
    <row r="14132" spans="2:4" x14ac:dyDescent="0.25">
      <c r="B14132" s="20" t="s">
        <v>11267</v>
      </c>
      <c r="C14132" s="20" t="s">
        <v>11266</v>
      </c>
      <c r="D14132" s="20" t="s">
        <v>21</v>
      </c>
    </row>
    <row r="14133" spans="2:4" x14ac:dyDescent="0.25">
      <c r="B14133" s="20" t="s">
        <v>11268</v>
      </c>
      <c r="C14133" s="20" t="s">
        <v>11266</v>
      </c>
      <c r="D14133" s="20" t="s">
        <v>21</v>
      </c>
    </row>
    <row r="14134" spans="2:4" x14ac:dyDescent="0.25">
      <c r="B14134" s="20" t="s">
        <v>11269</v>
      </c>
      <c r="C14134" s="20" t="s">
        <v>11266</v>
      </c>
      <c r="D14134" s="20" t="s">
        <v>21</v>
      </c>
    </row>
    <row r="14135" spans="2:4" x14ac:dyDescent="0.25">
      <c r="B14135" s="20" t="s">
        <v>11270</v>
      </c>
      <c r="C14135" s="20" t="s">
        <v>11271</v>
      </c>
      <c r="D14135" s="20" t="s">
        <v>21</v>
      </c>
    </row>
    <row r="14136" spans="2:4" x14ac:dyDescent="0.25">
      <c r="B14136" s="20" t="s">
        <v>11272</v>
      </c>
      <c r="C14136" s="20" t="s">
        <v>11271</v>
      </c>
      <c r="D14136" s="20" t="s">
        <v>21</v>
      </c>
    </row>
    <row r="14137" spans="2:4" x14ac:dyDescent="0.25">
      <c r="B14137" s="20" t="s">
        <v>11273</v>
      </c>
      <c r="C14137" s="20" t="s">
        <v>11271</v>
      </c>
      <c r="D14137" s="20" t="s">
        <v>21</v>
      </c>
    </row>
    <row r="14138" spans="2:4" x14ac:dyDescent="0.25">
      <c r="B14138" s="20" t="s">
        <v>11274</v>
      </c>
      <c r="C14138" s="20" t="s">
        <v>11271</v>
      </c>
      <c r="D14138" s="20" t="s">
        <v>21</v>
      </c>
    </row>
    <row r="14139" spans="2:4" x14ac:dyDescent="0.25">
      <c r="B14139" s="20" t="s">
        <v>11275</v>
      </c>
      <c r="C14139" s="20" t="s">
        <v>11271</v>
      </c>
      <c r="D14139" s="20" t="s">
        <v>21</v>
      </c>
    </row>
    <row r="14140" spans="2:4" x14ac:dyDescent="0.25">
      <c r="B14140" s="20" t="s">
        <v>11276</v>
      </c>
      <c r="C14140" s="20" t="s">
        <v>11277</v>
      </c>
      <c r="D14140" s="20" t="s">
        <v>21</v>
      </c>
    </row>
    <row r="14141" spans="2:4" x14ac:dyDescent="0.25">
      <c r="B14141" s="20" t="s">
        <v>11278</v>
      </c>
      <c r="C14141" s="20" t="s">
        <v>11277</v>
      </c>
      <c r="D14141" s="20" t="s">
        <v>21</v>
      </c>
    </row>
    <row r="14142" spans="2:4" x14ac:dyDescent="0.25">
      <c r="B14142" s="20" t="s">
        <v>11279</v>
      </c>
      <c r="C14142" s="20" t="s">
        <v>11277</v>
      </c>
      <c r="D14142" s="20" t="s">
        <v>21</v>
      </c>
    </row>
    <row r="14143" spans="2:4" x14ac:dyDescent="0.25">
      <c r="B14143" s="20" t="s">
        <v>11280</v>
      </c>
      <c r="C14143" s="20" t="s">
        <v>11277</v>
      </c>
      <c r="D14143" s="20" t="s">
        <v>21</v>
      </c>
    </row>
    <row r="14144" spans="2:4" x14ac:dyDescent="0.25">
      <c r="B14144" s="20" t="s">
        <v>11281</v>
      </c>
      <c r="C14144" s="20" t="s">
        <v>11277</v>
      </c>
      <c r="D14144" s="20" t="s">
        <v>19</v>
      </c>
    </row>
    <row r="14145" spans="2:4" x14ac:dyDescent="0.25">
      <c r="B14145" s="20" t="s">
        <v>11282</v>
      </c>
      <c r="C14145" s="20" t="s">
        <v>11277</v>
      </c>
      <c r="D14145" s="20" t="s">
        <v>21</v>
      </c>
    </row>
    <row r="14146" spans="2:4" x14ac:dyDescent="0.25">
      <c r="B14146" s="20" t="s">
        <v>11283</v>
      </c>
      <c r="C14146" s="20" t="s">
        <v>11284</v>
      </c>
      <c r="D14146" s="20" t="s">
        <v>21</v>
      </c>
    </row>
    <row r="14147" spans="2:4" x14ac:dyDescent="0.25">
      <c r="B14147" s="20" t="s">
        <v>11285</v>
      </c>
      <c r="C14147" s="20" t="s">
        <v>11284</v>
      </c>
      <c r="D14147" s="20" t="s">
        <v>21</v>
      </c>
    </row>
    <row r="14148" spans="2:4" x14ac:dyDescent="0.25">
      <c r="B14148" s="20" t="s">
        <v>11286</v>
      </c>
      <c r="C14148" s="20" t="s">
        <v>11284</v>
      </c>
      <c r="D14148" s="20" t="s">
        <v>21</v>
      </c>
    </row>
    <row r="14149" spans="2:4" x14ac:dyDescent="0.25">
      <c r="B14149" s="20" t="s">
        <v>11287</v>
      </c>
      <c r="C14149" s="20" t="s">
        <v>11284</v>
      </c>
      <c r="D14149" s="20" t="s">
        <v>21</v>
      </c>
    </row>
    <row r="14150" spans="2:4" x14ac:dyDescent="0.25">
      <c r="B14150" s="20" t="s">
        <v>11288</v>
      </c>
      <c r="C14150" s="20" t="s">
        <v>11284</v>
      </c>
      <c r="D14150" s="20" t="s">
        <v>21</v>
      </c>
    </row>
    <row r="14151" spans="2:4" x14ac:dyDescent="0.25">
      <c r="B14151" s="20" t="s">
        <v>11289</v>
      </c>
      <c r="C14151" s="20" t="s">
        <v>11290</v>
      </c>
      <c r="D14151" s="20" t="s">
        <v>21</v>
      </c>
    </row>
    <row r="14152" spans="2:4" x14ac:dyDescent="0.25">
      <c r="B14152" s="20" t="s">
        <v>11291</v>
      </c>
      <c r="C14152" s="20" t="s">
        <v>11290</v>
      </c>
      <c r="D14152" s="20" t="s">
        <v>21</v>
      </c>
    </row>
    <row r="14153" spans="2:4" x14ac:dyDescent="0.25">
      <c r="B14153" s="20" t="s">
        <v>11292</v>
      </c>
      <c r="C14153" s="20" t="s">
        <v>11293</v>
      </c>
      <c r="D14153" s="20" t="s">
        <v>21</v>
      </c>
    </row>
    <row r="14154" spans="2:4" x14ac:dyDescent="0.25">
      <c r="B14154" s="20" t="s">
        <v>11294</v>
      </c>
      <c r="C14154" s="20" t="s">
        <v>11293</v>
      </c>
      <c r="D14154" s="20" t="s">
        <v>21</v>
      </c>
    </row>
    <row r="14155" spans="2:4" x14ac:dyDescent="0.25">
      <c r="B14155" s="20" t="s">
        <v>11295</v>
      </c>
      <c r="C14155" s="20" t="s">
        <v>11293</v>
      </c>
      <c r="D14155" s="20" t="s">
        <v>21</v>
      </c>
    </row>
    <row r="14156" spans="2:4" x14ac:dyDescent="0.25">
      <c r="B14156" s="20" t="s">
        <v>11296</v>
      </c>
      <c r="C14156" s="20" t="s">
        <v>11293</v>
      </c>
      <c r="D14156" s="20" t="s">
        <v>21</v>
      </c>
    </row>
    <row r="14157" spans="2:4" x14ac:dyDescent="0.25">
      <c r="B14157" s="20" t="s">
        <v>11297</v>
      </c>
      <c r="C14157" s="20" t="s">
        <v>11293</v>
      </c>
      <c r="D14157" s="20" t="s">
        <v>21</v>
      </c>
    </row>
    <row r="14158" spans="2:4" x14ac:dyDescent="0.25">
      <c r="B14158" s="20" t="s">
        <v>11298</v>
      </c>
      <c r="C14158" s="20" t="s">
        <v>11293</v>
      </c>
      <c r="D14158" s="20" t="s">
        <v>21</v>
      </c>
    </row>
    <row r="14159" spans="2:4" x14ac:dyDescent="0.25">
      <c r="B14159" s="20" t="s">
        <v>11299</v>
      </c>
      <c r="C14159" s="20" t="s">
        <v>11293</v>
      </c>
      <c r="D14159" s="20" t="s">
        <v>21</v>
      </c>
    </row>
    <row r="14160" spans="2:4" x14ac:dyDescent="0.25">
      <c r="B14160" s="20" t="s">
        <v>11300</v>
      </c>
      <c r="C14160" s="20" t="s">
        <v>11293</v>
      </c>
      <c r="D14160" s="20" t="s">
        <v>21</v>
      </c>
    </row>
    <row r="14161" spans="2:4" x14ac:dyDescent="0.25">
      <c r="B14161" s="20" t="s">
        <v>11301</v>
      </c>
      <c r="C14161" s="20" t="s">
        <v>11302</v>
      </c>
      <c r="D14161" s="20" t="s">
        <v>21</v>
      </c>
    </row>
    <row r="14162" spans="2:4" x14ac:dyDescent="0.25">
      <c r="B14162" s="20" t="s">
        <v>11303</v>
      </c>
      <c r="C14162" s="20" t="s">
        <v>11302</v>
      </c>
      <c r="D14162" s="20" t="s">
        <v>21</v>
      </c>
    </row>
    <row r="14163" spans="2:4" x14ac:dyDescent="0.25">
      <c r="B14163" s="20" t="s">
        <v>11304</v>
      </c>
      <c r="C14163" s="20" t="s">
        <v>11302</v>
      </c>
      <c r="D14163" s="20" t="s">
        <v>21</v>
      </c>
    </row>
    <row r="14164" spans="2:4" x14ac:dyDescent="0.25">
      <c r="B14164" s="20" t="s">
        <v>11305</v>
      </c>
      <c r="C14164" s="20" t="s">
        <v>11302</v>
      </c>
      <c r="D14164" s="20" t="s">
        <v>21</v>
      </c>
    </row>
    <row r="14165" spans="2:4" x14ac:dyDescent="0.25">
      <c r="B14165" s="20" t="s">
        <v>11306</v>
      </c>
      <c r="C14165" s="20" t="s">
        <v>11302</v>
      </c>
      <c r="D14165" s="20" t="s">
        <v>21</v>
      </c>
    </row>
    <row r="14166" spans="2:4" x14ac:dyDescent="0.25">
      <c r="B14166" s="20" t="s">
        <v>11307</v>
      </c>
      <c r="C14166" s="20" t="s">
        <v>11302</v>
      </c>
      <c r="D14166" s="20" t="s">
        <v>21</v>
      </c>
    </row>
    <row r="14167" spans="2:4" x14ac:dyDescent="0.25">
      <c r="B14167" s="20" t="s">
        <v>11308</v>
      </c>
      <c r="C14167" s="20" t="s">
        <v>11309</v>
      </c>
      <c r="D14167" s="20" t="s">
        <v>21</v>
      </c>
    </row>
    <row r="14168" spans="2:4" x14ac:dyDescent="0.25">
      <c r="B14168" s="20" t="s">
        <v>11310</v>
      </c>
      <c r="C14168" s="20" t="s">
        <v>11309</v>
      </c>
      <c r="D14168" s="20" t="s">
        <v>21</v>
      </c>
    </row>
    <row r="14169" spans="2:4" x14ac:dyDescent="0.25">
      <c r="B14169" s="20" t="s">
        <v>11311</v>
      </c>
      <c r="C14169" s="20" t="s">
        <v>11312</v>
      </c>
      <c r="D14169" s="20" t="s">
        <v>21</v>
      </c>
    </row>
    <row r="14170" spans="2:4" x14ac:dyDescent="0.25">
      <c r="B14170" s="20" t="s">
        <v>11313</v>
      </c>
      <c r="C14170" s="20" t="s">
        <v>11312</v>
      </c>
      <c r="D14170" s="20" t="s">
        <v>21</v>
      </c>
    </row>
    <row r="14171" spans="2:4" x14ac:dyDescent="0.25">
      <c r="B14171" s="20" t="s">
        <v>11314</v>
      </c>
      <c r="C14171" s="20" t="s">
        <v>11312</v>
      </c>
      <c r="D14171" s="20" t="s">
        <v>21</v>
      </c>
    </row>
    <row r="14172" spans="2:4" x14ac:dyDescent="0.25">
      <c r="B14172" s="20" t="s">
        <v>11315</v>
      </c>
      <c r="C14172" s="20" t="s">
        <v>11312</v>
      </c>
      <c r="D14172" s="20" t="s">
        <v>21</v>
      </c>
    </row>
    <row r="14173" spans="2:4" x14ac:dyDescent="0.25">
      <c r="B14173" s="20" t="s">
        <v>11316</v>
      </c>
      <c r="C14173" s="20" t="s">
        <v>11312</v>
      </c>
      <c r="D14173" s="20" t="s">
        <v>21</v>
      </c>
    </row>
    <row r="14174" spans="2:4" x14ac:dyDescent="0.25">
      <c r="B14174" s="20" t="s">
        <v>11317</v>
      </c>
      <c r="C14174" s="20" t="s">
        <v>11312</v>
      </c>
      <c r="D14174" s="20" t="s">
        <v>21</v>
      </c>
    </row>
    <row r="14175" spans="2:4" x14ac:dyDescent="0.25">
      <c r="B14175" s="20" t="s">
        <v>11318</v>
      </c>
      <c r="C14175" s="20" t="s">
        <v>11319</v>
      </c>
      <c r="D14175" s="20" t="s">
        <v>21</v>
      </c>
    </row>
    <row r="14176" spans="2:4" x14ac:dyDescent="0.25">
      <c r="B14176" s="20" t="s">
        <v>11320</v>
      </c>
      <c r="C14176" s="20" t="s">
        <v>11319</v>
      </c>
      <c r="D14176" s="20" t="s">
        <v>21</v>
      </c>
    </row>
    <row r="14177" spans="2:4" x14ac:dyDescent="0.25">
      <c r="B14177" s="20" t="s">
        <v>11321</v>
      </c>
      <c r="C14177" s="20" t="s">
        <v>11319</v>
      </c>
      <c r="D14177" s="20" t="s">
        <v>21</v>
      </c>
    </row>
    <row r="14178" spans="2:4" x14ac:dyDescent="0.25">
      <c r="B14178" s="20" t="s">
        <v>11322</v>
      </c>
      <c r="C14178" s="20" t="s">
        <v>11319</v>
      </c>
      <c r="D14178" s="20" t="s">
        <v>21</v>
      </c>
    </row>
    <row r="14179" spans="2:4" x14ac:dyDescent="0.25">
      <c r="B14179" s="20" t="s">
        <v>11323</v>
      </c>
      <c r="C14179" s="20" t="s">
        <v>11319</v>
      </c>
      <c r="D14179" s="20" t="s">
        <v>21</v>
      </c>
    </row>
    <row r="14180" spans="2:4" x14ac:dyDescent="0.25">
      <c r="B14180" s="20" t="s">
        <v>11324</v>
      </c>
      <c r="C14180" s="20" t="s">
        <v>11325</v>
      </c>
      <c r="D14180" s="20" t="s">
        <v>21</v>
      </c>
    </row>
    <row r="14181" spans="2:4" x14ac:dyDescent="0.25">
      <c r="B14181" s="20" t="s">
        <v>11326</v>
      </c>
      <c r="C14181" s="20" t="s">
        <v>11325</v>
      </c>
      <c r="D14181" s="20" t="s">
        <v>21</v>
      </c>
    </row>
    <row r="14182" spans="2:4" x14ac:dyDescent="0.25">
      <c r="B14182" s="20" t="s">
        <v>11327</v>
      </c>
      <c r="C14182" s="20" t="s">
        <v>11325</v>
      </c>
      <c r="D14182" s="20" t="s">
        <v>21</v>
      </c>
    </row>
    <row r="14183" spans="2:4" x14ac:dyDescent="0.25">
      <c r="B14183" s="20" t="s">
        <v>11328</v>
      </c>
      <c r="C14183" s="20" t="s">
        <v>11325</v>
      </c>
      <c r="D14183" s="20" t="s">
        <v>21</v>
      </c>
    </row>
    <row r="14184" spans="2:4" x14ac:dyDescent="0.25">
      <c r="B14184" s="20" t="s">
        <v>11329</v>
      </c>
      <c r="C14184" s="20" t="s">
        <v>11325</v>
      </c>
      <c r="D14184" s="20" t="s">
        <v>21</v>
      </c>
    </row>
    <row r="14185" spans="2:4" x14ac:dyDescent="0.25">
      <c r="B14185" s="20" t="s">
        <v>11330</v>
      </c>
      <c r="C14185" s="20" t="s">
        <v>11325</v>
      </c>
      <c r="D14185" s="20" t="s">
        <v>21</v>
      </c>
    </row>
    <row r="14186" spans="2:4" x14ac:dyDescent="0.25">
      <c r="B14186" s="20" t="s">
        <v>11331</v>
      </c>
      <c r="C14186" s="20" t="s">
        <v>11325</v>
      </c>
      <c r="D14186" s="20" t="s">
        <v>21</v>
      </c>
    </row>
    <row r="14187" spans="2:4" x14ac:dyDescent="0.25">
      <c r="B14187" s="20" t="s">
        <v>11332</v>
      </c>
      <c r="C14187" s="20" t="s">
        <v>11325</v>
      </c>
      <c r="D14187" s="20" t="s">
        <v>21</v>
      </c>
    </row>
    <row r="14188" spans="2:4" x14ac:dyDescent="0.25">
      <c r="B14188" s="20" t="s">
        <v>11333</v>
      </c>
      <c r="C14188" s="20" t="s">
        <v>11325</v>
      </c>
      <c r="D14188" s="20" t="s">
        <v>21</v>
      </c>
    </row>
    <row r="14189" spans="2:4" x14ac:dyDescent="0.25">
      <c r="B14189" s="20" t="s">
        <v>11334</v>
      </c>
      <c r="C14189" s="20" t="s">
        <v>11335</v>
      </c>
      <c r="D14189" s="20" t="s">
        <v>21</v>
      </c>
    </row>
    <row r="14190" spans="2:4" x14ac:dyDescent="0.25">
      <c r="B14190" s="20" t="s">
        <v>11336</v>
      </c>
      <c r="C14190" s="20" t="s">
        <v>11335</v>
      </c>
      <c r="D14190" s="20" t="s">
        <v>21</v>
      </c>
    </row>
    <row r="14191" spans="2:4" x14ac:dyDescent="0.25">
      <c r="B14191" s="20" t="s">
        <v>11337</v>
      </c>
      <c r="C14191" s="20" t="s">
        <v>11335</v>
      </c>
      <c r="D14191" s="20" t="s">
        <v>21</v>
      </c>
    </row>
    <row r="14192" spans="2:4" x14ac:dyDescent="0.25">
      <c r="B14192" s="20" t="s">
        <v>11338</v>
      </c>
      <c r="C14192" s="20" t="s">
        <v>11339</v>
      </c>
      <c r="D14192" s="20" t="s">
        <v>21</v>
      </c>
    </row>
    <row r="14193" spans="2:4" x14ac:dyDescent="0.25">
      <c r="B14193" s="20" t="s">
        <v>11340</v>
      </c>
      <c r="C14193" s="20" t="s">
        <v>11339</v>
      </c>
      <c r="D14193" s="20" t="s">
        <v>21</v>
      </c>
    </row>
    <row r="14194" spans="2:4" x14ac:dyDescent="0.25">
      <c r="B14194" s="20" t="s">
        <v>11341</v>
      </c>
      <c r="C14194" s="20" t="s">
        <v>11339</v>
      </c>
      <c r="D14194" s="20" t="s">
        <v>21</v>
      </c>
    </row>
    <row r="14195" spans="2:4" x14ac:dyDescent="0.25">
      <c r="B14195" s="20" t="s">
        <v>18952</v>
      </c>
      <c r="C14195" s="20" t="s">
        <v>11339</v>
      </c>
      <c r="D14195" s="20" t="s">
        <v>20</v>
      </c>
    </row>
    <row r="14196" spans="2:4" x14ac:dyDescent="0.25">
      <c r="B14196" s="20" t="s">
        <v>18953</v>
      </c>
      <c r="C14196" s="20" t="s">
        <v>11339</v>
      </c>
      <c r="D14196" s="20" t="s">
        <v>20</v>
      </c>
    </row>
    <row r="14197" spans="2:4" x14ac:dyDescent="0.25">
      <c r="B14197" s="20" t="s">
        <v>18954</v>
      </c>
      <c r="C14197" s="20" t="s">
        <v>11339</v>
      </c>
      <c r="D14197" s="20" t="s">
        <v>20</v>
      </c>
    </row>
    <row r="14198" spans="2:4" x14ac:dyDescent="0.25">
      <c r="B14198" s="20" t="s">
        <v>18955</v>
      </c>
      <c r="C14198" s="20" t="s">
        <v>11339</v>
      </c>
      <c r="D14198" s="20" t="s">
        <v>21</v>
      </c>
    </row>
    <row r="14199" spans="2:4" x14ac:dyDescent="0.25">
      <c r="B14199" s="20" t="s">
        <v>18956</v>
      </c>
      <c r="C14199" s="20" t="s">
        <v>11339</v>
      </c>
      <c r="D14199" s="20" t="s">
        <v>21</v>
      </c>
    </row>
    <row r="14200" spans="2:4" x14ac:dyDescent="0.25">
      <c r="B14200" s="20" t="s">
        <v>18957</v>
      </c>
      <c r="C14200" s="20" t="s">
        <v>11339</v>
      </c>
      <c r="D14200" s="20" t="s">
        <v>21</v>
      </c>
    </row>
    <row r="14201" spans="2:4" x14ac:dyDescent="0.25">
      <c r="B14201" s="20" t="s">
        <v>18958</v>
      </c>
      <c r="C14201" s="20" t="s">
        <v>11339</v>
      </c>
      <c r="D14201" s="20" t="s">
        <v>21</v>
      </c>
    </row>
    <row r="14202" spans="2:4" x14ac:dyDescent="0.25">
      <c r="B14202" s="20" t="s">
        <v>18959</v>
      </c>
      <c r="C14202" s="20" t="s">
        <v>11339</v>
      </c>
      <c r="D14202" s="20" t="s">
        <v>21</v>
      </c>
    </row>
    <row r="14203" spans="2:4" x14ac:dyDescent="0.25">
      <c r="B14203" s="20" t="s">
        <v>18960</v>
      </c>
      <c r="C14203" s="20" t="s">
        <v>11339</v>
      </c>
      <c r="D14203" s="20" t="s">
        <v>21</v>
      </c>
    </row>
    <row r="14204" spans="2:4" x14ac:dyDescent="0.25">
      <c r="B14204" s="20" t="s">
        <v>18961</v>
      </c>
      <c r="C14204" s="20" t="s">
        <v>11339</v>
      </c>
      <c r="D14204" s="20" t="s">
        <v>21</v>
      </c>
    </row>
    <row r="14205" spans="2:4" x14ac:dyDescent="0.25">
      <c r="B14205" s="20" t="s">
        <v>18962</v>
      </c>
      <c r="C14205" s="20" t="s">
        <v>11339</v>
      </c>
      <c r="D14205" s="20" t="s">
        <v>21</v>
      </c>
    </row>
    <row r="14206" spans="2:4" x14ac:dyDescent="0.25">
      <c r="B14206" s="20" t="s">
        <v>18963</v>
      </c>
      <c r="C14206" s="20" t="s">
        <v>11339</v>
      </c>
      <c r="D14206" s="20" t="s">
        <v>20</v>
      </c>
    </row>
    <row r="14207" spans="2:4" x14ac:dyDescent="0.25">
      <c r="B14207" s="20" t="s">
        <v>18964</v>
      </c>
      <c r="C14207" s="20" t="s">
        <v>11339</v>
      </c>
      <c r="D14207" s="20" t="s">
        <v>20</v>
      </c>
    </row>
    <row r="14208" spans="2:4" x14ac:dyDescent="0.25">
      <c r="B14208" s="20" t="s">
        <v>18965</v>
      </c>
      <c r="C14208" s="20" t="s">
        <v>11339</v>
      </c>
      <c r="D14208" s="20" t="s">
        <v>20</v>
      </c>
    </row>
    <row r="14209" spans="2:4" x14ac:dyDescent="0.25">
      <c r="B14209" s="20" t="s">
        <v>11342</v>
      </c>
      <c r="C14209" s="20" t="s">
        <v>11343</v>
      </c>
      <c r="D14209" s="20" t="s">
        <v>20</v>
      </c>
    </row>
    <row r="14210" spans="2:4" x14ac:dyDescent="0.25">
      <c r="B14210" s="20" t="s">
        <v>11344</v>
      </c>
      <c r="C14210" s="20" t="s">
        <v>11343</v>
      </c>
      <c r="D14210" s="20" t="s">
        <v>21</v>
      </c>
    </row>
    <row r="14211" spans="2:4" x14ac:dyDescent="0.25">
      <c r="B14211" s="20" t="s">
        <v>18966</v>
      </c>
      <c r="C14211" s="20" t="s">
        <v>11343</v>
      </c>
      <c r="D14211" s="20" t="s">
        <v>18</v>
      </c>
    </row>
    <row r="14212" spans="2:4" x14ac:dyDescent="0.25">
      <c r="B14212" s="20" t="s">
        <v>11345</v>
      </c>
      <c r="C14212" s="20" t="s">
        <v>11343</v>
      </c>
      <c r="D14212" s="20" t="s">
        <v>21</v>
      </c>
    </row>
    <row r="14213" spans="2:4" x14ac:dyDescent="0.25">
      <c r="B14213" s="20" t="s">
        <v>11346</v>
      </c>
      <c r="C14213" s="20" t="s">
        <v>11343</v>
      </c>
      <c r="D14213" s="20" t="s">
        <v>21</v>
      </c>
    </row>
    <row r="14214" spans="2:4" x14ac:dyDescent="0.25">
      <c r="B14214" s="20" t="s">
        <v>11347</v>
      </c>
      <c r="C14214" s="20" t="s">
        <v>11348</v>
      </c>
      <c r="D14214" s="20" t="s">
        <v>21</v>
      </c>
    </row>
    <row r="14215" spans="2:4" x14ac:dyDescent="0.25">
      <c r="B14215" s="20" t="s">
        <v>11349</v>
      </c>
      <c r="C14215" s="20" t="s">
        <v>11348</v>
      </c>
      <c r="D14215" s="20" t="s">
        <v>21</v>
      </c>
    </row>
    <row r="14216" spans="2:4" x14ac:dyDescent="0.25">
      <c r="B14216" s="20" t="s">
        <v>20</v>
      </c>
      <c r="C14216" s="20" t="s">
        <v>20</v>
      </c>
      <c r="D14216" s="20" t="s">
        <v>20</v>
      </c>
    </row>
    <row r="14217" spans="2:4" x14ac:dyDescent="0.25">
      <c r="B14217" s="20" t="s">
        <v>11350</v>
      </c>
      <c r="C14217" s="20" t="s">
        <v>11351</v>
      </c>
      <c r="D14217" s="20" t="s">
        <v>20</v>
      </c>
    </row>
    <row r="14218" spans="2:4" x14ac:dyDescent="0.25">
      <c r="B14218" s="20" t="s">
        <v>11352</v>
      </c>
      <c r="C14218" s="20" t="s">
        <v>11351</v>
      </c>
      <c r="D14218" s="20" t="s">
        <v>20</v>
      </c>
    </row>
    <row r="14219" spans="2:4" x14ac:dyDescent="0.25">
      <c r="B14219" s="20" t="s">
        <v>11353</v>
      </c>
      <c r="C14219" s="20" t="s">
        <v>11351</v>
      </c>
      <c r="D14219" s="20" t="s">
        <v>20</v>
      </c>
    </row>
    <row r="14220" spans="2:4" x14ac:dyDescent="0.25">
      <c r="B14220" s="20" t="s">
        <v>11354</v>
      </c>
      <c r="C14220" s="20" t="s">
        <v>11351</v>
      </c>
      <c r="D14220" s="20" t="s">
        <v>20</v>
      </c>
    </row>
    <row r="14221" spans="2:4" x14ac:dyDescent="0.25">
      <c r="B14221" s="20" t="s">
        <v>11355</v>
      </c>
      <c r="C14221" s="20" t="s">
        <v>11351</v>
      </c>
      <c r="D14221" s="20" t="s">
        <v>20</v>
      </c>
    </row>
    <row r="14222" spans="2:4" x14ac:dyDescent="0.25">
      <c r="B14222" s="20" t="s">
        <v>11356</v>
      </c>
      <c r="C14222" s="20" t="s">
        <v>11351</v>
      </c>
      <c r="D14222" s="20" t="s">
        <v>20</v>
      </c>
    </row>
    <row r="14223" spans="2:4" x14ac:dyDescent="0.25">
      <c r="B14223" s="20" t="s">
        <v>11357</v>
      </c>
      <c r="C14223" s="20" t="s">
        <v>11351</v>
      </c>
      <c r="D14223" s="20" t="s">
        <v>20</v>
      </c>
    </row>
    <row r="14224" spans="2:4" x14ac:dyDescent="0.25">
      <c r="B14224" s="20" t="s">
        <v>11358</v>
      </c>
      <c r="C14224" s="20" t="s">
        <v>11351</v>
      </c>
      <c r="D14224" s="20" t="s">
        <v>20</v>
      </c>
    </row>
    <row r="14225" spans="2:4" x14ac:dyDescent="0.25">
      <c r="B14225" s="20" t="s">
        <v>11359</v>
      </c>
      <c r="C14225" s="20" t="s">
        <v>11360</v>
      </c>
      <c r="D14225" s="20" t="s">
        <v>20</v>
      </c>
    </row>
    <row r="14226" spans="2:4" x14ac:dyDescent="0.25">
      <c r="B14226" s="20" t="s">
        <v>11361</v>
      </c>
      <c r="C14226" s="20" t="s">
        <v>11360</v>
      </c>
      <c r="D14226" s="20" t="s">
        <v>20</v>
      </c>
    </row>
    <row r="14227" spans="2:4" x14ac:dyDescent="0.25">
      <c r="B14227" s="20" t="s">
        <v>11362</v>
      </c>
      <c r="C14227" s="20" t="s">
        <v>11360</v>
      </c>
      <c r="D14227" s="20" t="s">
        <v>20</v>
      </c>
    </row>
    <row r="14228" spans="2:4" x14ac:dyDescent="0.25">
      <c r="B14228" s="20" t="s">
        <v>11363</v>
      </c>
      <c r="C14228" s="20" t="s">
        <v>11360</v>
      </c>
      <c r="D14228" s="20" t="s">
        <v>20</v>
      </c>
    </row>
    <row r="14229" spans="2:4" x14ac:dyDescent="0.25">
      <c r="B14229" s="20" t="s">
        <v>11364</v>
      </c>
      <c r="C14229" s="20" t="s">
        <v>11360</v>
      </c>
      <c r="D14229" s="20" t="s">
        <v>20</v>
      </c>
    </row>
    <row r="14230" spans="2:4" x14ac:dyDescent="0.25">
      <c r="B14230" s="20" t="s">
        <v>11365</v>
      </c>
      <c r="C14230" s="20" t="s">
        <v>11360</v>
      </c>
      <c r="D14230" s="20" t="s">
        <v>20</v>
      </c>
    </row>
    <row r="14231" spans="2:4" x14ac:dyDescent="0.25">
      <c r="B14231" s="20" t="s">
        <v>11366</v>
      </c>
      <c r="C14231" s="20" t="s">
        <v>11360</v>
      </c>
      <c r="D14231" s="20" t="s">
        <v>20</v>
      </c>
    </row>
    <row r="14232" spans="2:4" x14ac:dyDescent="0.25">
      <c r="B14232" s="20" t="s">
        <v>11367</v>
      </c>
      <c r="C14232" s="20" t="s">
        <v>11360</v>
      </c>
      <c r="D14232" s="20" t="s">
        <v>20</v>
      </c>
    </row>
    <row r="14233" spans="2:4" x14ac:dyDescent="0.25">
      <c r="B14233" s="20" t="s">
        <v>11368</v>
      </c>
      <c r="C14233" s="20" t="s">
        <v>11369</v>
      </c>
      <c r="D14233" s="20" t="s">
        <v>20</v>
      </c>
    </row>
    <row r="14234" spans="2:4" x14ac:dyDescent="0.25">
      <c r="B14234" s="20" t="s">
        <v>11370</v>
      </c>
      <c r="C14234" s="20" t="s">
        <v>11369</v>
      </c>
      <c r="D14234" s="20" t="s">
        <v>20</v>
      </c>
    </row>
    <row r="14235" spans="2:4" x14ac:dyDescent="0.25">
      <c r="B14235" s="20" t="s">
        <v>11371</v>
      </c>
      <c r="C14235" s="20" t="s">
        <v>11369</v>
      </c>
      <c r="D14235" s="20" t="s">
        <v>20</v>
      </c>
    </row>
    <row r="14236" spans="2:4" x14ac:dyDescent="0.25">
      <c r="B14236" s="20" t="s">
        <v>11372</v>
      </c>
      <c r="C14236" s="20" t="s">
        <v>11369</v>
      </c>
      <c r="D14236" s="20" t="s">
        <v>20</v>
      </c>
    </row>
    <row r="14237" spans="2:4" x14ac:dyDescent="0.25">
      <c r="B14237" s="20" t="s">
        <v>11373</v>
      </c>
      <c r="C14237" s="20" t="s">
        <v>11369</v>
      </c>
      <c r="D14237" s="20" t="s">
        <v>20</v>
      </c>
    </row>
    <row r="14238" spans="2:4" x14ac:dyDescent="0.25">
      <c r="B14238" s="20" t="s">
        <v>11374</v>
      </c>
      <c r="C14238" s="20" t="s">
        <v>11369</v>
      </c>
      <c r="D14238" s="20" t="s">
        <v>20</v>
      </c>
    </row>
    <row r="14239" spans="2:4" x14ac:dyDescent="0.25">
      <c r="B14239" s="20" t="s">
        <v>11375</v>
      </c>
      <c r="C14239" s="20" t="s">
        <v>11369</v>
      </c>
      <c r="D14239" s="20" t="s">
        <v>20</v>
      </c>
    </row>
    <row r="14240" spans="2:4" x14ac:dyDescent="0.25">
      <c r="B14240" s="20" t="s">
        <v>11376</v>
      </c>
      <c r="C14240" s="20" t="s">
        <v>11369</v>
      </c>
      <c r="D14240" s="20" t="s">
        <v>20</v>
      </c>
    </row>
    <row r="14241" spans="2:4" x14ac:dyDescent="0.25">
      <c r="B14241" s="20" t="s">
        <v>11377</v>
      </c>
      <c r="C14241" s="20" t="s">
        <v>11369</v>
      </c>
      <c r="D14241" s="20" t="s">
        <v>20</v>
      </c>
    </row>
    <row r="14242" spans="2:4" x14ac:dyDescent="0.25">
      <c r="B14242" s="20" t="s">
        <v>11378</v>
      </c>
      <c r="C14242" s="20" t="s">
        <v>11379</v>
      </c>
      <c r="D14242" s="20" t="s">
        <v>20</v>
      </c>
    </row>
    <row r="14243" spans="2:4" x14ac:dyDescent="0.25">
      <c r="B14243" s="20" t="s">
        <v>11380</v>
      </c>
      <c r="C14243" s="20" t="s">
        <v>11379</v>
      </c>
      <c r="D14243" s="20" t="s">
        <v>20</v>
      </c>
    </row>
    <row r="14244" spans="2:4" x14ac:dyDescent="0.25">
      <c r="B14244" s="20" t="s">
        <v>11381</v>
      </c>
      <c r="C14244" s="20" t="s">
        <v>11379</v>
      </c>
      <c r="D14244" s="20" t="s">
        <v>20</v>
      </c>
    </row>
    <row r="14245" spans="2:4" x14ac:dyDescent="0.25">
      <c r="B14245" s="20" t="s">
        <v>11382</v>
      </c>
      <c r="C14245" s="20" t="s">
        <v>11379</v>
      </c>
      <c r="D14245" s="20" t="s">
        <v>20</v>
      </c>
    </row>
    <row r="14246" spans="2:4" x14ac:dyDescent="0.25">
      <c r="B14246" s="20" t="s">
        <v>11383</v>
      </c>
      <c r="C14246" s="20" t="s">
        <v>11379</v>
      </c>
      <c r="D14246" s="20" t="s">
        <v>20</v>
      </c>
    </row>
    <row r="14247" spans="2:4" x14ac:dyDescent="0.25">
      <c r="B14247" s="20" t="s">
        <v>11384</v>
      </c>
      <c r="C14247" s="20" t="s">
        <v>11379</v>
      </c>
      <c r="D14247" s="20" t="s">
        <v>20</v>
      </c>
    </row>
    <row r="14248" spans="2:4" x14ac:dyDescent="0.25">
      <c r="B14248" s="20" t="s">
        <v>11385</v>
      </c>
      <c r="C14248" s="20" t="s">
        <v>11379</v>
      </c>
      <c r="D14248" s="20" t="s">
        <v>20</v>
      </c>
    </row>
    <row r="14249" spans="2:4" x14ac:dyDescent="0.25">
      <c r="B14249" s="20" t="s">
        <v>11386</v>
      </c>
      <c r="C14249" s="20" t="s">
        <v>11379</v>
      </c>
      <c r="D14249" s="20" t="s">
        <v>20</v>
      </c>
    </row>
    <row r="14250" spans="2:4" x14ac:dyDescent="0.25">
      <c r="B14250" s="20" t="s">
        <v>11387</v>
      </c>
      <c r="C14250" s="20" t="s">
        <v>11379</v>
      </c>
      <c r="D14250" s="20" t="s">
        <v>20</v>
      </c>
    </row>
    <row r="14251" spans="2:4" x14ac:dyDescent="0.25">
      <c r="B14251" s="20" t="s">
        <v>11388</v>
      </c>
      <c r="C14251" s="20" t="s">
        <v>11379</v>
      </c>
      <c r="D14251" s="20" t="s">
        <v>20</v>
      </c>
    </row>
    <row r="14252" spans="2:4" x14ac:dyDescent="0.25">
      <c r="B14252" s="20" t="s">
        <v>11389</v>
      </c>
      <c r="C14252" s="20" t="s">
        <v>11390</v>
      </c>
      <c r="D14252" s="20" t="s">
        <v>20</v>
      </c>
    </row>
    <row r="14253" spans="2:4" x14ac:dyDescent="0.25">
      <c r="B14253" s="20" t="s">
        <v>11391</v>
      </c>
      <c r="C14253" s="20" t="s">
        <v>11390</v>
      </c>
      <c r="D14253" s="20" t="s">
        <v>20</v>
      </c>
    </row>
    <row r="14254" spans="2:4" x14ac:dyDescent="0.25">
      <c r="B14254" s="20" t="s">
        <v>11392</v>
      </c>
      <c r="C14254" s="20" t="s">
        <v>11390</v>
      </c>
      <c r="D14254" s="20" t="s">
        <v>20</v>
      </c>
    </row>
    <row r="14255" spans="2:4" x14ac:dyDescent="0.25">
      <c r="B14255" s="20" t="s">
        <v>11393</v>
      </c>
      <c r="C14255" s="20" t="s">
        <v>11390</v>
      </c>
      <c r="D14255" s="20" t="s">
        <v>20</v>
      </c>
    </row>
    <row r="14256" spans="2:4" x14ac:dyDescent="0.25">
      <c r="B14256" s="20" t="s">
        <v>11394</v>
      </c>
      <c r="C14256" s="20" t="s">
        <v>11390</v>
      </c>
      <c r="D14256" s="20" t="s">
        <v>20</v>
      </c>
    </row>
    <row r="14257" spans="2:4" x14ac:dyDescent="0.25">
      <c r="B14257" s="20" t="s">
        <v>11395</v>
      </c>
      <c r="C14257" s="20" t="s">
        <v>11396</v>
      </c>
      <c r="D14257" s="20" t="s">
        <v>20</v>
      </c>
    </row>
    <row r="14258" spans="2:4" x14ac:dyDescent="0.25">
      <c r="B14258" s="20" t="s">
        <v>11397</v>
      </c>
      <c r="C14258" s="20" t="s">
        <v>11396</v>
      </c>
      <c r="D14258" s="20" t="s">
        <v>20</v>
      </c>
    </row>
    <row r="14259" spans="2:4" x14ac:dyDescent="0.25">
      <c r="B14259" s="20" t="s">
        <v>11398</v>
      </c>
      <c r="C14259" s="20" t="s">
        <v>11396</v>
      </c>
      <c r="D14259" s="20" t="s">
        <v>20</v>
      </c>
    </row>
    <row r="14260" spans="2:4" x14ac:dyDescent="0.25">
      <c r="B14260" s="20" t="s">
        <v>11399</v>
      </c>
      <c r="C14260" s="20" t="s">
        <v>11396</v>
      </c>
      <c r="D14260" s="20" t="s">
        <v>20</v>
      </c>
    </row>
    <row r="14261" spans="2:4" x14ac:dyDescent="0.25">
      <c r="B14261" s="20" t="s">
        <v>11400</v>
      </c>
      <c r="C14261" s="20" t="s">
        <v>11396</v>
      </c>
      <c r="D14261" s="20" t="s">
        <v>20</v>
      </c>
    </row>
    <row r="14262" spans="2:4" x14ac:dyDescent="0.25">
      <c r="B14262" s="20" t="s">
        <v>11401</v>
      </c>
      <c r="C14262" s="20" t="s">
        <v>11396</v>
      </c>
      <c r="D14262" s="20" t="s">
        <v>20</v>
      </c>
    </row>
    <row r="14263" spans="2:4" x14ac:dyDescent="0.25">
      <c r="B14263" s="20" t="s">
        <v>11402</v>
      </c>
      <c r="C14263" s="20" t="s">
        <v>11403</v>
      </c>
      <c r="D14263" s="20" t="s">
        <v>20</v>
      </c>
    </row>
    <row r="14264" spans="2:4" x14ac:dyDescent="0.25">
      <c r="B14264" s="20" t="s">
        <v>11404</v>
      </c>
      <c r="C14264" s="20" t="s">
        <v>11403</v>
      </c>
      <c r="D14264" s="20" t="s">
        <v>20</v>
      </c>
    </row>
    <row r="14265" spans="2:4" x14ac:dyDescent="0.25">
      <c r="B14265" s="20" t="s">
        <v>11405</v>
      </c>
      <c r="C14265" s="20" t="s">
        <v>11403</v>
      </c>
      <c r="D14265" s="20" t="s">
        <v>20</v>
      </c>
    </row>
    <row r="14266" spans="2:4" x14ac:dyDescent="0.25">
      <c r="B14266" s="20" t="s">
        <v>11406</v>
      </c>
      <c r="C14266" s="20" t="s">
        <v>11403</v>
      </c>
      <c r="D14266" s="20" t="s">
        <v>20</v>
      </c>
    </row>
    <row r="14267" spans="2:4" x14ac:dyDescent="0.25">
      <c r="B14267" s="20" t="s">
        <v>11407</v>
      </c>
      <c r="C14267" s="20" t="s">
        <v>11403</v>
      </c>
      <c r="D14267" s="20" t="s">
        <v>20</v>
      </c>
    </row>
    <row r="14268" spans="2:4" x14ac:dyDescent="0.25">
      <c r="B14268" s="20" t="s">
        <v>11408</v>
      </c>
      <c r="C14268" s="20" t="s">
        <v>11403</v>
      </c>
      <c r="D14268" s="20" t="s">
        <v>20</v>
      </c>
    </row>
    <row r="14269" spans="2:4" x14ac:dyDescent="0.25">
      <c r="B14269" s="20" t="s">
        <v>11409</v>
      </c>
      <c r="C14269" s="20" t="s">
        <v>11403</v>
      </c>
      <c r="D14269" s="20" t="s">
        <v>20</v>
      </c>
    </row>
    <row r="14270" spans="2:4" x14ac:dyDescent="0.25">
      <c r="B14270" s="20" t="s">
        <v>11410</v>
      </c>
      <c r="C14270" s="20" t="s">
        <v>11403</v>
      </c>
      <c r="D14270" s="20" t="s">
        <v>20</v>
      </c>
    </row>
    <row r="14271" spans="2:4" x14ac:dyDescent="0.25">
      <c r="B14271" s="20" t="s">
        <v>11411</v>
      </c>
      <c r="C14271" s="20" t="s">
        <v>11403</v>
      </c>
      <c r="D14271" s="20" t="s">
        <v>20</v>
      </c>
    </row>
    <row r="14272" spans="2:4" x14ac:dyDescent="0.25">
      <c r="B14272" s="20" t="s">
        <v>11412</v>
      </c>
      <c r="C14272" s="20" t="s">
        <v>11413</v>
      </c>
      <c r="D14272" s="20" t="s">
        <v>20</v>
      </c>
    </row>
    <row r="14273" spans="2:4" x14ac:dyDescent="0.25">
      <c r="B14273" s="20" t="s">
        <v>11414</v>
      </c>
      <c r="C14273" s="20" t="s">
        <v>11413</v>
      </c>
      <c r="D14273" s="20" t="s">
        <v>20</v>
      </c>
    </row>
    <row r="14274" spans="2:4" x14ac:dyDescent="0.25">
      <c r="B14274" s="20" t="s">
        <v>11415</v>
      </c>
      <c r="C14274" s="20" t="s">
        <v>11413</v>
      </c>
      <c r="D14274" s="20" t="s">
        <v>20</v>
      </c>
    </row>
    <row r="14275" spans="2:4" x14ac:dyDescent="0.25">
      <c r="B14275" s="20" t="s">
        <v>11416</v>
      </c>
      <c r="C14275" s="20" t="s">
        <v>11413</v>
      </c>
      <c r="D14275" s="20" t="s">
        <v>20</v>
      </c>
    </row>
    <row r="14276" spans="2:4" x14ac:dyDescent="0.25">
      <c r="B14276" s="20" t="s">
        <v>11417</v>
      </c>
      <c r="C14276" s="20" t="s">
        <v>11413</v>
      </c>
      <c r="D14276" s="20" t="s">
        <v>20</v>
      </c>
    </row>
    <row r="14277" spans="2:4" x14ac:dyDescent="0.25">
      <c r="B14277" s="20" t="s">
        <v>11418</v>
      </c>
      <c r="C14277" s="20" t="s">
        <v>11413</v>
      </c>
      <c r="D14277" s="20" t="s">
        <v>20</v>
      </c>
    </row>
    <row r="14278" spans="2:4" x14ac:dyDescent="0.25">
      <c r="B14278" s="20" t="s">
        <v>11419</v>
      </c>
      <c r="C14278" s="20" t="s">
        <v>11413</v>
      </c>
      <c r="D14278" s="20" t="s">
        <v>20</v>
      </c>
    </row>
    <row r="14279" spans="2:4" x14ac:dyDescent="0.25">
      <c r="B14279" s="20" t="s">
        <v>11420</v>
      </c>
      <c r="C14279" s="20" t="s">
        <v>11413</v>
      </c>
      <c r="D14279" s="20" t="s">
        <v>20</v>
      </c>
    </row>
    <row r="14280" spans="2:4" x14ac:dyDescent="0.25">
      <c r="B14280" s="20" t="s">
        <v>11421</v>
      </c>
      <c r="C14280" s="20" t="s">
        <v>11422</v>
      </c>
      <c r="D14280" s="20" t="s">
        <v>20</v>
      </c>
    </row>
    <row r="14281" spans="2:4" x14ac:dyDescent="0.25">
      <c r="B14281" s="20" t="s">
        <v>11423</v>
      </c>
      <c r="C14281" s="20" t="s">
        <v>11422</v>
      </c>
      <c r="D14281" s="20" t="s">
        <v>20</v>
      </c>
    </row>
    <row r="14282" spans="2:4" x14ac:dyDescent="0.25">
      <c r="B14282" s="20" t="s">
        <v>11424</v>
      </c>
      <c r="C14282" s="20" t="s">
        <v>11425</v>
      </c>
      <c r="D14282" s="20" t="s">
        <v>20</v>
      </c>
    </row>
    <row r="14283" spans="2:4" x14ac:dyDescent="0.25">
      <c r="B14283" s="20" t="s">
        <v>11426</v>
      </c>
      <c r="C14283" s="20" t="s">
        <v>11425</v>
      </c>
      <c r="D14283" s="20" t="s">
        <v>20</v>
      </c>
    </row>
    <row r="14284" spans="2:4" x14ac:dyDescent="0.25">
      <c r="B14284" s="20" t="s">
        <v>11427</v>
      </c>
      <c r="C14284" s="20" t="s">
        <v>11425</v>
      </c>
      <c r="D14284" s="20" t="s">
        <v>20</v>
      </c>
    </row>
    <row r="14285" spans="2:4" x14ac:dyDescent="0.25">
      <c r="B14285" s="20" t="s">
        <v>11428</v>
      </c>
      <c r="C14285" s="20" t="s">
        <v>11429</v>
      </c>
      <c r="D14285" s="20" t="s">
        <v>20</v>
      </c>
    </row>
    <row r="14286" spans="2:4" x14ac:dyDescent="0.25">
      <c r="B14286" s="20" t="s">
        <v>11430</v>
      </c>
      <c r="C14286" s="20" t="s">
        <v>11429</v>
      </c>
      <c r="D14286" s="20" t="s">
        <v>20</v>
      </c>
    </row>
    <row r="14287" spans="2:4" x14ac:dyDescent="0.25">
      <c r="B14287" s="20" t="s">
        <v>18967</v>
      </c>
      <c r="C14287" s="20" t="s">
        <v>11429</v>
      </c>
      <c r="D14287" s="20" t="s">
        <v>13</v>
      </c>
    </row>
    <row r="14288" spans="2:4" x14ac:dyDescent="0.25">
      <c r="B14288" s="20" t="s">
        <v>11431</v>
      </c>
      <c r="C14288" s="20" t="s">
        <v>11429</v>
      </c>
      <c r="D14288" s="20" t="s">
        <v>20</v>
      </c>
    </row>
    <row r="14289" spans="2:4" x14ac:dyDescent="0.25">
      <c r="B14289" s="20" t="s">
        <v>11432</v>
      </c>
      <c r="C14289" s="20" t="s">
        <v>11429</v>
      </c>
      <c r="D14289" s="20" t="s">
        <v>20</v>
      </c>
    </row>
    <row r="14290" spans="2:4" x14ac:dyDescent="0.25">
      <c r="B14290" s="20" t="s">
        <v>11433</v>
      </c>
      <c r="C14290" s="20" t="s">
        <v>11434</v>
      </c>
      <c r="D14290" s="20" t="s">
        <v>20</v>
      </c>
    </row>
    <row r="14291" spans="2:4" x14ac:dyDescent="0.25">
      <c r="B14291" s="20" t="s">
        <v>11435</v>
      </c>
      <c r="C14291" s="20" t="s">
        <v>11434</v>
      </c>
      <c r="D14291" s="20" t="s">
        <v>20</v>
      </c>
    </row>
    <row r="14292" spans="2:4" x14ac:dyDescent="0.25">
      <c r="B14292" s="20" t="s">
        <v>11436</v>
      </c>
      <c r="C14292" s="20" t="s">
        <v>11434</v>
      </c>
      <c r="D14292" s="20" t="s">
        <v>20</v>
      </c>
    </row>
    <row r="14293" spans="2:4" x14ac:dyDescent="0.25">
      <c r="B14293" s="20" t="s">
        <v>11437</v>
      </c>
      <c r="C14293" s="20" t="s">
        <v>11434</v>
      </c>
      <c r="D14293" s="20" t="s">
        <v>20</v>
      </c>
    </row>
    <row r="14294" spans="2:4" x14ac:dyDescent="0.25">
      <c r="B14294" s="20" t="s">
        <v>11438</v>
      </c>
      <c r="C14294" s="20" t="s">
        <v>11434</v>
      </c>
      <c r="D14294" s="20" t="s">
        <v>20</v>
      </c>
    </row>
    <row r="14295" spans="2:4" x14ac:dyDescent="0.25">
      <c r="B14295" s="20" t="s">
        <v>11439</v>
      </c>
      <c r="C14295" s="20" t="s">
        <v>11440</v>
      </c>
      <c r="D14295" s="20" t="s">
        <v>20</v>
      </c>
    </row>
    <row r="14296" spans="2:4" x14ac:dyDescent="0.25">
      <c r="B14296" s="20" t="s">
        <v>11441</v>
      </c>
      <c r="C14296" s="20" t="s">
        <v>11440</v>
      </c>
      <c r="D14296" s="20" t="s">
        <v>13</v>
      </c>
    </row>
    <row r="14297" spans="2:4" x14ac:dyDescent="0.25">
      <c r="B14297" s="20" t="s">
        <v>11442</v>
      </c>
      <c r="C14297" s="20" t="s">
        <v>11443</v>
      </c>
      <c r="D14297" s="20" t="s">
        <v>20</v>
      </c>
    </row>
    <row r="14298" spans="2:4" x14ac:dyDescent="0.25">
      <c r="B14298" s="20" t="s">
        <v>11444</v>
      </c>
      <c r="C14298" s="20" t="s">
        <v>11443</v>
      </c>
      <c r="D14298" s="20" t="s">
        <v>20</v>
      </c>
    </row>
    <row r="14299" spans="2:4" x14ac:dyDescent="0.25">
      <c r="B14299" s="20" t="s">
        <v>11445</v>
      </c>
      <c r="C14299" s="20" t="s">
        <v>11443</v>
      </c>
      <c r="D14299" s="20" t="s">
        <v>20</v>
      </c>
    </row>
    <row r="14300" spans="2:4" x14ac:dyDescent="0.25">
      <c r="B14300" s="20" t="s">
        <v>11446</v>
      </c>
      <c r="C14300" s="20" t="s">
        <v>11443</v>
      </c>
      <c r="D14300" s="20" t="s">
        <v>20</v>
      </c>
    </row>
    <row r="14301" spans="2:4" x14ac:dyDescent="0.25">
      <c r="B14301" s="20" t="s">
        <v>11447</v>
      </c>
      <c r="C14301" s="20" t="s">
        <v>11443</v>
      </c>
      <c r="D14301" s="20" t="s">
        <v>20</v>
      </c>
    </row>
    <row r="14302" spans="2:4" x14ac:dyDescent="0.25">
      <c r="B14302" s="20" t="s">
        <v>11448</v>
      </c>
      <c r="C14302" s="20" t="s">
        <v>11443</v>
      </c>
      <c r="D14302" s="20" t="s">
        <v>20</v>
      </c>
    </row>
    <row r="14303" spans="2:4" x14ac:dyDescent="0.25">
      <c r="B14303" s="20" t="s">
        <v>11449</v>
      </c>
      <c r="C14303" s="20" t="s">
        <v>11443</v>
      </c>
      <c r="D14303" s="20" t="s">
        <v>20</v>
      </c>
    </row>
    <row r="14304" spans="2:4" x14ac:dyDescent="0.25">
      <c r="B14304" s="20" t="s">
        <v>11450</v>
      </c>
      <c r="C14304" s="20" t="s">
        <v>11443</v>
      </c>
      <c r="D14304" s="20" t="s">
        <v>20</v>
      </c>
    </row>
    <row r="14305" spans="2:4" x14ac:dyDescent="0.25">
      <c r="B14305" s="20" t="s">
        <v>11451</v>
      </c>
      <c r="C14305" s="20" t="s">
        <v>11452</v>
      </c>
      <c r="D14305" s="20" t="s">
        <v>20</v>
      </c>
    </row>
    <row r="14306" spans="2:4" x14ac:dyDescent="0.25">
      <c r="B14306" s="20" t="s">
        <v>11453</v>
      </c>
      <c r="C14306" s="20" t="s">
        <v>11452</v>
      </c>
      <c r="D14306" s="20" t="s">
        <v>20</v>
      </c>
    </row>
    <row r="14307" spans="2:4" x14ac:dyDescent="0.25">
      <c r="B14307" s="20" t="s">
        <v>11454</v>
      </c>
      <c r="C14307" s="20" t="s">
        <v>11452</v>
      </c>
      <c r="D14307" s="20" t="s">
        <v>18</v>
      </c>
    </row>
    <row r="14308" spans="2:4" x14ac:dyDescent="0.25">
      <c r="B14308" s="20" t="s">
        <v>11455</v>
      </c>
      <c r="C14308" s="20" t="s">
        <v>11452</v>
      </c>
      <c r="D14308" s="20" t="s">
        <v>20</v>
      </c>
    </row>
    <row r="14309" spans="2:4" x14ac:dyDescent="0.25">
      <c r="B14309" s="20" t="s">
        <v>11456</v>
      </c>
      <c r="C14309" s="20" t="s">
        <v>11452</v>
      </c>
      <c r="D14309" s="20" t="s">
        <v>19</v>
      </c>
    </row>
    <row r="14310" spans="2:4" x14ac:dyDescent="0.25">
      <c r="B14310" s="20" t="s">
        <v>11457</v>
      </c>
      <c r="C14310" s="20" t="s">
        <v>11458</v>
      </c>
      <c r="D14310" s="20" t="s">
        <v>20</v>
      </c>
    </row>
    <row r="14311" spans="2:4" x14ac:dyDescent="0.25">
      <c r="B14311" s="20" t="s">
        <v>11459</v>
      </c>
      <c r="C14311" s="20" t="s">
        <v>11458</v>
      </c>
      <c r="D14311" s="20" t="s">
        <v>18</v>
      </c>
    </row>
    <row r="14312" spans="2:4" x14ac:dyDescent="0.25">
      <c r="B14312" s="20" t="s">
        <v>11460</v>
      </c>
      <c r="C14312" s="20" t="s">
        <v>11458</v>
      </c>
      <c r="D14312" s="20" t="s">
        <v>20</v>
      </c>
    </row>
    <row r="14313" spans="2:4" x14ac:dyDescent="0.25">
      <c r="B14313" s="20" t="s">
        <v>11461</v>
      </c>
      <c r="C14313" s="20" t="s">
        <v>11458</v>
      </c>
      <c r="D14313" s="20" t="s">
        <v>20</v>
      </c>
    </row>
    <row r="14314" spans="2:4" x14ac:dyDescent="0.25">
      <c r="B14314" s="20" t="s">
        <v>11462</v>
      </c>
      <c r="C14314" s="20" t="s">
        <v>11458</v>
      </c>
      <c r="D14314" s="20" t="s">
        <v>20</v>
      </c>
    </row>
    <row r="14315" spans="2:4" x14ac:dyDescent="0.25">
      <c r="B14315" s="20" t="s">
        <v>11463</v>
      </c>
      <c r="C14315" s="20" t="s">
        <v>11458</v>
      </c>
      <c r="D14315" s="20" t="s">
        <v>20</v>
      </c>
    </row>
    <row r="14316" spans="2:4" x14ac:dyDescent="0.25">
      <c r="B14316" s="20" t="s">
        <v>11464</v>
      </c>
      <c r="C14316" s="20" t="s">
        <v>11458</v>
      </c>
      <c r="D14316" s="20" t="s">
        <v>20</v>
      </c>
    </row>
    <row r="14317" spans="2:4" x14ac:dyDescent="0.25">
      <c r="B14317" s="20" t="s">
        <v>11465</v>
      </c>
      <c r="C14317" s="20" t="s">
        <v>11458</v>
      </c>
      <c r="D14317" s="20" t="s">
        <v>20</v>
      </c>
    </row>
    <row r="14318" spans="2:4" x14ac:dyDescent="0.25">
      <c r="B14318" s="20" t="s">
        <v>11466</v>
      </c>
      <c r="C14318" s="20" t="s">
        <v>11467</v>
      </c>
      <c r="D14318" s="20" t="s">
        <v>20</v>
      </c>
    </row>
    <row r="14319" spans="2:4" x14ac:dyDescent="0.25">
      <c r="B14319" s="20" t="s">
        <v>11468</v>
      </c>
      <c r="C14319" s="20" t="s">
        <v>11467</v>
      </c>
      <c r="D14319" s="20" t="s">
        <v>15</v>
      </c>
    </row>
    <row r="14320" spans="2:4" x14ac:dyDescent="0.25">
      <c r="B14320" s="20" t="s">
        <v>11469</v>
      </c>
      <c r="C14320" s="20" t="s">
        <v>11467</v>
      </c>
      <c r="D14320" s="20" t="s">
        <v>20</v>
      </c>
    </row>
    <row r="14321" spans="2:4" x14ac:dyDescent="0.25">
      <c r="B14321" s="20" t="s">
        <v>11470</v>
      </c>
      <c r="C14321" s="20" t="s">
        <v>11467</v>
      </c>
      <c r="D14321" s="20" t="s">
        <v>20</v>
      </c>
    </row>
    <row r="14322" spans="2:4" x14ac:dyDescent="0.25">
      <c r="B14322" s="20" t="s">
        <v>11471</v>
      </c>
      <c r="C14322" s="20" t="s">
        <v>11472</v>
      </c>
      <c r="D14322" s="20" t="s">
        <v>20</v>
      </c>
    </row>
    <row r="14323" spans="2:4" x14ac:dyDescent="0.25">
      <c r="B14323" s="20" t="s">
        <v>11473</v>
      </c>
      <c r="C14323" s="20" t="s">
        <v>11474</v>
      </c>
      <c r="D14323" s="20" t="s">
        <v>20</v>
      </c>
    </row>
    <row r="14324" spans="2:4" x14ac:dyDescent="0.25">
      <c r="B14324" s="20" t="s">
        <v>11475</v>
      </c>
      <c r="C14324" s="20" t="s">
        <v>11474</v>
      </c>
      <c r="D14324" s="20" t="s">
        <v>20</v>
      </c>
    </row>
    <row r="14325" spans="2:4" x14ac:dyDescent="0.25">
      <c r="B14325" s="20" t="s">
        <v>11476</v>
      </c>
      <c r="C14325" s="20" t="s">
        <v>11474</v>
      </c>
      <c r="D14325" s="20" t="s">
        <v>20</v>
      </c>
    </row>
    <row r="14326" spans="2:4" x14ac:dyDescent="0.25">
      <c r="B14326" s="20" t="s">
        <v>11477</v>
      </c>
      <c r="C14326" s="20" t="s">
        <v>11474</v>
      </c>
      <c r="D14326" s="20" t="s">
        <v>20</v>
      </c>
    </row>
    <row r="14327" spans="2:4" x14ac:dyDescent="0.25">
      <c r="B14327" s="20" t="s">
        <v>11478</v>
      </c>
      <c r="C14327" s="20" t="s">
        <v>11474</v>
      </c>
      <c r="D14327" s="20" t="s">
        <v>20</v>
      </c>
    </row>
    <row r="14328" spans="2:4" x14ac:dyDescent="0.25">
      <c r="B14328" s="20" t="s">
        <v>11479</v>
      </c>
      <c r="C14328" s="20" t="s">
        <v>11480</v>
      </c>
      <c r="D14328" s="20" t="s">
        <v>20</v>
      </c>
    </row>
    <row r="14329" spans="2:4" x14ac:dyDescent="0.25">
      <c r="B14329" s="20" t="s">
        <v>11481</v>
      </c>
      <c r="C14329" s="20" t="s">
        <v>11480</v>
      </c>
      <c r="D14329" s="20" t="s">
        <v>20</v>
      </c>
    </row>
    <row r="14330" spans="2:4" x14ac:dyDescent="0.25">
      <c r="B14330" s="20" t="s">
        <v>11482</v>
      </c>
      <c r="C14330" s="20" t="s">
        <v>11480</v>
      </c>
      <c r="D14330" s="20" t="s">
        <v>20</v>
      </c>
    </row>
    <row r="14331" spans="2:4" x14ac:dyDescent="0.25">
      <c r="B14331" s="20" t="s">
        <v>11483</v>
      </c>
      <c r="C14331" s="20" t="s">
        <v>11480</v>
      </c>
      <c r="D14331" s="20" t="s">
        <v>20</v>
      </c>
    </row>
    <row r="14332" spans="2:4" x14ac:dyDescent="0.25">
      <c r="B14332" s="20" t="s">
        <v>11484</v>
      </c>
      <c r="C14332" s="20" t="s">
        <v>11480</v>
      </c>
      <c r="D14332" s="20" t="s">
        <v>20</v>
      </c>
    </row>
    <row r="14333" spans="2:4" x14ac:dyDescent="0.25">
      <c r="B14333" s="20" t="s">
        <v>11485</v>
      </c>
      <c r="C14333" s="20" t="s">
        <v>11480</v>
      </c>
      <c r="D14333" s="20" t="s">
        <v>20</v>
      </c>
    </row>
    <row r="14334" spans="2:4" x14ac:dyDescent="0.25">
      <c r="B14334" s="20" t="s">
        <v>11486</v>
      </c>
      <c r="C14334" s="20" t="s">
        <v>11480</v>
      </c>
      <c r="D14334" s="20" t="s">
        <v>20</v>
      </c>
    </row>
    <row r="14335" spans="2:4" x14ac:dyDescent="0.25">
      <c r="B14335" s="20" t="s">
        <v>11487</v>
      </c>
      <c r="C14335" s="20" t="s">
        <v>11488</v>
      </c>
      <c r="D14335" s="20" t="s">
        <v>20</v>
      </c>
    </row>
    <row r="14336" spans="2:4" x14ac:dyDescent="0.25">
      <c r="B14336" s="20" t="s">
        <v>11489</v>
      </c>
      <c r="C14336" s="20" t="s">
        <v>11488</v>
      </c>
      <c r="D14336" s="20" t="s">
        <v>20</v>
      </c>
    </row>
    <row r="14337" spans="2:4" x14ac:dyDescent="0.25">
      <c r="B14337" s="20" t="s">
        <v>11490</v>
      </c>
      <c r="C14337" s="20" t="s">
        <v>11488</v>
      </c>
      <c r="D14337" s="20" t="s">
        <v>20</v>
      </c>
    </row>
    <row r="14338" spans="2:4" x14ac:dyDescent="0.25">
      <c r="B14338" s="20" t="s">
        <v>11491</v>
      </c>
      <c r="C14338" s="20" t="s">
        <v>11488</v>
      </c>
      <c r="D14338" s="20" t="s">
        <v>20</v>
      </c>
    </row>
    <row r="14339" spans="2:4" x14ac:dyDescent="0.25">
      <c r="B14339" s="20" t="s">
        <v>11492</v>
      </c>
      <c r="C14339" s="20" t="s">
        <v>11488</v>
      </c>
      <c r="D14339" s="20" t="s">
        <v>20</v>
      </c>
    </row>
    <row r="14340" spans="2:4" x14ac:dyDescent="0.25">
      <c r="B14340" s="20" t="s">
        <v>11493</v>
      </c>
      <c r="C14340" s="20" t="s">
        <v>11488</v>
      </c>
      <c r="D14340" s="20" t="s">
        <v>20</v>
      </c>
    </row>
    <row r="14341" spans="2:4" x14ac:dyDescent="0.25">
      <c r="B14341" s="20" t="s">
        <v>11494</v>
      </c>
      <c r="C14341" s="20" t="s">
        <v>11488</v>
      </c>
      <c r="D14341" s="20" t="s">
        <v>20</v>
      </c>
    </row>
    <row r="14342" spans="2:4" x14ac:dyDescent="0.25">
      <c r="B14342" s="20" t="s">
        <v>11495</v>
      </c>
      <c r="C14342" s="20" t="s">
        <v>11496</v>
      </c>
      <c r="D14342" s="20" t="s">
        <v>20</v>
      </c>
    </row>
    <row r="14343" spans="2:4" x14ac:dyDescent="0.25">
      <c r="B14343" s="20" t="s">
        <v>11497</v>
      </c>
      <c r="C14343" s="20" t="s">
        <v>11498</v>
      </c>
      <c r="D14343" s="20" t="s">
        <v>20</v>
      </c>
    </row>
    <row r="14344" spans="2:4" x14ac:dyDescent="0.25">
      <c r="B14344" s="20" t="s">
        <v>11499</v>
      </c>
      <c r="C14344" s="20" t="s">
        <v>11498</v>
      </c>
      <c r="D14344" s="20" t="s">
        <v>20</v>
      </c>
    </row>
    <row r="14345" spans="2:4" x14ac:dyDescent="0.25">
      <c r="B14345" s="20" t="s">
        <v>11500</v>
      </c>
      <c r="C14345" s="20" t="s">
        <v>11501</v>
      </c>
      <c r="D14345" s="20" t="s">
        <v>20</v>
      </c>
    </row>
    <row r="14346" spans="2:4" x14ac:dyDescent="0.25">
      <c r="B14346" s="20" t="s">
        <v>11502</v>
      </c>
      <c r="C14346" s="20" t="s">
        <v>11501</v>
      </c>
      <c r="D14346" s="20" t="s">
        <v>20</v>
      </c>
    </row>
    <row r="14347" spans="2:4" x14ac:dyDescent="0.25">
      <c r="B14347" s="20" t="s">
        <v>11503</v>
      </c>
      <c r="C14347" s="20" t="s">
        <v>11501</v>
      </c>
      <c r="D14347" s="20" t="s">
        <v>20</v>
      </c>
    </row>
    <row r="14348" spans="2:4" x14ac:dyDescent="0.25">
      <c r="B14348" s="20" t="s">
        <v>11504</v>
      </c>
      <c r="C14348" s="20" t="s">
        <v>11501</v>
      </c>
      <c r="D14348" s="20" t="s">
        <v>20</v>
      </c>
    </row>
    <row r="14349" spans="2:4" x14ac:dyDescent="0.25">
      <c r="B14349" s="20" t="s">
        <v>11505</v>
      </c>
      <c r="C14349" s="20" t="s">
        <v>11501</v>
      </c>
      <c r="D14349" s="20" t="s">
        <v>20</v>
      </c>
    </row>
    <row r="14350" spans="2:4" x14ac:dyDescent="0.25">
      <c r="B14350" s="20" t="s">
        <v>11506</v>
      </c>
      <c r="C14350" s="20" t="s">
        <v>11501</v>
      </c>
      <c r="D14350" s="20" t="s">
        <v>20</v>
      </c>
    </row>
    <row r="14351" spans="2:4" x14ac:dyDescent="0.25">
      <c r="B14351" s="20" t="s">
        <v>11507</v>
      </c>
      <c r="C14351" s="20" t="s">
        <v>11508</v>
      </c>
      <c r="D14351" s="20" t="s">
        <v>20</v>
      </c>
    </row>
    <row r="14352" spans="2:4" x14ac:dyDescent="0.25">
      <c r="B14352" s="20" t="s">
        <v>11509</v>
      </c>
      <c r="C14352" s="20" t="s">
        <v>11508</v>
      </c>
      <c r="D14352" s="20" t="s">
        <v>20</v>
      </c>
    </row>
    <row r="14353" spans="2:4" x14ac:dyDescent="0.25">
      <c r="B14353" s="20" t="s">
        <v>11510</v>
      </c>
      <c r="C14353" s="20" t="s">
        <v>11508</v>
      </c>
      <c r="D14353" s="20" t="s">
        <v>20</v>
      </c>
    </row>
    <row r="14354" spans="2:4" x14ac:dyDescent="0.25">
      <c r="B14354" s="20" t="s">
        <v>11511</v>
      </c>
      <c r="C14354" s="20" t="s">
        <v>11508</v>
      </c>
      <c r="D14354" s="20" t="s">
        <v>20</v>
      </c>
    </row>
    <row r="14355" spans="2:4" x14ac:dyDescent="0.25">
      <c r="B14355" s="20" t="s">
        <v>11512</v>
      </c>
      <c r="C14355" s="20" t="s">
        <v>11508</v>
      </c>
      <c r="D14355" s="20" t="s">
        <v>20</v>
      </c>
    </row>
    <row r="14356" spans="2:4" x14ac:dyDescent="0.25">
      <c r="B14356" s="20" t="s">
        <v>11513</v>
      </c>
      <c r="C14356" s="20" t="s">
        <v>11508</v>
      </c>
      <c r="D14356" s="20" t="s">
        <v>20</v>
      </c>
    </row>
    <row r="14357" spans="2:4" x14ac:dyDescent="0.25">
      <c r="B14357" s="20" t="s">
        <v>11514</v>
      </c>
      <c r="C14357" s="20" t="s">
        <v>11515</v>
      </c>
      <c r="D14357" s="20" t="s">
        <v>20</v>
      </c>
    </row>
    <row r="14358" spans="2:4" x14ac:dyDescent="0.25">
      <c r="B14358" s="20" t="s">
        <v>11516</v>
      </c>
      <c r="C14358" s="20" t="s">
        <v>11515</v>
      </c>
      <c r="D14358" s="20" t="s">
        <v>20</v>
      </c>
    </row>
    <row r="14359" spans="2:4" x14ac:dyDescent="0.25">
      <c r="B14359" s="20" t="s">
        <v>11517</v>
      </c>
      <c r="C14359" s="20" t="s">
        <v>11515</v>
      </c>
      <c r="D14359" s="20" t="s">
        <v>20</v>
      </c>
    </row>
    <row r="14360" spans="2:4" x14ac:dyDescent="0.25">
      <c r="B14360" s="20" t="s">
        <v>11518</v>
      </c>
      <c r="C14360" s="20" t="s">
        <v>11515</v>
      </c>
      <c r="D14360" s="20" t="s">
        <v>20</v>
      </c>
    </row>
    <row r="14361" spans="2:4" x14ac:dyDescent="0.25">
      <c r="B14361" s="20" t="s">
        <v>11519</v>
      </c>
      <c r="C14361" s="20" t="s">
        <v>11515</v>
      </c>
      <c r="D14361" s="20" t="s">
        <v>20</v>
      </c>
    </row>
    <row r="14362" spans="2:4" x14ac:dyDescent="0.25">
      <c r="B14362" s="20" t="s">
        <v>11520</v>
      </c>
      <c r="C14362" s="20" t="s">
        <v>11515</v>
      </c>
      <c r="D14362" s="20" t="s">
        <v>20</v>
      </c>
    </row>
    <row r="14363" spans="2:4" x14ac:dyDescent="0.25">
      <c r="B14363" s="20" t="s">
        <v>11521</v>
      </c>
      <c r="C14363" s="20" t="s">
        <v>11515</v>
      </c>
      <c r="D14363" s="20" t="s">
        <v>20</v>
      </c>
    </row>
    <row r="14364" spans="2:4" x14ac:dyDescent="0.25">
      <c r="B14364" s="20" t="s">
        <v>11522</v>
      </c>
      <c r="C14364" s="20" t="s">
        <v>11515</v>
      </c>
      <c r="D14364" s="20" t="s">
        <v>20</v>
      </c>
    </row>
    <row r="14365" spans="2:4" x14ac:dyDescent="0.25">
      <c r="B14365" s="20" t="s">
        <v>11523</v>
      </c>
      <c r="C14365" s="20" t="s">
        <v>11524</v>
      </c>
      <c r="D14365" s="20" t="s">
        <v>20</v>
      </c>
    </row>
    <row r="14366" spans="2:4" x14ac:dyDescent="0.25">
      <c r="B14366" s="20" t="s">
        <v>11525</v>
      </c>
      <c r="C14366" s="20" t="s">
        <v>11524</v>
      </c>
      <c r="D14366" s="20" t="s">
        <v>20</v>
      </c>
    </row>
    <row r="14367" spans="2:4" x14ac:dyDescent="0.25">
      <c r="B14367" s="20" t="s">
        <v>11526</v>
      </c>
      <c r="C14367" s="20" t="s">
        <v>11524</v>
      </c>
      <c r="D14367" s="20" t="s">
        <v>20</v>
      </c>
    </row>
    <row r="14368" spans="2:4" x14ac:dyDescent="0.25">
      <c r="B14368" s="20" t="s">
        <v>11527</v>
      </c>
      <c r="C14368" s="20" t="s">
        <v>11524</v>
      </c>
      <c r="D14368" s="20" t="s">
        <v>20</v>
      </c>
    </row>
    <row r="14369" spans="2:4" x14ac:dyDescent="0.25">
      <c r="B14369" s="20" t="s">
        <v>11528</v>
      </c>
      <c r="C14369" s="20" t="s">
        <v>11524</v>
      </c>
      <c r="D14369" s="20" t="s">
        <v>20</v>
      </c>
    </row>
    <row r="14370" spans="2:4" x14ac:dyDescent="0.25">
      <c r="B14370" s="20" t="s">
        <v>11529</v>
      </c>
      <c r="C14370" s="20" t="s">
        <v>11524</v>
      </c>
      <c r="D14370" s="20" t="s">
        <v>20</v>
      </c>
    </row>
    <row r="14371" spans="2:4" x14ac:dyDescent="0.25">
      <c r="B14371" s="20" t="s">
        <v>11530</v>
      </c>
      <c r="C14371" s="20" t="s">
        <v>11524</v>
      </c>
      <c r="D14371" s="20" t="s">
        <v>20</v>
      </c>
    </row>
    <row r="14372" spans="2:4" x14ac:dyDescent="0.25">
      <c r="B14372" s="20" t="s">
        <v>11531</v>
      </c>
      <c r="C14372" s="20" t="s">
        <v>11532</v>
      </c>
      <c r="D14372" s="20" t="s">
        <v>20</v>
      </c>
    </row>
    <row r="14373" spans="2:4" x14ac:dyDescent="0.25">
      <c r="B14373" s="20" t="s">
        <v>11533</v>
      </c>
      <c r="C14373" s="20" t="s">
        <v>11534</v>
      </c>
      <c r="D14373" s="20" t="s">
        <v>20</v>
      </c>
    </row>
    <row r="14374" spans="2:4" x14ac:dyDescent="0.25">
      <c r="B14374" s="20" t="s">
        <v>11535</v>
      </c>
      <c r="C14374" s="20" t="s">
        <v>11534</v>
      </c>
      <c r="D14374" s="20" t="s">
        <v>20</v>
      </c>
    </row>
    <row r="14375" spans="2:4" x14ac:dyDescent="0.25">
      <c r="B14375" s="20" t="s">
        <v>11536</v>
      </c>
      <c r="C14375" s="20" t="s">
        <v>11534</v>
      </c>
      <c r="D14375" s="20" t="s">
        <v>20</v>
      </c>
    </row>
    <row r="14376" spans="2:4" x14ac:dyDescent="0.25">
      <c r="B14376" s="20" t="s">
        <v>11537</v>
      </c>
      <c r="C14376" s="20" t="s">
        <v>11534</v>
      </c>
      <c r="D14376" s="20" t="s">
        <v>20</v>
      </c>
    </row>
    <row r="14377" spans="2:4" x14ac:dyDescent="0.25">
      <c r="B14377" s="20" t="s">
        <v>11538</v>
      </c>
      <c r="C14377" s="20" t="s">
        <v>11534</v>
      </c>
      <c r="D14377" s="20" t="s">
        <v>20</v>
      </c>
    </row>
    <row r="14378" spans="2:4" x14ac:dyDescent="0.25">
      <c r="B14378" s="20" t="s">
        <v>11539</v>
      </c>
      <c r="C14378" s="20" t="s">
        <v>11540</v>
      </c>
      <c r="D14378" s="20" t="s">
        <v>20</v>
      </c>
    </row>
    <row r="14379" spans="2:4" x14ac:dyDescent="0.25">
      <c r="B14379" s="20" t="s">
        <v>11541</v>
      </c>
      <c r="C14379" s="20" t="s">
        <v>11540</v>
      </c>
      <c r="D14379" s="20" t="s">
        <v>20</v>
      </c>
    </row>
    <row r="14380" spans="2:4" x14ac:dyDescent="0.25">
      <c r="B14380" s="20" t="s">
        <v>11542</v>
      </c>
      <c r="C14380" s="20" t="s">
        <v>11540</v>
      </c>
      <c r="D14380" s="20" t="s">
        <v>20</v>
      </c>
    </row>
    <row r="14381" spans="2:4" x14ac:dyDescent="0.25">
      <c r="B14381" s="20" t="s">
        <v>11543</v>
      </c>
      <c r="C14381" s="20" t="s">
        <v>11543</v>
      </c>
      <c r="D14381" s="20" t="s">
        <v>20</v>
      </c>
    </row>
    <row r="14382" spans="2:4" x14ac:dyDescent="0.25">
      <c r="B14382" s="20" t="s">
        <v>11544</v>
      </c>
      <c r="C14382" s="20" t="s">
        <v>11545</v>
      </c>
      <c r="D14382" s="20" t="s">
        <v>20</v>
      </c>
    </row>
    <row r="14383" spans="2:4" x14ac:dyDescent="0.25">
      <c r="B14383" s="20" t="s">
        <v>11546</v>
      </c>
      <c r="C14383" s="20" t="s">
        <v>11545</v>
      </c>
      <c r="D14383" s="20" t="s">
        <v>20</v>
      </c>
    </row>
    <row r="14384" spans="2:4" x14ac:dyDescent="0.25">
      <c r="B14384" s="20" t="s">
        <v>11547</v>
      </c>
      <c r="C14384" s="20" t="s">
        <v>11545</v>
      </c>
      <c r="D14384" s="20" t="s">
        <v>20</v>
      </c>
    </row>
    <row r="14385" spans="2:4" x14ac:dyDescent="0.25">
      <c r="B14385" s="20" t="s">
        <v>11548</v>
      </c>
      <c r="C14385" s="20" t="s">
        <v>11545</v>
      </c>
      <c r="D14385" s="20" t="s">
        <v>20</v>
      </c>
    </row>
    <row r="14386" spans="2:4" x14ac:dyDescent="0.25">
      <c r="B14386" s="20" t="s">
        <v>11549</v>
      </c>
      <c r="C14386" s="20" t="s">
        <v>11550</v>
      </c>
      <c r="D14386" s="20" t="s">
        <v>20</v>
      </c>
    </row>
    <row r="14387" spans="2:4" x14ac:dyDescent="0.25">
      <c r="B14387" s="20" t="s">
        <v>11551</v>
      </c>
      <c r="C14387" s="20" t="s">
        <v>11550</v>
      </c>
      <c r="D14387" s="20" t="s">
        <v>20</v>
      </c>
    </row>
    <row r="14388" spans="2:4" x14ac:dyDescent="0.25">
      <c r="B14388" s="20" t="s">
        <v>11552</v>
      </c>
      <c r="C14388" s="20" t="s">
        <v>11550</v>
      </c>
      <c r="D14388" s="20" t="s">
        <v>20</v>
      </c>
    </row>
    <row r="14389" spans="2:4" x14ac:dyDescent="0.25">
      <c r="B14389" s="20" t="s">
        <v>18968</v>
      </c>
      <c r="C14389" s="20" t="s">
        <v>11550</v>
      </c>
      <c r="D14389" s="20" t="s">
        <v>21</v>
      </c>
    </row>
    <row r="14390" spans="2:4" x14ac:dyDescent="0.25">
      <c r="B14390" s="20" t="s">
        <v>11553</v>
      </c>
      <c r="C14390" s="20" t="s">
        <v>11550</v>
      </c>
      <c r="D14390" s="20" t="s">
        <v>20</v>
      </c>
    </row>
    <row r="14391" spans="2:4" x14ac:dyDescent="0.25">
      <c r="B14391" s="20" t="s">
        <v>11554</v>
      </c>
      <c r="C14391" s="20" t="s">
        <v>11550</v>
      </c>
      <c r="D14391" s="20" t="s">
        <v>20</v>
      </c>
    </row>
    <row r="14392" spans="2:4" x14ac:dyDescent="0.25">
      <c r="B14392" s="20" t="s">
        <v>11555</v>
      </c>
      <c r="C14392" s="20" t="s">
        <v>11550</v>
      </c>
      <c r="D14392" s="20" t="s">
        <v>20</v>
      </c>
    </row>
    <row r="14393" spans="2:4" x14ac:dyDescent="0.25">
      <c r="B14393" s="20" t="s">
        <v>11556</v>
      </c>
      <c r="C14393" s="20" t="s">
        <v>11557</v>
      </c>
      <c r="D14393" s="20" t="s">
        <v>20</v>
      </c>
    </row>
    <row r="14394" spans="2:4" x14ac:dyDescent="0.25">
      <c r="B14394" s="20" t="s">
        <v>18969</v>
      </c>
      <c r="C14394" s="20" t="s">
        <v>11557</v>
      </c>
      <c r="D14394" s="20" t="s">
        <v>21</v>
      </c>
    </row>
    <row r="14395" spans="2:4" x14ac:dyDescent="0.25">
      <c r="B14395" s="20" t="s">
        <v>11558</v>
      </c>
      <c r="C14395" s="20" t="s">
        <v>11557</v>
      </c>
      <c r="D14395" s="20" t="s">
        <v>20</v>
      </c>
    </row>
    <row r="14396" spans="2:4" x14ac:dyDescent="0.25">
      <c r="B14396" s="20" t="s">
        <v>11559</v>
      </c>
      <c r="C14396" s="20" t="s">
        <v>11557</v>
      </c>
      <c r="D14396" s="20" t="s">
        <v>20</v>
      </c>
    </row>
    <row r="14397" spans="2:4" x14ac:dyDescent="0.25">
      <c r="B14397" s="20" t="s">
        <v>11560</v>
      </c>
      <c r="C14397" s="20" t="s">
        <v>11557</v>
      </c>
      <c r="D14397" s="20" t="s">
        <v>20</v>
      </c>
    </row>
    <row r="14398" spans="2:4" x14ac:dyDescent="0.25">
      <c r="B14398" s="20" t="s">
        <v>11561</v>
      </c>
      <c r="C14398" s="20" t="s">
        <v>11557</v>
      </c>
      <c r="D14398" s="20" t="s">
        <v>20</v>
      </c>
    </row>
    <row r="14399" spans="2:4" x14ac:dyDescent="0.25">
      <c r="B14399" s="20" t="s">
        <v>18970</v>
      </c>
      <c r="C14399" s="20" t="s">
        <v>11557</v>
      </c>
      <c r="D14399" s="20" t="s">
        <v>21</v>
      </c>
    </row>
    <row r="14400" spans="2:4" x14ac:dyDescent="0.25">
      <c r="B14400" s="20" t="s">
        <v>18971</v>
      </c>
      <c r="C14400" s="20" t="s">
        <v>11557</v>
      </c>
      <c r="D14400" s="20" t="s">
        <v>20</v>
      </c>
    </row>
    <row r="14401" spans="2:4" x14ac:dyDescent="0.25">
      <c r="B14401" s="20" t="s">
        <v>18972</v>
      </c>
      <c r="C14401" s="20" t="s">
        <v>11557</v>
      </c>
      <c r="D14401" s="20" t="s">
        <v>20</v>
      </c>
    </row>
    <row r="14402" spans="2:4" x14ac:dyDescent="0.25">
      <c r="B14402" s="20" t="s">
        <v>18973</v>
      </c>
      <c r="C14402" s="20" t="s">
        <v>11557</v>
      </c>
      <c r="D14402" s="20" t="s">
        <v>20</v>
      </c>
    </row>
    <row r="14403" spans="2:4" x14ac:dyDescent="0.25">
      <c r="B14403" s="20" t="s">
        <v>18974</v>
      </c>
      <c r="C14403" s="20" t="s">
        <v>11557</v>
      </c>
      <c r="D14403" s="20" t="s">
        <v>21</v>
      </c>
    </row>
    <row r="14404" spans="2:4" x14ac:dyDescent="0.25">
      <c r="B14404" s="20" t="s">
        <v>18975</v>
      </c>
      <c r="C14404" s="20" t="s">
        <v>11557</v>
      </c>
      <c r="D14404" s="20" t="s">
        <v>21</v>
      </c>
    </row>
    <row r="14405" spans="2:4" x14ac:dyDescent="0.25">
      <c r="B14405" s="20" t="s">
        <v>18976</v>
      </c>
      <c r="C14405" s="20" t="s">
        <v>11557</v>
      </c>
      <c r="D14405" s="20" t="s">
        <v>21</v>
      </c>
    </row>
    <row r="14406" spans="2:4" x14ac:dyDescent="0.25">
      <c r="B14406" s="20" t="s">
        <v>18977</v>
      </c>
      <c r="C14406" s="20" t="s">
        <v>11557</v>
      </c>
      <c r="D14406" s="20" t="s">
        <v>21</v>
      </c>
    </row>
    <row r="14407" spans="2:4" x14ac:dyDescent="0.25">
      <c r="B14407" s="20" t="s">
        <v>18978</v>
      </c>
      <c r="C14407" s="20" t="s">
        <v>11557</v>
      </c>
      <c r="D14407" s="20" t="s">
        <v>21</v>
      </c>
    </row>
    <row r="14408" spans="2:4" x14ac:dyDescent="0.25">
      <c r="B14408" s="20" t="s">
        <v>18979</v>
      </c>
      <c r="C14408" s="20" t="s">
        <v>11557</v>
      </c>
      <c r="D14408" s="20" t="s">
        <v>21</v>
      </c>
    </row>
    <row r="14409" spans="2:4" x14ac:dyDescent="0.25">
      <c r="B14409" s="20" t="s">
        <v>18980</v>
      </c>
      <c r="C14409" s="20" t="s">
        <v>11557</v>
      </c>
      <c r="D14409" s="20" t="s">
        <v>21</v>
      </c>
    </row>
    <row r="14410" spans="2:4" x14ac:dyDescent="0.25">
      <c r="B14410" s="20" t="s">
        <v>18981</v>
      </c>
      <c r="C14410" s="20" t="s">
        <v>11557</v>
      </c>
      <c r="D14410" s="20" t="s">
        <v>21</v>
      </c>
    </row>
    <row r="14411" spans="2:4" x14ac:dyDescent="0.25">
      <c r="B14411" s="20" t="s">
        <v>18982</v>
      </c>
      <c r="C14411" s="20" t="s">
        <v>11557</v>
      </c>
      <c r="D14411" s="20" t="s">
        <v>21</v>
      </c>
    </row>
    <row r="14412" spans="2:4" x14ac:dyDescent="0.25">
      <c r="B14412" s="20" t="s">
        <v>18983</v>
      </c>
      <c r="C14412" s="20" t="s">
        <v>11557</v>
      </c>
      <c r="D14412" s="20" t="s">
        <v>21</v>
      </c>
    </row>
    <row r="14413" spans="2:4" x14ac:dyDescent="0.25">
      <c r="B14413" s="20" t="s">
        <v>11562</v>
      </c>
      <c r="C14413" s="20" t="s">
        <v>11563</v>
      </c>
      <c r="D14413" s="20" t="s">
        <v>20</v>
      </c>
    </row>
    <row r="14414" spans="2:4" x14ac:dyDescent="0.25">
      <c r="B14414" s="20" t="s">
        <v>11564</v>
      </c>
      <c r="C14414" s="20" t="s">
        <v>11565</v>
      </c>
      <c r="D14414" s="20" t="s">
        <v>20</v>
      </c>
    </row>
    <row r="14415" spans="2:4" x14ac:dyDescent="0.25">
      <c r="B14415" s="20" t="s">
        <v>11566</v>
      </c>
      <c r="C14415" s="20" t="s">
        <v>11565</v>
      </c>
      <c r="D14415" s="20" t="s">
        <v>20</v>
      </c>
    </row>
    <row r="14416" spans="2:4" x14ac:dyDescent="0.25">
      <c r="B14416" s="20" t="s">
        <v>11567</v>
      </c>
      <c r="C14416" s="20" t="s">
        <v>11565</v>
      </c>
      <c r="D14416" s="20" t="s">
        <v>20</v>
      </c>
    </row>
    <row r="14417" spans="2:4" x14ac:dyDescent="0.25">
      <c r="B14417" s="20" t="s">
        <v>11568</v>
      </c>
      <c r="C14417" s="20" t="s">
        <v>11565</v>
      </c>
      <c r="D14417" s="20" t="s">
        <v>20</v>
      </c>
    </row>
    <row r="14418" spans="2:4" x14ac:dyDescent="0.25">
      <c r="B14418" s="20" t="s">
        <v>11569</v>
      </c>
      <c r="C14418" s="20" t="s">
        <v>11565</v>
      </c>
      <c r="D14418" s="20" t="s">
        <v>20</v>
      </c>
    </row>
    <row r="14419" spans="2:4" x14ac:dyDescent="0.25">
      <c r="B14419" s="20" t="s">
        <v>11570</v>
      </c>
      <c r="C14419" s="20" t="s">
        <v>11571</v>
      </c>
      <c r="D14419" s="20" t="s">
        <v>20</v>
      </c>
    </row>
    <row r="14420" spans="2:4" x14ac:dyDescent="0.25">
      <c r="B14420" s="20" t="s">
        <v>18984</v>
      </c>
      <c r="C14420" s="20" t="s">
        <v>11571</v>
      </c>
      <c r="D14420" s="20" t="s">
        <v>21</v>
      </c>
    </row>
    <row r="14421" spans="2:4" x14ac:dyDescent="0.25">
      <c r="B14421" s="20" t="s">
        <v>11572</v>
      </c>
      <c r="C14421" s="20" t="s">
        <v>11571</v>
      </c>
      <c r="D14421" s="20" t="s">
        <v>20</v>
      </c>
    </row>
    <row r="14422" spans="2:4" x14ac:dyDescent="0.25">
      <c r="B14422" s="20" t="s">
        <v>18985</v>
      </c>
      <c r="C14422" s="20" t="s">
        <v>11571</v>
      </c>
      <c r="D14422" s="20" t="s">
        <v>21</v>
      </c>
    </row>
    <row r="14423" spans="2:4" x14ac:dyDescent="0.25">
      <c r="B14423" s="20" t="s">
        <v>18986</v>
      </c>
      <c r="C14423" s="20" t="s">
        <v>11571</v>
      </c>
      <c r="D14423" s="20" t="s">
        <v>21</v>
      </c>
    </row>
    <row r="14424" spans="2:4" x14ac:dyDescent="0.25">
      <c r="B14424" s="20" t="s">
        <v>18987</v>
      </c>
      <c r="C14424" s="20" t="s">
        <v>11571</v>
      </c>
      <c r="D14424" s="20" t="s">
        <v>20</v>
      </c>
    </row>
    <row r="14425" spans="2:4" x14ac:dyDescent="0.25">
      <c r="B14425" s="20" t="s">
        <v>11573</v>
      </c>
      <c r="C14425" s="20" t="s">
        <v>11574</v>
      </c>
      <c r="D14425" s="20" t="s">
        <v>20</v>
      </c>
    </row>
    <row r="14426" spans="2:4" x14ac:dyDescent="0.25">
      <c r="B14426" s="20" t="s">
        <v>11575</v>
      </c>
      <c r="C14426" s="20" t="s">
        <v>11574</v>
      </c>
      <c r="D14426" s="20" t="s">
        <v>20</v>
      </c>
    </row>
    <row r="14427" spans="2:4" x14ac:dyDescent="0.25">
      <c r="B14427" s="20" t="s">
        <v>11576</v>
      </c>
      <c r="C14427" s="20" t="s">
        <v>11574</v>
      </c>
      <c r="D14427" s="20" t="s">
        <v>20</v>
      </c>
    </row>
    <row r="14428" spans="2:4" x14ac:dyDescent="0.25">
      <c r="B14428" s="20" t="s">
        <v>11577</v>
      </c>
      <c r="C14428" s="20" t="s">
        <v>11574</v>
      </c>
      <c r="D14428" s="20" t="s">
        <v>20</v>
      </c>
    </row>
    <row r="14429" spans="2:4" x14ac:dyDescent="0.25">
      <c r="B14429" s="20" t="s">
        <v>11578</v>
      </c>
      <c r="C14429" s="20" t="s">
        <v>11574</v>
      </c>
      <c r="D14429" s="20" t="s">
        <v>16</v>
      </c>
    </row>
    <row r="14430" spans="2:4" x14ac:dyDescent="0.25">
      <c r="B14430" s="20" t="s">
        <v>11579</v>
      </c>
      <c r="C14430" s="20" t="s">
        <v>11574</v>
      </c>
      <c r="D14430" s="20" t="s">
        <v>20</v>
      </c>
    </row>
    <row r="14431" spans="2:4" x14ac:dyDescent="0.25">
      <c r="B14431" s="20" t="s">
        <v>11580</v>
      </c>
      <c r="C14431" s="20" t="s">
        <v>11574</v>
      </c>
      <c r="D14431" s="20" t="s">
        <v>20</v>
      </c>
    </row>
    <row r="14432" spans="2:4" x14ac:dyDescent="0.25">
      <c r="B14432" s="20" t="s">
        <v>18988</v>
      </c>
      <c r="C14432" s="20" t="s">
        <v>11574</v>
      </c>
      <c r="D14432" s="20" t="s">
        <v>21</v>
      </c>
    </row>
    <row r="14433" spans="2:4" x14ac:dyDescent="0.25">
      <c r="B14433" s="20" t="s">
        <v>18989</v>
      </c>
      <c r="C14433" s="20" t="s">
        <v>11574</v>
      </c>
      <c r="D14433" s="20" t="s">
        <v>21</v>
      </c>
    </row>
    <row r="14434" spans="2:4" x14ac:dyDescent="0.25">
      <c r="B14434" s="20" t="s">
        <v>18990</v>
      </c>
      <c r="C14434" s="20" t="s">
        <v>11574</v>
      </c>
      <c r="D14434" s="20" t="s">
        <v>21</v>
      </c>
    </row>
    <row r="14435" spans="2:4" x14ac:dyDescent="0.25">
      <c r="B14435" s="20" t="s">
        <v>11581</v>
      </c>
      <c r="C14435" s="20" t="s">
        <v>11582</v>
      </c>
      <c r="D14435" s="20" t="s">
        <v>20</v>
      </c>
    </row>
    <row r="14436" spans="2:4" x14ac:dyDescent="0.25">
      <c r="B14436" s="20" t="s">
        <v>11583</v>
      </c>
      <c r="C14436" s="20" t="s">
        <v>11582</v>
      </c>
      <c r="D14436" s="20" t="s">
        <v>20</v>
      </c>
    </row>
    <row r="14437" spans="2:4" x14ac:dyDescent="0.25">
      <c r="B14437" s="20" t="s">
        <v>11584</v>
      </c>
      <c r="C14437" s="20" t="s">
        <v>11582</v>
      </c>
      <c r="D14437" s="20" t="s">
        <v>20</v>
      </c>
    </row>
    <row r="14438" spans="2:4" x14ac:dyDescent="0.25">
      <c r="B14438" s="20" t="s">
        <v>11585</v>
      </c>
      <c r="C14438" s="20" t="s">
        <v>11582</v>
      </c>
      <c r="D14438" s="20" t="s">
        <v>20</v>
      </c>
    </row>
    <row r="14439" spans="2:4" x14ac:dyDescent="0.25">
      <c r="B14439" s="20" t="s">
        <v>11586</v>
      </c>
      <c r="C14439" s="20" t="s">
        <v>11582</v>
      </c>
      <c r="D14439" s="20" t="s">
        <v>20</v>
      </c>
    </row>
    <row r="14440" spans="2:4" x14ac:dyDescent="0.25">
      <c r="B14440" s="20" t="s">
        <v>11587</v>
      </c>
      <c r="C14440" s="20" t="s">
        <v>11588</v>
      </c>
      <c r="D14440" s="20" t="s">
        <v>20</v>
      </c>
    </row>
    <row r="14441" spans="2:4" x14ac:dyDescent="0.25">
      <c r="B14441" s="20" t="s">
        <v>11589</v>
      </c>
      <c r="C14441" s="20" t="s">
        <v>11588</v>
      </c>
      <c r="D14441" s="20" t="s">
        <v>20</v>
      </c>
    </row>
    <row r="14442" spans="2:4" x14ac:dyDescent="0.25">
      <c r="B14442" s="20" t="s">
        <v>11590</v>
      </c>
      <c r="C14442" s="20" t="s">
        <v>11588</v>
      </c>
      <c r="D14442" s="20" t="s">
        <v>20</v>
      </c>
    </row>
    <row r="14443" spans="2:4" x14ac:dyDescent="0.25">
      <c r="B14443" s="20" t="s">
        <v>11591</v>
      </c>
      <c r="C14443" s="20" t="s">
        <v>11592</v>
      </c>
      <c r="D14443" s="20" t="s">
        <v>20</v>
      </c>
    </row>
    <row r="14444" spans="2:4" x14ac:dyDescent="0.25">
      <c r="B14444" s="20" t="s">
        <v>11593</v>
      </c>
      <c r="C14444" s="20" t="s">
        <v>11592</v>
      </c>
      <c r="D14444" s="20" t="s">
        <v>20</v>
      </c>
    </row>
    <row r="14445" spans="2:4" x14ac:dyDescent="0.25">
      <c r="B14445" s="20" t="s">
        <v>11594</v>
      </c>
      <c r="C14445" s="20" t="s">
        <v>11592</v>
      </c>
      <c r="D14445" s="20" t="s">
        <v>20</v>
      </c>
    </row>
    <row r="14446" spans="2:4" x14ac:dyDescent="0.25">
      <c r="B14446" s="20" t="s">
        <v>11595</v>
      </c>
      <c r="C14446" s="20" t="s">
        <v>11596</v>
      </c>
      <c r="D14446" s="20" t="s">
        <v>20</v>
      </c>
    </row>
    <row r="14447" spans="2:4" x14ac:dyDescent="0.25">
      <c r="B14447" s="20" t="s">
        <v>11597</v>
      </c>
      <c r="C14447" s="20" t="s">
        <v>11596</v>
      </c>
      <c r="D14447" s="20" t="s">
        <v>20</v>
      </c>
    </row>
    <row r="14448" spans="2:4" x14ac:dyDescent="0.25">
      <c r="B14448" s="20" t="s">
        <v>18991</v>
      </c>
      <c r="C14448" s="20" t="s">
        <v>11596</v>
      </c>
      <c r="D14448" s="20" t="s">
        <v>21</v>
      </c>
    </row>
    <row r="14449" spans="2:4" x14ac:dyDescent="0.25">
      <c r="B14449" s="20" t="s">
        <v>18992</v>
      </c>
      <c r="C14449" s="20" t="s">
        <v>11596</v>
      </c>
      <c r="D14449" s="20" t="s">
        <v>21</v>
      </c>
    </row>
    <row r="14450" spans="2:4" x14ac:dyDescent="0.25">
      <c r="B14450" s="20" t="s">
        <v>18993</v>
      </c>
      <c r="C14450" s="20" t="s">
        <v>11596</v>
      </c>
      <c r="D14450" s="20" t="s">
        <v>21</v>
      </c>
    </row>
    <row r="14451" spans="2:4" x14ac:dyDescent="0.25">
      <c r="B14451" s="20" t="s">
        <v>18994</v>
      </c>
      <c r="C14451" s="20" t="s">
        <v>11596</v>
      </c>
      <c r="D14451" s="20" t="s">
        <v>21</v>
      </c>
    </row>
    <row r="14452" spans="2:4" x14ac:dyDescent="0.25">
      <c r="B14452" s="20" t="s">
        <v>11598</v>
      </c>
      <c r="C14452" s="20" t="s">
        <v>11599</v>
      </c>
      <c r="D14452" s="20" t="s">
        <v>20</v>
      </c>
    </row>
    <row r="14453" spans="2:4" x14ac:dyDescent="0.25">
      <c r="B14453" s="20" t="s">
        <v>18995</v>
      </c>
      <c r="C14453" s="20" t="s">
        <v>11599</v>
      </c>
      <c r="D14453" s="20" t="s">
        <v>21</v>
      </c>
    </row>
    <row r="14454" spans="2:4" x14ac:dyDescent="0.25">
      <c r="B14454" s="20" t="s">
        <v>18996</v>
      </c>
      <c r="C14454" s="20" t="s">
        <v>11599</v>
      </c>
      <c r="D14454" s="20" t="s">
        <v>21</v>
      </c>
    </row>
    <row r="14455" spans="2:4" x14ac:dyDescent="0.25">
      <c r="B14455" s="20" t="s">
        <v>11600</v>
      </c>
      <c r="C14455" s="20" t="s">
        <v>11600</v>
      </c>
      <c r="D14455" s="20" t="s">
        <v>15</v>
      </c>
    </row>
    <row r="14456" spans="2:4" x14ac:dyDescent="0.25">
      <c r="B14456" s="20" t="s">
        <v>11601</v>
      </c>
      <c r="C14456" s="20" t="s">
        <v>11602</v>
      </c>
      <c r="D14456" s="20" t="s">
        <v>15</v>
      </c>
    </row>
    <row r="14457" spans="2:4" x14ac:dyDescent="0.25">
      <c r="B14457" s="20" t="s">
        <v>11603</v>
      </c>
      <c r="C14457" s="20" t="s">
        <v>11604</v>
      </c>
      <c r="D14457" s="20" t="s">
        <v>15</v>
      </c>
    </row>
    <row r="14458" spans="2:4" x14ac:dyDescent="0.25">
      <c r="B14458" s="20" t="s">
        <v>11605</v>
      </c>
      <c r="C14458" s="20" t="s">
        <v>11604</v>
      </c>
      <c r="D14458" s="20" t="s">
        <v>15</v>
      </c>
    </row>
    <row r="14459" spans="2:4" x14ac:dyDescent="0.25">
      <c r="B14459" s="20" t="s">
        <v>11606</v>
      </c>
      <c r="C14459" s="20" t="s">
        <v>11604</v>
      </c>
      <c r="D14459" s="20" t="s">
        <v>15</v>
      </c>
    </row>
    <row r="14460" spans="2:4" x14ac:dyDescent="0.25">
      <c r="B14460" s="20" t="s">
        <v>11607</v>
      </c>
      <c r="C14460" s="20" t="s">
        <v>11604</v>
      </c>
      <c r="D14460" s="20" t="s">
        <v>15</v>
      </c>
    </row>
    <row r="14461" spans="2:4" x14ac:dyDescent="0.25">
      <c r="B14461" s="20" t="s">
        <v>11608</v>
      </c>
      <c r="C14461" s="20" t="s">
        <v>11604</v>
      </c>
      <c r="D14461" s="20" t="s">
        <v>15</v>
      </c>
    </row>
    <row r="14462" spans="2:4" x14ac:dyDescent="0.25">
      <c r="B14462" s="20" t="s">
        <v>11609</v>
      </c>
      <c r="C14462" s="20" t="s">
        <v>11604</v>
      </c>
      <c r="D14462" s="20" t="s">
        <v>15</v>
      </c>
    </row>
    <row r="14463" spans="2:4" x14ac:dyDescent="0.25">
      <c r="B14463" s="20" t="s">
        <v>11610</v>
      </c>
      <c r="C14463" s="20" t="s">
        <v>11611</v>
      </c>
      <c r="D14463" s="20" t="s">
        <v>15</v>
      </c>
    </row>
    <row r="14464" spans="2:4" x14ac:dyDescent="0.25">
      <c r="B14464" s="20" t="s">
        <v>11612</v>
      </c>
      <c r="C14464" s="20" t="s">
        <v>11611</v>
      </c>
      <c r="D14464" s="20" t="s">
        <v>15</v>
      </c>
    </row>
    <row r="14465" spans="2:4" x14ac:dyDescent="0.25">
      <c r="B14465" s="20" t="s">
        <v>11613</v>
      </c>
      <c r="C14465" s="20" t="s">
        <v>11611</v>
      </c>
      <c r="D14465" s="20" t="s">
        <v>15</v>
      </c>
    </row>
    <row r="14466" spans="2:4" x14ac:dyDescent="0.25">
      <c r="B14466" s="20" t="s">
        <v>11614</v>
      </c>
      <c r="C14466" s="20" t="s">
        <v>11611</v>
      </c>
      <c r="D14466" s="20" t="s">
        <v>15</v>
      </c>
    </row>
    <row r="14467" spans="2:4" x14ac:dyDescent="0.25">
      <c r="B14467" s="20" t="s">
        <v>11615</v>
      </c>
      <c r="C14467" s="20" t="s">
        <v>11616</v>
      </c>
      <c r="D14467" s="20" t="s">
        <v>15</v>
      </c>
    </row>
    <row r="14468" spans="2:4" x14ac:dyDescent="0.25">
      <c r="B14468" s="20" t="s">
        <v>11617</v>
      </c>
      <c r="C14468" s="20" t="s">
        <v>11616</v>
      </c>
      <c r="D14468" s="20" t="s">
        <v>15</v>
      </c>
    </row>
    <row r="14469" spans="2:4" x14ac:dyDescent="0.25">
      <c r="B14469" s="20" t="s">
        <v>11618</v>
      </c>
      <c r="C14469" s="20" t="s">
        <v>11616</v>
      </c>
      <c r="D14469" s="20" t="s">
        <v>15</v>
      </c>
    </row>
    <row r="14470" spans="2:4" x14ac:dyDescent="0.25">
      <c r="B14470" s="20" t="s">
        <v>11619</v>
      </c>
      <c r="C14470" s="20" t="s">
        <v>11616</v>
      </c>
      <c r="D14470" s="20" t="s">
        <v>15</v>
      </c>
    </row>
    <row r="14471" spans="2:4" x14ac:dyDescent="0.25">
      <c r="B14471" s="20" t="s">
        <v>11620</v>
      </c>
      <c r="C14471" s="20" t="s">
        <v>11621</v>
      </c>
      <c r="D14471" s="20" t="s">
        <v>15</v>
      </c>
    </row>
    <row r="14472" spans="2:4" x14ac:dyDescent="0.25">
      <c r="B14472" s="20" t="s">
        <v>11622</v>
      </c>
      <c r="C14472" s="20" t="s">
        <v>11621</v>
      </c>
      <c r="D14472" s="20" t="s">
        <v>15</v>
      </c>
    </row>
    <row r="14473" spans="2:4" x14ac:dyDescent="0.25">
      <c r="B14473" s="20" t="s">
        <v>11623</v>
      </c>
      <c r="C14473" s="20" t="s">
        <v>11621</v>
      </c>
      <c r="D14473" s="20" t="s">
        <v>15</v>
      </c>
    </row>
    <row r="14474" spans="2:4" x14ac:dyDescent="0.25">
      <c r="B14474" s="20" t="s">
        <v>11624</v>
      </c>
      <c r="C14474" s="20" t="s">
        <v>11621</v>
      </c>
      <c r="D14474" s="20" t="s">
        <v>15</v>
      </c>
    </row>
    <row r="14475" spans="2:4" x14ac:dyDescent="0.25">
      <c r="B14475" s="20" t="s">
        <v>11625</v>
      </c>
      <c r="C14475" s="20" t="s">
        <v>11621</v>
      </c>
      <c r="D14475" s="20" t="s">
        <v>15</v>
      </c>
    </row>
    <row r="14476" spans="2:4" x14ac:dyDescent="0.25">
      <c r="B14476" s="20" t="s">
        <v>11626</v>
      </c>
      <c r="C14476" s="20" t="s">
        <v>11627</v>
      </c>
      <c r="D14476" s="20" t="s">
        <v>15</v>
      </c>
    </row>
    <row r="14477" spans="2:4" x14ac:dyDescent="0.25">
      <c r="B14477" s="20" t="s">
        <v>11628</v>
      </c>
      <c r="C14477" s="20" t="s">
        <v>11627</v>
      </c>
      <c r="D14477" s="20" t="s">
        <v>15</v>
      </c>
    </row>
    <row r="14478" spans="2:4" x14ac:dyDescent="0.25">
      <c r="B14478" s="20" t="s">
        <v>11629</v>
      </c>
      <c r="C14478" s="20" t="s">
        <v>11627</v>
      </c>
      <c r="D14478" s="20" t="s">
        <v>15</v>
      </c>
    </row>
    <row r="14479" spans="2:4" x14ac:dyDescent="0.25">
      <c r="B14479" s="20" t="s">
        <v>18997</v>
      </c>
      <c r="C14479" s="20" t="s">
        <v>11627</v>
      </c>
      <c r="D14479" s="20" t="s">
        <v>12</v>
      </c>
    </row>
    <row r="14480" spans="2:4" x14ac:dyDescent="0.25">
      <c r="B14480" s="20" t="s">
        <v>11630</v>
      </c>
      <c r="C14480" s="20" t="s">
        <v>11627</v>
      </c>
      <c r="D14480" s="20" t="s">
        <v>15</v>
      </c>
    </row>
    <row r="14481" spans="2:4" x14ac:dyDescent="0.25">
      <c r="B14481" s="20" t="s">
        <v>11631</v>
      </c>
      <c r="C14481" s="20" t="s">
        <v>11627</v>
      </c>
      <c r="D14481" s="20" t="s">
        <v>15</v>
      </c>
    </row>
    <row r="14482" spans="2:4" x14ac:dyDescent="0.25">
      <c r="B14482" s="20" t="s">
        <v>11632</v>
      </c>
      <c r="C14482" s="20" t="s">
        <v>11633</v>
      </c>
      <c r="D14482" s="20" t="s">
        <v>15</v>
      </c>
    </row>
    <row r="14483" spans="2:4" x14ac:dyDescent="0.25">
      <c r="B14483" s="20" t="s">
        <v>11634</v>
      </c>
      <c r="C14483" s="20" t="s">
        <v>11633</v>
      </c>
      <c r="D14483" s="20" t="s">
        <v>15</v>
      </c>
    </row>
    <row r="14484" spans="2:4" x14ac:dyDescent="0.25">
      <c r="B14484" s="20" t="s">
        <v>11635</v>
      </c>
      <c r="C14484" s="20" t="s">
        <v>11633</v>
      </c>
      <c r="D14484" s="20" t="s">
        <v>15</v>
      </c>
    </row>
    <row r="14485" spans="2:4" x14ac:dyDescent="0.25">
      <c r="B14485" s="20" t="s">
        <v>11636</v>
      </c>
      <c r="C14485" s="20" t="s">
        <v>11633</v>
      </c>
      <c r="D14485" s="20" t="s">
        <v>15</v>
      </c>
    </row>
    <row r="14486" spans="2:4" x14ac:dyDescent="0.25">
      <c r="B14486" s="20" t="s">
        <v>11637</v>
      </c>
      <c r="C14486" s="20" t="s">
        <v>11638</v>
      </c>
      <c r="D14486" s="20" t="s">
        <v>15</v>
      </c>
    </row>
    <row r="14487" spans="2:4" x14ac:dyDescent="0.25">
      <c r="B14487" s="20" t="s">
        <v>11639</v>
      </c>
      <c r="C14487" s="20" t="s">
        <v>11638</v>
      </c>
      <c r="D14487" s="20" t="s">
        <v>15</v>
      </c>
    </row>
    <row r="14488" spans="2:4" x14ac:dyDescent="0.25">
      <c r="B14488" s="20" t="s">
        <v>11640</v>
      </c>
      <c r="C14488" s="20" t="s">
        <v>11638</v>
      </c>
      <c r="D14488" s="20" t="s">
        <v>15</v>
      </c>
    </row>
    <row r="14489" spans="2:4" x14ac:dyDescent="0.25">
      <c r="B14489" s="20" t="s">
        <v>11641</v>
      </c>
      <c r="C14489" s="20" t="s">
        <v>11638</v>
      </c>
      <c r="D14489" s="20" t="s">
        <v>15</v>
      </c>
    </row>
    <row r="14490" spans="2:4" x14ac:dyDescent="0.25">
      <c r="B14490" s="20" t="s">
        <v>11642</v>
      </c>
      <c r="C14490" s="20" t="s">
        <v>11638</v>
      </c>
      <c r="D14490" s="20" t="s">
        <v>15</v>
      </c>
    </row>
    <row r="14491" spans="2:4" x14ac:dyDescent="0.25">
      <c r="B14491" s="20" t="s">
        <v>11643</v>
      </c>
      <c r="C14491" s="20" t="s">
        <v>11644</v>
      </c>
      <c r="D14491" s="20" t="s">
        <v>15</v>
      </c>
    </row>
    <row r="14492" spans="2:4" x14ac:dyDescent="0.25">
      <c r="B14492" s="20" t="s">
        <v>11645</v>
      </c>
      <c r="C14492" s="20" t="s">
        <v>11644</v>
      </c>
      <c r="D14492" s="20" t="s">
        <v>15</v>
      </c>
    </row>
    <row r="14493" spans="2:4" x14ac:dyDescent="0.25">
      <c r="B14493" s="20" t="s">
        <v>11646</v>
      </c>
      <c r="C14493" s="20" t="s">
        <v>11644</v>
      </c>
      <c r="D14493" s="20" t="s">
        <v>15</v>
      </c>
    </row>
    <row r="14494" spans="2:4" x14ac:dyDescent="0.25">
      <c r="B14494" s="20" t="s">
        <v>11647</v>
      </c>
      <c r="C14494" s="20" t="s">
        <v>11644</v>
      </c>
      <c r="D14494" s="20" t="s">
        <v>15</v>
      </c>
    </row>
    <row r="14495" spans="2:4" x14ac:dyDescent="0.25">
      <c r="B14495" s="20" t="s">
        <v>11648</v>
      </c>
      <c r="C14495" s="20" t="s">
        <v>11644</v>
      </c>
      <c r="D14495" s="20" t="s">
        <v>15</v>
      </c>
    </row>
    <row r="14496" spans="2:4" x14ac:dyDescent="0.25">
      <c r="B14496" s="20" t="s">
        <v>11649</v>
      </c>
      <c r="C14496" s="20" t="s">
        <v>11649</v>
      </c>
      <c r="D14496" s="20" t="s">
        <v>16</v>
      </c>
    </row>
    <row r="14497" spans="2:4" x14ac:dyDescent="0.25">
      <c r="B14497" s="20" t="s">
        <v>11650</v>
      </c>
      <c r="C14497" s="20" t="s">
        <v>11651</v>
      </c>
      <c r="D14497" s="20" t="s">
        <v>16</v>
      </c>
    </row>
    <row r="14498" spans="2:4" x14ac:dyDescent="0.25">
      <c r="B14498" s="20" t="s">
        <v>11652</v>
      </c>
      <c r="C14498" s="20" t="s">
        <v>11651</v>
      </c>
      <c r="D14498" s="20" t="s">
        <v>16</v>
      </c>
    </row>
    <row r="14499" spans="2:4" x14ac:dyDescent="0.25">
      <c r="B14499" s="20" t="s">
        <v>11653</v>
      </c>
      <c r="C14499" s="20" t="s">
        <v>11651</v>
      </c>
      <c r="D14499" s="20" t="s">
        <v>16</v>
      </c>
    </row>
    <row r="14500" spans="2:4" x14ac:dyDescent="0.25">
      <c r="B14500" s="20" t="s">
        <v>11654</v>
      </c>
      <c r="C14500" s="20" t="s">
        <v>11651</v>
      </c>
      <c r="D14500" s="20" t="s">
        <v>16</v>
      </c>
    </row>
    <row r="14501" spans="2:4" x14ac:dyDescent="0.25">
      <c r="B14501" s="20" t="s">
        <v>11655</v>
      </c>
      <c r="C14501" s="20" t="s">
        <v>11651</v>
      </c>
      <c r="D14501" s="20" t="s">
        <v>16</v>
      </c>
    </row>
    <row r="14502" spans="2:4" x14ac:dyDescent="0.25">
      <c r="B14502" s="20" t="s">
        <v>11656</v>
      </c>
      <c r="C14502" s="20" t="s">
        <v>11657</v>
      </c>
      <c r="D14502" s="20" t="s">
        <v>16</v>
      </c>
    </row>
    <row r="14503" spans="2:4" x14ac:dyDescent="0.25">
      <c r="B14503" s="20" t="s">
        <v>11658</v>
      </c>
      <c r="C14503" s="20" t="s">
        <v>11657</v>
      </c>
      <c r="D14503" s="20" t="s">
        <v>16</v>
      </c>
    </row>
    <row r="14504" spans="2:4" x14ac:dyDescent="0.25">
      <c r="B14504" s="20" t="s">
        <v>11659</v>
      </c>
      <c r="C14504" s="20" t="s">
        <v>11657</v>
      </c>
      <c r="D14504" s="20" t="s">
        <v>16</v>
      </c>
    </row>
    <row r="14505" spans="2:4" x14ac:dyDescent="0.25">
      <c r="B14505" s="20" t="s">
        <v>11660</v>
      </c>
      <c r="C14505" s="20" t="s">
        <v>11657</v>
      </c>
      <c r="D14505" s="20" t="s">
        <v>16</v>
      </c>
    </row>
    <row r="14506" spans="2:4" x14ac:dyDescent="0.25">
      <c r="B14506" s="20" t="s">
        <v>11661</v>
      </c>
      <c r="C14506" s="20" t="s">
        <v>11662</v>
      </c>
      <c r="D14506" s="20" t="s">
        <v>16</v>
      </c>
    </row>
    <row r="14507" spans="2:4" x14ac:dyDescent="0.25">
      <c r="B14507" s="20" t="s">
        <v>11663</v>
      </c>
      <c r="C14507" s="20" t="s">
        <v>11662</v>
      </c>
      <c r="D14507" s="20" t="s">
        <v>16</v>
      </c>
    </row>
    <row r="14508" spans="2:4" x14ac:dyDescent="0.25">
      <c r="B14508" s="20" t="s">
        <v>11664</v>
      </c>
      <c r="C14508" s="20" t="s">
        <v>11665</v>
      </c>
      <c r="D14508" s="20" t="s">
        <v>16</v>
      </c>
    </row>
    <row r="14509" spans="2:4" x14ac:dyDescent="0.25">
      <c r="B14509" s="20" t="s">
        <v>11666</v>
      </c>
      <c r="C14509" s="20" t="s">
        <v>11665</v>
      </c>
      <c r="D14509" s="20" t="s">
        <v>16</v>
      </c>
    </row>
    <row r="14510" spans="2:4" x14ac:dyDescent="0.25">
      <c r="B14510" s="20" t="s">
        <v>11667</v>
      </c>
      <c r="C14510" s="20" t="s">
        <v>11665</v>
      </c>
      <c r="D14510" s="20" t="s">
        <v>16</v>
      </c>
    </row>
    <row r="14511" spans="2:4" x14ac:dyDescent="0.25">
      <c r="B14511" s="20" t="s">
        <v>11668</v>
      </c>
      <c r="C14511" s="20" t="s">
        <v>11669</v>
      </c>
      <c r="D14511" s="20" t="s">
        <v>16</v>
      </c>
    </row>
    <row r="14512" spans="2:4" x14ac:dyDescent="0.25">
      <c r="B14512" s="20" t="s">
        <v>11670</v>
      </c>
      <c r="C14512" s="20" t="s">
        <v>11669</v>
      </c>
      <c r="D14512" s="20" t="s">
        <v>16</v>
      </c>
    </row>
    <row r="14513" spans="2:4" x14ac:dyDescent="0.25">
      <c r="B14513" s="20" t="s">
        <v>11671</v>
      </c>
      <c r="C14513" s="20" t="s">
        <v>11669</v>
      </c>
      <c r="D14513" s="20" t="s">
        <v>16</v>
      </c>
    </row>
    <row r="14514" spans="2:4" x14ac:dyDescent="0.25">
      <c r="B14514" s="20" t="s">
        <v>11672</v>
      </c>
      <c r="C14514" s="20" t="s">
        <v>11673</v>
      </c>
      <c r="D14514" s="20" t="s">
        <v>16</v>
      </c>
    </row>
    <row r="14515" spans="2:4" x14ac:dyDescent="0.25">
      <c r="B14515" s="20" t="s">
        <v>11674</v>
      </c>
      <c r="C14515" s="20" t="s">
        <v>11673</v>
      </c>
      <c r="D14515" s="20" t="s">
        <v>16</v>
      </c>
    </row>
    <row r="14516" spans="2:4" x14ac:dyDescent="0.25">
      <c r="B14516" s="20" t="s">
        <v>11675</v>
      </c>
      <c r="C14516" s="20" t="s">
        <v>11673</v>
      </c>
      <c r="D14516" s="20" t="s">
        <v>16</v>
      </c>
    </row>
    <row r="14517" spans="2:4" x14ac:dyDescent="0.25">
      <c r="B14517" s="20" t="s">
        <v>11676</v>
      </c>
      <c r="C14517" s="20" t="s">
        <v>11673</v>
      </c>
      <c r="D14517" s="20" t="s">
        <v>16</v>
      </c>
    </row>
    <row r="14518" spans="2:4" x14ac:dyDescent="0.25">
      <c r="B14518" s="20" t="s">
        <v>11677</v>
      </c>
      <c r="C14518" s="20" t="s">
        <v>11673</v>
      </c>
      <c r="D14518" s="20" t="s">
        <v>16</v>
      </c>
    </row>
    <row r="14519" spans="2:4" x14ac:dyDescent="0.25">
      <c r="B14519" s="20" t="s">
        <v>11678</v>
      </c>
      <c r="C14519" s="20" t="s">
        <v>11673</v>
      </c>
      <c r="D14519" s="20" t="s">
        <v>16</v>
      </c>
    </row>
    <row r="14520" spans="2:4" x14ac:dyDescent="0.25">
      <c r="B14520" s="20" t="s">
        <v>11679</v>
      </c>
      <c r="C14520" s="20" t="s">
        <v>11680</v>
      </c>
      <c r="D14520" s="20" t="s">
        <v>16</v>
      </c>
    </row>
    <row r="14521" spans="2:4" x14ac:dyDescent="0.25">
      <c r="B14521" s="20" t="s">
        <v>11681</v>
      </c>
      <c r="C14521" s="20" t="s">
        <v>11680</v>
      </c>
      <c r="D14521" s="20" t="s">
        <v>16</v>
      </c>
    </row>
    <row r="14522" spans="2:4" x14ac:dyDescent="0.25">
      <c r="B14522" s="20" t="s">
        <v>11682</v>
      </c>
      <c r="C14522" s="20" t="s">
        <v>11680</v>
      </c>
      <c r="D14522" s="20" t="s">
        <v>16</v>
      </c>
    </row>
    <row r="14523" spans="2:4" x14ac:dyDescent="0.25">
      <c r="B14523" s="20" t="s">
        <v>11683</v>
      </c>
      <c r="C14523" s="20" t="s">
        <v>11680</v>
      </c>
      <c r="D14523" s="20" t="s">
        <v>16</v>
      </c>
    </row>
    <row r="14524" spans="2:4" x14ac:dyDescent="0.25">
      <c r="B14524" s="20" t="s">
        <v>11684</v>
      </c>
      <c r="C14524" s="20" t="s">
        <v>11685</v>
      </c>
      <c r="D14524" s="20" t="s">
        <v>16</v>
      </c>
    </row>
    <row r="14525" spans="2:4" x14ac:dyDescent="0.25">
      <c r="B14525" s="20" t="s">
        <v>11686</v>
      </c>
      <c r="C14525" s="20" t="s">
        <v>11685</v>
      </c>
      <c r="D14525" s="20" t="s">
        <v>12</v>
      </c>
    </row>
    <row r="14526" spans="2:4" x14ac:dyDescent="0.25">
      <c r="B14526" s="20" t="s">
        <v>11687</v>
      </c>
      <c r="C14526" s="20" t="s">
        <v>11685</v>
      </c>
      <c r="D14526" s="20" t="s">
        <v>16</v>
      </c>
    </row>
    <row r="14527" spans="2:4" x14ac:dyDescent="0.25">
      <c r="B14527" s="20" t="s">
        <v>11688</v>
      </c>
      <c r="C14527" s="20" t="s">
        <v>11685</v>
      </c>
      <c r="D14527" s="20" t="s">
        <v>16</v>
      </c>
    </row>
    <row r="14528" spans="2:4" x14ac:dyDescent="0.25">
      <c r="B14528" s="20" t="s">
        <v>11689</v>
      </c>
      <c r="C14528" s="20" t="s">
        <v>11690</v>
      </c>
      <c r="D14528" s="20" t="s">
        <v>16</v>
      </c>
    </row>
    <row r="14529" spans="2:4" x14ac:dyDescent="0.25">
      <c r="B14529" s="20" t="s">
        <v>11691</v>
      </c>
      <c r="C14529" s="20" t="s">
        <v>11690</v>
      </c>
      <c r="D14529" s="20" t="s">
        <v>16</v>
      </c>
    </row>
    <row r="14530" spans="2:4" x14ac:dyDescent="0.25">
      <c r="B14530" s="20" t="s">
        <v>11692</v>
      </c>
      <c r="C14530" s="20" t="s">
        <v>11690</v>
      </c>
      <c r="D14530" s="20" t="s">
        <v>16</v>
      </c>
    </row>
    <row r="14531" spans="2:4" x14ac:dyDescent="0.25">
      <c r="B14531" s="20" t="s">
        <v>11693</v>
      </c>
      <c r="C14531" s="20" t="s">
        <v>11690</v>
      </c>
      <c r="D14531" s="20" t="s">
        <v>16</v>
      </c>
    </row>
    <row r="14532" spans="2:4" x14ac:dyDescent="0.25">
      <c r="B14532" s="20" t="s">
        <v>11694</v>
      </c>
      <c r="C14532" s="20" t="s">
        <v>11695</v>
      </c>
      <c r="D14532" s="20" t="s">
        <v>16</v>
      </c>
    </row>
    <row r="14533" spans="2:4" x14ac:dyDescent="0.25">
      <c r="B14533" s="20" t="s">
        <v>11696</v>
      </c>
      <c r="C14533" s="20" t="s">
        <v>11695</v>
      </c>
      <c r="D14533" s="20" t="s">
        <v>16</v>
      </c>
    </row>
    <row r="14534" spans="2:4" x14ac:dyDescent="0.25">
      <c r="B14534" s="20" t="s">
        <v>11697</v>
      </c>
      <c r="C14534" s="20" t="s">
        <v>11695</v>
      </c>
      <c r="D14534" s="20" t="s">
        <v>16</v>
      </c>
    </row>
    <row r="14535" spans="2:4" x14ac:dyDescent="0.25">
      <c r="B14535" s="20" t="s">
        <v>11698</v>
      </c>
      <c r="C14535" s="20" t="s">
        <v>11695</v>
      </c>
      <c r="D14535" s="20" t="s">
        <v>16</v>
      </c>
    </row>
    <row r="14536" spans="2:4" x14ac:dyDescent="0.25">
      <c r="B14536" s="20" t="s">
        <v>11699</v>
      </c>
      <c r="C14536" s="20" t="s">
        <v>11695</v>
      </c>
      <c r="D14536" s="20" t="s">
        <v>16</v>
      </c>
    </row>
    <row r="14537" spans="2:4" x14ac:dyDescent="0.25">
      <c r="B14537" s="20" t="s">
        <v>11700</v>
      </c>
      <c r="C14537" s="20" t="s">
        <v>11701</v>
      </c>
      <c r="D14537" s="20" t="s">
        <v>16</v>
      </c>
    </row>
    <row r="14538" spans="2:4" x14ac:dyDescent="0.25">
      <c r="B14538" s="20" t="s">
        <v>11702</v>
      </c>
      <c r="C14538" s="20" t="s">
        <v>11701</v>
      </c>
      <c r="D14538" s="20" t="s">
        <v>16</v>
      </c>
    </row>
    <row r="14539" spans="2:4" x14ac:dyDescent="0.25">
      <c r="B14539" s="20" t="s">
        <v>11703</v>
      </c>
      <c r="C14539" s="20" t="s">
        <v>11701</v>
      </c>
      <c r="D14539" s="20" t="s">
        <v>16</v>
      </c>
    </row>
    <row r="14540" spans="2:4" x14ac:dyDescent="0.25">
      <c r="B14540" s="20" t="s">
        <v>11704</v>
      </c>
      <c r="C14540" s="20" t="s">
        <v>11705</v>
      </c>
      <c r="D14540" s="20" t="s">
        <v>16</v>
      </c>
    </row>
    <row r="14541" spans="2:4" x14ac:dyDescent="0.25">
      <c r="B14541" s="20" t="s">
        <v>11706</v>
      </c>
      <c r="C14541" s="20" t="s">
        <v>11705</v>
      </c>
      <c r="D14541" s="20" t="s">
        <v>16</v>
      </c>
    </row>
    <row r="14542" spans="2:4" x14ac:dyDescent="0.25">
      <c r="B14542" s="20" t="s">
        <v>11707</v>
      </c>
      <c r="C14542" s="20" t="s">
        <v>11705</v>
      </c>
      <c r="D14542" s="20" t="s">
        <v>16</v>
      </c>
    </row>
    <row r="14543" spans="2:4" x14ac:dyDescent="0.25">
      <c r="B14543" s="20" t="s">
        <v>11708</v>
      </c>
      <c r="C14543" s="20" t="s">
        <v>11709</v>
      </c>
      <c r="D14543" s="20" t="s">
        <v>16</v>
      </c>
    </row>
    <row r="14544" spans="2:4" x14ac:dyDescent="0.25">
      <c r="B14544" s="20" t="s">
        <v>11710</v>
      </c>
      <c r="C14544" s="20" t="s">
        <v>11709</v>
      </c>
      <c r="D14544" s="20" t="s">
        <v>16</v>
      </c>
    </row>
    <row r="14545" spans="2:4" x14ac:dyDescent="0.25">
      <c r="B14545" s="20" t="s">
        <v>11711</v>
      </c>
      <c r="C14545" s="20" t="s">
        <v>11709</v>
      </c>
      <c r="D14545" s="20" t="s">
        <v>16</v>
      </c>
    </row>
    <row r="14546" spans="2:4" x14ac:dyDescent="0.25">
      <c r="B14546" s="20" t="s">
        <v>11712</v>
      </c>
      <c r="C14546" s="20" t="s">
        <v>11709</v>
      </c>
      <c r="D14546" s="20" t="s">
        <v>16</v>
      </c>
    </row>
    <row r="14547" spans="2:4" x14ac:dyDescent="0.25">
      <c r="B14547" s="20" t="s">
        <v>11713</v>
      </c>
      <c r="C14547" s="20" t="s">
        <v>11714</v>
      </c>
      <c r="D14547" s="20" t="s">
        <v>16</v>
      </c>
    </row>
    <row r="14548" spans="2:4" x14ac:dyDescent="0.25">
      <c r="B14548" s="20" t="s">
        <v>11715</v>
      </c>
      <c r="C14548" s="20" t="s">
        <v>11714</v>
      </c>
      <c r="D14548" s="20" t="s">
        <v>16</v>
      </c>
    </row>
    <row r="14549" spans="2:4" x14ac:dyDescent="0.25">
      <c r="B14549" s="20" t="s">
        <v>11716</v>
      </c>
      <c r="C14549" s="20" t="s">
        <v>11714</v>
      </c>
      <c r="D14549" s="20" t="s">
        <v>16</v>
      </c>
    </row>
    <row r="14550" spans="2:4" x14ac:dyDescent="0.25">
      <c r="B14550" s="20" t="s">
        <v>11717</v>
      </c>
      <c r="C14550" s="20" t="s">
        <v>11714</v>
      </c>
      <c r="D14550" s="20" t="s">
        <v>16</v>
      </c>
    </row>
    <row r="14551" spans="2:4" x14ac:dyDescent="0.25">
      <c r="B14551" s="20" t="s">
        <v>11718</v>
      </c>
      <c r="C14551" s="20" t="s">
        <v>11719</v>
      </c>
      <c r="D14551" s="20" t="s">
        <v>16</v>
      </c>
    </row>
    <row r="14552" spans="2:4" x14ac:dyDescent="0.25">
      <c r="B14552" s="20" t="s">
        <v>11720</v>
      </c>
      <c r="C14552" s="20" t="s">
        <v>11719</v>
      </c>
      <c r="D14552" s="20" t="s">
        <v>16</v>
      </c>
    </row>
    <row r="14553" spans="2:4" x14ac:dyDescent="0.25">
      <c r="B14553" s="20" t="s">
        <v>11721</v>
      </c>
      <c r="C14553" s="20" t="s">
        <v>11719</v>
      </c>
      <c r="D14553" s="20" t="s">
        <v>16</v>
      </c>
    </row>
    <row r="14554" spans="2:4" x14ac:dyDescent="0.25">
      <c r="B14554" s="20" t="s">
        <v>11722</v>
      </c>
      <c r="C14554" s="20" t="s">
        <v>11719</v>
      </c>
      <c r="D14554" s="20" t="s">
        <v>16</v>
      </c>
    </row>
    <row r="14555" spans="2:4" x14ac:dyDescent="0.25">
      <c r="B14555" s="20" t="s">
        <v>11723</v>
      </c>
      <c r="C14555" s="20" t="s">
        <v>11719</v>
      </c>
      <c r="D14555" s="20" t="s">
        <v>16</v>
      </c>
    </row>
    <row r="14556" spans="2:4" x14ac:dyDescent="0.25">
      <c r="B14556" s="20" t="s">
        <v>11724</v>
      </c>
      <c r="C14556" s="20" t="s">
        <v>11719</v>
      </c>
      <c r="D14556" s="20" t="s">
        <v>16</v>
      </c>
    </row>
    <row r="14557" spans="2:4" x14ac:dyDescent="0.25">
      <c r="B14557" s="20" t="s">
        <v>11725</v>
      </c>
      <c r="C14557" s="20" t="s">
        <v>11719</v>
      </c>
      <c r="D14557" s="20" t="s">
        <v>16</v>
      </c>
    </row>
    <row r="14558" spans="2:4" x14ac:dyDescent="0.25">
      <c r="B14558" s="20" t="s">
        <v>11726</v>
      </c>
      <c r="C14558" s="20" t="s">
        <v>11719</v>
      </c>
      <c r="D14558" s="20" t="s">
        <v>16</v>
      </c>
    </row>
    <row r="14559" spans="2:4" x14ac:dyDescent="0.25">
      <c r="B14559" s="20" t="s">
        <v>11727</v>
      </c>
      <c r="C14559" s="20" t="s">
        <v>11728</v>
      </c>
      <c r="D14559" s="20" t="s">
        <v>16</v>
      </c>
    </row>
    <row r="14560" spans="2:4" x14ac:dyDescent="0.25">
      <c r="B14560" s="20" t="s">
        <v>11729</v>
      </c>
      <c r="C14560" s="20" t="s">
        <v>11728</v>
      </c>
      <c r="D14560" s="20" t="s">
        <v>16</v>
      </c>
    </row>
    <row r="14561" spans="2:4" x14ac:dyDescent="0.25">
      <c r="B14561" s="20" t="s">
        <v>11730</v>
      </c>
      <c r="C14561" s="20" t="s">
        <v>11728</v>
      </c>
      <c r="D14561" s="20" t="s">
        <v>16</v>
      </c>
    </row>
    <row r="14562" spans="2:4" x14ac:dyDescent="0.25">
      <c r="B14562" s="20" t="s">
        <v>11731</v>
      </c>
      <c r="C14562" s="20" t="s">
        <v>11728</v>
      </c>
      <c r="D14562" s="20" t="s">
        <v>16</v>
      </c>
    </row>
    <row r="14563" spans="2:4" x14ac:dyDescent="0.25">
      <c r="B14563" s="20" t="s">
        <v>11732</v>
      </c>
      <c r="C14563" s="20" t="s">
        <v>11728</v>
      </c>
      <c r="D14563" s="20" t="s">
        <v>16</v>
      </c>
    </row>
    <row r="14564" spans="2:4" x14ac:dyDescent="0.25">
      <c r="B14564" s="20" t="s">
        <v>11733</v>
      </c>
      <c r="C14564" s="20" t="s">
        <v>11734</v>
      </c>
      <c r="D14564" s="20" t="s">
        <v>16</v>
      </c>
    </row>
    <row r="14565" spans="2:4" x14ac:dyDescent="0.25">
      <c r="B14565" s="20" t="s">
        <v>11735</v>
      </c>
      <c r="C14565" s="20" t="s">
        <v>11734</v>
      </c>
      <c r="D14565" s="20" t="s">
        <v>16</v>
      </c>
    </row>
    <row r="14566" spans="2:4" x14ac:dyDescent="0.25">
      <c r="B14566" s="20" t="s">
        <v>11736</v>
      </c>
      <c r="C14566" s="20" t="s">
        <v>11734</v>
      </c>
      <c r="D14566" s="20" t="s">
        <v>16</v>
      </c>
    </row>
    <row r="14567" spans="2:4" x14ac:dyDescent="0.25">
      <c r="B14567" s="20" t="s">
        <v>11737</v>
      </c>
      <c r="C14567" s="20" t="s">
        <v>11734</v>
      </c>
      <c r="D14567" s="20" t="s">
        <v>16</v>
      </c>
    </row>
    <row r="14568" spans="2:4" x14ac:dyDescent="0.25">
      <c r="B14568" s="20" t="s">
        <v>11738</v>
      </c>
      <c r="C14568" s="20" t="s">
        <v>11734</v>
      </c>
      <c r="D14568" s="20" t="s">
        <v>16</v>
      </c>
    </row>
    <row r="14569" spans="2:4" x14ac:dyDescent="0.25">
      <c r="B14569" s="20" t="s">
        <v>11739</v>
      </c>
      <c r="C14569" s="20" t="s">
        <v>11734</v>
      </c>
      <c r="D14569" s="20" t="s">
        <v>16</v>
      </c>
    </row>
    <row r="14570" spans="2:4" x14ac:dyDescent="0.25">
      <c r="B14570" s="20" t="s">
        <v>11740</v>
      </c>
      <c r="C14570" s="20" t="s">
        <v>11741</v>
      </c>
      <c r="D14570" s="20" t="s">
        <v>16</v>
      </c>
    </row>
    <row r="14571" spans="2:4" x14ac:dyDescent="0.25">
      <c r="B14571" s="20" t="s">
        <v>11742</v>
      </c>
      <c r="C14571" s="20" t="s">
        <v>11741</v>
      </c>
      <c r="D14571" s="20" t="s">
        <v>16</v>
      </c>
    </row>
    <row r="14572" spans="2:4" x14ac:dyDescent="0.25">
      <c r="B14572" s="20" t="s">
        <v>11743</v>
      </c>
      <c r="C14572" s="20" t="s">
        <v>11741</v>
      </c>
      <c r="D14572" s="20" t="s">
        <v>16</v>
      </c>
    </row>
    <row r="14573" spans="2:4" x14ac:dyDescent="0.25">
      <c r="B14573" s="20" t="s">
        <v>11744</v>
      </c>
      <c r="C14573" s="20" t="s">
        <v>11741</v>
      </c>
      <c r="D14573" s="20" t="s">
        <v>16</v>
      </c>
    </row>
    <row r="14574" spans="2:4" x14ac:dyDescent="0.25">
      <c r="B14574" s="20" t="s">
        <v>11745</v>
      </c>
      <c r="C14574" s="20" t="s">
        <v>11745</v>
      </c>
      <c r="D14574" s="20" t="s">
        <v>22</v>
      </c>
    </row>
    <row r="14575" spans="2:4" x14ac:dyDescent="0.25">
      <c r="B14575" s="20" t="s">
        <v>11746</v>
      </c>
      <c r="C14575" s="20" t="s">
        <v>11747</v>
      </c>
      <c r="D14575" s="20" t="s">
        <v>22</v>
      </c>
    </row>
    <row r="14576" spans="2:4" x14ac:dyDescent="0.25">
      <c r="B14576" s="20" t="s">
        <v>11748</v>
      </c>
      <c r="C14576" s="20" t="s">
        <v>11747</v>
      </c>
      <c r="D14576" s="20" t="s">
        <v>22</v>
      </c>
    </row>
    <row r="14577" spans="2:4" x14ac:dyDescent="0.25">
      <c r="B14577" s="20" t="s">
        <v>11749</v>
      </c>
      <c r="C14577" s="20" t="s">
        <v>11747</v>
      </c>
      <c r="D14577" s="20" t="s">
        <v>22</v>
      </c>
    </row>
    <row r="14578" spans="2:4" x14ac:dyDescent="0.25">
      <c r="B14578" s="20" t="s">
        <v>11750</v>
      </c>
      <c r="C14578" s="20" t="s">
        <v>11747</v>
      </c>
      <c r="D14578" s="20" t="s">
        <v>22</v>
      </c>
    </row>
    <row r="14579" spans="2:4" x14ac:dyDescent="0.25">
      <c r="B14579" s="20" t="s">
        <v>11751</v>
      </c>
      <c r="C14579" s="20" t="s">
        <v>11747</v>
      </c>
      <c r="D14579" s="20" t="s">
        <v>22</v>
      </c>
    </row>
    <row r="14580" spans="2:4" x14ac:dyDescent="0.25">
      <c r="B14580" s="20" t="s">
        <v>11752</v>
      </c>
      <c r="C14580" s="20" t="s">
        <v>11747</v>
      </c>
      <c r="D14580" s="20" t="s">
        <v>22</v>
      </c>
    </row>
    <row r="14581" spans="2:4" x14ac:dyDescent="0.25">
      <c r="B14581" s="20" t="s">
        <v>11753</v>
      </c>
      <c r="C14581" s="20" t="s">
        <v>11754</v>
      </c>
      <c r="D14581" s="20" t="s">
        <v>22</v>
      </c>
    </row>
    <row r="14582" spans="2:4" x14ac:dyDescent="0.25">
      <c r="B14582" s="20" t="s">
        <v>11755</v>
      </c>
      <c r="C14582" s="20" t="s">
        <v>11754</v>
      </c>
      <c r="D14582" s="20" t="s">
        <v>22</v>
      </c>
    </row>
    <row r="14583" spans="2:4" x14ac:dyDescent="0.25">
      <c r="B14583" s="20" t="s">
        <v>11756</v>
      </c>
      <c r="C14583" s="20" t="s">
        <v>11754</v>
      </c>
      <c r="D14583" s="20" t="s">
        <v>22</v>
      </c>
    </row>
    <row r="14584" spans="2:4" x14ac:dyDescent="0.25">
      <c r="B14584" s="20" t="s">
        <v>11757</v>
      </c>
      <c r="C14584" s="20" t="s">
        <v>11754</v>
      </c>
      <c r="D14584" s="20" t="s">
        <v>22</v>
      </c>
    </row>
    <row r="14585" spans="2:4" x14ac:dyDescent="0.25">
      <c r="B14585" s="20" t="s">
        <v>11758</v>
      </c>
      <c r="C14585" s="20" t="s">
        <v>11759</v>
      </c>
      <c r="D14585" s="20" t="s">
        <v>22</v>
      </c>
    </row>
    <row r="14586" spans="2:4" x14ac:dyDescent="0.25">
      <c r="B14586" s="20" t="s">
        <v>11760</v>
      </c>
      <c r="C14586" s="20" t="s">
        <v>11759</v>
      </c>
      <c r="D14586" s="20" t="s">
        <v>22</v>
      </c>
    </row>
    <row r="14587" spans="2:4" x14ac:dyDescent="0.25">
      <c r="B14587" s="20" t="s">
        <v>11761</v>
      </c>
      <c r="C14587" s="20" t="s">
        <v>11762</v>
      </c>
      <c r="D14587" s="20" t="s">
        <v>22</v>
      </c>
    </row>
    <row r="14588" spans="2:4" x14ac:dyDescent="0.25">
      <c r="B14588" s="20" t="s">
        <v>11763</v>
      </c>
      <c r="C14588" s="20" t="s">
        <v>11762</v>
      </c>
      <c r="D14588" s="20" t="s">
        <v>22</v>
      </c>
    </row>
    <row r="14589" spans="2:4" x14ac:dyDescent="0.25">
      <c r="B14589" s="20" t="s">
        <v>11764</v>
      </c>
      <c r="C14589" s="20" t="s">
        <v>11765</v>
      </c>
      <c r="D14589" s="20" t="s">
        <v>22</v>
      </c>
    </row>
    <row r="14590" spans="2:4" x14ac:dyDescent="0.25">
      <c r="B14590" s="20" t="s">
        <v>11766</v>
      </c>
      <c r="C14590" s="20" t="s">
        <v>11765</v>
      </c>
      <c r="D14590" s="20" t="s">
        <v>22</v>
      </c>
    </row>
    <row r="14591" spans="2:4" x14ac:dyDescent="0.25">
      <c r="B14591" s="20" t="s">
        <v>11767</v>
      </c>
      <c r="C14591" s="20" t="s">
        <v>11765</v>
      </c>
      <c r="D14591" s="20" t="s">
        <v>22</v>
      </c>
    </row>
    <row r="14592" spans="2:4" x14ac:dyDescent="0.25">
      <c r="B14592" s="20" t="s">
        <v>11768</v>
      </c>
      <c r="C14592" s="20" t="s">
        <v>11765</v>
      </c>
      <c r="D14592" s="20" t="s">
        <v>22</v>
      </c>
    </row>
    <row r="14593" spans="2:4" x14ac:dyDescent="0.25">
      <c r="B14593" s="20" t="s">
        <v>11769</v>
      </c>
      <c r="C14593" s="20" t="s">
        <v>11765</v>
      </c>
      <c r="D14593" s="20" t="s">
        <v>22</v>
      </c>
    </row>
    <row r="14594" spans="2:4" x14ac:dyDescent="0.25">
      <c r="B14594" s="20" t="s">
        <v>11770</v>
      </c>
      <c r="C14594" s="20" t="s">
        <v>11765</v>
      </c>
      <c r="D14594" s="20" t="s">
        <v>22</v>
      </c>
    </row>
    <row r="14595" spans="2:4" x14ac:dyDescent="0.25">
      <c r="B14595" s="20" t="s">
        <v>11771</v>
      </c>
      <c r="C14595" s="20" t="s">
        <v>11772</v>
      </c>
      <c r="D14595" s="20" t="s">
        <v>22</v>
      </c>
    </row>
    <row r="14596" spans="2:4" x14ac:dyDescent="0.25">
      <c r="B14596" s="20" t="s">
        <v>11773</v>
      </c>
      <c r="C14596" s="20" t="s">
        <v>11772</v>
      </c>
      <c r="D14596" s="20" t="s">
        <v>22</v>
      </c>
    </row>
    <row r="14597" spans="2:4" x14ac:dyDescent="0.25">
      <c r="B14597" s="20" t="s">
        <v>11774</v>
      </c>
      <c r="C14597" s="20" t="s">
        <v>11772</v>
      </c>
      <c r="D14597" s="20" t="s">
        <v>22</v>
      </c>
    </row>
    <row r="14598" spans="2:4" x14ac:dyDescent="0.25">
      <c r="B14598" s="20" t="s">
        <v>18998</v>
      </c>
      <c r="C14598" s="20" t="s">
        <v>11772</v>
      </c>
      <c r="D14598" s="20" t="s">
        <v>13</v>
      </c>
    </row>
    <row r="14599" spans="2:4" x14ac:dyDescent="0.25">
      <c r="B14599" s="20" t="s">
        <v>18999</v>
      </c>
      <c r="C14599" s="20" t="s">
        <v>11772</v>
      </c>
      <c r="D14599" s="20" t="s">
        <v>13</v>
      </c>
    </row>
    <row r="14600" spans="2:4" x14ac:dyDescent="0.25">
      <c r="B14600" s="20" t="s">
        <v>19000</v>
      </c>
      <c r="C14600" s="20" t="s">
        <v>11772</v>
      </c>
      <c r="D14600" s="20" t="s">
        <v>13</v>
      </c>
    </row>
    <row r="14601" spans="2:4" x14ac:dyDescent="0.25">
      <c r="B14601" s="20" t="s">
        <v>19001</v>
      </c>
      <c r="C14601" s="20" t="s">
        <v>11772</v>
      </c>
      <c r="D14601" s="20" t="s">
        <v>13</v>
      </c>
    </row>
    <row r="14602" spans="2:4" x14ac:dyDescent="0.25">
      <c r="B14602" s="20" t="s">
        <v>19002</v>
      </c>
      <c r="C14602" s="20" t="s">
        <v>11772</v>
      </c>
      <c r="D14602" s="20" t="s">
        <v>13</v>
      </c>
    </row>
    <row r="14603" spans="2:4" x14ac:dyDescent="0.25">
      <c r="B14603" s="20" t="s">
        <v>11775</v>
      </c>
      <c r="C14603" s="20" t="s">
        <v>11772</v>
      </c>
      <c r="D14603" s="20" t="s">
        <v>22</v>
      </c>
    </row>
    <row r="14604" spans="2:4" x14ac:dyDescent="0.25">
      <c r="B14604" s="20" t="s">
        <v>11776</v>
      </c>
      <c r="C14604" s="20" t="s">
        <v>11772</v>
      </c>
      <c r="D14604" s="20" t="s">
        <v>22</v>
      </c>
    </row>
    <row r="14605" spans="2:4" x14ac:dyDescent="0.25">
      <c r="B14605" s="20" t="s">
        <v>19003</v>
      </c>
      <c r="C14605" s="20" t="s">
        <v>11772</v>
      </c>
      <c r="D14605" s="20" t="s">
        <v>13</v>
      </c>
    </row>
    <row r="14606" spans="2:4" x14ac:dyDescent="0.25">
      <c r="B14606" s="20" t="s">
        <v>11777</v>
      </c>
      <c r="C14606" s="20" t="s">
        <v>11778</v>
      </c>
      <c r="D14606" s="20" t="s">
        <v>22</v>
      </c>
    </row>
    <row r="14607" spans="2:4" x14ac:dyDescent="0.25">
      <c r="B14607" s="20" t="s">
        <v>11779</v>
      </c>
      <c r="C14607" s="20" t="s">
        <v>11778</v>
      </c>
      <c r="D14607" s="20" t="s">
        <v>22</v>
      </c>
    </row>
    <row r="14608" spans="2:4" x14ac:dyDescent="0.25">
      <c r="B14608" s="20" t="s">
        <v>11780</v>
      </c>
      <c r="C14608" s="20" t="s">
        <v>11778</v>
      </c>
      <c r="D14608" s="20" t="s">
        <v>22</v>
      </c>
    </row>
    <row r="14609" spans="2:4" x14ac:dyDescent="0.25">
      <c r="B14609" s="20" t="s">
        <v>11781</v>
      </c>
      <c r="C14609" s="20" t="s">
        <v>11782</v>
      </c>
      <c r="D14609" s="20" t="s">
        <v>22</v>
      </c>
    </row>
    <row r="14610" spans="2:4" x14ac:dyDescent="0.25">
      <c r="B14610" s="20" t="s">
        <v>11783</v>
      </c>
      <c r="C14610" s="20" t="s">
        <v>11782</v>
      </c>
      <c r="D14610" s="20" t="s">
        <v>22</v>
      </c>
    </row>
    <row r="14611" spans="2:4" x14ac:dyDescent="0.25">
      <c r="B14611" s="20" t="s">
        <v>11784</v>
      </c>
      <c r="C14611" s="20" t="s">
        <v>11782</v>
      </c>
      <c r="D14611" s="20" t="s">
        <v>22</v>
      </c>
    </row>
    <row r="14612" spans="2:4" x14ac:dyDescent="0.25">
      <c r="B14612" s="20" t="s">
        <v>11785</v>
      </c>
      <c r="C14612" s="20" t="s">
        <v>11786</v>
      </c>
      <c r="D14612" s="20" t="s">
        <v>22</v>
      </c>
    </row>
    <row r="14613" spans="2:4" x14ac:dyDescent="0.25">
      <c r="B14613" s="20" t="s">
        <v>11787</v>
      </c>
      <c r="C14613" s="20" t="s">
        <v>11786</v>
      </c>
      <c r="D14613" s="20" t="s">
        <v>22</v>
      </c>
    </row>
    <row r="14614" spans="2:4" x14ac:dyDescent="0.25">
      <c r="B14614" s="20" t="s">
        <v>11788</v>
      </c>
      <c r="C14614" s="20" t="s">
        <v>11786</v>
      </c>
      <c r="D14614" s="20" t="s">
        <v>22</v>
      </c>
    </row>
    <row r="14615" spans="2:4" x14ac:dyDescent="0.25">
      <c r="B14615" s="20" t="s">
        <v>11789</v>
      </c>
      <c r="C14615" s="20" t="s">
        <v>11790</v>
      </c>
      <c r="D14615" s="20" t="s">
        <v>22</v>
      </c>
    </row>
    <row r="14616" spans="2:4" x14ac:dyDescent="0.25">
      <c r="B14616" s="20" t="s">
        <v>11791</v>
      </c>
      <c r="C14616" s="20" t="s">
        <v>11790</v>
      </c>
      <c r="D14616" s="20" t="s">
        <v>22</v>
      </c>
    </row>
    <row r="14617" spans="2:4" x14ac:dyDescent="0.25">
      <c r="B14617" s="20" t="s">
        <v>11792</v>
      </c>
      <c r="C14617" s="20" t="s">
        <v>11790</v>
      </c>
      <c r="D14617" s="20" t="s">
        <v>22</v>
      </c>
    </row>
    <row r="14618" spans="2:4" x14ac:dyDescent="0.25">
      <c r="B14618" s="20" t="s">
        <v>11793</v>
      </c>
      <c r="C14618" s="20" t="s">
        <v>11794</v>
      </c>
      <c r="D14618" s="20" t="s">
        <v>22</v>
      </c>
    </row>
    <row r="14619" spans="2:4" x14ac:dyDescent="0.25">
      <c r="B14619" s="20" t="s">
        <v>11795</v>
      </c>
      <c r="C14619" s="20" t="s">
        <v>11794</v>
      </c>
      <c r="D14619" s="20" t="s">
        <v>22</v>
      </c>
    </row>
    <row r="14620" spans="2:4" x14ac:dyDescent="0.25">
      <c r="B14620" s="20" t="s">
        <v>11796</v>
      </c>
      <c r="C14620" s="20" t="s">
        <v>11797</v>
      </c>
      <c r="D14620" s="20" t="s">
        <v>22</v>
      </c>
    </row>
    <row r="14621" spans="2:4" x14ac:dyDescent="0.25">
      <c r="B14621" s="20" t="s">
        <v>11798</v>
      </c>
      <c r="C14621" s="20" t="s">
        <v>11797</v>
      </c>
      <c r="D14621" s="20" t="s">
        <v>22</v>
      </c>
    </row>
    <row r="14622" spans="2:4" x14ac:dyDescent="0.25">
      <c r="B14622" s="20" t="s">
        <v>11799</v>
      </c>
      <c r="C14622" s="20" t="s">
        <v>11797</v>
      </c>
      <c r="D14622" s="20" t="s">
        <v>22</v>
      </c>
    </row>
    <row r="14623" spans="2:4" x14ac:dyDescent="0.25">
      <c r="B14623" s="20" t="s">
        <v>11800</v>
      </c>
      <c r="C14623" s="20" t="s">
        <v>11797</v>
      </c>
      <c r="D14623" s="20" t="s">
        <v>22</v>
      </c>
    </row>
    <row r="14624" spans="2:4" x14ac:dyDescent="0.25">
      <c r="B14624" s="20" t="s">
        <v>11801</v>
      </c>
      <c r="C14624" s="20" t="s">
        <v>11797</v>
      </c>
      <c r="D14624" s="20" t="s">
        <v>22</v>
      </c>
    </row>
    <row r="14625" spans="2:4" x14ac:dyDescent="0.25">
      <c r="B14625" s="20" t="s">
        <v>11802</v>
      </c>
      <c r="C14625" s="20" t="s">
        <v>11797</v>
      </c>
      <c r="D14625" s="20" t="s">
        <v>22</v>
      </c>
    </row>
    <row r="14626" spans="2:4" x14ac:dyDescent="0.25">
      <c r="B14626" s="20" t="s">
        <v>11803</v>
      </c>
      <c r="C14626" s="20" t="s">
        <v>11804</v>
      </c>
      <c r="D14626" s="20" t="s">
        <v>22</v>
      </c>
    </row>
    <row r="14627" spans="2:4" x14ac:dyDescent="0.25">
      <c r="B14627" s="20" t="s">
        <v>11805</v>
      </c>
      <c r="C14627" s="20" t="s">
        <v>11806</v>
      </c>
      <c r="D14627" s="20" t="s">
        <v>22</v>
      </c>
    </row>
    <row r="14628" spans="2:4" x14ac:dyDescent="0.25">
      <c r="B14628" s="20" t="s">
        <v>11807</v>
      </c>
      <c r="C14628" s="20" t="s">
        <v>11808</v>
      </c>
      <c r="D14628" s="20" t="s">
        <v>22</v>
      </c>
    </row>
    <row r="14629" spans="2:4" x14ac:dyDescent="0.25">
      <c r="B14629" s="20" t="s">
        <v>11809</v>
      </c>
      <c r="C14629" s="20" t="s">
        <v>11808</v>
      </c>
      <c r="D14629" s="20" t="s">
        <v>22</v>
      </c>
    </row>
    <row r="14630" spans="2:4" x14ac:dyDescent="0.25">
      <c r="B14630" s="20" t="s">
        <v>11810</v>
      </c>
      <c r="C14630" s="20" t="s">
        <v>11808</v>
      </c>
      <c r="D14630" s="20" t="s">
        <v>22</v>
      </c>
    </row>
    <row r="14631" spans="2:4" x14ac:dyDescent="0.25">
      <c r="B14631" s="20" t="s">
        <v>11811</v>
      </c>
      <c r="C14631" s="20" t="s">
        <v>11808</v>
      </c>
      <c r="D14631" s="20" t="s">
        <v>22</v>
      </c>
    </row>
    <row r="14632" spans="2:4" x14ac:dyDescent="0.25">
      <c r="B14632" s="20" t="s">
        <v>11812</v>
      </c>
      <c r="C14632" s="20" t="s">
        <v>11808</v>
      </c>
      <c r="D14632" s="20" t="s">
        <v>22</v>
      </c>
    </row>
    <row r="14633" spans="2:4" x14ac:dyDescent="0.25">
      <c r="B14633" s="20" t="s">
        <v>11813</v>
      </c>
      <c r="C14633" s="20" t="s">
        <v>11808</v>
      </c>
      <c r="D14633" s="20" t="s">
        <v>22</v>
      </c>
    </row>
    <row r="14634" spans="2:4" x14ac:dyDescent="0.25">
      <c r="B14634" s="20" t="s">
        <v>11814</v>
      </c>
      <c r="C14634" s="20" t="s">
        <v>11808</v>
      </c>
      <c r="D14634" s="20" t="s">
        <v>21</v>
      </c>
    </row>
    <row r="14635" spans="2:4" x14ac:dyDescent="0.25">
      <c r="B14635" s="20" t="s">
        <v>11815</v>
      </c>
      <c r="C14635" s="20" t="s">
        <v>11808</v>
      </c>
      <c r="D14635" s="20" t="s">
        <v>22</v>
      </c>
    </row>
    <row r="14636" spans="2:4" x14ac:dyDescent="0.25">
      <c r="B14636" s="20" t="s">
        <v>11816</v>
      </c>
      <c r="C14636" s="20" t="s">
        <v>11817</v>
      </c>
      <c r="D14636" s="20" t="s">
        <v>22</v>
      </c>
    </row>
    <row r="14637" spans="2:4" x14ac:dyDescent="0.25">
      <c r="B14637" s="20" t="s">
        <v>11818</v>
      </c>
      <c r="C14637" s="20" t="s">
        <v>11817</v>
      </c>
      <c r="D14637" s="20" t="s">
        <v>22</v>
      </c>
    </row>
    <row r="14638" spans="2:4" x14ac:dyDescent="0.25">
      <c r="B14638" s="20" t="s">
        <v>11819</v>
      </c>
      <c r="C14638" s="20" t="s">
        <v>11817</v>
      </c>
      <c r="D14638" s="20" t="s">
        <v>22</v>
      </c>
    </row>
    <row r="14639" spans="2:4" x14ac:dyDescent="0.25">
      <c r="B14639" s="20" t="s">
        <v>11820</v>
      </c>
      <c r="C14639" s="20" t="s">
        <v>11817</v>
      </c>
      <c r="D14639" s="20" t="s">
        <v>22</v>
      </c>
    </row>
    <row r="14640" spans="2:4" x14ac:dyDescent="0.25">
      <c r="B14640" s="20" t="s">
        <v>11821</v>
      </c>
      <c r="C14640" s="20" t="s">
        <v>11817</v>
      </c>
      <c r="D14640" s="20" t="s">
        <v>22</v>
      </c>
    </row>
    <row r="14641" spans="2:4" x14ac:dyDescent="0.25">
      <c r="B14641" s="20" t="s">
        <v>11822</v>
      </c>
      <c r="C14641" s="20" t="s">
        <v>11817</v>
      </c>
      <c r="D14641" s="20" t="s">
        <v>22</v>
      </c>
    </row>
    <row r="14642" spans="2:4" x14ac:dyDescent="0.25">
      <c r="B14642" s="20" t="s">
        <v>11823</v>
      </c>
      <c r="C14642" s="20" t="s">
        <v>11817</v>
      </c>
      <c r="D14642" s="20" t="s">
        <v>22</v>
      </c>
    </row>
    <row r="14643" spans="2:4" x14ac:dyDescent="0.25">
      <c r="B14643" s="20" t="s">
        <v>11824</v>
      </c>
      <c r="C14643" s="20" t="s">
        <v>11817</v>
      </c>
      <c r="D14643" s="20" t="s">
        <v>22</v>
      </c>
    </row>
    <row r="14644" spans="2:4" x14ac:dyDescent="0.25">
      <c r="B14644" s="20" t="s">
        <v>11825</v>
      </c>
      <c r="C14644" s="20" t="s">
        <v>11817</v>
      </c>
      <c r="D14644" s="20" t="s">
        <v>22</v>
      </c>
    </row>
    <row r="14645" spans="2:4" x14ac:dyDescent="0.25">
      <c r="B14645" s="20" t="s">
        <v>11826</v>
      </c>
      <c r="C14645" s="20" t="s">
        <v>11827</v>
      </c>
      <c r="D14645" s="20" t="s">
        <v>22</v>
      </c>
    </row>
    <row r="14646" spans="2:4" x14ac:dyDescent="0.25">
      <c r="B14646" s="20" t="s">
        <v>11828</v>
      </c>
      <c r="C14646" s="20" t="s">
        <v>11827</v>
      </c>
      <c r="D14646" s="20" t="s">
        <v>22</v>
      </c>
    </row>
    <row r="14647" spans="2:4" x14ac:dyDescent="0.25">
      <c r="B14647" s="20" t="s">
        <v>11829</v>
      </c>
      <c r="C14647" s="20" t="s">
        <v>11827</v>
      </c>
      <c r="D14647" s="20" t="s">
        <v>22</v>
      </c>
    </row>
    <row r="14648" spans="2:4" x14ac:dyDescent="0.25">
      <c r="B14648" s="20" t="s">
        <v>11830</v>
      </c>
      <c r="C14648" s="20" t="s">
        <v>11827</v>
      </c>
      <c r="D14648" s="20" t="s">
        <v>22</v>
      </c>
    </row>
    <row r="14649" spans="2:4" x14ac:dyDescent="0.25">
      <c r="B14649" s="20" t="s">
        <v>11831</v>
      </c>
      <c r="C14649" s="20" t="s">
        <v>11827</v>
      </c>
      <c r="D14649" s="20" t="s">
        <v>22</v>
      </c>
    </row>
    <row r="14650" spans="2:4" x14ac:dyDescent="0.25">
      <c r="B14650" s="20" t="s">
        <v>11832</v>
      </c>
      <c r="C14650" s="20" t="s">
        <v>11827</v>
      </c>
      <c r="D14650" s="20" t="s">
        <v>22</v>
      </c>
    </row>
    <row r="14651" spans="2:4" x14ac:dyDescent="0.25">
      <c r="B14651" s="20" t="s">
        <v>11833</v>
      </c>
      <c r="C14651" s="20" t="s">
        <v>11827</v>
      </c>
      <c r="D14651" s="20" t="s">
        <v>22</v>
      </c>
    </row>
    <row r="14652" spans="2:4" x14ac:dyDescent="0.25">
      <c r="B14652" s="20" t="s">
        <v>11834</v>
      </c>
      <c r="C14652" s="20" t="s">
        <v>11827</v>
      </c>
      <c r="D14652" s="20" t="s">
        <v>22</v>
      </c>
    </row>
    <row r="14653" spans="2:4" x14ac:dyDescent="0.25">
      <c r="B14653" s="20" t="s">
        <v>11835</v>
      </c>
      <c r="C14653" s="20" t="s">
        <v>11827</v>
      </c>
      <c r="D14653" s="20" t="s">
        <v>22</v>
      </c>
    </row>
    <row r="14654" spans="2:4" x14ac:dyDescent="0.25">
      <c r="B14654" s="20" t="s">
        <v>11836</v>
      </c>
      <c r="C14654" s="20" t="s">
        <v>11827</v>
      </c>
      <c r="D14654" s="20" t="s">
        <v>22</v>
      </c>
    </row>
    <row r="14655" spans="2:4" x14ac:dyDescent="0.25">
      <c r="B14655" s="20" t="s">
        <v>11837</v>
      </c>
      <c r="C14655" s="20" t="s">
        <v>11838</v>
      </c>
      <c r="D14655" s="20" t="s">
        <v>22</v>
      </c>
    </row>
    <row r="14656" spans="2:4" x14ac:dyDescent="0.25">
      <c r="B14656" s="20" t="s">
        <v>11839</v>
      </c>
      <c r="C14656" s="20" t="s">
        <v>11838</v>
      </c>
      <c r="D14656" s="20" t="s">
        <v>22</v>
      </c>
    </row>
    <row r="14657" spans="2:4" x14ac:dyDescent="0.25">
      <c r="B14657" s="20" t="s">
        <v>11840</v>
      </c>
      <c r="C14657" s="20" t="s">
        <v>11838</v>
      </c>
      <c r="D14657" s="20" t="s">
        <v>22</v>
      </c>
    </row>
    <row r="14658" spans="2:4" x14ac:dyDescent="0.25">
      <c r="B14658" s="20" t="s">
        <v>11841</v>
      </c>
      <c r="C14658" s="20" t="s">
        <v>11838</v>
      </c>
      <c r="D14658" s="20" t="s">
        <v>22</v>
      </c>
    </row>
    <row r="14659" spans="2:4" x14ac:dyDescent="0.25">
      <c r="B14659" s="20" t="s">
        <v>11842</v>
      </c>
      <c r="C14659" s="20" t="s">
        <v>11838</v>
      </c>
      <c r="D14659" s="20" t="s">
        <v>22</v>
      </c>
    </row>
    <row r="14660" spans="2:4" x14ac:dyDescent="0.25">
      <c r="B14660" s="20" t="s">
        <v>11843</v>
      </c>
      <c r="C14660" s="20" t="s">
        <v>11838</v>
      </c>
      <c r="D14660" s="20" t="s">
        <v>22</v>
      </c>
    </row>
    <row r="14661" spans="2:4" x14ac:dyDescent="0.25">
      <c r="B14661" s="20" t="s">
        <v>11844</v>
      </c>
      <c r="C14661" s="20" t="s">
        <v>11838</v>
      </c>
      <c r="D14661" s="20" t="s">
        <v>22</v>
      </c>
    </row>
    <row r="14662" spans="2:4" x14ac:dyDescent="0.25">
      <c r="B14662" s="20" t="s">
        <v>11845</v>
      </c>
      <c r="C14662" s="20" t="s">
        <v>11838</v>
      </c>
      <c r="D14662" s="20" t="s">
        <v>22</v>
      </c>
    </row>
    <row r="14663" spans="2:4" x14ac:dyDescent="0.25">
      <c r="B14663" s="20" t="s">
        <v>11846</v>
      </c>
      <c r="C14663" s="20" t="s">
        <v>11847</v>
      </c>
      <c r="D14663" s="20" t="s">
        <v>22</v>
      </c>
    </row>
    <row r="14664" spans="2:4" x14ac:dyDescent="0.25">
      <c r="B14664" s="20" t="s">
        <v>11848</v>
      </c>
      <c r="C14664" s="20" t="s">
        <v>11847</v>
      </c>
      <c r="D14664" s="20" t="s">
        <v>22</v>
      </c>
    </row>
    <row r="14665" spans="2:4" x14ac:dyDescent="0.25">
      <c r="B14665" s="20" t="s">
        <v>19004</v>
      </c>
      <c r="C14665" s="20" t="s">
        <v>11847</v>
      </c>
      <c r="D14665" s="20" t="s">
        <v>17</v>
      </c>
    </row>
    <row r="14666" spans="2:4" x14ac:dyDescent="0.25">
      <c r="B14666" s="20" t="s">
        <v>19005</v>
      </c>
      <c r="C14666" s="20" t="s">
        <v>11847</v>
      </c>
      <c r="D14666" s="20" t="s">
        <v>17</v>
      </c>
    </row>
    <row r="14667" spans="2:4" x14ac:dyDescent="0.25">
      <c r="B14667" s="20" t="s">
        <v>19006</v>
      </c>
      <c r="C14667" s="20" t="s">
        <v>11847</v>
      </c>
      <c r="D14667" s="20" t="s">
        <v>17</v>
      </c>
    </row>
    <row r="14668" spans="2:4" x14ac:dyDescent="0.25">
      <c r="B14668" s="20" t="s">
        <v>11849</v>
      </c>
      <c r="C14668" s="20" t="s">
        <v>11847</v>
      </c>
      <c r="D14668" s="20" t="s">
        <v>15</v>
      </c>
    </row>
    <row r="14669" spans="2:4" x14ac:dyDescent="0.25">
      <c r="B14669" s="20" t="s">
        <v>19007</v>
      </c>
      <c r="C14669" s="20" t="s">
        <v>11847</v>
      </c>
      <c r="D14669" s="20" t="s">
        <v>17</v>
      </c>
    </row>
    <row r="14670" spans="2:4" x14ac:dyDescent="0.25">
      <c r="B14670" s="20" t="s">
        <v>19008</v>
      </c>
      <c r="C14670" s="20" t="s">
        <v>11847</v>
      </c>
      <c r="D14670" s="20" t="s">
        <v>17</v>
      </c>
    </row>
    <row r="14671" spans="2:4" x14ac:dyDescent="0.25">
      <c r="B14671" s="20" t="s">
        <v>11850</v>
      </c>
      <c r="C14671" s="20" t="s">
        <v>11847</v>
      </c>
      <c r="D14671" s="20" t="s">
        <v>22</v>
      </c>
    </row>
    <row r="14672" spans="2:4" x14ac:dyDescent="0.25">
      <c r="B14672" s="20" t="s">
        <v>11851</v>
      </c>
      <c r="C14672" s="20" t="s">
        <v>11847</v>
      </c>
      <c r="D14672" s="20" t="s">
        <v>22</v>
      </c>
    </row>
    <row r="14673" spans="2:4" x14ac:dyDescent="0.25">
      <c r="B14673" s="20" t="s">
        <v>11852</v>
      </c>
      <c r="C14673" s="20" t="s">
        <v>11853</v>
      </c>
      <c r="D14673" s="20" t="s">
        <v>22</v>
      </c>
    </row>
    <row r="14674" spans="2:4" x14ac:dyDescent="0.25">
      <c r="B14674" s="20" t="s">
        <v>11854</v>
      </c>
      <c r="C14674" s="20" t="s">
        <v>11853</v>
      </c>
      <c r="D14674" s="20" t="s">
        <v>17</v>
      </c>
    </row>
    <row r="14675" spans="2:4" x14ac:dyDescent="0.25">
      <c r="B14675" s="20" t="s">
        <v>11855</v>
      </c>
      <c r="C14675" s="20" t="s">
        <v>11853</v>
      </c>
      <c r="D14675" s="20" t="s">
        <v>22</v>
      </c>
    </row>
    <row r="14676" spans="2:4" x14ac:dyDescent="0.25">
      <c r="B14676" s="20" t="s">
        <v>11856</v>
      </c>
      <c r="C14676" s="20" t="s">
        <v>11857</v>
      </c>
      <c r="D14676" s="20" t="s">
        <v>22</v>
      </c>
    </row>
    <row r="14677" spans="2:4" x14ac:dyDescent="0.25">
      <c r="B14677" s="20" t="s">
        <v>11858</v>
      </c>
      <c r="C14677" s="20" t="s">
        <v>11857</v>
      </c>
      <c r="D14677" s="20" t="s">
        <v>22</v>
      </c>
    </row>
    <row r="14678" spans="2:4" x14ac:dyDescent="0.25">
      <c r="B14678" s="20" t="s">
        <v>11859</v>
      </c>
      <c r="C14678" s="20" t="s">
        <v>11857</v>
      </c>
      <c r="D14678" s="20" t="s">
        <v>22</v>
      </c>
    </row>
    <row r="14679" spans="2:4" x14ac:dyDescent="0.25">
      <c r="B14679" s="20" t="s">
        <v>11860</v>
      </c>
      <c r="C14679" s="20" t="s">
        <v>11861</v>
      </c>
      <c r="D14679" s="20" t="s">
        <v>16</v>
      </c>
    </row>
    <row r="14680" spans="2:4" x14ac:dyDescent="0.25">
      <c r="B14680" s="20" t="s">
        <v>11862</v>
      </c>
      <c r="C14680" s="20" t="s">
        <v>11861</v>
      </c>
      <c r="D14680" s="20" t="s">
        <v>16</v>
      </c>
    </row>
    <row r="14681" spans="2:4" x14ac:dyDescent="0.25">
      <c r="B14681" s="20" t="s">
        <v>11863</v>
      </c>
      <c r="C14681" s="20" t="s">
        <v>11863</v>
      </c>
      <c r="D14681" s="20" t="s">
        <v>16</v>
      </c>
    </row>
    <row r="14682" spans="2:4" x14ac:dyDescent="0.25">
      <c r="B14682" s="20" t="s">
        <v>11864</v>
      </c>
      <c r="C14682" s="20" t="s">
        <v>11863</v>
      </c>
      <c r="D14682" s="20" t="s">
        <v>16</v>
      </c>
    </row>
    <row r="14683" spans="2:4" x14ac:dyDescent="0.25">
      <c r="B14683" s="20" t="s">
        <v>11865</v>
      </c>
      <c r="C14683" s="20" t="s">
        <v>11863</v>
      </c>
      <c r="D14683" s="20" t="s">
        <v>16</v>
      </c>
    </row>
    <row r="14684" spans="2:4" x14ac:dyDescent="0.25">
      <c r="B14684" s="20" t="s">
        <v>11866</v>
      </c>
      <c r="C14684" s="20" t="s">
        <v>11866</v>
      </c>
      <c r="D14684" s="20" t="s">
        <v>16</v>
      </c>
    </row>
    <row r="14685" spans="2:4" x14ac:dyDescent="0.25">
      <c r="B14685" s="20" t="s">
        <v>11867</v>
      </c>
      <c r="C14685" s="20" t="s">
        <v>11866</v>
      </c>
      <c r="D14685" s="20" t="s">
        <v>19</v>
      </c>
    </row>
    <row r="14686" spans="2:4" x14ac:dyDescent="0.25">
      <c r="B14686" s="20" t="s">
        <v>11868</v>
      </c>
      <c r="C14686" s="20" t="s">
        <v>11866</v>
      </c>
      <c r="D14686" s="20" t="s">
        <v>19</v>
      </c>
    </row>
    <row r="14687" spans="2:4" x14ac:dyDescent="0.25">
      <c r="B14687" s="20" t="s">
        <v>19009</v>
      </c>
      <c r="C14687" s="20" t="s">
        <v>11866</v>
      </c>
      <c r="D14687" s="20" t="s">
        <v>16</v>
      </c>
    </row>
    <row r="14688" spans="2:4" x14ac:dyDescent="0.25">
      <c r="B14688" s="20" t="s">
        <v>19010</v>
      </c>
      <c r="C14688" s="20" t="s">
        <v>11866</v>
      </c>
      <c r="D14688" s="20" t="s">
        <v>19</v>
      </c>
    </row>
    <row r="14689" spans="2:4" x14ac:dyDescent="0.25">
      <c r="B14689" s="20" t="s">
        <v>19011</v>
      </c>
      <c r="C14689" s="20" t="s">
        <v>11866</v>
      </c>
      <c r="D14689" s="20" t="s">
        <v>19</v>
      </c>
    </row>
    <row r="14690" spans="2:4" x14ac:dyDescent="0.25">
      <c r="B14690" s="20" t="s">
        <v>19012</v>
      </c>
      <c r="C14690" s="20" t="s">
        <v>11866</v>
      </c>
      <c r="D14690" s="20" t="s">
        <v>19</v>
      </c>
    </row>
    <row r="14691" spans="2:4" x14ac:dyDescent="0.25">
      <c r="B14691" s="20" t="s">
        <v>19013</v>
      </c>
      <c r="C14691" s="20" t="s">
        <v>11866</v>
      </c>
      <c r="D14691" s="20" t="s">
        <v>19</v>
      </c>
    </row>
    <row r="14692" spans="2:4" x14ac:dyDescent="0.25">
      <c r="B14692" s="20" t="s">
        <v>19014</v>
      </c>
      <c r="C14692" s="20" t="s">
        <v>11866</v>
      </c>
      <c r="D14692" s="20" t="s">
        <v>19</v>
      </c>
    </row>
    <row r="14693" spans="2:4" x14ac:dyDescent="0.25">
      <c r="B14693" s="20" t="s">
        <v>19015</v>
      </c>
      <c r="C14693" s="20" t="s">
        <v>11866</v>
      </c>
      <c r="D14693" s="20" t="s">
        <v>16</v>
      </c>
    </row>
    <row r="14694" spans="2:4" x14ac:dyDescent="0.25">
      <c r="B14694" s="20" t="s">
        <v>19016</v>
      </c>
      <c r="C14694" s="20" t="s">
        <v>11866</v>
      </c>
      <c r="D14694" s="20" t="s">
        <v>19</v>
      </c>
    </row>
    <row r="14695" spans="2:4" x14ac:dyDescent="0.25">
      <c r="B14695" s="20" t="s">
        <v>19017</v>
      </c>
      <c r="C14695" s="20" t="s">
        <v>11866</v>
      </c>
      <c r="D14695" s="20" t="s">
        <v>16</v>
      </c>
    </row>
    <row r="14696" spans="2:4" x14ac:dyDescent="0.25">
      <c r="B14696" s="20" t="s">
        <v>19018</v>
      </c>
      <c r="C14696" s="20" t="s">
        <v>11866</v>
      </c>
      <c r="D14696" s="20" t="s">
        <v>16</v>
      </c>
    </row>
    <row r="14697" spans="2:4" x14ac:dyDescent="0.25">
      <c r="B14697" s="20" t="s">
        <v>19019</v>
      </c>
      <c r="C14697" s="20" t="s">
        <v>11866</v>
      </c>
      <c r="D14697" s="20" t="s">
        <v>16</v>
      </c>
    </row>
    <row r="14698" spans="2:4" x14ac:dyDescent="0.25">
      <c r="B14698" s="20" t="s">
        <v>19020</v>
      </c>
      <c r="C14698" s="20" t="s">
        <v>11866</v>
      </c>
      <c r="D14698" s="20" t="s">
        <v>16</v>
      </c>
    </row>
    <row r="14699" spans="2:4" x14ac:dyDescent="0.25">
      <c r="B14699" s="20" t="s">
        <v>19021</v>
      </c>
      <c r="C14699" s="20" t="s">
        <v>11866</v>
      </c>
      <c r="D14699" s="20" t="s">
        <v>16</v>
      </c>
    </row>
    <row r="14700" spans="2:4" x14ac:dyDescent="0.25">
      <c r="B14700" s="20" t="s">
        <v>19022</v>
      </c>
      <c r="C14700" s="20" t="s">
        <v>11866</v>
      </c>
      <c r="D14700" s="20" t="s">
        <v>16</v>
      </c>
    </row>
    <row r="14701" spans="2:4" x14ac:dyDescent="0.25">
      <c r="B14701" s="20" t="s">
        <v>19023</v>
      </c>
      <c r="C14701" s="20" t="s">
        <v>11866</v>
      </c>
      <c r="D14701" s="20" t="s">
        <v>16</v>
      </c>
    </row>
    <row r="14702" spans="2:4" x14ac:dyDescent="0.25">
      <c r="B14702" s="20" t="s">
        <v>19024</v>
      </c>
      <c r="C14702" s="20" t="s">
        <v>11866</v>
      </c>
      <c r="D14702" s="20" t="s">
        <v>16</v>
      </c>
    </row>
    <row r="14703" spans="2:4" x14ac:dyDescent="0.25">
      <c r="B14703" s="20" t="s">
        <v>19025</v>
      </c>
      <c r="C14703" s="20" t="s">
        <v>11866</v>
      </c>
      <c r="D14703" s="20" t="s">
        <v>16</v>
      </c>
    </row>
    <row r="14704" spans="2:4" x14ac:dyDescent="0.25">
      <c r="B14704" s="20" t="s">
        <v>19026</v>
      </c>
      <c r="C14704" s="20" t="s">
        <v>11866</v>
      </c>
      <c r="D14704" s="20" t="s">
        <v>19</v>
      </c>
    </row>
    <row r="14705" spans="2:4" x14ac:dyDescent="0.25">
      <c r="B14705" s="20" t="s">
        <v>19027</v>
      </c>
      <c r="C14705" s="20" t="s">
        <v>11866</v>
      </c>
      <c r="D14705" s="20" t="s">
        <v>19</v>
      </c>
    </row>
    <row r="14706" spans="2:4" x14ac:dyDescent="0.25">
      <c r="B14706" s="20" t="s">
        <v>19028</v>
      </c>
      <c r="C14706" s="20" t="s">
        <v>11866</v>
      </c>
      <c r="D14706" s="20" t="s">
        <v>19</v>
      </c>
    </row>
    <row r="14707" spans="2:4" x14ac:dyDescent="0.25">
      <c r="B14707" s="20" t="s">
        <v>19029</v>
      </c>
      <c r="C14707" s="20" t="s">
        <v>11866</v>
      </c>
      <c r="D14707" s="20" t="s">
        <v>19</v>
      </c>
    </row>
    <row r="14708" spans="2:4" x14ac:dyDescent="0.25">
      <c r="B14708" s="20" t="s">
        <v>19030</v>
      </c>
      <c r="C14708" s="20" t="s">
        <v>11866</v>
      </c>
      <c r="D14708" s="20" t="s">
        <v>19</v>
      </c>
    </row>
    <row r="14709" spans="2:4" x14ac:dyDescent="0.25">
      <c r="B14709" s="20" t="s">
        <v>19031</v>
      </c>
      <c r="C14709" s="20" t="s">
        <v>11866</v>
      </c>
      <c r="D14709" s="20" t="s">
        <v>19</v>
      </c>
    </row>
    <row r="14710" spans="2:4" x14ac:dyDescent="0.25">
      <c r="B14710" s="20" t="s">
        <v>19032</v>
      </c>
      <c r="C14710" s="20" t="s">
        <v>11866</v>
      </c>
      <c r="D14710" s="20" t="s">
        <v>19</v>
      </c>
    </row>
    <row r="14711" spans="2:4" x14ac:dyDescent="0.25">
      <c r="B14711" s="20" t="s">
        <v>19033</v>
      </c>
      <c r="C14711" s="20" t="s">
        <v>11866</v>
      </c>
      <c r="D14711" s="20" t="s">
        <v>16</v>
      </c>
    </row>
    <row r="14712" spans="2:4" x14ac:dyDescent="0.25">
      <c r="B14712" s="20" t="s">
        <v>19034</v>
      </c>
      <c r="C14712" s="20" t="s">
        <v>11866</v>
      </c>
      <c r="D14712" s="20" t="s">
        <v>19</v>
      </c>
    </row>
    <row r="14713" spans="2:4" x14ac:dyDescent="0.25">
      <c r="B14713" s="20" t="s">
        <v>19035</v>
      </c>
      <c r="C14713" s="20" t="s">
        <v>11866</v>
      </c>
      <c r="D14713" s="20" t="s">
        <v>19</v>
      </c>
    </row>
    <row r="14714" spans="2:4" x14ac:dyDescent="0.25">
      <c r="B14714" s="20" t="s">
        <v>19036</v>
      </c>
      <c r="C14714" s="20" t="s">
        <v>11866</v>
      </c>
      <c r="D14714" s="20" t="s">
        <v>19</v>
      </c>
    </row>
    <row r="14715" spans="2:4" x14ac:dyDescent="0.25">
      <c r="B14715" s="20" t="s">
        <v>19037</v>
      </c>
      <c r="C14715" s="20" t="s">
        <v>11866</v>
      </c>
      <c r="D14715" s="20" t="s">
        <v>19</v>
      </c>
    </row>
    <row r="14716" spans="2:4" x14ac:dyDescent="0.25">
      <c r="B14716" s="20" t="s">
        <v>19038</v>
      </c>
      <c r="C14716" s="20" t="s">
        <v>11866</v>
      </c>
      <c r="D14716" s="20" t="s">
        <v>19</v>
      </c>
    </row>
    <row r="14717" spans="2:4" x14ac:dyDescent="0.25">
      <c r="B14717" s="20" t="s">
        <v>19039</v>
      </c>
      <c r="C14717" s="20" t="s">
        <v>11866</v>
      </c>
      <c r="D14717" s="20" t="s">
        <v>16</v>
      </c>
    </row>
    <row r="14718" spans="2:4" x14ac:dyDescent="0.25">
      <c r="B14718" s="20" t="s">
        <v>19040</v>
      </c>
      <c r="C14718" s="20" t="s">
        <v>11866</v>
      </c>
      <c r="D14718" s="20" t="s">
        <v>16</v>
      </c>
    </row>
    <row r="14719" spans="2:4" x14ac:dyDescent="0.25">
      <c r="B14719" s="20" t="s">
        <v>19041</v>
      </c>
      <c r="C14719" s="20" t="s">
        <v>11866</v>
      </c>
      <c r="D14719" s="20" t="s">
        <v>16</v>
      </c>
    </row>
    <row r="14720" spans="2:4" x14ac:dyDescent="0.25">
      <c r="B14720" s="20" t="s">
        <v>19042</v>
      </c>
      <c r="C14720" s="20" t="s">
        <v>11866</v>
      </c>
      <c r="D14720" s="20" t="s">
        <v>16</v>
      </c>
    </row>
    <row r="14721" spans="2:4" x14ac:dyDescent="0.25">
      <c r="B14721" s="20" t="s">
        <v>19043</v>
      </c>
      <c r="C14721" s="20" t="s">
        <v>11866</v>
      </c>
      <c r="D14721" s="20" t="s">
        <v>16</v>
      </c>
    </row>
    <row r="14722" spans="2:4" x14ac:dyDescent="0.25">
      <c r="B14722" s="20" t="s">
        <v>19044</v>
      </c>
      <c r="C14722" s="20" t="s">
        <v>11866</v>
      </c>
      <c r="D14722" s="20" t="s">
        <v>16</v>
      </c>
    </row>
    <row r="14723" spans="2:4" x14ac:dyDescent="0.25">
      <c r="B14723" s="20" t="s">
        <v>19045</v>
      </c>
      <c r="C14723" s="20" t="s">
        <v>11866</v>
      </c>
      <c r="D14723" s="20" t="s">
        <v>16</v>
      </c>
    </row>
    <row r="14724" spans="2:4" x14ac:dyDescent="0.25">
      <c r="B14724" s="20" t="s">
        <v>19046</v>
      </c>
      <c r="C14724" s="20" t="s">
        <v>11866</v>
      </c>
      <c r="D14724" s="20" t="s">
        <v>19</v>
      </c>
    </row>
    <row r="14725" spans="2:4" x14ac:dyDescent="0.25">
      <c r="B14725" s="20" t="s">
        <v>19047</v>
      </c>
      <c r="C14725" s="20" t="s">
        <v>11866</v>
      </c>
      <c r="D14725" s="20" t="s">
        <v>19</v>
      </c>
    </row>
    <row r="14726" spans="2:4" x14ac:dyDescent="0.25">
      <c r="B14726" s="20" t="s">
        <v>19048</v>
      </c>
      <c r="C14726" s="20" t="s">
        <v>11866</v>
      </c>
      <c r="D14726" s="20" t="s">
        <v>19</v>
      </c>
    </row>
    <row r="14727" spans="2:4" x14ac:dyDescent="0.25">
      <c r="B14727" s="20" t="s">
        <v>19049</v>
      </c>
      <c r="C14727" s="20" t="s">
        <v>11866</v>
      </c>
      <c r="D14727" s="20" t="s">
        <v>19</v>
      </c>
    </row>
    <row r="14728" spans="2:4" x14ac:dyDescent="0.25">
      <c r="B14728" s="20" t="s">
        <v>19050</v>
      </c>
      <c r="C14728" s="20" t="s">
        <v>11866</v>
      </c>
      <c r="D14728" s="20" t="s">
        <v>16</v>
      </c>
    </row>
    <row r="14729" spans="2:4" x14ac:dyDescent="0.25">
      <c r="B14729" s="20" t="s">
        <v>19051</v>
      </c>
      <c r="C14729" s="20" t="s">
        <v>11866</v>
      </c>
      <c r="D14729" s="20" t="s">
        <v>19</v>
      </c>
    </row>
    <row r="14730" spans="2:4" x14ac:dyDescent="0.25">
      <c r="B14730" s="20" t="s">
        <v>19052</v>
      </c>
      <c r="C14730" s="20" t="s">
        <v>11866</v>
      </c>
      <c r="D14730" s="20" t="s">
        <v>16</v>
      </c>
    </row>
    <row r="14731" spans="2:4" x14ac:dyDescent="0.25">
      <c r="B14731" s="20" t="s">
        <v>19053</v>
      </c>
      <c r="C14731" s="20" t="s">
        <v>11866</v>
      </c>
      <c r="D14731" s="20" t="s">
        <v>16</v>
      </c>
    </row>
    <row r="14732" spans="2:4" x14ac:dyDescent="0.25">
      <c r="B14732" s="20" t="s">
        <v>19054</v>
      </c>
      <c r="C14732" s="20" t="s">
        <v>11866</v>
      </c>
      <c r="D14732" s="20" t="s">
        <v>19</v>
      </c>
    </row>
    <row r="14733" spans="2:4" x14ac:dyDescent="0.25">
      <c r="B14733" s="20" t="s">
        <v>19055</v>
      </c>
      <c r="C14733" s="20" t="s">
        <v>11866</v>
      </c>
      <c r="D14733" s="20" t="s">
        <v>19</v>
      </c>
    </row>
    <row r="14734" spans="2:4" x14ac:dyDescent="0.25">
      <c r="B14734" s="20" t="s">
        <v>19056</v>
      </c>
      <c r="C14734" s="20" t="s">
        <v>11866</v>
      </c>
      <c r="D14734" s="20" t="s">
        <v>16</v>
      </c>
    </row>
    <row r="14735" spans="2:4" x14ac:dyDescent="0.25">
      <c r="B14735" s="20" t="s">
        <v>19057</v>
      </c>
      <c r="C14735" s="20" t="s">
        <v>11866</v>
      </c>
      <c r="D14735" s="20" t="s">
        <v>16</v>
      </c>
    </row>
    <row r="14736" spans="2:4" x14ac:dyDescent="0.25">
      <c r="B14736" s="20" t="s">
        <v>19058</v>
      </c>
      <c r="C14736" s="20" t="s">
        <v>11866</v>
      </c>
      <c r="D14736" s="20" t="s">
        <v>16</v>
      </c>
    </row>
    <row r="14737" spans="2:4" x14ac:dyDescent="0.25">
      <c r="B14737" s="20" t="s">
        <v>11869</v>
      </c>
      <c r="C14737" s="20" t="s">
        <v>11866</v>
      </c>
      <c r="D14737" s="20" t="s">
        <v>16</v>
      </c>
    </row>
    <row r="14738" spans="2:4" x14ac:dyDescent="0.25">
      <c r="B14738" s="20" t="s">
        <v>19059</v>
      </c>
      <c r="C14738" s="20" t="s">
        <v>11866</v>
      </c>
      <c r="D14738" s="20" t="s">
        <v>19</v>
      </c>
    </row>
    <row r="14739" spans="2:4" x14ac:dyDescent="0.25">
      <c r="B14739" s="20" t="s">
        <v>19060</v>
      </c>
      <c r="C14739" s="20" t="s">
        <v>11866</v>
      </c>
      <c r="D14739" s="20" t="s">
        <v>19</v>
      </c>
    </row>
    <row r="14740" spans="2:4" x14ac:dyDescent="0.25">
      <c r="B14740" s="20" t="s">
        <v>19061</v>
      </c>
      <c r="C14740" s="20" t="s">
        <v>11866</v>
      </c>
      <c r="D14740" s="20" t="s">
        <v>19</v>
      </c>
    </row>
    <row r="14741" spans="2:4" x14ac:dyDescent="0.25">
      <c r="B14741" s="20" t="s">
        <v>19062</v>
      </c>
      <c r="C14741" s="20" t="s">
        <v>11866</v>
      </c>
      <c r="D14741" s="20" t="s">
        <v>19</v>
      </c>
    </row>
    <row r="14742" spans="2:4" x14ac:dyDescent="0.25">
      <c r="B14742" s="20" t="s">
        <v>19063</v>
      </c>
      <c r="C14742" s="20" t="s">
        <v>11866</v>
      </c>
      <c r="D14742" s="20" t="s">
        <v>16</v>
      </c>
    </row>
    <row r="14743" spans="2:4" x14ac:dyDescent="0.25">
      <c r="B14743" s="20" t="s">
        <v>19064</v>
      </c>
      <c r="C14743" s="20" t="s">
        <v>11866</v>
      </c>
      <c r="D14743" s="20" t="s">
        <v>16</v>
      </c>
    </row>
    <row r="14744" spans="2:4" x14ac:dyDescent="0.25">
      <c r="B14744" s="20" t="s">
        <v>19065</v>
      </c>
      <c r="C14744" s="20" t="s">
        <v>11866</v>
      </c>
      <c r="D14744" s="20" t="s">
        <v>16</v>
      </c>
    </row>
    <row r="14745" spans="2:4" x14ac:dyDescent="0.25">
      <c r="B14745" s="20" t="s">
        <v>19066</v>
      </c>
      <c r="C14745" s="20" t="s">
        <v>11866</v>
      </c>
      <c r="D14745" s="20" t="s">
        <v>16</v>
      </c>
    </row>
    <row r="14746" spans="2:4" x14ac:dyDescent="0.25">
      <c r="B14746" s="20" t="s">
        <v>19067</v>
      </c>
      <c r="C14746" s="20" t="s">
        <v>11866</v>
      </c>
      <c r="D14746" s="20" t="s">
        <v>16</v>
      </c>
    </row>
    <row r="14747" spans="2:4" x14ac:dyDescent="0.25">
      <c r="B14747" s="20" t="s">
        <v>19068</v>
      </c>
      <c r="C14747" s="20" t="s">
        <v>11866</v>
      </c>
      <c r="D14747" s="20" t="s">
        <v>19</v>
      </c>
    </row>
    <row r="14748" spans="2:4" x14ac:dyDescent="0.25">
      <c r="B14748" s="20" t="s">
        <v>19069</v>
      </c>
      <c r="C14748" s="20" t="s">
        <v>11866</v>
      </c>
      <c r="D14748" s="20" t="s">
        <v>19</v>
      </c>
    </row>
    <row r="14749" spans="2:4" x14ac:dyDescent="0.25">
      <c r="B14749" s="20" t="s">
        <v>19070</v>
      </c>
      <c r="C14749" s="20" t="s">
        <v>11866</v>
      </c>
      <c r="D14749" s="20" t="s">
        <v>19</v>
      </c>
    </row>
    <row r="14750" spans="2:4" x14ac:dyDescent="0.25">
      <c r="B14750" s="20" t="s">
        <v>19071</v>
      </c>
      <c r="C14750" s="20" t="s">
        <v>11866</v>
      </c>
      <c r="D14750" s="20" t="s">
        <v>19</v>
      </c>
    </row>
    <row r="14751" spans="2:4" x14ac:dyDescent="0.25">
      <c r="B14751" s="20" t="s">
        <v>19072</v>
      </c>
      <c r="C14751" s="20" t="s">
        <v>11866</v>
      </c>
      <c r="D14751" s="20" t="s">
        <v>19</v>
      </c>
    </row>
    <row r="14752" spans="2:4" x14ac:dyDescent="0.25">
      <c r="B14752" s="20" t="s">
        <v>19073</v>
      </c>
      <c r="C14752" s="20" t="s">
        <v>11866</v>
      </c>
      <c r="D14752" s="20" t="s">
        <v>19</v>
      </c>
    </row>
    <row r="14753" spans="2:4" x14ac:dyDescent="0.25">
      <c r="B14753" s="20" t="s">
        <v>19074</v>
      </c>
      <c r="C14753" s="20" t="s">
        <v>11866</v>
      </c>
      <c r="D14753" s="20" t="s">
        <v>19</v>
      </c>
    </row>
    <row r="14754" spans="2:4" x14ac:dyDescent="0.25">
      <c r="B14754" s="20" t="s">
        <v>19075</v>
      </c>
      <c r="C14754" s="20" t="s">
        <v>11866</v>
      </c>
      <c r="D14754" s="20" t="s">
        <v>19</v>
      </c>
    </row>
    <row r="14755" spans="2:4" x14ac:dyDescent="0.25">
      <c r="B14755" s="20" t="s">
        <v>19076</v>
      </c>
      <c r="C14755" s="20" t="s">
        <v>11866</v>
      </c>
      <c r="D14755" s="20" t="s">
        <v>19</v>
      </c>
    </row>
    <row r="14756" spans="2:4" x14ac:dyDescent="0.25">
      <c r="B14756" s="20" t="s">
        <v>19077</v>
      </c>
      <c r="C14756" s="20" t="s">
        <v>11866</v>
      </c>
      <c r="D14756" s="20" t="s">
        <v>19</v>
      </c>
    </row>
    <row r="14757" spans="2:4" x14ac:dyDescent="0.25">
      <c r="B14757" s="20" t="s">
        <v>19078</v>
      </c>
      <c r="C14757" s="20" t="s">
        <v>11866</v>
      </c>
      <c r="D14757" s="20" t="s">
        <v>19</v>
      </c>
    </row>
    <row r="14758" spans="2:4" x14ac:dyDescent="0.25">
      <c r="B14758" s="20" t="s">
        <v>19079</v>
      </c>
      <c r="C14758" s="20" t="s">
        <v>11866</v>
      </c>
      <c r="D14758" s="20" t="s">
        <v>19</v>
      </c>
    </row>
    <row r="14759" spans="2:4" x14ac:dyDescent="0.25">
      <c r="B14759" s="20" t="s">
        <v>19080</v>
      </c>
      <c r="C14759" s="20" t="s">
        <v>11866</v>
      </c>
      <c r="D14759" s="20" t="s">
        <v>19</v>
      </c>
    </row>
    <row r="14760" spans="2:4" x14ac:dyDescent="0.25">
      <c r="B14760" s="20" t="s">
        <v>19081</v>
      </c>
      <c r="C14760" s="20" t="s">
        <v>11866</v>
      </c>
      <c r="D14760" s="20" t="s">
        <v>19</v>
      </c>
    </row>
    <row r="14761" spans="2:4" x14ac:dyDescent="0.25">
      <c r="B14761" s="20" t="s">
        <v>19082</v>
      </c>
      <c r="C14761" s="20" t="s">
        <v>11866</v>
      </c>
      <c r="D14761" s="20" t="s">
        <v>19</v>
      </c>
    </row>
    <row r="14762" spans="2:4" x14ac:dyDescent="0.25">
      <c r="B14762" s="20" t="s">
        <v>19083</v>
      </c>
      <c r="C14762" s="20" t="s">
        <v>11866</v>
      </c>
      <c r="D14762" s="20" t="s">
        <v>16</v>
      </c>
    </row>
    <row r="14763" spans="2:4" x14ac:dyDescent="0.25">
      <c r="B14763" s="20" t="s">
        <v>19084</v>
      </c>
      <c r="C14763" s="20" t="s">
        <v>11866</v>
      </c>
      <c r="D14763" s="20" t="s">
        <v>16</v>
      </c>
    </row>
    <row r="14764" spans="2:4" x14ac:dyDescent="0.25">
      <c r="B14764" s="20" t="s">
        <v>19085</v>
      </c>
      <c r="C14764" s="20" t="s">
        <v>11866</v>
      </c>
      <c r="D14764" s="20" t="s">
        <v>16</v>
      </c>
    </row>
    <row r="14765" spans="2:4" x14ac:dyDescent="0.25">
      <c r="B14765" s="20" t="s">
        <v>19086</v>
      </c>
      <c r="C14765" s="20" t="s">
        <v>11866</v>
      </c>
      <c r="D14765" s="20" t="s">
        <v>19</v>
      </c>
    </row>
    <row r="14766" spans="2:4" x14ac:dyDescent="0.25">
      <c r="B14766" s="20" t="s">
        <v>19087</v>
      </c>
      <c r="C14766" s="20" t="s">
        <v>11866</v>
      </c>
      <c r="D14766" s="20" t="s">
        <v>19</v>
      </c>
    </row>
    <row r="14767" spans="2:4" x14ac:dyDescent="0.25">
      <c r="B14767" s="20" t="s">
        <v>19088</v>
      </c>
      <c r="C14767" s="20" t="s">
        <v>11866</v>
      </c>
      <c r="D14767" s="20" t="s">
        <v>19</v>
      </c>
    </row>
    <row r="14768" spans="2:4" x14ac:dyDescent="0.25">
      <c r="B14768" s="20" t="s">
        <v>11870</v>
      </c>
      <c r="C14768" s="20" t="s">
        <v>11866</v>
      </c>
      <c r="D14768" s="20" t="s">
        <v>16</v>
      </c>
    </row>
    <row r="14769" spans="2:4" x14ac:dyDescent="0.25">
      <c r="B14769" s="20" t="s">
        <v>19089</v>
      </c>
      <c r="C14769" s="20" t="s">
        <v>11866</v>
      </c>
      <c r="D14769" s="20" t="s">
        <v>19</v>
      </c>
    </row>
    <row r="14770" spans="2:4" x14ac:dyDescent="0.25">
      <c r="B14770" s="20" t="s">
        <v>19090</v>
      </c>
      <c r="C14770" s="20" t="s">
        <v>11866</v>
      </c>
      <c r="D14770" s="20" t="s">
        <v>19</v>
      </c>
    </row>
    <row r="14771" spans="2:4" x14ac:dyDescent="0.25">
      <c r="B14771" s="20" t="s">
        <v>11871</v>
      </c>
      <c r="C14771" s="20" t="s">
        <v>11866</v>
      </c>
      <c r="D14771" s="20" t="s">
        <v>16</v>
      </c>
    </row>
    <row r="14772" spans="2:4" x14ac:dyDescent="0.25">
      <c r="B14772" s="20" t="s">
        <v>19091</v>
      </c>
      <c r="C14772" s="20" t="s">
        <v>11866</v>
      </c>
      <c r="D14772" s="20" t="s">
        <v>19</v>
      </c>
    </row>
    <row r="14773" spans="2:4" x14ac:dyDescent="0.25">
      <c r="B14773" s="20" t="s">
        <v>19092</v>
      </c>
      <c r="C14773" s="20" t="s">
        <v>11866</v>
      </c>
      <c r="D14773" s="20" t="s">
        <v>16</v>
      </c>
    </row>
    <row r="14774" spans="2:4" x14ac:dyDescent="0.25">
      <c r="B14774" s="20" t="s">
        <v>19093</v>
      </c>
      <c r="C14774" s="20" t="s">
        <v>11866</v>
      </c>
      <c r="D14774" s="20" t="s">
        <v>16</v>
      </c>
    </row>
    <row r="14775" spans="2:4" x14ac:dyDescent="0.25">
      <c r="B14775" s="20" t="s">
        <v>19094</v>
      </c>
      <c r="C14775" s="20" t="s">
        <v>11866</v>
      </c>
      <c r="D14775" s="20" t="s">
        <v>19</v>
      </c>
    </row>
    <row r="14776" spans="2:4" x14ac:dyDescent="0.25">
      <c r="B14776" s="20" t="s">
        <v>19095</v>
      </c>
      <c r="C14776" s="20" t="s">
        <v>11866</v>
      </c>
      <c r="D14776" s="20" t="s">
        <v>19</v>
      </c>
    </row>
    <row r="14777" spans="2:4" x14ac:dyDescent="0.25">
      <c r="B14777" s="20" t="s">
        <v>19096</v>
      </c>
      <c r="C14777" s="20" t="s">
        <v>11866</v>
      </c>
      <c r="D14777" s="20" t="s">
        <v>19</v>
      </c>
    </row>
    <row r="14778" spans="2:4" x14ac:dyDescent="0.25">
      <c r="B14778" s="20" t="s">
        <v>19097</v>
      </c>
      <c r="C14778" s="20" t="s">
        <v>11866</v>
      </c>
      <c r="D14778" s="20" t="s">
        <v>19</v>
      </c>
    </row>
    <row r="14779" spans="2:4" x14ac:dyDescent="0.25">
      <c r="B14779" s="20" t="s">
        <v>19098</v>
      </c>
      <c r="C14779" s="20" t="s">
        <v>11866</v>
      </c>
      <c r="D14779" s="20" t="s">
        <v>19</v>
      </c>
    </row>
    <row r="14780" spans="2:4" x14ac:dyDescent="0.25">
      <c r="B14780" s="20" t="s">
        <v>19099</v>
      </c>
      <c r="C14780" s="20" t="s">
        <v>11866</v>
      </c>
      <c r="D14780" s="20" t="s">
        <v>19</v>
      </c>
    </row>
    <row r="14781" spans="2:4" x14ac:dyDescent="0.25">
      <c r="B14781" s="20" t="s">
        <v>19100</v>
      </c>
      <c r="C14781" s="20" t="s">
        <v>11866</v>
      </c>
      <c r="D14781" s="20" t="s">
        <v>19</v>
      </c>
    </row>
    <row r="14782" spans="2:4" x14ac:dyDescent="0.25">
      <c r="B14782" s="20" t="s">
        <v>19101</v>
      </c>
      <c r="C14782" s="20" t="s">
        <v>11866</v>
      </c>
      <c r="D14782" s="20" t="s">
        <v>16</v>
      </c>
    </row>
    <row r="14783" spans="2:4" x14ac:dyDescent="0.25">
      <c r="B14783" s="20" t="s">
        <v>19102</v>
      </c>
      <c r="C14783" s="20" t="s">
        <v>11866</v>
      </c>
      <c r="D14783" s="20" t="s">
        <v>16</v>
      </c>
    </row>
    <row r="14784" spans="2:4" x14ac:dyDescent="0.25">
      <c r="B14784" s="20" t="s">
        <v>19103</v>
      </c>
      <c r="C14784" s="20" t="s">
        <v>11866</v>
      </c>
      <c r="D14784" s="20" t="s">
        <v>16</v>
      </c>
    </row>
    <row r="14785" spans="2:4" x14ac:dyDescent="0.25">
      <c r="B14785" s="20" t="s">
        <v>19104</v>
      </c>
      <c r="C14785" s="20" t="s">
        <v>11866</v>
      </c>
      <c r="D14785" s="20" t="s">
        <v>16</v>
      </c>
    </row>
    <row r="14786" spans="2:4" x14ac:dyDescent="0.25">
      <c r="B14786" s="20" t="s">
        <v>19105</v>
      </c>
      <c r="C14786" s="20" t="s">
        <v>11866</v>
      </c>
      <c r="D14786" s="20" t="s">
        <v>19</v>
      </c>
    </row>
    <row r="14787" spans="2:4" x14ac:dyDescent="0.25">
      <c r="B14787" s="20" t="s">
        <v>19106</v>
      </c>
      <c r="C14787" s="20" t="s">
        <v>11866</v>
      </c>
      <c r="D14787" s="20" t="s">
        <v>19</v>
      </c>
    </row>
    <row r="14788" spans="2:4" x14ac:dyDescent="0.25">
      <c r="B14788" s="20" t="s">
        <v>19107</v>
      </c>
      <c r="C14788" s="20" t="s">
        <v>11866</v>
      </c>
      <c r="D14788" s="20" t="s">
        <v>19</v>
      </c>
    </row>
    <row r="14789" spans="2:4" x14ac:dyDescent="0.25">
      <c r="B14789" s="20" t="s">
        <v>19108</v>
      </c>
      <c r="C14789" s="20" t="s">
        <v>11866</v>
      </c>
      <c r="D14789" s="20" t="s">
        <v>16</v>
      </c>
    </row>
    <row r="14790" spans="2:4" x14ac:dyDescent="0.25">
      <c r="B14790" s="20" t="s">
        <v>19109</v>
      </c>
      <c r="C14790" s="20" t="s">
        <v>11866</v>
      </c>
      <c r="D14790" s="20" t="s">
        <v>16</v>
      </c>
    </row>
    <row r="14791" spans="2:4" x14ac:dyDescent="0.25">
      <c r="B14791" s="20" t="s">
        <v>19110</v>
      </c>
      <c r="C14791" s="20" t="s">
        <v>11866</v>
      </c>
      <c r="D14791" s="20" t="s">
        <v>16</v>
      </c>
    </row>
    <row r="14792" spans="2:4" x14ac:dyDescent="0.25">
      <c r="B14792" s="20" t="s">
        <v>19111</v>
      </c>
      <c r="C14792" s="20" t="s">
        <v>11866</v>
      </c>
      <c r="D14792" s="20" t="s">
        <v>19</v>
      </c>
    </row>
    <row r="14793" spans="2:4" x14ac:dyDescent="0.25">
      <c r="B14793" s="20" t="s">
        <v>19112</v>
      </c>
      <c r="C14793" s="20" t="s">
        <v>11866</v>
      </c>
      <c r="D14793" s="20" t="s">
        <v>19</v>
      </c>
    </row>
    <row r="14794" spans="2:4" x14ac:dyDescent="0.25">
      <c r="B14794" s="20" t="s">
        <v>19113</v>
      </c>
      <c r="C14794" s="20" t="s">
        <v>11866</v>
      </c>
      <c r="D14794" s="20" t="s">
        <v>19</v>
      </c>
    </row>
    <row r="14795" spans="2:4" x14ac:dyDescent="0.25">
      <c r="B14795" s="20" t="s">
        <v>19114</v>
      </c>
      <c r="C14795" s="20" t="s">
        <v>11866</v>
      </c>
      <c r="D14795" s="20" t="s">
        <v>19</v>
      </c>
    </row>
    <row r="14796" spans="2:4" x14ac:dyDescent="0.25">
      <c r="B14796" s="20" t="s">
        <v>19115</v>
      </c>
      <c r="C14796" s="20" t="s">
        <v>11866</v>
      </c>
      <c r="D14796" s="20" t="s">
        <v>19</v>
      </c>
    </row>
    <row r="14797" spans="2:4" x14ac:dyDescent="0.25">
      <c r="B14797" s="20" t="s">
        <v>19116</v>
      </c>
      <c r="C14797" s="20" t="s">
        <v>11866</v>
      </c>
      <c r="D14797" s="20" t="s">
        <v>19</v>
      </c>
    </row>
    <row r="14798" spans="2:4" x14ac:dyDescent="0.25">
      <c r="B14798" s="20" t="s">
        <v>19117</v>
      </c>
      <c r="C14798" s="20" t="s">
        <v>11866</v>
      </c>
      <c r="D14798" s="20" t="s">
        <v>19</v>
      </c>
    </row>
    <row r="14799" spans="2:4" x14ac:dyDescent="0.25">
      <c r="B14799" s="20" t="s">
        <v>19118</v>
      </c>
      <c r="C14799" s="20" t="s">
        <v>11866</v>
      </c>
      <c r="D14799" s="20" t="s">
        <v>19</v>
      </c>
    </row>
    <row r="14800" spans="2:4" x14ac:dyDescent="0.25">
      <c r="B14800" s="20" t="s">
        <v>11872</v>
      </c>
      <c r="C14800" s="20" t="s">
        <v>11866</v>
      </c>
      <c r="D14800" s="20" t="s">
        <v>19</v>
      </c>
    </row>
    <row r="14801" spans="2:4" x14ac:dyDescent="0.25">
      <c r="B14801" s="20" t="s">
        <v>11873</v>
      </c>
      <c r="C14801" s="20" t="s">
        <v>11874</v>
      </c>
      <c r="D14801" s="20" t="s">
        <v>19</v>
      </c>
    </row>
    <row r="14802" spans="2:4" x14ac:dyDescent="0.25">
      <c r="B14802" s="20" t="s">
        <v>11875</v>
      </c>
      <c r="C14802" s="20" t="s">
        <v>11874</v>
      </c>
      <c r="D14802" s="20" t="s">
        <v>19</v>
      </c>
    </row>
    <row r="14803" spans="2:4" x14ac:dyDescent="0.25">
      <c r="B14803" s="20" t="s">
        <v>11876</v>
      </c>
      <c r="C14803" s="20" t="s">
        <v>11874</v>
      </c>
      <c r="D14803" s="20" t="s">
        <v>19</v>
      </c>
    </row>
    <row r="14804" spans="2:4" x14ac:dyDescent="0.25">
      <c r="B14804" s="20" t="s">
        <v>11877</v>
      </c>
      <c r="C14804" s="20" t="s">
        <v>11874</v>
      </c>
      <c r="D14804" s="20" t="s">
        <v>19</v>
      </c>
    </row>
    <row r="14805" spans="2:4" x14ac:dyDescent="0.25">
      <c r="B14805" s="20" t="s">
        <v>11878</v>
      </c>
      <c r="C14805" s="20" t="s">
        <v>11874</v>
      </c>
      <c r="D14805" s="20" t="s">
        <v>19</v>
      </c>
    </row>
    <row r="14806" spans="2:4" x14ac:dyDescent="0.25">
      <c r="B14806" s="20" t="s">
        <v>11879</v>
      </c>
      <c r="C14806" s="20" t="s">
        <v>11874</v>
      </c>
      <c r="D14806" s="20" t="s">
        <v>19</v>
      </c>
    </row>
    <row r="14807" spans="2:4" x14ac:dyDescent="0.25">
      <c r="B14807" s="20" t="s">
        <v>11880</v>
      </c>
      <c r="C14807" s="20" t="s">
        <v>11880</v>
      </c>
      <c r="D14807" s="20" t="s">
        <v>16</v>
      </c>
    </row>
    <row r="14808" spans="2:4" x14ac:dyDescent="0.25">
      <c r="B14808" s="20" t="s">
        <v>11881</v>
      </c>
      <c r="C14808" s="20" t="s">
        <v>11880</v>
      </c>
      <c r="D14808" s="20" t="s">
        <v>16</v>
      </c>
    </row>
    <row r="14809" spans="2:4" x14ac:dyDescent="0.25">
      <c r="B14809" s="20" t="s">
        <v>19119</v>
      </c>
      <c r="C14809" s="20" t="s">
        <v>11880</v>
      </c>
      <c r="D14809" s="20" t="s">
        <v>19</v>
      </c>
    </row>
    <row r="14810" spans="2:4" x14ac:dyDescent="0.25">
      <c r="B14810" s="20" t="s">
        <v>11882</v>
      </c>
      <c r="C14810" s="20" t="s">
        <v>11880</v>
      </c>
      <c r="D14810" s="20" t="s">
        <v>16</v>
      </c>
    </row>
    <row r="14811" spans="2:4" x14ac:dyDescent="0.25">
      <c r="B14811" s="20" t="s">
        <v>11883</v>
      </c>
      <c r="C14811" s="20" t="s">
        <v>11880</v>
      </c>
      <c r="D14811" s="20" t="s">
        <v>16</v>
      </c>
    </row>
    <row r="14812" spans="2:4" x14ac:dyDescent="0.25">
      <c r="B14812" s="20" t="s">
        <v>11884</v>
      </c>
      <c r="C14812" s="20" t="s">
        <v>11880</v>
      </c>
      <c r="D14812" s="20" t="s">
        <v>16</v>
      </c>
    </row>
    <row r="14813" spans="2:4" x14ac:dyDescent="0.25">
      <c r="B14813" s="20" t="s">
        <v>11885</v>
      </c>
      <c r="C14813" s="20" t="s">
        <v>11885</v>
      </c>
      <c r="D14813" s="20" t="s">
        <v>16</v>
      </c>
    </row>
    <row r="14814" spans="2:4" x14ac:dyDescent="0.25">
      <c r="B14814" s="20" t="s">
        <v>11886</v>
      </c>
      <c r="C14814" s="20" t="s">
        <v>11885</v>
      </c>
      <c r="D14814" s="20" t="s">
        <v>16</v>
      </c>
    </row>
    <row r="14815" spans="2:4" x14ac:dyDescent="0.25">
      <c r="B14815" s="20" t="s">
        <v>11887</v>
      </c>
      <c r="C14815" s="20" t="s">
        <v>11885</v>
      </c>
      <c r="D14815" s="20" t="s">
        <v>16</v>
      </c>
    </row>
    <row r="14816" spans="2:4" x14ac:dyDescent="0.25">
      <c r="B14816" s="20" t="s">
        <v>11888</v>
      </c>
      <c r="C14816" s="20" t="s">
        <v>11885</v>
      </c>
      <c r="D14816" s="20" t="s">
        <v>16</v>
      </c>
    </row>
    <row r="14817" spans="2:4" x14ac:dyDescent="0.25">
      <c r="B14817" s="20" t="s">
        <v>11889</v>
      </c>
      <c r="C14817" s="20" t="s">
        <v>11890</v>
      </c>
      <c r="D14817" s="20" t="s">
        <v>19</v>
      </c>
    </row>
    <row r="14818" spans="2:4" x14ac:dyDescent="0.25">
      <c r="B14818" s="20" t="s">
        <v>11891</v>
      </c>
      <c r="C14818" s="20" t="s">
        <v>11890</v>
      </c>
      <c r="D14818" s="20" t="s">
        <v>16</v>
      </c>
    </row>
    <row r="14819" spans="2:4" x14ac:dyDescent="0.25">
      <c r="B14819" s="20" t="s">
        <v>11892</v>
      </c>
      <c r="C14819" s="20" t="s">
        <v>11890</v>
      </c>
      <c r="D14819" s="20" t="s">
        <v>16</v>
      </c>
    </row>
    <row r="14820" spans="2:4" x14ac:dyDescent="0.25">
      <c r="B14820" s="20" t="s">
        <v>19120</v>
      </c>
      <c r="C14820" s="20" t="s">
        <v>11890</v>
      </c>
      <c r="D14820" s="20" t="s">
        <v>16</v>
      </c>
    </row>
    <row r="14821" spans="2:4" x14ac:dyDescent="0.25">
      <c r="B14821" s="20" t="s">
        <v>19121</v>
      </c>
      <c r="C14821" s="20" t="s">
        <v>11890</v>
      </c>
      <c r="D14821" s="20" t="s">
        <v>16</v>
      </c>
    </row>
    <row r="14822" spans="2:4" x14ac:dyDescent="0.25">
      <c r="B14822" s="20" t="s">
        <v>19122</v>
      </c>
      <c r="C14822" s="20" t="s">
        <v>11890</v>
      </c>
      <c r="D14822" s="20" t="s">
        <v>16</v>
      </c>
    </row>
    <row r="14823" spans="2:4" x14ac:dyDescent="0.25">
      <c r="B14823" s="20" t="s">
        <v>19123</v>
      </c>
      <c r="C14823" s="20" t="s">
        <v>11890</v>
      </c>
      <c r="D14823" s="20" t="s">
        <v>19</v>
      </c>
    </row>
    <row r="14824" spans="2:4" x14ac:dyDescent="0.25">
      <c r="B14824" s="20" t="s">
        <v>19124</v>
      </c>
      <c r="C14824" s="20" t="s">
        <v>11890</v>
      </c>
      <c r="D14824" s="20" t="s">
        <v>19</v>
      </c>
    </row>
    <row r="14825" spans="2:4" x14ac:dyDescent="0.25">
      <c r="B14825" s="20" t="s">
        <v>19125</v>
      </c>
      <c r="C14825" s="20" t="s">
        <v>11890</v>
      </c>
      <c r="D14825" s="20" t="s">
        <v>19</v>
      </c>
    </row>
    <row r="14826" spans="2:4" x14ac:dyDescent="0.25">
      <c r="B14826" s="20" t="s">
        <v>19126</v>
      </c>
      <c r="C14826" s="20" t="s">
        <v>11890</v>
      </c>
      <c r="D14826" s="20" t="s">
        <v>19</v>
      </c>
    </row>
    <row r="14827" spans="2:4" x14ac:dyDescent="0.25">
      <c r="B14827" s="20" t="s">
        <v>19127</v>
      </c>
      <c r="C14827" s="20" t="s">
        <v>11890</v>
      </c>
      <c r="D14827" s="20" t="s">
        <v>19</v>
      </c>
    </row>
    <row r="14828" spans="2:4" x14ac:dyDescent="0.25">
      <c r="B14828" s="20" t="s">
        <v>19128</v>
      </c>
      <c r="C14828" s="20" t="s">
        <v>11890</v>
      </c>
      <c r="D14828" s="20" t="s">
        <v>16</v>
      </c>
    </row>
    <row r="14829" spans="2:4" x14ac:dyDescent="0.25">
      <c r="B14829" s="20" t="s">
        <v>19129</v>
      </c>
      <c r="C14829" s="20" t="s">
        <v>11890</v>
      </c>
      <c r="D14829" s="20" t="s">
        <v>16</v>
      </c>
    </row>
    <row r="14830" spans="2:4" x14ac:dyDescent="0.25">
      <c r="B14830" s="20" t="s">
        <v>19130</v>
      </c>
      <c r="C14830" s="20" t="s">
        <v>11890</v>
      </c>
      <c r="D14830" s="20" t="s">
        <v>16</v>
      </c>
    </row>
    <row r="14831" spans="2:4" x14ac:dyDescent="0.25">
      <c r="B14831" s="20" t="s">
        <v>19131</v>
      </c>
      <c r="C14831" s="20" t="s">
        <v>11890</v>
      </c>
      <c r="D14831" s="20" t="s">
        <v>16</v>
      </c>
    </row>
    <row r="14832" spans="2:4" x14ac:dyDescent="0.25">
      <c r="B14832" s="20" t="s">
        <v>19132</v>
      </c>
      <c r="C14832" s="20" t="s">
        <v>11890</v>
      </c>
      <c r="D14832" s="20" t="s">
        <v>16</v>
      </c>
    </row>
    <row r="14833" spans="2:4" x14ac:dyDescent="0.25">
      <c r="B14833" s="20" t="s">
        <v>11893</v>
      </c>
      <c r="C14833" s="20" t="s">
        <v>11890</v>
      </c>
      <c r="D14833" s="20" t="s">
        <v>16</v>
      </c>
    </row>
    <row r="14834" spans="2:4" x14ac:dyDescent="0.25">
      <c r="B14834" s="20" t="s">
        <v>19133</v>
      </c>
      <c r="C14834" s="20" t="s">
        <v>11890</v>
      </c>
      <c r="D14834" s="20" t="s">
        <v>19</v>
      </c>
    </row>
    <row r="14835" spans="2:4" x14ac:dyDescent="0.25">
      <c r="B14835" s="20" t="s">
        <v>19134</v>
      </c>
      <c r="C14835" s="20" t="s">
        <v>11890</v>
      </c>
      <c r="D14835" s="20" t="s">
        <v>19</v>
      </c>
    </row>
    <row r="14836" spans="2:4" x14ac:dyDescent="0.25">
      <c r="B14836" s="20" t="s">
        <v>19135</v>
      </c>
      <c r="C14836" s="20" t="s">
        <v>11890</v>
      </c>
      <c r="D14836" s="20" t="s">
        <v>19</v>
      </c>
    </row>
    <row r="14837" spans="2:4" x14ac:dyDescent="0.25">
      <c r="B14837" s="20" t="s">
        <v>19136</v>
      </c>
      <c r="C14837" s="20" t="s">
        <v>11890</v>
      </c>
      <c r="D14837" s="20" t="s">
        <v>19</v>
      </c>
    </row>
    <row r="14838" spans="2:4" x14ac:dyDescent="0.25">
      <c r="B14838" s="20" t="s">
        <v>19137</v>
      </c>
      <c r="C14838" s="20" t="s">
        <v>11890</v>
      </c>
      <c r="D14838" s="20" t="s">
        <v>19</v>
      </c>
    </row>
    <row r="14839" spans="2:4" x14ac:dyDescent="0.25">
      <c r="B14839" s="20" t="s">
        <v>19138</v>
      </c>
      <c r="C14839" s="20" t="s">
        <v>11890</v>
      </c>
      <c r="D14839" s="20" t="s">
        <v>19</v>
      </c>
    </row>
    <row r="14840" spans="2:4" x14ac:dyDescent="0.25">
      <c r="B14840" s="20" t="s">
        <v>19139</v>
      </c>
      <c r="C14840" s="20" t="s">
        <v>11890</v>
      </c>
      <c r="D14840" s="20" t="s">
        <v>19</v>
      </c>
    </row>
    <row r="14841" spans="2:4" x14ac:dyDescent="0.25">
      <c r="B14841" s="20" t="s">
        <v>19140</v>
      </c>
      <c r="C14841" s="20" t="s">
        <v>11890</v>
      </c>
      <c r="D14841" s="20" t="s">
        <v>19</v>
      </c>
    </row>
    <row r="14842" spans="2:4" x14ac:dyDescent="0.25">
      <c r="B14842" s="20" t="s">
        <v>19141</v>
      </c>
      <c r="C14842" s="20" t="s">
        <v>11890</v>
      </c>
      <c r="D14842" s="20" t="s">
        <v>19</v>
      </c>
    </row>
    <row r="14843" spans="2:4" x14ac:dyDescent="0.25">
      <c r="B14843" s="20" t="s">
        <v>19142</v>
      </c>
      <c r="C14843" s="20" t="s">
        <v>11890</v>
      </c>
      <c r="D14843" s="20" t="s">
        <v>19</v>
      </c>
    </row>
    <row r="14844" spans="2:4" x14ac:dyDescent="0.25">
      <c r="B14844" s="20" t="s">
        <v>19143</v>
      </c>
      <c r="C14844" s="20" t="s">
        <v>11890</v>
      </c>
      <c r="D14844" s="20" t="s">
        <v>19</v>
      </c>
    </row>
    <row r="14845" spans="2:4" x14ac:dyDescent="0.25">
      <c r="B14845" s="20" t="s">
        <v>19144</v>
      </c>
      <c r="C14845" s="20" t="s">
        <v>11890</v>
      </c>
      <c r="D14845" s="20" t="s">
        <v>19</v>
      </c>
    </row>
    <row r="14846" spans="2:4" x14ac:dyDescent="0.25">
      <c r="B14846" s="20" t="s">
        <v>19145</v>
      </c>
      <c r="C14846" s="20" t="s">
        <v>11890</v>
      </c>
      <c r="D14846" s="20" t="s">
        <v>19</v>
      </c>
    </row>
    <row r="14847" spans="2:4" x14ac:dyDescent="0.25">
      <c r="B14847" s="20" t="s">
        <v>19146</v>
      </c>
      <c r="C14847" s="20" t="s">
        <v>11890</v>
      </c>
      <c r="D14847" s="20" t="s">
        <v>19</v>
      </c>
    </row>
    <row r="14848" spans="2:4" x14ac:dyDescent="0.25">
      <c r="B14848" s="20" t="s">
        <v>19147</v>
      </c>
      <c r="C14848" s="20" t="s">
        <v>11890</v>
      </c>
      <c r="D14848" s="20" t="s">
        <v>19</v>
      </c>
    </row>
    <row r="14849" spans="2:4" x14ac:dyDescent="0.25">
      <c r="B14849" s="20" t="s">
        <v>19148</v>
      </c>
      <c r="C14849" s="20" t="s">
        <v>11890</v>
      </c>
      <c r="D14849" s="20" t="s">
        <v>19</v>
      </c>
    </row>
    <row r="14850" spans="2:4" x14ac:dyDescent="0.25">
      <c r="B14850" s="20" t="s">
        <v>19149</v>
      </c>
      <c r="C14850" s="20" t="s">
        <v>11890</v>
      </c>
      <c r="D14850" s="20" t="s">
        <v>19</v>
      </c>
    </row>
    <row r="14851" spans="2:4" x14ac:dyDescent="0.25">
      <c r="B14851" s="20" t="s">
        <v>11894</v>
      </c>
      <c r="C14851" s="20" t="s">
        <v>11890</v>
      </c>
      <c r="D14851" s="20" t="s">
        <v>16</v>
      </c>
    </row>
    <row r="14852" spans="2:4" x14ac:dyDescent="0.25">
      <c r="B14852" s="20" t="s">
        <v>19150</v>
      </c>
      <c r="C14852" s="20" t="s">
        <v>11890</v>
      </c>
      <c r="D14852" s="20" t="s">
        <v>19</v>
      </c>
    </row>
    <row r="14853" spans="2:4" x14ac:dyDescent="0.25">
      <c r="B14853" s="20" t="s">
        <v>11895</v>
      </c>
      <c r="C14853" s="20" t="s">
        <v>11890</v>
      </c>
      <c r="D14853" s="20" t="s">
        <v>16</v>
      </c>
    </row>
    <row r="14854" spans="2:4" x14ac:dyDescent="0.25">
      <c r="B14854" s="20" t="s">
        <v>19151</v>
      </c>
      <c r="C14854" s="20" t="s">
        <v>11890</v>
      </c>
      <c r="D14854" s="20" t="s">
        <v>16</v>
      </c>
    </row>
    <row r="14855" spans="2:4" x14ac:dyDescent="0.25">
      <c r="B14855" s="20" t="s">
        <v>19152</v>
      </c>
      <c r="C14855" s="20" t="s">
        <v>11890</v>
      </c>
      <c r="D14855" s="20" t="s">
        <v>16</v>
      </c>
    </row>
    <row r="14856" spans="2:4" x14ac:dyDescent="0.25">
      <c r="B14856" s="20" t="s">
        <v>19153</v>
      </c>
      <c r="C14856" s="20" t="s">
        <v>11890</v>
      </c>
      <c r="D14856" s="20" t="s">
        <v>16</v>
      </c>
    </row>
    <row r="14857" spans="2:4" x14ac:dyDescent="0.25">
      <c r="B14857" s="20" t="s">
        <v>19154</v>
      </c>
      <c r="C14857" s="20" t="s">
        <v>11890</v>
      </c>
      <c r="D14857" s="20" t="s">
        <v>16</v>
      </c>
    </row>
    <row r="14858" spans="2:4" x14ac:dyDescent="0.25">
      <c r="B14858" s="20" t="s">
        <v>19155</v>
      </c>
      <c r="C14858" s="20" t="s">
        <v>11890</v>
      </c>
      <c r="D14858" s="20" t="s">
        <v>16</v>
      </c>
    </row>
    <row r="14859" spans="2:4" x14ac:dyDescent="0.25">
      <c r="B14859" s="20" t="s">
        <v>19156</v>
      </c>
      <c r="C14859" s="20" t="s">
        <v>11890</v>
      </c>
      <c r="D14859" s="20" t="s">
        <v>16</v>
      </c>
    </row>
    <row r="14860" spans="2:4" x14ac:dyDescent="0.25">
      <c r="B14860" s="20" t="s">
        <v>19157</v>
      </c>
      <c r="C14860" s="20" t="s">
        <v>11890</v>
      </c>
      <c r="D14860" s="20" t="s">
        <v>16</v>
      </c>
    </row>
    <row r="14861" spans="2:4" x14ac:dyDescent="0.25">
      <c r="B14861" s="20" t="s">
        <v>19158</v>
      </c>
      <c r="C14861" s="20" t="s">
        <v>11890</v>
      </c>
      <c r="D14861" s="20" t="s">
        <v>16</v>
      </c>
    </row>
    <row r="14862" spans="2:4" x14ac:dyDescent="0.25">
      <c r="B14862" s="20" t="s">
        <v>19159</v>
      </c>
      <c r="C14862" s="20" t="s">
        <v>11890</v>
      </c>
      <c r="D14862" s="20" t="s">
        <v>16</v>
      </c>
    </row>
    <row r="14863" spans="2:4" x14ac:dyDescent="0.25">
      <c r="B14863" s="20" t="s">
        <v>19160</v>
      </c>
      <c r="C14863" s="20" t="s">
        <v>11890</v>
      </c>
      <c r="D14863" s="20" t="s">
        <v>16</v>
      </c>
    </row>
    <row r="14864" spans="2:4" x14ac:dyDescent="0.25">
      <c r="B14864" s="20" t="s">
        <v>19161</v>
      </c>
      <c r="C14864" s="20" t="s">
        <v>11890</v>
      </c>
      <c r="D14864" s="20" t="s">
        <v>16</v>
      </c>
    </row>
    <row r="14865" spans="2:4" x14ac:dyDescent="0.25">
      <c r="B14865" s="20" t="s">
        <v>19162</v>
      </c>
      <c r="C14865" s="20" t="s">
        <v>11890</v>
      </c>
      <c r="D14865" s="20" t="s">
        <v>16</v>
      </c>
    </row>
    <row r="14866" spans="2:4" x14ac:dyDescent="0.25">
      <c r="B14866" s="20" t="s">
        <v>19163</v>
      </c>
      <c r="C14866" s="20" t="s">
        <v>11890</v>
      </c>
      <c r="D14866" s="20" t="s">
        <v>16</v>
      </c>
    </row>
    <row r="14867" spans="2:4" x14ac:dyDescent="0.25">
      <c r="B14867" s="20" t="s">
        <v>19164</v>
      </c>
      <c r="C14867" s="20" t="s">
        <v>11890</v>
      </c>
      <c r="D14867" s="20" t="s">
        <v>16</v>
      </c>
    </row>
    <row r="14868" spans="2:4" x14ac:dyDescent="0.25">
      <c r="B14868" s="20" t="s">
        <v>19165</v>
      </c>
      <c r="C14868" s="20" t="s">
        <v>11890</v>
      </c>
      <c r="D14868" s="20" t="s">
        <v>16</v>
      </c>
    </row>
    <row r="14869" spans="2:4" x14ac:dyDescent="0.25">
      <c r="B14869" s="20" t="s">
        <v>19166</v>
      </c>
      <c r="C14869" s="20" t="s">
        <v>11890</v>
      </c>
      <c r="D14869" s="20" t="s">
        <v>16</v>
      </c>
    </row>
    <row r="14870" spans="2:4" x14ac:dyDescent="0.25">
      <c r="B14870" s="20" t="s">
        <v>19167</v>
      </c>
      <c r="C14870" s="20" t="s">
        <v>11890</v>
      </c>
      <c r="D14870" s="20" t="s">
        <v>16</v>
      </c>
    </row>
    <row r="14871" spans="2:4" x14ac:dyDescent="0.25">
      <c r="B14871" s="20" t="s">
        <v>19168</v>
      </c>
      <c r="C14871" s="20" t="s">
        <v>11890</v>
      </c>
      <c r="D14871" s="20" t="s">
        <v>16</v>
      </c>
    </row>
    <row r="14872" spans="2:4" x14ac:dyDescent="0.25">
      <c r="B14872" s="20" t="s">
        <v>19169</v>
      </c>
      <c r="C14872" s="20" t="s">
        <v>11890</v>
      </c>
      <c r="D14872" s="20" t="s">
        <v>16</v>
      </c>
    </row>
    <row r="14873" spans="2:4" x14ac:dyDescent="0.25">
      <c r="B14873" s="20" t="s">
        <v>19170</v>
      </c>
      <c r="C14873" s="20" t="s">
        <v>11890</v>
      </c>
      <c r="D14873" s="20" t="s">
        <v>16</v>
      </c>
    </row>
    <row r="14874" spans="2:4" x14ac:dyDescent="0.25">
      <c r="B14874" s="20" t="s">
        <v>19171</v>
      </c>
      <c r="C14874" s="20" t="s">
        <v>11890</v>
      </c>
      <c r="D14874" s="20" t="s">
        <v>19</v>
      </c>
    </row>
    <row r="14875" spans="2:4" x14ac:dyDescent="0.25">
      <c r="B14875" s="20" t="s">
        <v>19172</v>
      </c>
      <c r="C14875" s="20" t="s">
        <v>11890</v>
      </c>
      <c r="D14875" s="20" t="s">
        <v>19</v>
      </c>
    </row>
    <row r="14876" spans="2:4" x14ac:dyDescent="0.25">
      <c r="B14876" s="20" t="s">
        <v>11896</v>
      </c>
      <c r="C14876" s="20" t="s">
        <v>11897</v>
      </c>
      <c r="D14876" s="20" t="s">
        <v>16</v>
      </c>
    </row>
    <row r="14877" spans="2:4" x14ac:dyDescent="0.25">
      <c r="B14877" s="20" t="s">
        <v>11898</v>
      </c>
      <c r="C14877" s="20" t="s">
        <v>11897</v>
      </c>
      <c r="D14877" s="20" t="s">
        <v>19</v>
      </c>
    </row>
    <row r="14878" spans="2:4" x14ac:dyDescent="0.25">
      <c r="B14878" s="20" t="s">
        <v>11899</v>
      </c>
      <c r="C14878" s="20" t="s">
        <v>11897</v>
      </c>
      <c r="D14878" s="20" t="s">
        <v>19</v>
      </c>
    </row>
    <row r="14879" spans="2:4" x14ac:dyDescent="0.25">
      <c r="B14879" s="20" t="s">
        <v>11900</v>
      </c>
      <c r="C14879" s="20" t="s">
        <v>11897</v>
      </c>
      <c r="D14879" s="20" t="s">
        <v>19</v>
      </c>
    </row>
    <row r="14880" spans="2:4" x14ac:dyDescent="0.25">
      <c r="B14880" s="20" t="s">
        <v>11901</v>
      </c>
      <c r="C14880" s="20" t="s">
        <v>11897</v>
      </c>
      <c r="D14880" s="20" t="s">
        <v>16</v>
      </c>
    </row>
    <row r="14881" spans="2:4" x14ac:dyDescent="0.25">
      <c r="B14881" s="20" t="s">
        <v>11902</v>
      </c>
      <c r="C14881" s="20" t="s">
        <v>11897</v>
      </c>
      <c r="D14881" s="20" t="s">
        <v>16</v>
      </c>
    </row>
    <row r="14882" spans="2:4" x14ac:dyDescent="0.25">
      <c r="B14882" s="20" t="s">
        <v>11903</v>
      </c>
      <c r="C14882" s="20" t="s">
        <v>11904</v>
      </c>
      <c r="D14882" s="20" t="s">
        <v>19</v>
      </c>
    </row>
    <row r="14883" spans="2:4" x14ac:dyDescent="0.25">
      <c r="B14883" s="20" t="s">
        <v>11905</v>
      </c>
      <c r="C14883" s="20" t="s">
        <v>11904</v>
      </c>
      <c r="D14883" s="20" t="s">
        <v>19</v>
      </c>
    </row>
    <row r="14884" spans="2:4" x14ac:dyDescent="0.25">
      <c r="B14884" s="20" t="s">
        <v>11906</v>
      </c>
      <c r="C14884" s="20" t="s">
        <v>11904</v>
      </c>
      <c r="D14884" s="20" t="s">
        <v>16</v>
      </c>
    </row>
    <row r="14885" spans="2:4" x14ac:dyDescent="0.25">
      <c r="B14885" s="20" t="s">
        <v>11907</v>
      </c>
      <c r="C14885" s="20" t="s">
        <v>11904</v>
      </c>
      <c r="D14885" s="20" t="s">
        <v>16</v>
      </c>
    </row>
    <row r="14886" spans="2:4" x14ac:dyDescent="0.25">
      <c r="B14886" s="20" t="s">
        <v>11908</v>
      </c>
      <c r="C14886" s="20" t="s">
        <v>11904</v>
      </c>
      <c r="D14886" s="20" t="s">
        <v>16</v>
      </c>
    </row>
    <row r="14887" spans="2:4" x14ac:dyDescent="0.25">
      <c r="B14887" s="20" t="s">
        <v>11909</v>
      </c>
      <c r="C14887" s="20" t="s">
        <v>11910</v>
      </c>
      <c r="D14887" s="20" t="s">
        <v>19</v>
      </c>
    </row>
    <row r="14888" spans="2:4" x14ac:dyDescent="0.25">
      <c r="B14888" s="20" t="s">
        <v>11911</v>
      </c>
      <c r="C14888" s="20" t="s">
        <v>11910</v>
      </c>
      <c r="D14888" s="20" t="s">
        <v>16</v>
      </c>
    </row>
    <row r="14889" spans="2:4" x14ac:dyDescent="0.25">
      <c r="B14889" s="20" t="s">
        <v>11912</v>
      </c>
      <c r="C14889" s="20" t="s">
        <v>11910</v>
      </c>
      <c r="D14889" s="20" t="s">
        <v>19</v>
      </c>
    </row>
    <row r="14890" spans="2:4" x14ac:dyDescent="0.25">
      <c r="B14890" s="20" t="s">
        <v>11913</v>
      </c>
      <c r="C14890" s="20" t="s">
        <v>11910</v>
      </c>
      <c r="D14890" s="20" t="s">
        <v>19</v>
      </c>
    </row>
    <row r="14891" spans="2:4" x14ac:dyDescent="0.25">
      <c r="B14891" s="20" t="s">
        <v>11914</v>
      </c>
      <c r="C14891" s="20" t="s">
        <v>11910</v>
      </c>
      <c r="D14891" s="20" t="s">
        <v>19</v>
      </c>
    </row>
    <row r="14892" spans="2:4" x14ac:dyDescent="0.25">
      <c r="B14892" s="20" t="s">
        <v>11915</v>
      </c>
      <c r="C14892" s="20" t="s">
        <v>11916</v>
      </c>
      <c r="D14892" s="20" t="s">
        <v>16</v>
      </c>
    </row>
    <row r="14893" spans="2:4" x14ac:dyDescent="0.25">
      <c r="B14893" s="20" t="s">
        <v>11917</v>
      </c>
      <c r="C14893" s="20" t="s">
        <v>11916</v>
      </c>
      <c r="D14893" s="20" t="s">
        <v>16</v>
      </c>
    </row>
    <row r="14894" spans="2:4" x14ac:dyDescent="0.25">
      <c r="B14894" s="20" t="s">
        <v>11918</v>
      </c>
      <c r="C14894" s="20" t="s">
        <v>11916</v>
      </c>
      <c r="D14894" s="20" t="s">
        <v>19</v>
      </c>
    </row>
    <row r="14895" spans="2:4" x14ac:dyDescent="0.25">
      <c r="B14895" s="20" t="s">
        <v>11919</v>
      </c>
      <c r="C14895" s="20" t="s">
        <v>11916</v>
      </c>
      <c r="D14895" s="20" t="s">
        <v>19</v>
      </c>
    </row>
    <row r="14896" spans="2:4" x14ac:dyDescent="0.25">
      <c r="B14896" s="20" t="s">
        <v>11920</v>
      </c>
      <c r="C14896" s="20" t="s">
        <v>11916</v>
      </c>
      <c r="D14896" s="20" t="s">
        <v>16</v>
      </c>
    </row>
    <row r="14897" spans="2:4" x14ac:dyDescent="0.25">
      <c r="B14897" s="20" t="s">
        <v>11921</v>
      </c>
      <c r="C14897" s="20" t="s">
        <v>11916</v>
      </c>
      <c r="D14897" s="20" t="s">
        <v>19</v>
      </c>
    </row>
    <row r="14898" spans="2:4" x14ac:dyDescent="0.25">
      <c r="B14898" s="20" t="s">
        <v>11922</v>
      </c>
      <c r="C14898" s="20" t="s">
        <v>11916</v>
      </c>
      <c r="D14898" s="20" t="s">
        <v>19</v>
      </c>
    </row>
    <row r="14899" spans="2:4" x14ac:dyDescent="0.25">
      <c r="B14899" s="20" t="s">
        <v>11923</v>
      </c>
      <c r="C14899" s="20" t="s">
        <v>11916</v>
      </c>
      <c r="D14899" s="20" t="s">
        <v>19</v>
      </c>
    </row>
    <row r="14900" spans="2:4" x14ac:dyDescent="0.25">
      <c r="B14900" s="20" t="s">
        <v>11924</v>
      </c>
      <c r="C14900" s="20" t="s">
        <v>11924</v>
      </c>
      <c r="D14900" s="20" t="s">
        <v>16</v>
      </c>
    </row>
    <row r="14901" spans="2:4" x14ac:dyDescent="0.25">
      <c r="B14901" s="20" t="s">
        <v>11925</v>
      </c>
      <c r="C14901" s="20" t="s">
        <v>11924</v>
      </c>
      <c r="D14901" s="20" t="s">
        <v>16</v>
      </c>
    </row>
    <row r="14902" spans="2:4" x14ac:dyDescent="0.25">
      <c r="B14902" s="20" t="s">
        <v>11926</v>
      </c>
      <c r="C14902" s="20" t="s">
        <v>11924</v>
      </c>
      <c r="D14902" s="20" t="s">
        <v>16</v>
      </c>
    </row>
    <row r="14903" spans="2:4" x14ac:dyDescent="0.25">
      <c r="B14903" s="20" t="s">
        <v>11927</v>
      </c>
      <c r="C14903" s="20" t="s">
        <v>11924</v>
      </c>
      <c r="D14903" s="20" t="s">
        <v>16</v>
      </c>
    </row>
    <row r="14904" spans="2:4" x14ac:dyDescent="0.25">
      <c r="B14904" s="20" t="s">
        <v>11928</v>
      </c>
      <c r="C14904" s="20" t="s">
        <v>11928</v>
      </c>
      <c r="D14904" s="20" t="s">
        <v>16</v>
      </c>
    </row>
    <row r="14905" spans="2:4" x14ac:dyDescent="0.25">
      <c r="B14905" s="20" t="s">
        <v>11929</v>
      </c>
      <c r="C14905" s="20" t="s">
        <v>11928</v>
      </c>
      <c r="D14905" s="20" t="s">
        <v>16</v>
      </c>
    </row>
    <row r="14906" spans="2:4" x14ac:dyDescent="0.25">
      <c r="B14906" s="20" t="s">
        <v>11930</v>
      </c>
      <c r="C14906" s="20" t="s">
        <v>11928</v>
      </c>
      <c r="D14906" s="20" t="s">
        <v>16</v>
      </c>
    </row>
    <row r="14907" spans="2:4" x14ac:dyDescent="0.25">
      <c r="B14907" s="20" t="s">
        <v>11931</v>
      </c>
      <c r="C14907" s="20" t="s">
        <v>11931</v>
      </c>
      <c r="D14907" s="20" t="s">
        <v>16</v>
      </c>
    </row>
    <row r="14908" spans="2:4" x14ac:dyDescent="0.25">
      <c r="B14908" s="20" t="s">
        <v>11932</v>
      </c>
      <c r="C14908" s="20" t="s">
        <v>11931</v>
      </c>
      <c r="D14908" s="20" t="s">
        <v>16</v>
      </c>
    </row>
    <row r="14909" spans="2:4" x14ac:dyDescent="0.25">
      <c r="B14909" s="20" t="s">
        <v>11933</v>
      </c>
      <c r="C14909" s="20" t="s">
        <v>11931</v>
      </c>
      <c r="D14909" s="20" t="s">
        <v>16</v>
      </c>
    </row>
    <row r="14910" spans="2:4" x14ac:dyDescent="0.25">
      <c r="B14910" s="20" t="s">
        <v>11934</v>
      </c>
      <c r="C14910" s="20" t="s">
        <v>11934</v>
      </c>
      <c r="D14910" s="20" t="s">
        <v>16</v>
      </c>
    </row>
    <row r="14911" spans="2:4" x14ac:dyDescent="0.25">
      <c r="B14911" s="20" t="s">
        <v>11935</v>
      </c>
      <c r="C14911" s="20" t="s">
        <v>11934</v>
      </c>
      <c r="D14911" s="20" t="s">
        <v>16</v>
      </c>
    </row>
    <row r="14912" spans="2:4" x14ac:dyDescent="0.25">
      <c r="B14912" s="20" t="s">
        <v>11936</v>
      </c>
      <c r="C14912" s="20" t="s">
        <v>11934</v>
      </c>
      <c r="D14912" s="20" t="s">
        <v>16</v>
      </c>
    </row>
    <row r="14913" spans="2:4" x14ac:dyDescent="0.25">
      <c r="B14913" s="20" t="s">
        <v>11937</v>
      </c>
      <c r="C14913" s="20" t="s">
        <v>11934</v>
      </c>
      <c r="D14913" s="20" t="s">
        <v>16</v>
      </c>
    </row>
    <row r="14914" spans="2:4" x14ac:dyDescent="0.25">
      <c r="B14914" s="20" t="s">
        <v>19173</v>
      </c>
      <c r="C14914" s="20" t="s">
        <v>11934</v>
      </c>
      <c r="D14914" s="20" t="s">
        <v>19</v>
      </c>
    </row>
    <row r="14915" spans="2:4" x14ac:dyDescent="0.25">
      <c r="B14915" s="20" t="s">
        <v>11938</v>
      </c>
      <c r="C14915" s="20" t="s">
        <v>11934</v>
      </c>
      <c r="D14915" s="20" t="s">
        <v>16</v>
      </c>
    </row>
    <row r="14916" spans="2:4" x14ac:dyDescent="0.25">
      <c r="B14916" s="20" t="s">
        <v>11939</v>
      </c>
      <c r="C14916" s="20" t="s">
        <v>11934</v>
      </c>
      <c r="D14916" s="20" t="s">
        <v>16</v>
      </c>
    </row>
    <row r="14917" spans="2:4" x14ac:dyDescent="0.25">
      <c r="B14917" s="20" t="s">
        <v>11940</v>
      </c>
      <c r="C14917" s="20" t="s">
        <v>11940</v>
      </c>
      <c r="D14917" s="20" t="s">
        <v>16</v>
      </c>
    </row>
    <row r="14918" spans="2:4" x14ac:dyDescent="0.25">
      <c r="B14918" s="20" t="s">
        <v>11941</v>
      </c>
      <c r="C14918" s="20" t="s">
        <v>11940</v>
      </c>
      <c r="D14918" s="20" t="s">
        <v>16</v>
      </c>
    </row>
    <row r="14919" spans="2:4" x14ac:dyDescent="0.25">
      <c r="B14919" s="20" t="s">
        <v>11942</v>
      </c>
      <c r="C14919" s="20" t="s">
        <v>11940</v>
      </c>
      <c r="D14919" s="20" t="s">
        <v>16</v>
      </c>
    </row>
    <row r="14920" spans="2:4" x14ac:dyDescent="0.25">
      <c r="B14920" s="20" t="s">
        <v>11943</v>
      </c>
      <c r="C14920" s="20" t="s">
        <v>11940</v>
      </c>
      <c r="D14920" s="20" t="s">
        <v>16</v>
      </c>
    </row>
    <row r="14921" spans="2:4" x14ac:dyDescent="0.25">
      <c r="B14921" s="20" t="s">
        <v>11944</v>
      </c>
      <c r="C14921" s="20" t="s">
        <v>11940</v>
      </c>
      <c r="D14921" s="20" t="s">
        <v>16</v>
      </c>
    </row>
    <row r="14922" spans="2:4" x14ac:dyDescent="0.25">
      <c r="B14922" s="20" t="s">
        <v>11945</v>
      </c>
      <c r="C14922" s="20" t="s">
        <v>11945</v>
      </c>
      <c r="D14922" s="20" t="s">
        <v>16</v>
      </c>
    </row>
    <row r="14923" spans="2:4" x14ac:dyDescent="0.25">
      <c r="B14923" s="20" t="s">
        <v>11946</v>
      </c>
      <c r="C14923" s="20" t="s">
        <v>11945</v>
      </c>
      <c r="D14923" s="20" t="s">
        <v>16</v>
      </c>
    </row>
    <row r="14924" spans="2:4" x14ac:dyDescent="0.25">
      <c r="B14924" s="20" t="s">
        <v>11947</v>
      </c>
      <c r="C14924" s="20" t="s">
        <v>11945</v>
      </c>
      <c r="D14924" s="20" t="s">
        <v>16</v>
      </c>
    </row>
    <row r="14925" spans="2:4" x14ac:dyDescent="0.25">
      <c r="B14925" s="20" t="s">
        <v>11948</v>
      </c>
      <c r="C14925" s="20" t="s">
        <v>11945</v>
      </c>
      <c r="D14925" s="20" t="s">
        <v>16</v>
      </c>
    </row>
    <row r="14926" spans="2:4" x14ac:dyDescent="0.25">
      <c r="B14926" s="20" t="s">
        <v>11949</v>
      </c>
      <c r="C14926" s="20" t="s">
        <v>11945</v>
      </c>
      <c r="D14926" s="20" t="s">
        <v>16</v>
      </c>
    </row>
    <row r="14927" spans="2:4" x14ac:dyDescent="0.25">
      <c r="B14927" s="20" t="s">
        <v>11950</v>
      </c>
      <c r="C14927" s="20" t="s">
        <v>11950</v>
      </c>
      <c r="D14927" s="20" t="s">
        <v>16</v>
      </c>
    </row>
    <row r="14928" spans="2:4" x14ac:dyDescent="0.25">
      <c r="B14928" s="20" t="s">
        <v>11951</v>
      </c>
      <c r="C14928" s="20" t="s">
        <v>11950</v>
      </c>
      <c r="D14928" s="20" t="s">
        <v>16</v>
      </c>
    </row>
    <row r="14929" spans="2:4" x14ac:dyDescent="0.25">
      <c r="B14929" s="20" t="s">
        <v>11952</v>
      </c>
      <c r="C14929" s="20" t="s">
        <v>11950</v>
      </c>
      <c r="D14929" s="20" t="s">
        <v>16</v>
      </c>
    </row>
    <row r="14930" spans="2:4" x14ac:dyDescent="0.25">
      <c r="B14930" s="20" t="s">
        <v>11953</v>
      </c>
      <c r="C14930" s="20" t="s">
        <v>11950</v>
      </c>
      <c r="D14930" s="20" t="s">
        <v>14</v>
      </c>
    </row>
    <row r="14931" spans="2:4" x14ac:dyDescent="0.25">
      <c r="B14931" s="20" t="s">
        <v>11954</v>
      </c>
      <c r="C14931" s="20" t="s">
        <v>11950</v>
      </c>
      <c r="D14931" s="20" t="s">
        <v>16</v>
      </c>
    </row>
    <row r="14932" spans="2:4" x14ac:dyDescent="0.25">
      <c r="B14932" s="20" t="s">
        <v>11955</v>
      </c>
      <c r="C14932" s="20" t="s">
        <v>11955</v>
      </c>
      <c r="D14932" s="20" t="s">
        <v>16</v>
      </c>
    </row>
    <row r="14933" spans="2:4" x14ac:dyDescent="0.25">
      <c r="B14933" s="20" t="s">
        <v>11956</v>
      </c>
      <c r="C14933" s="20" t="s">
        <v>11955</v>
      </c>
      <c r="D14933" s="20" t="s">
        <v>16</v>
      </c>
    </row>
    <row r="14934" spans="2:4" x14ac:dyDescent="0.25">
      <c r="B14934" s="20" t="s">
        <v>11957</v>
      </c>
      <c r="C14934" s="20" t="s">
        <v>11955</v>
      </c>
      <c r="D14934" s="20" t="s">
        <v>16</v>
      </c>
    </row>
    <row r="14935" spans="2:4" x14ac:dyDescent="0.25">
      <c r="B14935" s="20" t="s">
        <v>11958</v>
      </c>
      <c r="C14935" s="20" t="s">
        <v>11955</v>
      </c>
      <c r="D14935" s="20" t="s">
        <v>16</v>
      </c>
    </row>
    <row r="14936" spans="2:4" x14ac:dyDescent="0.25">
      <c r="B14936" s="20" t="s">
        <v>11959</v>
      </c>
      <c r="C14936" s="20" t="s">
        <v>11955</v>
      </c>
      <c r="D14936" s="20" t="s">
        <v>16</v>
      </c>
    </row>
    <row r="14937" spans="2:4" x14ac:dyDescent="0.25">
      <c r="B14937" s="20" t="s">
        <v>11960</v>
      </c>
      <c r="C14937" s="20" t="s">
        <v>11955</v>
      </c>
      <c r="D14937" s="20" t="s">
        <v>16</v>
      </c>
    </row>
    <row r="14938" spans="2:4" x14ac:dyDescent="0.25">
      <c r="B14938" s="20" t="s">
        <v>11961</v>
      </c>
      <c r="C14938" s="20" t="s">
        <v>11955</v>
      </c>
      <c r="D14938" s="20" t="s">
        <v>16</v>
      </c>
    </row>
    <row r="14939" spans="2:4" x14ac:dyDescent="0.25">
      <c r="B14939" s="20" t="s">
        <v>11962</v>
      </c>
      <c r="C14939" s="20" t="s">
        <v>11963</v>
      </c>
      <c r="D14939" s="20" t="s">
        <v>19</v>
      </c>
    </row>
    <row r="14940" spans="2:4" x14ac:dyDescent="0.25">
      <c r="B14940" s="20" t="s">
        <v>11964</v>
      </c>
      <c r="C14940" s="20" t="s">
        <v>11963</v>
      </c>
      <c r="D14940" s="20" t="s">
        <v>19</v>
      </c>
    </row>
    <row r="14941" spans="2:4" x14ac:dyDescent="0.25">
      <c r="B14941" s="20" t="s">
        <v>11965</v>
      </c>
      <c r="C14941" s="20" t="s">
        <v>11963</v>
      </c>
      <c r="D14941" s="20" t="s">
        <v>19</v>
      </c>
    </row>
    <row r="14942" spans="2:4" x14ac:dyDescent="0.25">
      <c r="B14942" s="20" t="s">
        <v>11966</v>
      </c>
      <c r="C14942" s="20" t="s">
        <v>11963</v>
      </c>
      <c r="D14942" s="20" t="s">
        <v>19</v>
      </c>
    </row>
    <row r="14943" spans="2:4" x14ac:dyDescent="0.25">
      <c r="B14943" s="20" t="s">
        <v>11967</v>
      </c>
      <c r="C14943" s="20" t="s">
        <v>11963</v>
      </c>
      <c r="D14943" s="20" t="s">
        <v>18</v>
      </c>
    </row>
    <row r="14944" spans="2:4" x14ac:dyDescent="0.25">
      <c r="B14944" s="20" t="s">
        <v>11968</v>
      </c>
      <c r="C14944" s="20" t="s">
        <v>11963</v>
      </c>
      <c r="D14944" s="20" t="s">
        <v>19</v>
      </c>
    </row>
    <row r="14945" spans="2:4" x14ac:dyDescent="0.25">
      <c r="B14945" s="20" t="s">
        <v>11969</v>
      </c>
      <c r="C14945" s="20" t="s">
        <v>11970</v>
      </c>
      <c r="D14945" s="20" t="s">
        <v>16</v>
      </c>
    </row>
    <row r="14946" spans="2:4" x14ac:dyDescent="0.25">
      <c r="B14946" s="20" t="s">
        <v>11971</v>
      </c>
      <c r="C14946" s="20" t="s">
        <v>11970</v>
      </c>
      <c r="D14946" s="20" t="s">
        <v>19</v>
      </c>
    </row>
    <row r="14947" spans="2:4" x14ac:dyDescent="0.25">
      <c r="B14947" s="20" t="s">
        <v>11972</v>
      </c>
      <c r="C14947" s="20" t="s">
        <v>11970</v>
      </c>
      <c r="D14947" s="20" t="s">
        <v>19</v>
      </c>
    </row>
    <row r="14948" spans="2:4" x14ac:dyDescent="0.25">
      <c r="B14948" s="20" t="s">
        <v>11973</v>
      </c>
      <c r="C14948" s="20" t="s">
        <v>11970</v>
      </c>
      <c r="D14948" s="20" t="s">
        <v>19</v>
      </c>
    </row>
    <row r="14949" spans="2:4" x14ac:dyDescent="0.25">
      <c r="B14949" s="20" t="s">
        <v>11974</v>
      </c>
      <c r="C14949" s="20" t="s">
        <v>11974</v>
      </c>
      <c r="D14949" s="20" t="s">
        <v>16</v>
      </c>
    </row>
    <row r="14950" spans="2:4" x14ac:dyDescent="0.25">
      <c r="B14950" s="20" t="s">
        <v>11975</v>
      </c>
      <c r="C14950" s="20" t="s">
        <v>11974</v>
      </c>
      <c r="D14950" s="20" t="s">
        <v>16</v>
      </c>
    </row>
    <row r="14951" spans="2:4" x14ac:dyDescent="0.25">
      <c r="B14951" s="20" t="s">
        <v>11976</v>
      </c>
      <c r="C14951" s="20" t="s">
        <v>11974</v>
      </c>
      <c r="D14951" s="20" t="s">
        <v>16</v>
      </c>
    </row>
    <row r="14952" spans="2:4" x14ac:dyDescent="0.25">
      <c r="B14952" s="20" t="s">
        <v>11977</v>
      </c>
      <c r="C14952" s="20" t="s">
        <v>11974</v>
      </c>
      <c r="D14952" s="20" t="s">
        <v>16</v>
      </c>
    </row>
    <row r="14953" spans="2:4" x14ac:dyDescent="0.25">
      <c r="B14953" s="20" t="s">
        <v>11978</v>
      </c>
      <c r="C14953" s="20" t="s">
        <v>11974</v>
      </c>
      <c r="D14953" s="20" t="s">
        <v>16</v>
      </c>
    </row>
    <row r="14954" spans="2:4" x14ac:dyDescent="0.25">
      <c r="B14954" s="20" t="s">
        <v>11979</v>
      </c>
      <c r="C14954" s="20" t="s">
        <v>11974</v>
      </c>
      <c r="D14954" s="20" t="s">
        <v>16</v>
      </c>
    </row>
    <row r="14955" spans="2:4" x14ac:dyDescent="0.25">
      <c r="B14955" s="20" t="s">
        <v>11980</v>
      </c>
      <c r="C14955" s="20" t="s">
        <v>11974</v>
      </c>
      <c r="D14955" s="20" t="s">
        <v>16</v>
      </c>
    </row>
    <row r="14956" spans="2:4" x14ac:dyDescent="0.25">
      <c r="B14956" s="20" t="s">
        <v>11981</v>
      </c>
      <c r="C14956" s="20" t="s">
        <v>11982</v>
      </c>
      <c r="D14956" s="20" t="s">
        <v>16</v>
      </c>
    </row>
    <row r="14957" spans="2:4" x14ac:dyDescent="0.25">
      <c r="B14957" s="20" t="s">
        <v>11983</v>
      </c>
      <c r="C14957" s="20" t="s">
        <v>11982</v>
      </c>
      <c r="D14957" s="20" t="s">
        <v>19</v>
      </c>
    </row>
    <row r="14958" spans="2:4" x14ac:dyDescent="0.25">
      <c r="B14958" s="20" t="s">
        <v>11984</v>
      </c>
      <c r="C14958" s="20" t="s">
        <v>11982</v>
      </c>
      <c r="D14958" s="20" t="s">
        <v>19</v>
      </c>
    </row>
    <row r="14959" spans="2:4" x14ac:dyDescent="0.25">
      <c r="B14959" s="20" t="s">
        <v>11985</v>
      </c>
      <c r="C14959" s="20" t="s">
        <v>11982</v>
      </c>
      <c r="D14959" s="20" t="s">
        <v>19</v>
      </c>
    </row>
    <row r="14960" spans="2:4" x14ac:dyDescent="0.25">
      <c r="B14960" s="20" t="s">
        <v>11986</v>
      </c>
      <c r="C14960" s="20" t="s">
        <v>11982</v>
      </c>
      <c r="D14960" s="20" t="s">
        <v>19</v>
      </c>
    </row>
    <row r="14961" spans="2:4" x14ac:dyDescent="0.25">
      <c r="B14961" s="20" t="s">
        <v>11987</v>
      </c>
      <c r="C14961" s="20" t="s">
        <v>11982</v>
      </c>
      <c r="D14961" s="20" t="s">
        <v>16</v>
      </c>
    </row>
    <row r="14962" spans="2:4" x14ac:dyDescent="0.25">
      <c r="B14962" s="20" t="s">
        <v>11988</v>
      </c>
      <c r="C14962" s="20" t="s">
        <v>11988</v>
      </c>
      <c r="D14962" s="20" t="s">
        <v>16</v>
      </c>
    </row>
    <row r="14963" spans="2:4" x14ac:dyDescent="0.25">
      <c r="B14963" s="20" t="s">
        <v>11989</v>
      </c>
      <c r="C14963" s="20" t="s">
        <v>11988</v>
      </c>
      <c r="D14963" s="20" t="s">
        <v>16</v>
      </c>
    </row>
    <row r="14964" spans="2:4" x14ac:dyDescent="0.25">
      <c r="B14964" s="20" t="s">
        <v>11990</v>
      </c>
      <c r="C14964" s="20" t="s">
        <v>11988</v>
      </c>
      <c r="D14964" s="20" t="s">
        <v>16</v>
      </c>
    </row>
    <row r="14965" spans="2:4" x14ac:dyDescent="0.25">
      <c r="B14965" s="20" t="s">
        <v>11991</v>
      </c>
      <c r="C14965" s="20" t="s">
        <v>11988</v>
      </c>
      <c r="D14965" s="20" t="s">
        <v>16</v>
      </c>
    </row>
    <row r="14966" spans="2:4" x14ac:dyDescent="0.25">
      <c r="B14966" s="20" t="s">
        <v>11992</v>
      </c>
      <c r="C14966" s="20" t="s">
        <v>11992</v>
      </c>
      <c r="D14966" s="20" t="s">
        <v>16</v>
      </c>
    </row>
    <row r="14967" spans="2:4" x14ac:dyDescent="0.25">
      <c r="B14967" s="20" t="s">
        <v>11993</v>
      </c>
      <c r="C14967" s="20" t="s">
        <v>11992</v>
      </c>
      <c r="D14967" s="20" t="s">
        <v>16</v>
      </c>
    </row>
    <row r="14968" spans="2:4" x14ac:dyDescent="0.25">
      <c r="B14968" s="20" t="s">
        <v>11994</v>
      </c>
      <c r="C14968" s="20" t="s">
        <v>11992</v>
      </c>
      <c r="D14968" s="20" t="s">
        <v>16</v>
      </c>
    </row>
    <row r="14969" spans="2:4" x14ac:dyDescent="0.25">
      <c r="B14969" s="20" t="s">
        <v>11995</v>
      </c>
      <c r="C14969" s="20" t="s">
        <v>11992</v>
      </c>
      <c r="D14969" s="20" t="s">
        <v>16</v>
      </c>
    </row>
    <row r="14970" spans="2:4" x14ac:dyDescent="0.25">
      <c r="B14970" s="20" t="s">
        <v>11996</v>
      </c>
      <c r="C14970" s="20" t="s">
        <v>11992</v>
      </c>
      <c r="D14970" s="20" t="s">
        <v>16</v>
      </c>
    </row>
    <row r="14971" spans="2:4" x14ac:dyDescent="0.25">
      <c r="B14971" s="20" t="s">
        <v>11997</v>
      </c>
      <c r="C14971" s="20" t="s">
        <v>11992</v>
      </c>
      <c r="D14971" s="20" t="s">
        <v>16</v>
      </c>
    </row>
    <row r="14972" spans="2:4" x14ac:dyDescent="0.25">
      <c r="B14972" s="20" t="s">
        <v>11998</v>
      </c>
      <c r="C14972" s="20" t="s">
        <v>11992</v>
      </c>
      <c r="D14972" s="20" t="s">
        <v>16</v>
      </c>
    </row>
    <row r="14973" spans="2:4" x14ac:dyDescent="0.25">
      <c r="B14973" s="20" t="s">
        <v>11999</v>
      </c>
      <c r="C14973" s="20" t="s">
        <v>11992</v>
      </c>
      <c r="D14973" s="20" t="s">
        <v>16</v>
      </c>
    </row>
    <row r="14974" spans="2:4" x14ac:dyDescent="0.25">
      <c r="B14974" s="20" t="s">
        <v>12000</v>
      </c>
      <c r="C14974" s="20" t="s">
        <v>11992</v>
      </c>
      <c r="D14974" s="20" t="s">
        <v>16</v>
      </c>
    </row>
    <row r="14975" spans="2:4" x14ac:dyDescent="0.25">
      <c r="B14975" s="20" t="s">
        <v>12001</v>
      </c>
      <c r="C14975" s="20" t="s">
        <v>12001</v>
      </c>
      <c r="D14975" s="20" t="s">
        <v>16</v>
      </c>
    </row>
    <row r="14976" spans="2:4" x14ac:dyDescent="0.25">
      <c r="B14976" s="20" t="s">
        <v>12002</v>
      </c>
      <c r="C14976" s="20" t="s">
        <v>12001</v>
      </c>
      <c r="D14976" s="20" t="s">
        <v>16</v>
      </c>
    </row>
    <row r="14977" spans="2:4" x14ac:dyDescent="0.25">
      <c r="B14977" s="20" t="s">
        <v>12003</v>
      </c>
      <c r="C14977" s="20" t="s">
        <v>12001</v>
      </c>
      <c r="D14977" s="20" t="s">
        <v>16</v>
      </c>
    </row>
    <row r="14978" spans="2:4" x14ac:dyDescent="0.25">
      <c r="B14978" s="20" t="s">
        <v>12004</v>
      </c>
      <c r="C14978" s="20" t="s">
        <v>12001</v>
      </c>
      <c r="D14978" s="20" t="s">
        <v>16</v>
      </c>
    </row>
    <row r="14979" spans="2:4" x14ac:dyDescent="0.25">
      <c r="B14979" s="20" t="s">
        <v>12005</v>
      </c>
      <c r="C14979" s="20" t="s">
        <v>12001</v>
      </c>
      <c r="D14979" s="20" t="s">
        <v>16</v>
      </c>
    </row>
    <row r="14980" spans="2:4" x14ac:dyDescent="0.25">
      <c r="B14980" s="20" t="s">
        <v>12006</v>
      </c>
      <c r="C14980" s="20" t="s">
        <v>12001</v>
      </c>
      <c r="D14980" s="20" t="s">
        <v>16</v>
      </c>
    </row>
    <row r="14981" spans="2:4" x14ac:dyDescent="0.25">
      <c r="B14981" s="20" t="s">
        <v>12007</v>
      </c>
      <c r="C14981" s="20" t="s">
        <v>12001</v>
      </c>
      <c r="D14981" s="20" t="s">
        <v>16</v>
      </c>
    </row>
    <row r="14982" spans="2:4" x14ac:dyDescent="0.25">
      <c r="B14982" s="20" t="s">
        <v>12008</v>
      </c>
      <c r="C14982" s="20" t="s">
        <v>12009</v>
      </c>
      <c r="D14982" s="20" t="s">
        <v>16</v>
      </c>
    </row>
    <row r="14983" spans="2:4" x14ac:dyDescent="0.25">
      <c r="B14983" s="20" t="s">
        <v>19174</v>
      </c>
      <c r="C14983" s="20" t="s">
        <v>12009</v>
      </c>
      <c r="D14983" s="20" t="s">
        <v>16</v>
      </c>
    </row>
    <row r="14984" spans="2:4" x14ac:dyDescent="0.25">
      <c r="B14984" s="20" t="s">
        <v>19175</v>
      </c>
      <c r="C14984" s="20" t="s">
        <v>12009</v>
      </c>
      <c r="D14984" s="20" t="s">
        <v>16</v>
      </c>
    </row>
    <row r="14985" spans="2:4" x14ac:dyDescent="0.25">
      <c r="B14985" s="20" t="s">
        <v>12010</v>
      </c>
      <c r="C14985" s="20" t="s">
        <v>12009</v>
      </c>
      <c r="D14985" s="20" t="s">
        <v>16</v>
      </c>
    </row>
    <row r="14986" spans="2:4" x14ac:dyDescent="0.25">
      <c r="B14986" s="20" t="s">
        <v>19176</v>
      </c>
      <c r="C14986" s="20" t="s">
        <v>12009</v>
      </c>
      <c r="D14986" s="20" t="s">
        <v>16</v>
      </c>
    </row>
    <row r="14987" spans="2:4" x14ac:dyDescent="0.25">
      <c r="B14987" s="20" t="s">
        <v>19177</v>
      </c>
      <c r="C14987" s="20" t="s">
        <v>12009</v>
      </c>
      <c r="D14987" s="20" t="s">
        <v>16</v>
      </c>
    </row>
    <row r="14988" spans="2:4" x14ac:dyDescent="0.25">
      <c r="B14988" s="20" t="s">
        <v>19178</v>
      </c>
      <c r="C14988" s="20" t="s">
        <v>12009</v>
      </c>
      <c r="D14988" s="20" t="s">
        <v>16</v>
      </c>
    </row>
    <row r="14989" spans="2:4" x14ac:dyDescent="0.25">
      <c r="B14989" s="20" t="s">
        <v>19179</v>
      </c>
      <c r="C14989" s="20" t="s">
        <v>12009</v>
      </c>
      <c r="D14989" s="20" t="s">
        <v>16</v>
      </c>
    </row>
    <row r="14990" spans="2:4" x14ac:dyDescent="0.25">
      <c r="B14990" s="20" t="s">
        <v>19180</v>
      </c>
      <c r="C14990" s="20" t="s">
        <v>12009</v>
      </c>
      <c r="D14990" s="20" t="s">
        <v>16</v>
      </c>
    </row>
    <row r="14991" spans="2:4" x14ac:dyDescent="0.25">
      <c r="B14991" s="20" t="s">
        <v>19181</v>
      </c>
      <c r="C14991" s="20" t="s">
        <v>12009</v>
      </c>
      <c r="D14991" s="20" t="s">
        <v>16</v>
      </c>
    </row>
    <row r="14992" spans="2:4" x14ac:dyDescent="0.25">
      <c r="B14992" s="20" t="s">
        <v>19182</v>
      </c>
      <c r="C14992" s="20" t="s">
        <v>12009</v>
      </c>
      <c r="D14992" s="20" t="s">
        <v>16</v>
      </c>
    </row>
    <row r="14993" spans="2:4" x14ac:dyDescent="0.25">
      <c r="B14993" s="20" t="s">
        <v>12011</v>
      </c>
      <c r="C14993" s="20" t="s">
        <v>12009</v>
      </c>
      <c r="D14993" s="20" t="s">
        <v>16</v>
      </c>
    </row>
    <row r="14994" spans="2:4" x14ac:dyDescent="0.25">
      <c r="B14994" s="20" t="s">
        <v>19183</v>
      </c>
      <c r="C14994" s="20" t="s">
        <v>12009</v>
      </c>
      <c r="D14994" s="20" t="s">
        <v>19</v>
      </c>
    </row>
    <row r="14995" spans="2:4" x14ac:dyDescent="0.25">
      <c r="B14995" s="20" t="s">
        <v>19184</v>
      </c>
      <c r="C14995" s="20" t="s">
        <v>12009</v>
      </c>
      <c r="D14995" s="20" t="s">
        <v>16</v>
      </c>
    </row>
    <row r="14996" spans="2:4" x14ac:dyDescent="0.25">
      <c r="B14996" s="20" t="s">
        <v>19185</v>
      </c>
      <c r="C14996" s="20" t="s">
        <v>12009</v>
      </c>
      <c r="D14996" s="20" t="s">
        <v>19</v>
      </c>
    </row>
    <row r="14997" spans="2:4" x14ac:dyDescent="0.25">
      <c r="B14997" s="20" t="s">
        <v>19186</v>
      </c>
      <c r="C14997" s="20" t="s">
        <v>12009</v>
      </c>
      <c r="D14997" s="20" t="s">
        <v>19</v>
      </c>
    </row>
    <row r="14998" spans="2:4" x14ac:dyDescent="0.25">
      <c r="B14998" s="20" t="s">
        <v>19187</v>
      </c>
      <c r="C14998" s="20" t="s">
        <v>12009</v>
      </c>
      <c r="D14998" s="20" t="s">
        <v>16</v>
      </c>
    </row>
    <row r="14999" spans="2:4" x14ac:dyDescent="0.25">
      <c r="B14999" s="20" t="s">
        <v>19188</v>
      </c>
      <c r="C14999" s="20" t="s">
        <v>12009</v>
      </c>
      <c r="D14999" s="20" t="s">
        <v>16</v>
      </c>
    </row>
    <row r="15000" spans="2:4" x14ac:dyDescent="0.25">
      <c r="B15000" s="20" t="s">
        <v>19189</v>
      </c>
      <c r="C15000" s="20" t="s">
        <v>12009</v>
      </c>
      <c r="D15000" s="20" t="s">
        <v>19</v>
      </c>
    </row>
    <row r="15001" spans="2:4" x14ac:dyDescent="0.25">
      <c r="B15001" s="20" t="s">
        <v>19190</v>
      </c>
      <c r="C15001" s="20" t="s">
        <v>12009</v>
      </c>
      <c r="D15001" s="20" t="s">
        <v>19</v>
      </c>
    </row>
    <row r="15002" spans="2:4" x14ac:dyDescent="0.25">
      <c r="B15002" s="20" t="s">
        <v>19191</v>
      </c>
      <c r="C15002" s="20" t="s">
        <v>12009</v>
      </c>
      <c r="D15002" s="20" t="s">
        <v>19</v>
      </c>
    </row>
    <row r="15003" spans="2:4" x14ac:dyDescent="0.25">
      <c r="B15003" s="20" t="s">
        <v>19192</v>
      </c>
      <c r="C15003" s="20" t="s">
        <v>12009</v>
      </c>
      <c r="D15003" s="20" t="s">
        <v>19</v>
      </c>
    </row>
    <row r="15004" spans="2:4" x14ac:dyDescent="0.25">
      <c r="B15004" s="20" t="s">
        <v>19193</v>
      </c>
      <c r="C15004" s="20" t="s">
        <v>12009</v>
      </c>
      <c r="D15004" s="20" t="s">
        <v>19</v>
      </c>
    </row>
    <row r="15005" spans="2:4" x14ac:dyDescent="0.25">
      <c r="B15005" s="20" t="s">
        <v>19194</v>
      </c>
      <c r="C15005" s="20" t="s">
        <v>12009</v>
      </c>
      <c r="D15005" s="20" t="s">
        <v>19</v>
      </c>
    </row>
    <row r="15006" spans="2:4" x14ac:dyDescent="0.25">
      <c r="B15006" s="20" t="s">
        <v>19195</v>
      </c>
      <c r="C15006" s="20" t="s">
        <v>12009</v>
      </c>
      <c r="D15006" s="20" t="s">
        <v>19</v>
      </c>
    </row>
    <row r="15007" spans="2:4" x14ac:dyDescent="0.25">
      <c r="B15007" s="20" t="s">
        <v>19196</v>
      </c>
      <c r="C15007" s="20" t="s">
        <v>12009</v>
      </c>
      <c r="D15007" s="20" t="s">
        <v>16</v>
      </c>
    </row>
    <row r="15008" spans="2:4" x14ac:dyDescent="0.25">
      <c r="B15008" s="20" t="s">
        <v>19197</v>
      </c>
      <c r="C15008" s="20" t="s">
        <v>12009</v>
      </c>
      <c r="D15008" s="20" t="s">
        <v>16</v>
      </c>
    </row>
    <row r="15009" spans="2:4" x14ac:dyDescent="0.25">
      <c r="B15009" s="20" t="s">
        <v>19198</v>
      </c>
      <c r="C15009" s="20" t="s">
        <v>12009</v>
      </c>
      <c r="D15009" s="20" t="s">
        <v>16</v>
      </c>
    </row>
    <row r="15010" spans="2:4" x14ac:dyDescent="0.25">
      <c r="B15010" s="20" t="s">
        <v>19199</v>
      </c>
      <c r="C15010" s="20" t="s">
        <v>12009</v>
      </c>
      <c r="D15010" s="20" t="s">
        <v>19</v>
      </c>
    </row>
    <row r="15011" spans="2:4" x14ac:dyDescent="0.25">
      <c r="B15011" s="20" t="s">
        <v>19200</v>
      </c>
      <c r="C15011" s="20" t="s">
        <v>12009</v>
      </c>
      <c r="D15011" s="20" t="s">
        <v>19</v>
      </c>
    </row>
    <row r="15012" spans="2:4" x14ac:dyDescent="0.25">
      <c r="B15012" s="20" t="s">
        <v>19201</v>
      </c>
      <c r="C15012" s="20" t="s">
        <v>12009</v>
      </c>
      <c r="D15012" s="20" t="s">
        <v>19</v>
      </c>
    </row>
    <row r="15013" spans="2:4" x14ac:dyDescent="0.25">
      <c r="B15013" s="20" t="s">
        <v>12012</v>
      </c>
      <c r="C15013" s="20" t="s">
        <v>12009</v>
      </c>
      <c r="D15013" s="20" t="s">
        <v>16</v>
      </c>
    </row>
    <row r="15014" spans="2:4" x14ac:dyDescent="0.25">
      <c r="B15014" s="20" t="s">
        <v>19202</v>
      </c>
      <c r="C15014" s="20" t="s">
        <v>12009</v>
      </c>
      <c r="D15014" s="20" t="s">
        <v>19</v>
      </c>
    </row>
    <row r="15015" spans="2:4" x14ac:dyDescent="0.25">
      <c r="B15015" s="20" t="s">
        <v>19203</v>
      </c>
      <c r="C15015" s="20" t="s">
        <v>12009</v>
      </c>
      <c r="D15015" s="20" t="s">
        <v>19</v>
      </c>
    </row>
    <row r="15016" spans="2:4" x14ac:dyDescent="0.25">
      <c r="B15016" s="20" t="s">
        <v>19204</v>
      </c>
      <c r="C15016" s="20" t="s">
        <v>12009</v>
      </c>
      <c r="D15016" s="20" t="s">
        <v>19</v>
      </c>
    </row>
    <row r="15017" spans="2:4" x14ac:dyDescent="0.25">
      <c r="B15017" s="20" t="s">
        <v>19205</v>
      </c>
      <c r="C15017" s="20" t="s">
        <v>12009</v>
      </c>
      <c r="D15017" s="20" t="s">
        <v>19</v>
      </c>
    </row>
    <row r="15018" spans="2:4" x14ac:dyDescent="0.25">
      <c r="B15018" s="20" t="s">
        <v>19206</v>
      </c>
      <c r="C15018" s="20" t="s">
        <v>12009</v>
      </c>
      <c r="D15018" s="20" t="s">
        <v>16</v>
      </c>
    </row>
    <row r="15019" spans="2:4" x14ac:dyDescent="0.25">
      <c r="B15019" s="20" t="s">
        <v>19207</v>
      </c>
      <c r="C15019" s="20" t="s">
        <v>12009</v>
      </c>
      <c r="D15019" s="20" t="s">
        <v>16</v>
      </c>
    </row>
    <row r="15020" spans="2:4" x14ac:dyDescent="0.25">
      <c r="B15020" s="20" t="s">
        <v>19208</v>
      </c>
      <c r="C15020" s="20" t="s">
        <v>12009</v>
      </c>
      <c r="D15020" s="20" t="s">
        <v>16</v>
      </c>
    </row>
    <row r="15021" spans="2:4" x14ac:dyDescent="0.25">
      <c r="B15021" s="20" t="s">
        <v>19209</v>
      </c>
      <c r="C15021" s="20" t="s">
        <v>12009</v>
      </c>
      <c r="D15021" s="20" t="s">
        <v>19</v>
      </c>
    </row>
    <row r="15022" spans="2:4" x14ac:dyDescent="0.25">
      <c r="B15022" s="20" t="s">
        <v>19210</v>
      </c>
      <c r="C15022" s="20" t="s">
        <v>12009</v>
      </c>
      <c r="D15022" s="20" t="s">
        <v>19</v>
      </c>
    </row>
    <row r="15023" spans="2:4" x14ac:dyDescent="0.25">
      <c r="B15023" s="20" t="s">
        <v>19211</v>
      </c>
      <c r="C15023" s="20" t="s">
        <v>12009</v>
      </c>
      <c r="D15023" s="20" t="s">
        <v>19</v>
      </c>
    </row>
    <row r="15024" spans="2:4" x14ac:dyDescent="0.25">
      <c r="B15024" s="20" t="s">
        <v>19212</v>
      </c>
      <c r="C15024" s="20" t="s">
        <v>12009</v>
      </c>
      <c r="D15024" s="20" t="s">
        <v>19</v>
      </c>
    </row>
    <row r="15025" spans="2:4" x14ac:dyDescent="0.25">
      <c r="B15025" s="20" t="s">
        <v>19213</v>
      </c>
      <c r="C15025" s="20" t="s">
        <v>12009</v>
      </c>
      <c r="D15025" s="20" t="s">
        <v>19</v>
      </c>
    </row>
    <row r="15026" spans="2:4" x14ac:dyDescent="0.25">
      <c r="B15026" s="20" t="s">
        <v>19214</v>
      </c>
      <c r="C15026" s="20" t="s">
        <v>12009</v>
      </c>
      <c r="D15026" s="20" t="s">
        <v>16</v>
      </c>
    </row>
    <row r="15027" spans="2:4" x14ac:dyDescent="0.25">
      <c r="B15027" s="20" t="s">
        <v>19215</v>
      </c>
      <c r="C15027" s="20" t="s">
        <v>12009</v>
      </c>
      <c r="D15027" s="20" t="s">
        <v>16</v>
      </c>
    </row>
    <row r="15028" spans="2:4" x14ac:dyDescent="0.25">
      <c r="B15028" s="20" t="s">
        <v>19216</v>
      </c>
      <c r="C15028" s="20" t="s">
        <v>12009</v>
      </c>
      <c r="D15028" s="20" t="s">
        <v>19</v>
      </c>
    </row>
    <row r="15029" spans="2:4" x14ac:dyDescent="0.25">
      <c r="B15029" s="20" t="s">
        <v>19217</v>
      </c>
      <c r="C15029" s="20" t="s">
        <v>12009</v>
      </c>
      <c r="D15029" s="20" t="s">
        <v>16</v>
      </c>
    </row>
    <row r="15030" spans="2:4" x14ac:dyDescent="0.25">
      <c r="B15030" s="20" t="s">
        <v>19218</v>
      </c>
      <c r="C15030" s="20" t="s">
        <v>12009</v>
      </c>
      <c r="D15030" s="20" t="s">
        <v>19</v>
      </c>
    </row>
    <row r="15031" spans="2:4" x14ac:dyDescent="0.25">
      <c r="B15031" s="20" t="s">
        <v>19219</v>
      </c>
      <c r="C15031" s="20" t="s">
        <v>12009</v>
      </c>
      <c r="D15031" s="20" t="s">
        <v>19</v>
      </c>
    </row>
    <row r="15032" spans="2:4" x14ac:dyDescent="0.25">
      <c r="B15032" s="20" t="s">
        <v>19220</v>
      </c>
      <c r="C15032" s="20" t="s">
        <v>12009</v>
      </c>
      <c r="D15032" s="20" t="s">
        <v>19</v>
      </c>
    </row>
    <row r="15033" spans="2:4" x14ac:dyDescent="0.25">
      <c r="B15033" s="20" t="s">
        <v>19221</v>
      </c>
      <c r="C15033" s="20" t="s">
        <v>12009</v>
      </c>
      <c r="D15033" s="20" t="s">
        <v>19</v>
      </c>
    </row>
    <row r="15034" spans="2:4" x14ac:dyDescent="0.25">
      <c r="B15034" s="20" t="s">
        <v>19222</v>
      </c>
      <c r="C15034" s="20" t="s">
        <v>12009</v>
      </c>
      <c r="D15034" s="20" t="s">
        <v>19</v>
      </c>
    </row>
    <row r="15035" spans="2:4" x14ac:dyDescent="0.25">
      <c r="B15035" s="20" t="s">
        <v>19223</v>
      </c>
      <c r="C15035" s="20" t="s">
        <v>12009</v>
      </c>
      <c r="D15035" s="20" t="s">
        <v>19</v>
      </c>
    </row>
    <row r="15036" spans="2:4" x14ac:dyDescent="0.25">
      <c r="B15036" s="20" t="s">
        <v>19224</v>
      </c>
      <c r="C15036" s="20" t="s">
        <v>12009</v>
      </c>
      <c r="D15036" s="20" t="s">
        <v>16</v>
      </c>
    </row>
    <row r="15037" spans="2:4" x14ac:dyDescent="0.25">
      <c r="B15037" s="20" t="s">
        <v>19225</v>
      </c>
      <c r="C15037" s="20" t="s">
        <v>12009</v>
      </c>
      <c r="D15037" s="20" t="s">
        <v>19</v>
      </c>
    </row>
    <row r="15038" spans="2:4" x14ac:dyDescent="0.25">
      <c r="B15038" s="20" t="s">
        <v>19226</v>
      </c>
      <c r="C15038" s="20" t="s">
        <v>12009</v>
      </c>
      <c r="D15038" s="20" t="s">
        <v>19</v>
      </c>
    </row>
    <row r="15039" spans="2:4" x14ac:dyDescent="0.25">
      <c r="B15039" s="20" t="s">
        <v>19227</v>
      </c>
      <c r="C15039" s="20" t="s">
        <v>12009</v>
      </c>
      <c r="D15039" s="20" t="s">
        <v>19</v>
      </c>
    </row>
    <row r="15040" spans="2:4" x14ac:dyDescent="0.25">
      <c r="B15040" s="20" t="s">
        <v>19228</v>
      </c>
      <c r="C15040" s="20" t="s">
        <v>12009</v>
      </c>
      <c r="D15040" s="20" t="s">
        <v>19</v>
      </c>
    </row>
    <row r="15041" spans="2:4" x14ac:dyDescent="0.25">
      <c r="B15041" s="20" t="s">
        <v>19229</v>
      </c>
      <c r="C15041" s="20" t="s">
        <v>12009</v>
      </c>
      <c r="D15041" s="20" t="s">
        <v>16</v>
      </c>
    </row>
    <row r="15042" spans="2:4" x14ac:dyDescent="0.25">
      <c r="B15042" s="20" t="s">
        <v>19230</v>
      </c>
      <c r="C15042" s="20" t="s">
        <v>12009</v>
      </c>
      <c r="D15042" s="20" t="s">
        <v>16</v>
      </c>
    </row>
    <row r="15043" spans="2:4" x14ac:dyDescent="0.25">
      <c r="B15043" s="20" t="s">
        <v>19231</v>
      </c>
      <c r="C15043" s="20" t="s">
        <v>12009</v>
      </c>
      <c r="D15043" s="20" t="s">
        <v>16</v>
      </c>
    </row>
    <row r="15044" spans="2:4" x14ac:dyDescent="0.25">
      <c r="B15044" s="20" t="s">
        <v>19232</v>
      </c>
      <c r="C15044" s="20" t="s">
        <v>12009</v>
      </c>
      <c r="D15044" s="20" t="s">
        <v>16</v>
      </c>
    </row>
    <row r="15045" spans="2:4" x14ac:dyDescent="0.25">
      <c r="B15045" s="20" t="s">
        <v>19233</v>
      </c>
      <c r="C15045" s="20" t="s">
        <v>12009</v>
      </c>
      <c r="D15045" s="20" t="s">
        <v>16</v>
      </c>
    </row>
    <row r="15046" spans="2:4" x14ac:dyDescent="0.25">
      <c r="B15046" s="20" t="s">
        <v>19234</v>
      </c>
      <c r="C15046" s="20" t="s">
        <v>12009</v>
      </c>
      <c r="D15046" s="20" t="s">
        <v>16</v>
      </c>
    </row>
    <row r="15047" spans="2:4" x14ac:dyDescent="0.25">
      <c r="B15047" s="20" t="s">
        <v>19235</v>
      </c>
      <c r="C15047" s="20" t="s">
        <v>12009</v>
      </c>
      <c r="D15047" s="20" t="s">
        <v>16</v>
      </c>
    </row>
    <row r="15048" spans="2:4" x14ac:dyDescent="0.25">
      <c r="B15048" s="20" t="s">
        <v>12013</v>
      </c>
      <c r="C15048" s="20" t="s">
        <v>12009</v>
      </c>
      <c r="D15048" s="20" t="s">
        <v>16</v>
      </c>
    </row>
    <row r="15049" spans="2:4" x14ac:dyDescent="0.25">
      <c r="B15049" s="20" t="s">
        <v>19236</v>
      </c>
      <c r="C15049" s="20" t="s">
        <v>12009</v>
      </c>
      <c r="D15049" s="20" t="s">
        <v>19</v>
      </c>
    </row>
    <row r="15050" spans="2:4" x14ac:dyDescent="0.25">
      <c r="B15050" s="20" t="s">
        <v>12014</v>
      </c>
      <c r="C15050" s="20" t="s">
        <v>12015</v>
      </c>
      <c r="D15050" s="20" t="s">
        <v>19</v>
      </c>
    </row>
    <row r="15051" spans="2:4" x14ac:dyDescent="0.25">
      <c r="B15051" s="20" t="s">
        <v>12016</v>
      </c>
      <c r="C15051" s="20" t="s">
        <v>12015</v>
      </c>
      <c r="D15051" s="20" t="s">
        <v>19</v>
      </c>
    </row>
    <row r="15052" spans="2:4" x14ac:dyDescent="0.25">
      <c r="B15052" s="20" t="s">
        <v>12017</v>
      </c>
      <c r="C15052" s="20" t="s">
        <v>12015</v>
      </c>
      <c r="D15052" s="20" t="s">
        <v>19</v>
      </c>
    </row>
    <row r="15053" spans="2:4" x14ac:dyDescent="0.25">
      <c r="B15053" s="20" t="s">
        <v>12018</v>
      </c>
      <c r="C15053" s="20" t="s">
        <v>12015</v>
      </c>
      <c r="D15053" s="20" t="s">
        <v>19</v>
      </c>
    </row>
    <row r="15054" spans="2:4" x14ac:dyDescent="0.25">
      <c r="B15054" s="20" t="s">
        <v>12019</v>
      </c>
      <c r="C15054" s="20" t="s">
        <v>12015</v>
      </c>
      <c r="D15054" s="20" t="s">
        <v>19</v>
      </c>
    </row>
    <row r="15055" spans="2:4" x14ac:dyDescent="0.25">
      <c r="B15055" s="20" t="s">
        <v>12020</v>
      </c>
      <c r="C15055" s="20" t="s">
        <v>12015</v>
      </c>
      <c r="D15055" s="20" t="s">
        <v>19</v>
      </c>
    </row>
    <row r="15056" spans="2:4" x14ac:dyDescent="0.25">
      <c r="B15056" s="20" t="s">
        <v>12021</v>
      </c>
      <c r="C15056" s="20" t="s">
        <v>12022</v>
      </c>
      <c r="D15056" s="20" t="s">
        <v>19</v>
      </c>
    </row>
    <row r="15057" spans="2:4" x14ac:dyDescent="0.25">
      <c r="B15057" s="20" t="s">
        <v>12023</v>
      </c>
      <c r="C15057" s="20" t="s">
        <v>12023</v>
      </c>
      <c r="D15057" s="20" t="s">
        <v>23</v>
      </c>
    </row>
    <row r="15058" spans="2:4" x14ac:dyDescent="0.25">
      <c r="B15058" s="20" t="s">
        <v>12024</v>
      </c>
      <c r="C15058" s="20" t="s">
        <v>12025</v>
      </c>
      <c r="D15058" s="20" t="s">
        <v>22</v>
      </c>
    </row>
    <row r="15059" spans="2:4" x14ac:dyDescent="0.25">
      <c r="B15059" s="20" t="s">
        <v>12026</v>
      </c>
      <c r="C15059" s="20" t="s">
        <v>12025</v>
      </c>
      <c r="D15059" s="20" t="s">
        <v>22</v>
      </c>
    </row>
    <row r="15060" spans="2:4" x14ac:dyDescent="0.25">
      <c r="B15060" s="20" t="s">
        <v>12027</v>
      </c>
      <c r="C15060" s="20" t="s">
        <v>12025</v>
      </c>
      <c r="D15060" s="20" t="s">
        <v>22</v>
      </c>
    </row>
    <row r="15061" spans="2:4" x14ac:dyDescent="0.25">
      <c r="B15061" s="20" t="s">
        <v>12028</v>
      </c>
      <c r="C15061" s="20" t="s">
        <v>12025</v>
      </c>
      <c r="D15061" s="20" t="s">
        <v>22</v>
      </c>
    </row>
    <row r="15062" spans="2:4" x14ac:dyDescent="0.25">
      <c r="B15062" s="20" t="s">
        <v>12029</v>
      </c>
      <c r="C15062" s="20" t="s">
        <v>12030</v>
      </c>
      <c r="D15062" s="20" t="s">
        <v>23</v>
      </c>
    </row>
    <row r="15063" spans="2:4" x14ac:dyDescent="0.25">
      <c r="B15063" s="20" t="s">
        <v>12031</v>
      </c>
      <c r="C15063" s="20" t="s">
        <v>12030</v>
      </c>
      <c r="D15063" s="20" t="s">
        <v>23</v>
      </c>
    </row>
    <row r="15064" spans="2:4" x14ac:dyDescent="0.25">
      <c r="B15064" s="20" t="s">
        <v>12032</v>
      </c>
      <c r="C15064" s="20" t="s">
        <v>12030</v>
      </c>
      <c r="D15064" s="20" t="s">
        <v>17</v>
      </c>
    </row>
    <row r="15065" spans="2:4" x14ac:dyDescent="0.25">
      <c r="B15065" s="20" t="s">
        <v>12033</v>
      </c>
      <c r="C15065" s="20" t="s">
        <v>12030</v>
      </c>
      <c r="D15065" s="20" t="s">
        <v>23</v>
      </c>
    </row>
    <row r="15066" spans="2:4" x14ac:dyDescent="0.25">
      <c r="B15066" s="20" t="s">
        <v>19237</v>
      </c>
      <c r="C15066" s="20" t="s">
        <v>12030</v>
      </c>
      <c r="D15066" s="20" t="s">
        <v>22</v>
      </c>
    </row>
    <row r="15067" spans="2:4" x14ac:dyDescent="0.25">
      <c r="B15067" s="20" t="s">
        <v>19238</v>
      </c>
      <c r="C15067" s="20" t="s">
        <v>12030</v>
      </c>
      <c r="D15067" s="20" t="s">
        <v>22</v>
      </c>
    </row>
    <row r="15068" spans="2:4" x14ac:dyDescent="0.25">
      <c r="B15068" s="20" t="s">
        <v>12034</v>
      </c>
      <c r="C15068" s="20" t="s">
        <v>12030</v>
      </c>
      <c r="D15068" s="20" t="s">
        <v>23</v>
      </c>
    </row>
    <row r="15069" spans="2:4" x14ac:dyDescent="0.25">
      <c r="B15069" s="20" t="s">
        <v>12035</v>
      </c>
      <c r="C15069" s="20" t="s">
        <v>12036</v>
      </c>
      <c r="D15069" s="20" t="s">
        <v>22</v>
      </c>
    </row>
    <row r="15070" spans="2:4" x14ac:dyDescent="0.25">
      <c r="B15070" s="20" t="s">
        <v>12037</v>
      </c>
      <c r="C15070" s="20" t="s">
        <v>12036</v>
      </c>
      <c r="D15070" s="20" t="s">
        <v>22</v>
      </c>
    </row>
    <row r="15071" spans="2:4" x14ac:dyDescent="0.25">
      <c r="B15071" s="20" t="s">
        <v>19239</v>
      </c>
      <c r="C15071" s="20" t="s">
        <v>12036</v>
      </c>
      <c r="D15071" s="20" t="s">
        <v>22</v>
      </c>
    </row>
    <row r="15072" spans="2:4" x14ac:dyDescent="0.25">
      <c r="B15072" s="20" t="s">
        <v>19240</v>
      </c>
      <c r="C15072" s="20" t="s">
        <v>12036</v>
      </c>
      <c r="D15072" s="20" t="s">
        <v>22</v>
      </c>
    </row>
    <row r="15073" spans="2:4" x14ac:dyDescent="0.25">
      <c r="B15073" s="20" t="s">
        <v>12038</v>
      </c>
      <c r="C15073" s="20" t="s">
        <v>12036</v>
      </c>
      <c r="D15073" s="20" t="s">
        <v>17</v>
      </c>
    </row>
    <row r="15074" spans="2:4" x14ac:dyDescent="0.25">
      <c r="B15074" s="20" t="s">
        <v>12039</v>
      </c>
      <c r="C15074" s="20" t="s">
        <v>12036</v>
      </c>
      <c r="D15074" s="20" t="s">
        <v>22</v>
      </c>
    </row>
    <row r="15075" spans="2:4" x14ac:dyDescent="0.25">
      <c r="B15075" s="20" t="s">
        <v>19241</v>
      </c>
      <c r="C15075" s="20" t="s">
        <v>12036</v>
      </c>
      <c r="D15075" s="20" t="s">
        <v>22</v>
      </c>
    </row>
    <row r="15076" spans="2:4" x14ac:dyDescent="0.25">
      <c r="B15076" s="20" t="s">
        <v>12040</v>
      </c>
      <c r="C15076" s="20" t="s">
        <v>12041</v>
      </c>
      <c r="D15076" s="20" t="s">
        <v>22</v>
      </c>
    </row>
    <row r="15077" spans="2:4" x14ac:dyDescent="0.25">
      <c r="B15077" s="20" t="s">
        <v>12042</v>
      </c>
      <c r="C15077" s="20" t="s">
        <v>12041</v>
      </c>
      <c r="D15077" s="20" t="s">
        <v>22</v>
      </c>
    </row>
    <row r="15078" spans="2:4" x14ac:dyDescent="0.25">
      <c r="B15078" s="20" t="s">
        <v>19242</v>
      </c>
      <c r="C15078" s="20" t="s">
        <v>12041</v>
      </c>
      <c r="D15078" s="20" t="s">
        <v>22</v>
      </c>
    </row>
    <row r="15079" spans="2:4" x14ac:dyDescent="0.25">
      <c r="B15079" s="20" t="s">
        <v>12043</v>
      </c>
      <c r="C15079" s="20" t="s">
        <v>12041</v>
      </c>
      <c r="D15079" s="20" t="s">
        <v>22</v>
      </c>
    </row>
    <row r="15080" spans="2:4" x14ac:dyDescent="0.25">
      <c r="B15080" s="20" t="s">
        <v>19243</v>
      </c>
      <c r="C15080" s="20" t="s">
        <v>12041</v>
      </c>
      <c r="D15080" s="20" t="s">
        <v>22</v>
      </c>
    </row>
    <row r="15081" spans="2:4" x14ac:dyDescent="0.25">
      <c r="B15081" s="20" t="s">
        <v>12044</v>
      </c>
      <c r="C15081" s="20" t="s">
        <v>12044</v>
      </c>
      <c r="D15081" s="20" t="s">
        <v>17</v>
      </c>
    </row>
    <row r="15082" spans="2:4" x14ac:dyDescent="0.25">
      <c r="B15082" s="20" t="s">
        <v>12045</v>
      </c>
      <c r="C15082" s="20" t="s">
        <v>12044</v>
      </c>
      <c r="D15082" s="20" t="s">
        <v>17</v>
      </c>
    </row>
    <row r="15083" spans="2:4" x14ac:dyDescent="0.25">
      <c r="B15083" s="20" t="s">
        <v>12046</v>
      </c>
      <c r="C15083" s="20" t="s">
        <v>12044</v>
      </c>
      <c r="D15083" s="20" t="s">
        <v>23</v>
      </c>
    </row>
    <row r="15084" spans="2:4" x14ac:dyDescent="0.25">
      <c r="B15084" s="20" t="s">
        <v>19244</v>
      </c>
      <c r="C15084" s="20" t="s">
        <v>12044</v>
      </c>
      <c r="D15084" s="20" t="s">
        <v>17</v>
      </c>
    </row>
    <row r="15085" spans="2:4" x14ac:dyDescent="0.25">
      <c r="B15085" s="20" t="s">
        <v>19245</v>
      </c>
      <c r="C15085" s="20" t="s">
        <v>12044</v>
      </c>
      <c r="D15085" s="20" t="s">
        <v>17</v>
      </c>
    </row>
    <row r="15086" spans="2:4" x14ac:dyDescent="0.25">
      <c r="B15086" s="20" t="s">
        <v>19246</v>
      </c>
      <c r="C15086" s="20" t="s">
        <v>12044</v>
      </c>
      <c r="D15086" s="20" t="s">
        <v>17</v>
      </c>
    </row>
    <row r="15087" spans="2:4" x14ac:dyDescent="0.25">
      <c r="B15087" s="20" t="s">
        <v>19247</v>
      </c>
      <c r="C15087" s="20" t="s">
        <v>12044</v>
      </c>
      <c r="D15087" s="20" t="s">
        <v>17</v>
      </c>
    </row>
    <row r="15088" spans="2:4" x14ac:dyDescent="0.25">
      <c r="B15088" s="20" t="s">
        <v>19248</v>
      </c>
      <c r="C15088" s="20" t="s">
        <v>12044</v>
      </c>
      <c r="D15088" s="20" t="s">
        <v>17</v>
      </c>
    </row>
    <row r="15089" spans="2:4" x14ac:dyDescent="0.25">
      <c r="B15089" s="20" t="s">
        <v>19249</v>
      </c>
      <c r="C15089" s="20" t="s">
        <v>12044</v>
      </c>
      <c r="D15089" s="20" t="s">
        <v>17</v>
      </c>
    </row>
    <row r="15090" spans="2:4" x14ac:dyDescent="0.25">
      <c r="B15090" s="20" t="s">
        <v>19250</v>
      </c>
      <c r="C15090" s="20" t="s">
        <v>12044</v>
      </c>
      <c r="D15090" s="20" t="s">
        <v>17</v>
      </c>
    </row>
    <row r="15091" spans="2:4" x14ac:dyDescent="0.25">
      <c r="B15091" s="20" t="s">
        <v>19251</v>
      </c>
      <c r="C15091" s="20" t="s">
        <v>12044</v>
      </c>
      <c r="D15091" s="20" t="s">
        <v>17</v>
      </c>
    </row>
    <row r="15092" spans="2:4" x14ac:dyDescent="0.25">
      <c r="B15092" s="20" t="s">
        <v>19252</v>
      </c>
      <c r="C15092" s="20" t="s">
        <v>12044</v>
      </c>
      <c r="D15092" s="20" t="s">
        <v>17</v>
      </c>
    </row>
    <row r="15093" spans="2:4" x14ac:dyDescent="0.25">
      <c r="B15093" s="20" t="s">
        <v>19253</v>
      </c>
      <c r="C15093" s="20" t="s">
        <v>12044</v>
      </c>
      <c r="D15093" s="20" t="s">
        <v>17</v>
      </c>
    </row>
    <row r="15094" spans="2:4" x14ac:dyDescent="0.25">
      <c r="B15094" s="20" t="s">
        <v>19254</v>
      </c>
      <c r="C15094" s="20" t="s">
        <v>12044</v>
      </c>
      <c r="D15094" s="20" t="s">
        <v>23</v>
      </c>
    </row>
    <row r="15095" spans="2:4" x14ac:dyDescent="0.25">
      <c r="B15095" s="20" t="s">
        <v>19255</v>
      </c>
      <c r="C15095" s="20" t="s">
        <v>12044</v>
      </c>
      <c r="D15095" s="20" t="s">
        <v>23</v>
      </c>
    </row>
    <row r="15096" spans="2:4" x14ac:dyDescent="0.25">
      <c r="B15096" s="20" t="s">
        <v>19256</v>
      </c>
      <c r="C15096" s="20" t="s">
        <v>12044</v>
      </c>
      <c r="D15096" s="20" t="s">
        <v>23</v>
      </c>
    </row>
    <row r="15097" spans="2:4" x14ac:dyDescent="0.25">
      <c r="B15097" s="20" t="s">
        <v>19257</v>
      </c>
      <c r="C15097" s="20" t="s">
        <v>12044</v>
      </c>
      <c r="D15097" s="20" t="s">
        <v>23</v>
      </c>
    </row>
    <row r="15098" spans="2:4" x14ac:dyDescent="0.25">
      <c r="B15098" s="20" t="s">
        <v>19258</v>
      </c>
      <c r="C15098" s="20" t="s">
        <v>12044</v>
      </c>
      <c r="D15098" s="20" t="s">
        <v>23</v>
      </c>
    </row>
    <row r="15099" spans="2:4" x14ac:dyDescent="0.25">
      <c r="B15099" s="20" t="s">
        <v>19259</v>
      </c>
      <c r="C15099" s="20" t="s">
        <v>12044</v>
      </c>
      <c r="D15099" s="20" t="s">
        <v>17</v>
      </c>
    </row>
    <row r="15100" spans="2:4" x14ac:dyDescent="0.25">
      <c r="B15100" s="20" t="s">
        <v>19260</v>
      </c>
      <c r="C15100" s="20" t="s">
        <v>12044</v>
      </c>
      <c r="D15100" s="20" t="s">
        <v>17</v>
      </c>
    </row>
    <row r="15101" spans="2:4" x14ac:dyDescent="0.25">
      <c r="B15101" s="20" t="s">
        <v>19261</v>
      </c>
      <c r="C15101" s="20" t="s">
        <v>12044</v>
      </c>
      <c r="D15101" s="20" t="s">
        <v>17</v>
      </c>
    </row>
    <row r="15102" spans="2:4" x14ac:dyDescent="0.25">
      <c r="B15102" s="20" t="s">
        <v>19262</v>
      </c>
      <c r="C15102" s="20" t="s">
        <v>12044</v>
      </c>
      <c r="D15102" s="20" t="s">
        <v>17</v>
      </c>
    </row>
    <row r="15103" spans="2:4" x14ac:dyDescent="0.25">
      <c r="B15103" s="20" t="s">
        <v>19263</v>
      </c>
      <c r="C15103" s="20" t="s">
        <v>12044</v>
      </c>
      <c r="D15103" s="20" t="s">
        <v>17</v>
      </c>
    </row>
    <row r="15104" spans="2:4" x14ac:dyDescent="0.25">
      <c r="B15104" s="20" t="s">
        <v>19264</v>
      </c>
      <c r="C15104" s="20" t="s">
        <v>12044</v>
      </c>
      <c r="D15104" s="20" t="s">
        <v>17</v>
      </c>
    </row>
    <row r="15105" spans="2:4" x14ac:dyDescent="0.25">
      <c r="B15105" s="20" t="s">
        <v>19265</v>
      </c>
      <c r="C15105" s="20" t="s">
        <v>12044</v>
      </c>
      <c r="D15105" s="20" t="s">
        <v>17</v>
      </c>
    </row>
    <row r="15106" spans="2:4" x14ac:dyDescent="0.25">
      <c r="B15106" s="20" t="s">
        <v>12047</v>
      </c>
      <c r="C15106" s="20" t="s">
        <v>12044</v>
      </c>
      <c r="D15106" s="20" t="s">
        <v>23</v>
      </c>
    </row>
    <row r="15107" spans="2:4" x14ac:dyDescent="0.25">
      <c r="B15107" s="20" t="s">
        <v>19266</v>
      </c>
      <c r="C15107" s="20" t="s">
        <v>12044</v>
      </c>
      <c r="D15107" s="20" t="s">
        <v>17</v>
      </c>
    </row>
    <row r="15108" spans="2:4" x14ac:dyDescent="0.25">
      <c r="B15108" s="20" t="s">
        <v>19267</v>
      </c>
      <c r="C15108" s="20" t="s">
        <v>12044</v>
      </c>
      <c r="D15108" s="20" t="s">
        <v>17</v>
      </c>
    </row>
    <row r="15109" spans="2:4" x14ac:dyDescent="0.25">
      <c r="B15109" s="20" t="s">
        <v>19268</v>
      </c>
      <c r="C15109" s="20" t="s">
        <v>12044</v>
      </c>
      <c r="D15109" s="20" t="s">
        <v>17</v>
      </c>
    </row>
    <row r="15110" spans="2:4" x14ac:dyDescent="0.25">
      <c r="B15110" s="20" t="s">
        <v>19269</v>
      </c>
      <c r="C15110" s="20" t="s">
        <v>12044</v>
      </c>
      <c r="D15110" s="20" t="s">
        <v>23</v>
      </c>
    </row>
    <row r="15111" spans="2:4" x14ac:dyDescent="0.25">
      <c r="B15111" s="20" t="s">
        <v>19270</v>
      </c>
      <c r="C15111" s="20" t="s">
        <v>12044</v>
      </c>
      <c r="D15111" s="20" t="s">
        <v>23</v>
      </c>
    </row>
    <row r="15112" spans="2:4" x14ac:dyDescent="0.25">
      <c r="B15112" s="20" t="s">
        <v>19271</v>
      </c>
      <c r="C15112" s="20" t="s">
        <v>12044</v>
      </c>
      <c r="D15112" s="20" t="s">
        <v>17</v>
      </c>
    </row>
    <row r="15113" spans="2:4" x14ac:dyDescent="0.25">
      <c r="B15113" s="20" t="s">
        <v>19272</v>
      </c>
      <c r="C15113" s="20" t="s">
        <v>12044</v>
      </c>
      <c r="D15113" s="20" t="s">
        <v>17</v>
      </c>
    </row>
    <row r="15114" spans="2:4" x14ac:dyDescent="0.25">
      <c r="B15114" s="20" t="s">
        <v>19273</v>
      </c>
      <c r="C15114" s="20" t="s">
        <v>12044</v>
      </c>
      <c r="D15114" s="20" t="s">
        <v>17</v>
      </c>
    </row>
    <row r="15115" spans="2:4" x14ac:dyDescent="0.25">
      <c r="B15115" s="20" t="s">
        <v>19274</v>
      </c>
      <c r="C15115" s="20" t="s">
        <v>12044</v>
      </c>
      <c r="D15115" s="20" t="s">
        <v>17</v>
      </c>
    </row>
    <row r="15116" spans="2:4" x14ac:dyDescent="0.25">
      <c r="B15116" s="20" t="s">
        <v>19275</v>
      </c>
      <c r="C15116" s="20" t="s">
        <v>12044</v>
      </c>
      <c r="D15116" s="20" t="s">
        <v>17</v>
      </c>
    </row>
    <row r="15117" spans="2:4" x14ac:dyDescent="0.25">
      <c r="B15117" s="20" t="s">
        <v>19276</v>
      </c>
      <c r="C15117" s="20" t="s">
        <v>12044</v>
      </c>
      <c r="D15117" s="20" t="s">
        <v>17</v>
      </c>
    </row>
    <row r="15118" spans="2:4" x14ac:dyDescent="0.25">
      <c r="B15118" s="20" t="s">
        <v>19277</v>
      </c>
      <c r="C15118" s="20" t="s">
        <v>12044</v>
      </c>
      <c r="D15118" s="20" t="s">
        <v>17</v>
      </c>
    </row>
    <row r="15119" spans="2:4" x14ac:dyDescent="0.25">
      <c r="B15119" s="20" t="s">
        <v>19278</v>
      </c>
      <c r="C15119" s="20" t="s">
        <v>12044</v>
      </c>
      <c r="D15119" s="20" t="s">
        <v>23</v>
      </c>
    </row>
    <row r="15120" spans="2:4" x14ac:dyDescent="0.25">
      <c r="B15120" s="20" t="s">
        <v>19279</v>
      </c>
      <c r="C15120" s="20" t="s">
        <v>12044</v>
      </c>
      <c r="D15120" s="20" t="s">
        <v>23</v>
      </c>
    </row>
    <row r="15121" spans="2:4" x14ac:dyDescent="0.25">
      <c r="B15121" s="20" t="s">
        <v>19280</v>
      </c>
      <c r="C15121" s="20" t="s">
        <v>12044</v>
      </c>
      <c r="D15121" s="20" t="s">
        <v>17</v>
      </c>
    </row>
    <row r="15122" spans="2:4" x14ac:dyDescent="0.25">
      <c r="B15122" s="20" t="s">
        <v>19281</v>
      </c>
      <c r="C15122" s="20" t="s">
        <v>12044</v>
      </c>
      <c r="D15122" s="20" t="s">
        <v>17</v>
      </c>
    </row>
    <row r="15123" spans="2:4" x14ac:dyDescent="0.25">
      <c r="B15123" s="20" t="s">
        <v>12048</v>
      </c>
      <c r="C15123" s="20" t="s">
        <v>12044</v>
      </c>
      <c r="D15123" s="20" t="s">
        <v>17</v>
      </c>
    </row>
    <row r="15124" spans="2:4" x14ac:dyDescent="0.25">
      <c r="B15124" s="20" t="s">
        <v>19282</v>
      </c>
      <c r="C15124" s="20" t="s">
        <v>12044</v>
      </c>
      <c r="D15124" s="20" t="s">
        <v>22</v>
      </c>
    </row>
    <row r="15125" spans="2:4" x14ac:dyDescent="0.25">
      <c r="B15125" s="20" t="s">
        <v>19283</v>
      </c>
      <c r="C15125" s="20" t="s">
        <v>12044</v>
      </c>
      <c r="D15125" s="20" t="s">
        <v>22</v>
      </c>
    </row>
    <row r="15126" spans="2:4" x14ac:dyDescent="0.25">
      <c r="B15126" s="20" t="s">
        <v>19284</v>
      </c>
      <c r="C15126" s="20" t="s">
        <v>12044</v>
      </c>
      <c r="D15126" s="20" t="s">
        <v>23</v>
      </c>
    </row>
    <row r="15127" spans="2:4" x14ac:dyDescent="0.25">
      <c r="B15127" s="20" t="s">
        <v>19285</v>
      </c>
      <c r="C15127" s="20" t="s">
        <v>12044</v>
      </c>
      <c r="D15127" s="20" t="s">
        <v>22</v>
      </c>
    </row>
    <row r="15128" spans="2:4" x14ac:dyDescent="0.25">
      <c r="B15128" s="20" t="s">
        <v>19286</v>
      </c>
      <c r="C15128" s="20" t="s">
        <v>12044</v>
      </c>
      <c r="D15128" s="20" t="s">
        <v>22</v>
      </c>
    </row>
    <row r="15129" spans="2:4" x14ac:dyDescent="0.25">
      <c r="B15129" s="20" t="s">
        <v>19287</v>
      </c>
      <c r="C15129" s="20" t="s">
        <v>12044</v>
      </c>
      <c r="D15129" s="20" t="s">
        <v>17</v>
      </c>
    </row>
    <row r="15130" spans="2:4" x14ac:dyDescent="0.25">
      <c r="B15130" s="20" t="s">
        <v>19288</v>
      </c>
      <c r="C15130" s="20" t="s">
        <v>12044</v>
      </c>
      <c r="D15130" s="20" t="s">
        <v>23</v>
      </c>
    </row>
    <row r="15131" spans="2:4" x14ac:dyDescent="0.25">
      <c r="B15131" s="20" t="s">
        <v>19289</v>
      </c>
      <c r="C15131" s="20" t="s">
        <v>12044</v>
      </c>
      <c r="D15131" s="20" t="s">
        <v>22</v>
      </c>
    </row>
    <row r="15132" spans="2:4" x14ac:dyDescent="0.25">
      <c r="B15132" s="20" t="s">
        <v>19290</v>
      </c>
      <c r="C15132" s="20" t="s">
        <v>12044</v>
      </c>
      <c r="D15132" s="20" t="s">
        <v>22</v>
      </c>
    </row>
    <row r="15133" spans="2:4" x14ac:dyDescent="0.25">
      <c r="B15133" s="20" t="s">
        <v>12049</v>
      </c>
      <c r="C15133" s="20" t="s">
        <v>12049</v>
      </c>
      <c r="D15133" s="20" t="s">
        <v>17</v>
      </c>
    </row>
    <row r="15134" spans="2:4" x14ac:dyDescent="0.25">
      <c r="B15134" s="20" t="s">
        <v>12050</v>
      </c>
      <c r="C15134" s="20" t="s">
        <v>12049</v>
      </c>
      <c r="D15134" s="20" t="s">
        <v>17</v>
      </c>
    </row>
    <row r="15135" spans="2:4" x14ac:dyDescent="0.25">
      <c r="B15135" s="20" t="s">
        <v>12051</v>
      </c>
      <c r="C15135" s="20" t="s">
        <v>12049</v>
      </c>
      <c r="D15135" s="20" t="s">
        <v>17</v>
      </c>
    </row>
    <row r="15136" spans="2:4" x14ac:dyDescent="0.25">
      <c r="B15136" s="20" t="s">
        <v>19291</v>
      </c>
      <c r="C15136" s="20" t="s">
        <v>12049</v>
      </c>
      <c r="D15136" s="20" t="s">
        <v>23</v>
      </c>
    </row>
    <row r="15137" spans="2:4" x14ac:dyDescent="0.25">
      <c r="B15137" s="20" t="s">
        <v>19292</v>
      </c>
      <c r="C15137" s="20" t="s">
        <v>12049</v>
      </c>
      <c r="D15137" s="20" t="s">
        <v>23</v>
      </c>
    </row>
    <row r="15138" spans="2:4" x14ac:dyDescent="0.25">
      <c r="B15138" s="20" t="s">
        <v>19293</v>
      </c>
      <c r="C15138" s="20" t="s">
        <v>12049</v>
      </c>
      <c r="D15138" s="20" t="s">
        <v>23</v>
      </c>
    </row>
    <row r="15139" spans="2:4" x14ac:dyDescent="0.25">
      <c r="B15139" s="20" t="s">
        <v>19294</v>
      </c>
      <c r="C15139" s="20" t="s">
        <v>12049</v>
      </c>
      <c r="D15139" s="20" t="s">
        <v>23</v>
      </c>
    </row>
    <row r="15140" spans="2:4" x14ac:dyDescent="0.25">
      <c r="B15140" s="20" t="s">
        <v>19295</v>
      </c>
      <c r="C15140" s="20" t="s">
        <v>12049</v>
      </c>
      <c r="D15140" s="20" t="s">
        <v>23</v>
      </c>
    </row>
    <row r="15141" spans="2:4" x14ac:dyDescent="0.25">
      <c r="B15141" s="20" t="s">
        <v>19296</v>
      </c>
      <c r="C15141" s="20" t="s">
        <v>12049</v>
      </c>
      <c r="D15141" s="20" t="s">
        <v>23</v>
      </c>
    </row>
    <row r="15142" spans="2:4" x14ac:dyDescent="0.25">
      <c r="B15142" s="20" t="s">
        <v>19297</v>
      </c>
      <c r="C15142" s="20" t="s">
        <v>12049</v>
      </c>
      <c r="D15142" s="20" t="s">
        <v>23</v>
      </c>
    </row>
    <row r="15143" spans="2:4" x14ac:dyDescent="0.25">
      <c r="B15143" s="20" t="s">
        <v>19298</v>
      </c>
      <c r="C15143" s="20" t="s">
        <v>12049</v>
      </c>
      <c r="D15143" s="20" t="s">
        <v>23</v>
      </c>
    </row>
    <row r="15144" spans="2:4" x14ac:dyDescent="0.25">
      <c r="B15144" s="20" t="s">
        <v>19299</v>
      </c>
      <c r="C15144" s="20" t="s">
        <v>12049</v>
      </c>
      <c r="D15144" s="20" t="s">
        <v>23</v>
      </c>
    </row>
    <row r="15145" spans="2:4" x14ac:dyDescent="0.25">
      <c r="B15145" s="20" t="s">
        <v>19300</v>
      </c>
      <c r="C15145" s="20" t="s">
        <v>12049</v>
      </c>
      <c r="D15145" s="20" t="s">
        <v>23</v>
      </c>
    </row>
    <row r="15146" spans="2:4" x14ac:dyDescent="0.25">
      <c r="B15146" s="20" t="s">
        <v>19301</v>
      </c>
      <c r="C15146" s="20" t="s">
        <v>12049</v>
      </c>
      <c r="D15146" s="20" t="s">
        <v>23</v>
      </c>
    </row>
    <row r="15147" spans="2:4" x14ac:dyDescent="0.25">
      <c r="B15147" s="20" t="s">
        <v>12052</v>
      </c>
      <c r="C15147" s="20" t="s">
        <v>12049</v>
      </c>
      <c r="D15147" s="20" t="s">
        <v>17</v>
      </c>
    </row>
    <row r="15148" spans="2:4" x14ac:dyDescent="0.25">
      <c r="B15148" s="20" t="s">
        <v>12053</v>
      </c>
      <c r="C15148" s="20" t="s">
        <v>12054</v>
      </c>
      <c r="D15148" s="20" t="s">
        <v>23</v>
      </c>
    </row>
    <row r="15149" spans="2:4" x14ac:dyDescent="0.25">
      <c r="B15149" s="20" t="s">
        <v>19302</v>
      </c>
      <c r="C15149" s="20" t="s">
        <v>12054</v>
      </c>
      <c r="D15149" s="20" t="s">
        <v>22</v>
      </c>
    </row>
    <row r="15150" spans="2:4" x14ac:dyDescent="0.25">
      <c r="B15150" s="20" t="s">
        <v>19303</v>
      </c>
      <c r="C15150" s="20" t="s">
        <v>12054</v>
      </c>
      <c r="D15150" s="20" t="s">
        <v>22</v>
      </c>
    </row>
    <row r="15151" spans="2:4" x14ac:dyDescent="0.25">
      <c r="B15151" s="20" t="s">
        <v>19304</v>
      </c>
      <c r="C15151" s="20" t="s">
        <v>12054</v>
      </c>
      <c r="D15151" s="20" t="s">
        <v>22</v>
      </c>
    </row>
    <row r="15152" spans="2:4" x14ac:dyDescent="0.25">
      <c r="B15152" s="20" t="s">
        <v>19305</v>
      </c>
      <c r="C15152" s="20" t="s">
        <v>12054</v>
      </c>
      <c r="D15152" s="20" t="s">
        <v>22</v>
      </c>
    </row>
    <row r="15153" spans="2:4" x14ac:dyDescent="0.25">
      <c r="B15153" s="20" t="s">
        <v>19306</v>
      </c>
      <c r="C15153" s="20" t="s">
        <v>12054</v>
      </c>
      <c r="D15153" s="20" t="s">
        <v>22</v>
      </c>
    </row>
    <row r="15154" spans="2:4" x14ac:dyDescent="0.25">
      <c r="B15154" s="20" t="s">
        <v>19307</v>
      </c>
      <c r="C15154" s="20" t="s">
        <v>12054</v>
      </c>
      <c r="D15154" s="20" t="s">
        <v>22</v>
      </c>
    </row>
    <row r="15155" spans="2:4" x14ac:dyDescent="0.25">
      <c r="B15155" s="20" t="s">
        <v>12055</v>
      </c>
      <c r="C15155" s="20" t="s">
        <v>12056</v>
      </c>
      <c r="D15155" s="20" t="s">
        <v>23</v>
      </c>
    </row>
    <row r="15156" spans="2:4" x14ac:dyDescent="0.25">
      <c r="B15156" s="20" t="s">
        <v>12057</v>
      </c>
      <c r="C15156" s="20" t="s">
        <v>12056</v>
      </c>
      <c r="D15156" s="20" t="s">
        <v>23</v>
      </c>
    </row>
    <row r="15157" spans="2:4" x14ac:dyDescent="0.25">
      <c r="B15157" s="20" t="s">
        <v>12058</v>
      </c>
      <c r="C15157" s="20" t="s">
        <v>12056</v>
      </c>
      <c r="D15157" s="20" t="s">
        <v>23</v>
      </c>
    </row>
    <row r="15158" spans="2:4" x14ac:dyDescent="0.25">
      <c r="B15158" s="20" t="s">
        <v>12059</v>
      </c>
      <c r="C15158" s="20" t="s">
        <v>12056</v>
      </c>
      <c r="D15158" s="20" t="s">
        <v>23</v>
      </c>
    </row>
    <row r="15159" spans="2:4" x14ac:dyDescent="0.25">
      <c r="B15159" s="20" t="s">
        <v>19308</v>
      </c>
      <c r="C15159" s="20" t="s">
        <v>12056</v>
      </c>
      <c r="D15159" s="20" t="s">
        <v>22</v>
      </c>
    </row>
    <row r="15160" spans="2:4" x14ac:dyDescent="0.25">
      <c r="B15160" s="20" t="s">
        <v>12060</v>
      </c>
      <c r="C15160" s="20" t="s">
        <v>12061</v>
      </c>
      <c r="D15160" s="20" t="s">
        <v>23</v>
      </c>
    </row>
    <row r="15161" spans="2:4" x14ac:dyDescent="0.25">
      <c r="B15161" s="20" t="s">
        <v>12062</v>
      </c>
      <c r="C15161" s="20" t="s">
        <v>12063</v>
      </c>
      <c r="D15161" s="20" t="s">
        <v>23</v>
      </c>
    </row>
    <row r="15162" spans="2:4" x14ac:dyDescent="0.25">
      <c r="B15162" s="20" t="s">
        <v>12064</v>
      </c>
      <c r="C15162" s="20" t="s">
        <v>12063</v>
      </c>
      <c r="D15162" s="20" t="s">
        <v>23</v>
      </c>
    </row>
    <row r="15163" spans="2:4" x14ac:dyDescent="0.25">
      <c r="B15163" s="20" t="s">
        <v>12065</v>
      </c>
      <c r="C15163" s="20" t="s">
        <v>12066</v>
      </c>
      <c r="D15163" s="20" t="s">
        <v>23</v>
      </c>
    </row>
    <row r="15164" spans="2:4" x14ac:dyDescent="0.25">
      <c r="B15164" s="20" t="s">
        <v>12067</v>
      </c>
      <c r="C15164" s="20" t="s">
        <v>12068</v>
      </c>
      <c r="D15164" s="20" t="s">
        <v>22</v>
      </c>
    </row>
    <row r="15165" spans="2:4" x14ac:dyDescent="0.25">
      <c r="B15165" s="20" t="s">
        <v>12069</v>
      </c>
      <c r="C15165" s="20" t="s">
        <v>12068</v>
      </c>
      <c r="D15165" s="20" t="s">
        <v>22</v>
      </c>
    </row>
    <row r="15166" spans="2:4" x14ac:dyDescent="0.25">
      <c r="B15166" s="20" t="s">
        <v>12070</v>
      </c>
      <c r="C15166" s="20" t="s">
        <v>12071</v>
      </c>
      <c r="D15166" s="20" t="s">
        <v>23</v>
      </c>
    </row>
    <row r="15167" spans="2:4" x14ac:dyDescent="0.25">
      <c r="B15167" s="20" t="s">
        <v>12072</v>
      </c>
      <c r="C15167" s="20" t="s">
        <v>12071</v>
      </c>
      <c r="D15167" s="20" t="s">
        <v>23</v>
      </c>
    </row>
    <row r="15168" spans="2:4" x14ac:dyDescent="0.25">
      <c r="B15168" s="20" t="s">
        <v>12073</v>
      </c>
      <c r="C15168" s="20" t="s">
        <v>12071</v>
      </c>
      <c r="D15168" s="20" t="s">
        <v>23</v>
      </c>
    </row>
    <row r="15169" spans="2:4" x14ac:dyDescent="0.25">
      <c r="B15169" s="20" t="s">
        <v>12074</v>
      </c>
      <c r="C15169" s="20" t="s">
        <v>12075</v>
      </c>
      <c r="D15169" s="20" t="s">
        <v>23</v>
      </c>
    </row>
    <row r="15170" spans="2:4" x14ac:dyDescent="0.25">
      <c r="B15170" s="20" t="s">
        <v>12076</v>
      </c>
      <c r="C15170" s="20" t="s">
        <v>12075</v>
      </c>
      <c r="D15170" s="20" t="s">
        <v>23</v>
      </c>
    </row>
    <row r="15171" spans="2:4" x14ac:dyDescent="0.25">
      <c r="B15171" s="20" t="s">
        <v>12077</v>
      </c>
      <c r="C15171" s="20" t="s">
        <v>12075</v>
      </c>
      <c r="D15171" s="20" t="s">
        <v>23</v>
      </c>
    </row>
    <row r="15172" spans="2:4" x14ac:dyDescent="0.25">
      <c r="B15172" s="20" t="s">
        <v>19309</v>
      </c>
      <c r="C15172" s="20" t="s">
        <v>12075</v>
      </c>
      <c r="D15172" s="20" t="s">
        <v>22</v>
      </c>
    </row>
    <row r="15173" spans="2:4" x14ac:dyDescent="0.25">
      <c r="B15173" s="20" t="s">
        <v>19310</v>
      </c>
      <c r="C15173" s="20" t="s">
        <v>12075</v>
      </c>
      <c r="D15173" s="20" t="s">
        <v>22</v>
      </c>
    </row>
    <row r="15174" spans="2:4" x14ac:dyDescent="0.25">
      <c r="B15174" s="20" t="s">
        <v>19311</v>
      </c>
      <c r="C15174" s="20" t="s">
        <v>12075</v>
      </c>
      <c r="D15174" s="20" t="s">
        <v>22</v>
      </c>
    </row>
    <row r="15175" spans="2:4" x14ac:dyDescent="0.25">
      <c r="B15175" s="20" t="s">
        <v>19312</v>
      </c>
      <c r="C15175" s="20" t="s">
        <v>12075</v>
      </c>
      <c r="D15175" s="20" t="s">
        <v>22</v>
      </c>
    </row>
    <row r="15176" spans="2:4" x14ac:dyDescent="0.25">
      <c r="B15176" s="20" t="s">
        <v>19313</v>
      </c>
      <c r="C15176" s="20" t="s">
        <v>12075</v>
      </c>
      <c r="D15176" s="20" t="s">
        <v>22</v>
      </c>
    </row>
    <row r="15177" spans="2:4" x14ac:dyDescent="0.25">
      <c r="B15177" s="20" t="s">
        <v>12078</v>
      </c>
      <c r="C15177" s="20" t="s">
        <v>12075</v>
      </c>
      <c r="D15177" s="20" t="s">
        <v>23</v>
      </c>
    </row>
    <row r="15178" spans="2:4" x14ac:dyDescent="0.25">
      <c r="B15178" s="20" t="s">
        <v>12079</v>
      </c>
      <c r="C15178" s="20" t="s">
        <v>12080</v>
      </c>
      <c r="D15178" s="20" t="s">
        <v>23</v>
      </c>
    </row>
    <row r="15179" spans="2:4" x14ac:dyDescent="0.25">
      <c r="B15179" s="20" t="s">
        <v>12081</v>
      </c>
      <c r="C15179" s="20" t="s">
        <v>12082</v>
      </c>
      <c r="D15179" s="20" t="s">
        <v>23</v>
      </c>
    </row>
    <row r="15180" spans="2:4" x14ac:dyDescent="0.25">
      <c r="B15180" s="20" t="s">
        <v>12083</v>
      </c>
      <c r="C15180" s="20" t="s">
        <v>12082</v>
      </c>
      <c r="D15180" s="20" t="s">
        <v>22</v>
      </c>
    </row>
    <row r="15181" spans="2:4" x14ac:dyDescent="0.25">
      <c r="B15181" s="20" t="s">
        <v>12084</v>
      </c>
      <c r="C15181" s="20" t="s">
        <v>12082</v>
      </c>
      <c r="D15181" s="20" t="s">
        <v>20</v>
      </c>
    </row>
    <row r="15182" spans="2:4" x14ac:dyDescent="0.25">
      <c r="B15182" s="20" t="s">
        <v>12085</v>
      </c>
      <c r="C15182" s="20" t="s">
        <v>12082</v>
      </c>
      <c r="D15182" s="20" t="s">
        <v>23</v>
      </c>
    </row>
    <row r="15183" spans="2:4" x14ac:dyDescent="0.25">
      <c r="B15183" s="20" t="s">
        <v>12086</v>
      </c>
      <c r="C15183" s="20" t="s">
        <v>12082</v>
      </c>
      <c r="D15183" s="20" t="s">
        <v>23</v>
      </c>
    </row>
    <row r="15184" spans="2:4" x14ac:dyDescent="0.25">
      <c r="B15184" s="20" t="s">
        <v>19314</v>
      </c>
      <c r="C15184" s="20" t="s">
        <v>12082</v>
      </c>
      <c r="D15184" s="20" t="s">
        <v>24</v>
      </c>
    </row>
    <row r="15185" spans="2:4" x14ac:dyDescent="0.25">
      <c r="B15185" s="20" t="s">
        <v>19315</v>
      </c>
      <c r="C15185" s="20" t="s">
        <v>12082</v>
      </c>
      <c r="D15185" s="20" t="s">
        <v>24</v>
      </c>
    </row>
    <row r="15186" spans="2:4" x14ac:dyDescent="0.25">
      <c r="B15186" s="20" t="s">
        <v>19316</v>
      </c>
      <c r="C15186" s="20" t="s">
        <v>12082</v>
      </c>
      <c r="D15186" s="20" t="s">
        <v>23</v>
      </c>
    </row>
    <row r="15187" spans="2:4" x14ac:dyDescent="0.25">
      <c r="B15187" s="20" t="s">
        <v>19317</v>
      </c>
      <c r="C15187" s="20" t="s">
        <v>12082</v>
      </c>
      <c r="D15187" s="20" t="s">
        <v>23</v>
      </c>
    </row>
    <row r="15188" spans="2:4" x14ac:dyDescent="0.25">
      <c r="B15188" s="20" t="s">
        <v>19318</v>
      </c>
      <c r="C15188" s="20" t="s">
        <v>12082</v>
      </c>
      <c r="D15188" s="20" t="s">
        <v>24</v>
      </c>
    </row>
    <row r="15189" spans="2:4" x14ac:dyDescent="0.25">
      <c r="B15189" s="20" t="s">
        <v>19319</v>
      </c>
      <c r="C15189" s="20" t="s">
        <v>12082</v>
      </c>
      <c r="D15189" s="20" t="s">
        <v>24</v>
      </c>
    </row>
    <row r="15190" spans="2:4" x14ac:dyDescent="0.25">
      <c r="B15190" s="20" t="s">
        <v>19320</v>
      </c>
      <c r="C15190" s="20" t="s">
        <v>12082</v>
      </c>
      <c r="D15190" s="20" t="s">
        <v>24</v>
      </c>
    </row>
    <row r="15191" spans="2:4" x14ac:dyDescent="0.25">
      <c r="B15191" s="20" t="s">
        <v>19321</v>
      </c>
      <c r="C15191" s="20" t="s">
        <v>12082</v>
      </c>
      <c r="D15191" s="20" t="s">
        <v>24</v>
      </c>
    </row>
    <row r="15192" spans="2:4" x14ac:dyDescent="0.25">
      <c r="B15192" s="20" t="s">
        <v>19322</v>
      </c>
      <c r="C15192" s="20" t="s">
        <v>12082</v>
      </c>
      <c r="D15192" s="20" t="s">
        <v>24</v>
      </c>
    </row>
    <row r="15193" spans="2:4" x14ac:dyDescent="0.25">
      <c r="B15193" s="20" t="s">
        <v>19323</v>
      </c>
      <c r="C15193" s="20" t="s">
        <v>12082</v>
      </c>
      <c r="D15193" s="20" t="s">
        <v>24</v>
      </c>
    </row>
    <row r="15194" spans="2:4" x14ac:dyDescent="0.25">
      <c r="B15194" s="20" t="s">
        <v>19324</v>
      </c>
      <c r="C15194" s="20" t="s">
        <v>12082</v>
      </c>
      <c r="D15194" s="20" t="s">
        <v>23</v>
      </c>
    </row>
    <row r="15195" spans="2:4" x14ac:dyDescent="0.25">
      <c r="B15195" s="20" t="s">
        <v>19325</v>
      </c>
      <c r="C15195" s="20" t="s">
        <v>12082</v>
      </c>
      <c r="D15195" s="20" t="s">
        <v>24</v>
      </c>
    </row>
    <row r="15196" spans="2:4" x14ac:dyDescent="0.25">
      <c r="B15196" s="20" t="s">
        <v>12087</v>
      </c>
      <c r="C15196" s="20" t="s">
        <v>12088</v>
      </c>
      <c r="D15196" s="20" t="s">
        <v>23</v>
      </c>
    </row>
    <row r="15197" spans="2:4" x14ac:dyDescent="0.25">
      <c r="B15197" s="20" t="s">
        <v>19326</v>
      </c>
      <c r="C15197" s="20" t="s">
        <v>12089</v>
      </c>
      <c r="D15197" s="20" t="s">
        <v>24</v>
      </c>
    </row>
    <row r="15198" spans="2:4" x14ac:dyDescent="0.25">
      <c r="B15198" s="20" t="s">
        <v>19327</v>
      </c>
      <c r="C15198" s="20" t="s">
        <v>12089</v>
      </c>
      <c r="D15198" s="20" t="s">
        <v>24</v>
      </c>
    </row>
    <row r="15199" spans="2:4" x14ac:dyDescent="0.25">
      <c r="B15199" s="20" t="s">
        <v>19328</v>
      </c>
      <c r="C15199" s="20" t="s">
        <v>12089</v>
      </c>
      <c r="D15199" s="20" t="s">
        <v>24</v>
      </c>
    </row>
    <row r="15200" spans="2:4" x14ac:dyDescent="0.25">
      <c r="B15200" s="20" t="s">
        <v>19329</v>
      </c>
      <c r="C15200" s="20" t="s">
        <v>12089</v>
      </c>
      <c r="D15200" s="20" t="s">
        <v>23</v>
      </c>
    </row>
    <row r="15201" spans="2:4" x14ac:dyDescent="0.25">
      <c r="B15201" s="20" t="s">
        <v>19330</v>
      </c>
      <c r="C15201" s="20" t="s">
        <v>12089</v>
      </c>
      <c r="D15201" s="20" t="s">
        <v>23</v>
      </c>
    </row>
    <row r="15202" spans="2:4" x14ac:dyDescent="0.25">
      <c r="B15202" s="20" t="s">
        <v>19331</v>
      </c>
      <c r="C15202" s="20" t="s">
        <v>12089</v>
      </c>
      <c r="D15202" s="20" t="s">
        <v>24</v>
      </c>
    </row>
    <row r="15203" spans="2:4" x14ac:dyDescent="0.25">
      <c r="B15203" s="20" t="s">
        <v>19332</v>
      </c>
      <c r="C15203" s="20" t="s">
        <v>12089</v>
      </c>
      <c r="D15203" s="20" t="s">
        <v>23</v>
      </c>
    </row>
    <row r="15204" spans="2:4" x14ac:dyDescent="0.25">
      <c r="B15204" s="20" t="s">
        <v>19333</v>
      </c>
      <c r="C15204" s="20" t="s">
        <v>12089</v>
      </c>
      <c r="D15204" s="20" t="s">
        <v>23</v>
      </c>
    </row>
    <row r="15205" spans="2:4" x14ac:dyDescent="0.25">
      <c r="B15205" s="20" t="s">
        <v>19334</v>
      </c>
      <c r="C15205" s="20" t="s">
        <v>12089</v>
      </c>
      <c r="D15205" s="20" t="s">
        <v>24</v>
      </c>
    </row>
    <row r="15206" spans="2:4" x14ac:dyDescent="0.25">
      <c r="B15206" s="20" t="s">
        <v>19335</v>
      </c>
      <c r="C15206" s="20" t="s">
        <v>12089</v>
      </c>
      <c r="D15206" s="20" t="s">
        <v>23</v>
      </c>
    </row>
    <row r="15207" spans="2:4" x14ac:dyDescent="0.25">
      <c r="B15207" s="20" t="s">
        <v>19336</v>
      </c>
      <c r="C15207" s="20" t="s">
        <v>12089</v>
      </c>
      <c r="D15207" s="20" t="s">
        <v>24</v>
      </c>
    </row>
    <row r="15208" spans="2:4" x14ac:dyDescent="0.25">
      <c r="B15208" s="20" t="s">
        <v>19337</v>
      </c>
      <c r="C15208" s="20" t="s">
        <v>12089</v>
      </c>
      <c r="D15208" s="20" t="s">
        <v>24</v>
      </c>
    </row>
    <row r="15209" spans="2:4" x14ac:dyDescent="0.25">
      <c r="B15209" s="20" t="s">
        <v>19338</v>
      </c>
      <c r="C15209" s="20" t="s">
        <v>12089</v>
      </c>
      <c r="D15209" s="20" t="s">
        <v>23</v>
      </c>
    </row>
    <row r="15210" spans="2:4" x14ac:dyDescent="0.25">
      <c r="B15210" s="20" t="s">
        <v>19339</v>
      </c>
      <c r="C15210" s="20" t="s">
        <v>12089</v>
      </c>
      <c r="D15210" s="20" t="s">
        <v>23</v>
      </c>
    </row>
    <row r="15211" spans="2:4" x14ac:dyDescent="0.25">
      <c r="B15211" s="20" t="s">
        <v>19340</v>
      </c>
      <c r="C15211" s="20" t="s">
        <v>12089</v>
      </c>
      <c r="D15211" s="20" t="s">
        <v>23</v>
      </c>
    </row>
    <row r="15212" spans="2:4" x14ac:dyDescent="0.25">
      <c r="B15212" s="20" t="s">
        <v>19341</v>
      </c>
      <c r="C15212" s="20" t="s">
        <v>12089</v>
      </c>
      <c r="D15212" s="20" t="s">
        <v>24</v>
      </c>
    </row>
    <row r="15213" spans="2:4" x14ac:dyDescent="0.25">
      <c r="B15213" s="20" t="s">
        <v>12090</v>
      </c>
      <c r="C15213" s="20" t="s">
        <v>12090</v>
      </c>
      <c r="D15213" s="20" t="s">
        <v>22</v>
      </c>
    </row>
    <row r="15214" spans="2:4" x14ac:dyDescent="0.25">
      <c r="B15214" s="20" t="s">
        <v>12091</v>
      </c>
      <c r="C15214" s="20" t="s">
        <v>12090</v>
      </c>
      <c r="D15214" s="20" t="s">
        <v>22</v>
      </c>
    </row>
    <row r="15215" spans="2:4" x14ac:dyDescent="0.25">
      <c r="B15215" s="20" t="s">
        <v>12092</v>
      </c>
      <c r="C15215" s="20" t="s">
        <v>12090</v>
      </c>
      <c r="D15215" s="20" t="s">
        <v>22</v>
      </c>
    </row>
    <row r="15216" spans="2:4" x14ac:dyDescent="0.25">
      <c r="B15216" s="20" t="s">
        <v>12093</v>
      </c>
      <c r="C15216" s="20" t="s">
        <v>12090</v>
      </c>
      <c r="D15216" s="20" t="s">
        <v>22</v>
      </c>
    </row>
    <row r="15217" spans="2:4" x14ac:dyDescent="0.25">
      <c r="B15217" s="20" t="s">
        <v>12094</v>
      </c>
      <c r="C15217" s="20" t="s">
        <v>12090</v>
      </c>
      <c r="D15217" s="20" t="s">
        <v>22</v>
      </c>
    </row>
    <row r="15218" spans="2:4" x14ac:dyDescent="0.25">
      <c r="B15218" s="20" t="s">
        <v>12095</v>
      </c>
      <c r="C15218" s="20" t="s">
        <v>12090</v>
      </c>
      <c r="D15218" s="20" t="s">
        <v>22</v>
      </c>
    </row>
    <row r="15219" spans="2:4" x14ac:dyDescent="0.25">
      <c r="B15219" s="20" t="s">
        <v>12096</v>
      </c>
      <c r="C15219" s="20" t="s">
        <v>12090</v>
      </c>
      <c r="D15219" s="20" t="s">
        <v>22</v>
      </c>
    </row>
    <row r="15220" spans="2:4" x14ac:dyDescent="0.25">
      <c r="B15220" s="20" t="s">
        <v>12097</v>
      </c>
      <c r="C15220" s="20" t="s">
        <v>12090</v>
      </c>
      <c r="D15220" s="20" t="s">
        <v>22</v>
      </c>
    </row>
    <row r="15221" spans="2:4" x14ac:dyDescent="0.25">
      <c r="B15221" s="20" t="s">
        <v>12098</v>
      </c>
      <c r="C15221" s="20" t="s">
        <v>12098</v>
      </c>
      <c r="D15221" s="20" t="s">
        <v>22</v>
      </c>
    </row>
    <row r="15222" spans="2:4" x14ac:dyDescent="0.25">
      <c r="B15222" s="20" t="s">
        <v>12099</v>
      </c>
      <c r="C15222" s="20" t="s">
        <v>12098</v>
      </c>
      <c r="D15222" s="20" t="s">
        <v>22</v>
      </c>
    </row>
    <row r="15223" spans="2:4" x14ac:dyDescent="0.25">
      <c r="B15223" s="20" t="s">
        <v>19342</v>
      </c>
      <c r="C15223" s="20" t="s">
        <v>12098</v>
      </c>
      <c r="D15223" s="20" t="s">
        <v>23</v>
      </c>
    </row>
    <row r="15224" spans="2:4" x14ac:dyDescent="0.25">
      <c r="B15224" s="20" t="s">
        <v>19343</v>
      </c>
      <c r="C15224" s="20" t="s">
        <v>12098</v>
      </c>
      <c r="D15224" s="20" t="s">
        <v>23</v>
      </c>
    </row>
    <row r="15225" spans="2:4" x14ac:dyDescent="0.25">
      <c r="B15225" s="20" t="s">
        <v>19344</v>
      </c>
      <c r="C15225" s="20" t="s">
        <v>12098</v>
      </c>
      <c r="D15225" s="20" t="s">
        <v>23</v>
      </c>
    </row>
    <row r="15226" spans="2:4" x14ac:dyDescent="0.25">
      <c r="B15226" s="20" t="s">
        <v>19345</v>
      </c>
      <c r="C15226" s="20" t="s">
        <v>12098</v>
      </c>
      <c r="D15226" s="20" t="s">
        <v>23</v>
      </c>
    </row>
    <row r="15227" spans="2:4" x14ac:dyDescent="0.25">
      <c r="B15227" s="20" t="s">
        <v>19346</v>
      </c>
      <c r="C15227" s="20" t="s">
        <v>12098</v>
      </c>
      <c r="D15227" s="20" t="s">
        <v>23</v>
      </c>
    </row>
    <row r="15228" spans="2:4" x14ac:dyDescent="0.25">
      <c r="B15228" s="20" t="s">
        <v>12100</v>
      </c>
      <c r="C15228" s="20" t="s">
        <v>12098</v>
      </c>
      <c r="D15228" s="20" t="s">
        <v>22</v>
      </c>
    </row>
    <row r="15229" spans="2:4" x14ac:dyDescent="0.25">
      <c r="B15229" s="20" t="s">
        <v>12101</v>
      </c>
      <c r="C15229" s="20" t="s">
        <v>12098</v>
      </c>
      <c r="D15229" s="20" t="s">
        <v>22</v>
      </c>
    </row>
    <row r="15230" spans="2:4" x14ac:dyDescent="0.25">
      <c r="B15230" s="20" t="s">
        <v>19347</v>
      </c>
      <c r="C15230" s="20" t="s">
        <v>12098</v>
      </c>
      <c r="D15230" s="20" t="s">
        <v>23</v>
      </c>
    </row>
    <row r="15231" spans="2:4" x14ac:dyDescent="0.25">
      <c r="B15231" s="20" t="s">
        <v>12102</v>
      </c>
      <c r="C15231" s="20" t="s">
        <v>12098</v>
      </c>
      <c r="D15231" s="20" t="s">
        <v>22</v>
      </c>
    </row>
    <row r="15232" spans="2:4" x14ac:dyDescent="0.25">
      <c r="B15232" s="20" t="s">
        <v>12103</v>
      </c>
      <c r="C15232" s="20" t="s">
        <v>12098</v>
      </c>
      <c r="D15232" s="20" t="s">
        <v>23</v>
      </c>
    </row>
    <row r="15233" spans="2:4" x14ac:dyDescent="0.25">
      <c r="B15233" s="20" t="s">
        <v>19348</v>
      </c>
      <c r="C15233" s="20" t="s">
        <v>12098</v>
      </c>
      <c r="D15233" s="20" t="s">
        <v>22</v>
      </c>
    </row>
    <row r="15234" spans="2:4" x14ac:dyDescent="0.25">
      <c r="B15234" s="20" t="s">
        <v>19349</v>
      </c>
      <c r="C15234" s="20" t="s">
        <v>12098</v>
      </c>
      <c r="D15234" s="20" t="s">
        <v>22</v>
      </c>
    </row>
    <row r="15235" spans="2:4" x14ac:dyDescent="0.25">
      <c r="B15235" s="20" t="s">
        <v>19350</v>
      </c>
      <c r="C15235" s="20" t="s">
        <v>12098</v>
      </c>
      <c r="D15235" s="20" t="s">
        <v>22</v>
      </c>
    </row>
    <row r="15236" spans="2:4" x14ac:dyDescent="0.25">
      <c r="B15236" s="20" t="s">
        <v>19351</v>
      </c>
      <c r="C15236" s="20" t="s">
        <v>12098</v>
      </c>
      <c r="D15236" s="20" t="s">
        <v>22</v>
      </c>
    </row>
    <row r="15237" spans="2:4" x14ac:dyDescent="0.25">
      <c r="B15237" s="20" t="s">
        <v>19352</v>
      </c>
      <c r="C15237" s="20" t="s">
        <v>12098</v>
      </c>
      <c r="D15237" s="20" t="s">
        <v>22</v>
      </c>
    </row>
    <row r="15238" spans="2:4" x14ac:dyDescent="0.25">
      <c r="B15238" s="20" t="s">
        <v>19353</v>
      </c>
      <c r="C15238" s="20" t="s">
        <v>12098</v>
      </c>
      <c r="D15238" s="20" t="s">
        <v>22</v>
      </c>
    </row>
    <row r="15239" spans="2:4" x14ac:dyDescent="0.25">
      <c r="B15239" s="20" t="s">
        <v>19354</v>
      </c>
      <c r="C15239" s="20" t="s">
        <v>12098</v>
      </c>
      <c r="D15239" s="20" t="s">
        <v>22</v>
      </c>
    </row>
    <row r="15240" spans="2:4" x14ac:dyDescent="0.25">
      <c r="B15240" s="20" t="s">
        <v>19355</v>
      </c>
      <c r="C15240" s="20" t="s">
        <v>12098</v>
      </c>
      <c r="D15240" s="20" t="s">
        <v>22</v>
      </c>
    </row>
    <row r="15241" spans="2:4" x14ac:dyDescent="0.25">
      <c r="B15241" s="20" t="s">
        <v>19356</v>
      </c>
      <c r="C15241" s="20" t="s">
        <v>12098</v>
      </c>
      <c r="D15241" s="20" t="s">
        <v>22</v>
      </c>
    </row>
    <row r="15242" spans="2:4" x14ac:dyDescent="0.25">
      <c r="B15242" s="20" t="s">
        <v>19357</v>
      </c>
      <c r="C15242" s="20" t="s">
        <v>12098</v>
      </c>
      <c r="D15242" s="20" t="s">
        <v>22</v>
      </c>
    </row>
    <row r="15243" spans="2:4" x14ac:dyDescent="0.25">
      <c r="B15243" s="20" t="s">
        <v>19358</v>
      </c>
      <c r="C15243" s="20" t="s">
        <v>12098</v>
      </c>
      <c r="D15243" s="20" t="s">
        <v>22</v>
      </c>
    </row>
    <row r="15244" spans="2:4" x14ac:dyDescent="0.25">
      <c r="B15244" s="20" t="s">
        <v>19359</v>
      </c>
      <c r="C15244" s="20" t="s">
        <v>12098</v>
      </c>
      <c r="D15244" s="20" t="s">
        <v>22</v>
      </c>
    </row>
    <row r="15245" spans="2:4" x14ac:dyDescent="0.25">
      <c r="B15245" s="20" t="s">
        <v>19360</v>
      </c>
      <c r="C15245" s="20" t="s">
        <v>12098</v>
      </c>
      <c r="D15245" s="20" t="s">
        <v>22</v>
      </c>
    </row>
    <row r="15246" spans="2:4" x14ac:dyDescent="0.25">
      <c r="B15246" s="20" t="s">
        <v>19361</v>
      </c>
      <c r="C15246" s="20" t="s">
        <v>12098</v>
      </c>
      <c r="D15246" s="20" t="s">
        <v>22</v>
      </c>
    </row>
    <row r="15247" spans="2:4" x14ac:dyDescent="0.25">
      <c r="B15247" s="20" t="s">
        <v>19362</v>
      </c>
      <c r="C15247" s="20" t="s">
        <v>12098</v>
      </c>
      <c r="D15247" s="20" t="s">
        <v>22</v>
      </c>
    </row>
    <row r="15248" spans="2:4" x14ac:dyDescent="0.25">
      <c r="B15248" s="20" t="s">
        <v>19363</v>
      </c>
      <c r="C15248" s="20" t="s">
        <v>12098</v>
      </c>
      <c r="D15248" s="20" t="s">
        <v>22</v>
      </c>
    </row>
    <row r="15249" spans="2:4" x14ac:dyDescent="0.25">
      <c r="B15249" s="20" t="s">
        <v>12104</v>
      </c>
      <c r="C15249" s="20" t="s">
        <v>12098</v>
      </c>
      <c r="D15249" s="20" t="s">
        <v>22</v>
      </c>
    </row>
    <row r="15250" spans="2:4" x14ac:dyDescent="0.25">
      <c r="B15250" s="20" t="s">
        <v>12105</v>
      </c>
      <c r="C15250" s="20" t="s">
        <v>12105</v>
      </c>
      <c r="D15250" s="20" t="s">
        <v>22</v>
      </c>
    </row>
    <row r="15251" spans="2:4" x14ac:dyDescent="0.25">
      <c r="B15251" s="20" t="s">
        <v>12106</v>
      </c>
      <c r="C15251" s="20" t="s">
        <v>12105</v>
      </c>
      <c r="D15251" s="20" t="s">
        <v>22</v>
      </c>
    </row>
    <row r="15252" spans="2:4" x14ac:dyDescent="0.25">
      <c r="B15252" s="20" t="s">
        <v>19364</v>
      </c>
      <c r="C15252" s="20" t="s">
        <v>12105</v>
      </c>
      <c r="D15252" s="20" t="s">
        <v>23</v>
      </c>
    </row>
    <row r="15253" spans="2:4" x14ac:dyDescent="0.25">
      <c r="B15253" s="20" t="s">
        <v>19365</v>
      </c>
      <c r="C15253" s="20" t="s">
        <v>12105</v>
      </c>
      <c r="D15253" s="20" t="s">
        <v>23</v>
      </c>
    </row>
    <row r="15254" spans="2:4" x14ac:dyDescent="0.25">
      <c r="B15254" s="20" t="s">
        <v>19366</v>
      </c>
      <c r="C15254" s="20" t="s">
        <v>12105</v>
      </c>
      <c r="D15254" s="20" t="s">
        <v>23</v>
      </c>
    </row>
    <row r="15255" spans="2:4" x14ac:dyDescent="0.25">
      <c r="B15255" s="20" t="s">
        <v>19367</v>
      </c>
      <c r="C15255" s="20" t="s">
        <v>12105</v>
      </c>
      <c r="D15255" s="20" t="s">
        <v>23</v>
      </c>
    </row>
    <row r="15256" spans="2:4" x14ac:dyDescent="0.25">
      <c r="B15256" s="20" t="s">
        <v>19368</v>
      </c>
      <c r="C15256" s="20" t="s">
        <v>12105</v>
      </c>
      <c r="D15256" s="20" t="s">
        <v>23</v>
      </c>
    </row>
    <row r="15257" spans="2:4" x14ac:dyDescent="0.25">
      <c r="B15257" s="20" t="s">
        <v>19369</v>
      </c>
      <c r="C15257" s="20" t="s">
        <v>12105</v>
      </c>
      <c r="D15257" s="20" t="s">
        <v>23</v>
      </c>
    </row>
    <row r="15258" spans="2:4" x14ac:dyDescent="0.25">
      <c r="B15258" s="20" t="s">
        <v>19370</v>
      </c>
      <c r="C15258" s="20" t="s">
        <v>12105</v>
      </c>
      <c r="D15258" s="20" t="s">
        <v>23</v>
      </c>
    </row>
    <row r="15259" spans="2:4" x14ac:dyDescent="0.25">
      <c r="B15259" s="20" t="s">
        <v>19371</v>
      </c>
      <c r="C15259" s="20" t="s">
        <v>12105</v>
      </c>
      <c r="D15259" s="20" t="s">
        <v>23</v>
      </c>
    </row>
    <row r="15260" spans="2:4" x14ac:dyDescent="0.25">
      <c r="B15260" s="20" t="s">
        <v>19372</v>
      </c>
      <c r="C15260" s="20" t="s">
        <v>12105</v>
      </c>
      <c r="D15260" s="20" t="s">
        <v>23</v>
      </c>
    </row>
    <row r="15261" spans="2:4" x14ac:dyDescent="0.25">
      <c r="B15261" s="20" t="s">
        <v>19373</v>
      </c>
      <c r="C15261" s="20" t="s">
        <v>12105</v>
      </c>
      <c r="D15261" s="20" t="s">
        <v>23</v>
      </c>
    </row>
    <row r="15262" spans="2:4" x14ac:dyDescent="0.25">
      <c r="B15262" s="20" t="s">
        <v>12107</v>
      </c>
      <c r="C15262" s="20" t="s">
        <v>12105</v>
      </c>
      <c r="D15262" s="20" t="s">
        <v>22</v>
      </c>
    </row>
    <row r="15263" spans="2:4" x14ac:dyDescent="0.25">
      <c r="B15263" s="20" t="s">
        <v>12108</v>
      </c>
      <c r="C15263" s="20" t="s">
        <v>12105</v>
      </c>
      <c r="D15263" s="20" t="s">
        <v>22</v>
      </c>
    </row>
    <row r="15264" spans="2:4" x14ac:dyDescent="0.25">
      <c r="B15264" s="20" t="s">
        <v>12109</v>
      </c>
      <c r="C15264" s="20" t="s">
        <v>12105</v>
      </c>
      <c r="D15264" s="20" t="s">
        <v>22</v>
      </c>
    </row>
    <row r="15265" spans="2:4" x14ac:dyDescent="0.25">
      <c r="B15265" s="20" t="s">
        <v>12110</v>
      </c>
      <c r="C15265" s="20" t="s">
        <v>12105</v>
      </c>
      <c r="D15265" s="20" t="s">
        <v>22</v>
      </c>
    </row>
    <row r="15266" spans="2:4" x14ac:dyDescent="0.25">
      <c r="B15266" s="20" t="s">
        <v>12111</v>
      </c>
      <c r="C15266" s="20" t="s">
        <v>12105</v>
      </c>
      <c r="D15266" s="20" t="s">
        <v>22</v>
      </c>
    </row>
    <row r="15267" spans="2:4" x14ac:dyDescent="0.25">
      <c r="B15267" s="20" t="s">
        <v>12112</v>
      </c>
      <c r="C15267" s="20" t="s">
        <v>12105</v>
      </c>
      <c r="D15267" s="20" t="s">
        <v>22</v>
      </c>
    </row>
    <row r="15268" spans="2:4" x14ac:dyDescent="0.25">
      <c r="B15268" s="20" t="s">
        <v>19374</v>
      </c>
      <c r="C15268" s="20" t="s">
        <v>12105</v>
      </c>
      <c r="D15268" s="20" t="s">
        <v>23</v>
      </c>
    </row>
    <row r="15269" spans="2:4" x14ac:dyDescent="0.25">
      <c r="B15269" s="20" t="s">
        <v>19375</v>
      </c>
      <c r="C15269" s="20" t="s">
        <v>12105</v>
      </c>
      <c r="D15269" s="20" t="s">
        <v>23</v>
      </c>
    </row>
    <row r="15270" spans="2:4" x14ac:dyDescent="0.25">
      <c r="B15270" s="20" t="s">
        <v>19376</v>
      </c>
      <c r="C15270" s="20" t="s">
        <v>12105</v>
      </c>
      <c r="D15270" s="20" t="s">
        <v>23</v>
      </c>
    </row>
    <row r="15271" spans="2:4" x14ac:dyDescent="0.25">
      <c r="B15271" s="20" t="s">
        <v>19377</v>
      </c>
      <c r="C15271" s="20" t="s">
        <v>12105</v>
      </c>
      <c r="D15271" s="20" t="s">
        <v>23</v>
      </c>
    </row>
    <row r="15272" spans="2:4" x14ac:dyDescent="0.25">
      <c r="B15272" s="20" t="s">
        <v>19378</v>
      </c>
      <c r="C15272" s="20" t="s">
        <v>12105</v>
      </c>
      <c r="D15272" s="20" t="s">
        <v>23</v>
      </c>
    </row>
    <row r="15273" spans="2:4" x14ac:dyDescent="0.25">
      <c r="B15273" s="20" t="s">
        <v>19379</v>
      </c>
      <c r="C15273" s="20" t="s">
        <v>12105</v>
      </c>
      <c r="D15273" s="20" t="s">
        <v>23</v>
      </c>
    </row>
    <row r="15274" spans="2:4" x14ac:dyDescent="0.25">
      <c r="B15274" s="20" t="s">
        <v>19380</v>
      </c>
      <c r="C15274" s="20" t="s">
        <v>12105</v>
      </c>
      <c r="D15274" s="20" t="s">
        <v>23</v>
      </c>
    </row>
    <row r="15275" spans="2:4" x14ac:dyDescent="0.25">
      <c r="B15275" s="20" t="s">
        <v>19381</v>
      </c>
      <c r="C15275" s="20" t="s">
        <v>12105</v>
      </c>
      <c r="D15275" s="20" t="s">
        <v>23</v>
      </c>
    </row>
    <row r="15276" spans="2:4" x14ac:dyDescent="0.25">
      <c r="B15276" s="20" t="s">
        <v>19382</v>
      </c>
      <c r="C15276" s="20" t="s">
        <v>12105</v>
      </c>
      <c r="D15276" s="20" t="s">
        <v>22</v>
      </c>
    </row>
    <row r="15277" spans="2:4" x14ac:dyDescent="0.25">
      <c r="B15277" s="20" t="s">
        <v>19383</v>
      </c>
      <c r="C15277" s="20" t="s">
        <v>12105</v>
      </c>
      <c r="D15277" s="20" t="s">
        <v>22</v>
      </c>
    </row>
    <row r="15278" spans="2:4" x14ac:dyDescent="0.25">
      <c r="B15278" s="20" t="s">
        <v>19384</v>
      </c>
      <c r="C15278" s="20" t="s">
        <v>12105</v>
      </c>
      <c r="D15278" s="20" t="s">
        <v>22</v>
      </c>
    </row>
    <row r="15279" spans="2:4" x14ac:dyDescent="0.25">
      <c r="B15279" s="20" t="s">
        <v>19385</v>
      </c>
      <c r="C15279" s="20" t="s">
        <v>12105</v>
      </c>
      <c r="D15279" s="20" t="s">
        <v>23</v>
      </c>
    </row>
    <row r="15280" spans="2:4" x14ac:dyDescent="0.25">
      <c r="B15280" s="20" t="s">
        <v>19386</v>
      </c>
      <c r="C15280" s="20" t="s">
        <v>12105</v>
      </c>
      <c r="D15280" s="20" t="s">
        <v>23</v>
      </c>
    </row>
    <row r="15281" spans="2:4" x14ac:dyDescent="0.25">
      <c r="B15281" s="20" t="s">
        <v>19387</v>
      </c>
      <c r="C15281" s="20" t="s">
        <v>12105</v>
      </c>
      <c r="D15281" s="20" t="s">
        <v>22</v>
      </c>
    </row>
    <row r="15282" spans="2:4" x14ac:dyDescent="0.25">
      <c r="B15282" s="20" t="s">
        <v>19388</v>
      </c>
      <c r="C15282" s="20" t="s">
        <v>12105</v>
      </c>
      <c r="D15282" s="20" t="s">
        <v>23</v>
      </c>
    </row>
    <row r="15283" spans="2:4" x14ac:dyDescent="0.25">
      <c r="B15283" s="20" t="s">
        <v>12113</v>
      </c>
      <c r="C15283" s="20" t="s">
        <v>12113</v>
      </c>
      <c r="D15283" s="20" t="s">
        <v>22</v>
      </c>
    </row>
    <row r="15284" spans="2:4" x14ac:dyDescent="0.25">
      <c r="B15284" s="20" t="s">
        <v>12114</v>
      </c>
      <c r="C15284" s="20" t="s">
        <v>12113</v>
      </c>
      <c r="D15284" s="20" t="s">
        <v>22</v>
      </c>
    </row>
    <row r="15285" spans="2:4" x14ac:dyDescent="0.25">
      <c r="B15285" s="20" t="s">
        <v>12115</v>
      </c>
      <c r="C15285" s="20" t="s">
        <v>12113</v>
      </c>
      <c r="D15285" s="20" t="s">
        <v>22</v>
      </c>
    </row>
    <row r="15286" spans="2:4" x14ac:dyDescent="0.25">
      <c r="B15286" s="20" t="s">
        <v>12116</v>
      </c>
      <c r="C15286" s="20" t="s">
        <v>12113</v>
      </c>
      <c r="D15286" s="20" t="s">
        <v>22</v>
      </c>
    </row>
    <row r="15287" spans="2:4" x14ac:dyDescent="0.25">
      <c r="B15287" s="20" t="s">
        <v>12117</v>
      </c>
      <c r="C15287" s="20" t="s">
        <v>12117</v>
      </c>
      <c r="D15287" s="20" t="s">
        <v>22</v>
      </c>
    </row>
    <row r="15288" spans="2:4" x14ac:dyDescent="0.25">
      <c r="B15288" s="20" t="s">
        <v>12118</v>
      </c>
      <c r="C15288" s="20" t="s">
        <v>12117</v>
      </c>
      <c r="D15288" s="20" t="s">
        <v>22</v>
      </c>
    </row>
    <row r="15289" spans="2:4" x14ac:dyDescent="0.25">
      <c r="B15289" s="20" t="s">
        <v>19389</v>
      </c>
      <c r="C15289" s="20" t="s">
        <v>12117</v>
      </c>
      <c r="D15289" s="20" t="s">
        <v>22</v>
      </c>
    </row>
    <row r="15290" spans="2:4" x14ac:dyDescent="0.25">
      <c r="B15290" s="20" t="s">
        <v>19390</v>
      </c>
      <c r="C15290" s="20" t="s">
        <v>12117</v>
      </c>
      <c r="D15290" s="20" t="s">
        <v>22</v>
      </c>
    </row>
    <row r="15291" spans="2:4" x14ac:dyDescent="0.25">
      <c r="B15291" s="20" t="s">
        <v>19391</v>
      </c>
      <c r="C15291" s="20" t="s">
        <v>12117</v>
      </c>
      <c r="D15291" s="20" t="s">
        <v>22</v>
      </c>
    </row>
    <row r="15292" spans="2:4" x14ac:dyDescent="0.25">
      <c r="B15292" s="20" t="s">
        <v>19392</v>
      </c>
      <c r="C15292" s="20" t="s">
        <v>12117</v>
      </c>
      <c r="D15292" s="20" t="s">
        <v>22</v>
      </c>
    </row>
    <row r="15293" spans="2:4" x14ac:dyDescent="0.25">
      <c r="B15293" s="20" t="s">
        <v>19393</v>
      </c>
      <c r="C15293" s="20" t="s">
        <v>12117</v>
      </c>
      <c r="D15293" s="20" t="s">
        <v>22</v>
      </c>
    </row>
    <row r="15294" spans="2:4" x14ac:dyDescent="0.25">
      <c r="B15294" s="20" t="s">
        <v>19394</v>
      </c>
      <c r="C15294" s="20" t="s">
        <v>12117</v>
      </c>
      <c r="D15294" s="20" t="s">
        <v>22</v>
      </c>
    </row>
    <row r="15295" spans="2:4" x14ac:dyDescent="0.25">
      <c r="B15295" s="20" t="s">
        <v>19395</v>
      </c>
      <c r="C15295" s="20" t="s">
        <v>12117</v>
      </c>
      <c r="D15295" s="20" t="s">
        <v>22</v>
      </c>
    </row>
    <row r="15296" spans="2:4" x14ac:dyDescent="0.25">
      <c r="B15296" s="20" t="s">
        <v>19396</v>
      </c>
      <c r="C15296" s="20" t="s">
        <v>12117</v>
      </c>
      <c r="D15296" s="20" t="s">
        <v>22</v>
      </c>
    </row>
    <row r="15297" spans="2:4" x14ac:dyDescent="0.25">
      <c r="B15297" s="20" t="s">
        <v>19397</v>
      </c>
      <c r="C15297" s="20" t="s">
        <v>12117</v>
      </c>
      <c r="D15297" s="20" t="s">
        <v>22</v>
      </c>
    </row>
    <row r="15298" spans="2:4" x14ac:dyDescent="0.25">
      <c r="B15298" s="20" t="s">
        <v>19398</v>
      </c>
      <c r="C15298" s="20" t="s">
        <v>12117</v>
      </c>
      <c r="D15298" s="20" t="s">
        <v>22</v>
      </c>
    </row>
    <row r="15299" spans="2:4" x14ac:dyDescent="0.25">
      <c r="B15299" s="20" t="s">
        <v>19399</v>
      </c>
      <c r="C15299" s="20" t="s">
        <v>12117</v>
      </c>
      <c r="D15299" s="20" t="s">
        <v>22</v>
      </c>
    </row>
    <row r="15300" spans="2:4" x14ac:dyDescent="0.25">
      <c r="B15300" s="20" t="s">
        <v>19400</v>
      </c>
      <c r="C15300" s="20" t="s">
        <v>12117</v>
      </c>
      <c r="D15300" s="20" t="s">
        <v>22</v>
      </c>
    </row>
    <row r="15301" spans="2:4" x14ac:dyDescent="0.25">
      <c r="B15301" s="20" t="s">
        <v>19401</v>
      </c>
      <c r="C15301" s="20" t="s">
        <v>12117</v>
      </c>
      <c r="D15301" s="20" t="s">
        <v>22</v>
      </c>
    </row>
    <row r="15302" spans="2:4" x14ac:dyDescent="0.25">
      <c r="B15302" s="20" t="s">
        <v>19402</v>
      </c>
      <c r="C15302" s="20" t="s">
        <v>12117</v>
      </c>
      <c r="D15302" s="20" t="s">
        <v>22</v>
      </c>
    </row>
    <row r="15303" spans="2:4" x14ac:dyDescent="0.25">
      <c r="B15303" s="20" t="s">
        <v>19403</v>
      </c>
      <c r="C15303" s="20" t="s">
        <v>12117</v>
      </c>
      <c r="D15303" s="20" t="s">
        <v>22</v>
      </c>
    </row>
    <row r="15304" spans="2:4" x14ac:dyDescent="0.25">
      <c r="B15304" s="20" t="s">
        <v>19404</v>
      </c>
      <c r="C15304" s="20" t="s">
        <v>12117</v>
      </c>
      <c r="D15304" s="20" t="s">
        <v>22</v>
      </c>
    </row>
    <row r="15305" spans="2:4" x14ac:dyDescent="0.25">
      <c r="B15305" s="20" t="s">
        <v>19405</v>
      </c>
      <c r="C15305" s="20" t="s">
        <v>12117</v>
      </c>
      <c r="D15305" s="20" t="s">
        <v>22</v>
      </c>
    </row>
    <row r="15306" spans="2:4" x14ac:dyDescent="0.25">
      <c r="B15306" s="20" t="s">
        <v>19406</v>
      </c>
      <c r="C15306" s="20" t="s">
        <v>12117</v>
      </c>
      <c r="D15306" s="20" t="s">
        <v>22</v>
      </c>
    </row>
    <row r="15307" spans="2:4" x14ac:dyDescent="0.25">
      <c r="B15307" s="20" t="s">
        <v>19407</v>
      </c>
      <c r="C15307" s="20" t="s">
        <v>12117</v>
      </c>
      <c r="D15307" s="20" t="s">
        <v>22</v>
      </c>
    </row>
    <row r="15308" spans="2:4" x14ac:dyDescent="0.25">
      <c r="B15308" s="20" t="s">
        <v>19408</v>
      </c>
      <c r="C15308" s="20" t="s">
        <v>12117</v>
      </c>
      <c r="D15308" s="20" t="s">
        <v>22</v>
      </c>
    </row>
    <row r="15309" spans="2:4" x14ac:dyDescent="0.25">
      <c r="B15309" s="20" t="s">
        <v>19409</v>
      </c>
      <c r="C15309" s="20" t="s">
        <v>12117</v>
      </c>
      <c r="D15309" s="20" t="s">
        <v>22</v>
      </c>
    </row>
    <row r="15310" spans="2:4" x14ac:dyDescent="0.25">
      <c r="B15310" s="20" t="s">
        <v>19410</v>
      </c>
      <c r="C15310" s="20" t="s">
        <v>12117</v>
      </c>
      <c r="D15310" s="20" t="s">
        <v>22</v>
      </c>
    </row>
    <row r="15311" spans="2:4" x14ac:dyDescent="0.25">
      <c r="B15311" s="20" t="s">
        <v>19411</v>
      </c>
      <c r="C15311" s="20" t="s">
        <v>12117</v>
      </c>
      <c r="D15311" s="20" t="s">
        <v>22</v>
      </c>
    </row>
    <row r="15312" spans="2:4" x14ac:dyDescent="0.25">
      <c r="B15312" s="20" t="s">
        <v>19412</v>
      </c>
      <c r="C15312" s="20" t="s">
        <v>12117</v>
      </c>
      <c r="D15312" s="20" t="s">
        <v>22</v>
      </c>
    </row>
    <row r="15313" spans="2:4" x14ac:dyDescent="0.25">
      <c r="B15313" s="20" t="s">
        <v>12119</v>
      </c>
      <c r="C15313" s="20" t="s">
        <v>12117</v>
      </c>
      <c r="D15313" s="20" t="s">
        <v>22</v>
      </c>
    </row>
    <row r="15314" spans="2:4" x14ac:dyDescent="0.25">
      <c r="B15314" s="20" t="s">
        <v>12120</v>
      </c>
      <c r="C15314" s="20" t="s">
        <v>12117</v>
      </c>
      <c r="D15314" s="20" t="s">
        <v>22</v>
      </c>
    </row>
    <row r="15315" spans="2:4" x14ac:dyDescent="0.25">
      <c r="B15315" s="20" t="s">
        <v>19413</v>
      </c>
      <c r="C15315" s="20" t="s">
        <v>12117</v>
      </c>
      <c r="D15315" s="20" t="s">
        <v>22</v>
      </c>
    </row>
    <row r="15316" spans="2:4" x14ac:dyDescent="0.25">
      <c r="B15316" s="20" t="s">
        <v>19414</v>
      </c>
      <c r="C15316" s="20" t="s">
        <v>12117</v>
      </c>
      <c r="D15316" s="20" t="s">
        <v>22</v>
      </c>
    </row>
    <row r="15317" spans="2:4" x14ac:dyDescent="0.25">
      <c r="B15317" s="20" t="s">
        <v>19415</v>
      </c>
      <c r="C15317" s="20" t="s">
        <v>12117</v>
      </c>
      <c r="D15317" s="20" t="s">
        <v>22</v>
      </c>
    </row>
    <row r="15318" spans="2:4" x14ac:dyDescent="0.25">
      <c r="B15318" s="20" t="s">
        <v>19416</v>
      </c>
      <c r="C15318" s="20" t="s">
        <v>12117</v>
      </c>
      <c r="D15318" s="20" t="s">
        <v>22</v>
      </c>
    </row>
    <row r="15319" spans="2:4" x14ac:dyDescent="0.25">
      <c r="B15319" s="20" t="s">
        <v>19417</v>
      </c>
      <c r="C15319" s="20" t="s">
        <v>12117</v>
      </c>
      <c r="D15319" s="20" t="s">
        <v>22</v>
      </c>
    </row>
    <row r="15320" spans="2:4" x14ac:dyDescent="0.25">
      <c r="B15320" s="20" t="s">
        <v>19418</v>
      </c>
      <c r="C15320" s="20" t="s">
        <v>12117</v>
      </c>
      <c r="D15320" s="20" t="s">
        <v>22</v>
      </c>
    </row>
    <row r="15321" spans="2:4" x14ac:dyDescent="0.25">
      <c r="B15321" s="20" t="s">
        <v>19419</v>
      </c>
      <c r="C15321" s="20" t="s">
        <v>12117</v>
      </c>
      <c r="D15321" s="20" t="s">
        <v>23</v>
      </c>
    </row>
    <row r="15322" spans="2:4" x14ac:dyDescent="0.25">
      <c r="B15322" s="20" t="s">
        <v>12121</v>
      </c>
      <c r="C15322" s="20" t="s">
        <v>12117</v>
      </c>
      <c r="D15322" s="20" t="s">
        <v>22</v>
      </c>
    </row>
    <row r="15323" spans="2:4" x14ac:dyDescent="0.25">
      <c r="B15323" s="20" t="s">
        <v>19420</v>
      </c>
      <c r="C15323" s="20" t="s">
        <v>12117</v>
      </c>
      <c r="D15323" s="20" t="s">
        <v>22</v>
      </c>
    </row>
    <row r="15324" spans="2:4" x14ac:dyDescent="0.25">
      <c r="B15324" s="20" t="s">
        <v>19421</v>
      </c>
      <c r="C15324" s="20" t="s">
        <v>12117</v>
      </c>
      <c r="D15324" s="20" t="s">
        <v>22</v>
      </c>
    </row>
    <row r="15325" spans="2:4" x14ac:dyDescent="0.25">
      <c r="B15325" s="20" t="s">
        <v>19422</v>
      </c>
      <c r="C15325" s="20" t="s">
        <v>12117</v>
      </c>
      <c r="D15325" s="20" t="s">
        <v>22</v>
      </c>
    </row>
    <row r="15326" spans="2:4" x14ac:dyDescent="0.25">
      <c r="B15326" s="20" t="s">
        <v>19423</v>
      </c>
      <c r="C15326" s="20" t="s">
        <v>12117</v>
      </c>
      <c r="D15326" s="20" t="s">
        <v>22</v>
      </c>
    </row>
    <row r="15327" spans="2:4" x14ac:dyDescent="0.25">
      <c r="B15327" s="20" t="s">
        <v>19424</v>
      </c>
      <c r="C15327" s="20" t="s">
        <v>12117</v>
      </c>
      <c r="D15327" s="20" t="s">
        <v>22</v>
      </c>
    </row>
    <row r="15328" spans="2:4" x14ac:dyDescent="0.25">
      <c r="B15328" s="20" t="s">
        <v>19425</v>
      </c>
      <c r="C15328" s="20" t="s">
        <v>12117</v>
      </c>
      <c r="D15328" s="20" t="s">
        <v>22</v>
      </c>
    </row>
    <row r="15329" spans="2:4" x14ac:dyDescent="0.25">
      <c r="B15329" s="20" t="s">
        <v>19426</v>
      </c>
      <c r="C15329" s="20" t="s">
        <v>12117</v>
      </c>
      <c r="D15329" s="20" t="s">
        <v>22</v>
      </c>
    </row>
    <row r="15330" spans="2:4" x14ac:dyDescent="0.25">
      <c r="B15330" s="20" t="s">
        <v>19427</v>
      </c>
      <c r="C15330" s="20" t="s">
        <v>12117</v>
      </c>
      <c r="D15330" s="20" t="s">
        <v>22</v>
      </c>
    </row>
    <row r="15331" spans="2:4" x14ac:dyDescent="0.25">
      <c r="B15331" s="20" t="s">
        <v>19428</v>
      </c>
      <c r="C15331" s="20" t="s">
        <v>12117</v>
      </c>
      <c r="D15331" s="20" t="s">
        <v>22</v>
      </c>
    </row>
    <row r="15332" spans="2:4" x14ac:dyDescent="0.25">
      <c r="B15332" s="20" t="s">
        <v>19429</v>
      </c>
      <c r="C15332" s="20" t="s">
        <v>12117</v>
      </c>
      <c r="D15332" s="20" t="s">
        <v>22</v>
      </c>
    </row>
    <row r="15333" spans="2:4" x14ac:dyDescent="0.25">
      <c r="B15333" s="20" t="s">
        <v>19430</v>
      </c>
      <c r="C15333" s="20" t="s">
        <v>12117</v>
      </c>
      <c r="D15333" s="20" t="s">
        <v>22</v>
      </c>
    </row>
    <row r="15334" spans="2:4" x14ac:dyDescent="0.25">
      <c r="B15334" s="20" t="s">
        <v>19431</v>
      </c>
      <c r="C15334" s="20" t="s">
        <v>12117</v>
      </c>
      <c r="D15334" s="20" t="s">
        <v>22</v>
      </c>
    </row>
    <row r="15335" spans="2:4" x14ac:dyDescent="0.25">
      <c r="B15335" s="20" t="s">
        <v>19432</v>
      </c>
      <c r="C15335" s="20" t="s">
        <v>12117</v>
      </c>
      <c r="D15335" s="20" t="s">
        <v>22</v>
      </c>
    </row>
    <row r="15336" spans="2:4" x14ac:dyDescent="0.25">
      <c r="B15336" s="20" t="s">
        <v>19433</v>
      </c>
      <c r="C15336" s="20" t="s">
        <v>12117</v>
      </c>
      <c r="D15336" s="20" t="s">
        <v>22</v>
      </c>
    </row>
    <row r="15337" spans="2:4" x14ac:dyDescent="0.25">
      <c r="B15337" s="20" t="s">
        <v>19434</v>
      </c>
      <c r="C15337" s="20" t="s">
        <v>12117</v>
      </c>
      <c r="D15337" s="20" t="s">
        <v>22</v>
      </c>
    </row>
    <row r="15338" spans="2:4" x14ac:dyDescent="0.25">
      <c r="B15338" s="20" t="s">
        <v>12122</v>
      </c>
      <c r="C15338" s="20" t="s">
        <v>12122</v>
      </c>
      <c r="D15338" s="20" t="s">
        <v>22</v>
      </c>
    </row>
    <row r="15339" spans="2:4" x14ac:dyDescent="0.25">
      <c r="B15339" s="20" t="s">
        <v>12123</v>
      </c>
      <c r="C15339" s="20" t="s">
        <v>12122</v>
      </c>
      <c r="D15339" s="20" t="s">
        <v>22</v>
      </c>
    </row>
    <row r="15340" spans="2:4" x14ac:dyDescent="0.25">
      <c r="B15340" s="20" t="s">
        <v>12124</v>
      </c>
      <c r="C15340" s="20" t="s">
        <v>12122</v>
      </c>
      <c r="D15340" s="20" t="s">
        <v>22</v>
      </c>
    </row>
    <row r="15341" spans="2:4" x14ac:dyDescent="0.25">
      <c r="B15341" s="20" t="s">
        <v>19435</v>
      </c>
      <c r="C15341" s="20" t="s">
        <v>12122</v>
      </c>
      <c r="D15341" s="20" t="s">
        <v>22</v>
      </c>
    </row>
    <row r="15342" spans="2:4" x14ac:dyDescent="0.25">
      <c r="B15342" s="20" t="s">
        <v>19436</v>
      </c>
      <c r="C15342" s="20" t="s">
        <v>12122</v>
      </c>
      <c r="D15342" s="20" t="s">
        <v>22</v>
      </c>
    </row>
    <row r="15343" spans="2:4" x14ac:dyDescent="0.25">
      <c r="B15343" s="20" t="s">
        <v>19437</v>
      </c>
      <c r="C15343" s="20" t="s">
        <v>12122</v>
      </c>
      <c r="D15343" s="20" t="s">
        <v>22</v>
      </c>
    </row>
    <row r="15344" spans="2:4" x14ac:dyDescent="0.25">
      <c r="B15344" s="20" t="s">
        <v>19438</v>
      </c>
      <c r="C15344" s="20" t="s">
        <v>12122</v>
      </c>
      <c r="D15344" s="20" t="s">
        <v>22</v>
      </c>
    </row>
    <row r="15345" spans="2:4" x14ac:dyDescent="0.25">
      <c r="B15345" s="20" t="s">
        <v>19439</v>
      </c>
      <c r="C15345" s="20" t="s">
        <v>12122</v>
      </c>
      <c r="D15345" s="20" t="s">
        <v>22</v>
      </c>
    </row>
    <row r="15346" spans="2:4" x14ac:dyDescent="0.25">
      <c r="B15346" s="20" t="s">
        <v>12125</v>
      </c>
      <c r="C15346" s="20" t="s">
        <v>12122</v>
      </c>
      <c r="D15346" s="20" t="s">
        <v>22</v>
      </c>
    </row>
    <row r="15347" spans="2:4" x14ac:dyDescent="0.25">
      <c r="B15347" s="20" t="s">
        <v>19440</v>
      </c>
      <c r="C15347" s="20" t="s">
        <v>12122</v>
      </c>
      <c r="D15347" s="20" t="s">
        <v>22</v>
      </c>
    </row>
    <row r="15348" spans="2:4" x14ac:dyDescent="0.25">
      <c r="B15348" s="20" t="s">
        <v>19441</v>
      </c>
      <c r="C15348" s="20" t="s">
        <v>12122</v>
      </c>
      <c r="D15348" s="20" t="s">
        <v>22</v>
      </c>
    </row>
    <row r="15349" spans="2:4" x14ac:dyDescent="0.25">
      <c r="B15349" s="20" t="s">
        <v>19442</v>
      </c>
      <c r="C15349" s="20" t="s">
        <v>12122</v>
      </c>
      <c r="D15349" s="20" t="s">
        <v>22</v>
      </c>
    </row>
    <row r="15350" spans="2:4" x14ac:dyDescent="0.25">
      <c r="B15350" s="20" t="s">
        <v>19443</v>
      </c>
      <c r="C15350" s="20" t="s">
        <v>12122</v>
      </c>
      <c r="D15350" s="20" t="s">
        <v>22</v>
      </c>
    </row>
    <row r="15351" spans="2:4" x14ac:dyDescent="0.25">
      <c r="B15351" s="20" t="s">
        <v>19444</v>
      </c>
      <c r="C15351" s="20" t="s">
        <v>12122</v>
      </c>
      <c r="D15351" s="20" t="s">
        <v>22</v>
      </c>
    </row>
    <row r="15352" spans="2:4" x14ac:dyDescent="0.25">
      <c r="B15352" s="20" t="s">
        <v>19445</v>
      </c>
      <c r="C15352" s="20" t="s">
        <v>12122</v>
      </c>
      <c r="D15352" s="20" t="s">
        <v>22</v>
      </c>
    </row>
    <row r="15353" spans="2:4" x14ac:dyDescent="0.25">
      <c r="B15353" s="20" t="s">
        <v>19446</v>
      </c>
      <c r="C15353" s="20" t="s">
        <v>12122</v>
      </c>
      <c r="D15353" s="20" t="s">
        <v>22</v>
      </c>
    </row>
    <row r="15354" spans="2:4" x14ac:dyDescent="0.25">
      <c r="B15354" s="20" t="s">
        <v>19447</v>
      </c>
      <c r="C15354" s="20" t="s">
        <v>12122</v>
      </c>
      <c r="D15354" s="20" t="s">
        <v>22</v>
      </c>
    </row>
    <row r="15355" spans="2:4" x14ac:dyDescent="0.25">
      <c r="B15355" s="20" t="s">
        <v>19448</v>
      </c>
      <c r="C15355" s="20" t="s">
        <v>12122</v>
      </c>
      <c r="D15355" s="20" t="s">
        <v>22</v>
      </c>
    </row>
    <row r="15356" spans="2:4" x14ac:dyDescent="0.25">
      <c r="B15356" s="20" t="s">
        <v>19449</v>
      </c>
      <c r="C15356" s="20" t="s">
        <v>12122</v>
      </c>
      <c r="D15356" s="20" t="s">
        <v>22</v>
      </c>
    </row>
    <row r="15357" spans="2:4" x14ac:dyDescent="0.25">
      <c r="B15357" s="20" t="s">
        <v>19450</v>
      </c>
      <c r="C15357" s="20" t="s">
        <v>12122</v>
      </c>
      <c r="D15357" s="20" t="s">
        <v>22</v>
      </c>
    </row>
    <row r="15358" spans="2:4" x14ac:dyDescent="0.25">
      <c r="B15358" s="20" t="s">
        <v>19451</v>
      </c>
      <c r="C15358" s="20" t="s">
        <v>12122</v>
      </c>
      <c r="D15358" s="20" t="s">
        <v>22</v>
      </c>
    </row>
    <row r="15359" spans="2:4" x14ac:dyDescent="0.25">
      <c r="B15359" s="20" t="s">
        <v>19452</v>
      </c>
      <c r="C15359" s="20" t="s">
        <v>12122</v>
      </c>
      <c r="D15359" s="20" t="s">
        <v>22</v>
      </c>
    </row>
    <row r="15360" spans="2:4" x14ac:dyDescent="0.25">
      <c r="B15360" s="20" t="s">
        <v>19453</v>
      </c>
      <c r="C15360" s="20" t="s">
        <v>12122</v>
      </c>
      <c r="D15360" s="20" t="s">
        <v>22</v>
      </c>
    </row>
    <row r="15361" spans="2:4" x14ac:dyDescent="0.25">
      <c r="B15361" s="20" t="s">
        <v>12126</v>
      </c>
      <c r="C15361" s="20" t="s">
        <v>12122</v>
      </c>
      <c r="D15361" s="20" t="s">
        <v>22</v>
      </c>
    </row>
    <row r="15362" spans="2:4" x14ac:dyDescent="0.25">
      <c r="B15362" s="20" t="s">
        <v>12127</v>
      </c>
      <c r="C15362" s="20" t="s">
        <v>12127</v>
      </c>
      <c r="D15362" s="20" t="s">
        <v>22</v>
      </c>
    </row>
    <row r="15363" spans="2:4" x14ac:dyDescent="0.25">
      <c r="B15363" s="20" t="s">
        <v>19454</v>
      </c>
      <c r="C15363" s="20" t="s">
        <v>12127</v>
      </c>
      <c r="D15363" s="20" t="s">
        <v>23</v>
      </c>
    </row>
    <row r="15364" spans="2:4" x14ac:dyDescent="0.25">
      <c r="B15364" s="20" t="s">
        <v>19455</v>
      </c>
      <c r="C15364" s="20" t="s">
        <v>12127</v>
      </c>
      <c r="D15364" s="20" t="s">
        <v>23</v>
      </c>
    </row>
    <row r="15365" spans="2:4" x14ac:dyDescent="0.25">
      <c r="B15365" s="20" t="s">
        <v>19456</v>
      </c>
      <c r="C15365" s="20" t="s">
        <v>12127</v>
      </c>
      <c r="D15365" s="20" t="s">
        <v>23</v>
      </c>
    </row>
    <row r="15366" spans="2:4" x14ac:dyDescent="0.25">
      <c r="B15366" s="20" t="s">
        <v>12128</v>
      </c>
      <c r="C15366" s="20" t="s">
        <v>12127</v>
      </c>
      <c r="D15366" s="20" t="s">
        <v>22</v>
      </c>
    </row>
    <row r="15367" spans="2:4" x14ac:dyDescent="0.25">
      <c r="B15367" s="20" t="s">
        <v>12129</v>
      </c>
      <c r="C15367" s="20" t="s">
        <v>12129</v>
      </c>
      <c r="D15367" s="20" t="s">
        <v>21</v>
      </c>
    </row>
    <row r="15368" spans="2:4" x14ac:dyDescent="0.25">
      <c r="B15368" s="20" t="s">
        <v>12130</v>
      </c>
      <c r="C15368" s="20" t="s">
        <v>12131</v>
      </c>
      <c r="D15368" s="20" t="s">
        <v>21</v>
      </c>
    </row>
    <row r="15369" spans="2:4" x14ac:dyDescent="0.25">
      <c r="B15369" s="20" t="s">
        <v>12132</v>
      </c>
      <c r="C15369" s="20" t="s">
        <v>12131</v>
      </c>
      <c r="D15369" s="20" t="s">
        <v>21</v>
      </c>
    </row>
    <row r="15370" spans="2:4" x14ac:dyDescent="0.25">
      <c r="B15370" s="20" t="s">
        <v>12133</v>
      </c>
      <c r="C15370" s="20" t="s">
        <v>12131</v>
      </c>
      <c r="D15370" s="20" t="s">
        <v>21</v>
      </c>
    </row>
    <row r="15371" spans="2:4" x14ac:dyDescent="0.25">
      <c r="B15371" s="20" t="s">
        <v>12134</v>
      </c>
      <c r="C15371" s="20" t="s">
        <v>12131</v>
      </c>
      <c r="D15371" s="20" t="s">
        <v>21</v>
      </c>
    </row>
    <row r="15372" spans="2:4" x14ac:dyDescent="0.25">
      <c r="B15372" s="20" t="s">
        <v>12135</v>
      </c>
      <c r="C15372" s="20" t="s">
        <v>12131</v>
      </c>
      <c r="D15372" s="20" t="s">
        <v>21</v>
      </c>
    </row>
    <row r="15373" spans="2:4" x14ac:dyDescent="0.25">
      <c r="B15373" s="20" t="s">
        <v>12136</v>
      </c>
      <c r="C15373" s="20" t="s">
        <v>12131</v>
      </c>
      <c r="D15373" s="20" t="s">
        <v>21</v>
      </c>
    </row>
    <row r="15374" spans="2:4" x14ac:dyDescent="0.25">
      <c r="B15374" s="20" t="s">
        <v>12137</v>
      </c>
      <c r="C15374" s="20" t="s">
        <v>12138</v>
      </c>
      <c r="D15374" s="20" t="s">
        <v>21</v>
      </c>
    </row>
    <row r="15375" spans="2:4" x14ac:dyDescent="0.25">
      <c r="B15375" s="20" t="s">
        <v>12139</v>
      </c>
      <c r="C15375" s="20" t="s">
        <v>12138</v>
      </c>
      <c r="D15375" s="20" t="s">
        <v>21</v>
      </c>
    </row>
    <row r="15376" spans="2:4" x14ac:dyDescent="0.25">
      <c r="B15376" s="20" t="s">
        <v>12140</v>
      </c>
      <c r="C15376" s="20" t="s">
        <v>12138</v>
      </c>
      <c r="D15376" s="20" t="s">
        <v>21</v>
      </c>
    </row>
    <row r="15377" spans="2:4" x14ac:dyDescent="0.25">
      <c r="B15377" s="20" t="s">
        <v>19457</v>
      </c>
      <c r="C15377" s="20" t="s">
        <v>12138</v>
      </c>
      <c r="D15377" s="20" t="s">
        <v>21</v>
      </c>
    </row>
    <row r="15378" spans="2:4" x14ac:dyDescent="0.25">
      <c r="B15378" s="20" t="s">
        <v>19458</v>
      </c>
      <c r="C15378" s="20" t="s">
        <v>12138</v>
      </c>
      <c r="D15378" s="20" t="s">
        <v>21</v>
      </c>
    </row>
    <row r="15379" spans="2:4" x14ac:dyDescent="0.25">
      <c r="B15379" s="20" t="s">
        <v>12141</v>
      </c>
      <c r="C15379" s="20" t="s">
        <v>12142</v>
      </c>
      <c r="D15379" s="20" t="s">
        <v>21</v>
      </c>
    </row>
    <row r="15380" spans="2:4" x14ac:dyDescent="0.25">
      <c r="B15380" s="20" t="s">
        <v>19459</v>
      </c>
      <c r="C15380" s="20" t="s">
        <v>12142</v>
      </c>
      <c r="D15380" s="20" t="s">
        <v>21</v>
      </c>
    </row>
    <row r="15381" spans="2:4" x14ac:dyDescent="0.25">
      <c r="B15381" s="20" t="s">
        <v>19460</v>
      </c>
      <c r="C15381" s="20" t="s">
        <v>12142</v>
      </c>
      <c r="D15381" s="20" t="s">
        <v>21</v>
      </c>
    </row>
    <row r="15382" spans="2:4" x14ac:dyDescent="0.25">
      <c r="B15382" s="20" t="s">
        <v>19461</v>
      </c>
      <c r="C15382" s="20" t="s">
        <v>12142</v>
      </c>
      <c r="D15382" s="20" t="s">
        <v>21</v>
      </c>
    </row>
    <row r="15383" spans="2:4" x14ac:dyDescent="0.25">
      <c r="B15383" s="20" t="s">
        <v>19462</v>
      </c>
      <c r="C15383" s="20" t="s">
        <v>12142</v>
      </c>
      <c r="D15383" s="20" t="s">
        <v>21</v>
      </c>
    </row>
    <row r="15384" spans="2:4" x14ac:dyDescent="0.25">
      <c r="B15384" s="20" t="s">
        <v>19463</v>
      </c>
      <c r="C15384" s="20" t="s">
        <v>12142</v>
      </c>
      <c r="D15384" s="20" t="s">
        <v>21</v>
      </c>
    </row>
    <row r="15385" spans="2:4" x14ac:dyDescent="0.25">
      <c r="B15385" s="20" t="s">
        <v>19464</v>
      </c>
      <c r="C15385" s="20" t="s">
        <v>12142</v>
      </c>
      <c r="D15385" s="20" t="s">
        <v>21</v>
      </c>
    </row>
    <row r="15386" spans="2:4" x14ac:dyDescent="0.25">
      <c r="B15386" s="20" t="s">
        <v>19465</v>
      </c>
      <c r="C15386" s="20" t="s">
        <v>12142</v>
      </c>
      <c r="D15386" s="20" t="s">
        <v>21</v>
      </c>
    </row>
    <row r="15387" spans="2:4" x14ac:dyDescent="0.25">
      <c r="B15387" s="20" t="s">
        <v>19466</v>
      </c>
      <c r="C15387" s="20" t="s">
        <v>12142</v>
      </c>
      <c r="D15387" s="20" t="s">
        <v>21</v>
      </c>
    </row>
    <row r="15388" spans="2:4" x14ac:dyDescent="0.25">
      <c r="B15388" s="20" t="s">
        <v>19467</v>
      </c>
      <c r="C15388" s="20" t="s">
        <v>12142</v>
      </c>
      <c r="D15388" s="20" t="s">
        <v>21</v>
      </c>
    </row>
    <row r="15389" spans="2:4" x14ac:dyDescent="0.25">
      <c r="B15389" s="20" t="s">
        <v>19468</v>
      </c>
      <c r="C15389" s="20" t="s">
        <v>12142</v>
      </c>
      <c r="D15389" s="20" t="s">
        <v>21</v>
      </c>
    </row>
    <row r="15390" spans="2:4" x14ac:dyDescent="0.25">
      <c r="B15390" s="20" t="s">
        <v>19469</v>
      </c>
      <c r="C15390" s="20" t="s">
        <v>12142</v>
      </c>
      <c r="D15390" s="20" t="s">
        <v>21</v>
      </c>
    </row>
    <row r="15391" spans="2:4" x14ac:dyDescent="0.25">
      <c r="B15391" s="20" t="s">
        <v>19470</v>
      </c>
      <c r="C15391" s="20" t="s">
        <v>12142</v>
      </c>
      <c r="D15391" s="20" t="s">
        <v>21</v>
      </c>
    </row>
    <row r="15392" spans="2:4" x14ac:dyDescent="0.25">
      <c r="B15392" s="20" t="s">
        <v>19471</v>
      </c>
      <c r="C15392" s="20" t="s">
        <v>12142</v>
      </c>
      <c r="D15392" s="20" t="s">
        <v>21</v>
      </c>
    </row>
    <row r="15393" spans="2:4" x14ac:dyDescent="0.25">
      <c r="B15393" s="20" t="s">
        <v>12143</v>
      </c>
      <c r="C15393" s="20" t="s">
        <v>12142</v>
      </c>
      <c r="D15393" s="20" t="s">
        <v>21</v>
      </c>
    </row>
    <row r="15394" spans="2:4" x14ac:dyDescent="0.25">
      <c r="B15394" s="20" t="s">
        <v>19472</v>
      </c>
      <c r="C15394" s="20" t="s">
        <v>12142</v>
      </c>
      <c r="D15394" s="20" t="s">
        <v>21</v>
      </c>
    </row>
    <row r="15395" spans="2:4" x14ac:dyDescent="0.25">
      <c r="B15395" s="20" t="s">
        <v>19473</v>
      </c>
      <c r="C15395" s="20" t="s">
        <v>12142</v>
      </c>
      <c r="D15395" s="20" t="s">
        <v>21</v>
      </c>
    </row>
    <row r="15396" spans="2:4" x14ac:dyDescent="0.25">
      <c r="B15396" s="20" t="s">
        <v>19474</v>
      </c>
      <c r="C15396" s="20" t="s">
        <v>12142</v>
      </c>
      <c r="D15396" s="20" t="s">
        <v>21</v>
      </c>
    </row>
    <row r="15397" spans="2:4" x14ac:dyDescent="0.25">
      <c r="B15397" s="20" t="s">
        <v>19475</v>
      </c>
      <c r="C15397" s="20" t="s">
        <v>12142</v>
      </c>
      <c r="D15397" s="20" t="s">
        <v>21</v>
      </c>
    </row>
    <row r="15398" spans="2:4" x14ac:dyDescent="0.25">
      <c r="B15398" s="20" t="s">
        <v>19476</v>
      </c>
      <c r="C15398" s="20" t="s">
        <v>12142</v>
      </c>
      <c r="D15398" s="20" t="s">
        <v>21</v>
      </c>
    </row>
    <row r="15399" spans="2:4" x14ac:dyDescent="0.25">
      <c r="B15399" s="20" t="s">
        <v>19477</v>
      </c>
      <c r="C15399" s="20" t="s">
        <v>12142</v>
      </c>
      <c r="D15399" s="20" t="s">
        <v>21</v>
      </c>
    </row>
    <row r="15400" spans="2:4" x14ac:dyDescent="0.25">
      <c r="B15400" s="20" t="s">
        <v>19478</v>
      </c>
      <c r="C15400" s="20" t="s">
        <v>12142</v>
      </c>
      <c r="D15400" s="20" t="s">
        <v>21</v>
      </c>
    </row>
    <row r="15401" spans="2:4" x14ac:dyDescent="0.25">
      <c r="B15401" s="20" t="s">
        <v>19479</v>
      </c>
      <c r="C15401" s="20" t="s">
        <v>12142</v>
      </c>
      <c r="D15401" s="20" t="s">
        <v>21</v>
      </c>
    </row>
    <row r="15402" spans="2:4" x14ac:dyDescent="0.25">
      <c r="B15402" s="20" t="s">
        <v>19480</v>
      </c>
      <c r="C15402" s="20" t="s">
        <v>12142</v>
      </c>
      <c r="D15402" s="20" t="s">
        <v>21</v>
      </c>
    </row>
    <row r="15403" spans="2:4" x14ac:dyDescent="0.25">
      <c r="B15403" s="20" t="s">
        <v>19481</v>
      </c>
      <c r="C15403" s="20" t="s">
        <v>12142</v>
      </c>
      <c r="D15403" s="20" t="s">
        <v>21</v>
      </c>
    </row>
    <row r="15404" spans="2:4" x14ac:dyDescent="0.25">
      <c r="B15404" s="20" t="s">
        <v>19482</v>
      </c>
      <c r="C15404" s="20" t="s">
        <v>12142</v>
      </c>
      <c r="D15404" s="20" t="s">
        <v>21</v>
      </c>
    </row>
    <row r="15405" spans="2:4" x14ac:dyDescent="0.25">
      <c r="B15405" s="20" t="s">
        <v>19483</v>
      </c>
      <c r="C15405" s="20" t="s">
        <v>12142</v>
      </c>
      <c r="D15405" s="20" t="s">
        <v>21</v>
      </c>
    </row>
    <row r="15406" spans="2:4" x14ac:dyDescent="0.25">
      <c r="B15406" s="20" t="s">
        <v>19484</v>
      </c>
      <c r="C15406" s="20" t="s">
        <v>12142</v>
      </c>
      <c r="D15406" s="20" t="s">
        <v>21</v>
      </c>
    </row>
    <row r="15407" spans="2:4" x14ac:dyDescent="0.25">
      <c r="B15407" s="20" t="s">
        <v>19485</v>
      </c>
      <c r="C15407" s="20" t="s">
        <v>12142</v>
      </c>
      <c r="D15407" s="20" t="s">
        <v>21</v>
      </c>
    </row>
    <row r="15408" spans="2:4" x14ac:dyDescent="0.25">
      <c r="B15408" s="20" t="s">
        <v>19486</v>
      </c>
      <c r="C15408" s="20" t="s">
        <v>12142</v>
      </c>
      <c r="D15408" s="20" t="s">
        <v>21</v>
      </c>
    </row>
    <row r="15409" spans="2:4" x14ac:dyDescent="0.25">
      <c r="B15409" s="20" t="s">
        <v>19487</v>
      </c>
      <c r="C15409" s="20" t="s">
        <v>12142</v>
      </c>
      <c r="D15409" s="20" t="s">
        <v>21</v>
      </c>
    </row>
    <row r="15410" spans="2:4" x14ac:dyDescent="0.25">
      <c r="B15410" s="20" t="s">
        <v>19488</v>
      </c>
      <c r="C15410" s="20" t="s">
        <v>12142</v>
      </c>
      <c r="D15410" s="20" t="s">
        <v>21</v>
      </c>
    </row>
    <row r="15411" spans="2:4" x14ac:dyDescent="0.25">
      <c r="B15411" s="20" t="s">
        <v>19489</v>
      </c>
      <c r="C15411" s="20" t="s">
        <v>12142</v>
      </c>
      <c r="D15411" s="20" t="s">
        <v>21</v>
      </c>
    </row>
    <row r="15412" spans="2:4" x14ac:dyDescent="0.25">
      <c r="B15412" s="20" t="s">
        <v>19490</v>
      </c>
      <c r="C15412" s="20" t="s">
        <v>12142</v>
      </c>
      <c r="D15412" s="20" t="s">
        <v>21</v>
      </c>
    </row>
    <row r="15413" spans="2:4" x14ac:dyDescent="0.25">
      <c r="B15413" s="20" t="s">
        <v>19491</v>
      </c>
      <c r="C15413" s="20" t="s">
        <v>12142</v>
      </c>
      <c r="D15413" s="20" t="s">
        <v>21</v>
      </c>
    </row>
    <row r="15414" spans="2:4" x14ac:dyDescent="0.25">
      <c r="B15414" s="20" t="s">
        <v>19492</v>
      </c>
      <c r="C15414" s="20" t="s">
        <v>12142</v>
      </c>
      <c r="D15414" s="20" t="s">
        <v>21</v>
      </c>
    </row>
    <row r="15415" spans="2:4" x14ac:dyDescent="0.25">
      <c r="B15415" s="20" t="s">
        <v>19493</v>
      </c>
      <c r="C15415" s="20" t="s">
        <v>12142</v>
      </c>
      <c r="D15415" s="20" t="s">
        <v>21</v>
      </c>
    </row>
    <row r="15416" spans="2:4" x14ac:dyDescent="0.25">
      <c r="B15416" s="20" t="s">
        <v>12144</v>
      </c>
      <c r="C15416" s="20" t="s">
        <v>12145</v>
      </c>
      <c r="D15416" s="20" t="s">
        <v>21</v>
      </c>
    </row>
    <row r="15417" spans="2:4" x14ac:dyDescent="0.25">
      <c r="B15417" s="20" t="s">
        <v>12146</v>
      </c>
      <c r="C15417" s="20" t="s">
        <v>12145</v>
      </c>
      <c r="D15417" s="20" t="s">
        <v>21</v>
      </c>
    </row>
    <row r="15418" spans="2:4" x14ac:dyDescent="0.25">
      <c r="B15418" s="20" t="s">
        <v>19494</v>
      </c>
      <c r="C15418" s="20" t="s">
        <v>12145</v>
      </c>
      <c r="D15418" s="20" t="s">
        <v>21</v>
      </c>
    </row>
    <row r="15419" spans="2:4" x14ac:dyDescent="0.25">
      <c r="B15419" s="20" t="s">
        <v>12147</v>
      </c>
      <c r="C15419" s="20" t="s">
        <v>12145</v>
      </c>
      <c r="D15419" s="20" t="s">
        <v>21</v>
      </c>
    </row>
    <row r="15420" spans="2:4" x14ac:dyDescent="0.25">
      <c r="B15420" s="20" t="s">
        <v>12148</v>
      </c>
      <c r="C15420" s="20" t="s">
        <v>12149</v>
      </c>
      <c r="D15420" s="20" t="s">
        <v>21</v>
      </c>
    </row>
    <row r="15421" spans="2:4" x14ac:dyDescent="0.25">
      <c r="B15421" s="20" t="s">
        <v>12150</v>
      </c>
      <c r="C15421" s="20" t="s">
        <v>12149</v>
      </c>
      <c r="D15421" s="20" t="s">
        <v>21</v>
      </c>
    </row>
    <row r="15422" spans="2:4" x14ac:dyDescent="0.25">
      <c r="B15422" s="20" t="s">
        <v>12151</v>
      </c>
      <c r="C15422" s="20" t="s">
        <v>12152</v>
      </c>
      <c r="D15422" s="20" t="s">
        <v>21</v>
      </c>
    </row>
    <row r="15423" spans="2:4" x14ac:dyDescent="0.25">
      <c r="B15423" s="20" t="s">
        <v>12153</v>
      </c>
      <c r="C15423" s="20" t="s">
        <v>12154</v>
      </c>
      <c r="D15423" s="20" t="s">
        <v>21</v>
      </c>
    </row>
    <row r="15424" spans="2:4" x14ac:dyDescent="0.25">
      <c r="B15424" s="20" t="s">
        <v>19495</v>
      </c>
      <c r="C15424" s="20" t="s">
        <v>12154</v>
      </c>
      <c r="D15424" s="20" t="s">
        <v>21</v>
      </c>
    </row>
    <row r="15425" spans="2:4" x14ac:dyDescent="0.25">
      <c r="B15425" s="20" t="s">
        <v>12155</v>
      </c>
      <c r="C15425" s="20" t="s">
        <v>12156</v>
      </c>
      <c r="D15425" s="20" t="s">
        <v>21</v>
      </c>
    </row>
    <row r="15426" spans="2:4" x14ac:dyDescent="0.25">
      <c r="B15426" s="20" t="s">
        <v>12157</v>
      </c>
      <c r="C15426" s="20" t="s">
        <v>12158</v>
      </c>
      <c r="D15426" s="20" t="s">
        <v>21</v>
      </c>
    </row>
    <row r="15427" spans="2:4" x14ac:dyDescent="0.25">
      <c r="B15427" s="20" t="s">
        <v>12159</v>
      </c>
      <c r="C15427" s="20" t="s">
        <v>12160</v>
      </c>
      <c r="D15427" s="20" t="s">
        <v>21</v>
      </c>
    </row>
    <row r="15428" spans="2:4" x14ac:dyDescent="0.25">
      <c r="B15428" s="20" t="s">
        <v>12161</v>
      </c>
      <c r="C15428" s="20" t="s">
        <v>12160</v>
      </c>
      <c r="D15428" s="20" t="s">
        <v>21</v>
      </c>
    </row>
    <row r="15429" spans="2:4" x14ac:dyDescent="0.25">
      <c r="B15429" s="20" t="s">
        <v>19496</v>
      </c>
      <c r="C15429" s="20" t="s">
        <v>12160</v>
      </c>
      <c r="D15429" s="20" t="s">
        <v>21</v>
      </c>
    </row>
    <row r="15430" spans="2:4" x14ac:dyDescent="0.25">
      <c r="B15430" s="20" t="s">
        <v>19497</v>
      </c>
      <c r="C15430" s="20" t="s">
        <v>12160</v>
      </c>
      <c r="D15430" s="20" t="s">
        <v>21</v>
      </c>
    </row>
    <row r="15431" spans="2:4" x14ac:dyDescent="0.25">
      <c r="B15431" s="20" t="s">
        <v>19498</v>
      </c>
      <c r="C15431" s="20" t="s">
        <v>12160</v>
      </c>
      <c r="D15431" s="20" t="s">
        <v>21</v>
      </c>
    </row>
    <row r="15432" spans="2:4" x14ac:dyDescent="0.25">
      <c r="B15432" s="20" t="s">
        <v>19499</v>
      </c>
      <c r="C15432" s="20" t="s">
        <v>12160</v>
      </c>
      <c r="D15432" s="20" t="s">
        <v>21</v>
      </c>
    </row>
    <row r="15433" spans="2:4" x14ac:dyDescent="0.25">
      <c r="B15433" s="20" t="s">
        <v>19500</v>
      </c>
      <c r="C15433" s="20" t="s">
        <v>12160</v>
      </c>
      <c r="D15433" s="20" t="s">
        <v>21</v>
      </c>
    </row>
    <row r="15434" spans="2:4" x14ac:dyDescent="0.25">
      <c r="B15434" s="20" t="s">
        <v>19501</v>
      </c>
      <c r="C15434" s="20" t="s">
        <v>12160</v>
      </c>
      <c r="D15434" s="20" t="s">
        <v>21</v>
      </c>
    </row>
    <row r="15435" spans="2:4" x14ac:dyDescent="0.25">
      <c r="B15435" s="20" t="s">
        <v>19502</v>
      </c>
      <c r="C15435" s="20" t="s">
        <v>12160</v>
      </c>
      <c r="D15435" s="20" t="s">
        <v>21</v>
      </c>
    </row>
    <row r="15436" spans="2:4" x14ac:dyDescent="0.25">
      <c r="B15436" s="20" t="s">
        <v>19503</v>
      </c>
      <c r="C15436" s="20" t="s">
        <v>12160</v>
      </c>
      <c r="D15436" s="20" t="s">
        <v>21</v>
      </c>
    </row>
    <row r="15437" spans="2:4" x14ac:dyDescent="0.25">
      <c r="B15437" s="20" t="s">
        <v>19504</v>
      </c>
      <c r="C15437" s="20" t="s">
        <v>12160</v>
      </c>
      <c r="D15437" s="20" t="s">
        <v>21</v>
      </c>
    </row>
    <row r="15438" spans="2:4" x14ac:dyDescent="0.25">
      <c r="B15438" s="20" t="s">
        <v>19505</v>
      </c>
      <c r="C15438" s="20" t="s">
        <v>12160</v>
      </c>
      <c r="D15438" s="20" t="s">
        <v>21</v>
      </c>
    </row>
    <row r="15439" spans="2:4" x14ac:dyDescent="0.25">
      <c r="B15439" s="20" t="s">
        <v>19506</v>
      </c>
      <c r="C15439" s="20" t="s">
        <v>12160</v>
      </c>
      <c r="D15439" s="20" t="s">
        <v>21</v>
      </c>
    </row>
    <row r="15440" spans="2:4" x14ac:dyDescent="0.25">
      <c r="B15440" s="20" t="s">
        <v>19507</v>
      </c>
      <c r="C15440" s="20" t="s">
        <v>12160</v>
      </c>
      <c r="D15440" s="20" t="s">
        <v>21</v>
      </c>
    </row>
    <row r="15441" spans="2:4" x14ac:dyDescent="0.25">
      <c r="B15441" s="20" t="s">
        <v>19508</v>
      </c>
      <c r="C15441" s="20" t="s">
        <v>12160</v>
      </c>
      <c r="D15441" s="20" t="s">
        <v>21</v>
      </c>
    </row>
    <row r="15442" spans="2:4" x14ac:dyDescent="0.25">
      <c r="B15442" s="20" t="s">
        <v>19509</v>
      </c>
      <c r="C15442" s="20" t="s">
        <v>12160</v>
      </c>
      <c r="D15442" s="20" t="s">
        <v>21</v>
      </c>
    </row>
    <row r="15443" spans="2:4" x14ac:dyDescent="0.25">
      <c r="B15443" s="20" t="s">
        <v>19510</v>
      </c>
      <c r="C15443" s="20" t="s">
        <v>12160</v>
      </c>
      <c r="D15443" s="20" t="s">
        <v>21</v>
      </c>
    </row>
    <row r="15444" spans="2:4" x14ac:dyDescent="0.25">
      <c r="B15444" s="20" t="s">
        <v>19511</v>
      </c>
      <c r="C15444" s="20" t="s">
        <v>12160</v>
      </c>
      <c r="D15444" s="20" t="s">
        <v>21</v>
      </c>
    </row>
    <row r="15445" spans="2:4" x14ac:dyDescent="0.25">
      <c r="B15445" s="20" t="s">
        <v>19512</v>
      </c>
      <c r="C15445" s="20" t="s">
        <v>12160</v>
      </c>
      <c r="D15445" s="20" t="s">
        <v>21</v>
      </c>
    </row>
    <row r="15446" spans="2:4" x14ac:dyDescent="0.25">
      <c r="B15446" s="20" t="s">
        <v>19513</v>
      </c>
      <c r="C15446" s="20" t="s">
        <v>12160</v>
      </c>
      <c r="D15446" s="20" t="s">
        <v>21</v>
      </c>
    </row>
    <row r="15447" spans="2:4" x14ac:dyDescent="0.25">
      <c r="B15447" s="20" t="s">
        <v>19514</v>
      </c>
      <c r="C15447" s="20" t="s">
        <v>12160</v>
      </c>
      <c r="D15447" s="20" t="s">
        <v>21</v>
      </c>
    </row>
    <row r="15448" spans="2:4" x14ac:dyDescent="0.25">
      <c r="B15448" s="20" t="s">
        <v>19515</v>
      </c>
      <c r="C15448" s="20" t="s">
        <v>12160</v>
      </c>
      <c r="D15448" s="20" t="s">
        <v>21</v>
      </c>
    </row>
    <row r="15449" spans="2:4" x14ac:dyDescent="0.25">
      <c r="B15449" s="20" t="s">
        <v>19516</v>
      </c>
      <c r="C15449" s="20" t="s">
        <v>12160</v>
      </c>
      <c r="D15449" s="20" t="s">
        <v>21</v>
      </c>
    </row>
    <row r="15450" spans="2:4" x14ac:dyDescent="0.25">
      <c r="B15450" s="20" t="s">
        <v>19517</v>
      </c>
      <c r="C15450" s="20" t="s">
        <v>12160</v>
      </c>
      <c r="D15450" s="20" t="s">
        <v>21</v>
      </c>
    </row>
    <row r="15451" spans="2:4" x14ac:dyDescent="0.25">
      <c r="B15451" s="20" t="s">
        <v>19518</v>
      </c>
      <c r="C15451" s="20" t="s">
        <v>12160</v>
      </c>
      <c r="D15451" s="20" t="s">
        <v>21</v>
      </c>
    </row>
    <row r="15452" spans="2:4" x14ac:dyDescent="0.25">
      <c r="B15452" s="20" t="s">
        <v>19519</v>
      </c>
      <c r="C15452" s="20" t="s">
        <v>12160</v>
      </c>
      <c r="D15452" s="20" t="s">
        <v>21</v>
      </c>
    </row>
    <row r="15453" spans="2:4" x14ac:dyDescent="0.25">
      <c r="B15453" s="20" t="s">
        <v>19520</v>
      </c>
      <c r="C15453" s="20" t="s">
        <v>12160</v>
      </c>
      <c r="D15453" s="20" t="s">
        <v>21</v>
      </c>
    </row>
    <row r="15454" spans="2:4" x14ac:dyDescent="0.25">
      <c r="B15454" s="20" t="s">
        <v>19521</v>
      </c>
      <c r="C15454" s="20" t="s">
        <v>12160</v>
      </c>
      <c r="D15454" s="20" t="s">
        <v>21</v>
      </c>
    </row>
    <row r="15455" spans="2:4" x14ac:dyDescent="0.25">
      <c r="B15455" s="20" t="s">
        <v>19522</v>
      </c>
      <c r="C15455" s="20" t="s">
        <v>12160</v>
      </c>
      <c r="D15455" s="20" t="s">
        <v>21</v>
      </c>
    </row>
    <row r="15456" spans="2:4" x14ac:dyDescent="0.25">
      <c r="B15456" s="20" t="s">
        <v>19523</v>
      </c>
      <c r="C15456" s="20" t="s">
        <v>12160</v>
      </c>
      <c r="D15456" s="20" t="s">
        <v>21</v>
      </c>
    </row>
    <row r="15457" spans="2:4" x14ac:dyDescent="0.25">
      <c r="B15457" s="20" t="s">
        <v>12162</v>
      </c>
      <c r="C15457" s="20" t="s">
        <v>12160</v>
      </c>
      <c r="D15457" s="20" t="s">
        <v>21</v>
      </c>
    </row>
    <row r="15458" spans="2:4" x14ac:dyDescent="0.25">
      <c r="B15458" s="20" t="s">
        <v>19524</v>
      </c>
      <c r="C15458" s="20" t="s">
        <v>12160</v>
      </c>
      <c r="D15458" s="20" t="s">
        <v>20</v>
      </c>
    </row>
    <row r="15459" spans="2:4" x14ac:dyDescent="0.25">
      <c r="B15459" s="20" t="s">
        <v>19525</v>
      </c>
      <c r="C15459" s="20" t="s">
        <v>12160</v>
      </c>
      <c r="D15459" s="20" t="s">
        <v>20</v>
      </c>
    </row>
    <row r="15460" spans="2:4" x14ac:dyDescent="0.25">
      <c r="B15460" s="20" t="s">
        <v>19526</v>
      </c>
      <c r="C15460" s="20" t="s">
        <v>12160</v>
      </c>
      <c r="D15460" s="20" t="s">
        <v>20</v>
      </c>
    </row>
    <row r="15461" spans="2:4" x14ac:dyDescent="0.25">
      <c r="B15461" s="20" t="s">
        <v>19527</v>
      </c>
      <c r="C15461" s="20" t="s">
        <v>12160</v>
      </c>
      <c r="D15461" s="20" t="s">
        <v>20</v>
      </c>
    </row>
    <row r="15462" spans="2:4" x14ac:dyDescent="0.25">
      <c r="B15462" s="20" t="s">
        <v>19528</v>
      </c>
      <c r="C15462" s="20" t="s">
        <v>12160</v>
      </c>
      <c r="D15462" s="20" t="s">
        <v>20</v>
      </c>
    </row>
    <row r="15463" spans="2:4" x14ac:dyDescent="0.25">
      <c r="B15463" s="20" t="s">
        <v>19529</v>
      </c>
      <c r="C15463" s="20" t="s">
        <v>12160</v>
      </c>
      <c r="D15463" s="20" t="s">
        <v>20</v>
      </c>
    </row>
    <row r="15464" spans="2:4" x14ac:dyDescent="0.25">
      <c r="B15464" s="20" t="s">
        <v>12163</v>
      </c>
      <c r="C15464" s="20" t="s">
        <v>12164</v>
      </c>
      <c r="D15464" s="20" t="s">
        <v>21</v>
      </c>
    </row>
    <row r="15465" spans="2:4" x14ac:dyDescent="0.25">
      <c r="B15465" s="20" t="s">
        <v>12165</v>
      </c>
      <c r="C15465" s="20" t="s">
        <v>12164</v>
      </c>
      <c r="D15465" s="20" t="s">
        <v>21</v>
      </c>
    </row>
    <row r="15466" spans="2:4" x14ac:dyDescent="0.25">
      <c r="B15466" s="20" t="s">
        <v>12166</v>
      </c>
      <c r="C15466" s="20" t="s">
        <v>12167</v>
      </c>
      <c r="D15466" s="20" t="s">
        <v>21</v>
      </c>
    </row>
    <row r="15467" spans="2:4" x14ac:dyDescent="0.25">
      <c r="B15467" s="20" t="s">
        <v>12168</v>
      </c>
      <c r="C15467" s="20" t="s">
        <v>12167</v>
      </c>
      <c r="D15467" s="20" t="s">
        <v>21</v>
      </c>
    </row>
    <row r="15468" spans="2:4" x14ac:dyDescent="0.25">
      <c r="B15468" s="20" t="s">
        <v>12169</v>
      </c>
      <c r="C15468" s="20" t="s">
        <v>12167</v>
      </c>
      <c r="D15468" s="20" t="s">
        <v>21</v>
      </c>
    </row>
    <row r="15469" spans="2:4" x14ac:dyDescent="0.25">
      <c r="B15469" s="20" t="s">
        <v>12170</v>
      </c>
      <c r="C15469" s="20" t="s">
        <v>12167</v>
      </c>
      <c r="D15469" s="20" t="s">
        <v>21</v>
      </c>
    </row>
    <row r="15470" spans="2:4" x14ac:dyDescent="0.25">
      <c r="B15470" s="20" t="s">
        <v>12171</v>
      </c>
      <c r="C15470" s="20" t="s">
        <v>12172</v>
      </c>
      <c r="D15470" s="20" t="s">
        <v>12</v>
      </c>
    </row>
    <row r="15471" spans="2:4" x14ac:dyDescent="0.25">
      <c r="B15471" s="20" t="s">
        <v>12173</v>
      </c>
      <c r="C15471" s="20" t="s">
        <v>12172</v>
      </c>
      <c r="D15471" s="20" t="s">
        <v>21</v>
      </c>
    </row>
    <row r="15472" spans="2:4" x14ac:dyDescent="0.25">
      <c r="B15472" s="20" t="s">
        <v>12174</v>
      </c>
      <c r="C15472" s="20" t="s">
        <v>12172</v>
      </c>
      <c r="D15472" s="20" t="s">
        <v>21</v>
      </c>
    </row>
    <row r="15473" spans="2:4" x14ac:dyDescent="0.25">
      <c r="B15473" s="20" t="s">
        <v>12175</v>
      </c>
      <c r="C15473" s="20" t="s">
        <v>12172</v>
      </c>
      <c r="D15473" s="20" t="s">
        <v>21</v>
      </c>
    </row>
    <row r="15474" spans="2:4" x14ac:dyDescent="0.25">
      <c r="B15474" s="20" t="s">
        <v>19530</v>
      </c>
      <c r="C15474" s="20" t="s">
        <v>12172</v>
      </c>
      <c r="D15474" s="20" t="s">
        <v>20</v>
      </c>
    </row>
    <row r="15475" spans="2:4" x14ac:dyDescent="0.25">
      <c r="B15475" s="20" t="s">
        <v>19531</v>
      </c>
      <c r="C15475" s="20" t="s">
        <v>12172</v>
      </c>
      <c r="D15475" s="20" t="s">
        <v>20</v>
      </c>
    </row>
    <row r="15476" spans="2:4" x14ac:dyDescent="0.25">
      <c r="B15476" s="20" t="s">
        <v>19532</v>
      </c>
      <c r="C15476" s="20" t="s">
        <v>12172</v>
      </c>
      <c r="D15476" s="20" t="s">
        <v>20</v>
      </c>
    </row>
    <row r="15477" spans="2:4" x14ac:dyDescent="0.25">
      <c r="B15477" s="20" t="s">
        <v>19533</v>
      </c>
      <c r="C15477" s="20" t="s">
        <v>12172</v>
      </c>
      <c r="D15477" s="20" t="s">
        <v>21</v>
      </c>
    </row>
    <row r="15478" spans="2:4" x14ac:dyDescent="0.25">
      <c r="B15478" s="20" t="s">
        <v>19534</v>
      </c>
      <c r="C15478" s="20" t="s">
        <v>12172</v>
      </c>
      <c r="D15478" s="20" t="s">
        <v>21</v>
      </c>
    </row>
    <row r="15479" spans="2:4" x14ac:dyDescent="0.25">
      <c r="B15479" s="20" t="s">
        <v>19535</v>
      </c>
      <c r="C15479" s="20" t="s">
        <v>12172</v>
      </c>
      <c r="D15479" s="20" t="s">
        <v>21</v>
      </c>
    </row>
    <row r="15480" spans="2:4" x14ac:dyDescent="0.25">
      <c r="B15480" s="20" t="s">
        <v>19536</v>
      </c>
      <c r="C15480" s="20" t="s">
        <v>12172</v>
      </c>
      <c r="D15480" s="20" t="s">
        <v>21</v>
      </c>
    </row>
    <row r="15481" spans="2:4" x14ac:dyDescent="0.25">
      <c r="B15481" s="20" t="s">
        <v>19537</v>
      </c>
      <c r="C15481" s="20" t="s">
        <v>12172</v>
      </c>
      <c r="D15481" s="20" t="s">
        <v>20</v>
      </c>
    </row>
    <row r="15482" spans="2:4" x14ac:dyDescent="0.25">
      <c r="B15482" s="20" t="s">
        <v>19538</v>
      </c>
      <c r="C15482" s="20" t="s">
        <v>12172</v>
      </c>
      <c r="D15482" s="20" t="s">
        <v>20</v>
      </c>
    </row>
    <row r="15483" spans="2:4" x14ac:dyDescent="0.25">
      <c r="B15483" s="20" t="s">
        <v>19539</v>
      </c>
      <c r="C15483" s="20" t="s">
        <v>12172</v>
      </c>
      <c r="D15483" s="20" t="s">
        <v>20</v>
      </c>
    </row>
    <row r="15484" spans="2:4" x14ac:dyDescent="0.25">
      <c r="B15484" s="20" t="s">
        <v>19540</v>
      </c>
      <c r="C15484" s="20" t="s">
        <v>12172</v>
      </c>
      <c r="D15484" s="20" t="s">
        <v>20</v>
      </c>
    </row>
    <row r="15485" spans="2:4" x14ac:dyDescent="0.25">
      <c r="B15485" s="20" t="s">
        <v>19541</v>
      </c>
      <c r="C15485" s="20" t="s">
        <v>12172</v>
      </c>
      <c r="D15485" s="20" t="s">
        <v>20</v>
      </c>
    </row>
    <row r="15486" spans="2:4" x14ac:dyDescent="0.25">
      <c r="B15486" s="20" t="s">
        <v>19542</v>
      </c>
      <c r="C15486" s="20" t="s">
        <v>12172</v>
      </c>
      <c r="D15486" s="20" t="s">
        <v>20</v>
      </c>
    </row>
    <row r="15487" spans="2:4" x14ac:dyDescent="0.25">
      <c r="B15487" s="20" t="s">
        <v>19543</v>
      </c>
      <c r="C15487" s="20" t="s">
        <v>12172</v>
      </c>
      <c r="D15487" s="20" t="s">
        <v>20</v>
      </c>
    </row>
    <row r="15488" spans="2:4" x14ac:dyDescent="0.25">
      <c r="B15488" s="20" t="s">
        <v>19544</v>
      </c>
      <c r="C15488" s="20" t="s">
        <v>12172</v>
      </c>
      <c r="D15488" s="20" t="s">
        <v>20</v>
      </c>
    </row>
    <row r="15489" spans="2:4" x14ac:dyDescent="0.25">
      <c r="B15489" s="20" t="s">
        <v>12176</v>
      </c>
      <c r="C15489" s="20" t="s">
        <v>12177</v>
      </c>
      <c r="D15489" s="20" t="s">
        <v>21</v>
      </c>
    </row>
    <row r="15490" spans="2:4" x14ac:dyDescent="0.25">
      <c r="B15490" s="20" t="s">
        <v>12178</v>
      </c>
      <c r="C15490" s="20" t="s">
        <v>12177</v>
      </c>
      <c r="D15490" s="20" t="s">
        <v>21</v>
      </c>
    </row>
    <row r="15491" spans="2:4" x14ac:dyDescent="0.25">
      <c r="B15491" s="20" t="s">
        <v>12179</v>
      </c>
      <c r="C15491" s="20" t="s">
        <v>12177</v>
      </c>
      <c r="D15491" s="20" t="s">
        <v>21</v>
      </c>
    </row>
    <row r="15492" spans="2:4" x14ac:dyDescent="0.25">
      <c r="B15492" s="20" t="s">
        <v>12180</v>
      </c>
      <c r="C15492" s="20" t="s">
        <v>12177</v>
      </c>
      <c r="D15492" s="20" t="s">
        <v>21</v>
      </c>
    </row>
    <row r="15493" spans="2:4" x14ac:dyDescent="0.25">
      <c r="B15493" s="20" t="s">
        <v>12181</v>
      </c>
      <c r="C15493" s="20" t="s">
        <v>12182</v>
      </c>
      <c r="D15493" s="20" t="s">
        <v>21</v>
      </c>
    </row>
    <row r="15494" spans="2:4" x14ac:dyDescent="0.25">
      <c r="B15494" s="20" t="s">
        <v>12183</v>
      </c>
      <c r="C15494" s="20" t="s">
        <v>12184</v>
      </c>
      <c r="D15494" s="20" t="s">
        <v>21</v>
      </c>
    </row>
    <row r="15495" spans="2:4" x14ac:dyDescent="0.25">
      <c r="B15495" s="20" t="s">
        <v>12185</v>
      </c>
      <c r="C15495" s="20" t="s">
        <v>12184</v>
      </c>
      <c r="D15495" s="20" t="s">
        <v>21</v>
      </c>
    </row>
    <row r="15496" spans="2:4" x14ac:dyDescent="0.25">
      <c r="B15496" s="20" t="s">
        <v>12186</v>
      </c>
      <c r="C15496" s="20" t="s">
        <v>12184</v>
      </c>
      <c r="D15496" s="20" t="s">
        <v>21</v>
      </c>
    </row>
    <row r="15497" spans="2:4" x14ac:dyDescent="0.25">
      <c r="B15497" s="20" t="s">
        <v>12187</v>
      </c>
      <c r="C15497" s="20" t="s">
        <v>12184</v>
      </c>
      <c r="D15497" s="20" t="s">
        <v>21</v>
      </c>
    </row>
    <row r="15498" spans="2:4" x14ac:dyDescent="0.25">
      <c r="B15498" s="20" t="s">
        <v>12188</v>
      </c>
      <c r="C15498" s="20" t="s">
        <v>12184</v>
      </c>
      <c r="D15498" s="20" t="s">
        <v>21</v>
      </c>
    </row>
    <row r="15499" spans="2:4" x14ac:dyDescent="0.25">
      <c r="B15499" s="20" t="s">
        <v>12189</v>
      </c>
      <c r="C15499" s="20" t="s">
        <v>12190</v>
      </c>
      <c r="D15499" s="20" t="s">
        <v>21</v>
      </c>
    </row>
    <row r="15500" spans="2:4" x14ac:dyDescent="0.25">
      <c r="B15500" s="20" t="s">
        <v>12191</v>
      </c>
      <c r="C15500" s="20" t="s">
        <v>12190</v>
      </c>
      <c r="D15500" s="20" t="s">
        <v>21</v>
      </c>
    </row>
    <row r="15501" spans="2:4" x14ac:dyDescent="0.25">
      <c r="B15501" s="20" t="s">
        <v>12192</v>
      </c>
      <c r="C15501" s="20" t="s">
        <v>12190</v>
      </c>
      <c r="D15501" s="20" t="s">
        <v>21</v>
      </c>
    </row>
    <row r="15502" spans="2:4" x14ac:dyDescent="0.25">
      <c r="B15502" s="20" t="s">
        <v>12193</v>
      </c>
      <c r="C15502" s="20" t="s">
        <v>12194</v>
      </c>
      <c r="D15502" s="20" t="s">
        <v>21</v>
      </c>
    </row>
    <row r="15503" spans="2:4" x14ac:dyDescent="0.25">
      <c r="B15503" s="20" t="s">
        <v>12195</v>
      </c>
      <c r="C15503" s="20" t="s">
        <v>12194</v>
      </c>
      <c r="D15503" s="20" t="s">
        <v>21</v>
      </c>
    </row>
    <row r="15504" spans="2:4" x14ac:dyDescent="0.25">
      <c r="B15504" s="20" t="s">
        <v>12196</v>
      </c>
      <c r="C15504" s="20" t="s">
        <v>12194</v>
      </c>
      <c r="D15504" s="20" t="s">
        <v>21</v>
      </c>
    </row>
    <row r="15505" spans="2:4" x14ac:dyDescent="0.25">
      <c r="B15505" s="20" t="s">
        <v>12197</v>
      </c>
      <c r="C15505" s="20" t="s">
        <v>12194</v>
      </c>
      <c r="D15505" s="20" t="s">
        <v>21</v>
      </c>
    </row>
    <row r="15506" spans="2:4" x14ac:dyDescent="0.25">
      <c r="B15506" s="20" t="s">
        <v>12198</v>
      </c>
      <c r="C15506" s="20" t="s">
        <v>12194</v>
      </c>
      <c r="D15506" s="20" t="s">
        <v>21</v>
      </c>
    </row>
    <row r="15507" spans="2:4" x14ac:dyDescent="0.25">
      <c r="B15507" s="20" t="s">
        <v>12199</v>
      </c>
      <c r="C15507" s="20" t="s">
        <v>12194</v>
      </c>
      <c r="D15507" s="20" t="s">
        <v>21</v>
      </c>
    </row>
    <row r="15508" spans="2:4" x14ac:dyDescent="0.25">
      <c r="B15508" s="20" t="s">
        <v>12200</v>
      </c>
      <c r="C15508" s="20" t="s">
        <v>12201</v>
      </c>
      <c r="D15508" s="20" t="s">
        <v>21</v>
      </c>
    </row>
    <row r="15509" spans="2:4" x14ac:dyDescent="0.25">
      <c r="B15509" s="20" t="s">
        <v>12202</v>
      </c>
      <c r="C15509" s="20" t="s">
        <v>12201</v>
      </c>
      <c r="D15509" s="20" t="s">
        <v>21</v>
      </c>
    </row>
    <row r="15510" spans="2:4" x14ac:dyDescent="0.25">
      <c r="B15510" s="20" t="s">
        <v>12203</v>
      </c>
      <c r="C15510" s="20" t="s">
        <v>12204</v>
      </c>
      <c r="D15510" s="20" t="s">
        <v>21</v>
      </c>
    </row>
    <row r="15511" spans="2:4" x14ac:dyDescent="0.25">
      <c r="B15511" s="20" t="s">
        <v>12205</v>
      </c>
      <c r="C15511" s="20" t="s">
        <v>12204</v>
      </c>
      <c r="D15511" s="20" t="s">
        <v>21</v>
      </c>
    </row>
    <row r="15512" spans="2:4" x14ac:dyDescent="0.25">
      <c r="B15512" s="20" t="s">
        <v>12206</v>
      </c>
      <c r="C15512" s="20" t="s">
        <v>12204</v>
      </c>
      <c r="D15512" s="20" t="s">
        <v>21</v>
      </c>
    </row>
    <row r="15513" spans="2:4" x14ac:dyDescent="0.25">
      <c r="B15513" s="20" t="s">
        <v>12207</v>
      </c>
      <c r="C15513" s="20" t="s">
        <v>12204</v>
      </c>
      <c r="D15513" s="20" t="s">
        <v>21</v>
      </c>
    </row>
    <row r="15514" spans="2:4" x14ac:dyDescent="0.25">
      <c r="B15514" s="20" t="s">
        <v>12208</v>
      </c>
      <c r="C15514" s="20" t="s">
        <v>12204</v>
      </c>
      <c r="D15514" s="20" t="s">
        <v>21</v>
      </c>
    </row>
    <row r="15515" spans="2:4" x14ac:dyDescent="0.25">
      <c r="B15515" s="20" t="s">
        <v>12209</v>
      </c>
      <c r="C15515" s="20" t="s">
        <v>12204</v>
      </c>
      <c r="D15515" s="20" t="s">
        <v>21</v>
      </c>
    </row>
    <row r="15516" spans="2:4" x14ac:dyDescent="0.25">
      <c r="B15516" s="20" t="s">
        <v>12210</v>
      </c>
      <c r="C15516" s="20" t="s">
        <v>12204</v>
      </c>
      <c r="D15516" s="20" t="s">
        <v>21</v>
      </c>
    </row>
    <row r="15517" spans="2:4" x14ac:dyDescent="0.25">
      <c r="B15517" s="20" t="s">
        <v>12211</v>
      </c>
      <c r="C15517" s="20" t="s">
        <v>12212</v>
      </c>
      <c r="D15517" s="20" t="s">
        <v>21</v>
      </c>
    </row>
    <row r="15518" spans="2:4" x14ac:dyDescent="0.25">
      <c r="B15518" s="20" t="s">
        <v>12213</v>
      </c>
      <c r="C15518" s="20" t="s">
        <v>12212</v>
      </c>
      <c r="D15518" s="20" t="s">
        <v>21</v>
      </c>
    </row>
    <row r="15519" spans="2:4" x14ac:dyDescent="0.25">
      <c r="B15519" s="20" t="s">
        <v>19545</v>
      </c>
      <c r="C15519" s="20" t="s">
        <v>12212</v>
      </c>
      <c r="D15519" s="20" t="s">
        <v>21</v>
      </c>
    </row>
    <row r="15520" spans="2:4" x14ac:dyDescent="0.25">
      <c r="B15520" s="20" t="s">
        <v>19546</v>
      </c>
      <c r="C15520" s="20" t="s">
        <v>12212</v>
      </c>
      <c r="D15520" s="20" t="s">
        <v>21</v>
      </c>
    </row>
    <row r="15521" spans="2:4" x14ac:dyDescent="0.25">
      <c r="B15521" s="20" t="s">
        <v>19547</v>
      </c>
      <c r="C15521" s="20" t="s">
        <v>12212</v>
      </c>
      <c r="D15521" s="20" t="s">
        <v>21</v>
      </c>
    </row>
    <row r="15522" spans="2:4" x14ac:dyDescent="0.25">
      <c r="B15522" s="20" t="s">
        <v>19548</v>
      </c>
      <c r="C15522" s="20" t="s">
        <v>12212</v>
      </c>
      <c r="D15522" s="20" t="s">
        <v>21</v>
      </c>
    </row>
    <row r="15523" spans="2:4" x14ac:dyDescent="0.25">
      <c r="B15523" s="20" t="s">
        <v>19549</v>
      </c>
      <c r="C15523" s="20" t="s">
        <v>12212</v>
      </c>
      <c r="D15523" s="20" t="s">
        <v>21</v>
      </c>
    </row>
    <row r="15524" spans="2:4" x14ac:dyDescent="0.25">
      <c r="B15524" s="20" t="s">
        <v>19550</v>
      </c>
      <c r="C15524" s="20" t="s">
        <v>12212</v>
      </c>
      <c r="D15524" s="20" t="s">
        <v>21</v>
      </c>
    </row>
    <row r="15525" spans="2:4" x14ac:dyDescent="0.25">
      <c r="B15525" s="20" t="s">
        <v>12214</v>
      </c>
      <c r="C15525" s="20" t="s">
        <v>12212</v>
      </c>
      <c r="D15525" s="20" t="s">
        <v>21</v>
      </c>
    </row>
    <row r="15526" spans="2:4" x14ac:dyDescent="0.25">
      <c r="B15526" s="20" t="s">
        <v>19551</v>
      </c>
      <c r="C15526" s="20" t="s">
        <v>12212</v>
      </c>
      <c r="D15526" s="20" t="s">
        <v>21</v>
      </c>
    </row>
    <row r="15527" spans="2:4" x14ac:dyDescent="0.25">
      <c r="B15527" s="20" t="s">
        <v>19552</v>
      </c>
      <c r="C15527" s="20" t="s">
        <v>12212</v>
      </c>
      <c r="D15527" s="20" t="s">
        <v>21</v>
      </c>
    </row>
    <row r="15528" spans="2:4" x14ac:dyDescent="0.25">
      <c r="B15528" s="20" t="s">
        <v>19553</v>
      </c>
      <c r="C15528" s="20" t="s">
        <v>12212</v>
      </c>
      <c r="D15528" s="20" t="s">
        <v>21</v>
      </c>
    </row>
    <row r="15529" spans="2:4" x14ac:dyDescent="0.25">
      <c r="B15529" s="20" t="s">
        <v>12215</v>
      </c>
      <c r="C15529" s="20" t="s">
        <v>12216</v>
      </c>
      <c r="D15529" s="20" t="s">
        <v>21</v>
      </c>
    </row>
    <row r="15530" spans="2:4" x14ac:dyDescent="0.25">
      <c r="B15530" s="20" t="s">
        <v>12217</v>
      </c>
      <c r="C15530" s="20" t="s">
        <v>12216</v>
      </c>
      <c r="D15530" s="20" t="s">
        <v>21</v>
      </c>
    </row>
    <row r="15531" spans="2:4" x14ac:dyDescent="0.25">
      <c r="B15531" s="20" t="s">
        <v>19554</v>
      </c>
      <c r="C15531" s="20" t="s">
        <v>12216</v>
      </c>
      <c r="D15531" s="20" t="s">
        <v>21</v>
      </c>
    </row>
    <row r="15532" spans="2:4" x14ac:dyDescent="0.25">
      <c r="B15532" s="20" t="s">
        <v>19555</v>
      </c>
      <c r="C15532" s="20" t="s">
        <v>12216</v>
      </c>
      <c r="D15532" s="20" t="s">
        <v>21</v>
      </c>
    </row>
    <row r="15533" spans="2:4" x14ac:dyDescent="0.25">
      <c r="B15533" s="20" t="s">
        <v>19556</v>
      </c>
      <c r="C15533" s="20" t="s">
        <v>12216</v>
      </c>
      <c r="D15533" s="20" t="s">
        <v>21</v>
      </c>
    </row>
    <row r="15534" spans="2:4" x14ac:dyDescent="0.25">
      <c r="B15534" s="20" t="s">
        <v>19557</v>
      </c>
      <c r="C15534" s="20" t="s">
        <v>12216</v>
      </c>
      <c r="D15534" s="20" t="s">
        <v>21</v>
      </c>
    </row>
    <row r="15535" spans="2:4" x14ac:dyDescent="0.25">
      <c r="B15535" s="20" t="s">
        <v>19558</v>
      </c>
      <c r="C15535" s="20" t="s">
        <v>12216</v>
      </c>
      <c r="D15535" s="20" t="s">
        <v>21</v>
      </c>
    </row>
    <row r="15536" spans="2:4" x14ac:dyDescent="0.25">
      <c r="B15536" s="20" t="s">
        <v>12218</v>
      </c>
      <c r="C15536" s="20" t="s">
        <v>12219</v>
      </c>
      <c r="D15536" s="20" t="s">
        <v>21</v>
      </c>
    </row>
    <row r="15537" spans="2:4" x14ac:dyDescent="0.25">
      <c r="B15537" s="20" t="s">
        <v>12220</v>
      </c>
      <c r="C15537" s="20" t="s">
        <v>12219</v>
      </c>
      <c r="D15537" s="20" t="s">
        <v>21</v>
      </c>
    </row>
    <row r="15538" spans="2:4" x14ac:dyDescent="0.25">
      <c r="B15538" s="20" t="s">
        <v>12221</v>
      </c>
      <c r="C15538" s="20" t="s">
        <v>12219</v>
      </c>
      <c r="D15538" s="20" t="s">
        <v>21</v>
      </c>
    </row>
    <row r="15539" spans="2:4" x14ac:dyDescent="0.25">
      <c r="B15539" s="20" t="s">
        <v>19559</v>
      </c>
      <c r="C15539" s="20" t="s">
        <v>12219</v>
      </c>
      <c r="D15539" s="20" t="s">
        <v>21</v>
      </c>
    </row>
    <row r="15540" spans="2:4" x14ac:dyDescent="0.25">
      <c r="B15540" s="20" t="s">
        <v>19560</v>
      </c>
      <c r="C15540" s="20" t="s">
        <v>12219</v>
      </c>
      <c r="D15540" s="20" t="s">
        <v>21</v>
      </c>
    </row>
    <row r="15541" spans="2:4" x14ac:dyDescent="0.25">
      <c r="B15541" s="20" t="s">
        <v>19561</v>
      </c>
      <c r="C15541" s="20" t="s">
        <v>12219</v>
      </c>
      <c r="D15541" s="20" t="s">
        <v>21</v>
      </c>
    </row>
    <row r="15542" spans="2:4" x14ac:dyDescent="0.25">
      <c r="B15542" s="20" t="s">
        <v>19562</v>
      </c>
      <c r="C15542" s="20" t="s">
        <v>12219</v>
      </c>
      <c r="D15542" s="20" t="s">
        <v>21</v>
      </c>
    </row>
    <row r="15543" spans="2:4" x14ac:dyDescent="0.25">
      <c r="B15543" s="20" t="s">
        <v>19563</v>
      </c>
      <c r="C15543" s="20" t="s">
        <v>12219</v>
      </c>
      <c r="D15543" s="20" t="s">
        <v>21</v>
      </c>
    </row>
    <row r="15544" spans="2:4" x14ac:dyDescent="0.25">
      <c r="B15544" s="20" t="s">
        <v>19564</v>
      </c>
      <c r="C15544" s="20" t="s">
        <v>12219</v>
      </c>
      <c r="D15544" s="20" t="s">
        <v>21</v>
      </c>
    </row>
    <row r="15545" spans="2:4" x14ac:dyDescent="0.25">
      <c r="B15545" s="20" t="s">
        <v>19565</v>
      </c>
      <c r="C15545" s="20" t="s">
        <v>12219</v>
      </c>
      <c r="D15545" s="20" t="s">
        <v>21</v>
      </c>
    </row>
    <row r="15546" spans="2:4" x14ac:dyDescent="0.25">
      <c r="B15546" s="20" t="s">
        <v>19566</v>
      </c>
      <c r="C15546" s="20" t="s">
        <v>12219</v>
      </c>
      <c r="D15546" s="20" t="s">
        <v>21</v>
      </c>
    </row>
    <row r="15547" spans="2:4" x14ac:dyDescent="0.25">
      <c r="B15547" s="20" t="s">
        <v>19567</v>
      </c>
      <c r="C15547" s="20" t="s">
        <v>12219</v>
      </c>
      <c r="D15547" s="20" t="s">
        <v>21</v>
      </c>
    </row>
    <row r="15548" spans="2:4" x14ac:dyDescent="0.25">
      <c r="B15548" s="20" t="s">
        <v>19568</v>
      </c>
      <c r="C15548" s="20" t="s">
        <v>12219</v>
      </c>
      <c r="D15548" s="20" t="s">
        <v>21</v>
      </c>
    </row>
    <row r="15549" spans="2:4" x14ac:dyDescent="0.25">
      <c r="B15549" s="20" t="s">
        <v>19569</v>
      </c>
      <c r="C15549" s="20" t="s">
        <v>12219</v>
      </c>
      <c r="D15549" s="20" t="s">
        <v>21</v>
      </c>
    </row>
    <row r="15550" spans="2:4" x14ac:dyDescent="0.25">
      <c r="B15550" s="20" t="s">
        <v>19570</v>
      </c>
      <c r="C15550" s="20" t="s">
        <v>12219</v>
      </c>
      <c r="D15550" s="20" t="s">
        <v>21</v>
      </c>
    </row>
    <row r="15551" spans="2:4" x14ac:dyDescent="0.25">
      <c r="B15551" s="20" t="s">
        <v>19571</v>
      </c>
      <c r="C15551" s="20" t="s">
        <v>12219</v>
      </c>
      <c r="D15551" s="20" t="s">
        <v>21</v>
      </c>
    </row>
    <row r="15552" spans="2:4" x14ac:dyDescent="0.25">
      <c r="B15552" s="20" t="s">
        <v>19572</v>
      </c>
      <c r="C15552" s="20" t="s">
        <v>12219</v>
      </c>
      <c r="D15552" s="20" t="s">
        <v>21</v>
      </c>
    </row>
    <row r="15553" spans="2:4" x14ac:dyDescent="0.25">
      <c r="B15553" s="20" t="s">
        <v>19573</v>
      </c>
      <c r="C15553" s="20" t="s">
        <v>12219</v>
      </c>
      <c r="D15553" s="20" t="s">
        <v>21</v>
      </c>
    </row>
    <row r="15554" spans="2:4" x14ac:dyDescent="0.25">
      <c r="B15554" s="20" t="s">
        <v>19574</v>
      </c>
      <c r="C15554" s="20" t="s">
        <v>12219</v>
      </c>
      <c r="D15554" s="20" t="s">
        <v>21</v>
      </c>
    </row>
    <row r="15555" spans="2:4" x14ac:dyDescent="0.25">
      <c r="B15555" s="20" t="s">
        <v>19575</v>
      </c>
      <c r="C15555" s="20" t="s">
        <v>12219</v>
      </c>
      <c r="D15555" s="20" t="s">
        <v>21</v>
      </c>
    </row>
    <row r="15556" spans="2:4" x14ac:dyDescent="0.25">
      <c r="B15556" s="20" t="s">
        <v>19576</v>
      </c>
      <c r="C15556" s="20" t="s">
        <v>12219</v>
      </c>
      <c r="D15556" s="20" t="s">
        <v>21</v>
      </c>
    </row>
    <row r="15557" spans="2:4" x14ac:dyDescent="0.25">
      <c r="B15557" s="20" t="s">
        <v>19577</v>
      </c>
      <c r="C15557" s="20" t="s">
        <v>12219</v>
      </c>
      <c r="D15557" s="20" t="s">
        <v>21</v>
      </c>
    </row>
    <row r="15558" spans="2:4" x14ac:dyDescent="0.25">
      <c r="B15558" s="20" t="s">
        <v>19578</v>
      </c>
      <c r="C15558" s="20" t="s">
        <v>12219</v>
      </c>
      <c r="D15558" s="20" t="s">
        <v>21</v>
      </c>
    </row>
    <row r="15559" spans="2:4" x14ac:dyDescent="0.25">
      <c r="B15559" s="20" t="s">
        <v>19579</v>
      </c>
      <c r="C15559" s="20" t="s">
        <v>12219</v>
      </c>
      <c r="D15559" s="20" t="s">
        <v>21</v>
      </c>
    </row>
    <row r="15560" spans="2:4" x14ac:dyDescent="0.25">
      <c r="B15560" s="20" t="s">
        <v>12222</v>
      </c>
      <c r="C15560" s="20" t="s">
        <v>12222</v>
      </c>
      <c r="D15560" s="20" t="s">
        <v>18</v>
      </c>
    </row>
    <row r="15561" spans="2:4" x14ac:dyDescent="0.25">
      <c r="B15561" s="20" t="s">
        <v>12223</v>
      </c>
      <c r="C15561" s="20" t="s">
        <v>12224</v>
      </c>
      <c r="D15561" s="20" t="s">
        <v>18</v>
      </c>
    </row>
    <row r="15562" spans="2:4" x14ac:dyDescent="0.25">
      <c r="B15562" s="20" t="s">
        <v>12225</v>
      </c>
      <c r="C15562" s="20" t="s">
        <v>12224</v>
      </c>
      <c r="D15562" s="20" t="s">
        <v>18</v>
      </c>
    </row>
    <row r="15563" spans="2:4" x14ac:dyDescent="0.25">
      <c r="B15563" s="20" t="s">
        <v>12226</v>
      </c>
      <c r="C15563" s="20" t="s">
        <v>12224</v>
      </c>
      <c r="D15563" s="20" t="s">
        <v>15</v>
      </c>
    </row>
    <row r="15564" spans="2:4" x14ac:dyDescent="0.25">
      <c r="B15564" s="20" t="s">
        <v>12227</v>
      </c>
      <c r="C15564" s="20" t="s">
        <v>12224</v>
      </c>
      <c r="D15564" s="20" t="s">
        <v>18</v>
      </c>
    </row>
    <row r="15565" spans="2:4" x14ac:dyDescent="0.25">
      <c r="B15565" s="20" t="s">
        <v>12228</v>
      </c>
      <c r="C15565" s="20" t="s">
        <v>12224</v>
      </c>
      <c r="D15565" s="20" t="s">
        <v>18</v>
      </c>
    </row>
    <row r="15566" spans="2:4" x14ac:dyDescent="0.25">
      <c r="B15566" s="20" t="s">
        <v>12229</v>
      </c>
      <c r="C15566" s="20" t="s">
        <v>12230</v>
      </c>
      <c r="D15566" s="20" t="s">
        <v>18</v>
      </c>
    </row>
    <row r="15567" spans="2:4" x14ac:dyDescent="0.25">
      <c r="B15567" s="20" t="s">
        <v>12231</v>
      </c>
      <c r="C15567" s="20" t="s">
        <v>12232</v>
      </c>
      <c r="D15567" s="20" t="s">
        <v>18</v>
      </c>
    </row>
    <row r="15568" spans="2:4" x14ac:dyDescent="0.25">
      <c r="B15568" s="20" t="s">
        <v>12233</v>
      </c>
      <c r="C15568" s="20" t="s">
        <v>12232</v>
      </c>
      <c r="D15568" s="20" t="s">
        <v>18</v>
      </c>
    </row>
    <row r="15569" spans="2:4" x14ac:dyDescent="0.25">
      <c r="B15569" s="20" t="s">
        <v>12234</v>
      </c>
      <c r="C15569" s="20" t="s">
        <v>12235</v>
      </c>
      <c r="D15569" s="20" t="s">
        <v>18</v>
      </c>
    </row>
    <row r="15570" spans="2:4" x14ac:dyDescent="0.25">
      <c r="B15570" s="20" t="s">
        <v>19580</v>
      </c>
      <c r="C15570" s="20" t="s">
        <v>12235</v>
      </c>
      <c r="D15570" s="20" t="s">
        <v>15</v>
      </c>
    </row>
    <row r="15571" spans="2:4" x14ac:dyDescent="0.25">
      <c r="B15571" s="20" t="s">
        <v>19581</v>
      </c>
      <c r="C15571" s="20" t="s">
        <v>12235</v>
      </c>
      <c r="D15571" s="20" t="s">
        <v>15</v>
      </c>
    </row>
    <row r="15572" spans="2:4" x14ac:dyDescent="0.25">
      <c r="B15572" s="20" t="s">
        <v>19582</v>
      </c>
      <c r="C15572" s="20" t="s">
        <v>12235</v>
      </c>
      <c r="D15572" s="20" t="s">
        <v>15</v>
      </c>
    </row>
    <row r="15573" spans="2:4" x14ac:dyDescent="0.25">
      <c r="B15573" s="20" t="s">
        <v>19583</v>
      </c>
      <c r="C15573" s="20" t="s">
        <v>12235</v>
      </c>
      <c r="D15573" s="20" t="s">
        <v>15</v>
      </c>
    </row>
    <row r="15574" spans="2:4" x14ac:dyDescent="0.25">
      <c r="B15574" s="20" t="s">
        <v>19584</v>
      </c>
      <c r="C15574" s="20" t="s">
        <v>12235</v>
      </c>
      <c r="D15574" s="20" t="s">
        <v>15</v>
      </c>
    </row>
    <row r="15575" spans="2:4" x14ac:dyDescent="0.25">
      <c r="B15575" s="20" t="s">
        <v>19585</v>
      </c>
      <c r="C15575" s="20" t="s">
        <v>12235</v>
      </c>
      <c r="D15575" s="20" t="s">
        <v>15</v>
      </c>
    </row>
    <row r="15576" spans="2:4" x14ac:dyDescent="0.25">
      <c r="B15576" s="20" t="s">
        <v>12236</v>
      </c>
      <c r="C15576" s="20" t="s">
        <v>12237</v>
      </c>
      <c r="D15576" s="20" t="s">
        <v>18</v>
      </c>
    </row>
    <row r="15577" spans="2:4" x14ac:dyDescent="0.25">
      <c r="B15577" s="20" t="s">
        <v>12238</v>
      </c>
      <c r="C15577" s="20" t="s">
        <v>12237</v>
      </c>
      <c r="D15577" s="20" t="s">
        <v>18</v>
      </c>
    </row>
    <row r="15578" spans="2:4" x14ac:dyDescent="0.25">
      <c r="B15578" s="20" t="s">
        <v>12239</v>
      </c>
      <c r="C15578" s="20" t="s">
        <v>12239</v>
      </c>
      <c r="D15578" s="20" t="s">
        <v>15</v>
      </c>
    </row>
    <row r="15579" spans="2:4" x14ac:dyDescent="0.25">
      <c r="B15579" s="20" t="s">
        <v>12240</v>
      </c>
      <c r="C15579" s="20" t="s">
        <v>12239</v>
      </c>
      <c r="D15579" s="20" t="s">
        <v>15</v>
      </c>
    </row>
    <row r="15580" spans="2:4" x14ac:dyDescent="0.25">
      <c r="B15580" s="20" t="s">
        <v>19586</v>
      </c>
      <c r="C15580" s="20" t="s">
        <v>12239</v>
      </c>
      <c r="D15580" s="20" t="s">
        <v>18</v>
      </c>
    </row>
    <row r="15581" spans="2:4" x14ac:dyDescent="0.25">
      <c r="B15581" s="20" t="s">
        <v>19587</v>
      </c>
      <c r="C15581" s="20" t="s">
        <v>12239</v>
      </c>
      <c r="D15581" s="20" t="s">
        <v>18</v>
      </c>
    </row>
    <row r="15582" spans="2:4" x14ac:dyDescent="0.25">
      <c r="B15582" s="20" t="s">
        <v>19588</v>
      </c>
      <c r="C15582" s="20" t="s">
        <v>12239</v>
      </c>
      <c r="D15582" s="20" t="s">
        <v>18</v>
      </c>
    </row>
    <row r="15583" spans="2:4" x14ac:dyDescent="0.25">
      <c r="B15583" s="20" t="s">
        <v>19589</v>
      </c>
      <c r="C15583" s="20" t="s">
        <v>12239</v>
      </c>
      <c r="D15583" s="20" t="s">
        <v>18</v>
      </c>
    </row>
    <row r="15584" spans="2:4" x14ac:dyDescent="0.25">
      <c r="B15584" s="20" t="s">
        <v>19590</v>
      </c>
      <c r="C15584" s="20" t="s">
        <v>12239</v>
      </c>
      <c r="D15584" s="20" t="s">
        <v>18</v>
      </c>
    </row>
    <row r="15585" spans="2:4" x14ac:dyDescent="0.25">
      <c r="B15585" s="20" t="s">
        <v>19591</v>
      </c>
      <c r="C15585" s="20" t="s">
        <v>12239</v>
      </c>
      <c r="D15585" s="20" t="s">
        <v>18</v>
      </c>
    </row>
    <row r="15586" spans="2:4" x14ac:dyDescent="0.25">
      <c r="B15586" s="20" t="s">
        <v>19592</v>
      </c>
      <c r="C15586" s="20" t="s">
        <v>12239</v>
      </c>
      <c r="D15586" s="20" t="s">
        <v>18</v>
      </c>
    </row>
    <row r="15587" spans="2:4" x14ac:dyDescent="0.25">
      <c r="B15587" s="20" t="s">
        <v>19593</v>
      </c>
      <c r="C15587" s="20" t="s">
        <v>12239</v>
      </c>
      <c r="D15587" s="20" t="s">
        <v>18</v>
      </c>
    </row>
    <row r="15588" spans="2:4" x14ac:dyDescent="0.25">
      <c r="B15588" s="20" t="s">
        <v>19594</v>
      </c>
      <c r="C15588" s="20" t="s">
        <v>12239</v>
      </c>
      <c r="D15588" s="20" t="s">
        <v>18</v>
      </c>
    </row>
    <row r="15589" spans="2:4" x14ac:dyDescent="0.25">
      <c r="B15589" s="20" t="s">
        <v>19595</v>
      </c>
      <c r="C15589" s="20" t="s">
        <v>12239</v>
      </c>
      <c r="D15589" s="20" t="s">
        <v>15</v>
      </c>
    </row>
    <row r="15590" spans="2:4" x14ac:dyDescent="0.25">
      <c r="B15590" s="20" t="s">
        <v>12241</v>
      </c>
      <c r="C15590" s="20" t="s">
        <v>12239</v>
      </c>
      <c r="D15590" s="20" t="s">
        <v>15</v>
      </c>
    </row>
    <row r="15591" spans="2:4" x14ac:dyDescent="0.25">
      <c r="B15591" s="20" t="s">
        <v>12242</v>
      </c>
      <c r="C15591" s="20" t="s">
        <v>12243</v>
      </c>
      <c r="D15591" s="20" t="s">
        <v>18</v>
      </c>
    </row>
    <row r="15592" spans="2:4" x14ac:dyDescent="0.25">
      <c r="B15592" s="20" t="s">
        <v>12244</v>
      </c>
      <c r="C15592" s="20" t="s">
        <v>12245</v>
      </c>
      <c r="D15592" s="20" t="s">
        <v>18</v>
      </c>
    </row>
    <row r="15593" spans="2:4" x14ac:dyDescent="0.25">
      <c r="B15593" s="20" t="s">
        <v>12246</v>
      </c>
      <c r="C15593" s="20" t="s">
        <v>12247</v>
      </c>
      <c r="D15593" s="20" t="s">
        <v>18</v>
      </c>
    </row>
    <row r="15594" spans="2:4" x14ac:dyDescent="0.25">
      <c r="B15594" s="20" t="s">
        <v>12248</v>
      </c>
      <c r="C15594" s="20" t="s">
        <v>12247</v>
      </c>
      <c r="D15594" s="20" t="s">
        <v>18</v>
      </c>
    </row>
    <row r="15595" spans="2:4" x14ac:dyDescent="0.25">
      <c r="B15595" s="20" t="s">
        <v>12249</v>
      </c>
      <c r="C15595" s="20" t="s">
        <v>12247</v>
      </c>
      <c r="D15595" s="20" t="s">
        <v>18</v>
      </c>
    </row>
    <row r="15596" spans="2:4" x14ac:dyDescent="0.25">
      <c r="B15596" s="20" t="s">
        <v>12250</v>
      </c>
      <c r="C15596" s="20" t="s">
        <v>12251</v>
      </c>
      <c r="D15596" s="20" t="s">
        <v>18</v>
      </c>
    </row>
    <row r="15597" spans="2:4" x14ac:dyDescent="0.25">
      <c r="B15597" s="20" t="s">
        <v>12252</v>
      </c>
      <c r="C15597" s="20" t="s">
        <v>12251</v>
      </c>
      <c r="D15597" s="20" t="s">
        <v>18</v>
      </c>
    </row>
    <row r="15598" spans="2:4" x14ac:dyDescent="0.25">
      <c r="B15598" s="20" t="s">
        <v>19596</v>
      </c>
      <c r="C15598" s="20" t="s">
        <v>12251</v>
      </c>
      <c r="D15598" s="20" t="s">
        <v>18</v>
      </c>
    </row>
    <row r="15599" spans="2:4" x14ac:dyDescent="0.25">
      <c r="B15599" s="20" t="s">
        <v>12253</v>
      </c>
      <c r="C15599" s="20" t="s">
        <v>12254</v>
      </c>
      <c r="D15599" s="20" t="s">
        <v>18</v>
      </c>
    </row>
    <row r="15600" spans="2:4" x14ac:dyDescent="0.25">
      <c r="B15600" s="20" t="s">
        <v>12255</v>
      </c>
      <c r="C15600" s="20" t="s">
        <v>12254</v>
      </c>
      <c r="D15600" s="20" t="s">
        <v>18</v>
      </c>
    </row>
    <row r="15601" spans="2:4" x14ac:dyDescent="0.25">
      <c r="B15601" s="20" t="s">
        <v>12256</v>
      </c>
      <c r="C15601" s="20" t="s">
        <v>12254</v>
      </c>
      <c r="D15601" s="20" t="s">
        <v>18</v>
      </c>
    </row>
    <row r="15602" spans="2:4" x14ac:dyDescent="0.25">
      <c r="B15602" s="20" t="s">
        <v>19597</v>
      </c>
      <c r="C15602" s="20" t="s">
        <v>12254</v>
      </c>
      <c r="D15602" s="20" t="s">
        <v>18</v>
      </c>
    </row>
    <row r="15603" spans="2:4" x14ac:dyDescent="0.25">
      <c r="B15603" s="20" t="s">
        <v>12257</v>
      </c>
      <c r="C15603" s="20" t="s">
        <v>12258</v>
      </c>
      <c r="D15603" s="20" t="s">
        <v>18</v>
      </c>
    </row>
    <row r="15604" spans="2:4" x14ac:dyDescent="0.25">
      <c r="B15604" s="20" t="s">
        <v>12259</v>
      </c>
      <c r="C15604" s="20" t="s">
        <v>12260</v>
      </c>
      <c r="D15604" s="20" t="s">
        <v>18</v>
      </c>
    </row>
    <row r="15605" spans="2:4" x14ac:dyDescent="0.25">
      <c r="B15605" s="20" t="s">
        <v>19598</v>
      </c>
      <c r="C15605" s="20" t="s">
        <v>12260</v>
      </c>
      <c r="D15605" s="20" t="s">
        <v>20</v>
      </c>
    </row>
    <row r="15606" spans="2:4" x14ac:dyDescent="0.25">
      <c r="B15606" s="20" t="s">
        <v>19599</v>
      </c>
      <c r="C15606" s="20" t="s">
        <v>12260</v>
      </c>
      <c r="D15606" s="20" t="s">
        <v>18</v>
      </c>
    </row>
    <row r="15607" spans="2:4" x14ac:dyDescent="0.25">
      <c r="B15607" s="20" t="s">
        <v>19600</v>
      </c>
      <c r="C15607" s="20" t="s">
        <v>12260</v>
      </c>
      <c r="D15607" s="20" t="s">
        <v>18</v>
      </c>
    </row>
    <row r="15608" spans="2:4" x14ac:dyDescent="0.25">
      <c r="B15608" s="20" t="s">
        <v>19601</v>
      </c>
      <c r="C15608" s="20" t="s">
        <v>12260</v>
      </c>
      <c r="D15608" s="20" t="s">
        <v>18</v>
      </c>
    </row>
    <row r="15609" spans="2:4" x14ac:dyDescent="0.25">
      <c r="B15609" s="20" t="s">
        <v>19602</v>
      </c>
      <c r="C15609" s="20" t="s">
        <v>12260</v>
      </c>
      <c r="D15609" s="20" t="s">
        <v>18</v>
      </c>
    </row>
    <row r="15610" spans="2:4" x14ac:dyDescent="0.25">
      <c r="B15610" s="20" t="s">
        <v>19603</v>
      </c>
      <c r="C15610" s="20" t="s">
        <v>12260</v>
      </c>
      <c r="D15610" s="20" t="s">
        <v>18</v>
      </c>
    </row>
    <row r="15611" spans="2:4" x14ac:dyDescent="0.25">
      <c r="B15611" s="20" t="s">
        <v>19604</v>
      </c>
      <c r="C15611" s="20" t="s">
        <v>12260</v>
      </c>
      <c r="D15611" s="20" t="s">
        <v>18</v>
      </c>
    </row>
    <row r="15612" spans="2:4" x14ac:dyDescent="0.25">
      <c r="B15612" s="20" t="s">
        <v>19605</v>
      </c>
      <c r="C15612" s="20" t="s">
        <v>12260</v>
      </c>
      <c r="D15612" s="20" t="s">
        <v>15</v>
      </c>
    </row>
    <row r="15613" spans="2:4" x14ac:dyDescent="0.25">
      <c r="B15613" s="20" t="s">
        <v>19606</v>
      </c>
      <c r="C15613" s="20" t="s">
        <v>12260</v>
      </c>
      <c r="D15613" s="20" t="s">
        <v>18</v>
      </c>
    </row>
    <row r="15614" spans="2:4" x14ac:dyDescent="0.25">
      <c r="B15614" s="20" t="s">
        <v>19607</v>
      </c>
      <c r="C15614" s="20" t="s">
        <v>12260</v>
      </c>
      <c r="D15614" s="20" t="s">
        <v>15</v>
      </c>
    </row>
    <row r="15615" spans="2:4" x14ac:dyDescent="0.25">
      <c r="B15615" s="20" t="s">
        <v>19608</v>
      </c>
      <c r="C15615" s="20" t="s">
        <v>12260</v>
      </c>
      <c r="D15615" s="20" t="s">
        <v>15</v>
      </c>
    </row>
    <row r="15616" spans="2:4" x14ac:dyDescent="0.25">
      <c r="B15616" s="20" t="s">
        <v>19609</v>
      </c>
      <c r="C15616" s="20" t="s">
        <v>12260</v>
      </c>
      <c r="D15616" s="20" t="s">
        <v>15</v>
      </c>
    </row>
    <row r="15617" spans="2:4" x14ac:dyDescent="0.25">
      <c r="B15617" s="20" t="s">
        <v>19610</v>
      </c>
      <c r="C15617" s="20" t="s">
        <v>12260</v>
      </c>
      <c r="D15617" s="20" t="s">
        <v>15</v>
      </c>
    </row>
    <row r="15618" spans="2:4" x14ac:dyDescent="0.25">
      <c r="B15618" s="20" t="s">
        <v>19611</v>
      </c>
      <c r="C15618" s="20" t="s">
        <v>12260</v>
      </c>
      <c r="D15618" s="20" t="s">
        <v>18</v>
      </c>
    </row>
    <row r="15619" spans="2:4" x14ac:dyDescent="0.25">
      <c r="B15619" s="20" t="s">
        <v>19612</v>
      </c>
      <c r="C15619" s="20" t="s">
        <v>12260</v>
      </c>
      <c r="D15619" s="20" t="s">
        <v>15</v>
      </c>
    </row>
    <row r="15620" spans="2:4" x14ac:dyDescent="0.25">
      <c r="B15620" s="20" t="s">
        <v>12261</v>
      </c>
      <c r="C15620" s="20" t="s">
        <v>12260</v>
      </c>
      <c r="D15620" s="20" t="s">
        <v>18</v>
      </c>
    </row>
    <row r="15621" spans="2:4" x14ac:dyDescent="0.25">
      <c r="B15621" s="20" t="s">
        <v>12262</v>
      </c>
      <c r="C15621" s="20" t="s">
        <v>12260</v>
      </c>
      <c r="D15621" s="20" t="s">
        <v>18</v>
      </c>
    </row>
    <row r="15622" spans="2:4" x14ac:dyDescent="0.25">
      <c r="B15622" s="20" t="s">
        <v>12263</v>
      </c>
      <c r="C15622" s="20" t="s">
        <v>12260</v>
      </c>
      <c r="D15622" s="20" t="s">
        <v>18</v>
      </c>
    </row>
    <row r="15623" spans="2:4" x14ac:dyDescent="0.25">
      <c r="B15623" s="20" t="s">
        <v>12264</v>
      </c>
      <c r="C15623" s="20" t="s">
        <v>12260</v>
      </c>
      <c r="D15623" s="20" t="s">
        <v>18</v>
      </c>
    </row>
    <row r="15624" spans="2:4" x14ac:dyDescent="0.25">
      <c r="B15624" s="20" t="s">
        <v>12265</v>
      </c>
      <c r="C15624" s="20" t="s">
        <v>12265</v>
      </c>
      <c r="D15624" s="20" t="s">
        <v>22</v>
      </c>
    </row>
    <row r="15625" spans="2:4" x14ac:dyDescent="0.25">
      <c r="B15625" s="20" t="s">
        <v>12266</v>
      </c>
      <c r="C15625" s="20" t="s">
        <v>12267</v>
      </c>
      <c r="D15625" s="20" t="s">
        <v>16</v>
      </c>
    </row>
    <row r="15626" spans="2:4" x14ac:dyDescent="0.25">
      <c r="B15626" s="20" t="s">
        <v>12268</v>
      </c>
      <c r="C15626" s="20" t="s">
        <v>12267</v>
      </c>
      <c r="D15626" s="20" t="s">
        <v>22</v>
      </c>
    </row>
    <row r="15627" spans="2:4" x14ac:dyDescent="0.25">
      <c r="B15627" s="20" t="s">
        <v>12269</v>
      </c>
      <c r="C15627" s="20" t="s">
        <v>12267</v>
      </c>
      <c r="D15627" s="20" t="s">
        <v>22</v>
      </c>
    </row>
    <row r="15628" spans="2:4" x14ac:dyDescent="0.25">
      <c r="B15628" s="20" t="s">
        <v>12270</v>
      </c>
      <c r="C15628" s="20" t="s">
        <v>12267</v>
      </c>
      <c r="D15628" s="20" t="s">
        <v>22</v>
      </c>
    </row>
    <row r="15629" spans="2:4" x14ac:dyDescent="0.25">
      <c r="B15629" s="20" t="s">
        <v>12271</v>
      </c>
      <c r="C15629" s="20" t="s">
        <v>12267</v>
      </c>
      <c r="D15629" s="20" t="s">
        <v>22</v>
      </c>
    </row>
    <row r="15630" spans="2:4" x14ac:dyDescent="0.25">
      <c r="B15630" s="20" t="s">
        <v>12272</v>
      </c>
      <c r="C15630" s="20" t="s">
        <v>12267</v>
      </c>
      <c r="D15630" s="20" t="s">
        <v>22</v>
      </c>
    </row>
    <row r="15631" spans="2:4" x14ac:dyDescent="0.25">
      <c r="B15631" s="20" t="s">
        <v>12273</v>
      </c>
      <c r="C15631" s="20" t="s">
        <v>12267</v>
      </c>
      <c r="D15631" s="20" t="s">
        <v>22</v>
      </c>
    </row>
    <row r="15632" spans="2:4" x14ac:dyDescent="0.25">
      <c r="B15632" s="20" t="s">
        <v>12274</v>
      </c>
      <c r="C15632" s="20" t="s">
        <v>12275</v>
      </c>
      <c r="D15632" s="20" t="s">
        <v>22</v>
      </c>
    </row>
    <row r="15633" spans="2:4" x14ac:dyDescent="0.25">
      <c r="B15633" s="20" t="s">
        <v>12276</v>
      </c>
      <c r="C15633" s="20" t="s">
        <v>12275</v>
      </c>
      <c r="D15633" s="20" t="s">
        <v>22</v>
      </c>
    </row>
    <row r="15634" spans="2:4" x14ac:dyDescent="0.25">
      <c r="B15634" s="20" t="s">
        <v>12277</v>
      </c>
      <c r="C15634" s="20" t="s">
        <v>12275</v>
      </c>
      <c r="D15634" s="20" t="s">
        <v>22</v>
      </c>
    </row>
    <row r="15635" spans="2:4" x14ac:dyDescent="0.25">
      <c r="B15635" s="20" t="s">
        <v>12278</v>
      </c>
      <c r="C15635" s="20" t="s">
        <v>12275</v>
      </c>
      <c r="D15635" s="20" t="s">
        <v>22</v>
      </c>
    </row>
    <row r="15636" spans="2:4" x14ac:dyDescent="0.25">
      <c r="B15636" s="20" t="s">
        <v>12279</v>
      </c>
      <c r="C15636" s="20" t="s">
        <v>12280</v>
      </c>
      <c r="D15636" s="20" t="s">
        <v>22</v>
      </c>
    </row>
    <row r="15637" spans="2:4" x14ac:dyDescent="0.25">
      <c r="B15637" s="20" t="s">
        <v>12281</v>
      </c>
      <c r="C15637" s="20" t="s">
        <v>12280</v>
      </c>
      <c r="D15637" s="20" t="s">
        <v>22</v>
      </c>
    </row>
    <row r="15638" spans="2:4" x14ac:dyDescent="0.25">
      <c r="B15638" s="20" t="s">
        <v>12282</v>
      </c>
      <c r="C15638" s="20" t="s">
        <v>12283</v>
      </c>
      <c r="D15638" s="20" t="s">
        <v>22</v>
      </c>
    </row>
    <row r="15639" spans="2:4" x14ac:dyDescent="0.25">
      <c r="B15639" s="20" t="s">
        <v>12284</v>
      </c>
      <c r="C15639" s="20" t="s">
        <v>12285</v>
      </c>
      <c r="D15639" s="20" t="s">
        <v>22</v>
      </c>
    </row>
    <row r="15640" spans="2:4" x14ac:dyDescent="0.25">
      <c r="B15640" s="20" t="s">
        <v>12286</v>
      </c>
      <c r="C15640" s="20" t="s">
        <v>12287</v>
      </c>
      <c r="D15640" s="20" t="s">
        <v>22</v>
      </c>
    </row>
    <row r="15641" spans="2:4" x14ac:dyDescent="0.25">
      <c r="B15641" s="20" t="s">
        <v>12288</v>
      </c>
      <c r="C15641" s="20" t="s">
        <v>12287</v>
      </c>
      <c r="D15641" s="20" t="s">
        <v>22</v>
      </c>
    </row>
    <row r="15642" spans="2:4" x14ac:dyDescent="0.25">
      <c r="B15642" s="20" t="s">
        <v>12289</v>
      </c>
      <c r="C15642" s="20" t="s">
        <v>12287</v>
      </c>
      <c r="D15642" s="20" t="s">
        <v>22</v>
      </c>
    </row>
    <row r="15643" spans="2:4" x14ac:dyDescent="0.25">
      <c r="B15643" s="20" t="s">
        <v>12290</v>
      </c>
      <c r="C15643" s="20" t="s">
        <v>12287</v>
      </c>
      <c r="D15643" s="20" t="s">
        <v>22</v>
      </c>
    </row>
    <row r="15644" spans="2:4" x14ac:dyDescent="0.25">
      <c r="B15644" s="20" t="s">
        <v>12291</v>
      </c>
      <c r="C15644" s="20" t="s">
        <v>12287</v>
      </c>
      <c r="D15644" s="20" t="s">
        <v>22</v>
      </c>
    </row>
    <row r="15645" spans="2:4" x14ac:dyDescent="0.25">
      <c r="B15645" s="20" t="s">
        <v>12292</v>
      </c>
      <c r="C15645" s="20" t="s">
        <v>12287</v>
      </c>
      <c r="D15645" s="20" t="s">
        <v>22</v>
      </c>
    </row>
    <row r="15646" spans="2:4" x14ac:dyDescent="0.25">
      <c r="B15646" s="20" t="s">
        <v>12293</v>
      </c>
      <c r="C15646" s="20" t="s">
        <v>12287</v>
      </c>
      <c r="D15646" s="20" t="s">
        <v>22</v>
      </c>
    </row>
    <row r="15647" spans="2:4" x14ac:dyDescent="0.25">
      <c r="B15647" s="20" t="s">
        <v>12294</v>
      </c>
      <c r="C15647" s="20" t="s">
        <v>12295</v>
      </c>
      <c r="D15647" s="20" t="s">
        <v>22</v>
      </c>
    </row>
    <row r="15648" spans="2:4" x14ac:dyDescent="0.25">
      <c r="B15648" s="20" t="s">
        <v>12296</v>
      </c>
      <c r="C15648" s="20" t="s">
        <v>12295</v>
      </c>
      <c r="D15648" s="20" t="s">
        <v>22</v>
      </c>
    </row>
    <row r="15649" spans="2:4" x14ac:dyDescent="0.25">
      <c r="B15649" s="20" t="s">
        <v>12297</v>
      </c>
      <c r="C15649" s="20" t="s">
        <v>12295</v>
      </c>
      <c r="D15649" s="20" t="s">
        <v>22</v>
      </c>
    </row>
    <row r="15650" spans="2:4" x14ac:dyDescent="0.25">
      <c r="B15650" s="20" t="s">
        <v>12298</v>
      </c>
      <c r="C15650" s="20" t="s">
        <v>12295</v>
      </c>
      <c r="D15650" s="20" t="s">
        <v>22</v>
      </c>
    </row>
    <row r="15651" spans="2:4" x14ac:dyDescent="0.25">
      <c r="B15651" s="20" t="s">
        <v>12299</v>
      </c>
      <c r="C15651" s="20" t="s">
        <v>12295</v>
      </c>
      <c r="D15651" s="20" t="s">
        <v>22</v>
      </c>
    </row>
    <row r="15652" spans="2:4" x14ac:dyDescent="0.25">
      <c r="B15652" s="20" t="s">
        <v>12300</v>
      </c>
      <c r="C15652" s="20" t="s">
        <v>12301</v>
      </c>
      <c r="D15652" s="20" t="s">
        <v>22</v>
      </c>
    </row>
    <row r="15653" spans="2:4" x14ac:dyDescent="0.25">
      <c r="B15653" s="20" t="s">
        <v>12302</v>
      </c>
      <c r="C15653" s="20" t="s">
        <v>12301</v>
      </c>
      <c r="D15653" s="20" t="s">
        <v>22</v>
      </c>
    </row>
    <row r="15654" spans="2:4" x14ac:dyDescent="0.25">
      <c r="B15654" s="20" t="s">
        <v>12303</v>
      </c>
      <c r="C15654" s="20" t="s">
        <v>12301</v>
      </c>
      <c r="D15654" s="20" t="s">
        <v>22</v>
      </c>
    </row>
    <row r="15655" spans="2:4" x14ac:dyDescent="0.25">
      <c r="B15655" s="20" t="s">
        <v>12304</v>
      </c>
      <c r="C15655" s="20" t="s">
        <v>12305</v>
      </c>
      <c r="D15655" s="20" t="s">
        <v>22</v>
      </c>
    </row>
    <row r="15656" spans="2:4" x14ac:dyDescent="0.25">
      <c r="B15656" s="20" t="s">
        <v>12306</v>
      </c>
      <c r="C15656" s="20" t="s">
        <v>12305</v>
      </c>
      <c r="D15656" s="20" t="s">
        <v>22</v>
      </c>
    </row>
    <row r="15657" spans="2:4" x14ac:dyDescent="0.25">
      <c r="B15657" s="20" t="s">
        <v>12307</v>
      </c>
      <c r="C15657" s="20" t="s">
        <v>12308</v>
      </c>
      <c r="D15657" s="20" t="s">
        <v>22</v>
      </c>
    </row>
    <row r="15658" spans="2:4" x14ac:dyDescent="0.25">
      <c r="B15658" s="20" t="s">
        <v>12309</v>
      </c>
      <c r="C15658" s="20" t="s">
        <v>12308</v>
      </c>
      <c r="D15658" s="20" t="s">
        <v>22</v>
      </c>
    </row>
    <row r="15659" spans="2:4" x14ac:dyDescent="0.25">
      <c r="B15659" s="20" t="s">
        <v>12310</v>
      </c>
      <c r="C15659" s="20" t="s">
        <v>12308</v>
      </c>
      <c r="D15659" s="20" t="s">
        <v>22</v>
      </c>
    </row>
    <row r="15660" spans="2:4" x14ac:dyDescent="0.25">
      <c r="B15660" s="20" t="s">
        <v>12311</v>
      </c>
      <c r="C15660" s="20" t="s">
        <v>12308</v>
      </c>
      <c r="D15660" s="20" t="s">
        <v>22</v>
      </c>
    </row>
    <row r="15661" spans="2:4" x14ac:dyDescent="0.25">
      <c r="B15661" s="20" t="s">
        <v>12312</v>
      </c>
      <c r="C15661" s="20" t="s">
        <v>12313</v>
      </c>
      <c r="D15661" s="20" t="s">
        <v>22</v>
      </c>
    </row>
    <row r="15662" spans="2:4" x14ac:dyDescent="0.25">
      <c r="B15662" s="20" t="s">
        <v>12314</v>
      </c>
      <c r="C15662" s="20" t="s">
        <v>12313</v>
      </c>
      <c r="D15662" s="20" t="s">
        <v>22</v>
      </c>
    </row>
    <row r="15663" spans="2:4" x14ac:dyDescent="0.25">
      <c r="B15663" s="20" t="s">
        <v>12315</v>
      </c>
      <c r="C15663" s="20" t="s">
        <v>12316</v>
      </c>
      <c r="D15663" s="20" t="s">
        <v>22</v>
      </c>
    </row>
    <row r="15664" spans="2:4" x14ac:dyDescent="0.25">
      <c r="B15664" s="20" t="s">
        <v>12317</v>
      </c>
      <c r="C15664" s="20" t="s">
        <v>12316</v>
      </c>
      <c r="D15664" s="20" t="s">
        <v>22</v>
      </c>
    </row>
    <row r="15665" spans="2:4" x14ac:dyDescent="0.25">
      <c r="B15665" s="20" t="s">
        <v>12318</v>
      </c>
      <c r="C15665" s="20" t="s">
        <v>12319</v>
      </c>
      <c r="D15665" s="20" t="s">
        <v>22</v>
      </c>
    </row>
    <row r="15666" spans="2:4" x14ac:dyDescent="0.25">
      <c r="B15666" s="20" t="s">
        <v>12320</v>
      </c>
      <c r="C15666" s="20" t="s">
        <v>12319</v>
      </c>
      <c r="D15666" s="20" t="s">
        <v>22</v>
      </c>
    </row>
    <row r="15667" spans="2:4" x14ac:dyDescent="0.25">
      <c r="B15667" s="20" t="s">
        <v>12321</v>
      </c>
      <c r="C15667" s="20" t="s">
        <v>12319</v>
      </c>
      <c r="D15667" s="20" t="s">
        <v>22</v>
      </c>
    </row>
    <row r="15668" spans="2:4" x14ac:dyDescent="0.25">
      <c r="B15668" s="20" t="s">
        <v>19613</v>
      </c>
      <c r="C15668" s="20" t="s">
        <v>12319</v>
      </c>
      <c r="D15668" s="20" t="s">
        <v>23</v>
      </c>
    </row>
    <row r="15669" spans="2:4" x14ac:dyDescent="0.25">
      <c r="B15669" s="20" t="s">
        <v>19614</v>
      </c>
      <c r="C15669" s="20" t="s">
        <v>12319</v>
      </c>
      <c r="D15669" s="20" t="s">
        <v>23</v>
      </c>
    </row>
    <row r="15670" spans="2:4" x14ac:dyDescent="0.25">
      <c r="B15670" s="20" t="s">
        <v>12322</v>
      </c>
      <c r="C15670" s="20" t="s">
        <v>12319</v>
      </c>
      <c r="D15670" s="20" t="s">
        <v>22</v>
      </c>
    </row>
    <row r="15671" spans="2:4" x14ac:dyDescent="0.25">
      <c r="B15671" s="20" t="s">
        <v>12323</v>
      </c>
      <c r="C15671" s="20" t="s">
        <v>12323</v>
      </c>
      <c r="D15671" s="20" t="s">
        <v>19</v>
      </c>
    </row>
    <row r="15672" spans="2:4" x14ac:dyDescent="0.25">
      <c r="B15672" s="20" t="s">
        <v>12324</v>
      </c>
      <c r="C15672" s="20" t="s">
        <v>12325</v>
      </c>
      <c r="D15672" s="20" t="s">
        <v>19</v>
      </c>
    </row>
    <row r="15673" spans="2:4" x14ac:dyDescent="0.25">
      <c r="B15673" s="20" t="s">
        <v>12326</v>
      </c>
      <c r="C15673" s="20" t="s">
        <v>12325</v>
      </c>
      <c r="D15673" s="20" t="s">
        <v>19</v>
      </c>
    </row>
    <row r="15674" spans="2:4" x14ac:dyDescent="0.25">
      <c r="B15674" s="20" t="s">
        <v>12327</v>
      </c>
      <c r="C15674" s="20" t="s">
        <v>12328</v>
      </c>
      <c r="D15674" s="20" t="s">
        <v>19</v>
      </c>
    </row>
    <row r="15675" spans="2:4" x14ac:dyDescent="0.25">
      <c r="B15675" s="20" t="s">
        <v>12329</v>
      </c>
      <c r="C15675" s="20" t="s">
        <v>12328</v>
      </c>
      <c r="D15675" s="20" t="s">
        <v>19</v>
      </c>
    </row>
    <row r="15676" spans="2:4" x14ac:dyDescent="0.25">
      <c r="B15676" s="20" t="s">
        <v>12330</v>
      </c>
      <c r="C15676" s="20" t="s">
        <v>12328</v>
      </c>
      <c r="D15676" s="20" t="s">
        <v>19</v>
      </c>
    </row>
    <row r="15677" spans="2:4" x14ac:dyDescent="0.25">
      <c r="B15677" s="20" t="s">
        <v>12331</v>
      </c>
      <c r="C15677" s="20" t="s">
        <v>12332</v>
      </c>
      <c r="D15677" s="20" t="s">
        <v>19</v>
      </c>
    </row>
    <row r="15678" spans="2:4" x14ac:dyDescent="0.25">
      <c r="B15678" s="20" t="s">
        <v>12333</v>
      </c>
      <c r="C15678" s="20" t="s">
        <v>12332</v>
      </c>
      <c r="D15678" s="20" t="s">
        <v>19</v>
      </c>
    </row>
    <row r="15679" spans="2:4" x14ac:dyDescent="0.25">
      <c r="B15679" s="20" t="s">
        <v>12334</v>
      </c>
      <c r="C15679" s="20" t="s">
        <v>12332</v>
      </c>
      <c r="D15679" s="20" t="s">
        <v>19</v>
      </c>
    </row>
    <row r="15680" spans="2:4" x14ac:dyDescent="0.25">
      <c r="B15680" s="20" t="s">
        <v>12335</v>
      </c>
      <c r="C15680" s="20" t="s">
        <v>12332</v>
      </c>
      <c r="D15680" s="20" t="s">
        <v>19</v>
      </c>
    </row>
    <row r="15681" spans="2:4" x14ac:dyDescent="0.25">
      <c r="B15681" s="20" t="s">
        <v>12336</v>
      </c>
      <c r="C15681" s="20" t="s">
        <v>12337</v>
      </c>
      <c r="D15681" s="20" t="s">
        <v>19</v>
      </c>
    </row>
    <row r="15682" spans="2:4" x14ac:dyDescent="0.25">
      <c r="B15682" s="20" t="s">
        <v>12338</v>
      </c>
      <c r="C15682" s="20" t="s">
        <v>12337</v>
      </c>
      <c r="D15682" s="20" t="s">
        <v>19</v>
      </c>
    </row>
    <row r="15683" spans="2:4" x14ac:dyDescent="0.25">
      <c r="B15683" s="20" t="s">
        <v>12339</v>
      </c>
      <c r="C15683" s="20" t="s">
        <v>12337</v>
      </c>
      <c r="D15683" s="20" t="s">
        <v>19</v>
      </c>
    </row>
    <row r="15684" spans="2:4" x14ac:dyDescent="0.25">
      <c r="B15684" s="20" t="s">
        <v>12340</v>
      </c>
      <c r="C15684" s="20" t="s">
        <v>12337</v>
      </c>
      <c r="D15684" s="20" t="s">
        <v>19</v>
      </c>
    </row>
    <row r="15685" spans="2:4" x14ac:dyDescent="0.25">
      <c r="B15685" s="20" t="s">
        <v>12341</v>
      </c>
      <c r="C15685" s="20" t="s">
        <v>12337</v>
      </c>
      <c r="D15685" s="20" t="s">
        <v>19</v>
      </c>
    </row>
    <row r="15686" spans="2:4" x14ac:dyDescent="0.25">
      <c r="B15686" s="20" t="s">
        <v>12342</v>
      </c>
      <c r="C15686" s="20" t="s">
        <v>12337</v>
      </c>
      <c r="D15686" s="20" t="s">
        <v>19</v>
      </c>
    </row>
    <row r="15687" spans="2:4" x14ac:dyDescent="0.25">
      <c r="B15687" s="20" t="s">
        <v>12343</v>
      </c>
      <c r="C15687" s="20" t="s">
        <v>12337</v>
      </c>
      <c r="D15687" s="20" t="s">
        <v>19</v>
      </c>
    </row>
    <row r="15688" spans="2:4" x14ac:dyDescent="0.25">
      <c r="B15688" s="20" t="s">
        <v>12344</v>
      </c>
      <c r="C15688" s="20" t="s">
        <v>12337</v>
      </c>
      <c r="D15688" s="20" t="s">
        <v>19</v>
      </c>
    </row>
    <row r="15689" spans="2:4" x14ac:dyDescent="0.25">
      <c r="B15689" s="20" t="s">
        <v>12345</v>
      </c>
      <c r="C15689" s="20" t="s">
        <v>12346</v>
      </c>
      <c r="D15689" s="20" t="s">
        <v>19</v>
      </c>
    </row>
    <row r="15690" spans="2:4" x14ac:dyDescent="0.25">
      <c r="B15690" s="20" t="s">
        <v>12347</v>
      </c>
      <c r="C15690" s="20" t="s">
        <v>12346</v>
      </c>
      <c r="D15690" s="20" t="s">
        <v>13</v>
      </c>
    </row>
    <row r="15691" spans="2:4" x14ac:dyDescent="0.25">
      <c r="B15691" s="20" t="s">
        <v>12348</v>
      </c>
      <c r="C15691" s="20" t="s">
        <v>12346</v>
      </c>
      <c r="D15691" s="20" t="s">
        <v>19</v>
      </c>
    </row>
    <row r="15692" spans="2:4" x14ac:dyDescent="0.25">
      <c r="B15692" s="20" t="s">
        <v>12349</v>
      </c>
      <c r="C15692" s="20" t="s">
        <v>12350</v>
      </c>
      <c r="D15692" s="20" t="s">
        <v>19</v>
      </c>
    </row>
    <row r="15693" spans="2:4" x14ac:dyDescent="0.25">
      <c r="B15693" s="20" t="s">
        <v>12351</v>
      </c>
      <c r="C15693" s="20" t="s">
        <v>12350</v>
      </c>
      <c r="D15693" s="20" t="s">
        <v>19</v>
      </c>
    </row>
    <row r="15694" spans="2:4" x14ac:dyDescent="0.25">
      <c r="B15694" s="20" t="s">
        <v>12352</v>
      </c>
      <c r="C15694" s="20" t="s">
        <v>12350</v>
      </c>
      <c r="D15694" s="20" t="s">
        <v>19</v>
      </c>
    </row>
    <row r="15695" spans="2:4" x14ac:dyDescent="0.25">
      <c r="B15695" s="20" t="s">
        <v>12353</v>
      </c>
      <c r="C15695" s="20" t="s">
        <v>12350</v>
      </c>
      <c r="D15695" s="20" t="s">
        <v>19</v>
      </c>
    </row>
    <row r="15696" spans="2:4" x14ac:dyDescent="0.25">
      <c r="B15696" s="20" t="s">
        <v>12354</v>
      </c>
      <c r="C15696" s="20" t="s">
        <v>12350</v>
      </c>
      <c r="D15696" s="20" t="s">
        <v>19</v>
      </c>
    </row>
    <row r="15697" spans="2:4" x14ac:dyDescent="0.25">
      <c r="B15697" s="20" t="s">
        <v>12355</v>
      </c>
      <c r="C15697" s="20" t="s">
        <v>12356</v>
      </c>
      <c r="D15697" s="20" t="s">
        <v>19</v>
      </c>
    </row>
    <row r="15698" spans="2:4" x14ac:dyDescent="0.25">
      <c r="B15698" s="20" t="s">
        <v>12357</v>
      </c>
      <c r="C15698" s="20" t="s">
        <v>12356</v>
      </c>
      <c r="D15698" s="20" t="s">
        <v>19</v>
      </c>
    </row>
    <row r="15699" spans="2:4" x14ac:dyDescent="0.25">
      <c r="B15699" s="20" t="s">
        <v>12358</v>
      </c>
      <c r="C15699" s="20" t="s">
        <v>12356</v>
      </c>
      <c r="D15699" s="20" t="s">
        <v>19</v>
      </c>
    </row>
    <row r="15700" spans="2:4" x14ac:dyDescent="0.25">
      <c r="B15700" s="20" t="s">
        <v>12359</v>
      </c>
      <c r="C15700" s="20" t="s">
        <v>12356</v>
      </c>
      <c r="D15700" s="20" t="s">
        <v>19</v>
      </c>
    </row>
    <row r="15701" spans="2:4" x14ac:dyDescent="0.25">
      <c r="B15701" s="20" t="s">
        <v>12360</v>
      </c>
      <c r="C15701" s="20" t="s">
        <v>12356</v>
      </c>
      <c r="D15701" s="20" t="s">
        <v>19</v>
      </c>
    </row>
    <row r="15702" spans="2:4" x14ac:dyDescent="0.25">
      <c r="B15702" s="20" t="s">
        <v>12361</v>
      </c>
      <c r="C15702" s="20" t="s">
        <v>12356</v>
      </c>
      <c r="D15702" s="20" t="s">
        <v>19</v>
      </c>
    </row>
    <row r="15703" spans="2:4" x14ac:dyDescent="0.25">
      <c r="B15703" s="20" t="s">
        <v>12362</v>
      </c>
      <c r="C15703" s="20" t="s">
        <v>12356</v>
      </c>
      <c r="D15703" s="20" t="s">
        <v>19</v>
      </c>
    </row>
    <row r="15704" spans="2:4" x14ac:dyDescent="0.25">
      <c r="B15704" s="20" t="s">
        <v>12363</v>
      </c>
      <c r="C15704" s="20" t="s">
        <v>12364</v>
      </c>
      <c r="D15704" s="20" t="s">
        <v>19</v>
      </c>
    </row>
    <row r="15705" spans="2:4" x14ac:dyDescent="0.25">
      <c r="B15705" s="20" t="s">
        <v>12365</v>
      </c>
      <c r="C15705" s="20" t="s">
        <v>12364</v>
      </c>
      <c r="D15705" s="20" t="s">
        <v>19</v>
      </c>
    </row>
    <row r="15706" spans="2:4" x14ac:dyDescent="0.25">
      <c r="B15706" s="20" t="s">
        <v>12366</v>
      </c>
      <c r="C15706" s="20" t="s">
        <v>12364</v>
      </c>
      <c r="D15706" s="20" t="s">
        <v>19</v>
      </c>
    </row>
    <row r="15707" spans="2:4" x14ac:dyDescent="0.25">
      <c r="B15707" s="20" t="s">
        <v>12367</v>
      </c>
      <c r="C15707" s="20" t="s">
        <v>12368</v>
      </c>
      <c r="D15707" s="20" t="s">
        <v>19</v>
      </c>
    </row>
    <row r="15708" spans="2:4" x14ac:dyDescent="0.25">
      <c r="B15708" s="20" t="s">
        <v>12369</v>
      </c>
      <c r="C15708" s="20" t="s">
        <v>12368</v>
      </c>
      <c r="D15708" s="20" t="s">
        <v>19</v>
      </c>
    </row>
    <row r="15709" spans="2:4" x14ac:dyDescent="0.25">
      <c r="B15709" s="20" t="s">
        <v>12370</v>
      </c>
      <c r="C15709" s="20" t="s">
        <v>12368</v>
      </c>
      <c r="D15709" s="20" t="s">
        <v>19</v>
      </c>
    </row>
    <row r="15710" spans="2:4" x14ac:dyDescent="0.25">
      <c r="B15710" s="20" t="s">
        <v>12371</v>
      </c>
      <c r="C15710" s="20" t="s">
        <v>12368</v>
      </c>
      <c r="D15710" s="20" t="s">
        <v>19</v>
      </c>
    </row>
    <row r="15711" spans="2:4" x14ac:dyDescent="0.25">
      <c r="B15711" s="20" t="s">
        <v>12372</v>
      </c>
      <c r="C15711" s="20" t="s">
        <v>12373</v>
      </c>
      <c r="D15711" s="20" t="s">
        <v>19</v>
      </c>
    </row>
    <row r="15712" spans="2:4" x14ac:dyDescent="0.25">
      <c r="B15712" s="20" t="s">
        <v>12374</v>
      </c>
      <c r="C15712" s="20" t="s">
        <v>12373</v>
      </c>
      <c r="D15712" s="20" t="s">
        <v>19</v>
      </c>
    </row>
    <row r="15713" spans="2:4" x14ac:dyDescent="0.25">
      <c r="B15713" s="20" t="s">
        <v>12375</v>
      </c>
      <c r="C15713" s="20" t="s">
        <v>12373</v>
      </c>
      <c r="D15713" s="20" t="s">
        <v>19</v>
      </c>
    </row>
    <row r="15714" spans="2:4" x14ac:dyDescent="0.25">
      <c r="B15714" s="20" t="s">
        <v>12376</v>
      </c>
      <c r="C15714" s="20" t="s">
        <v>12377</v>
      </c>
      <c r="D15714" s="20" t="s">
        <v>19</v>
      </c>
    </row>
    <row r="15715" spans="2:4" x14ac:dyDescent="0.25">
      <c r="B15715" s="20" t="s">
        <v>12378</v>
      </c>
      <c r="C15715" s="20" t="s">
        <v>12379</v>
      </c>
      <c r="D15715" s="20" t="s">
        <v>19</v>
      </c>
    </row>
    <row r="15716" spans="2:4" x14ac:dyDescent="0.25">
      <c r="B15716" s="20" t="s">
        <v>12380</v>
      </c>
      <c r="C15716" s="20" t="s">
        <v>12379</v>
      </c>
      <c r="D15716" s="20" t="s">
        <v>19</v>
      </c>
    </row>
    <row r="15717" spans="2:4" x14ac:dyDescent="0.25">
      <c r="B15717" s="20" t="s">
        <v>12381</v>
      </c>
      <c r="C15717" s="20" t="s">
        <v>12379</v>
      </c>
      <c r="D15717" s="20" t="s">
        <v>19</v>
      </c>
    </row>
    <row r="15718" spans="2:4" x14ac:dyDescent="0.25">
      <c r="B15718" s="20" t="s">
        <v>12382</v>
      </c>
      <c r="C15718" s="20" t="s">
        <v>12379</v>
      </c>
      <c r="D15718" s="20" t="s">
        <v>19</v>
      </c>
    </row>
    <row r="15719" spans="2:4" x14ac:dyDescent="0.25">
      <c r="B15719" s="20" t="s">
        <v>12383</v>
      </c>
      <c r="C15719" s="20" t="s">
        <v>12379</v>
      </c>
      <c r="D15719" s="20" t="s">
        <v>19</v>
      </c>
    </row>
    <row r="15720" spans="2:4" x14ac:dyDescent="0.25">
      <c r="B15720" s="20" t="s">
        <v>12384</v>
      </c>
      <c r="C15720" s="20" t="s">
        <v>12385</v>
      </c>
      <c r="D15720" s="20" t="s">
        <v>19</v>
      </c>
    </row>
    <row r="15721" spans="2:4" x14ac:dyDescent="0.25">
      <c r="B15721" s="20" t="s">
        <v>12386</v>
      </c>
      <c r="C15721" s="20" t="s">
        <v>12387</v>
      </c>
      <c r="D15721" s="20" t="s">
        <v>19</v>
      </c>
    </row>
    <row r="15722" spans="2:4" x14ac:dyDescent="0.25">
      <c r="B15722" s="20" t="s">
        <v>12388</v>
      </c>
      <c r="C15722" s="20" t="s">
        <v>12387</v>
      </c>
      <c r="D15722" s="20" t="s">
        <v>19</v>
      </c>
    </row>
    <row r="15723" spans="2:4" x14ac:dyDescent="0.25">
      <c r="B15723" s="20" t="s">
        <v>12389</v>
      </c>
      <c r="C15723" s="20" t="s">
        <v>12387</v>
      </c>
      <c r="D15723" s="20" t="s">
        <v>19</v>
      </c>
    </row>
    <row r="15724" spans="2:4" x14ac:dyDescent="0.25">
      <c r="B15724" s="20" t="s">
        <v>12390</v>
      </c>
      <c r="C15724" s="20" t="s">
        <v>12387</v>
      </c>
      <c r="D15724" s="20" t="s">
        <v>19</v>
      </c>
    </row>
    <row r="15725" spans="2:4" x14ac:dyDescent="0.25">
      <c r="B15725" s="20" t="s">
        <v>12391</v>
      </c>
      <c r="C15725" s="20" t="s">
        <v>12392</v>
      </c>
      <c r="D15725" s="20" t="s">
        <v>19</v>
      </c>
    </row>
    <row r="15726" spans="2:4" x14ac:dyDescent="0.25">
      <c r="B15726" s="20" t="s">
        <v>12393</v>
      </c>
      <c r="C15726" s="20" t="s">
        <v>12392</v>
      </c>
      <c r="D15726" s="20" t="s">
        <v>19</v>
      </c>
    </row>
    <row r="15727" spans="2:4" x14ac:dyDescent="0.25">
      <c r="B15727" s="20" t="s">
        <v>12394</v>
      </c>
      <c r="C15727" s="20" t="s">
        <v>12392</v>
      </c>
      <c r="D15727" s="20" t="s">
        <v>19</v>
      </c>
    </row>
    <row r="15728" spans="2:4" x14ac:dyDescent="0.25">
      <c r="B15728" s="20" t="s">
        <v>12395</v>
      </c>
      <c r="C15728" s="20" t="s">
        <v>12392</v>
      </c>
      <c r="D15728" s="20" t="s">
        <v>19</v>
      </c>
    </row>
    <row r="15729" spans="2:4" x14ac:dyDescent="0.25">
      <c r="B15729" s="20" t="s">
        <v>12396</v>
      </c>
      <c r="C15729" s="20" t="s">
        <v>12392</v>
      </c>
      <c r="D15729" s="20" t="s">
        <v>19</v>
      </c>
    </row>
    <row r="15730" spans="2:4" x14ac:dyDescent="0.25">
      <c r="B15730" s="20" t="s">
        <v>12397</v>
      </c>
      <c r="C15730" s="20" t="s">
        <v>12392</v>
      </c>
      <c r="D15730" s="20" t="s">
        <v>19</v>
      </c>
    </row>
    <row r="15731" spans="2:4" x14ac:dyDescent="0.25">
      <c r="B15731" s="20" t="s">
        <v>12398</v>
      </c>
      <c r="C15731" s="20" t="s">
        <v>12399</v>
      </c>
      <c r="D15731" s="20" t="s">
        <v>19</v>
      </c>
    </row>
    <row r="15732" spans="2:4" x14ac:dyDescent="0.25">
      <c r="B15732" s="20" t="s">
        <v>12400</v>
      </c>
      <c r="C15732" s="20" t="s">
        <v>12399</v>
      </c>
      <c r="D15732" s="20" t="s">
        <v>19</v>
      </c>
    </row>
    <row r="15733" spans="2:4" x14ac:dyDescent="0.25">
      <c r="B15733" s="20" t="s">
        <v>12401</v>
      </c>
      <c r="C15733" s="20" t="s">
        <v>12399</v>
      </c>
      <c r="D15733" s="20" t="s">
        <v>19</v>
      </c>
    </row>
    <row r="15734" spans="2:4" x14ac:dyDescent="0.25">
      <c r="B15734" s="20" t="s">
        <v>12402</v>
      </c>
      <c r="C15734" s="20" t="s">
        <v>12399</v>
      </c>
      <c r="D15734" s="20" t="s">
        <v>19</v>
      </c>
    </row>
    <row r="15735" spans="2:4" x14ac:dyDescent="0.25">
      <c r="B15735" s="20" t="s">
        <v>12403</v>
      </c>
      <c r="C15735" s="20" t="s">
        <v>12399</v>
      </c>
      <c r="D15735" s="20" t="s">
        <v>19</v>
      </c>
    </row>
    <row r="15736" spans="2:4" x14ac:dyDescent="0.25">
      <c r="B15736" s="20" t="s">
        <v>12404</v>
      </c>
      <c r="C15736" s="20" t="s">
        <v>12399</v>
      </c>
      <c r="D15736" s="20" t="s">
        <v>19</v>
      </c>
    </row>
    <row r="15737" spans="2:4" x14ac:dyDescent="0.25">
      <c r="B15737" s="20" t="s">
        <v>12405</v>
      </c>
      <c r="C15737" s="20" t="s">
        <v>12399</v>
      </c>
      <c r="D15737" s="20" t="s">
        <v>19</v>
      </c>
    </row>
    <row r="15738" spans="2:4" x14ac:dyDescent="0.25">
      <c r="B15738" s="20" t="s">
        <v>12406</v>
      </c>
      <c r="C15738" s="20" t="s">
        <v>12407</v>
      </c>
      <c r="D15738" s="20" t="s">
        <v>19</v>
      </c>
    </row>
    <row r="15739" spans="2:4" x14ac:dyDescent="0.25">
      <c r="B15739" s="20" t="s">
        <v>12408</v>
      </c>
      <c r="C15739" s="20" t="s">
        <v>12407</v>
      </c>
      <c r="D15739" s="20" t="s">
        <v>19</v>
      </c>
    </row>
    <row r="15740" spans="2:4" x14ac:dyDescent="0.25">
      <c r="B15740" s="20" t="s">
        <v>12409</v>
      </c>
      <c r="C15740" s="20" t="s">
        <v>12407</v>
      </c>
      <c r="D15740" s="20" t="s">
        <v>19</v>
      </c>
    </row>
    <row r="15741" spans="2:4" x14ac:dyDescent="0.25">
      <c r="B15741" s="20" t="s">
        <v>12410</v>
      </c>
      <c r="C15741" s="20" t="s">
        <v>12407</v>
      </c>
      <c r="D15741" s="20" t="s">
        <v>19</v>
      </c>
    </row>
    <row r="15742" spans="2:4" x14ac:dyDescent="0.25">
      <c r="B15742" s="20" t="s">
        <v>12411</v>
      </c>
      <c r="C15742" s="20" t="s">
        <v>12412</v>
      </c>
      <c r="D15742" s="20" t="s">
        <v>19</v>
      </c>
    </row>
    <row r="15743" spans="2:4" x14ac:dyDescent="0.25">
      <c r="B15743" s="20" t="s">
        <v>12413</v>
      </c>
      <c r="C15743" s="20" t="s">
        <v>12412</v>
      </c>
      <c r="D15743" s="20" t="s">
        <v>19</v>
      </c>
    </row>
    <row r="15744" spans="2:4" x14ac:dyDescent="0.25">
      <c r="B15744" s="20" t="s">
        <v>12414</v>
      </c>
      <c r="C15744" s="20" t="s">
        <v>12412</v>
      </c>
      <c r="D15744" s="20" t="s">
        <v>19</v>
      </c>
    </row>
    <row r="15745" spans="2:4" x14ac:dyDescent="0.25">
      <c r="B15745" s="20" t="s">
        <v>12415</v>
      </c>
      <c r="C15745" s="20" t="s">
        <v>12412</v>
      </c>
      <c r="D15745" s="20" t="s">
        <v>19</v>
      </c>
    </row>
    <row r="15746" spans="2:4" x14ac:dyDescent="0.25">
      <c r="B15746" s="20" t="s">
        <v>12416</v>
      </c>
      <c r="C15746" s="20" t="s">
        <v>12412</v>
      </c>
      <c r="D15746" s="20" t="s">
        <v>19</v>
      </c>
    </row>
    <row r="15747" spans="2:4" x14ac:dyDescent="0.25">
      <c r="B15747" s="20" t="s">
        <v>12417</v>
      </c>
      <c r="C15747" s="20" t="s">
        <v>12418</v>
      </c>
      <c r="D15747" s="20" t="s">
        <v>19</v>
      </c>
    </row>
    <row r="15748" spans="2:4" x14ac:dyDescent="0.25">
      <c r="B15748" s="20" t="s">
        <v>12419</v>
      </c>
      <c r="C15748" s="20" t="s">
        <v>12418</v>
      </c>
      <c r="D15748" s="20" t="s">
        <v>19</v>
      </c>
    </row>
    <row r="15749" spans="2:4" x14ac:dyDescent="0.25">
      <c r="B15749" s="20" t="s">
        <v>12420</v>
      </c>
      <c r="C15749" s="20" t="s">
        <v>12418</v>
      </c>
      <c r="D15749" s="20" t="s">
        <v>19</v>
      </c>
    </row>
    <row r="15750" spans="2:4" x14ac:dyDescent="0.25">
      <c r="B15750" s="20" t="s">
        <v>12421</v>
      </c>
      <c r="C15750" s="20" t="s">
        <v>12418</v>
      </c>
      <c r="D15750" s="20" t="s">
        <v>19</v>
      </c>
    </row>
    <row r="15751" spans="2:4" x14ac:dyDescent="0.25">
      <c r="B15751" s="20" t="s">
        <v>12422</v>
      </c>
      <c r="C15751" s="20" t="s">
        <v>12423</v>
      </c>
      <c r="D15751" s="20" t="s">
        <v>19</v>
      </c>
    </row>
    <row r="15752" spans="2:4" x14ac:dyDescent="0.25">
      <c r="B15752" s="20" t="s">
        <v>12424</v>
      </c>
      <c r="C15752" s="20" t="s">
        <v>12423</v>
      </c>
      <c r="D15752" s="20" t="s">
        <v>19</v>
      </c>
    </row>
    <row r="15753" spans="2:4" x14ac:dyDescent="0.25">
      <c r="B15753" s="20" t="s">
        <v>12425</v>
      </c>
      <c r="C15753" s="20" t="s">
        <v>12423</v>
      </c>
      <c r="D15753" s="20" t="s">
        <v>19</v>
      </c>
    </row>
    <row r="15754" spans="2:4" x14ac:dyDescent="0.25">
      <c r="B15754" s="20" t="s">
        <v>12426</v>
      </c>
      <c r="C15754" s="20" t="s">
        <v>12423</v>
      </c>
      <c r="D15754" s="20" t="s">
        <v>19</v>
      </c>
    </row>
    <row r="15755" spans="2:4" x14ac:dyDescent="0.25">
      <c r="B15755" s="20" t="s">
        <v>12427</v>
      </c>
      <c r="C15755" s="20" t="s">
        <v>12423</v>
      </c>
      <c r="D15755" s="20" t="s">
        <v>19</v>
      </c>
    </row>
    <row r="15756" spans="2:4" x14ac:dyDescent="0.25">
      <c r="B15756" s="20" t="s">
        <v>19615</v>
      </c>
      <c r="C15756" s="20" t="s">
        <v>12423</v>
      </c>
      <c r="D15756" s="20" t="s">
        <v>12</v>
      </c>
    </row>
    <row r="15757" spans="2:4" x14ac:dyDescent="0.25">
      <c r="B15757" s="20" t="s">
        <v>12428</v>
      </c>
      <c r="C15757" s="20" t="s">
        <v>12429</v>
      </c>
      <c r="D15757" s="20" t="s">
        <v>19</v>
      </c>
    </row>
    <row r="15758" spans="2:4" x14ac:dyDescent="0.25">
      <c r="B15758" s="20" t="s">
        <v>12430</v>
      </c>
      <c r="C15758" s="20" t="s">
        <v>12429</v>
      </c>
      <c r="D15758" s="20" t="s">
        <v>19</v>
      </c>
    </row>
    <row r="15759" spans="2:4" x14ac:dyDescent="0.25">
      <c r="B15759" s="20" t="s">
        <v>12431</v>
      </c>
      <c r="C15759" s="20" t="s">
        <v>12432</v>
      </c>
      <c r="D15759" s="20" t="s">
        <v>19</v>
      </c>
    </row>
    <row r="15760" spans="2:4" x14ac:dyDescent="0.25">
      <c r="B15760" s="20" t="s">
        <v>12433</v>
      </c>
      <c r="C15760" s="20" t="s">
        <v>12432</v>
      </c>
      <c r="D15760" s="20" t="s">
        <v>19</v>
      </c>
    </row>
    <row r="15761" spans="2:4" x14ac:dyDescent="0.25">
      <c r="B15761" s="20" t="s">
        <v>12434</v>
      </c>
      <c r="C15761" s="20" t="s">
        <v>12432</v>
      </c>
      <c r="D15761" s="20" t="s">
        <v>19</v>
      </c>
    </row>
    <row r="15762" spans="2:4" x14ac:dyDescent="0.25">
      <c r="B15762" s="20" t="s">
        <v>12435</v>
      </c>
      <c r="C15762" s="20" t="s">
        <v>12436</v>
      </c>
      <c r="D15762" s="20" t="s">
        <v>19</v>
      </c>
    </row>
    <row r="15763" spans="2:4" x14ac:dyDescent="0.25">
      <c r="B15763" s="20" t="s">
        <v>12437</v>
      </c>
      <c r="C15763" s="20" t="s">
        <v>12436</v>
      </c>
      <c r="D15763" s="20" t="s">
        <v>19</v>
      </c>
    </row>
    <row r="15764" spans="2:4" x14ac:dyDescent="0.25">
      <c r="B15764" s="20" t="s">
        <v>12438</v>
      </c>
      <c r="C15764" s="20" t="s">
        <v>12436</v>
      </c>
      <c r="D15764" s="20" t="s">
        <v>19</v>
      </c>
    </row>
    <row r="15765" spans="2:4" x14ac:dyDescent="0.25">
      <c r="B15765" s="20" t="s">
        <v>12439</v>
      </c>
      <c r="C15765" s="20" t="s">
        <v>12436</v>
      </c>
      <c r="D15765" s="20" t="s">
        <v>19</v>
      </c>
    </row>
    <row r="15766" spans="2:4" x14ac:dyDescent="0.25">
      <c r="B15766" s="20" t="s">
        <v>12440</v>
      </c>
      <c r="C15766" s="20" t="s">
        <v>12441</v>
      </c>
      <c r="D15766" s="20" t="s">
        <v>19</v>
      </c>
    </row>
    <row r="15767" spans="2:4" x14ac:dyDescent="0.25">
      <c r="B15767" s="20" t="s">
        <v>12442</v>
      </c>
      <c r="C15767" s="20" t="s">
        <v>12441</v>
      </c>
      <c r="D15767" s="20" t="s">
        <v>19</v>
      </c>
    </row>
    <row r="15768" spans="2:4" x14ac:dyDescent="0.25">
      <c r="B15768" s="20" t="s">
        <v>12443</v>
      </c>
      <c r="C15768" s="20" t="s">
        <v>12441</v>
      </c>
      <c r="D15768" s="20" t="s">
        <v>19</v>
      </c>
    </row>
    <row r="15769" spans="2:4" x14ac:dyDescent="0.25">
      <c r="B15769" s="20" t="s">
        <v>12444</v>
      </c>
      <c r="C15769" s="20" t="s">
        <v>12441</v>
      </c>
      <c r="D15769" s="20" t="s">
        <v>19</v>
      </c>
    </row>
    <row r="15770" spans="2:4" x14ac:dyDescent="0.25">
      <c r="B15770" s="20" t="s">
        <v>12445</v>
      </c>
      <c r="C15770" s="20" t="s">
        <v>12446</v>
      </c>
      <c r="D15770" s="20" t="s">
        <v>19</v>
      </c>
    </row>
    <row r="15771" spans="2:4" x14ac:dyDescent="0.25">
      <c r="B15771" s="20" t="s">
        <v>12447</v>
      </c>
      <c r="C15771" s="20" t="s">
        <v>12446</v>
      </c>
      <c r="D15771" s="20" t="s">
        <v>19</v>
      </c>
    </row>
    <row r="15772" spans="2:4" x14ac:dyDescent="0.25">
      <c r="B15772" s="20" t="s">
        <v>12448</v>
      </c>
      <c r="C15772" s="20" t="s">
        <v>12446</v>
      </c>
      <c r="D15772" s="20" t="s">
        <v>19</v>
      </c>
    </row>
    <row r="15773" spans="2:4" x14ac:dyDescent="0.25">
      <c r="B15773" s="20" t="s">
        <v>12449</v>
      </c>
      <c r="C15773" s="20" t="s">
        <v>12446</v>
      </c>
      <c r="D15773" s="20" t="s">
        <v>19</v>
      </c>
    </row>
    <row r="15774" spans="2:4" x14ac:dyDescent="0.25">
      <c r="B15774" s="20" t="s">
        <v>12450</v>
      </c>
      <c r="C15774" s="20" t="s">
        <v>12451</v>
      </c>
      <c r="D15774" s="20" t="s">
        <v>19</v>
      </c>
    </row>
    <row r="15775" spans="2:4" x14ac:dyDescent="0.25">
      <c r="B15775" s="20" t="s">
        <v>12452</v>
      </c>
      <c r="C15775" s="20" t="s">
        <v>12453</v>
      </c>
      <c r="D15775" s="20" t="s">
        <v>19</v>
      </c>
    </row>
    <row r="15776" spans="2:4" x14ac:dyDescent="0.25">
      <c r="B15776" s="20" t="s">
        <v>12454</v>
      </c>
      <c r="C15776" s="20" t="s">
        <v>12453</v>
      </c>
      <c r="D15776" s="20" t="s">
        <v>19</v>
      </c>
    </row>
    <row r="15777" spans="2:4" x14ac:dyDescent="0.25">
      <c r="B15777" s="20" t="s">
        <v>12455</v>
      </c>
      <c r="C15777" s="20" t="s">
        <v>12453</v>
      </c>
      <c r="D15777" s="20" t="s">
        <v>19</v>
      </c>
    </row>
    <row r="15778" spans="2:4" x14ac:dyDescent="0.25">
      <c r="B15778" s="20" t="s">
        <v>12456</v>
      </c>
      <c r="C15778" s="20" t="s">
        <v>12457</v>
      </c>
      <c r="D15778" s="20" t="s">
        <v>19</v>
      </c>
    </row>
    <row r="15779" spans="2:4" x14ac:dyDescent="0.25">
      <c r="B15779" s="20" t="s">
        <v>12458</v>
      </c>
      <c r="C15779" s="20" t="s">
        <v>12457</v>
      </c>
      <c r="D15779" s="20" t="s">
        <v>19</v>
      </c>
    </row>
    <row r="15780" spans="2:4" x14ac:dyDescent="0.25">
      <c r="B15780" s="20" t="s">
        <v>12459</v>
      </c>
      <c r="C15780" s="20" t="s">
        <v>12457</v>
      </c>
      <c r="D15780" s="20" t="s">
        <v>19</v>
      </c>
    </row>
    <row r="15781" spans="2:4" x14ac:dyDescent="0.25">
      <c r="B15781" s="20" t="s">
        <v>12460</v>
      </c>
      <c r="C15781" s="20" t="s">
        <v>12457</v>
      </c>
      <c r="D15781" s="20" t="s">
        <v>19</v>
      </c>
    </row>
    <row r="15782" spans="2:4" x14ac:dyDescent="0.25">
      <c r="B15782" s="20" t="s">
        <v>12461</v>
      </c>
      <c r="C15782" s="20" t="s">
        <v>12462</v>
      </c>
      <c r="D15782" s="20" t="s">
        <v>19</v>
      </c>
    </row>
    <row r="15783" spans="2:4" x14ac:dyDescent="0.25">
      <c r="B15783" s="20" t="s">
        <v>12463</v>
      </c>
      <c r="C15783" s="20" t="s">
        <v>12462</v>
      </c>
      <c r="D15783" s="20" t="s">
        <v>19</v>
      </c>
    </row>
    <row r="15784" spans="2:4" x14ac:dyDescent="0.25">
      <c r="B15784" s="20" t="s">
        <v>12464</v>
      </c>
      <c r="C15784" s="20" t="s">
        <v>12462</v>
      </c>
      <c r="D15784" s="20" t="s">
        <v>19</v>
      </c>
    </row>
    <row r="15785" spans="2:4" x14ac:dyDescent="0.25">
      <c r="B15785" s="20" t="s">
        <v>12465</v>
      </c>
      <c r="C15785" s="20" t="s">
        <v>12466</v>
      </c>
      <c r="D15785" s="20" t="s">
        <v>19</v>
      </c>
    </row>
    <row r="15786" spans="2:4" x14ac:dyDescent="0.25">
      <c r="B15786" s="20" t="s">
        <v>12467</v>
      </c>
      <c r="C15786" s="20" t="s">
        <v>12466</v>
      </c>
      <c r="D15786" s="20" t="s">
        <v>19</v>
      </c>
    </row>
    <row r="15787" spans="2:4" x14ac:dyDescent="0.25">
      <c r="B15787" s="20" t="s">
        <v>12468</v>
      </c>
      <c r="C15787" s="20" t="s">
        <v>12469</v>
      </c>
      <c r="D15787" s="20" t="s">
        <v>19</v>
      </c>
    </row>
    <row r="15788" spans="2:4" x14ac:dyDescent="0.25">
      <c r="B15788" s="20" t="s">
        <v>12470</v>
      </c>
      <c r="C15788" s="20" t="s">
        <v>12469</v>
      </c>
      <c r="D15788" s="20" t="s">
        <v>17</v>
      </c>
    </row>
    <row r="15789" spans="2:4" x14ac:dyDescent="0.25">
      <c r="B15789" s="20" t="s">
        <v>12471</v>
      </c>
      <c r="C15789" s="20" t="s">
        <v>12469</v>
      </c>
      <c r="D15789" s="20" t="s">
        <v>19</v>
      </c>
    </row>
    <row r="15790" spans="2:4" x14ac:dyDescent="0.25">
      <c r="B15790" s="20" t="s">
        <v>12472</v>
      </c>
      <c r="C15790" s="20" t="s">
        <v>12473</v>
      </c>
      <c r="D15790" s="20" t="s">
        <v>19</v>
      </c>
    </row>
    <row r="15791" spans="2:4" x14ac:dyDescent="0.25">
      <c r="B15791" s="20" t="s">
        <v>12474</v>
      </c>
      <c r="C15791" s="20" t="s">
        <v>12473</v>
      </c>
      <c r="D15791" s="20" t="s">
        <v>19</v>
      </c>
    </row>
    <row r="15792" spans="2:4" x14ac:dyDescent="0.25">
      <c r="B15792" s="20" t="s">
        <v>12475</v>
      </c>
      <c r="C15792" s="20" t="s">
        <v>12473</v>
      </c>
      <c r="D15792" s="20" t="s">
        <v>19</v>
      </c>
    </row>
    <row r="15793" spans="2:4" x14ac:dyDescent="0.25">
      <c r="B15793" s="20" t="s">
        <v>12476</v>
      </c>
      <c r="C15793" s="20" t="s">
        <v>12473</v>
      </c>
      <c r="D15793" s="20" t="s">
        <v>19</v>
      </c>
    </row>
    <row r="15794" spans="2:4" x14ac:dyDescent="0.25">
      <c r="B15794" s="20" t="s">
        <v>12477</v>
      </c>
      <c r="C15794" s="20" t="s">
        <v>12473</v>
      </c>
      <c r="D15794" s="20" t="s">
        <v>19</v>
      </c>
    </row>
    <row r="15795" spans="2:4" x14ac:dyDescent="0.25">
      <c r="B15795" s="20" t="s">
        <v>12478</v>
      </c>
      <c r="C15795" s="20" t="s">
        <v>12473</v>
      </c>
      <c r="D15795" s="20" t="s">
        <v>19</v>
      </c>
    </row>
    <row r="15796" spans="2:4" x14ac:dyDescent="0.25">
      <c r="B15796" s="20" t="s">
        <v>12479</v>
      </c>
      <c r="C15796" s="20" t="s">
        <v>12480</v>
      </c>
      <c r="D15796" s="20" t="s">
        <v>19</v>
      </c>
    </row>
    <row r="15797" spans="2:4" x14ac:dyDescent="0.25">
      <c r="B15797" s="20" t="s">
        <v>12481</v>
      </c>
      <c r="C15797" s="20" t="s">
        <v>12480</v>
      </c>
      <c r="D15797" s="20" t="s">
        <v>19</v>
      </c>
    </row>
    <row r="15798" spans="2:4" x14ac:dyDescent="0.25">
      <c r="B15798" s="20" t="s">
        <v>12482</v>
      </c>
      <c r="C15798" s="20" t="s">
        <v>12480</v>
      </c>
      <c r="D15798" s="20" t="s">
        <v>19</v>
      </c>
    </row>
    <row r="15799" spans="2:4" x14ac:dyDescent="0.25">
      <c r="B15799" s="20" t="s">
        <v>12483</v>
      </c>
      <c r="C15799" s="20" t="s">
        <v>12480</v>
      </c>
      <c r="D15799" s="20" t="s">
        <v>19</v>
      </c>
    </row>
    <row r="15800" spans="2:4" x14ac:dyDescent="0.25">
      <c r="B15800" s="20" t="s">
        <v>12484</v>
      </c>
      <c r="C15800" s="20" t="s">
        <v>12485</v>
      </c>
      <c r="D15800" s="20" t="s">
        <v>19</v>
      </c>
    </row>
    <row r="15801" spans="2:4" x14ac:dyDescent="0.25">
      <c r="B15801" s="20" t="s">
        <v>12486</v>
      </c>
      <c r="C15801" s="20" t="s">
        <v>12485</v>
      </c>
      <c r="D15801" s="20" t="s">
        <v>19</v>
      </c>
    </row>
    <row r="15802" spans="2:4" x14ac:dyDescent="0.25">
      <c r="B15802" s="20" t="s">
        <v>12487</v>
      </c>
      <c r="C15802" s="20" t="s">
        <v>12485</v>
      </c>
      <c r="D15802" s="20" t="s">
        <v>17</v>
      </c>
    </row>
    <row r="15803" spans="2:4" x14ac:dyDescent="0.25">
      <c r="B15803" s="20" t="s">
        <v>12488</v>
      </c>
      <c r="C15803" s="20" t="s">
        <v>12485</v>
      </c>
      <c r="D15803" s="20" t="s">
        <v>19</v>
      </c>
    </row>
    <row r="15804" spans="2:4" x14ac:dyDescent="0.25">
      <c r="B15804" s="20" t="s">
        <v>12489</v>
      </c>
      <c r="C15804" s="20" t="s">
        <v>12490</v>
      </c>
      <c r="D15804" s="20" t="s">
        <v>19</v>
      </c>
    </row>
    <row r="15805" spans="2:4" x14ac:dyDescent="0.25">
      <c r="B15805" s="20" t="s">
        <v>12491</v>
      </c>
      <c r="C15805" s="20" t="s">
        <v>12490</v>
      </c>
      <c r="D15805" s="20" t="s">
        <v>17</v>
      </c>
    </row>
    <row r="15806" spans="2:4" x14ac:dyDescent="0.25">
      <c r="B15806" s="20" t="s">
        <v>12492</v>
      </c>
      <c r="C15806" s="20" t="s">
        <v>12493</v>
      </c>
      <c r="D15806" s="20" t="s">
        <v>19</v>
      </c>
    </row>
    <row r="15807" spans="2:4" x14ac:dyDescent="0.25">
      <c r="B15807" s="20" t="s">
        <v>12494</v>
      </c>
      <c r="C15807" s="20" t="s">
        <v>12493</v>
      </c>
      <c r="D15807" s="20" t="s">
        <v>19</v>
      </c>
    </row>
    <row r="15808" spans="2:4" x14ac:dyDescent="0.25">
      <c r="B15808" s="20" t="s">
        <v>12495</v>
      </c>
      <c r="C15808" s="20" t="s">
        <v>12493</v>
      </c>
      <c r="D15808" s="20" t="s">
        <v>19</v>
      </c>
    </row>
    <row r="15809" spans="2:4" x14ac:dyDescent="0.25">
      <c r="B15809" s="20" t="s">
        <v>12496</v>
      </c>
      <c r="C15809" s="20" t="s">
        <v>12497</v>
      </c>
      <c r="D15809" s="20" t="s">
        <v>19</v>
      </c>
    </row>
    <row r="15810" spans="2:4" x14ac:dyDescent="0.25">
      <c r="B15810" s="20" t="s">
        <v>12498</v>
      </c>
      <c r="C15810" s="20" t="s">
        <v>12497</v>
      </c>
      <c r="D15810" s="20" t="s">
        <v>19</v>
      </c>
    </row>
    <row r="15811" spans="2:4" x14ac:dyDescent="0.25">
      <c r="B15811" s="20" t="s">
        <v>12499</v>
      </c>
      <c r="C15811" s="20" t="s">
        <v>12497</v>
      </c>
      <c r="D15811" s="20" t="s">
        <v>19</v>
      </c>
    </row>
    <row r="15812" spans="2:4" x14ac:dyDescent="0.25">
      <c r="B15812" s="20" t="s">
        <v>12500</v>
      </c>
      <c r="C15812" s="20" t="s">
        <v>12501</v>
      </c>
      <c r="D15812" s="20" t="s">
        <v>19</v>
      </c>
    </row>
    <row r="15813" spans="2:4" x14ac:dyDescent="0.25">
      <c r="B15813" s="20" t="s">
        <v>12502</v>
      </c>
      <c r="C15813" s="20" t="s">
        <v>12503</v>
      </c>
      <c r="D15813" s="20" t="s">
        <v>17</v>
      </c>
    </row>
    <row r="15814" spans="2:4" x14ac:dyDescent="0.25">
      <c r="B15814" s="20" t="s">
        <v>12504</v>
      </c>
      <c r="C15814" s="20" t="s">
        <v>12503</v>
      </c>
      <c r="D15814" s="20" t="s">
        <v>19</v>
      </c>
    </row>
    <row r="15815" spans="2:4" x14ac:dyDescent="0.25">
      <c r="B15815" s="20" t="s">
        <v>12505</v>
      </c>
      <c r="C15815" s="20" t="s">
        <v>12503</v>
      </c>
      <c r="D15815" s="20" t="s">
        <v>17</v>
      </c>
    </row>
    <row r="15816" spans="2:4" x14ac:dyDescent="0.25">
      <c r="B15816" s="20" t="s">
        <v>12506</v>
      </c>
      <c r="C15816" s="20" t="s">
        <v>12503</v>
      </c>
      <c r="D15816" s="20" t="s">
        <v>19</v>
      </c>
    </row>
    <row r="15817" spans="2:4" x14ac:dyDescent="0.25">
      <c r="B15817" s="20" t="s">
        <v>12507</v>
      </c>
      <c r="C15817" s="20" t="s">
        <v>12503</v>
      </c>
      <c r="D15817" s="20" t="s">
        <v>19</v>
      </c>
    </row>
    <row r="15818" spans="2:4" x14ac:dyDescent="0.25">
      <c r="B15818" s="20" t="s">
        <v>12508</v>
      </c>
      <c r="C15818" s="20" t="s">
        <v>12509</v>
      </c>
      <c r="D15818" s="20" t="s">
        <v>19</v>
      </c>
    </row>
    <row r="15819" spans="2:4" x14ac:dyDescent="0.25">
      <c r="B15819" s="20" t="s">
        <v>12510</v>
      </c>
      <c r="C15819" s="20" t="s">
        <v>12509</v>
      </c>
      <c r="D15819" s="20" t="s">
        <v>17</v>
      </c>
    </row>
    <row r="15820" spans="2:4" x14ac:dyDescent="0.25">
      <c r="B15820" s="20" t="s">
        <v>12511</v>
      </c>
      <c r="C15820" s="20" t="s">
        <v>12509</v>
      </c>
      <c r="D15820" s="20" t="s">
        <v>19</v>
      </c>
    </row>
    <row r="15821" spans="2:4" x14ac:dyDescent="0.25">
      <c r="B15821" s="20" t="s">
        <v>12512</v>
      </c>
      <c r="C15821" s="20" t="s">
        <v>12513</v>
      </c>
      <c r="D15821" s="20" t="s">
        <v>21</v>
      </c>
    </row>
    <row r="15822" spans="2:4" x14ac:dyDescent="0.25">
      <c r="B15822" s="20" t="s">
        <v>12514</v>
      </c>
      <c r="C15822" s="20" t="s">
        <v>12513</v>
      </c>
      <c r="D15822" s="20" t="s">
        <v>21</v>
      </c>
    </row>
    <row r="15823" spans="2:4" x14ac:dyDescent="0.25">
      <c r="B15823" s="20" t="s">
        <v>12515</v>
      </c>
      <c r="C15823" s="20" t="s">
        <v>12513</v>
      </c>
      <c r="D15823" s="20" t="s">
        <v>21</v>
      </c>
    </row>
    <row r="15824" spans="2:4" x14ac:dyDescent="0.25">
      <c r="B15824" s="20" t="s">
        <v>12516</v>
      </c>
      <c r="C15824" s="20" t="s">
        <v>12513</v>
      </c>
      <c r="D15824" s="20" t="s">
        <v>21</v>
      </c>
    </row>
    <row r="15825" spans="2:4" x14ac:dyDescent="0.25">
      <c r="B15825" s="20" t="s">
        <v>12517</v>
      </c>
      <c r="C15825" s="20" t="s">
        <v>12518</v>
      </c>
      <c r="D15825" s="20" t="s">
        <v>21</v>
      </c>
    </row>
    <row r="15826" spans="2:4" x14ac:dyDescent="0.25">
      <c r="B15826" s="20" t="s">
        <v>12519</v>
      </c>
      <c r="C15826" s="20" t="s">
        <v>12518</v>
      </c>
      <c r="D15826" s="20" t="s">
        <v>21</v>
      </c>
    </row>
    <row r="15827" spans="2:4" x14ac:dyDescent="0.25">
      <c r="B15827" s="20" t="s">
        <v>12520</v>
      </c>
      <c r="C15827" s="20" t="s">
        <v>12521</v>
      </c>
      <c r="D15827" s="20" t="s">
        <v>21</v>
      </c>
    </row>
    <row r="15828" spans="2:4" x14ac:dyDescent="0.25">
      <c r="B15828" s="20" t="s">
        <v>12522</v>
      </c>
      <c r="C15828" s="20" t="s">
        <v>12523</v>
      </c>
      <c r="D15828" s="20" t="s">
        <v>21</v>
      </c>
    </row>
    <row r="15829" spans="2:4" x14ac:dyDescent="0.25">
      <c r="B15829" s="20" t="s">
        <v>12524</v>
      </c>
      <c r="C15829" s="20" t="s">
        <v>12523</v>
      </c>
      <c r="D15829" s="20" t="s">
        <v>21</v>
      </c>
    </row>
    <row r="15830" spans="2:4" x14ac:dyDescent="0.25">
      <c r="B15830" s="20" t="s">
        <v>12525</v>
      </c>
      <c r="C15830" s="20" t="s">
        <v>12523</v>
      </c>
      <c r="D15830" s="20" t="s">
        <v>21</v>
      </c>
    </row>
    <row r="15831" spans="2:4" x14ac:dyDescent="0.25">
      <c r="B15831" s="20" t="s">
        <v>12526</v>
      </c>
      <c r="C15831" s="20" t="s">
        <v>12523</v>
      </c>
      <c r="D15831" s="20" t="s">
        <v>21</v>
      </c>
    </row>
    <row r="15832" spans="2:4" x14ac:dyDescent="0.25">
      <c r="B15832" s="20" t="s">
        <v>12527</v>
      </c>
      <c r="C15832" s="20" t="s">
        <v>12523</v>
      </c>
      <c r="D15832" s="20" t="s">
        <v>21</v>
      </c>
    </row>
    <row r="15833" spans="2:4" x14ac:dyDescent="0.25">
      <c r="B15833" s="20" t="s">
        <v>12528</v>
      </c>
      <c r="C15833" s="20" t="s">
        <v>12523</v>
      </c>
      <c r="D15833" s="20" t="s">
        <v>21</v>
      </c>
    </row>
    <row r="15834" spans="2:4" x14ac:dyDescent="0.25">
      <c r="B15834" s="20" t="s">
        <v>12529</v>
      </c>
      <c r="C15834" s="20" t="s">
        <v>12523</v>
      </c>
      <c r="D15834" s="20" t="s">
        <v>21</v>
      </c>
    </row>
    <row r="15835" spans="2:4" x14ac:dyDescent="0.25">
      <c r="B15835" s="20" t="s">
        <v>12530</v>
      </c>
      <c r="C15835" s="20" t="s">
        <v>12531</v>
      </c>
      <c r="D15835" s="20" t="s">
        <v>21</v>
      </c>
    </row>
    <row r="15836" spans="2:4" x14ac:dyDescent="0.25">
      <c r="B15836" s="20" t="s">
        <v>12532</v>
      </c>
      <c r="C15836" s="20" t="s">
        <v>12531</v>
      </c>
      <c r="D15836" s="20" t="s">
        <v>21</v>
      </c>
    </row>
    <row r="15837" spans="2:4" x14ac:dyDescent="0.25">
      <c r="B15837" s="20" t="s">
        <v>12533</v>
      </c>
      <c r="C15837" s="20" t="s">
        <v>12531</v>
      </c>
      <c r="D15837" s="20" t="s">
        <v>21</v>
      </c>
    </row>
    <row r="15838" spans="2:4" x14ac:dyDescent="0.25">
      <c r="B15838" s="20" t="s">
        <v>12534</v>
      </c>
      <c r="C15838" s="20" t="s">
        <v>12531</v>
      </c>
      <c r="D15838" s="20" t="s">
        <v>21</v>
      </c>
    </row>
    <row r="15839" spans="2:4" x14ac:dyDescent="0.25">
      <c r="B15839" s="20" t="s">
        <v>12535</v>
      </c>
      <c r="C15839" s="20" t="s">
        <v>12531</v>
      </c>
      <c r="D15839" s="20" t="s">
        <v>21</v>
      </c>
    </row>
    <row r="15840" spans="2:4" x14ac:dyDescent="0.25">
      <c r="B15840" s="20" t="s">
        <v>12536</v>
      </c>
      <c r="C15840" s="20" t="s">
        <v>12531</v>
      </c>
      <c r="D15840" s="20" t="s">
        <v>21</v>
      </c>
    </row>
    <row r="15841" spans="2:4" x14ac:dyDescent="0.25">
      <c r="B15841" s="20" t="s">
        <v>12537</v>
      </c>
      <c r="C15841" s="20" t="s">
        <v>12538</v>
      </c>
      <c r="D15841" s="20" t="s">
        <v>21</v>
      </c>
    </row>
    <row r="15842" spans="2:4" x14ac:dyDescent="0.25">
      <c r="B15842" s="20" t="s">
        <v>12539</v>
      </c>
      <c r="C15842" s="20" t="s">
        <v>12538</v>
      </c>
      <c r="D15842" s="20" t="s">
        <v>21</v>
      </c>
    </row>
    <row r="15843" spans="2:4" x14ac:dyDescent="0.25">
      <c r="B15843" s="20" t="s">
        <v>12540</v>
      </c>
      <c r="C15843" s="20" t="s">
        <v>12538</v>
      </c>
      <c r="D15843" s="20" t="s">
        <v>21</v>
      </c>
    </row>
    <row r="15844" spans="2:4" x14ac:dyDescent="0.25">
      <c r="B15844" s="20" t="s">
        <v>12541</v>
      </c>
      <c r="C15844" s="20" t="s">
        <v>12538</v>
      </c>
      <c r="D15844" s="20" t="s">
        <v>21</v>
      </c>
    </row>
    <row r="15845" spans="2:4" x14ac:dyDescent="0.25">
      <c r="B15845" s="20" t="s">
        <v>12542</v>
      </c>
      <c r="C15845" s="20" t="s">
        <v>12543</v>
      </c>
      <c r="D15845" s="20" t="s">
        <v>21</v>
      </c>
    </row>
    <row r="15846" spans="2:4" x14ac:dyDescent="0.25">
      <c r="B15846" s="20" t="s">
        <v>12544</v>
      </c>
      <c r="C15846" s="20" t="s">
        <v>12543</v>
      </c>
      <c r="D15846" s="20" t="s">
        <v>21</v>
      </c>
    </row>
    <row r="15847" spans="2:4" x14ac:dyDescent="0.25">
      <c r="B15847" s="20" t="s">
        <v>12545</v>
      </c>
      <c r="C15847" s="20" t="s">
        <v>12543</v>
      </c>
      <c r="D15847" s="20" t="s">
        <v>21</v>
      </c>
    </row>
    <row r="15848" spans="2:4" x14ac:dyDescent="0.25">
      <c r="B15848" s="20" t="s">
        <v>12546</v>
      </c>
      <c r="C15848" s="20" t="s">
        <v>12543</v>
      </c>
      <c r="D15848" s="20" t="s">
        <v>21</v>
      </c>
    </row>
    <row r="15849" spans="2:4" x14ac:dyDescent="0.25">
      <c r="B15849" s="20" t="s">
        <v>12547</v>
      </c>
      <c r="C15849" s="20" t="s">
        <v>12543</v>
      </c>
      <c r="D15849" s="20" t="s">
        <v>21</v>
      </c>
    </row>
    <row r="15850" spans="2:4" x14ac:dyDescent="0.25">
      <c r="B15850" s="20" t="s">
        <v>12548</v>
      </c>
      <c r="C15850" s="20" t="s">
        <v>12549</v>
      </c>
      <c r="D15850" s="20" t="s">
        <v>21</v>
      </c>
    </row>
    <row r="15851" spans="2:4" x14ac:dyDescent="0.25">
      <c r="B15851" s="20" t="s">
        <v>12550</v>
      </c>
      <c r="C15851" s="20" t="s">
        <v>12551</v>
      </c>
      <c r="D15851" s="20" t="s">
        <v>21</v>
      </c>
    </row>
    <row r="15852" spans="2:4" x14ac:dyDescent="0.25">
      <c r="B15852" s="20" t="s">
        <v>12552</v>
      </c>
      <c r="C15852" s="20" t="s">
        <v>12551</v>
      </c>
      <c r="D15852" s="20" t="s">
        <v>21</v>
      </c>
    </row>
    <row r="15853" spans="2:4" x14ac:dyDescent="0.25">
      <c r="B15853" s="20" t="s">
        <v>12553</v>
      </c>
      <c r="C15853" s="20" t="s">
        <v>12551</v>
      </c>
      <c r="D15853" s="20" t="s">
        <v>21</v>
      </c>
    </row>
    <row r="15854" spans="2:4" x14ac:dyDescent="0.25">
      <c r="B15854" s="20" t="s">
        <v>12554</v>
      </c>
      <c r="C15854" s="20" t="s">
        <v>12555</v>
      </c>
      <c r="D15854" s="20" t="s">
        <v>21</v>
      </c>
    </row>
    <row r="15855" spans="2:4" x14ac:dyDescent="0.25">
      <c r="B15855" s="20" t="s">
        <v>12556</v>
      </c>
      <c r="C15855" s="20" t="s">
        <v>12555</v>
      </c>
      <c r="D15855" s="20" t="s">
        <v>21</v>
      </c>
    </row>
    <row r="15856" spans="2:4" x14ac:dyDescent="0.25">
      <c r="B15856" s="20" t="s">
        <v>12557</v>
      </c>
      <c r="C15856" s="20" t="s">
        <v>12555</v>
      </c>
      <c r="D15856" s="20" t="s">
        <v>21</v>
      </c>
    </row>
    <row r="15857" spans="2:4" x14ac:dyDescent="0.25">
      <c r="B15857" s="20" t="s">
        <v>12558</v>
      </c>
      <c r="C15857" s="20" t="s">
        <v>12555</v>
      </c>
      <c r="D15857" s="20" t="s">
        <v>21</v>
      </c>
    </row>
    <row r="15858" spans="2:4" x14ac:dyDescent="0.25">
      <c r="B15858" s="20" t="s">
        <v>12559</v>
      </c>
      <c r="C15858" s="20" t="s">
        <v>12560</v>
      </c>
      <c r="D15858" s="20" t="s">
        <v>21</v>
      </c>
    </row>
    <row r="15859" spans="2:4" x14ac:dyDescent="0.25">
      <c r="B15859" s="20" t="s">
        <v>12561</v>
      </c>
      <c r="C15859" s="20" t="s">
        <v>12560</v>
      </c>
      <c r="D15859" s="20" t="s">
        <v>21</v>
      </c>
    </row>
    <row r="15860" spans="2:4" x14ac:dyDescent="0.25">
      <c r="B15860" s="20" t="s">
        <v>12562</v>
      </c>
      <c r="C15860" s="20" t="s">
        <v>12560</v>
      </c>
      <c r="D15860" s="20" t="s">
        <v>21</v>
      </c>
    </row>
    <row r="15861" spans="2:4" x14ac:dyDescent="0.25">
      <c r="B15861" s="20" t="s">
        <v>12563</v>
      </c>
      <c r="C15861" s="20" t="s">
        <v>12564</v>
      </c>
      <c r="D15861" s="20" t="s">
        <v>21</v>
      </c>
    </row>
    <row r="15862" spans="2:4" x14ac:dyDescent="0.25">
      <c r="B15862" s="20" t="s">
        <v>12565</v>
      </c>
      <c r="C15862" s="20" t="s">
        <v>12564</v>
      </c>
      <c r="D15862" s="20" t="s">
        <v>21</v>
      </c>
    </row>
    <row r="15863" spans="2:4" x14ac:dyDescent="0.25">
      <c r="B15863" s="20" t="s">
        <v>12566</v>
      </c>
      <c r="C15863" s="20" t="s">
        <v>12567</v>
      </c>
      <c r="D15863" s="20" t="s">
        <v>21</v>
      </c>
    </row>
    <row r="15864" spans="2:4" x14ac:dyDescent="0.25">
      <c r="B15864" s="20" t="s">
        <v>12568</v>
      </c>
      <c r="C15864" s="20" t="s">
        <v>12567</v>
      </c>
      <c r="D15864" s="20" t="s">
        <v>21</v>
      </c>
    </row>
    <row r="15865" spans="2:4" x14ac:dyDescent="0.25">
      <c r="B15865" s="20" t="s">
        <v>12569</v>
      </c>
      <c r="C15865" s="20" t="s">
        <v>12567</v>
      </c>
      <c r="D15865" s="20" t="s">
        <v>21</v>
      </c>
    </row>
    <row r="15866" spans="2:4" x14ac:dyDescent="0.25">
      <c r="B15866" s="20" t="s">
        <v>12570</v>
      </c>
      <c r="C15866" s="20" t="s">
        <v>12567</v>
      </c>
      <c r="D15866" s="20" t="s">
        <v>21</v>
      </c>
    </row>
    <row r="15867" spans="2:4" x14ac:dyDescent="0.25">
      <c r="B15867" s="20" t="s">
        <v>12571</v>
      </c>
      <c r="C15867" s="20" t="s">
        <v>12572</v>
      </c>
      <c r="D15867" s="20" t="s">
        <v>21</v>
      </c>
    </row>
    <row r="15868" spans="2:4" x14ac:dyDescent="0.25">
      <c r="B15868" s="20" t="s">
        <v>12573</v>
      </c>
      <c r="C15868" s="20" t="s">
        <v>12574</v>
      </c>
      <c r="D15868" s="20" t="s">
        <v>21</v>
      </c>
    </row>
    <row r="15869" spans="2:4" x14ac:dyDescent="0.25">
      <c r="B15869" s="20" t="s">
        <v>12575</v>
      </c>
      <c r="C15869" s="20" t="s">
        <v>12574</v>
      </c>
      <c r="D15869" s="20" t="s">
        <v>21</v>
      </c>
    </row>
    <row r="15870" spans="2:4" x14ac:dyDescent="0.25">
      <c r="B15870" s="20" t="s">
        <v>12576</v>
      </c>
      <c r="C15870" s="20" t="s">
        <v>12574</v>
      </c>
      <c r="D15870" s="20" t="s">
        <v>21</v>
      </c>
    </row>
    <row r="15871" spans="2:4" x14ac:dyDescent="0.25">
      <c r="B15871" s="20" t="s">
        <v>12577</v>
      </c>
      <c r="C15871" s="20" t="s">
        <v>12578</v>
      </c>
      <c r="D15871" s="20" t="s">
        <v>21</v>
      </c>
    </row>
    <row r="15872" spans="2:4" x14ac:dyDescent="0.25">
      <c r="B15872" s="20" t="s">
        <v>12579</v>
      </c>
      <c r="C15872" s="20" t="s">
        <v>12578</v>
      </c>
      <c r="D15872" s="20" t="s">
        <v>21</v>
      </c>
    </row>
    <row r="15873" spans="2:4" x14ac:dyDescent="0.25">
      <c r="B15873" s="20" t="s">
        <v>12580</v>
      </c>
      <c r="C15873" s="20" t="s">
        <v>12578</v>
      </c>
      <c r="D15873" s="20" t="s">
        <v>21</v>
      </c>
    </row>
    <row r="15874" spans="2:4" x14ac:dyDescent="0.25">
      <c r="B15874" s="20" t="s">
        <v>12581</v>
      </c>
      <c r="C15874" s="20" t="s">
        <v>12582</v>
      </c>
      <c r="D15874" s="20" t="s">
        <v>21</v>
      </c>
    </row>
    <row r="15875" spans="2:4" x14ac:dyDescent="0.25">
      <c r="B15875" s="20" t="s">
        <v>12583</v>
      </c>
      <c r="C15875" s="20" t="s">
        <v>12582</v>
      </c>
      <c r="D15875" s="20" t="s">
        <v>21</v>
      </c>
    </row>
    <row r="15876" spans="2:4" x14ac:dyDescent="0.25">
      <c r="B15876" s="20" t="s">
        <v>12584</v>
      </c>
      <c r="C15876" s="20" t="s">
        <v>12585</v>
      </c>
      <c r="D15876" s="20" t="s">
        <v>21</v>
      </c>
    </row>
    <row r="15877" spans="2:4" x14ac:dyDescent="0.25">
      <c r="B15877" s="20" t="s">
        <v>12586</v>
      </c>
      <c r="C15877" s="20" t="s">
        <v>12585</v>
      </c>
      <c r="D15877" s="20" t="s">
        <v>21</v>
      </c>
    </row>
    <row r="15878" spans="2:4" x14ac:dyDescent="0.25">
      <c r="B15878" s="20" t="s">
        <v>12587</v>
      </c>
      <c r="C15878" s="20" t="s">
        <v>12585</v>
      </c>
      <c r="D15878" s="20" t="s">
        <v>21</v>
      </c>
    </row>
    <row r="15879" spans="2:4" x14ac:dyDescent="0.25">
      <c r="B15879" s="20" t="s">
        <v>12588</v>
      </c>
      <c r="C15879" s="20" t="s">
        <v>12585</v>
      </c>
      <c r="D15879" s="20" t="s">
        <v>21</v>
      </c>
    </row>
    <row r="15880" spans="2:4" x14ac:dyDescent="0.25">
      <c r="B15880" s="20" t="s">
        <v>12589</v>
      </c>
      <c r="C15880" s="20" t="s">
        <v>12585</v>
      </c>
      <c r="D15880" s="20" t="s">
        <v>21</v>
      </c>
    </row>
    <row r="15881" spans="2:4" x14ac:dyDescent="0.25">
      <c r="B15881" s="20" t="s">
        <v>12590</v>
      </c>
      <c r="C15881" s="20" t="s">
        <v>12591</v>
      </c>
      <c r="D15881" s="20" t="s">
        <v>21</v>
      </c>
    </row>
    <row r="15882" spans="2:4" x14ac:dyDescent="0.25">
      <c r="B15882" s="20" t="s">
        <v>12592</v>
      </c>
      <c r="C15882" s="20" t="s">
        <v>12591</v>
      </c>
      <c r="D15882" s="20" t="s">
        <v>21</v>
      </c>
    </row>
    <row r="15883" spans="2:4" x14ac:dyDescent="0.25">
      <c r="B15883" s="20" t="s">
        <v>12593</v>
      </c>
      <c r="C15883" s="20" t="s">
        <v>12594</v>
      </c>
      <c r="D15883" s="20" t="s">
        <v>21</v>
      </c>
    </row>
    <row r="15884" spans="2:4" x14ac:dyDescent="0.25">
      <c r="B15884" s="20" t="s">
        <v>12595</v>
      </c>
      <c r="C15884" s="20" t="s">
        <v>12594</v>
      </c>
      <c r="D15884" s="20" t="s">
        <v>21</v>
      </c>
    </row>
    <row r="15885" spans="2:4" x14ac:dyDescent="0.25">
      <c r="B15885" s="20" t="s">
        <v>12596</v>
      </c>
      <c r="C15885" s="20" t="s">
        <v>12594</v>
      </c>
      <c r="D15885" s="20" t="s">
        <v>21</v>
      </c>
    </row>
    <row r="15886" spans="2:4" x14ac:dyDescent="0.25">
      <c r="B15886" s="20" t="s">
        <v>12597</v>
      </c>
      <c r="C15886" s="20" t="s">
        <v>12598</v>
      </c>
      <c r="D15886" s="20" t="s">
        <v>21</v>
      </c>
    </row>
    <row r="15887" spans="2:4" x14ac:dyDescent="0.25">
      <c r="B15887" s="20" t="s">
        <v>12599</v>
      </c>
      <c r="C15887" s="20" t="s">
        <v>12598</v>
      </c>
      <c r="D15887" s="20" t="s">
        <v>21</v>
      </c>
    </row>
    <row r="15888" spans="2:4" x14ac:dyDescent="0.25">
      <c r="B15888" s="20" t="s">
        <v>12600</v>
      </c>
      <c r="C15888" s="20" t="s">
        <v>12598</v>
      </c>
      <c r="D15888" s="20" t="s">
        <v>21</v>
      </c>
    </row>
    <row r="15889" spans="2:4" x14ac:dyDescent="0.25">
      <c r="B15889" s="20" t="s">
        <v>12601</v>
      </c>
      <c r="C15889" s="20" t="s">
        <v>12598</v>
      </c>
      <c r="D15889" s="20" t="s">
        <v>21</v>
      </c>
    </row>
    <row r="15890" spans="2:4" x14ac:dyDescent="0.25">
      <c r="B15890" s="20" t="s">
        <v>12602</v>
      </c>
      <c r="C15890" s="20" t="s">
        <v>12598</v>
      </c>
      <c r="D15890" s="20" t="s">
        <v>21</v>
      </c>
    </row>
    <row r="15891" spans="2:4" x14ac:dyDescent="0.25">
      <c r="B15891" s="20" t="s">
        <v>12603</v>
      </c>
      <c r="C15891" s="20" t="s">
        <v>12604</v>
      </c>
      <c r="D15891" s="20" t="s">
        <v>21</v>
      </c>
    </row>
    <row r="15892" spans="2:4" x14ac:dyDescent="0.25">
      <c r="B15892" s="20" t="s">
        <v>12605</v>
      </c>
      <c r="C15892" s="20" t="s">
        <v>12604</v>
      </c>
      <c r="D15892" s="20" t="s">
        <v>21</v>
      </c>
    </row>
    <row r="15893" spans="2:4" x14ac:dyDescent="0.25">
      <c r="B15893" s="20" t="s">
        <v>12606</v>
      </c>
      <c r="C15893" s="20" t="s">
        <v>12604</v>
      </c>
      <c r="D15893" s="20" t="s">
        <v>21</v>
      </c>
    </row>
    <row r="15894" spans="2:4" x14ac:dyDescent="0.25">
      <c r="B15894" s="20" t="s">
        <v>12607</v>
      </c>
      <c r="C15894" s="20" t="s">
        <v>12608</v>
      </c>
      <c r="D15894" s="20" t="s">
        <v>21</v>
      </c>
    </row>
    <row r="15895" spans="2:4" x14ac:dyDescent="0.25">
      <c r="B15895" s="20" t="s">
        <v>12609</v>
      </c>
      <c r="C15895" s="20" t="s">
        <v>12608</v>
      </c>
      <c r="D15895" s="20" t="s">
        <v>21</v>
      </c>
    </row>
    <row r="15896" spans="2:4" x14ac:dyDescent="0.25">
      <c r="B15896" s="20" t="s">
        <v>12610</v>
      </c>
      <c r="C15896" s="20" t="s">
        <v>12608</v>
      </c>
      <c r="D15896" s="20" t="s">
        <v>21</v>
      </c>
    </row>
    <row r="15897" spans="2:4" x14ac:dyDescent="0.25">
      <c r="B15897" s="20" t="s">
        <v>12611</v>
      </c>
      <c r="C15897" s="20" t="s">
        <v>12612</v>
      </c>
      <c r="D15897" s="20" t="s">
        <v>21</v>
      </c>
    </row>
    <row r="15898" spans="2:4" x14ac:dyDescent="0.25">
      <c r="B15898" s="20" t="s">
        <v>12613</v>
      </c>
      <c r="C15898" s="20" t="s">
        <v>12612</v>
      </c>
      <c r="D15898" s="20" t="s">
        <v>21</v>
      </c>
    </row>
    <row r="15899" spans="2:4" x14ac:dyDescent="0.25">
      <c r="B15899" s="20" t="s">
        <v>12614</v>
      </c>
      <c r="C15899" s="20" t="s">
        <v>12612</v>
      </c>
      <c r="D15899" s="20" t="s">
        <v>21</v>
      </c>
    </row>
    <row r="15900" spans="2:4" x14ac:dyDescent="0.25">
      <c r="B15900" s="20" t="s">
        <v>12615</v>
      </c>
      <c r="C15900" s="20" t="s">
        <v>12612</v>
      </c>
      <c r="D15900" s="20" t="s">
        <v>21</v>
      </c>
    </row>
    <row r="15901" spans="2:4" x14ac:dyDescent="0.25">
      <c r="B15901" s="20" t="s">
        <v>12616</v>
      </c>
      <c r="C15901" s="20" t="s">
        <v>12612</v>
      </c>
      <c r="D15901" s="20" t="s">
        <v>21</v>
      </c>
    </row>
    <row r="15902" spans="2:4" x14ac:dyDescent="0.25">
      <c r="B15902" s="20" t="s">
        <v>12617</v>
      </c>
      <c r="C15902" s="20" t="s">
        <v>12618</v>
      </c>
      <c r="D15902" s="20" t="s">
        <v>21</v>
      </c>
    </row>
    <row r="15903" spans="2:4" x14ac:dyDescent="0.25">
      <c r="B15903" s="20" t="s">
        <v>12619</v>
      </c>
      <c r="C15903" s="20" t="s">
        <v>12620</v>
      </c>
      <c r="D15903" s="20" t="s">
        <v>21</v>
      </c>
    </row>
    <row r="15904" spans="2:4" x14ac:dyDescent="0.25">
      <c r="B15904" s="20" t="s">
        <v>12621</v>
      </c>
      <c r="C15904" s="20" t="s">
        <v>12620</v>
      </c>
      <c r="D15904" s="20" t="s">
        <v>21</v>
      </c>
    </row>
    <row r="15905" spans="2:4" x14ac:dyDescent="0.25">
      <c r="B15905" s="20" t="s">
        <v>12622</v>
      </c>
      <c r="C15905" s="20" t="s">
        <v>12623</v>
      </c>
      <c r="D15905" s="20" t="s">
        <v>21</v>
      </c>
    </row>
    <row r="15906" spans="2:4" x14ac:dyDescent="0.25">
      <c r="B15906" s="20" t="s">
        <v>12624</v>
      </c>
      <c r="C15906" s="20" t="s">
        <v>12623</v>
      </c>
      <c r="D15906" s="20" t="s">
        <v>21</v>
      </c>
    </row>
    <row r="15907" spans="2:4" x14ac:dyDescent="0.25">
      <c r="B15907" s="20" t="s">
        <v>12625</v>
      </c>
      <c r="C15907" s="20" t="s">
        <v>12623</v>
      </c>
      <c r="D15907" s="20" t="s">
        <v>18</v>
      </c>
    </row>
    <row r="15908" spans="2:4" x14ac:dyDescent="0.25">
      <c r="B15908" s="20" t="s">
        <v>12626</v>
      </c>
      <c r="C15908" s="20" t="s">
        <v>12627</v>
      </c>
      <c r="D15908" s="20" t="s">
        <v>21</v>
      </c>
    </row>
    <row r="15909" spans="2:4" x14ac:dyDescent="0.25">
      <c r="B15909" s="20" t="s">
        <v>12628</v>
      </c>
      <c r="C15909" s="20" t="s">
        <v>12627</v>
      </c>
      <c r="D15909" s="20" t="s">
        <v>21</v>
      </c>
    </row>
    <row r="15910" spans="2:4" x14ac:dyDescent="0.25">
      <c r="B15910" s="20" t="s">
        <v>12629</v>
      </c>
      <c r="C15910" s="20" t="s">
        <v>12627</v>
      </c>
      <c r="D15910" s="20" t="s">
        <v>21</v>
      </c>
    </row>
    <row r="15911" spans="2:4" x14ac:dyDescent="0.25">
      <c r="B15911" s="20" t="s">
        <v>12630</v>
      </c>
      <c r="C15911" s="20" t="s">
        <v>12627</v>
      </c>
      <c r="D15911" s="20" t="s">
        <v>21</v>
      </c>
    </row>
    <row r="15912" spans="2:4" x14ac:dyDescent="0.25">
      <c r="B15912" s="20" t="s">
        <v>12631</v>
      </c>
      <c r="C15912" s="20" t="s">
        <v>12632</v>
      </c>
      <c r="D15912" s="20" t="s">
        <v>21</v>
      </c>
    </row>
    <row r="15913" spans="2:4" x14ac:dyDescent="0.25">
      <c r="B15913" s="20" t="s">
        <v>12633</v>
      </c>
      <c r="C15913" s="20" t="s">
        <v>12632</v>
      </c>
      <c r="D15913" s="20" t="s">
        <v>21</v>
      </c>
    </row>
    <row r="15914" spans="2:4" x14ac:dyDescent="0.25">
      <c r="B15914" s="20" t="s">
        <v>12634</v>
      </c>
      <c r="C15914" s="20" t="s">
        <v>12632</v>
      </c>
      <c r="D15914" s="20" t="s">
        <v>21</v>
      </c>
    </row>
    <row r="15915" spans="2:4" x14ac:dyDescent="0.25">
      <c r="B15915" s="20" t="s">
        <v>12635</v>
      </c>
      <c r="C15915" s="20" t="s">
        <v>12636</v>
      </c>
      <c r="D15915" s="20" t="s">
        <v>21</v>
      </c>
    </row>
    <row r="15916" spans="2:4" x14ac:dyDescent="0.25">
      <c r="B15916" s="20" t="s">
        <v>12637</v>
      </c>
      <c r="C15916" s="20" t="s">
        <v>12636</v>
      </c>
      <c r="D15916" s="20" t="s">
        <v>21</v>
      </c>
    </row>
    <row r="15917" spans="2:4" x14ac:dyDescent="0.25">
      <c r="B15917" s="20" t="s">
        <v>12638</v>
      </c>
      <c r="C15917" s="20" t="s">
        <v>12639</v>
      </c>
      <c r="D15917" s="20" t="s">
        <v>21</v>
      </c>
    </row>
    <row r="15918" spans="2:4" x14ac:dyDescent="0.25">
      <c r="B15918" s="20" t="s">
        <v>12640</v>
      </c>
      <c r="C15918" s="20" t="s">
        <v>12641</v>
      </c>
      <c r="D15918" s="20" t="s">
        <v>21</v>
      </c>
    </row>
    <row r="15919" spans="2:4" x14ac:dyDescent="0.25">
      <c r="B15919" s="20" t="s">
        <v>12642</v>
      </c>
      <c r="C15919" s="20" t="s">
        <v>12641</v>
      </c>
      <c r="D15919" s="20" t="s">
        <v>21</v>
      </c>
    </row>
    <row r="15920" spans="2:4" x14ac:dyDescent="0.25">
      <c r="B15920" s="20" t="s">
        <v>12643</v>
      </c>
      <c r="C15920" s="20" t="s">
        <v>12641</v>
      </c>
      <c r="D15920" s="20" t="s">
        <v>21</v>
      </c>
    </row>
    <row r="15921" spans="2:4" x14ac:dyDescent="0.25">
      <c r="B15921" s="20" t="s">
        <v>12644</v>
      </c>
      <c r="C15921" s="20" t="s">
        <v>12645</v>
      </c>
      <c r="D15921" s="20" t="s">
        <v>21</v>
      </c>
    </row>
    <row r="15922" spans="2:4" x14ac:dyDescent="0.25">
      <c r="B15922" s="20" t="s">
        <v>12646</v>
      </c>
      <c r="C15922" s="20" t="s">
        <v>12645</v>
      </c>
      <c r="D15922" s="20" t="s">
        <v>21</v>
      </c>
    </row>
    <row r="15923" spans="2:4" x14ac:dyDescent="0.25">
      <c r="B15923" s="20" t="s">
        <v>12647</v>
      </c>
      <c r="C15923" s="20" t="s">
        <v>12648</v>
      </c>
      <c r="D15923" s="20" t="s">
        <v>21</v>
      </c>
    </row>
    <row r="15924" spans="2:4" x14ac:dyDescent="0.25">
      <c r="B15924" s="20" t="s">
        <v>12649</v>
      </c>
      <c r="C15924" s="20" t="s">
        <v>12648</v>
      </c>
      <c r="D15924" s="20" t="s">
        <v>21</v>
      </c>
    </row>
    <row r="15925" spans="2:4" x14ac:dyDescent="0.25">
      <c r="B15925" s="20" t="s">
        <v>12650</v>
      </c>
      <c r="C15925" s="20" t="s">
        <v>12650</v>
      </c>
      <c r="D15925" s="20" t="s">
        <v>15</v>
      </c>
    </row>
    <row r="15926" spans="2:4" x14ac:dyDescent="0.25">
      <c r="B15926" s="20" t="s">
        <v>12651</v>
      </c>
      <c r="C15926" s="20" t="s">
        <v>12652</v>
      </c>
      <c r="D15926" s="20" t="s">
        <v>15</v>
      </c>
    </row>
    <row r="15927" spans="2:4" x14ac:dyDescent="0.25">
      <c r="B15927" s="20" t="s">
        <v>12653</v>
      </c>
      <c r="C15927" s="20" t="s">
        <v>12654</v>
      </c>
      <c r="D15927" s="20" t="s">
        <v>15</v>
      </c>
    </row>
    <row r="15928" spans="2:4" x14ac:dyDescent="0.25">
      <c r="B15928" s="20" t="s">
        <v>12655</v>
      </c>
      <c r="C15928" s="20" t="s">
        <v>12656</v>
      </c>
      <c r="D15928" s="20" t="s">
        <v>15</v>
      </c>
    </row>
    <row r="15929" spans="2:4" x14ac:dyDescent="0.25">
      <c r="B15929" s="20" t="s">
        <v>12657</v>
      </c>
      <c r="C15929" s="20" t="s">
        <v>12656</v>
      </c>
      <c r="D15929" s="20" t="s">
        <v>15</v>
      </c>
    </row>
    <row r="15930" spans="2:4" x14ac:dyDescent="0.25">
      <c r="B15930" s="20" t="s">
        <v>12658</v>
      </c>
      <c r="C15930" s="20" t="s">
        <v>12656</v>
      </c>
      <c r="D15930" s="20" t="s">
        <v>15</v>
      </c>
    </row>
    <row r="15931" spans="2:4" x14ac:dyDescent="0.25">
      <c r="B15931" s="20" t="s">
        <v>12659</v>
      </c>
      <c r="C15931" s="20" t="s">
        <v>12656</v>
      </c>
      <c r="D15931" s="20" t="s">
        <v>15</v>
      </c>
    </row>
    <row r="15932" spans="2:4" x14ac:dyDescent="0.25">
      <c r="B15932" s="20" t="s">
        <v>12660</v>
      </c>
      <c r="C15932" s="20" t="s">
        <v>12656</v>
      </c>
      <c r="D15932" s="20" t="s">
        <v>15</v>
      </c>
    </row>
    <row r="15933" spans="2:4" x14ac:dyDescent="0.25">
      <c r="B15933" s="20" t="s">
        <v>12661</v>
      </c>
      <c r="C15933" s="20" t="s">
        <v>12662</v>
      </c>
      <c r="D15933" s="20" t="s">
        <v>15</v>
      </c>
    </row>
    <row r="15934" spans="2:4" x14ac:dyDescent="0.25">
      <c r="B15934" s="20" t="s">
        <v>12663</v>
      </c>
      <c r="C15934" s="20" t="s">
        <v>12662</v>
      </c>
      <c r="D15934" s="20" t="s">
        <v>15</v>
      </c>
    </row>
    <row r="15935" spans="2:4" x14ac:dyDescent="0.25">
      <c r="B15935" s="20" t="s">
        <v>12664</v>
      </c>
      <c r="C15935" s="20" t="s">
        <v>12662</v>
      </c>
      <c r="D15935" s="20" t="s">
        <v>15</v>
      </c>
    </row>
    <row r="15936" spans="2:4" x14ac:dyDescent="0.25">
      <c r="B15936" s="20" t="s">
        <v>12665</v>
      </c>
      <c r="C15936" s="20" t="s">
        <v>12662</v>
      </c>
      <c r="D15936" s="20" t="s">
        <v>15</v>
      </c>
    </row>
    <row r="15937" spans="2:4" x14ac:dyDescent="0.25">
      <c r="B15937" s="20" t="s">
        <v>12666</v>
      </c>
      <c r="C15937" s="20" t="s">
        <v>12662</v>
      </c>
      <c r="D15937" s="20" t="s">
        <v>15</v>
      </c>
    </row>
    <row r="15938" spans="2:4" x14ac:dyDescent="0.25">
      <c r="B15938" s="20" t="s">
        <v>12667</v>
      </c>
      <c r="C15938" s="20" t="s">
        <v>12662</v>
      </c>
      <c r="D15938" s="20" t="s">
        <v>15</v>
      </c>
    </row>
    <row r="15939" spans="2:4" x14ac:dyDescent="0.25">
      <c r="B15939" s="20" t="s">
        <v>12668</v>
      </c>
      <c r="C15939" s="20" t="s">
        <v>12669</v>
      </c>
      <c r="D15939" s="20" t="s">
        <v>15</v>
      </c>
    </row>
    <row r="15940" spans="2:4" x14ac:dyDescent="0.25">
      <c r="B15940" s="20" t="s">
        <v>12670</v>
      </c>
      <c r="C15940" s="20" t="s">
        <v>12669</v>
      </c>
      <c r="D15940" s="20" t="s">
        <v>15</v>
      </c>
    </row>
    <row r="15941" spans="2:4" x14ac:dyDescent="0.25">
      <c r="B15941" s="20" t="s">
        <v>12671</v>
      </c>
      <c r="C15941" s="20" t="s">
        <v>12669</v>
      </c>
      <c r="D15941" s="20" t="s">
        <v>15</v>
      </c>
    </row>
    <row r="15942" spans="2:4" x14ac:dyDescent="0.25">
      <c r="B15942" s="20" t="s">
        <v>12672</v>
      </c>
      <c r="C15942" s="20" t="s">
        <v>12673</v>
      </c>
      <c r="D15942" s="20" t="s">
        <v>15</v>
      </c>
    </row>
    <row r="15943" spans="2:4" x14ac:dyDescent="0.25">
      <c r="B15943" s="20" t="s">
        <v>12674</v>
      </c>
      <c r="C15943" s="20" t="s">
        <v>12673</v>
      </c>
      <c r="D15943" s="20" t="s">
        <v>15</v>
      </c>
    </row>
    <row r="15944" spans="2:4" x14ac:dyDescent="0.25">
      <c r="B15944" s="20" t="s">
        <v>12675</v>
      </c>
      <c r="C15944" s="20" t="s">
        <v>12673</v>
      </c>
      <c r="D15944" s="20" t="s">
        <v>15</v>
      </c>
    </row>
    <row r="15945" spans="2:4" x14ac:dyDescent="0.25">
      <c r="B15945" s="20" t="s">
        <v>12676</v>
      </c>
      <c r="C15945" s="20" t="s">
        <v>12677</v>
      </c>
      <c r="D15945" s="20" t="s">
        <v>15</v>
      </c>
    </row>
    <row r="15946" spans="2:4" x14ac:dyDescent="0.25">
      <c r="B15946" s="20" t="s">
        <v>19616</v>
      </c>
      <c r="C15946" s="20" t="s">
        <v>12677</v>
      </c>
      <c r="D15946" s="20" t="s">
        <v>14</v>
      </c>
    </row>
    <row r="15947" spans="2:4" x14ac:dyDescent="0.25">
      <c r="B15947" s="20" t="s">
        <v>19617</v>
      </c>
      <c r="C15947" s="20" t="s">
        <v>12677</v>
      </c>
      <c r="D15947" s="20" t="s">
        <v>14</v>
      </c>
    </row>
    <row r="15948" spans="2:4" x14ac:dyDescent="0.25">
      <c r="B15948" s="20" t="s">
        <v>19618</v>
      </c>
      <c r="C15948" s="20" t="s">
        <v>12677</v>
      </c>
      <c r="D15948" s="20" t="s">
        <v>14</v>
      </c>
    </row>
    <row r="15949" spans="2:4" x14ac:dyDescent="0.25">
      <c r="B15949" s="20" t="s">
        <v>19619</v>
      </c>
      <c r="C15949" s="20" t="s">
        <v>12677</v>
      </c>
      <c r="D15949" s="20" t="s">
        <v>14</v>
      </c>
    </row>
    <row r="15950" spans="2:4" x14ac:dyDescent="0.25">
      <c r="B15950" s="20" t="s">
        <v>19620</v>
      </c>
      <c r="C15950" s="20" t="s">
        <v>12677</v>
      </c>
      <c r="D15950" s="20" t="s">
        <v>14</v>
      </c>
    </row>
    <row r="15951" spans="2:4" x14ac:dyDescent="0.25">
      <c r="B15951" s="20" t="s">
        <v>12678</v>
      </c>
      <c r="C15951" s="20" t="s">
        <v>12677</v>
      </c>
      <c r="D15951" s="20" t="s">
        <v>14</v>
      </c>
    </row>
    <row r="15952" spans="2:4" x14ac:dyDescent="0.25">
      <c r="B15952" s="20" t="s">
        <v>19621</v>
      </c>
      <c r="C15952" s="20" t="s">
        <v>12677</v>
      </c>
      <c r="D15952" s="20" t="s">
        <v>15</v>
      </c>
    </row>
    <row r="15953" spans="2:4" x14ac:dyDescent="0.25">
      <c r="B15953" s="20" t="s">
        <v>19622</v>
      </c>
      <c r="C15953" s="20" t="s">
        <v>12677</v>
      </c>
      <c r="D15953" s="20" t="s">
        <v>15</v>
      </c>
    </row>
    <row r="15954" spans="2:4" x14ac:dyDescent="0.25">
      <c r="B15954" s="20" t="s">
        <v>19623</v>
      </c>
      <c r="C15954" s="20" t="s">
        <v>12677</v>
      </c>
      <c r="D15954" s="20" t="s">
        <v>15</v>
      </c>
    </row>
    <row r="15955" spans="2:4" x14ac:dyDescent="0.25">
      <c r="B15955" s="20" t="s">
        <v>19624</v>
      </c>
      <c r="C15955" s="20" t="s">
        <v>12677</v>
      </c>
      <c r="D15955" s="20" t="s">
        <v>15</v>
      </c>
    </row>
    <row r="15956" spans="2:4" x14ac:dyDescent="0.25">
      <c r="B15956" s="20" t="s">
        <v>19625</v>
      </c>
      <c r="C15956" s="20" t="s">
        <v>12677</v>
      </c>
      <c r="D15956" s="20" t="s">
        <v>15</v>
      </c>
    </row>
    <row r="15957" spans="2:4" x14ac:dyDescent="0.25">
      <c r="B15957" s="20" t="s">
        <v>12679</v>
      </c>
      <c r="C15957" s="20" t="s">
        <v>12680</v>
      </c>
      <c r="D15957" s="20" t="s">
        <v>15</v>
      </c>
    </row>
    <row r="15958" spans="2:4" x14ac:dyDescent="0.25">
      <c r="B15958" s="20" t="s">
        <v>12681</v>
      </c>
      <c r="C15958" s="20" t="s">
        <v>12680</v>
      </c>
      <c r="D15958" s="20" t="s">
        <v>15</v>
      </c>
    </row>
    <row r="15959" spans="2:4" x14ac:dyDescent="0.25">
      <c r="B15959" s="20" t="s">
        <v>12682</v>
      </c>
      <c r="C15959" s="20" t="s">
        <v>12680</v>
      </c>
      <c r="D15959" s="20" t="s">
        <v>15</v>
      </c>
    </row>
    <row r="15960" spans="2:4" x14ac:dyDescent="0.25">
      <c r="B15960" s="20" t="s">
        <v>12683</v>
      </c>
      <c r="C15960" s="20" t="s">
        <v>12684</v>
      </c>
      <c r="D15960" s="20" t="s">
        <v>15</v>
      </c>
    </row>
    <row r="15961" spans="2:4" x14ac:dyDescent="0.25">
      <c r="B15961" s="20" t="s">
        <v>12685</v>
      </c>
      <c r="C15961" s="20" t="s">
        <v>12684</v>
      </c>
      <c r="D15961" s="20" t="s">
        <v>15</v>
      </c>
    </row>
    <row r="15962" spans="2:4" x14ac:dyDescent="0.25">
      <c r="B15962" s="20" t="s">
        <v>12686</v>
      </c>
      <c r="C15962" s="20" t="s">
        <v>12684</v>
      </c>
      <c r="D15962" s="20" t="s">
        <v>15</v>
      </c>
    </row>
    <row r="15963" spans="2:4" x14ac:dyDescent="0.25">
      <c r="B15963" s="20" t="s">
        <v>12687</v>
      </c>
      <c r="C15963" s="20" t="s">
        <v>12684</v>
      </c>
      <c r="D15963" s="20" t="s">
        <v>15</v>
      </c>
    </row>
    <row r="15964" spans="2:4" x14ac:dyDescent="0.25">
      <c r="B15964" s="20" t="s">
        <v>12688</v>
      </c>
      <c r="C15964" s="20" t="s">
        <v>12689</v>
      </c>
      <c r="D15964" s="20" t="s">
        <v>15</v>
      </c>
    </row>
    <row r="15965" spans="2:4" x14ac:dyDescent="0.25">
      <c r="B15965" s="20" t="s">
        <v>12690</v>
      </c>
      <c r="C15965" s="20" t="s">
        <v>12689</v>
      </c>
      <c r="D15965" s="20" t="s">
        <v>15</v>
      </c>
    </row>
    <row r="15966" spans="2:4" x14ac:dyDescent="0.25">
      <c r="B15966" s="20" t="s">
        <v>12691</v>
      </c>
      <c r="C15966" s="20" t="s">
        <v>12689</v>
      </c>
      <c r="D15966" s="20" t="s">
        <v>15</v>
      </c>
    </row>
    <row r="15967" spans="2:4" x14ac:dyDescent="0.25">
      <c r="B15967" s="20" t="s">
        <v>12692</v>
      </c>
      <c r="C15967" s="20" t="s">
        <v>12693</v>
      </c>
      <c r="D15967" s="20" t="s">
        <v>15</v>
      </c>
    </row>
    <row r="15968" spans="2:4" x14ac:dyDescent="0.25">
      <c r="B15968" s="20" t="s">
        <v>12694</v>
      </c>
      <c r="C15968" s="20" t="s">
        <v>12693</v>
      </c>
      <c r="D15968" s="20" t="s">
        <v>15</v>
      </c>
    </row>
    <row r="15969" spans="2:4" x14ac:dyDescent="0.25">
      <c r="B15969" s="20" t="s">
        <v>12695</v>
      </c>
      <c r="C15969" s="20" t="s">
        <v>12693</v>
      </c>
      <c r="D15969" s="20" t="s">
        <v>15</v>
      </c>
    </row>
    <row r="15970" spans="2:4" x14ac:dyDescent="0.25">
      <c r="B15970" s="20" t="s">
        <v>12696</v>
      </c>
      <c r="C15970" s="20" t="s">
        <v>12693</v>
      </c>
      <c r="D15970" s="20" t="s">
        <v>15</v>
      </c>
    </row>
    <row r="15971" spans="2:4" x14ac:dyDescent="0.25">
      <c r="B15971" s="20" t="s">
        <v>12697</v>
      </c>
      <c r="C15971" s="20" t="s">
        <v>12693</v>
      </c>
      <c r="D15971" s="20" t="s">
        <v>15</v>
      </c>
    </row>
    <row r="15972" spans="2:4" x14ac:dyDescent="0.25">
      <c r="B15972" s="20" t="s">
        <v>12698</v>
      </c>
      <c r="C15972" s="20" t="s">
        <v>12693</v>
      </c>
      <c r="D15972" s="20" t="s">
        <v>15</v>
      </c>
    </row>
    <row r="15973" spans="2:4" x14ac:dyDescent="0.25">
      <c r="B15973" s="20" t="s">
        <v>12699</v>
      </c>
      <c r="C15973" s="20" t="s">
        <v>12693</v>
      </c>
      <c r="D15973" s="20" t="s">
        <v>15</v>
      </c>
    </row>
    <row r="15974" spans="2:4" x14ac:dyDescent="0.25">
      <c r="B15974" s="20" t="s">
        <v>12700</v>
      </c>
      <c r="C15974" s="20" t="s">
        <v>12701</v>
      </c>
      <c r="D15974" s="20" t="s">
        <v>15</v>
      </c>
    </row>
    <row r="15975" spans="2:4" x14ac:dyDescent="0.25">
      <c r="B15975" s="20" t="s">
        <v>12702</v>
      </c>
      <c r="C15975" s="20" t="s">
        <v>12701</v>
      </c>
      <c r="D15975" s="20" t="s">
        <v>15</v>
      </c>
    </row>
    <row r="15976" spans="2:4" x14ac:dyDescent="0.25">
      <c r="B15976" s="20" t="s">
        <v>12703</v>
      </c>
      <c r="C15976" s="20" t="s">
        <v>12701</v>
      </c>
      <c r="D15976" s="20" t="s">
        <v>15</v>
      </c>
    </row>
    <row r="15977" spans="2:4" x14ac:dyDescent="0.25">
      <c r="B15977" s="20" t="s">
        <v>12704</v>
      </c>
      <c r="C15977" s="20" t="s">
        <v>12701</v>
      </c>
      <c r="D15977" s="20" t="s">
        <v>15</v>
      </c>
    </row>
    <row r="15978" spans="2:4" x14ac:dyDescent="0.25">
      <c r="B15978" s="20" t="s">
        <v>12705</v>
      </c>
      <c r="C15978" s="20" t="s">
        <v>12701</v>
      </c>
      <c r="D15978" s="20" t="s">
        <v>15</v>
      </c>
    </row>
    <row r="15979" spans="2:4" x14ac:dyDescent="0.25">
      <c r="B15979" s="20" t="s">
        <v>12706</v>
      </c>
      <c r="C15979" s="20" t="s">
        <v>12701</v>
      </c>
      <c r="D15979" s="20" t="s">
        <v>15</v>
      </c>
    </row>
    <row r="15980" spans="2:4" x14ac:dyDescent="0.25">
      <c r="B15980" s="20" t="s">
        <v>12707</v>
      </c>
      <c r="C15980" s="20" t="s">
        <v>12708</v>
      </c>
      <c r="D15980" s="20" t="s">
        <v>15</v>
      </c>
    </row>
    <row r="15981" spans="2:4" x14ac:dyDescent="0.25">
      <c r="B15981" s="20" t="s">
        <v>12709</v>
      </c>
      <c r="C15981" s="20" t="s">
        <v>12708</v>
      </c>
      <c r="D15981" s="20" t="s">
        <v>15</v>
      </c>
    </row>
    <row r="15982" spans="2:4" x14ac:dyDescent="0.25">
      <c r="B15982" s="20" t="s">
        <v>12710</v>
      </c>
      <c r="C15982" s="20" t="s">
        <v>12708</v>
      </c>
      <c r="D15982" s="20" t="s">
        <v>15</v>
      </c>
    </row>
    <row r="15983" spans="2:4" x14ac:dyDescent="0.25">
      <c r="B15983" s="20" t="s">
        <v>12711</v>
      </c>
      <c r="C15983" s="20" t="s">
        <v>12708</v>
      </c>
      <c r="D15983" s="20" t="s">
        <v>15</v>
      </c>
    </row>
    <row r="15984" spans="2:4" x14ac:dyDescent="0.25">
      <c r="B15984" s="20" t="s">
        <v>12712</v>
      </c>
      <c r="C15984" s="20" t="s">
        <v>12708</v>
      </c>
      <c r="D15984" s="20" t="s">
        <v>15</v>
      </c>
    </row>
    <row r="15985" spans="2:4" x14ac:dyDescent="0.25">
      <c r="B15985" s="20" t="s">
        <v>12713</v>
      </c>
      <c r="C15985" s="20" t="s">
        <v>12714</v>
      </c>
      <c r="D15985" s="20" t="s">
        <v>15</v>
      </c>
    </row>
    <row r="15986" spans="2:4" x14ac:dyDescent="0.25">
      <c r="B15986" s="20" t="s">
        <v>12715</v>
      </c>
      <c r="C15986" s="20" t="s">
        <v>12716</v>
      </c>
      <c r="D15986" s="20" t="s">
        <v>15</v>
      </c>
    </row>
    <row r="15987" spans="2:4" x14ac:dyDescent="0.25">
      <c r="B15987" s="20" t="s">
        <v>12717</v>
      </c>
      <c r="C15987" s="20" t="s">
        <v>12716</v>
      </c>
      <c r="D15987" s="20" t="s">
        <v>15</v>
      </c>
    </row>
    <row r="15988" spans="2:4" x14ac:dyDescent="0.25">
      <c r="B15988" s="20" t="s">
        <v>12718</v>
      </c>
      <c r="C15988" s="20" t="s">
        <v>12719</v>
      </c>
      <c r="D15988" s="20" t="s">
        <v>15</v>
      </c>
    </row>
    <row r="15989" spans="2:4" x14ac:dyDescent="0.25">
      <c r="B15989" s="20" t="s">
        <v>12720</v>
      </c>
      <c r="C15989" s="20" t="s">
        <v>12719</v>
      </c>
      <c r="D15989" s="20" t="s">
        <v>15</v>
      </c>
    </row>
    <row r="15990" spans="2:4" x14ac:dyDescent="0.25">
      <c r="B15990" s="20" t="s">
        <v>12721</v>
      </c>
      <c r="C15990" s="20" t="s">
        <v>12719</v>
      </c>
      <c r="D15990" s="20" t="s">
        <v>15</v>
      </c>
    </row>
    <row r="15991" spans="2:4" x14ac:dyDescent="0.25">
      <c r="B15991" s="20" t="s">
        <v>12722</v>
      </c>
      <c r="C15991" s="20" t="s">
        <v>12719</v>
      </c>
      <c r="D15991" s="20" t="s">
        <v>15</v>
      </c>
    </row>
    <row r="15992" spans="2:4" x14ac:dyDescent="0.25">
      <c r="B15992" s="20" t="s">
        <v>12723</v>
      </c>
      <c r="C15992" s="20" t="s">
        <v>12724</v>
      </c>
      <c r="D15992" s="20" t="s">
        <v>15</v>
      </c>
    </row>
    <row r="15993" spans="2:4" x14ac:dyDescent="0.25">
      <c r="B15993" s="20" t="s">
        <v>12725</v>
      </c>
      <c r="C15993" s="20" t="s">
        <v>12724</v>
      </c>
      <c r="D15993" s="20" t="s">
        <v>15</v>
      </c>
    </row>
    <row r="15994" spans="2:4" x14ac:dyDescent="0.25">
      <c r="B15994" s="20" t="s">
        <v>12726</v>
      </c>
      <c r="C15994" s="20" t="s">
        <v>12724</v>
      </c>
      <c r="D15994" s="20" t="s">
        <v>15</v>
      </c>
    </row>
    <row r="15995" spans="2:4" x14ac:dyDescent="0.25">
      <c r="B15995" s="20" t="s">
        <v>12727</v>
      </c>
      <c r="C15995" s="20" t="s">
        <v>12728</v>
      </c>
      <c r="D15995" s="20" t="s">
        <v>15</v>
      </c>
    </row>
    <row r="15996" spans="2:4" x14ac:dyDescent="0.25">
      <c r="B15996" s="20" t="s">
        <v>12729</v>
      </c>
      <c r="C15996" s="20" t="s">
        <v>12728</v>
      </c>
      <c r="D15996" s="20" t="s">
        <v>15</v>
      </c>
    </row>
    <row r="15997" spans="2:4" x14ac:dyDescent="0.25">
      <c r="B15997" s="20" t="s">
        <v>12730</v>
      </c>
      <c r="C15997" s="20" t="s">
        <v>12728</v>
      </c>
      <c r="D15997" s="20" t="s">
        <v>15</v>
      </c>
    </row>
    <row r="15998" spans="2:4" x14ac:dyDescent="0.25">
      <c r="B15998" s="20" t="s">
        <v>12731</v>
      </c>
      <c r="C15998" s="20" t="s">
        <v>12728</v>
      </c>
      <c r="D15998" s="20" t="s">
        <v>15</v>
      </c>
    </row>
    <row r="15999" spans="2:4" x14ac:dyDescent="0.25">
      <c r="B15999" s="20" t="s">
        <v>12732</v>
      </c>
      <c r="C15999" s="20" t="s">
        <v>12733</v>
      </c>
      <c r="D15999" s="20" t="s">
        <v>15</v>
      </c>
    </row>
    <row r="16000" spans="2:4" x14ac:dyDescent="0.25">
      <c r="B16000" s="20" t="s">
        <v>12734</v>
      </c>
      <c r="C16000" s="20" t="s">
        <v>12733</v>
      </c>
      <c r="D16000" s="20" t="s">
        <v>15</v>
      </c>
    </row>
    <row r="16001" spans="2:4" x14ac:dyDescent="0.25">
      <c r="B16001" s="20" t="s">
        <v>12735</v>
      </c>
      <c r="C16001" s="20" t="s">
        <v>12733</v>
      </c>
      <c r="D16001" s="20" t="s">
        <v>15</v>
      </c>
    </row>
    <row r="16002" spans="2:4" x14ac:dyDescent="0.25">
      <c r="B16002" s="20" t="s">
        <v>12736</v>
      </c>
      <c r="C16002" s="20" t="s">
        <v>12733</v>
      </c>
      <c r="D16002" s="20" t="s">
        <v>15</v>
      </c>
    </row>
    <row r="16003" spans="2:4" x14ac:dyDescent="0.25">
      <c r="B16003" s="20" t="s">
        <v>12737</v>
      </c>
      <c r="C16003" s="20" t="s">
        <v>12733</v>
      </c>
      <c r="D16003" s="20" t="s">
        <v>15</v>
      </c>
    </row>
    <row r="16004" spans="2:4" x14ac:dyDescent="0.25">
      <c r="B16004" s="20" t="s">
        <v>12738</v>
      </c>
      <c r="C16004" s="20" t="s">
        <v>12739</v>
      </c>
      <c r="D16004" s="20" t="s">
        <v>15</v>
      </c>
    </row>
    <row r="16005" spans="2:4" x14ac:dyDescent="0.25">
      <c r="B16005" s="20" t="s">
        <v>12740</v>
      </c>
      <c r="C16005" s="20" t="s">
        <v>12739</v>
      </c>
      <c r="D16005" s="20" t="s">
        <v>15</v>
      </c>
    </row>
    <row r="16006" spans="2:4" x14ac:dyDescent="0.25">
      <c r="B16006" s="20" t="s">
        <v>12741</v>
      </c>
      <c r="C16006" s="20" t="s">
        <v>12739</v>
      </c>
      <c r="D16006" s="20" t="s">
        <v>15</v>
      </c>
    </row>
    <row r="16007" spans="2:4" x14ac:dyDescent="0.25">
      <c r="B16007" s="20" t="s">
        <v>12742</v>
      </c>
      <c r="C16007" s="20" t="s">
        <v>12739</v>
      </c>
      <c r="D16007" s="20" t="s">
        <v>15</v>
      </c>
    </row>
    <row r="16008" spans="2:4" x14ac:dyDescent="0.25">
      <c r="B16008" s="20" t="s">
        <v>12743</v>
      </c>
      <c r="C16008" s="20" t="s">
        <v>12739</v>
      </c>
      <c r="D16008" s="20" t="s">
        <v>15</v>
      </c>
    </row>
    <row r="16009" spans="2:4" x14ac:dyDescent="0.25">
      <c r="B16009" s="20" t="s">
        <v>12744</v>
      </c>
      <c r="C16009" s="20" t="s">
        <v>12745</v>
      </c>
      <c r="D16009" s="20" t="s">
        <v>15</v>
      </c>
    </row>
    <row r="16010" spans="2:4" x14ac:dyDescent="0.25">
      <c r="B16010" s="20" t="s">
        <v>12746</v>
      </c>
      <c r="C16010" s="20" t="s">
        <v>12745</v>
      </c>
      <c r="D16010" s="20" t="s">
        <v>15</v>
      </c>
    </row>
    <row r="16011" spans="2:4" x14ac:dyDescent="0.25">
      <c r="B16011" s="20" t="s">
        <v>12747</v>
      </c>
      <c r="C16011" s="20" t="s">
        <v>12745</v>
      </c>
      <c r="D16011" s="20" t="s">
        <v>15</v>
      </c>
    </row>
    <row r="16012" spans="2:4" x14ac:dyDescent="0.25">
      <c r="B16012" s="20" t="s">
        <v>12748</v>
      </c>
      <c r="C16012" s="20" t="s">
        <v>12745</v>
      </c>
      <c r="D16012" s="20" t="s">
        <v>15</v>
      </c>
    </row>
    <row r="16013" spans="2:4" x14ac:dyDescent="0.25">
      <c r="B16013" s="20" t="s">
        <v>12749</v>
      </c>
      <c r="C16013" s="20" t="s">
        <v>12750</v>
      </c>
      <c r="D16013" s="20" t="s">
        <v>15</v>
      </c>
    </row>
    <row r="16014" spans="2:4" x14ac:dyDescent="0.25">
      <c r="B16014" s="20" t="s">
        <v>12751</v>
      </c>
      <c r="C16014" s="20" t="s">
        <v>12750</v>
      </c>
      <c r="D16014" s="20" t="s">
        <v>15</v>
      </c>
    </row>
    <row r="16015" spans="2:4" x14ac:dyDescent="0.25">
      <c r="B16015" s="20" t="s">
        <v>12752</v>
      </c>
      <c r="C16015" s="20" t="s">
        <v>12753</v>
      </c>
      <c r="D16015" s="20" t="s">
        <v>15</v>
      </c>
    </row>
    <row r="16016" spans="2:4" x14ac:dyDescent="0.25">
      <c r="B16016" s="20" t="s">
        <v>12754</v>
      </c>
      <c r="C16016" s="20" t="s">
        <v>12755</v>
      </c>
      <c r="D16016" s="20" t="s">
        <v>15</v>
      </c>
    </row>
    <row r="16017" spans="2:4" x14ac:dyDescent="0.25">
      <c r="B16017" s="20" t="s">
        <v>12756</v>
      </c>
      <c r="C16017" s="20" t="s">
        <v>12757</v>
      </c>
      <c r="D16017" s="20" t="s">
        <v>15</v>
      </c>
    </row>
    <row r="16018" spans="2:4" x14ac:dyDescent="0.25">
      <c r="B16018" s="20" t="s">
        <v>12758</v>
      </c>
      <c r="C16018" s="20" t="s">
        <v>12757</v>
      </c>
      <c r="D16018" s="20" t="s">
        <v>15</v>
      </c>
    </row>
    <row r="16019" spans="2:4" x14ac:dyDescent="0.25">
      <c r="B16019" s="20" t="s">
        <v>12759</v>
      </c>
      <c r="C16019" s="20" t="s">
        <v>12757</v>
      </c>
      <c r="D16019" s="20" t="s">
        <v>15</v>
      </c>
    </row>
    <row r="16020" spans="2:4" x14ac:dyDescent="0.25">
      <c r="B16020" s="20" t="s">
        <v>12760</v>
      </c>
      <c r="C16020" s="20" t="s">
        <v>12757</v>
      </c>
      <c r="D16020" s="20" t="s">
        <v>15</v>
      </c>
    </row>
    <row r="16021" spans="2:4" x14ac:dyDescent="0.25">
      <c r="B16021" s="20" t="s">
        <v>12761</v>
      </c>
      <c r="C16021" s="20" t="s">
        <v>12757</v>
      </c>
      <c r="D16021" s="20" t="s">
        <v>15</v>
      </c>
    </row>
    <row r="16022" spans="2:4" x14ac:dyDescent="0.25">
      <c r="B16022" s="20" t="s">
        <v>12762</v>
      </c>
      <c r="C16022" s="20" t="s">
        <v>12757</v>
      </c>
      <c r="D16022" s="20" t="s">
        <v>15</v>
      </c>
    </row>
    <row r="16023" spans="2:4" x14ac:dyDescent="0.25">
      <c r="B16023" s="20" t="s">
        <v>12763</v>
      </c>
      <c r="C16023" s="20" t="s">
        <v>12764</v>
      </c>
      <c r="D16023" s="20" t="s">
        <v>15</v>
      </c>
    </row>
    <row r="16024" spans="2:4" x14ac:dyDescent="0.25">
      <c r="B16024" s="20" t="s">
        <v>12765</v>
      </c>
      <c r="C16024" s="20" t="s">
        <v>12764</v>
      </c>
      <c r="D16024" s="20" t="s">
        <v>15</v>
      </c>
    </row>
    <row r="16025" spans="2:4" x14ac:dyDescent="0.25">
      <c r="B16025" s="20" t="s">
        <v>12766</v>
      </c>
      <c r="C16025" s="20" t="s">
        <v>12767</v>
      </c>
      <c r="D16025" s="20" t="s">
        <v>15</v>
      </c>
    </row>
    <row r="16026" spans="2:4" x14ac:dyDescent="0.25">
      <c r="B16026" s="20" t="s">
        <v>12768</v>
      </c>
      <c r="C16026" s="20" t="s">
        <v>12767</v>
      </c>
      <c r="D16026" s="20" t="s">
        <v>15</v>
      </c>
    </row>
    <row r="16027" spans="2:4" x14ac:dyDescent="0.25">
      <c r="B16027" s="20" t="s">
        <v>12769</v>
      </c>
      <c r="C16027" s="20" t="s">
        <v>12767</v>
      </c>
      <c r="D16027" s="20" t="s">
        <v>15</v>
      </c>
    </row>
    <row r="16028" spans="2:4" x14ac:dyDescent="0.25">
      <c r="B16028" s="20" t="s">
        <v>12770</v>
      </c>
      <c r="C16028" s="20" t="s">
        <v>12767</v>
      </c>
      <c r="D16028" s="20" t="s">
        <v>15</v>
      </c>
    </row>
    <row r="16029" spans="2:4" x14ac:dyDescent="0.25">
      <c r="B16029" s="20" t="s">
        <v>12771</v>
      </c>
      <c r="C16029" s="20" t="s">
        <v>12767</v>
      </c>
      <c r="D16029" s="20" t="s">
        <v>15</v>
      </c>
    </row>
    <row r="16030" spans="2:4" x14ac:dyDescent="0.25">
      <c r="B16030" s="20" t="s">
        <v>12772</v>
      </c>
      <c r="C16030" s="20" t="s">
        <v>12773</v>
      </c>
      <c r="D16030" s="20" t="s">
        <v>15</v>
      </c>
    </row>
    <row r="16031" spans="2:4" x14ac:dyDescent="0.25">
      <c r="B16031" s="20" t="s">
        <v>12774</v>
      </c>
      <c r="C16031" s="20" t="s">
        <v>12773</v>
      </c>
      <c r="D16031" s="20" t="s">
        <v>15</v>
      </c>
    </row>
    <row r="16032" spans="2:4" x14ac:dyDescent="0.25">
      <c r="B16032" s="20" t="s">
        <v>12775</v>
      </c>
      <c r="C16032" s="20" t="s">
        <v>12773</v>
      </c>
      <c r="D16032" s="20" t="s">
        <v>15</v>
      </c>
    </row>
    <row r="16033" spans="2:4" x14ac:dyDescent="0.25">
      <c r="B16033" s="20" t="s">
        <v>12776</v>
      </c>
      <c r="C16033" s="20" t="s">
        <v>12773</v>
      </c>
      <c r="D16033" s="20" t="s">
        <v>15</v>
      </c>
    </row>
    <row r="16034" spans="2:4" x14ac:dyDescent="0.25">
      <c r="B16034" s="20" t="s">
        <v>12777</v>
      </c>
      <c r="C16034" s="20" t="s">
        <v>12773</v>
      </c>
      <c r="D16034" s="20" t="s">
        <v>15</v>
      </c>
    </row>
    <row r="16035" spans="2:4" x14ac:dyDescent="0.25">
      <c r="B16035" s="20" t="s">
        <v>12778</v>
      </c>
      <c r="C16035" s="20" t="s">
        <v>12773</v>
      </c>
      <c r="D16035" s="20" t="s">
        <v>15</v>
      </c>
    </row>
    <row r="16036" spans="2:4" x14ac:dyDescent="0.25">
      <c r="B16036" s="20" t="s">
        <v>12779</v>
      </c>
      <c r="C16036" s="20" t="s">
        <v>12780</v>
      </c>
      <c r="D16036" s="20" t="s">
        <v>15</v>
      </c>
    </row>
    <row r="16037" spans="2:4" x14ac:dyDescent="0.25">
      <c r="B16037" s="20" t="s">
        <v>12781</v>
      </c>
      <c r="C16037" s="20" t="s">
        <v>12780</v>
      </c>
      <c r="D16037" s="20" t="s">
        <v>15</v>
      </c>
    </row>
    <row r="16038" spans="2:4" x14ac:dyDescent="0.25">
      <c r="B16038" s="20" t="s">
        <v>12782</v>
      </c>
      <c r="C16038" s="20" t="s">
        <v>12780</v>
      </c>
      <c r="D16038" s="20" t="s">
        <v>15</v>
      </c>
    </row>
    <row r="16039" spans="2:4" x14ac:dyDescent="0.25">
      <c r="B16039" s="20" t="s">
        <v>12783</v>
      </c>
      <c r="C16039" s="20" t="s">
        <v>12780</v>
      </c>
      <c r="D16039" s="20" t="s">
        <v>15</v>
      </c>
    </row>
    <row r="16040" spans="2:4" x14ac:dyDescent="0.25">
      <c r="B16040" s="20" t="s">
        <v>12784</v>
      </c>
      <c r="C16040" s="20" t="s">
        <v>12785</v>
      </c>
      <c r="D16040" s="20" t="s">
        <v>15</v>
      </c>
    </row>
    <row r="16041" spans="2:4" x14ac:dyDescent="0.25">
      <c r="B16041" s="20" t="s">
        <v>12786</v>
      </c>
      <c r="C16041" s="20" t="s">
        <v>12785</v>
      </c>
      <c r="D16041" s="20" t="s">
        <v>15</v>
      </c>
    </row>
    <row r="16042" spans="2:4" x14ac:dyDescent="0.25">
      <c r="B16042" s="20" t="s">
        <v>12787</v>
      </c>
      <c r="C16042" s="20" t="s">
        <v>12785</v>
      </c>
      <c r="D16042" s="20" t="s">
        <v>15</v>
      </c>
    </row>
    <row r="16043" spans="2:4" x14ac:dyDescent="0.25">
      <c r="B16043" s="20" t="s">
        <v>12788</v>
      </c>
      <c r="C16043" s="20" t="s">
        <v>12789</v>
      </c>
      <c r="D16043" s="20" t="s">
        <v>15</v>
      </c>
    </row>
    <row r="16044" spans="2:4" x14ac:dyDescent="0.25">
      <c r="B16044" s="20" t="s">
        <v>12790</v>
      </c>
      <c r="C16044" s="20" t="s">
        <v>12789</v>
      </c>
      <c r="D16044" s="20" t="s">
        <v>15</v>
      </c>
    </row>
    <row r="16045" spans="2:4" x14ac:dyDescent="0.25">
      <c r="B16045" s="20" t="s">
        <v>12791</v>
      </c>
      <c r="C16045" s="20" t="s">
        <v>12789</v>
      </c>
      <c r="D16045" s="20" t="s">
        <v>15</v>
      </c>
    </row>
    <row r="16046" spans="2:4" x14ac:dyDescent="0.25">
      <c r="B16046" s="20" t="s">
        <v>19626</v>
      </c>
      <c r="C16046" s="20" t="s">
        <v>12789</v>
      </c>
      <c r="D16046" s="20" t="s">
        <v>14</v>
      </c>
    </row>
    <row r="16047" spans="2:4" x14ac:dyDescent="0.25">
      <c r="B16047" s="20" t="s">
        <v>19627</v>
      </c>
      <c r="C16047" s="20" t="s">
        <v>12789</v>
      </c>
      <c r="D16047" s="20" t="s">
        <v>14</v>
      </c>
    </row>
    <row r="16048" spans="2:4" x14ac:dyDescent="0.25">
      <c r="B16048" s="20" t="s">
        <v>12792</v>
      </c>
      <c r="C16048" s="20" t="s">
        <v>12789</v>
      </c>
      <c r="D16048" s="20" t="s">
        <v>15</v>
      </c>
    </row>
    <row r="16049" spans="2:4" x14ac:dyDescent="0.25">
      <c r="B16049" s="20" t="s">
        <v>19628</v>
      </c>
      <c r="C16049" s="20" t="s">
        <v>12789</v>
      </c>
      <c r="D16049" s="20" t="s">
        <v>14</v>
      </c>
    </row>
    <row r="16050" spans="2:4" x14ac:dyDescent="0.25">
      <c r="B16050" s="20" t="s">
        <v>19629</v>
      </c>
      <c r="C16050" s="20" t="s">
        <v>12789</v>
      </c>
      <c r="D16050" s="20" t="s">
        <v>14</v>
      </c>
    </row>
    <row r="16051" spans="2:4" x14ac:dyDescent="0.25">
      <c r="B16051" s="20" t="s">
        <v>12793</v>
      </c>
      <c r="C16051" s="20" t="s">
        <v>12789</v>
      </c>
      <c r="D16051" s="20" t="s">
        <v>15</v>
      </c>
    </row>
    <row r="16052" spans="2:4" x14ac:dyDescent="0.25">
      <c r="B16052" s="20" t="s">
        <v>12794</v>
      </c>
      <c r="C16052" s="20" t="s">
        <v>12794</v>
      </c>
      <c r="D16052" s="20" t="s">
        <v>16</v>
      </c>
    </row>
    <row r="16053" spans="2:4" x14ac:dyDescent="0.25">
      <c r="B16053" s="20" t="s">
        <v>12795</v>
      </c>
      <c r="C16053" s="20" t="s">
        <v>12796</v>
      </c>
      <c r="D16053" s="20" t="s">
        <v>16</v>
      </c>
    </row>
    <row r="16054" spans="2:4" x14ac:dyDescent="0.25">
      <c r="B16054" s="20" t="s">
        <v>12797</v>
      </c>
      <c r="C16054" s="20" t="s">
        <v>12796</v>
      </c>
      <c r="D16054" s="20" t="s">
        <v>16</v>
      </c>
    </row>
    <row r="16055" spans="2:4" x14ac:dyDescent="0.25">
      <c r="B16055" s="20" t="s">
        <v>12798</v>
      </c>
      <c r="C16055" s="20" t="s">
        <v>12796</v>
      </c>
      <c r="D16055" s="20" t="s">
        <v>16</v>
      </c>
    </row>
    <row r="16056" spans="2:4" x14ac:dyDescent="0.25">
      <c r="B16056" s="20" t="s">
        <v>12799</v>
      </c>
      <c r="C16056" s="20" t="s">
        <v>12796</v>
      </c>
      <c r="D16056" s="20" t="s">
        <v>16</v>
      </c>
    </row>
    <row r="16057" spans="2:4" x14ac:dyDescent="0.25">
      <c r="B16057" s="20" t="s">
        <v>19630</v>
      </c>
      <c r="C16057" s="20" t="s">
        <v>12796</v>
      </c>
      <c r="D16057" s="20" t="s">
        <v>19</v>
      </c>
    </row>
    <row r="16058" spans="2:4" x14ac:dyDescent="0.25">
      <c r="B16058" s="20" t="s">
        <v>12800</v>
      </c>
      <c r="C16058" s="20" t="s">
        <v>12801</v>
      </c>
      <c r="D16058" s="20" t="s">
        <v>16</v>
      </c>
    </row>
    <row r="16059" spans="2:4" x14ac:dyDescent="0.25">
      <c r="B16059" s="20" t="s">
        <v>12802</v>
      </c>
      <c r="C16059" s="20" t="s">
        <v>12801</v>
      </c>
      <c r="D16059" s="20" t="s">
        <v>16</v>
      </c>
    </row>
    <row r="16060" spans="2:4" x14ac:dyDescent="0.25">
      <c r="B16060" s="20" t="s">
        <v>12803</v>
      </c>
      <c r="C16060" s="20" t="s">
        <v>12801</v>
      </c>
      <c r="D16060" s="20" t="s">
        <v>16</v>
      </c>
    </row>
    <row r="16061" spans="2:4" x14ac:dyDescent="0.25">
      <c r="B16061" s="20" t="s">
        <v>12804</v>
      </c>
      <c r="C16061" s="20" t="s">
        <v>12801</v>
      </c>
      <c r="D16061" s="20" t="s">
        <v>16</v>
      </c>
    </row>
    <row r="16062" spans="2:4" x14ac:dyDescent="0.25">
      <c r="B16062" s="20" t="s">
        <v>12805</v>
      </c>
      <c r="C16062" s="20" t="s">
        <v>12805</v>
      </c>
      <c r="D16062" s="20" t="s">
        <v>19</v>
      </c>
    </row>
    <row r="16063" spans="2:4" x14ac:dyDescent="0.25">
      <c r="B16063" s="20" t="s">
        <v>12806</v>
      </c>
      <c r="C16063" s="20" t="s">
        <v>12805</v>
      </c>
      <c r="D16063" s="20" t="s">
        <v>16</v>
      </c>
    </row>
    <row r="16064" spans="2:4" x14ac:dyDescent="0.25">
      <c r="B16064" s="20" t="s">
        <v>19631</v>
      </c>
      <c r="C16064" s="20" t="s">
        <v>12805</v>
      </c>
      <c r="D16064" s="20" t="s">
        <v>16</v>
      </c>
    </row>
    <row r="16065" spans="2:4" x14ac:dyDescent="0.25">
      <c r="B16065" s="20" t="s">
        <v>12807</v>
      </c>
      <c r="C16065" s="20" t="s">
        <v>12805</v>
      </c>
      <c r="D16065" s="20" t="s">
        <v>16</v>
      </c>
    </row>
    <row r="16066" spans="2:4" x14ac:dyDescent="0.25">
      <c r="B16066" s="20" t="s">
        <v>19632</v>
      </c>
      <c r="C16066" s="20" t="s">
        <v>12805</v>
      </c>
      <c r="D16066" s="20" t="s">
        <v>16</v>
      </c>
    </row>
    <row r="16067" spans="2:4" x14ac:dyDescent="0.25">
      <c r="B16067" s="20" t="s">
        <v>12808</v>
      </c>
      <c r="C16067" s="20" t="s">
        <v>12805</v>
      </c>
      <c r="D16067" s="20" t="s">
        <v>16</v>
      </c>
    </row>
    <row r="16068" spans="2:4" x14ac:dyDescent="0.25">
      <c r="B16068" s="20" t="s">
        <v>19633</v>
      </c>
      <c r="C16068" s="20" t="s">
        <v>12805</v>
      </c>
      <c r="D16068" s="20" t="s">
        <v>16</v>
      </c>
    </row>
    <row r="16069" spans="2:4" x14ac:dyDescent="0.25">
      <c r="B16069" s="20" t="s">
        <v>19634</v>
      </c>
      <c r="C16069" s="20" t="s">
        <v>12805</v>
      </c>
      <c r="D16069" s="20" t="s">
        <v>16</v>
      </c>
    </row>
    <row r="16070" spans="2:4" x14ac:dyDescent="0.25">
      <c r="B16070" s="20" t="s">
        <v>12809</v>
      </c>
      <c r="C16070" s="20" t="s">
        <v>12809</v>
      </c>
      <c r="D16070" s="20" t="s">
        <v>19</v>
      </c>
    </row>
    <row r="16071" spans="2:4" x14ac:dyDescent="0.25">
      <c r="B16071" s="20" t="s">
        <v>12810</v>
      </c>
      <c r="C16071" s="20" t="s">
        <v>12809</v>
      </c>
      <c r="D16071" s="20" t="s">
        <v>19</v>
      </c>
    </row>
    <row r="16072" spans="2:4" x14ac:dyDescent="0.25">
      <c r="B16072" s="20" t="s">
        <v>12811</v>
      </c>
      <c r="C16072" s="20" t="s">
        <v>12809</v>
      </c>
      <c r="D16072" s="20" t="s">
        <v>16</v>
      </c>
    </row>
    <row r="16073" spans="2:4" x14ac:dyDescent="0.25">
      <c r="B16073" s="20" t="s">
        <v>12812</v>
      </c>
      <c r="C16073" s="20" t="s">
        <v>12809</v>
      </c>
      <c r="D16073" s="20" t="s">
        <v>19</v>
      </c>
    </row>
    <row r="16074" spans="2:4" x14ac:dyDescent="0.25">
      <c r="B16074" s="20" t="s">
        <v>12813</v>
      </c>
      <c r="C16074" s="20" t="s">
        <v>12809</v>
      </c>
      <c r="D16074" s="20" t="s">
        <v>19</v>
      </c>
    </row>
    <row r="16075" spans="2:4" x14ac:dyDescent="0.25">
      <c r="B16075" s="20" t="s">
        <v>19635</v>
      </c>
      <c r="C16075" s="20" t="s">
        <v>12809</v>
      </c>
      <c r="D16075" s="20" t="s">
        <v>16</v>
      </c>
    </row>
    <row r="16076" spans="2:4" x14ac:dyDescent="0.25">
      <c r="B16076" s="20" t="s">
        <v>19636</v>
      </c>
      <c r="C16076" s="20" t="s">
        <v>12809</v>
      </c>
      <c r="D16076" s="20" t="s">
        <v>16</v>
      </c>
    </row>
    <row r="16077" spans="2:4" x14ac:dyDescent="0.25">
      <c r="B16077" s="20" t="s">
        <v>12814</v>
      </c>
      <c r="C16077" s="20" t="s">
        <v>12815</v>
      </c>
      <c r="D16077" s="20" t="s">
        <v>16</v>
      </c>
    </row>
    <row r="16078" spans="2:4" x14ac:dyDescent="0.25">
      <c r="B16078" s="20" t="s">
        <v>12816</v>
      </c>
      <c r="C16078" s="20" t="s">
        <v>12815</v>
      </c>
      <c r="D16078" s="20" t="s">
        <v>16</v>
      </c>
    </row>
    <row r="16079" spans="2:4" x14ac:dyDescent="0.25">
      <c r="B16079" s="20" t="s">
        <v>12817</v>
      </c>
      <c r="C16079" s="20" t="s">
        <v>12815</v>
      </c>
      <c r="D16079" s="20" t="s">
        <v>16</v>
      </c>
    </row>
    <row r="16080" spans="2:4" x14ac:dyDescent="0.25">
      <c r="B16080" s="20" t="s">
        <v>12818</v>
      </c>
      <c r="C16080" s="20" t="s">
        <v>12815</v>
      </c>
      <c r="D16080" s="20" t="s">
        <v>16</v>
      </c>
    </row>
    <row r="16081" spans="2:4" x14ac:dyDescent="0.25">
      <c r="B16081" s="20" t="s">
        <v>19637</v>
      </c>
      <c r="C16081" s="20" t="s">
        <v>12815</v>
      </c>
      <c r="D16081" s="20" t="s">
        <v>19</v>
      </c>
    </row>
    <row r="16082" spans="2:4" x14ac:dyDescent="0.25">
      <c r="B16082" s="20" t="s">
        <v>12819</v>
      </c>
      <c r="C16082" s="20" t="s">
        <v>12815</v>
      </c>
      <c r="D16082" s="20" t="s">
        <v>16</v>
      </c>
    </row>
    <row r="16083" spans="2:4" x14ac:dyDescent="0.25">
      <c r="B16083" s="20" t="s">
        <v>12820</v>
      </c>
      <c r="C16083" s="20" t="s">
        <v>12821</v>
      </c>
      <c r="D16083" s="20" t="s">
        <v>16</v>
      </c>
    </row>
    <row r="16084" spans="2:4" x14ac:dyDescent="0.25">
      <c r="B16084" s="20" t="s">
        <v>12822</v>
      </c>
      <c r="C16084" s="20" t="s">
        <v>12821</v>
      </c>
      <c r="D16084" s="20" t="s">
        <v>16</v>
      </c>
    </row>
    <row r="16085" spans="2:4" x14ac:dyDescent="0.25">
      <c r="B16085" s="20" t="s">
        <v>12823</v>
      </c>
      <c r="C16085" s="20" t="s">
        <v>12821</v>
      </c>
      <c r="D16085" s="20" t="s">
        <v>16</v>
      </c>
    </row>
    <row r="16086" spans="2:4" x14ac:dyDescent="0.25">
      <c r="B16086" s="20" t="s">
        <v>12824</v>
      </c>
      <c r="C16086" s="20" t="s">
        <v>12821</v>
      </c>
      <c r="D16086" s="20" t="s">
        <v>16</v>
      </c>
    </row>
    <row r="16087" spans="2:4" x14ac:dyDescent="0.25">
      <c r="B16087" s="20" t="s">
        <v>12825</v>
      </c>
      <c r="C16087" s="20" t="s">
        <v>12826</v>
      </c>
      <c r="D16087" s="20" t="s">
        <v>16</v>
      </c>
    </row>
    <row r="16088" spans="2:4" x14ac:dyDescent="0.25">
      <c r="B16088" s="20" t="s">
        <v>12827</v>
      </c>
      <c r="C16088" s="20" t="s">
        <v>12826</v>
      </c>
      <c r="D16088" s="20" t="s">
        <v>16</v>
      </c>
    </row>
    <row r="16089" spans="2:4" x14ac:dyDescent="0.25">
      <c r="B16089" s="20" t="s">
        <v>12828</v>
      </c>
      <c r="C16089" s="20" t="s">
        <v>12826</v>
      </c>
      <c r="D16089" s="20" t="s">
        <v>16</v>
      </c>
    </row>
    <row r="16090" spans="2:4" x14ac:dyDescent="0.25">
      <c r="B16090" s="20" t="s">
        <v>12829</v>
      </c>
      <c r="C16090" s="20" t="s">
        <v>12826</v>
      </c>
      <c r="D16090" s="20" t="s">
        <v>16</v>
      </c>
    </row>
    <row r="16091" spans="2:4" x14ac:dyDescent="0.25">
      <c r="B16091" s="20" t="s">
        <v>12830</v>
      </c>
      <c r="C16091" s="20" t="s">
        <v>12831</v>
      </c>
      <c r="D16091" s="20" t="s">
        <v>16</v>
      </c>
    </row>
    <row r="16092" spans="2:4" x14ac:dyDescent="0.25">
      <c r="B16092" s="20" t="s">
        <v>12832</v>
      </c>
      <c r="C16092" s="20" t="s">
        <v>12831</v>
      </c>
      <c r="D16092" s="20" t="s">
        <v>16</v>
      </c>
    </row>
    <row r="16093" spans="2:4" x14ac:dyDescent="0.25">
      <c r="B16093" s="20" t="s">
        <v>12833</v>
      </c>
      <c r="C16093" s="20" t="s">
        <v>12831</v>
      </c>
      <c r="D16093" s="20" t="s">
        <v>16</v>
      </c>
    </row>
    <row r="16094" spans="2:4" x14ac:dyDescent="0.25">
      <c r="B16094" s="20" t="s">
        <v>12834</v>
      </c>
      <c r="C16094" s="20" t="s">
        <v>12831</v>
      </c>
      <c r="D16094" s="20" t="s">
        <v>16</v>
      </c>
    </row>
    <row r="16095" spans="2:4" x14ac:dyDescent="0.25">
      <c r="B16095" s="20" t="s">
        <v>19638</v>
      </c>
      <c r="C16095" s="20" t="s">
        <v>12831</v>
      </c>
      <c r="D16095" s="20" t="s">
        <v>19</v>
      </c>
    </row>
    <row r="16096" spans="2:4" x14ac:dyDescent="0.25">
      <c r="B16096" s="20" t="s">
        <v>19639</v>
      </c>
      <c r="C16096" s="20" t="s">
        <v>12831</v>
      </c>
      <c r="D16096" s="20" t="s">
        <v>19</v>
      </c>
    </row>
    <row r="16097" spans="2:4" x14ac:dyDescent="0.25">
      <c r="B16097" s="20" t="s">
        <v>19640</v>
      </c>
      <c r="C16097" s="20" t="s">
        <v>12831</v>
      </c>
      <c r="D16097" s="20" t="s">
        <v>19</v>
      </c>
    </row>
    <row r="16098" spans="2:4" x14ac:dyDescent="0.25">
      <c r="B16098" s="20" t="s">
        <v>19641</v>
      </c>
      <c r="C16098" s="20" t="s">
        <v>12831</v>
      </c>
      <c r="D16098" s="20" t="s">
        <v>19</v>
      </c>
    </row>
    <row r="16099" spans="2:4" x14ac:dyDescent="0.25">
      <c r="B16099" s="20" t="s">
        <v>19642</v>
      </c>
      <c r="C16099" s="20" t="s">
        <v>12831</v>
      </c>
      <c r="D16099" s="20" t="s">
        <v>19</v>
      </c>
    </row>
    <row r="16100" spans="2:4" x14ac:dyDescent="0.25">
      <c r="B16100" s="20" t="s">
        <v>12835</v>
      </c>
      <c r="C16100" s="20" t="s">
        <v>12831</v>
      </c>
      <c r="D16100" s="20" t="s">
        <v>16</v>
      </c>
    </row>
    <row r="16101" spans="2:4" x14ac:dyDescent="0.25">
      <c r="B16101" s="20" t="s">
        <v>12836</v>
      </c>
      <c r="C16101" s="20" t="s">
        <v>12831</v>
      </c>
      <c r="D16101" s="20" t="s">
        <v>16</v>
      </c>
    </row>
    <row r="16102" spans="2:4" x14ac:dyDescent="0.25">
      <c r="B16102" s="20" t="s">
        <v>12837</v>
      </c>
      <c r="C16102" s="20" t="s">
        <v>12837</v>
      </c>
      <c r="D16102" s="20" t="s">
        <v>19</v>
      </c>
    </row>
    <row r="16103" spans="2:4" x14ac:dyDescent="0.25">
      <c r="B16103" s="20" t="s">
        <v>12838</v>
      </c>
      <c r="C16103" s="20" t="s">
        <v>12837</v>
      </c>
      <c r="D16103" s="20" t="s">
        <v>16</v>
      </c>
    </row>
    <row r="16104" spans="2:4" x14ac:dyDescent="0.25">
      <c r="B16104" s="20" t="s">
        <v>19643</v>
      </c>
      <c r="C16104" s="20" t="s">
        <v>12837</v>
      </c>
      <c r="D16104" s="20" t="s">
        <v>16</v>
      </c>
    </row>
    <row r="16105" spans="2:4" x14ac:dyDescent="0.25">
      <c r="B16105" s="20" t="s">
        <v>19644</v>
      </c>
      <c r="C16105" s="20" t="s">
        <v>12837</v>
      </c>
      <c r="D16105" s="20" t="s">
        <v>16</v>
      </c>
    </row>
    <row r="16106" spans="2:4" x14ac:dyDescent="0.25">
      <c r="B16106" s="20" t="s">
        <v>19645</v>
      </c>
      <c r="C16106" s="20" t="s">
        <v>12837</v>
      </c>
      <c r="D16106" s="20" t="s">
        <v>16</v>
      </c>
    </row>
    <row r="16107" spans="2:4" x14ac:dyDescent="0.25">
      <c r="B16107" s="20" t="s">
        <v>19646</v>
      </c>
      <c r="C16107" s="20" t="s">
        <v>12837</v>
      </c>
      <c r="D16107" s="20" t="s">
        <v>19</v>
      </c>
    </row>
    <row r="16108" spans="2:4" x14ac:dyDescent="0.25">
      <c r="B16108" s="20" t="s">
        <v>19647</v>
      </c>
      <c r="C16108" s="20" t="s">
        <v>12837</v>
      </c>
      <c r="D16108" s="20" t="s">
        <v>19</v>
      </c>
    </row>
    <row r="16109" spans="2:4" x14ac:dyDescent="0.25">
      <c r="B16109" s="20" t="s">
        <v>19648</v>
      </c>
      <c r="C16109" s="20" t="s">
        <v>12837</v>
      </c>
      <c r="D16109" s="20" t="s">
        <v>16</v>
      </c>
    </row>
    <row r="16110" spans="2:4" x14ac:dyDescent="0.25">
      <c r="B16110" s="20" t="s">
        <v>19649</v>
      </c>
      <c r="C16110" s="20" t="s">
        <v>12837</v>
      </c>
      <c r="D16110" s="20" t="s">
        <v>16</v>
      </c>
    </row>
    <row r="16111" spans="2:4" x14ac:dyDescent="0.25">
      <c r="B16111" s="20" t="s">
        <v>19650</v>
      </c>
      <c r="C16111" s="20" t="s">
        <v>12837</v>
      </c>
      <c r="D16111" s="20" t="s">
        <v>16</v>
      </c>
    </row>
    <row r="16112" spans="2:4" x14ac:dyDescent="0.25">
      <c r="B16112" s="20" t="s">
        <v>19651</v>
      </c>
      <c r="C16112" s="20" t="s">
        <v>12837</v>
      </c>
      <c r="D16112" s="20" t="s">
        <v>16</v>
      </c>
    </row>
    <row r="16113" spans="2:4" x14ac:dyDescent="0.25">
      <c r="B16113" s="20" t="s">
        <v>19652</v>
      </c>
      <c r="C16113" s="20" t="s">
        <v>12837</v>
      </c>
      <c r="D16113" s="20" t="s">
        <v>19</v>
      </c>
    </row>
    <row r="16114" spans="2:4" x14ac:dyDescent="0.25">
      <c r="B16114" s="20" t="s">
        <v>19653</v>
      </c>
      <c r="C16114" s="20" t="s">
        <v>12837</v>
      </c>
      <c r="D16114" s="20" t="s">
        <v>16</v>
      </c>
    </row>
    <row r="16115" spans="2:4" x14ac:dyDescent="0.25">
      <c r="B16115" s="20" t="s">
        <v>19654</v>
      </c>
      <c r="C16115" s="20" t="s">
        <v>12837</v>
      </c>
      <c r="D16115" s="20" t="s">
        <v>16</v>
      </c>
    </row>
    <row r="16116" spans="2:4" x14ac:dyDescent="0.25">
      <c r="B16116" s="20" t="s">
        <v>12839</v>
      </c>
      <c r="C16116" s="20" t="s">
        <v>12837</v>
      </c>
      <c r="D16116" s="20" t="s">
        <v>16</v>
      </c>
    </row>
    <row r="16117" spans="2:4" x14ac:dyDescent="0.25">
      <c r="B16117" s="20" t="s">
        <v>19655</v>
      </c>
      <c r="C16117" s="20" t="s">
        <v>12837</v>
      </c>
      <c r="D16117" s="20" t="s">
        <v>16</v>
      </c>
    </row>
    <row r="16118" spans="2:4" x14ac:dyDescent="0.25">
      <c r="B16118" s="20" t="s">
        <v>19656</v>
      </c>
      <c r="C16118" s="20" t="s">
        <v>12837</v>
      </c>
      <c r="D16118" s="20" t="s">
        <v>16</v>
      </c>
    </row>
    <row r="16119" spans="2:4" x14ac:dyDescent="0.25">
      <c r="B16119" s="20" t="s">
        <v>19657</v>
      </c>
      <c r="C16119" s="20" t="s">
        <v>12837</v>
      </c>
      <c r="D16119" s="20" t="s">
        <v>16</v>
      </c>
    </row>
    <row r="16120" spans="2:4" x14ac:dyDescent="0.25">
      <c r="B16120" s="20" t="s">
        <v>19658</v>
      </c>
      <c r="C16120" s="20" t="s">
        <v>12837</v>
      </c>
      <c r="D16120" s="20" t="s">
        <v>16</v>
      </c>
    </row>
    <row r="16121" spans="2:4" x14ac:dyDescent="0.25">
      <c r="B16121" s="20" t="s">
        <v>19659</v>
      </c>
      <c r="C16121" s="20" t="s">
        <v>12837</v>
      </c>
      <c r="D16121" s="20" t="s">
        <v>16</v>
      </c>
    </row>
    <row r="16122" spans="2:4" x14ac:dyDescent="0.25">
      <c r="B16122" s="20" t="s">
        <v>19660</v>
      </c>
      <c r="C16122" s="20" t="s">
        <v>12837</v>
      </c>
      <c r="D16122" s="20" t="s">
        <v>16</v>
      </c>
    </row>
    <row r="16123" spans="2:4" x14ac:dyDescent="0.25">
      <c r="B16123" s="20" t="s">
        <v>19661</v>
      </c>
      <c r="C16123" s="20" t="s">
        <v>12837</v>
      </c>
      <c r="D16123" s="20" t="s">
        <v>16</v>
      </c>
    </row>
    <row r="16124" spans="2:4" x14ac:dyDescent="0.25">
      <c r="B16124" s="20" t="s">
        <v>12840</v>
      </c>
      <c r="C16124" s="20" t="s">
        <v>12837</v>
      </c>
      <c r="D16124" s="20" t="s">
        <v>16</v>
      </c>
    </row>
    <row r="16125" spans="2:4" x14ac:dyDescent="0.25">
      <c r="B16125" s="20" t="s">
        <v>19662</v>
      </c>
      <c r="C16125" s="20" t="s">
        <v>12837</v>
      </c>
      <c r="D16125" s="20" t="s">
        <v>16</v>
      </c>
    </row>
    <row r="16126" spans="2:4" x14ac:dyDescent="0.25">
      <c r="B16126" s="20" t="s">
        <v>19663</v>
      </c>
      <c r="C16126" s="20" t="s">
        <v>12837</v>
      </c>
      <c r="D16126" s="20" t="s">
        <v>16</v>
      </c>
    </row>
    <row r="16127" spans="2:4" x14ac:dyDescent="0.25">
      <c r="B16127" s="20" t="s">
        <v>19664</v>
      </c>
      <c r="C16127" s="20" t="s">
        <v>12837</v>
      </c>
      <c r="D16127" s="20" t="s">
        <v>16</v>
      </c>
    </row>
    <row r="16128" spans="2:4" x14ac:dyDescent="0.25">
      <c r="B16128" s="20" t="s">
        <v>12841</v>
      </c>
      <c r="C16128" s="20" t="s">
        <v>12842</v>
      </c>
      <c r="D16128" s="20" t="s">
        <v>16</v>
      </c>
    </row>
    <row r="16129" spans="2:4" x14ac:dyDescent="0.25">
      <c r="B16129" s="20" t="s">
        <v>12843</v>
      </c>
      <c r="C16129" s="20" t="s">
        <v>12842</v>
      </c>
      <c r="D16129" s="20" t="s">
        <v>16</v>
      </c>
    </row>
    <row r="16130" spans="2:4" x14ac:dyDescent="0.25">
      <c r="B16130" s="20" t="s">
        <v>12844</v>
      </c>
      <c r="C16130" s="20" t="s">
        <v>12842</v>
      </c>
      <c r="D16130" s="20" t="s">
        <v>16</v>
      </c>
    </row>
    <row r="16131" spans="2:4" x14ac:dyDescent="0.25">
      <c r="B16131" s="20" t="s">
        <v>12845</v>
      </c>
      <c r="C16131" s="20" t="s">
        <v>12842</v>
      </c>
      <c r="D16131" s="20" t="s">
        <v>16</v>
      </c>
    </row>
    <row r="16132" spans="2:4" x14ac:dyDescent="0.25">
      <c r="B16132" s="20" t="s">
        <v>12846</v>
      </c>
      <c r="C16132" s="20" t="s">
        <v>12847</v>
      </c>
      <c r="D16132" s="20" t="s">
        <v>16</v>
      </c>
    </row>
    <row r="16133" spans="2:4" x14ac:dyDescent="0.25">
      <c r="B16133" s="20" t="s">
        <v>12848</v>
      </c>
      <c r="C16133" s="20" t="s">
        <v>12847</v>
      </c>
      <c r="D16133" s="20" t="s">
        <v>16</v>
      </c>
    </row>
    <row r="16134" spans="2:4" x14ac:dyDescent="0.25">
      <c r="B16134" s="20" t="s">
        <v>12849</v>
      </c>
      <c r="C16134" s="20" t="s">
        <v>12847</v>
      </c>
      <c r="D16134" s="20" t="s">
        <v>16</v>
      </c>
    </row>
    <row r="16135" spans="2:4" x14ac:dyDescent="0.25">
      <c r="B16135" s="20" t="s">
        <v>12850</v>
      </c>
      <c r="C16135" s="20" t="s">
        <v>12851</v>
      </c>
      <c r="D16135" s="20" t="s">
        <v>16</v>
      </c>
    </row>
    <row r="16136" spans="2:4" x14ac:dyDescent="0.25">
      <c r="B16136" s="20" t="s">
        <v>19665</v>
      </c>
      <c r="C16136" s="20" t="s">
        <v>12851</v>
      </c>
      <c r="D16136" s="20" t="s">
        <v>19</v>
      </c>
    </row>
    <row r="16137" spans="2:4" x14ac:dyDescent="0.25">
      <c r="B16137" s="20" t="s">
        <v>19666</v>
      </c>
      <c r="C16137" s="20" t="s">
        <v>12851</v>
      </c>
      <c r="D16137" s="20" t="s">
        <v>19</v>
      </c>
    </row>
    <row r="16138" spans="2:4" x14ac:dyDescent="0.25">
      <c r="B16138" s="20" t="s">
        <v>19667</v>
      </c>
      <c r="C16138" s="20" t="s">
        <v>12851</v>
      </c>
      <c r="D16138" s="20" t="s">
        <v>19</v>
      </c>
    </row>
    <row r="16139" spans="2:4" x14ac:dyDescent="0.25">
      <c r="B16139" s="20" t="s">
        <v>19668</v>
      </c>
      <c r="C16139" s="20" t="s">
        <v>12851</v>
      </c>
      <c r="D16139" s="20" t="s">
        <v>19</v>
      </c>
    </row>
    <row r="16140" spans="2:4" x14ac:dyDescent="0.25">
      <c r="B16140" s="20" t="s">
        <v>19669</v>
      </c>
      <c r="C16140" s="20" t="s">
        <v>12851</v>
      </c>
      <c r="D16140" s="20" t="s">
        <v>19</v>
      </c>
    </row>
    <row r="16141" spans="2:4" x14ac:dyDescent="0.25">
      <c r="B16141" s="20" t="s">
        <v>19670</v>
      </c>
      <c r="C16141" s="20" t="s">
        <v>12851</v>
      </c>
      <c r="D16141" s="20" t="s">
        <v>19</v>
      </c>
    </row>
    <row r="16142" spans="2:4" x14ac:dyDescent="0.25">
      <c r="B16142" s="20" t="s">
        <v>19671</v>
      </c>
      <c r="C16142" s="20" t="s">
        <v>12851</v>
      </c>
      <c r="D16142" s="20" t="s">
        <v>16</v>
      </c>
    </row>
    <row r="16143" spans="2:4" x14ac:dyDescent="0.25">
      <c r="B16143" s="20" t="s">
        <v>19672</v>
      </c>
      <c r="C16143" s="20" t="s">
        <v>12851</v>
      </c>
      <c r="D16143" s="20" t="s">
        <v>19</v>
      </c>
    </row>
    <row r="16144" spans="2:4" x14ac:dyDescent="0.25">
      <c r="B16144" s="20" t="s">
        <v>12852</v>
      </c>
      <c r="C16144" s="20" t="s">
        <v>12851</v>
      </c>
      <c r="D16144" s="20" t="s">
        <v>16</v>
      </c>
    </row>
    <row r="16145" spans="2:4" x14ac:dyDescent="0.25">
      <c r="B16145" s="20" t="s">
        <v>12853</v>
      </c>
      <c r="C16145" s="20" t="s">
        <v>12851</v>
      </c>
      <c r="D16145" s="20" t="s">
        <v>16</v>
      </c>
    </row>
    <row r="16146" spans="2:4" x14ac:dyDescent="0.25">
      <c r="B16146" s="20" t="s">
        <v>12854</v>
      </c>
      <c r="C16146" s="20" t="s">
        <v>12855</v>
      </c>
      <c r="D16146" s="20" t="s">
        <v>16</v>
      </c>
    </row>
    <row r="16147" spans="2:4" x14ac:dyDescent="0.25">
      <c r="B16147" s="20" t="s">
        <v>12856</v>
      </c>
      <c r="C16147" s="20" t="s">
        <v>12855</v>
      </c>
      <c r="D16147" s="20" t="s">
        <v>16</v>
      </c>
    </row>
    <row r="16148" spans="2:4" x14ac:dyDescent="0.25">
      <c r="B16148" s="20" t="s">
        <v>12857</v>
      </c>
      <c r="C16148" s="20" t="s">
        <v>12855</v>
      </c>
      <c r="D16148" s="20" t="s">
        <v>16</v>
      </c>
    </row>
    <row r="16149" spans="2:4" x14ac:dyDescent="0.25">
      <c r="B16149" s="20" t="s">
        <v>12858</v>
      </c>
      <c r="C16149" s="20" t="s">
        <v>12855</v>
      </c>
      <c r="D16149" s="20" t="s">
        <v>16</v>
      </c>
    </row>
    <row r="16150" spans="2:4" x14ac:dyDescent="0.25">
      <c r="B16150" s="20" t="s">
        <v>12859</v>
      </c>
      <c r="C16150" s="20" t="s">
        <v>12860</v>
      </c>
      <c r="D16150" s="20" t="s">
        <v>16</v>
      </c>
    </row>
    <row r="16151" spans="2:4" x14ac:dyDescent="0.25">
      <c r="B16151" s="20" t="s">
        <v>12861</v>
      </c>
      <c r="C16151" s="20" t="s">
        <v>12860</v>
      </c>
      <c r="D16151" s="20" t="s">
        <v>16</v>
      </c>
    </row>
    <row r="16152" spans="2:4" x14ac:dyDescent="0.25">
      <c r="B16152" s="20" t="s">
        <v>12862</v>
      </c>
      <c r="C16152" s="20" t="s">
        <v>12860</v>
      </c>
      <c r="D16152" s="20" t="s">
        <v>16</v>
      </c>
    </row>
    <row r="16153" spans="2:4" x14ac:dyDescent="0.25">
      <c r="B16153" s="20" t="s">
        <v>12863</v>
      </c>
      <c r="C16153" s="20" t="s">
        <v>12860</v>
      </c>
      <c r="D16153" s="20" t="s">
        <v>16</v>
      </c>
    </row>
    <row r="16154" spans="2:4" x14ac:dyDescent="0.25">
      <c r="B16154" s="20" t="s">
        <v>12864</v>
      </c>
      <c r="C16154" s="20" t="s">
        <v>12860</v>
      </c>
      <c r="D16154" s="20" t="s">
        <v>16</v>
      </c>
    </row>
    <row r="16155" spans="2:4" x14ac:dyDescent="0.25">
      <c r="B16155" s="20" t="s">
        <v>12865</v>
      </c>
      <c r="C16155" s="20" t="s">
        <v>12866</v>
      </c>
      <c r="D16155" s="20" t="s">
        <v>16</v>
      </c>
    </row>
    <row r="16156" spans="2:4" x14ac:dyDescent="0.25">
      <c r="B16156" s="20" t="s">
        <v>12867</v>
      </c>
      <c r="C16156" s="20" t="s">
        <v>12866</v>
      </c>
      <c r="D16156" s="20" t="s">
        <v>16</v>
      </c>
    </row>
    <row r="16157" spans="2:4" x14ac:dyDescent="0.25">
      <c r="B16157" s="20" t="s">
        <v>12868</v>
      </c>
      <c r="C16157" s="20" t="s">
        <v>12866</v>
      </c>
      <c r="D16157" s="20" t="s">
        <v>16</v>
      </c>
    </row>
    <row r="16158" spans="2:4" x14ac:dyDescent="0.25">
      <c r="B16158" s="20" t="s">
        <v>12869</v>
      </c>
      <c r="C16158" s="20" t="s">
        <v>12866</v>
      </c>
      <c r="D16158" s="20" t="s">
        <v>16</v>
      </c>
    </row>
    <row r="16159" spans="2:4" x14ac:dyDescent="0.25">
      <c r="B16159" s="20" t="s">
        <v>12870</v>
      </c>
      <c r="C16159" s="20" t="s">
        <v>12866</v>
      </c>
      <c r="D16159" s="20" t="s">
        <v>16</v>
      </c>
    </row>
    <row r="16160" spans="2:4" x14ac:dyDescent="0.25">
      <c r="B16160" s="20" t="s">
        <v>12871</v>
      </c>
      <c r="C16160" s="20" t="s">
        <v>12872</v>
      </c>
      <c r="D16160" s="20" t="s">
        <v>16</v>
      </c>
    </row>
    <row r="16161" spans="2:4" x14ac:dyDescent="0.25">
      <c r="B16161" s="20" t="s">
        <v>12873</v>
      </c>
      <c r="C16161" s="20" t="s">
        <v>12872</v>
      </c>
      <c r="D16161" s="20" t="s">
        <v>16</v>
      </c>
    </row>
    <row r="16162" spans="2:4" x14ac:dyDescent="0.25">
      <c r="B16162" s="20" t="s">
        <v>12874</v>
      </c>
      <c r="C16162" s="20" t="s">
        <v>12872</v>
      </c>
      <c r="D16162" s="20" t="s">
        <v>16</v>
      </c>
    </row>
    <row r="16163" spans="2:4" x14ac:dyDescent="0.25">
      <c r="B16163" s="20" t="s">
        <v>12875</v>
      </c>
      <c r="C16163" s="20" t="s">
        <v>12872</v>
      </c>
      <c r="D16163" s="20" t="s">
        <v>16</v>
      </c>
    </row>
    <row r="16164" spans="2:4" x14ac:dyDescent="0.25">
      <c r="B16164" s="20" t="s">
        <v>12876</v>
      </c>
      <c r="C16164" s="20" t="s">
        <v>12877</v>
      </c>
      <c r="D16164" s="20" t="s">
        <v>16</v>
      </c>
    </row>
    <row r="16165" spans="2:4" x14ac:dyDescent="0.25">
      <c r="B16165" s="20" t="s">
        <v>12878</v>
      </c>
      <c r="C16165" s="20" t="s">
        <v>12877</v>
      </c>
      <c r="D16165" s="20" t="s">
        <v>16</v>
      </c>
    </row>
    <row r="16166" spans="2:4" x14ac:dyDescent="0.25">
      <c r="B16166" s="20" t="s">
        <v>12879</v>
      </c>
      <c r="C16166" s="20" t="s">
        <v>12877</v>
      </c>
      <c r="D16166" s="20" t="s">
        <v>16</v>
      </c>
    </row>
    <row r="16167" spans="2:4" x14ac:dyDescent="0.25">
      <c r="B16167" s="20" t="s">
        <v>12880</v>
      </c>
      <c r="C16167" s="20" t="s">
        <v>12877</v>
      </c>
      <c r="D16167" s="20" t="s">
        <v>16</v>
      </c>
    </row>
    <row r="16168" spans="2:4" x14ac:dyDescent="0.25">
      <c r="B16168" s="20" t="s">
        <v>12881</v>
      </c>
      <c r="C16168" s="20" t="s">
        <v>12877</v>
      </c>
      <c r="D16168" s="20" t="s">
        <v>16</v>
      </c>
    </row>
    <row r="16169" spans="2:4" x14ac:dyDescent="0.25">
      <c r="B16169" s="20" t="s">
        <v>12882</v>
      </c>
      <c r="C16169" s="20" t="s">
        <v>12883</v>
      </c>
      <c r="D16169" s="20" t="s">
        <v>16</v>
      </c>
    </row>
    <row r="16170" spans="2:4" x14ac:dyDescent="0.25">
      <c r="B16170" s="20" t="s">
        <v>12884</v>
      </c>
      <c r="C16170" s="20" t="s">
        <v>12883</v>
      </c>
      <c r="D16170" s="20" t="s">
        <v>16</v>
      </c>
    </row>
    <row r="16171" spans="2:4" x14ac:dyDescent="0.25">
      <c r="B16171" s="20" t="s">
        <v>12885</v>
      </c>
      <c r="C16171" s="20" t="s">
        <v>12883</v>
      </c>
      <c r="D16171" s="20" t="s">
        <v>16</v>
      </c>
    </row>
    <row r="16172" spans="2:4" x14ac:dyDescent="0.25">
      <c r="B16172" s="20" t="s">
        <v>12886</v>
      </c>
      <c r="C16172" s="20" t="s">
        <v>12883</v>
      </c>
      <c r="D16172" s="20" t="s">
        <v>16</v>
      </c>
    </row>
    <row r="16173" spans="2:4" x14ac:dyDescent="0.25">
      <c r="B16173" s="20" t="s">
        <v>12887</v>
      </c>
      <c r="C16173" s="20" t="s">
        <v>12883</v>
      </c>
      <c r="D16173" s="20" t="s">
        <v>16</v>
      </c>
    </row>
    <row r="16174" spans="2:4" x14ac:dyDescent="0.25">
      <c r="B16174" s="20" t="s">
        <v>12888</v>
      </c>
      <c r="C16174" s="20" t="s">
        <v>12889</v>
      </c>
      <c r="D16174" s="20" t="s">
        <v>16</v>
      </c>
    </row>
    <row r="16175" spans="2:4" x14ac:dyDescent="0.25">
      <c r="B16175" s="20" t="s">
        <v>12890</v>
      </c>
      <c r="C16175" s="20" t="s">
        <v>12889</v>
      </c>
      <c r="D16175" s="20" t="s">
        <v>16</v>
      </c>
    </row>
    <row r="16176" spans="2:4" x14ac:dyDescent="0.25">
      <c r="B16176" s="20" t="s">
        <v>12891</v>
      </c>
      <c r="C16176" s="20" t="s">
        <v>12889</v>
      </c>
      <c r="D16176" s="20" t="s">
        <v>16</v>
      </c>
    </row>
    <row r="16177" spans="2:4" x14ac:dyDescent="0.25">
      <c r="B16177" s="20" t="s">
        <v>12892</v>
      </c>
      <c r="C16177" s="20" t="s">
        <v>12889</v>
      </c>
      <c r="D16177" s="20" t="s">
        <v>16</v>
      </c>
    </row>
    <row r="16178" spans="2:4" x14ac:dyDescent="0.25">
      <c r="B16178" s="20" t="s">
        <v>12893</v>
      </c>
      <c r="C16178" s="20" t="s">
        <v>12894</v>
      </c>
      <c r="D16178" s="20" t="s">
        <v>16</v>
      </c>
    </row>
    <row r="16179" spans="2:4" x14ac:dyDescent="0.25">
      <c r="B16179" s="20" t="s">
        <v>12895</v>
      </c>
      <c r="C16179" s="20" t="s">
        <v>12894</v>
      </c>
      <c r="D16179" s="20" t="s">
        <v>16</v>
      </c>
    </row>
    <row r="16180" spans="2:4" x14ac:dyDescent="0.25">
      <c r="B16180" s="20" t="s">
        <v>12896</v>
      </c>
      <c r="C16180" s="20" t="s">
        <v>12894</v>
      </c>
      <c r="D16180" s="20" t="s">
        <v>16</v>
      </c>
    </row>
    <row r="16181" spans="2:4" x14ac:dyDescent="0.25">
      <c r="B16181" s="20" t="s">
        <v>12897</v>
      </c>
      <c r="C16181" s="20" t="s">
        <v>12894</v>
      </c>
      <c r="D16181" s="20" t="s">
        <v>16</v>
      </c>
    </row>
    <row r="16182" spans="2:4" x14ac:dyDescent="0.25">
      <c r="B16182" s="20" t="s">
        <v>12898</v>
      </c>
      <c r="C16182" s="20" t="s">
        <v>12894</v>
      </c>
      <c r="D16182" s="20" t="s">
        <v>16</v>
      </c>
    </row>
    <row r="16183" spans="2:4" x14ac:dyDescent="0.25">
      <c r="B16183" s="20" t="s">
        <v>12899</v>
      </c>
      <c r="C16183" s="20" t="s">
        <v>12899</v>
      </c>
      <c r="D16183" s="20" t="s">
        <v>16</v>
      </c>
    </row>
    <row r="16184" spans="2:4" x14ac:dyDescent="0.25">
      <c r="B16184" s="20" t="s">
        <v>12900</v>
      </c>
      <c r="C16184" s="20" t="s">
        <v>12901</v>
      </c>
      <c r="D16184" s="20" t="s">
        <v>16</v>
      </c>
    </row>
    <row r="16185" spans="2:4" x14ac:dyDescent="0.25">
      <c r="B16185" s="20" t="s">
        <v>12902</v>
      </c>
      <c r="C16185" s="20" t="s">
        <v>12901</v>
      </c>
      <c r="D16185" s="20" t="s">
        <v>16</v>
      </c>
    </row>
    <row r="16186" spans="2:4" x14ac:dyDescent="0.25">
      <c r="B16186" s="20" t="s">
        <v>12903</v>
      </c>
      <c r="C16186" s="20" t="s">
        <v>12901</v>
      </c>
      <c r="D16186" s="20" t="s">
        <v>16</v>
      </c>
    </row>
    <row r="16187" spans="2:4" x14ac:dyDescent="0.25">
      <c r="B16187" s="20" t="s">
        <v>12904</v>
      </c>
      <c r="C16187" s="20" t="s">
        <v>12901</v>
      </c>
      <c r="D16187" s="20" t="s">
        <v>16</v>
      </c>
    </row>
    <row r="16188" spans="2:4" x14ac:dyDescent="0.25">
      <c r="B16188" s="20" t="s">
        <v>12905</v>
      </c>
      <c r="C16188" s="20" t="s">
        <v>12906</v>
      </c>
      <c r="D16188" s="20" t="s">
        <v>16</v>
      </c>
    </row>
    <row r="16189" spans="2:4" x14ac:dyDescent="0.25">
      <c r="B16189" s="20" t="s">
        <v>12907</v>
      </c>
      <c r="C16189" s="20" t="s">
        <v>12906</v>
      </c>
      <c r="D16189" s="20" t="s">
        <v>16</v>
      </c>
    </row>
    <row r="16190" spans="2:4" x14ac:dyDescent="0.25">
      <c r="B16190" s="20" t="s">
        <v>12908</v>
      </c>
      <c r="C16190" s="20" t="s">
        <v>12906</v>
      </c>
      <c r="D16190" s="20" t="s">
        <v>16</v>
      </c>
    </row>
    <row r="16191" spans="2:4" x14ac:dyDescent="0.25">
      <c r="B16191" s="20" t="s">
        <v>12909</v>
      </c>
      <c r="C16191" s="20" t="s">
        <v>12910</v>
      </c>
      <c r="D16191" s="20" t="s">
        <v>16</v>
      </c>
    </row>
    <row r="16192" spans="2:4" x14ac:dyDescent="0.25">
      <c r="B16192" s="20" t="s">
        <v>12911</v>
      </c>
      <c r="C16192" s="20" t="s">
        <v>12912</v>
      </c>
      <c r="D16192" s="20" t="s">
        <v>16</v>
      </c>
    </row>
    <row r="16193" spans="2:4" x14ac:dyDescent="0.25">
      <c r="B16193" s="20" t="s">
        <v>12913</v>
      </c>
      <c r="C16193" s="20" t="s">
        <v>12912</v>
      </c>
      <c r="D16193" s="20" t="s">
        <v>16</v>
      </c>
    </row>
    <row r="16194" spans="2:4" x14ac:dyDescent="0.25">
      <c r="B16194" s="20" t="s">
        <v>12914</v>
      </c>
      <c r="C16194" s="20" t="s">
        <v>12912</v>
      </c>
      <c r="D16194" s="20" t="s">
        <v>16</v>
      </c>
    </row>
    <row r="16195" spans="2:4" x14ac:dyDescent="0.25">
      <c r="B16195" s="20" t="s">
        <v>12915</v>
      </c>
      <c r="C16195" s="20" t="s">
        <v>12916</v>
      </c>
      <c r="D16195" s="20" t="s">
        <v>16</v>
      </c>
    </row>
    <row r="16196" spans="2:4" x14ac:dyDescent="0.25">
      <c r="B16196" s="20" t="s">
        <v>12917</v>
      </c>
      <c r="C16196" s="20" t="s">
        <v>12916</v>
      </c>
      <c r="D16196" s="20" t="s">
        <v>16</v>
      </c>
    </row>
    <row r="16197" spans="2:4" x14ac:dyDescent="0.25">
      <c r="B16197" s="20" t="s">
        <v>12918</v>
      </c>
      <c r="C16197" s="20" t="s">
        <v>12916</v>
      </c>
      <c r="D16197" s="20" t="s">
        <v>16</v>
      </c>
    </row>
    <row r="16198" spans="2:4" x14ac:dyDescent="0.25">
      <c r="B16198" s="20" t="s">
        <v>12919</v>
      </c>
      <c r="C16198" s="20" t="s">
        <v>12916</v>
      </c>
      <c r="D16198" s="20" t="s">
        <v>16</v>
      </c>
    </row>
    <row r="16199" spans="2:4" x14ac:dyDescent="0.25">
      <c r="B16199" s="20" t="s">
        <v>12920</v>
      </c>
      <c r="C16199" s="20" t="s">
        <v>12916</v>
      </c>
      <c r="D16199" s="20" t="s">
        <v>16</v>
      </c>
    </row>
    <row r="16200" spans="2:4" x14ac:dyDescent="0.25">
      <c r="B16200" s="20" t="s">
        <v>12921</v>
      </c>
      <c r="C16200" s="20" t="s">
        <v>12916</v>
      </c>
      <c r="D16200" s="20" t="s">
        <v>16</v>
      </c>
    </row>
    <row r="16201" spans="2:4" x14ac:dyDescent="0.25">
      <c r="B16201" s="20" t="s">
        <v>12922</v>
      </c>
      <c r="C16201" s="20" t="s">
        <v>12923</v>
      </c>
      <c r="D16201" s="20" t="s">
        <v>16</v>
      </c>
    </row>
    <row r="16202" spans="2:4" x14ac:dyDescent="0.25">
      <c r="B16202" s="20" t="s">
        <v>12924</v>
      </c>
      <c r="C16202" s="20" t="s">
        <v>12923</v>
      </c>
      <c r="D16202" s="20" t="s">
        <v>16</v>
      </c>
    </row>
    <row r="16203" spans="2:4" x14ac:dyDescent="0.25">
      <c r="B16203" s="20" t="s">
        <v>12925</v>
      </c>
      <c r="C16203" s="20" t="s">
        <v>12923</v>
      </c>
      <c r="D16203" s="20" t="s">
        <v>16</v>
      </c>
    </row>
    <row r="16204" spans="2:4" x14ac:dyDescent="0.25">
      <c r="B16204" s="20" t="s">
        <v>12926</v>
      </c>
      <c r="C16204" s="20" t="s">
        <v>12923</v>
      </c>
      <c r="D16204" s="20" t="s">
        <v>16</v>
      </c>
    </row>
    <row r="16205" spans="2:4" x14ac:dyDescent="0.25">
      <c r="B16205" s="20" t="s">
        <v>12927</v>
      </c>
      <c r="C16205" s="20" t="s">
        <v>12928</v>
      </c>
      <c r="D16205" s="20" t="s">
        <v>16</v>
      </c>
    </row>
    <row r="16206" spans="2:4" x14ac:dyDescent="0.25">
      <c r="B16206" s="20" t="s">
        <v>12929</v>
      </c>
      <c r="C16206" s="20" t="s">
        <v>12928</v>
      </c>
      <c r="D16206" s="20" t="s">
        <v>16</v>
      </c>
    </row>
    <row r="16207" spans="2:4" x14ac:dyDescent="0.25">
      <c r="B16207" s="20" t="s">
        <v>12930</v>
      </c>
      <c r="C16207" s="20" t="s">
        <v>12928</v>
      </c>
      <c r="D16207" s="20" t="s">
        <v>16</v>
      </c>
    </row>
    <row r="16208" spans="2:4" x14ac:dyDescent="0.25">
      <c r="B16208" s="20" t="s">
        <v>12931</v>
      </c>
      <c r="C16208" s="20" t="s">
        <v>12928</v>
      </c>
      <c r="D16208" s="20" t="s">
        <v>16</v>
      </c>
    </row>
    <row r="16209" spans="2:4" x14ac:dyDescent="0.25">
      <c r="B16209" s="20" t="s">
        <v>12932</v>
      </c>
      <c r="C16209" s="20" t="s">
        <v>12933</v>
      </c>
      <c r="D16209" s="20" t="s">
        <v>16</v>
      </c>
    </row>
    <row r="16210" spans="2:4" x14ac:dyDescent="0.25">
      <c r="B16210" s="20" t="s">
        <v>12934</v>
      </c>
      <c r="C16210" s="20" t="s">
        <v>12933</v>
      </c>
      <c r="D16210" s="20" t="s">
        <v>16</v>
      </c>
    </row>
    <row r="16211" spans="2:4" x14ac:dyDescent="0.25">
      <c r="B16211" s="20" t="s">
        <v>12935</v>
      </c>
      <c r="C16211" s="20" t="s">
        <v>12933</v>
      </c>
      <c r="D16211" s="20" t="s">
        <v>16</v>
      </c>
    </row>
    <row r="16212" spans="2:4" x14ac:dyDescent="0.25">
      <c r="B16212" s="20" t="s">
        <v>12936</v>
      </c>
      <c r="C16212" s="20" t="s">
        <v>12933</v>
      </c>
      <c r="D16212" s="20" t="s">
        <v>16</v>
      </c>
    </row>
    <row r="16213" spans="2:4" x14ac:dyDescent="0.25">
      <c r="B16213" s="20" t="s">
        <v>12937</v>
      </c>
      <c r="C16213" s="20" t="s">
        <v>12938</v>
      </c>
      <c r="D16213" s="20" t="s">
        <v>16</v>
      </c>
    </row>
    <row r="16214" spans="2:4" x14ac:dyDescent="0.25">
      <c r="B16214" s="20" t="s">
        <v>12939</v>
      </c>
      <c r="C16214" s="20" t="s">
        <v>12938</v>
      </c>
      <c r="D16214" s="20" t="s">
        <v>16</v>
      </c>
    </row>
    <row r="16215" spans="2:4" x14ac:dyDescent="0.25">
      <c r="B16215" s="20" t="s">
        <v>12940</v>
      </c>
      <c r="C16215" s="20" t="s">
        <v>12938</v>
      </c>
      <c r="D16215" s="20" t="s">
        <v>16</v>
      </c>
    </row>
    <row r="16216" spans="2:4" x14ac:dyDescent="0.25">
      <c r="B16216" s="20" t="s">
        <v>12941</v>
      </c>
      <c r="C16216" s="20" t="s">
        <v>12938</v>
      </c>
      <c r="D16216" s="20" t="s">
        <v>16</v>
      </c>
    </row>
    <row r="16217" spans="2:4" x14ac:dyDescent="0.25">
      <c r="B16217" s="20" t="s">
        <v>12942</v>
      </c>
      <c r="C16217" s="20" t="s">
        <v>12943</v>
      </c>
      <c r="D16217" s="20" t="s">
        <v>16</v>
      </c>
    </row>
    <row r="16218" spans="2:4" x14ac:dyDescent="0.25">
      <c r="B16218" s="20" t="s">
        <v>12944</v>
      </c>
      <c r="C16218" s="20" t="s">
        <v>12943</v>
      </c>
      <c r="D16218" s="20" t="s">
        <v>16</v>
      </c>
    </row>
    <row r="16219" spans="2:4" x14ac:dyDescent="0.25">
      <c r="B16219" s="20" t="s">
        <v>12945</v>
      </c>
      <c r="C16219" s="20" t="s">
        <v>12943</v>
      </c>
      <c r="D16219" s="20" t="s">
        <v>16</v>
      </c>
    </row>
    <row r="16220" spans="2:4" x14ac:dyDescent="0.25">
      <c r="B16220" s="20" t="s">
        <v>12946</v>
      </c>
      <c r="C16220" s="20" t="s">
        <v>12943</v>
      </c>
      <c r="D16220" s="20" t="s">
        <v>16</v>
      </c>
    </row>
    <row r="16221" spans="2:4" x14ac:dyDescent="0.25">
      <c r="B16221" s="20" t="s">
        <v>12947</v>
      </c>
      <c r="C16221" s="20" t="s">
        <v>12948</v>
      </c>
      <c r="D16221" s="20" t="s">
        <v>16</v>
      </c>
    </row>
    <row r="16222" spans="2:4" x14ac:dyDescent="0.25">
      <c r="B16222" s="20" t="s">
        <v>12949</v>
      </c>
      <c r="C16222" s="20" t="s">
        <v>12948</v>
      </c>
      <c r="D16222" s="20" t="s">
        <v>16</v>
      </c>
    </row>
    <row r="16223" spans="2:4" x14ac:dyDescent="0.25">
      <c r="B16223" s="20" t="s">
        <v>12950</v>
      </c>
      <c r="C16223" s="20" t="s">
        <v>12948</v>
      </c>
      <c r="D16223" s="20" t="s">
        <v>16</v>
      </c>
    </row>
    <row r="16224" spans="2:4" x14ac:dyDescent="0.25">
      <c r="B16224" s="20" t="s">
        <v>12951</v>
      </c>
      <c r="C16224" s="20" t="s">
        <v>12951</v>
      </c>
      <c r="D16224" s="20" t="s">
        <v>14</v>
      </c>
    </row>
    <row r="16225" spans="2:4" x14ac:dyDescent="0.25">
      <c r="B16225" s="20" t="s">
        <v>12952</v>
      </c>
      <c r="C16225" s="20" t="s">
        <v>12952</v>
      </c>
      <c r="D16225" s="20" t="s">
        <v>16</v>
      </c>
    </row>
    <row r="16226" spans="2:4" x14ac:dyDescent="0.25">
      <c r="B16226" s="20" t="s">
        <v>12953</v>
      </c>
      <c r="C16226" s="20" t="s">
        <v>12953</v>
      </c>
      <c r="D16226" s="20" t="s">
        <v>16</v>
      </c>
    </row>
    <row r="16227" spans="2:4" x14ac:dyDescent="0.25">
      <c r="B16227" s="20" t="s">
        <v>12954</v>
      </c>
      <c r="C16227" s="20" t="s">
        <v>12954</v>
      </c>
      <c r="D16227" s="20" t="s">
        <v>16</v>
      </c>
    </row>
    <row r="16228" spans="2:4" x14ac:dyDescent="0.25">
      <c r="B16228" s="20" t="s">
        <v>12955</v>
      </c>
      <c r="C16228" s="20" t="s">
        <v>12955</v>
      </c>
      <c r="D16228" s="20" t="s">
        <v>16</v>
      </c>
    </row>
    <row r="16229" spans="2:4" x14ac:dyDescent="0.25">
      <c r="B16229" s="20" t="s">
        <v>12956</v>
      </c>
      <c r="C16229" s="20" t="s">
        <v>12956</v>
      </c>
      <c r="D16229" s="20" t="s">
        <v>16</v>
      </c>
    </row>
    <row r="16230" spans="2:4" x14ac:dyDescent="0.25">
      <c r="B16230" s="20" t="s">
        <v>12957</v>
      </c>
      <c r="C16230" s="20" t="s">
        <v>12957</v>
      </c>
      <c r="D16230" s="20" t="s">
        <v>16</v>
      </c>
    </row>
    <row r="16231" spans="2:4" x14ac:dyDescent="0.25">
      <c r="B16231" s="20" t="s">
        <v>12958</v>
      </c>
      <c r="C16231" s="20" t="s">
        <v>12958</v>
      </c>
      <c r="D16231" s="20" t="s">
        <v>16</v>
      </c>
    </row>
    <row r="16232" spans="2:4" x14ac:dyDescent="0.25">
      <c r="B16232" s="20" t="s">
        <v>12959</v>
      </c>
      <c r="C16232" s="20" t="s">
        <v>12958</v>
      </c>
      <c r="D16232" s="20" t="s">
        <v>16</v>
      </c>
    </row>
    <row r="16233" spans="2:4" x14ac:dyDescent="0.25">
      <c r="B16233" s="20" t="s">
        <v>12960</v>
      </c>
      <c r="C16233" s="20" t="s">
        <v>12958</v>
      </c>
      <c r="D16233" s="20" t="s">
        <v>16</v>
      </c>
    </row>
    <row r="16234" spans="2:4" x14ac:dyDescent="0.25">
      <c r="B16234" s="20" t="s">
        <v>12961</v>
      </c>
      <c r="C16234" s="20" t="s">
        <v>12958</v>
      </c>
      <c r="D16234" s="20" t="s">
        <v>16</v>
      </c>
    </row>
    <row r="16235" spans="2:4" x14ac:dyDescent="0.25">
      <c r="B16235" s="20" t="s">
        <v>12962</v>
      </c>
      <c r="C16235" s="20" t="s">
        <v>12958</v>
      </c>
      <c r="D16235" s="20" t="s">
        <v>16</v>
      </c>
    </row>
    <row r="16236" spans="2:4" x14ac:dyDescent="0.25">
      <c r="B16236" s="20" t="s">
        <v>12963</v>
      </c>
      <c r="C16236" s="20" t="s">
        <v>12963</v>
      </c>
      <c r="D16236" s="20" t="s">
        <v>16</v>
      </c>
    </row>
    <row r="16237" spans="2:4" x14ac:dyDescent="0.25">
      <c r="B16237" s="20" t="s">
        <v>12964</v>
      </c>
      <c r="C16237" s="20" t="s">
        <v>12963</v>
      </c>
      <c r="D16237" s="20" t="s">
        <v>16</v>
      </c>
    </row>
    <row r="16238" spans="2:4" x14ac:dyDescent="0.25">
      <c r="B16238" s="20" t="s">
        <v>12965</v>
      </c>
      <c r="C16238" s="20" t="s">
        <v>12963</v>
      </c>
      <c r="D16238" s="20" t="s">
        <v>16</v>
      </c>
    </row>
    <row r="16239" spans="2:4" x14ac:dyDescent="0.25">
      <c r="B16239" s="20" t="s">
        <v>12966</v>
      </c>
      <c r="C16239" s="20" t="s">
        <v>12963</v>
      </c>
      <c r="D16239" s="20" t="s">
        <v>16</v>
      </c>
    </row>
    <row r="16240" spans="2:4" x14ac:dyDescent="0.25">
      <c r="B16240" s="20" t="s">
        <v>19673</v>
      </c>
      <c r="C16240" s="20" t="s">
        <v>12963</v>
      </c>
      <c r="D16240" s="20" t="s">
        <v>16</v>
      </c>
    </row>
    <row r="16241" spans="2:4" x14ac:dyDescent="0.25">
      <c r="B16241" s="20" t="s">
        <v>12967</v>
      </c>
      <c r="C16241" s="20" t="s">
        <v>12963</v>
      </c>
      <c r="D16241" s="20" t="s">
        <v>16</v>
      </c>
    </row>
    <row r="16242" spans="2:4" x14ac:dyDescent="0.25">
      <c r="B16242" s="20" t="s">
        <v>19674</v>
      </c>
      <c r="C16242" s="20" t="s">
        <v>12963</v>
      </c>
      <c r="D16242" s="20" t="s">
        <v>16</v>
      </c>
    </row>
    <row r="16243" spans="2:4" x14ac:dyDescent="0.25">
      <c r="B16243" s="20" t="s">
        <v>12968</v>
      </c>
      <c r="C16243" s="20" t="s">
        <v>12968</v>
      </c>
      <c r="D16243" s="20" t="s">
        <v>16</v>
      </c>
    </row>
    <row r="16244" spans="2:4" x14ac:dyDescent="0.25">
      <c r="B16244" s="20" t="s">
        <v>12969</v>
      </c>
      <c r="C16244" s="20" t="s">
        <v>12968</v>
      </c>
      <c r="D16244" s="20" t="s">
        <v>16</v>
      </c>
    </row>
    <row r="16245" spans="2:4" x14ac:dyDescent="0.25">
      <c r="B16245" s="20" t="s">
        <v>12970</v>
      </c>
      <c r="C16245" s="20" t="s">
        <v>12968</v>
      </c>
      <c r="D16245" s="20" t="s">
        <v>16</v>
      </c>
    </row>
    <row r="16246" spans="2:4" x14ac:dyDescent="0.25">
      <c r="B16246" s="20" t="s">
        <v>12971</v>
      </c>
      <c r="C16246" s="20" t="s">
        <v>12968</v>
      </c>
      <c r="D16246" s="20" t="s">
        <v>16</v>
      </c>
    </row>
    <row r="16247" spans="2:4" x14ac:dyDescent="0.25">
      <c r="B16247" s="20" t="s">
        <v>12972</v>
      </c>
      <c r="C16247" s="20" t="s">
        <v>12968</v>
      </c>
      <c r="D16247" s="20" t="s">
        <v>16</v>
      </c>
    </row>
    <row r="16248" spans="2:4" x14ac:dyDescent="0.25">
      <c r="B16248" s="20" t="s">
        <v>12973</v>
      </c>
      <c r="C16248" s="20" t="s">
        <v>12968</v>
      </c>
      <c r="D16248" s="20" t="s">
        <v>16</v>
      </c>
    </row>
    <row r="16249" spans="2:4" x14ac:dyDescent="0.25">
      <c r="B16249" s="20" t="s">
        <v>12974</v>
      </c>
      <c r="C16249" s="20" t="s">
        <v>12968</v>
      </c>
      <c r="D16249" s="20" t="s">
        <v>16</v>
      </c>
    </row>
    <row r="16250" spans="2:4" x14ac:dyDescent="0.25">
      <c r="B16250" s="20" t="s">
        <v>12975</v>
      </c>
      <c r="C16250" s="20" t="s">
        <v>12968</v>
      </c>
      <c r="D16250" s="20" t="s">
        <v>16</v>
      </c>
    </row>
    <row r="16251" spans="2:4" x14ac:dyDescent="0.25">
      <c r="B16251" s="20" t="s">
        <v>12976</v>
      </c>
      <c r="C16251" s="20" t="s">
        <v>12977</v>
      </c>
      <c r="D16251" s="20" t="s">
        <v>16</v>
      </c>
    </row>
    <row r="16252" spans="2:4" x14ac:dyDescent="0.25">
      <c r="B16252" s="20" t="s">
        <v>12978</v>
      </c>
      <c r="C16252" s="20" t="s">
        <v>12977</v>
      </c>
      <c r="D16252" s="20" t="s">
        <v>16</v>
      </c>
    </row>
    <row r="16253" spans="2:4" x14ac:dyDescent="0.25">
      <c r="B16253" s="20" t="s">
        <v>12979</v>
      </c>
      <c r="C16253" s="20" t="s">
        <v>12977</v>
      </c>
      <c r="D16253" s="20" t="s">
        <v>12</v>
      </c>
    </row>
    <row r="16254" spans="2:4" x14ac:dyDescent="0.25">
      <c r="B16254" s="20" t="s">
        <v>12980</v>
      </c>
      <c r="C16254" s="20" t="s">
        <v>12977</v>
      </c>
      <c r="D16254" s="20" t="s">
        <v>16</v>
      </c>
    </row>
    <row r="16255" spans="2:4" x14ac:dyDescent="0.25">
      <c r="B16255" s="20" t="s">
        <v>12981</v>
      </c>
      <c r="C16255" s="20" t="s">
        <v>12982</v>
      </c>
      <c r="D16255" s="20" t="s">
        <v>16</v>
      </c>
    </row>
    <row r="16256" spans="2:4" x14ac:dyDescent="0.25">
      <c r="B16256" s="20" t="s">
        <v>12983</v>
      </c>
      <c r="C16256" s="20" t="s">
        <v>12982</v>
      </c>
      <c r="D16256" s="20" t="s">
        <v>16</v>
      </c>
    </row>
    <row r="16257" spans="2:4" x14ac:dyDescent="0.25">
      <c r="B16257" s="20" t="s">
        <v>12984</v>
      </c>
      <c r="C16257" s="20" t="s">
        <v>12982</v>
      </c>
      <c r="D16257" s="20" t="s">
        <v>16</v>
      </c>
    </row>
    <row r="16258" spans="2:4" x14ac:dyDescent="0.25">
      <c r="B16258" s="20" t="s">
        <v>12985</v>
      </c>
      <c r="C16258" s="20" t="s">
        <v>12982</v>
      </c>
      <c r="D16258" s="20" t="s">
        <v>16</v>
      </c>
    </row>
    <row r="16259" spans="2:4" x14ac:dyDescent="0.25">
      <c r="B16259" s="20" t="s">
        <v>12986</v>
      </c>
      <c r="C16259" s="20" t="s">
        <v>12982</v>
      </c>
      <c r="D16259" s="20" t="s">
        <v>16</v>
      </c>
    </row>
    <row r="16260" spans="2:4" x14ac:dyDescent="0.25">
      <c r="B16260" s="20" t="s">
        <v>12987</v>
      </c>
      <c r="C16260" s="20" t="s">
        <v>12988</v>
      </c>
      <c r="D16260" s="20" t="s">
        <v>16</v>
      </c>
    </row>
    <row r="16261" spans="2:4" x14ac:dyDescent="0.25">
      <c r="B16261" s="20" t="s">
        <v>12989</v>
      </c>
      <c r="C16261" s="20" t="s">
        <v>12988</v>
      </c>
      <c r="D16261" s="20" t="s">
        <v>16</v>
      </c>
    </row>
    <row r="16262" spans="2:4" x14ac:dyDescent="0.25">
      <c r="B16262" s="20" t="s">
        <v>12990</v>
      </c>
      <c r="C16262" s="20" t="s">
        <v>12988</v>
      </c>
      <c r="D16262" s="20" t="s">
        <v>16</v>
      </c>
    </row>
    <row r="16263" spans="2:4" x14ac:dyDescent="0.25">
      <c r="B16263" s="20" t="s">
        <v>12991</v>
      </c>
      <c r="C16263" s="20" t="s">
        <v>12988</v>
      </c>
      <c r="D16263" s="20" t="s">
        <v>16</v>
      </c>
    </row>
    <row r="16264" spans="2:4" x14ac:dyDescent="0.25">
      <c r="B16264" s="20" t="s">
        <v>12992</v>
      </c>
      <c r="C16264" s="20" t="s">
        <v>12988</v>
      </c>
      <c r="D16264" s="20" t="s">
        <v>16</v>
      </c>
    </row>
    <row r="16265" spans="2:4" x14ac:dyDescent="0.25">
      <c r="B16265" s="20" t="s">
        <v>12993</v>
      </c>
      <c r="C16265" s="20" t="s">
        <v>12994</v>
      </c>
      <c r="D16265" s="20" t="s">
        <v>16</v>
      </c>
    </row>
    <row r="16266" spans="2:4" x14ac:dyDescent="0.25">
      <c r="B16266" s="20" t="s">
        <v>12995</v>
      </c>
      <c r="C16266" s="20" t="s">
        <v>12994</v>
      </c>
      <c r="D16266" s="20" t="s">
        <v>16</v>
      </c>
    </row>
    <row r="16267" spans="2:4" x14ac:dyDescent="0.25">
      <c r="B16267" s="20" t="s">
        <v>12996</v>
      </c>
      <c r="C16267" s="20" t="s">
        <v>12994</v>
      </c>
      <c r="D16267" s="20" t="s">
        <v>16</v>
      </c>
    </row>
    <row r="16268" spans="2:4" x14ac:dyDescent="0.25">
      <c r="B16268" s="20" t="s">
        <v>12997</v>
      </c>
      <c r="C16268" s="20" t="s">
        <v>12994</v>
      </c>
      <c r="D16268" s="20" t="s">
        <v>16</v>
      </c>
    </row>
    <row r="16269" spans="2:4" x14ac:dyDescent="0.25">
      <c r="B16269" s="20" t="s">
        <v>12998</v>
      </c>
      <c r="C16269" s="20" t="s">
        <v>12994</v>
      </c>
      <c r="D16269" s="20" t="s">
        <v>16</v>
      </c>
    </row>
    <row r="16270" spans="2:4" x14ac:dyDescent="0.25">
      <c r="B16270" s="20" t="s">
        <v>12999</v>
      </c>
      <c r="C16270" s="20" t="s">
        <v>13000</v>
      </c>
      <c r="D16270" s="20" t="s">
        <v>16</v>
      </c>
    </row>
    <row r="16271" spans="2:4" x14ac:dyDescent="0.25">
      <c r="B16271" s="20" t="s">
        <v>13001</v>
      </c>
      <c r="C16271" s="20" t="s">
        <v>13000</v>
      </c>
      <c r="D16271" s="20" t="s">
        <v>16</v>
      </c>
    </row>
    <row r="16272" spans="2:4" x14ac:dyDescent="0.25">
      <c r="B16272" s="20" t="s">
        <v>13002</v>
      </c>
      <c r="C16272" s="20" t="s">
        <v>13000</v>
      </c>
      <c r="D16272" s="20" t="s">
        <v>16</v>
      </c>
    </row>
    <row r="16273" spans="2:4" x14ac:dyDescent="0.25">
      <c r="B16273" s="20" t="s">
        <v>13003</v>
      </c>
      <c r="C16273" s="20" t="s">
        <v>13004</v>
      </c>
      <c r="D16273" s="20" t="s">
        <v>16</v>
      </c>
    </row>
    <row r="16274" spans="2:4" x14ac:dyDescent="0.25">
      <c r="B16274" s="20" t="s">
        <v>13005</v>
      </c>
      <c r="C16274" s="20" t="s">
        <v>13004</v>
      </c>
      <c r="D16274" s="20" t="s">
        <v>16</v>
      </c>
    </row>
    <row r="16275" spans="2:4" x14ac:dyDescent="0.25">
      <c r="B16275" s="20" t="s">
        <v>19675</v>
      </c>
      <c r="C16275" s="20" t="s">
        <v>13004</v>
      </c>
      <c r="D16275" s="20" t="s">
        <v>16</v>
      </c>
    </row>
    <row r="16276" spans="2:4" x14ac:dyDescent="0.25">
      <c r="B16276" s="20" t="s">
        <v>19676</v>
      </c>
      <c r="C16276" s="20" t="s">
        <v>13004</v>
      </c>
      <c r="D16276" s="20" t="s">
        <v>16</v>
      </c>
    </row>
    <row r="16277" spans="2:4" x14ac:dyDescent="0.25">
      <c r="B16277" s="20" t="s">
        <v>19677</v>
      </c>
      <c r="C16277" s="20" t="s">
        <v>13004</v>
      </c>
      <c r="D16277" s="20" t="s">
        <v>16</v>
      </c>
    </row>
    <row r="16278" spans="2:4" x14ac:dyDescent="0.25">
      <c r="B16278" s="20" t="s">
        <v>13006</v>
      </c>
      <c r="C16278" s="20" t="s">
        <v>13004</v>
      </c>
      <c r="D16278" s="20" t="s">
        <v>16</v>
      </c>
    </row>
    <row r="16279" spans="2:4" x14ac:dyDescent="0.25">
      <c r="B16279" s="20" t="s">
        <v>13007</v>
      </c>
      <c r="C16279" s="20" t="s">
        <v>13004</v>
      </c>
      <c r="D16279" s="20" t="s">
        <v>16</v>
      </c>
    </row>
    <row r="16280" spans="2:4" x14ac:dyDescent="0.25">
      <c r="B16280" s="20" t="s">
        <v>19678</v>
      </c>
      <c r="C16280" s="20" t="s">
        <v>13004</v>
      </c>
      <c r="D16280" s="20" t="s">
        <v>16</v>
      </c>
    </row>
    <row r="16281" spans="2:4" x14ac:dyDescent="0.25">
      <c r="B16281" s="20" t="s">
        <v>19679</v>
      </c>
      <c r="C16281" s="20" t="s">
        <v>13004</v>
      </c>
      <c r="D16281" s="20" t="s">
        <v>16</v>
      </c>
    </row>
    <row r="16282" spans="2:4" x14ac:dyDescent="0.25">
      <c r="B16282" s="20" t="s">
        <v>13008</v>
      </c>
      <c r="C16282" s="20" t="s">
        <v>13004</v>
      </c>
      <c r="D16282" s="20" t="s">
        <v>16</v>
      </c>
    </row>
    <row r="16283" spans="2:4" x14ac:dyDescent="0.25">
      <c r="B16283" s="20" t="s">
        <v>13009</v>
      </c>
      <c r="C16283" s="20" t="s">
        <v>13004</v>
      </c>
      <c r="D16283" s="20" t="s">
        <v>16</v>
      </c>
    </row>
    <row r="16284" spans="2:4" x14ac:dyDescent="0.25">
      <c r="B16284" s="20" t="s">
        <v>19680</v>
      </c>
      <c r="C16284" s="20" t="s">
        <v>13004</v>
      </c>
      <c r="D16284" s="20" t="s">
        <v>16</v>
      </c>
    </row>
    <row r="16285" spans="2:4" x14ac:dyDescent="0.25">
      <c r="B16285" s="20" t="s">
        <v>19681</v>
      </c>
      <c r="C16285" s="20" t="s">
        <v>13004</v>
      </c>
      <c r="D16285" s="20" t="s">
        <v>16</v>
      </c>
    </row>
    <row r="16286" spans="2:4" x14ac:dyDescent="0.25">
      <c r="B16286" s="20" t="s">
        <v>19682</v>
      </c>
      <c r="C16286" s="20" t="s">
        <v>13004</v>
      </c>
      <c r="D16286" s="20" t="s">
        <v>16</v>
      </c>
    </row>
    <row r="16287" spans="2:4" x14ac:dyDescent="0.25">
      <c r="B16287" s="20" t="s">
        <v>19683</v>
      </c>
      <c r="C16287" s="20" t="s">
        <v>13004</v>
      </c>
      <c r="D16287" s="20" t="s">
        <v>16</v>
      </c>
    </row>
    <row r="16288" spans="2:4" x14ac:dyDescent="0.25">
      <c r="B16288" s="20" t="s">
        <v>19684</v>
      </c>
      <c r="C16288" s="20" t="s">
        <v>13004</v>
      </c>
      <c r="D16288" s="20" t="s">
        <v>16</v>
      </c>
    </row>
    <row r="16289" spans="2:4" x14ac:dyDescent="0.25">
      <c r="B16289" s="20" t="s">
        <v>19685</v>
      </c>
      <c r="C16289" s="20" t="s">
        <v>13004</v>
      </c>
      <c r="D16289" s="20" t="s">
        <v>16</v>
      </c>
    </row>
    <row r="16290" spans="2:4" x14ac:dyDescent="0.25">
      <c r="B16290" s="20" t="s">
        <v>19686</v>
      </c>
      <c r="C16290" s="20" t="s">
        <v>13004</v>
      </c>
      <c r="D16290" s="20" t="s">
        <v>16</v>
      </c>
    </row>
    <row r="16291" spans="2:4" x14ac:dyDescent="0.25">
      <c r="B16291" s="20" t="s">
        <v>19687</v>
      </c>
      <c r="C16291" s="20" t="s">
        <v>13004</v>
      </c>
      <c r="D16291" s="20" t="s">
        <v>16</v>
      </c>
    </row>
    <row r="16292" spans="2:4" x14ac:dyDescent="0.25">
      <c r="B16292" s="20" t="s">
        <v>13010</v>
      </c>
      <c r="C16292" s="20" t="s">
        <v>13004</v>
      </c>
      <c r="D16292" s="20" t="s">
        <v>16</v>
      </c>
    </row>
    <row r="16293" spans="2:4" x14ac:dyDescent="0.25">
      <c r="B16293" s="20" t="s">
        <v>13011</v>
      </c>
      <c r="C16293" s="20" t="s">
        <v>13012</v>
      </c>
      <c r="D16293" s="20" t="s">
        <v>16</v>
      </c>
    </row>
    <row r="16294" spans="2:4" x14ac:dyDescent="0.25">
      <c r="B16294" s="20" t="s">
        <v>13013</v>
      </c>
      <c r="C16294" s="20" t="s">
        <v>13012</v>
      </c>
      <c r="D16294" s="20" t="s">
        <v>16</v>
      </c>
    </row>
    <row r="16295" spans="2:4" x14ac:dyDescent="0.25">
      <c r="B16295" s="20" t="s">
        <v>13014</v>
      </c>
      <c r="C16295" s="20" t="s">
        <v>13012</v>
      </c>
      <c r="D16295" s="20" t="s">
        <v>16</v>
      </c>
    </row>
    <row r="16296" spans="2:4" x14ac:dyDescent="0.25">
      <c r="B16296" s="20" t="s">
        <v>19688</v>
      </c>
      <c r="C16296" s="20" t="s">
        <v>13012</v>
      </c>
      <c r="D16296" s="20" t="s">
        <v>16</v>
      </c>
    </row>
    <row r="16297" spans="2:4" x14ac:dyDescent="0.25">
      <c r="B16297" s="20" t="s">
        <v>13015</v>
      </c>
      <c r="C16297" s="20" t="s">
        <v>13012</v>
      </c>
      <c r="D16297" s="20" t="s">
        <v>16</v>
      </c>
    </row>
    <row r="16298" spans="2:4" x14ac:dyDescent="0.25">
      <c r="B16298" s="20" t="s">
        <v>13016</v>
      </c>
      <c r="C16298" s="20" t="s">
        <v>13017</v>
      </c>
      <c r="D16298" s="20" t="s">
        <v>16</v>
      </c>
    </row>
    <row r="16299" spans="2:4" x14ac:dyDescent="0.25">
      <c r="B16299" s="20" t="s">
        <v>13018</v>
      </c>
      <c r="C16299" s="20" t="s">
        <v>13017</v>
      </c>
      <c r="D16299" s="20" t="s">
        <v>16</v>
      </c>
    </row>
    <row r="16300" spans="2:4" x14ac:dyDescent="0.25">
      <c r="B16300" s="20" t="s">
        <v>13019</v>
      </c>
      <c r="C16300" s="20" t="s">
        <v>13017</v>
      </c>
      <c r="D16300" s="20" t="s">
        <v>16</v>
      </c>
    </row>
    <row r="16301" spans="2:4" x14ac:dyDescent="0.25">
      <c r="B16301" s="20" t="s">
        <v>13020</v>
      </c>
      <c r="C16301" s="20" t="s">
        <v>13017</v>
      </c>
      <c r="D16301" s="20" t="s">
        <v>16</v>
      </c>
    </row>
    <row r="16302" spans="2:4" x14ac:dyDescent="0.25">
      <c r="B16302" s="20" t="s">
        <v>13021</v>
      </c>
      <c r="C16302" s="20" t="s">
        <v>13017</v>
      </c>
      <c r="D16302" s="20" t="s">
        <v>16</v>
      </c>
    </row>
    <row r="16303" spans="2:4" x14ac:dyDescent="0.25">
      <c r="B16303" s="20" t="s">
        <v>13022</v>
      </c>
      <c r="C16303" s="20" t="s">
        <v>13017</v>
      </c>
      <c r="D16303" s="20" t="s">
        <v>16</v>
      </c>
    </row>
    <row r="16304" spans="2:4" x14ac:dyDescent="0.25">
      <c r="B16304" s="20" t="s">
        <v>13023</v>
      </c>
      <c r="C16304" s="20" t="s">
        <v>13024</v>
      </c>
      <c r="D16304" s="20" t="s">
        <v>16</v>
      </c>
    </row>
    <row r="16305" spans="2:4" x14ac:dyDescent="0.25">
      <c r="B16305" s="20" t="s">
        <v>13025</v>
      </c>
      <c r="C16305" s="20" t="s">
        <v>13024</v>
      </c>
      <c r="D16305" s="20" t="s">
        <v>16</v>
      </c>
    </row>
    <row r="16306" spans="2:4" x14ac:dyDescent="0.25">
      <c r="B16306" s="20" t="s">
        <v>19689</v>
      </c>
      <c r="C16306" s="20" t="s">
        <v>13024</v>
      </c>
      <c r="D16306" s="20" t="s">
        <v>16</v>
      </c>
    </row>
    <row r="16307" spans="2:4" x14ac:dyDescent="0.25">
      <c r="B16307" s="20" t="s">
        <v>13026</v>
      </c>
      <c r="C16307" s="20" t="s">
        <v>13024</v>
      </c>
      <c r="D16307" s="20" t="s">
        <v>16</v>
      </c>
    </row>
    <row r="16308" spans="2:4" x14ac:dyDescent="0.25">
      <c r="B16308" s="20" t="s">
        <v>13027</v>
      </c>
      <c r="C16308" s="20" t="s">
        <v>13024</v>
      </c>
      <c r="D16308" s="20" t="s">
        <v>16</v>
      </c>
    </row>
    <row r="16309" spans="2:4" x14ac:dyDescent="0.25">
      <c r="B16309" s="20" t="s">
        <v>13028</v>
      </c>
      <c r="C16309" s="20" t="s">
        <v>13024</v>
      </c>
      <c r="D16309" s="20" t="s">
        <v>16</v>
      </c>
    </row>
    <row r="16310" spans="2:4" x14ac:dyDescent="0.25">
      <c r="B16310" s="20" t="s">
        <v>19690</v>
      </c>
      <c r="C16310" s="20" t="s">
        <v>13024</v>
      </c>
      <c r="D16310" s="20" t="s">
        <v>16</v>
      </c>
    </row>
    <row r="16311" spans="2:4" x14ac:dyDescent="0.25">
      <c r="B16311" s="20" t="s">
        <v>13029</v>
      </c>
      <c r="C16311" s="20" t="s">
        <v>13024</v>
      </c>
      <c r="D16311" s="20" t="s">
        <v>16</v>
      </c>
    </row>
    <row r="16312" spans="2:4" x14ac:dyDescent="0.25">
      <c r="B16312" s="20" t="s">
        <v>13030</v>
      </c>
      <c r="C16312" s="20" t="s">
        <v>13024</v>
      </c>
      <c r="D16312" s="20" t="s">
        <v>16</v>
      </c>
    </row>
    <row r="16313" spans="2:4" x14ac:dyDescent="0.25">
      <c r="B16313" s="20" t="s">
        <v>13031</v>
      </c>
      <c r="C16313" s="20" t="s">
        <v>13024</v>
      </c>
      <c r="D16313" s="20" t="s">
        <v>16</v>
      </c>
    </row>
    <row r="16314" spans="2:4" x14ac:dyDescent="0.25">
      <c r="B16314" s="20" t="s">
        <v>13032</v>
      </c>
      <c r="C16314" s="20" t="s">
        <v>13024</v>
      </c>
      <c r="D16314" s="20" t="s">
        <v>16</v>
      </c>
    </row>
    <row r="16315" spans="2:4" x14ac:dyDescent="0.25">
      <c r="B16315" s="20" t="s">
        <v>13033</v>
      </c>
      <c r="C16315" s="20" t="s">
        <v>13024</v>
      </c>
      <c r="D16315" s="20" t="s">
        <v>16</v>
      </c>
    </row>
    <row r="16316" spans="2:4" x14ac:dyDescent="0.25">
      <c r="B16316" s="20" t="s">
        <v>13034</v>
      </c>
      <c r="C16316" s="20" t="s">
        <v>13035</v>
      </c>
      <c r="D16316" s="20" t="s">
        <v>16</v>
      </c>
    </row>
    <row r="16317" spans="2:4" x14ac:dyDescent="0.25">
      <c r="B16317" s="20" t="s">
        <v>13036</v>
      </c>
      <c r="C16317" s="20" t="s">
        <v>13035</v>
      </c>
      <c r="D16317" s="20" t="s">
        <v>16</v>
      </c>
    </row>
    <row r="16318" spans="2:4" x14ac:dyDescent="0.25">
      <c r="B16318" s="20" t="s">
        <v>13037</v>
      </c>
      <c r="C16318" s="20" t="s">
        <v>13035</v>
      </c>
      <c r="D16318" s="20" t="s">
        <v>16</v>
      </c>
    </row>
    <row r="16319" spans="2:4" x14ac:dyDescent="0.25">
      <c r="B16319" s="20" t="s">
        <v>13038</v>
      </c>
      <c r="C16319" s="20" t="s">
        <v>13035</v>
      </c>
      <c r="D16319" s="20" t="s">
        <v>16</v>
      </c>
    </row>
    <row r="16320" spans="2:4" x14ac:dyDescent="0.25">
      <c r="B16320" s="20" t="s">
        <v>13039</v>
      </c>
      <c r="C16320" s="20" t="s">
        <v>13035</v>
      </c>
      <c r="D16320" s="20" t="s">
        <v>16</v>
      </c>
    </row>
    <row r="16321" spans="2:4" x14ac:dyDescent="0.25">
      <c r="B16321" s="20" t="s">
        <v>13040</v>
      </c>
      <c r="C16321" s="20" t="s">
        <v>13035</v>
      </c>
      <c r="D16321" s="20" t="s">
        <v>16</v>
      </c>
    </row>
    <row r="16322" spans="2:4" x14ac:dyDescent="0.25">
      <c r="B16322" s="20" t="s">
        <v>13041</v>
      </c>
      <c r="C16322" s="20" t="s">
        <v>13042</v>
      </c>
      <c r="D16322" s="20" t="s">
        <v>16</v>
      </c>
    </row>
    <row r="16323" spans="2:4" x14ac:dyDescent="0.25">
      <c r="B16323" s="20" t="s">
        <v>13043</v>
      </c>
      <c r="C16323" s="20" t="s">
        <v>13042</v>
      </c>
      <c r="D16323" s="20" t="s">
        <v>16</v>
      </c>
    </row>
    <row r="16324" spans="2:4" x14ac:dyDescent="0.25">
      <c r="B16324" s="20" t="s">
        <v>13044</v>
      </c>
      <c r="C16324" s="20" t="s">
        <v>13042</v>
      </c>
      <c r="D16324" s="20" t="s">
        <v>16</v>
      </c>
    </row>
    <row r="16325" spans="2:4" x14ac:dyDescent="0.25">
      <c r="B16325" s="20" t="s">
        <v>13045</v>
      </c>
      <c r="C16325" s="20" t="s">
        <v>13042</v>
      </c>
      <c r="D16325" s="20" t="s">
        <v>16</v>
      </c>
    </row>
    <row r="16326" spans="2:4" x14ac:dyDescent="0.25">
      <c r="B16326" s="20" t="s">
        <v>13046</v>
      </c>
      <c r="C16326" s="20" t="s">
        <v>13042</v>
      </c>
      <c r="D16326" s="20" t="s">
        <v>16</v>
      </c>
    </row>
    <row r="16327" spans="2:4" x14ac:dyDescent="0.25">
      <c r="B16327" s="20" t="s">
        <v>13047</v>
      </c>
      <c r="C16327" s="20" t="s">
        <v>13042</v>
      </c>
      <c r="D16327" s="20" t="s">
        <v>16</v>
      </c>
    </row>
    <row r="16328" spans="2:4" x14ac:dyDescent="0.25">
      <c r="B16328" s="20" t="s">
        <v>13048</v>
      </c>
      <c r="C16328" s="20" t="s">
        <v>13042</v>
      </c>
      <c r="D16328" s="20" t="s">
        <v>16</v>
      </c>
    </row>
    <row r="16329" spans="2:4" x14ac:dyDescent="0.25">
      <c r="B16329" s="20" t="s">
        <v>13049</v>
      </c>
      <c r="C16329" s="20" t="s">
        <v>13050</v>
      </c>
      <c r="D16329" s="20" t="s">
        <v>16</v>
      </c>
    </row>
    <row r="16330" spans="2:4" x14ac:dyDescent="0.25">
      <c r="B16330" s="20" t="s">
        <v>13051</v>
      </c>
      <c r="C16330" s="20" t="s">
        <v>13050</v>
      </c>
      <c r="D16330" s="20" t="s">
        <v>16</v>
      </c>
    </row>
    <row r="16331" spans="2:4" x14ac:dyDescent="0.25">
      <c r="B16331" s="20" t="s">
        <v>13052</v>
      </c>
      <c r="C16331" s="20" t="s">
        <v>13050</v>
      </c>
      <c r="D16331" s="20" t="s">
        <v>16</v>
      </c>
    </row>
    <row r="16332" spans="2:4" x14ac:dyDescent="0.25">
      <c r="B16332" s="20" t="s">
        <v>13053</v>
      </c>
      <c r="C16332" s="20" t="s">
        <v>13050</v>
      </c>
      <c r="D16332" s="20" t="s">
        <v>16</v>
      </c>
    </row>
    <row r="16333" spans="2:4" x14ac:dyDescent="0.25">
      <c r="B16333" s="20" t="s">
        <v>13054</v>
      </c>
      <c r="C16333" s="20" t="s">
        <v>13050</v>
      </c>
      <c r="D16333" s="20" t="s">
        <v>16</v>
      </c>
    </row>
    <row r="16334" spans="2:4" x14ac:dyDescent="0.25">
      <c r="B16334" s="20" t="s">
        <v>13055</v>
      </c>
      <c r="C16334" s="20" t="s">
        <v>13050</v>
      </c>
      <c r="D16334" s="20" t="s">
        <v>16</v>
      </c>
    </row>
    <row r="16335" spans="2:4" x14ac:dyDescent="0.25">
      <c r="B16335" s="20" t="s">
        <v>13056</v>
      </c>
      <c r="C16335" s="20" t="s">
        <v>13050</v>
      </c>
      <c r="D16335" s="20" t="s">
        <v>16</v>
      </c>
    </row>
    <row r="16336" spans="2:4" x14ac:dyDescent="0.25">
      <c r="B16336" s="20" t="s">
        <v>13057</v>
      </c>
      <c r="C16336" s="20" t="s">
        <v>13050</v>
      </c>
      <c r="D16336" s="20" t="s">
        <v>16</v>
      </c>
    </row>
    <row r="16337" spans="2:4" x14ac:dyDescent="0.25">
      <c r="B16337" s="20" t="s">
        <v>13058</v>
      </c>
      <c r="C16337" s="20" t="s">
        <v>13050</v>
      </c>
      <c r="D16337" s="20" t="s">
        <v>16</v>
      </c>
    </row>
    <row r="16338" spans="2:4" x14ac:dyDescent="0.25">
      <c r="B16338" s="20" t="s">
        <v>13059</v>
      </c>
      <c r="C16338" s="20" t="s">
        <v>13050</v>
      </c>
      <c r="D16338" s="20" t="s">
        <v>16</v>
      </c>
    </row>
    <row r="16339" spans="2:4" x14ac:dyDescent="0.25">
      <c r="B16339" s="20" t="s">
        <v>13060</v>
      </c>
      <c r="C16339" s="20" t="s">
        <v>13061</v>
      </c>
      <c r="D16339" s="20" t="s">
        <v>16</v>
      </c>
    </row>
    <row r="16340" spans="2:4" x14ac:dyDescent="0.25">
      <c r="B16340" s="20" t="s">
        <v>13062</v>
      </c>
      <c r="C16340" s="20" t="s">
        <v>13061</v>
      </c>
      <c r="D16340" s="20" t="s">
        <v>16</v>
      </c>
    </row>
    <row r="16341" spans="2:4" x14ac:dyDescent="0.25">
      <c r="B16341" s="20" t="s">
        <v>13063</v>
      </c>
      <c r="C16341" s="20" t="s">
        <v>13061</v>
      </c>
      <c r="D16341" s="20" t="s">
        <v>16</v>
      </c>
    </row>
    <row r="16342" spans="2:4" x14ac:dyDescent="0.25">
      <c r="B16342" s="20" t="s">
        <v>13064</v>
      </c>
      <c r="C16342" s="20" t="s">
        <v>13061</v>
      </c>
      <c r="D16342" s="20" t="s">
        <v>16</v>
      </c>
    </row>
    <row r="16343" spans="2:4" x14ac:dyDescent="0.25">
      <c r="B16343" s="20" t="s">
        <v>13065</v>
      </c>
      <c r="C16343" s="20" t="s">
        <v>13061</v>
      </c>
      <c r="D16343" s="20" t="s">
        <v>16</v>
      </c>
    </row>
    <row r="16344" spans="2:4" x14ac:dyDescent="0.25">
      <c r="B16344" s="20" t="s">
        <v>13066</v>
      </c>
      <c r="C16344" s="20" t="s">
        <v>13061</v>
      </c>
      <c r="D16344" s="20" t="s">
        <v>16</v>
      </c>
    </row>
    <row r="16345" spans="2:4" x14ac:dyDescent="0.25">
      <c r="B16345" s="20" t="s">
        <v>13067</v>
      </c>
      <c r="C16345" s="20" t="s">
        <v>13061</v>
      </c>
      <c r="D16345" s="20" t="s">
        <v>16</v>
      </c>
    </row>
    <row r="16346" spans="2:4" x14ac:dyDescent="0.25">
      <c r="B16346" s="20" t="s">
        <v>13068</v>
      </c>
      <c r="C16346" s="20" t="s">
        <v>13061</v>
      </c>
      <c r="D16346" s="20" t="s">
        <v>16</v>
      </c>
    </row>
    <row r="16347" spans="2:4" x14ac:dyDescent="0.25">
      <c r="B16347" s="20" t="s">
        <v>13069</v>
      </c>
      <c r="C16347" s="20" t="s">
        <v>13061</v>
      </c>
      <c r="D16347" s="20" t="s">
        <v>16</v>
      </c>
    </row>
    <row r="16348" spans="2:4" x14ac:dyDescent="0.25">
      <c r="B16348" s="20" t="s">
        <v>13070</v>
      </c>
      <c r="C16348" s="20" t="s">
        <v>13061</v>
      </c>
      <c r="D16348" s="20" t="s">
        <v>16</v>
      </c>
    </row>
    <row r="16349" spans="2:4" x14ac:dyDescent="0.25">
      <c r="B16349" s="20" t="s">
        <v>13071</v>
      </c>
      <c r="C16349" s="20" t="s">
        <v>13072</v>
      </c>
      <c r="D16349" s="20" t="s">
        <v>16</v>
      </c>
    </row>
    <row r="16350" spans="2:4" x14ac:dyDescent="0.25">
      <c r="B16350" s="20" t="s">
        <v>13073</v>
      </c>
      <c r="C16350" s="20" t="s">
        <v>13072</v>
      </c>
      <c r="D16350" s="20" t="s">
        <v>16</v>
      </c>
    </row>
    <row r="16351" spans="2:4" x14ac:dyDescent="0.25">
      <c r="B16351" s="20" t="s">
        <v>13074</v>
      </c>
      <c r="C16351" s="20" t="s">
        <v>13072</v>
      </c>
      <c r="D16351" s="20" t="s">
        <v>16</v>
      </c>
    </row>
    <row r="16352" spans="2:4" x14ac:dyDescent="0.25">
      <c r="B16352" s="20" t="s">
        <v>13075</v>
      </c>
      <c r="C16352" s="20" t="s">
        <v>13072</v>
      </c>
      <c r="D16352" s="20" t="s">
        <v>16</v>
      </c>
    </row>
    <row r="16353" spans="2:4" x14ac:dyDescent="0.25">
      <c r="B16353" s="20" t="s">
        <v>13076</v>
      </c>
      <c r="C16353" s="20" t="s">
        <v>13072</v>
      </c>
      <c r="D16353" s="20" t="s">
        <v>16</v>
      </c>
    </row>
    <row r="16354" spans="2:4" x14ac:dyDescent="0.25">
      <c r="B16354" s="20" t="s">
        <v>13077</v>
      </c>
      <c r="C16354" s="20" t="s">
        <v>13072</v>
      </c>
      <c r="D16354" s="20" t="s">
        <v>16</v>
      </c>
    </row>
    <row r="16355" spans="2:4" x14ac:dyDescent="0.25">
      <c r="B16355" s="20" t="s">
        <v>13078</v>
      </c>
      <c r="C16355" s="20" t="s">
        <v>13072</v>
      </c>
      <c r="D16355" s="20" t="s">
        <v>16</v>
      </c>
    </row>
    <row r="16356" spans="2:4" x14ac:dyDescent="0.25">
      <c r="B16356" s="20" t="s">
        <v>13079</v>
      </c>
      <c r="C16356" s="20" t="s">
        <v>13072</v>
      </c>
      <c r="D16356" s="20" t="s">
        <v>16</v>
      </c>
    </row>
    <row r="16357" spans="2:4" x14ac:dyDescent="0.25">
      <c r="B16357" s="20" t="s">
        <v>13080</v>
      </c>
      <c r="C16357" s="20" t="s">
        <v>13072</v>
      </c>
      <c r="D16357" s="20" t="s">
        <v>16</v>
      </c>
    </row>
    <row r="16358" spans="2:4" x14ac:dyDescent="0.25">
      <c r="B16358" s="20" t="s">
        <v>13081</v>
      </c>
      <c r="C16358" s="20" t="s">
        <v>13072</v>
      </c>
      <c r="D16358" s="20" t="s">
        <v>16</v>
      </c>
    </row>
    <row r="16359" spans="2:4" x14ac:dyDescent="0.25">
      <c r="B16359" s="20" t="s">
        <v>13082</v>
      </c>
      <c r="C16359" s="20" t="s">
        <v>13083</v>
      </c>
      <c r="D16359" s="20" t="s">
        <v>16</v>
      </c>
    </row>
    <row r="16360" spans="2:4" x14ac:dyDescent="0.25">
      <c r="B16360" s="20" t="s">
        <v>13084</v>
      </c>
      <c r="C16360" s="20" t="s">
        <v>13083</v>
      </c>
      <c r="D16360" s="20" t="s">
        <v>16</v>
      </c>
    </row>
    <row r="16361" spans="2:4" x14ac:dyDescent="0.25">
      <c r="B16361" s="20" t="s">
        <v>13085</v>
      </c>
      <c r="C16361" s="20" t="s">
        <v>13083</v>
      </c>
      <c r="D16361" s="20" t="s">
        <v>16</v>
      </c>
    </row>
    <row r="16362" spans="2:4" x14ac:dyDescent="0.25">
      <c r="B16362" s="20" t="s">
        <v>13086</v>
      </c>
      <c r="C16362" s="20" t="s">
        <v>13083</v>
      </c>
      <c r="D16362" s="20" t="s">
        <v>16</v>
      </c>
    </row>
    <row r="16363" spans="2:4" x14ac:dyDescent="0.25">
      <c r="B16363" s="20" t="s">
        <v>13087</v>
      </c>
      <c r="C16363" s="20" t="s">
        <v>13083</v>
      </c>
      <c r="D16363" s="20" t="s">
        <v>16</v>
      </c>
    </row>
    <row r="16364" spans="2:4" x14ac:dyDescent="0.25">
      <c r="B16364" s="20" t="s">
        <v>13088</v>
      </c>
      <c r="C16364" s="20" t="s">
        <v>13083</v>
      </c>
      <c r="D16364" s="20" t="s">
        <v>16</v>
      </c>
    </row>
    <row r="16365" spans="2:4" x14ac:dyDescent="0.25">
      <c r="B16365" s="20" t="s">
        <v>13089</v>
      </c>
      <c r="C16365" s="20" t="s">
        <v>13083</v>
      </c>
      <c r="D16365" s="20" t="s">
        <v>16</v>
      </c>
    </row>
    <row r="16366" spans="2:4" x14ac:dyDescent="0.25">
      <c r="B16366" s="20" t="s">
        <v>13090</v>
      </c>
      <c r="C16366" s="20" t="s">
        <v>13083</v>
      </c>
      <c r="D16366" s="20" t="s">
        <v>16</v>
      </c>
    </row>
    <row r="16367" spans="2:4" x14ac:dyDescent="0.25">
      <c r="B16367" s="20" t="s">
        <v>13091</v>
      </c>
      <c r="C16367" s="20" t="s">
        <v>13083</v>
      </c>
      <c r="D16367" s="20" t="s">
        <v>16</v>
      </c>
    </row>
    <row r="16368" spans="2:4" x14ac:dyDescent="0.25">
      <c r="B16368" s="20" t="s">
        <v>13092</v>
      </c>
      <c r="C16368" s="20" t="s">
        <v>13083</v>
      </c>
      <c r="D16368" s="20" t="s">
        <v>16</v>
      </c>
    </row>
    <row r="16369" spans="2:4" x14ac:dyDescent="0.25">
      <c r="B16369" s="20" t="s">
        <v>13093</v>
      </c>
      <c r="C16369" s="20" t="s">
        <v>13094</v>
      </c>
      <c r="D16369" s="20" t="s">
        <v>16</v>
      </c>
    </row>
    <row r="16370" spans="2:4" x14ac:dyDescent="0.25">
      <c r="B16370" s="20" t="s">
        <v>13095</v>
      </c>
      <c r="C16370" s="20" t="s">
        <v>13094</v>
      </c>
      <c r="D16370" s="20" t="s">
        <v>16</v>
      </c>
    </row>
    <row r="16371" spans="2:4" x14ac:dyDescent="0.25">
      <c r="B16371" s="20" t="s">
        <v>13096</v>
      </c>
      <c r="C16371" s="20" t="s">
        <v>13094</v>
      </c>
      <c r="D16371" s="20" t="s">
        <v>16</v>
      </c>
    </row>
    <row r="16372" spans="2:4" x14ac:dyDescent="0.25">
      <c r="B16372" s="20" t="s">
        <v>13097</v>
      </c>
      <c r="C16372" s="20" t="s">
        <v>13094</v>
      </c>
      <c r="D16372" s="20" t="s">
        <v>16</v>
      </c>
    </row>
    <row r="16373" spans="2:4" x14ac:dyDescent="0.25">
      <c r="B16373" s="20" t="s">
        <v>13098</v>
      </c>
      <c r="C16373" s="20" t="s">
        <v>13099</v>
      </c>
      <c r="D16373" s="20" t="s">
        <v>16</v>
      </c>
    </row>
    <row r="16374" spans="2:4" x14ac:dyDescent="0.25">
      <c r="B16374" s="20" t="s">
        <v>19691</v>
      </c>
      <c r="C16374" s="20" t="s">
        <v>13099</v>
      </c>
      <c r="D16374" s="20" t="s">
        <v>16</v>
      </c>
    </row>
    <row r="16375" spans="2:4" x14ac:dyDescent="0.25">
      <c r="B16375" s="20" t="s">
        <v>13100</v>
      </c>
      <c r="C16375" s="20" t="s">
        <v>13099</v>
      </c>
      <c r="D16375" s="20" t="s">
        <v>16</v>
      </c>
    </row>
    <row r="16376" spans="2:4" x14ac:dyDescent="0.25">
      <c r="B16376" s="20" t="s">
        <v>19692</v>
      </c>
      <c r="C16376" s="20" t="s">
        <v>13099</v>
      </c>
      <c r="D16376" s="20" t="s">
        <v>16</v>
      </c>
    </row>
    <row r="16377" spans="2:4" x14ac:dyDescent="0.25">
      <c r="B16377" s="20" t="s">
        <v>13101</v>
      </c>
      <c r="C16377" s="20" t="s">
        <v>13099</v>
      </c>
      <c r="D16377" s="20" t="s">
        <v>16</v>
      </c>
    </row>
    <row r="16378" spans="2:4" x14ac:dyDescent="0.25">
      <c r="B16378" s="20" t="s">
        <v>13102</v>
      </c>
      <c r="C16378" s="20" t="s">
        <v>13099</v>
      </c>
      <c r="D16378" s="20" t="s">
        <v>16</v>
      </c>
    </row>
    <row r="16379" spans="2:4" x14ac:dyDescent="0.25">
      <c r="B16379" s="20" t="s">
        <v>13103</v>
      </c>
      <c r="C16379" s="20" t="s">
        <v>13099</v>
      </c>
      <c r="D16379" s="20" t="s">
        <v>16</v>
      </c>
    </row>
    <row r="16380" spans="2:4" x14ac:dyDescent="0.25">
      <c r="B16380" s="20" t="s">
        <v>13104</v>
      </c>
      <c r="C16380" s="20" t="s">
        <v>13099</v>
      </c>
      <c r="D16380" s="20" t="s">
        <v>16</v>
      </c>
    </row>
    <row r="16381" spans="2:4" x14ac:dyDescent="0.25">
      <c r="B16381" s="20" t="s">
        <v>13105</v>
      </c>
      <c r="C16381" s="20" t="s">
        <v>13099</v>
      </c>
      <c r="D16381" s="20" t="s">
        <v>16</v>
      </c>
    </row>
    <row r="16382" spans="2:4" x14ac:dyDescent="0.25">
      <c r="B16382" s="20" t="s">
        <v>19693</v>
      </c>
      <c r="C16382" s="20" t="s">
        <v>13099</v>
      </c>
      <c r="D16382" s="20" t="s">
        <v>16</v>
      </c>
    </row>
    <row r="16383" spans="2:4" x14ac:dyDescent="0.25">
      <c r="B16383" s="20" t="s">
        <v>19694</v>
      </c>
      <c r="C16383" s="20" t="s">
        <v>13099</v>
      </c>
      <c r="D16383" s="20" t="s">
        <v>16</v>
      </c>
    </row>
    <row r="16384" spans="2:4" x14ac:dyDescent="0.25">
      <c r="B16384" s="20" t="s">
        <v>19695</v>
      </c>
      <c r="C16384" s="20" t="s">
        <v>13099</v>
      </c>
      <c r="D16384" s="20" t="s">
        <v>16</v>
      </c>
    </row>
    <row r="16385" spans="2:4" x14ac:dyDescent="0.25">
      <c r="B16385" s="20" t="s">
        <v>19696</v>
      </c>
      <c r="C16385" s="20" t="s">
        <v>13099</v>
      </c>
      <c r="D16385" s="20" t="s">
        <v>16</v>
      </c>
    </row>
    <row r="16386" spans="2:4" x14ac:dyDescent="0.25">
      <c r="B16386" s="20" t="s">
        <v>19697</v>
      </c>
      <c r="C16386" s="20" t="s">
        <v>13099</v>
      </c>
      <c r="D16386" s="20" t="s">
        <v>16</v>
      </c>
    </row>
    <row r="16387" spans="2:4" x14ac:dyDescent="0.25">
      <c r="B16387" s="20" t="s">
        <v>19698</v>
      </c>
      <c r="C16387" s="20" t="s">
        <v>13099</v>
      </c>
      <c r="D16387" s="20" t="s">
        <v>16</v>
      </c>
    </row>
    <row r="16388" spans="2:4" x14ac:dyDescent="0.25">
      <c r="B16388" s="20" t="s">
        <v>19699</v>
      </c>
      <c r="C16388" s="20" t="s">
        <v>13099</v>
      </c>
      <c r="D16388" s="20" t="s">
        <v>16</v>
      </c>
    </row>
    <row r="16389" spans="2:4" x14ac:dyDescent="0.25">
      <c r="B16389" s="20" t="s">
        <v>19700</v>
      </c>
      <c r="C16389" s="20" t="s">
        <v>13099</v>
      </c>
      <c r="D16389" s="20" t="s">
        <v>16</v>
      </c>
    </row>
    <row r="16390" spans="2:4" x14ac:dyDescent="0.25">
      <c r="B16390" s="20" t="s">
        <v>19701</v>
      </c>
      <c r="C16390" s="20" t="s">
        <v>13099</v>
      </c>
      <c r="D16390" s="20" t="s">
        <v>16</v>
      </c>
    </row>
    <row r="16391" spans="2:4" x14ac:dyDescent="0.25">
      <c r="B16391" s="20" t="s">
        <v>19702</v>
      </c>
      <c r="C16391" s="20" t="s">
        <v>13099</v>
      </c>
      <c r="D16391" s="20" t="s">
        <v>16</v>
      </c>
    </row>
    <row r="16392" spans="2:4" x14ac:dyDescent="0.25">
      <c r="B16392" s="20" t="s">
        <v>19703</v>
      </c>
      <c r="C16392" s="20" t="s">
        <v>13099</v>
      </c>
      <c r="D16392" s="20" t="s">
        <v>16</v>
      </c>
    </row>
    <row r="16393" spans="2:4" x14ac:dyDescent="0.25">
      <c r="B16393" s="20" t="s">
        <v>19704</v>
      </c>
      <c r="C16393" s="20" t="s">
        <v>13099</v>
      </c>
      <c r="D16393" s="20" t="s">
        <v>16</v>
      </c>
    </row>
    <row r="16394" spans="2:4" x14ac:dyDescent="0.25">
      <c r="B16394" s="20" t="s">
        <v>19705</v>
      </c>
      <c r="C16394" s="20" t="s">
        <v>13099</v>
      </c>
      <c r="D16394" s="20" t="s">
        <v>16</v>
      </c>
    </row>
    <row r="16395" spans="2:4" x14ac:dyDescent="0.25">
      <c r="B16395" s="20" t="s">
        <v>19706</v>
      </c>
      <c r="C16395" s="20" t="s">
        <v>13099</v>
      </c>
      <c r="D16395" s="20" t="s">
        <v>16</v>
      </c>
    </row>
    <row r="16396" spans="2:4" x14ac:dyDescent="0.25">
      <c r="B16396" s="20" t="s">
        <v>19707</v>
      </c>
      <c r="C16396" s="20" t="s">
        <v>13099</v>
      </c>
      <c r="D16396" s="20" t="s">
        <v>16</v>
      </c>
    </row>
    <row r="16397" spans="2:4" x14ac:dyDescent="0.25">
      <c r="B16397" s="20" t="s">
        <v>19708</v>
      </c>
      <c r="C16397" s="20" t="s">
        <v>13099</v>
      </c>
      <c r="D16397" s="20" t="s">
        <v>16</v>
      </c>
    </row>
    <row r="16398" spans="2:4" x14ac:dyDescent="0.25">
      <c r="B16398" s="20" t="s">
        <v>19709</v>
      </c>
      <c r="C16398" s="20" t="s">
        <v>13099</v>
      </c>
      <c r="D16398" s="20" t="s">
        <v>16</v>
      </c>
    </row>
    <row r="16399" spans="2:4" x14ac:dyDescent="0.25">
      <c r="B16399" s="20" t="s">
        <v>19710</v>
      </c>
      <c r="C16399" s="20" t="s">
        <v>13099</v>
      </c>
      <c r="D16399" s="20" t="s">
        <v>16</v>
      </c>
    </row>
    <row r="16400" spans="2:4" x14ac:dyDescent="0.25">
      <c r="B16400" s="20" t="s">
        <v>19711</v>
      </c>
      <c r="C16400" s="20" t="s">
        <v>13099</v>
      </c>
      <c r="D16400" s="20" t="s">
        <v>16</v>
      </c>
    </row>
    <row r="16401" spans="2:4" x14ac:dyDescent="0.25">
      <c r="B16401" s="20" t="s">
        <v>19712</v>
      </c>
      <c r="C16401" s="20" t="s">
        <v>13099</v>
      </c>
      <c r="D16401" s="20" t="s">
        <v>16</v>
      </c>
    </row>
    <row r="16402" spans="2:4" x14ac:dyDescent="0.25">
      <c r="B16402" s="20" t="s">
        <v>13106</v>
      </c>
      <c r="C16402" s="20" t="s">
        <v>13107</v>
      </c>
      <c r="D16402" s="20" t="s">
        <v>16</v>
      </c>
    </row>
    <row r="16403" spans="2:4" x14ac:dyDescent="0.25">
      <c r="B16403" s="20" t="s">
        <v>13108</v>
      </c>
      <c r="C16403" s="20" t="s">
        <v>13107</v>
      </c>
      <c r="D16403" s="20" t="s">
        <v>16</v>
      </c>
    </row>
    <row r="16404" spans="2:4" x14ac:dyDescent="0.25">
      <c r="B16404" s="20" t="s">
        <v>13109</v>
      </c>
      <c r="C16404" s="20" t="s">
        <v>13107</v>
      </c>
      <c r="D16404" s="20" t="s">
        <v>16</v>
      </c>
    </row>
    <row r="16405" spans="2:4" x14ac:dyDescent="0.25">
      <c r="B16405" s="20" t="s">
        <v>19713</v>
      </c>
      <c r="C16405" s="20" t="s">
        <v>13107</v>
      </c>
      <c r="D16405" s="20" t="s">
        <v>16</v>
      </c>
    </row>
    <row r="16406" spans="2:4" x14ac:dyDescent="0.25">
      <c r="B16406" s="20" t="s">
        <v>13110</v>
      </c>
      <c r="C16406" s="20" t="s">
        <v>13107</v>
      </c>
      <c r="D16406" s="20" t="s">
        <v>16</v>
      </c>
    </row>
    <row r="16407" spans="2:4" x14ac:dyDescent="0.25">
      <c r="B16407" s="20" t="s">
        <v>13111</v>
      </c>
      <c r="C16407" s="20" t="s">
        <v>13107</v>
      </c>
      <c r="D16407" s="20" t="s">
        <v>16</v>
      </c>
    </row>
    <row r="16408" spans="2:4" x14ac:dyDescent="0.25">
      <c r="B16408" s="20" t="s">
        <v>13112</v>
      </c>
      <c r="C16408" s="20" t="s">
        <v>13107</v>
      </c>
      <c r="D16408" s="20" t="s">
        <v>16</v>
      </c>
    </row>
    <row r="16409" spans="2:4" x14ac:dyDescent="0.25">
      <c r="B16409" s="20" t="s">
        <v>13113</v>
      </c>
      <c r="C16409" s="20" t="s">
        <v>13107</v>
      </c>
      <c r="D16409" s="20" t="s">
        <v>16</v>
      </c>
    </row>
    <row r="16410" spans="2:4" x14ac:dyDescent="0.25">
      <c r="B16410" s="20" t="s">
        <v>13114</v>
      </c>
      <c r="C16410" s="20" t="s">
        <v>13107</v>
      </c>
      <c r="D16410" s="20" t="s">
        <v>16</v>
      </c>
    </row>
    <row r="16411" spans="2:4" x14ac:dyDescent="0.25">
      <c r="B16411" s="20" t="s">
        <v>13115</v>
      </c>
      <c r="C16411" s="20" t="s">
        <v>13116</v>
      </c>
      <c r="D16411" s="20" t="s">
        <v>16</v>
      </c>
    </row>
    <row r="16412" spans="2:4" x14ac:dyDescent="0.25">
      <c r="B16412" s="20" t="s">
        <v>13117</v>
      </c>
      <c r="C16412" s="20" t="s">
        <v>13116</v>
      </c>
      <c r="D16412" s="20" t="s">
        <v>16</v>
      </c>
    </row>
    <row r="16413" spans="2:4" x14ac:dyDescent="0.25">
      <c r="B16413" s="20" t="s">
        <v>13118</v>
      </c>
      <c r="C16413" s="20" t="s">
        <v>13116</v>
      </c>
      <c r="D16413" s="20" t="s">
        <v>16</v>
      </c>
    </row>
    <row r="16414" spans="2:4" x14ac:dyDescent="0.25">
      <c r="B16414" s="20" t="s">
        <v>13119</v>
      </c>
      <c r="C16414" s="20" t="s">
        <v>13116</v>
      </c>
      <c r="D16414" s="20" t="s">
        <v>16</v>
      </c>
    </row>
    <row r="16415" spans="2:4" x14ac:dyDescent="0.25">
      <c r="B16415" s="20" t="s">
        <v>13120</v>
      </c>
      <c r="C16415" s="20" t="s">
        <v>13116</v>
      </c>
      <c r="D16415" s="20" t="s">
        <v>16</v>
      </c>
    </row>
    <row r="16416" spans="2:4" x14ac:dyDescent="0.25">
      <c r="B16416" s="20" t="s">
        <v>13121</v>
      </c>
      <c r="C16416" s="20" t="s">
        <v>13116</v>
      </c>
      <c r="D16416" s="20" t="s">
        <v>16</v>
      </c>
    </row>
    <row r="16417" spans="2:4" x14ac:dyDescent="0.25">
      <c r="B16417" s="20" t="s">
        <v>13122</v>
      </c>
      <c r="C16417" s="20" t="s">
        <v>13116</v>
      </c>
      <c r="D16417" s="20" t="s">
        <v>16</v>
      </c>
    </row>
    <row r="16418" spans="2:4" x14ac:dyDescent="0.25">
      <c r="B16418" s="20" t="s">
        <v>13123</v>
      </c>
      <c r="C16418" s="20" t="s">
        <v>13116</v>
      </c>
      <c r="D16418" s="20" t="s">
        <v>16</v>
      </c>
    </row>
    <row r="16419" spans="2:4" x14ac:dyDescent="0.25">
      <c r="B16419" s="20" t="s">
        <v>13124</v>
      </c>
      <c r="C16419" s="20" t="s">
        <v>13116</v>
      </c>
      <c r="D16419" s="20" t="s">
        <v>16</v>
      </c>
    </row>
    <row r="16420" spans="2:4" x14ac:dyDescent="0.25">
      <c r="B16420" s="20" t="s">
        <v>13125</v>
      </c>
      <c r="C16420" s="20" t="s">
        <v>13116</v>
      </c>
      <c r="D16420" s="20" t="s">
        <v>16</v>
      </c>
    </row>
    <row r="16421" spans="2:4" x14ac:dyDescent="0.25">
      <c r="B16421" s="20" t="s">
        <v>13126</v>
      </c>
      <c r="C16421" s="20" t="s">
        <v>13127</v>
      </c>
      <c r="D16421" s="20" t="s">
        <v>16</v>
      </c>
    </row>
    <row r="16422" spans="2:4" x14ac:dyDescent="0.25">
      <c r="B16422" s="20" t="s">
        <v>13128</v>
      </c>
      <c r="C16422" s="20" t="s">
        <v>13127</v>
      </c>
      <c r="D16422" s="20" t="s">
        <v>16</v>
      </c>
    </row>
    <row r="16423" spans="2:4" x14ac:dyDescent="0.25">
      <c r="B16423" s="20" t="s">
        <v>13129</v>
      </c>
      <c r="C16423" s="20" t="s">
        <v>13127</v>
      </c>
      <c r="D16423" s="20" t="s">
        <v>16</v>
      </c>
    </row>
    <row r="16424" spans="2:4" x14ac:dyDescent="0.25">
      <c r="B16424" s="20" t="s">
        <v>13130</v>
      </c>
      <c r="C16424" s="20" t="s">
        <v>13127</v>
      </c>
      <c r="D16424" s="20" t="s">
        <v>16</v>
      </c>
    </row>
    <row r="16425" spans="2:4" x14ac:dyDescent="0.25">
      <c r="B16425" s="20" t="s">
        <v>13131</v>
      </c>
      <c r="C16425" s="20" t="s">
        <v>13132</v>
      </c>
      <c r="D16425" s="20" t="s">
        <v>16</v>
      </c>
    </row>
    <row r="16426" spans="2:4" x14ac:dyDescent="0.25">
      <c r="B16426" s="20" t="s">
        <v>13133</v>
      </c>
      <c r="C16426" s="20" t="s">
        <v>13132</v>
      </c>
      <c r="D16426" s="20" t="s">
        <v>16</v>
      </c>
    </row>
    <row r="16427" spans="2:4" x14ac:dyDescent="0.25">
      <c r="B16427" s="20" t="s">
        <v>13134</v>
      </c>
      <c r="C16427" s="20" t="s">
        <v>13132</v>
      </c>
      <c r="D16427" s="20" t="s">
        <v>16</v>
      </c>
    </row>
    <row r="16428" spans="2:4" x14ac:dyDescent="0.25">
      <c r="B16428" s="20" t="s">
        <v>13135</v>
      </c>
      <c r="C16428" s="20" t="s">
        <v>13132</v>
      </c>
      <c r="D16428" s="20" t="s">
        <v>16</v>
      </c>
    </row>
    <row r="16429" spans="2:4" x14ac:dyDescent="0.25">
      <c r="B16429" s="20" t="s">
        <v>13136</v>
      </c>
      <c r="C16429" s="20" t="s">
        <v>13132</v>
      </c>
      <c r="D16429" s="20" t="s">
        <v>16</v>
      </c>
    </row>
    <row r="16430" spans="2:4" x14ac:dyDescent="0.25">
      <c r="B16430" s="20" t="s">
        <v>13137</v>
      </c>
      <c r="C16430" s="20" t="s">
        <v>13132</v>
      </c>
      <c r="D16430" s="20" t="s">
        <v>16</v>
      </c>
    </row>
    <row r="16431" spans="2:4" x14ac:dyDescent="0.25">
      <c r="B16431" s="20" t="s">
        <v>13138</v>
      </c>
      <c r="C16431" s="20" t="s">
        <v>13132</v>
      </c>
      <c r="D16431" s="20" t="s">
        <v>16</v>
      </c>
    </row>
    <row r="16432" spans="2:4" x14ac:dyDescent="0.25">
      <c r="B16432" s="20" t="s">
        <v>13139</v>
      </c>
      <c r="C16432" s="20" t="s">
        <v>13132</v>
      </c>
      <c r="D16432" s="20" t="s">
        <v>16</v>
      </c>
    </row>
    <row r="16433" spans="2:4" x14ac:dyDescent="0.25">
      <c r="B16433" s="20" t="s">
        <v>13140</v>
      </c>
      <c r="C16433" s="20" t="s">
        <v>13132</v>
      </c>
      <c r="D16433" s="20" t="s">
        <v>16</v>
      </c>
    </row>
    <row r="16434" spans="2:4" x14ac:dyDescent="0.25">
      <c r="B16434" s="20" t="s">
        <v>13141</v>
      </c>
      <c r="C16434" s="20" t="s">
        <v>13132</v>
      </c>
      <c r="D16434" s="20" t="s">
        <v>16</v>
      </c>
    </row>
    <row r="16435" spans="2:4" x14ac:dyDescent="0.25">
      <c r="B16435" s="20" t="s">
        <v>13142</v>
      </c>
      <c r="C16435" s="20" t="s">
        <v>13143</v>
      </c>
      <c r="D16435" s="20" t="s">
        <v>16</v>
      </c>
    </row>
    <row r="16436" spans="2:4" x14ac:dyDescent="0.25">
      <c r="B16436" s="20" t="s">
        <v>13144</v>
      </c>
      <c r="C16436" s="20" t="s">
        <v>13143</v>
      </c>
      <c r="D16436" s="20" t="s">
        <v>16</v>
      </c>
    </row>
    <row r="16437" spans="2:4" x14ac:dyDescent="0.25">
      <c r="B16437" s="20" t="s">
        <v>13145</v>
      </c>
      <c r="C16437" s="20" t="s">
        <v>13143</v>
      </c>
      <c r="D16437" s="20" t="s">
        <v>16</v>
      </c>
    </row>
    <row r="16438" spans="2:4" x14ac:dyDescent="0.25">
      <c r="B16438" s="20" t="s">
        <v>13146</v>
      </c>
      <c r="C16438" s="20" t="s">
        <v>13143</v>
      </c>
      <c r="D16438" s="20" t="s">
        <v>16</v>
      </c>
    </row>
    <row r="16439" spans="2:4" x14ac:dyDescent="0.25">
      <c r="B16439" s="20" t="s">
        <v>13147</v>
      </c>
      <c r="C16439" s="20" t="s">
        <v>13143</v>
      </c>
      <c r="D16439" s="20" t="s">
        <v>16</v>
      </c>
    </row>
    <row r="16440" spans="2:4" x14ac:dyDescent="0.25">
      <c r="B16440" s="20" t="s">
        <v>13148</v>
      </c>
      <c r="C16440" s="20" t="s">
        <v>13143</v>
      </c>
      <c r="D16440" s="20" t="s">
        <v>16</v>
      </c>
    </row>
    <row r="16441" spans="2:4" x14ac:dyDescent="0.25">
      <c r="B16441" s="20" t="s">
        <v>13149</v>
      </c>
      <c r="C16441" s="20" t="s">
        <v>13143</v>
      </c>
      <c r="D16441" s="20" t="s">
        <v>16</v>
      </c>
    </row>
    <row r="16442" spans="2:4" x14ac:dyDescent="0.25">
      <c r="B16442" s="20" t="s">
        <v>13150</v>
      </c>
      <c r="C16442" s="20" t="s">
        <v>13143</v>
      </c>
      <c r="D16442" s="20" t="s">
        <v>16</v>
      </c>
    </row>
    <row r="16443" spans="2:4" x14ac:dyDescent="0.25">
      <c r="B16443" s="20" t="s">
        <v>13151</v>
      </c>
      <c r="C16443" s="20" t="s">
        <v>13143</v>
      </c>
      <c r="D16443" s="20" t="s">
        <v>16</v>
      </c>
    </row>
    <row r="16444" spans="2:4" x14ac:dyDescent="0.25">
      <c r="B16444" s="20" t="s">
        <v>13152</v>
      </c>
      <c r="C16444" s="20" t="s">
        <v>13143</v>
      </c>
      <c r="D16444" s="20" t="s">
        <v>16</v>
      </c>
    </row>
    <row r="16445" spans="2:4" x14ac:dyDescent="0.25">
      <c r="B16445" s="20" t="s">
        <v>13153</v>
      </c>
      <c r="C16445" s="20" t="s">
        <v>13153</v>
      </c>
      <c r="D16445" s="20" t="s">
        <v>16</v>
      </c>
    </row>
    <row r="16446" spans="2:4" x14ac:dyDescent="0.25">
      <c r="B16446" s="20" t="s">
        <v>13154</v>
      </c>
      <c r="C16446" s="20" t="s">
        <v>13154</v>
      </c>
      <c r="D16446" s="20" t="s">
        <v>16</v>
      </c>
    </row>
    <row r="16447" spans="2:4" x14ac:dyDescent="0.25">
      <c r="B16447" s="20" t="s">
        <v>13155</v>
      </c>
      <c r="C16447" s="20" t="s">
        <v>13155</v>
      </c>
      <c r="D16447" s="20" t="s">
        <v>16</v>
      </c>
    </row>
    <row r="16448" spans="2:4" x14ac:dyDescent="0.25">
      <c r="B16448" s="20" t="s">
        <v>13156</v>
      </c>
      <c r="C16448" s="20" t="s">
        <v>13156</v>
      </c>
      <c r="D16448" s="20" t="s">
        <v>16</v>
      </c>
    </row>
    <row r="16449" spans="2:4" x14ac:dyDescent="0.25">
      <c r="B16449" s="20" t="s">
        <v>13157</v>
      </c>
      <c r="C16449" s="20" t="s">
        <v>13157</v>
      </c>
      <c r="D16449" s="20" t="s">
        <v>16</v>
      </c>
    </row>
    <row r="16450" spans="2:4" x14ac:dyDescent="0.25">
      <c r="B16450" s="20" t="s">
        <v>13158</v>
      </c>
      <c r="C16450" s="20" t="s">
        <v>13158</v>
      </c>
      <c r="D16450" s="20" t="s">
        <v>16</v>
      </c>
    </row>
    <row r="16451" spans="2:4" x14ac:dyDescent="0.25">
      <c r="B16451" s="20" t="s">
        <v>13159</v>
      </c>
      <c r="C16451" s="20" t="s">
        <v>13159</v>
      </c>
      <c r="D16451" s="20" t="s">
        <v>16</v>
      </c>
    </row>
    <row r="16452" spans="2:4" x14ac:dyDescent="0.25">
      <c r="B16452" s="20" t="s">
        <v>19714</v>
      </c>
      <c r="C16452" s="20" t="s">
        <v>13160</v>
      </c>
      <c r="D16452" s="20" t="s">
        <v>16</v>
      </c>
    </row>
    <row r="16453" spans="2:4" x14ac:dyDescent="0.25">
      <c r="B16453" s="20" t="s">
        <v>19715</v>
      </c>
      <c r="C16453" s="20" t="s">
        <v>13160</v>
      </c>
      <c r="D16453" s="20" t="s">
        <v>16</v>
      </c>
    </row>
    <row r="16454" spans="2:4" x14ac:dyDescent="0.25">
      <c r="B16454" s="20" t="s">
        <v>19716</v>
      </c>
      <c r="C16454" s="20" t="s">
        <v>13160</v>
      </c>
      <c r="D16454" s="20" t="s">
        <v>16</v>
      </c>
    </row>
    <row r="16455" spans="2:4" x14ac:dyDescent="0.25">
      <c r="B16455" s="20" t="s">
        <v>13161</v>
      </c>
      <c r="C16455" s="20" t="s">
        <v>13161</v>
      </c>
      <c r="D16455" s="20" t="s">
        <v>16</v>
      </c>
    </row>
    <row r="16456" spans="2:4" x14ac:dyDescent="0.25">
      <c r="B16456" s="20" t="s">
        <v>13162</v>
      </c>
      <c r="C16456" s="20" t="s">
        <v>13162</v>
      </c>
      <c r="D16456" s="20" t="s">
        <v>16</v>
      </c>
    </row>
    <row r="16457" spans="2:4" x14ac:dyDescent="0.25">
      <c r="B16457" s="20" t="s">
        <v>13163</v>
      </c>
      <c r="C16457" s="20" t="s">
        <v>13163</v>
      </c>
      <c r="D16457" s="20" t="s">
        <v>16</v>
      </c>
    </row>
    <row r="16458" spans="2:4" x14ac:dyDescent="0.25">
      <c r="B16458" s="20" t="s">
        <v>13164</v>
      </c>
      <c r="C16458" s="20" t="s">
        <v>13164</v>
      </c>
      <c r="D16458" s="20" t="s">
        <v>16</v>
      </c>
    </row>
    <row r="16459" spans="2:4" x14ac:dyDescent="0.25">
      <c r="B16459" s="20" t="s">
        <v>13165</v>
      </c>
      <c r="C16459" s="20" t="s">
        <v>13165</v>
      </c>
      <c r="D16459" s="20" t="s">
        <v>16</v>
      </c>
    </row>
    <row r="16460" spans="2:4" x14ac:dyDescent="0.25">
      <c r="B16460" s="20" t="s">
        <v>13166</v>
      </c>
      <c r="C16460" s="20" t="s">
        <v>13166</v>
      </c>
      <c r="D16460" s="20" t="s">
        <v>16</v>
      </c>
    </row>
    <row r="16461" spans="2:4" x14ac:dyDescent="0.25">
      <c r="B16461" s="20" t="s">
        <v>13167</v>
      </c>
      <c r="C16461" s="20" t="s">
        <v>13167</v>
      </c>
      <c r="D16461" s="20" t="s">
        <v>16</v>
      </c>
    </row>
    <row r="16462" spans="2:4" x14ac:dyDescent="0.25">
      <c r="B16462" s="20" t="s">
        <v>13168</v>
      </c>
      <c r="C16462" s="20" t="s">
        <v>13168</v>
      </c>
      <c r="D16462" s="20" t="s">
        <v>16</v>
      </c>
    </row>
    <row r="16463" spans="2:4" x14ac:dyDescent="0.25">
      <c r="B16463" s="20" t="s">
        <v>13169</v>
      </c>
      <c r="C16463" s="20" t="s">
        <v>13169</v>
      </c>
      <c r="D16463" s="20" t="s">
        <v>16</v>
      </c>
    </row>
    <row r="16464" spans="2:4" x14ac:dyDescent="0.25">
      <c r="B16464" s="20" t="s">
        <v>19717</v>
      </c>
      <c r="C16464" s="20" t="s">
        <v>13170</v>
      </c>
      <c r="D16464" s="20" t="s">
        <v>16</v>
      </c>
    </row>
    <row r="16465" spans="2:4" x14ac:dyDescent="0.25">
      <c r="B16465" s="20" t="s">
        <v>13171</v>
      </c>
      <c r="C16465" s="20" t="s">
        <v>13171</v>
      </c>
      <c r="D16465" s="20" t="s">
        <v>16</v>
      </c>
    </row>
    <row r="16466" spans="2:4" x14ac:dyDescent="0.25">
      <c r="B16466" s="20" t="s">
        <v>13172</v>
      </c>
      <c r="C16466" s="20" t="s">
        <v>13172</v>
      </c>
      <c r="D16466" s="20" t="s">
        <v>16</v>
      </c>
    </row>
    <row r="16467" spans="2:4" x14ac:dyDescent="0.25">
      <c r="B16467" s="20" t="s">
        <v>13173</v>
      </c>
      <c r="C16467" s="20" t="s">
        <v>13173</v>
      </c>
      <c r="D16467" s="20" t="s">
        <v>16</v>
      </c>
    </row>
    <row r="16468" spans="2:4" x14ac:dyDescent="0.25">
      <c r="B16468" s="20" t="s">
        <v>13174</v>
      </c>
      <c r="C16468" s="20" t="s">
        <v>13174</v>
      </c>
      <c r="D16468" s="20" t="s">
        <v>16</v>
      </c>
    </row>
    <row r="16469" spans="2:4" x14ac:dyDescent="0.25">
      <c r="B16469" s="20" t="s">
        <v>13175</v>
      </c>
      <c r="C16469" s="20" t="s">
        <v>13175</v>
      </c>
      <c r="D16469" s="20" t="s">
        <v>16</v>
      </c>
    </row>
    <row r="16470" spans="2:4" x14ac:dyDescent="0.25">
      <c r="B16470" s="20" t="s">
        <v>13176</v>
      </c>
      <c r="C16470" s="20" t="s">
        <v>13176</v>
      </c>
      <c r="D16470" s="20" t="s">
        <v>16</v>
      </c>
    </row>
    <row r="16471" spans="2:4" x14ac:dyDescent="0.25">
      <c r="B16471" s="20" t="s">
        <v>13177</v>
      </c>
      <c r="C16471" s="20" t="s">
        <v>13177</v>
      </c>
      <c r="D16471" s="20" t="s">
        <v>16</v>
      </c>
    </row>
    <row r="16472" spans="2:4" x14ac:dyDescent="0.25">
      <c r="B16472" s="20" t="s">
        <v>13178</v>
      </c>
      <c r="C16472" s="20" t="s">
        <v>13178</v>
      </c>
      <c r="D16472" s="20" t="s">
        <v>16</v>
      </c>
    </row>
    <row r="16473" spans="2:4" x14ac:dyDescent="0.25">
      <c r="B16473" s="20" t="s">
        <v>13179</v>
      </c>
      <c r="C16473" s="20" t="s">
        <v>13179</v>
      </c>
      <c r="D16473" s="20" t="s">
        <v>16</v>
      </c>
    </row>
    <row r="16474" spans="2:4" x14ac:dyDescent="0.25">
      <c r="B16474" s="20" t="s">
        <v>13180</v>
      </c>
      <c r="C16474" s="20" t="s">
        <v>13180</v>
      </c>
      <c r="D16474" s="20" t="s">
        <v>16</v>
      </c>
    </row>
    <row r="16475" spans="2:4" x14ac:dyDescent="0.25">
      <c r="B16475" s="20" t="s">
        <v>13181</v>
      </c>
      <c r="C16475" s="20" t="s">
        <v>13181</v>
      </c>
      <c r="D16475" s="20" t="s">
        <v>16</v>
      </c>
    </row>
    <row r="16476" spans="2:4" x14ac:dyDescent="0.25">
      <c r="B16476" s="20" t="s">
        <v>13182</v>
      </c>
      <c r="C16476" s="20" t="s">
        <v>13182</v>
      </c>
      <c r="D16476" s="20" t="s">
        <v>16</v>
      </c>
    </row>
    <row r="16477" spans="2:4" x14ac:dyDescent="0.25">
      <c r="B16477" s="20" t="s">
        <v>13183</v>
      </c>
      <c r="C16477" s="20" t="s">
        <v>13183</v>
      </c>
      <c r="D16477" s="20" t="s">
        <v>16</v>
      </c>
    </row>
    <row r="16478" spans="2:4" x14ac:dyDescent="0.25">
      <c r="B16478" s="20" t="s">
        <v>13184</v>
      </c>
      <c r="C16478" s="20" t="s">
        <v>13184</v>
      </c>
      <c r="D16478" s="20" t="s">
        <v>16</v>
      </c>
    </row>
    <row r="16479" spans="2:4" x14ac:dyDescent="0.25">
      <c r="B16479" s="20" t="s">
        <v>13185</v>
      </c>
      <c r="C16479" s="20" t="s">
        <v>13185</v>
      </c>
      <c r="D16479" s="20" t="s">
        <v>16</v>
      </c>
    </row>
    <row r="16480" spans="2:4" x14ac:dyDescent="0.25">
      <c r="B16480" s="20" t="s">
        <v>13186</v>
      </c>
      <c r="C16480" s="20" t="s">
        <v>13186</v>
      </c>
      <c r="D16480" s="20" t="s">
        <v>16</v>
      </c>
    </row>
    <row r="16481" spans="2:4" x14ac:dyDescent="0.25">
      <c r="B16481" s="20" t="s">
        <v>13187</v>
      </c>
      <c r="C16481" s="20" t="s">
        <v>13187</v>
      </c>
      <c r="D16481" s="20" t="s">
        <v>16</v>
      </c>
    </row>
    <row r="16482" spans="2:4" x14ac:dyDescent="0.25">
      <c r="B16482" s="20" t="s">
        <v>13188</v>
      </c>
      <c r="C16482" s="20" t="s">
        <v>13188</v>
      </c>
      <c r="D16482" s="20" t="s">
        <v>16</v>
      </c>
    </row>
    <row r="16483" spans="2:4" x14ac:dyDescent="0.25">
      <c r="B16483" s="20" t="s">
        <v>13189</v>
      </c>
      <c r="C16483" s="20" t="s">
        <v>13189</v>
      </c>
      <c r="D16483" s="20" t="s">
        <v>16</v>
      </c>
    </row>
    <row r="16484" spans="2:4" x14ac:dyDescent="0.25">
      <c r="B16484" s="20" t="s">
        <v>13190</v>
      </c>
      <c r="C16484" s="20" t="s">
        <v>13190</v>
      </c>
      <c r="D16484" s="20" t="s">
        <v>16</v>
      </c>
    </row>
    <row r="16485" spans="2:4" x14ac:dyDescent="0.25">
      <c r="B16485" s="20" t="s">
        <v>13191</v>
      </c>
      <c r="C16485" s="20" t="s">
        <v>13191</v>
      </c>
      <c r="D16485" s="20" t="s">
        <v>16</v>
      </c>
    </row>
    <row r="16486" spans="2:4" x14ac:dyDescent="0.25">
      <c r="B16486" s="20" t="s">
        <v>19718</v>
      </c>
      <c r="C16486" s="20" t="s">
        <v>13192</v>
      </c>
      <c r="D16486" s="20" t="s">
        <v>16</v>
      </c>
    </row>
    <row r="16487" spans="2:4" x14ac:dyDescent="0.25">
      <c r="B16487" s="20" t="s">
        <v>13193</v>
      </c>
      <c r="C16487" s="20" t="s">
        <v>13193</v>
      </c>
      <c r="D16487" s="20" t="s">
        <v>16</v>
      </c>
    </row>
    <row r="16488" spans="2:4" x14ac:dyDescent="0.25">
      <c r="B16488" s="20" t="s">
        <v>13194</v>
      </c>
      <c r="C16488" s="20" t="s">
        <v>13194</v>
      </c>
      <c r="D16488" s="20" t="s">
        <v>16</v>
      </c>
    </row>
    <row r="16489" spans="2:4" x14ac:dyDescent="0.25">
      <c r="B16489" s="20" t="s">
        <v>13195</v>
      </c>
      <c r="C16489" s="20" t="s">
        <v>13195</v>
      </c>
      <c r="D16489" s="20" t="s">
        <v>16</v>
      </c>
    </row>
    <row r="16490" spans="2:4" x14ac:dyDescent="0.25">
      <c r="B16490" s="20" t="s">
        <v>13196</v>
      </c>
      <c r="C16490" s="20" t="s">
        <v>13196</v>
      </c>
      <c r="D16490" s="20" t="s">
        <v>16</v>
      </c>
    </row>
    <row r="16491" spans="2:4" x14ac:dyDescent="0.25">
      <c r="B16491" s="20" t="s">
        <v>13197</v>
      </c>
      <c r="C16491" s="20" t="s">
        <v>13197</v>
      </c>
      <c r="D16491" s="20" t="s">
        <v>16</v>
      </c>
    </row>
    <row r="16492" spans="2:4" x14ac:dyDescent="0.25">
      <c r="B16492" s="20" t="s">
        <v>13198</v>
      </c>
      <c r="C16492" s="20" t="s">
        <v>13198</v>
      </c>
      <c r="D16492" s="20" t="s">
        <v>16</v>
      </c>
    </row>
    <row r="16493" spans="2:4" x14ac:dyDescent="0.25">
      <c r="B16493" s="20" t="s">
        <v>13199</v>
      </c>
      <c r="C16493" s="20" t="s">
        <v>13199</v>
      </c>
      <c r="D16493" s="20" t="s">
        <v>16</v>
      </c>
    </row>
    <row r="16494" spans="2:4" x14ac:dyDescent="0.25">
      <c r="B16494" s="20" t="s">
        <v>13200</v>
      </c>
      <c r="C16494" s="20" t="s">
        <v>13200</v>
      </c>
      <c r="D16494" s="20" t="s">
        <v>16</v>
      </c>
    </row>
    <row r="16495" spans="2:4" x14ac:dyDescent="0.25">
      <c r="B16495" s="20" t="s">
        <v>13201</v>
      </c>
      <c r="C16495" s="20" t="s">
        <v>13201</v>
      </c>
      <c r="D16495" s="20" t="s">
        <v>16</v>
      </c>
    </row>
    <row r="16496" spans="2:4" x14ac:dyDescent="0.25">
      <c r="B16496" s="20" t="s">
        <v>19719</v>
      </c>
      <c r="C16496" s="20" t="s">
        <v>13202</v>
      </c>
      <c r="D16496" s="20" t="s">
        <v>16</v>
      </c>
    </row>
    <row r="16497" spans="2:4" x14ac:dyDescent="0.25">
      <c r="B16497" s="20" t="s">
        <v>13203</v>
      </c>
      <c r="C16497" s="20" t="s">
        <v>13203</v>
      </c>
      <c r="D16497" s="20" t="s">
        <v>16</v>
      </c>
    </row>
    <row r="16498" spans="2:4" x14ac:dyDescent="0.25">
      <c r="B16498" s="20" t="s">
        <v>13204</v>
      </c>
      <c r="C16498" s="20" t="s">
        <v>13204</v>
      </c>
      <c r="D16498" s="20" t="s">
        <v>16</v>
      </c>
    </row>
    <row r="16499" spans="2:4" x14ac:dyDescent="0.25">
      <c r="B16499" s="20" t="s">
        <v>13205</v>
      </c>
      <c r="C16499" s="20" t="s">
        <v>13205</v>
      </c>
      <c r="D16499" s="20" t="s">
        <v>16</v>
      </c>
    </row>
    <row r="16500" spans="2:4" x14ac:dyDescent="0.25">
      <c r="B16500" s="20" t="s">
        <v>13206</v>
      </c>
      <c r="C16500" s="20" t="s">
        <v>13206</v>
      </c>
      <c r="D16500" s="20" t="s">
        <v>16</v>
      </c>
    </row>
    <row r="16501" spans="2:4" x14ac:dyDescent="0.25">
      <c r="B16501" s="20" t="s">
        <v>13207</v>
      </c>
      <c r="C16501" s="20" t="s">
        <v>13207</v>
      </c>
      <c r="D16501" s="20" t="s">
        <v>16</v>
      </c>
    </row>
    <row r="16502" spans="2:4" x14ac:dyDescent="0.25">
      <c r="B16502" s="20" t="s">
        <v>19720</v>
      </c>
      <c r="C16502" s="20" t="s">
        <v>13208</v>
      </c>
      <c r="D16502" s="20" t="s">
        <v>16</v>
      </c>
    </row>
    <row r="16503" spans="2:4" x14ac:dyDescent="0.25">
      <c r="B16503" s="20" t="s">
        <v>19721</v>
      </c>
      <c r="C16503" s="20" t="s">
        <v>13208</v>
      </c>
      <c r="D16503" s="20" t="s">
        <v>16</v>
      </c>
    </row>
    <row r="16504" spans="2:4" x14ac:dyDescent="0.25">
      <c r="B16504" s="20" t="s">
        <v>13209</v>
      </c>
      <c r="C16504" s="20" t="s">
        <v>13209</v>
      </c>
      <c r="D16504" s="20" t="s">
        <v>17</v>
      </c>
    </row>
    <row r="16505" spans="2:4" x14ac:dyDescent="0.25">
      <c r="B16505" s="20" t="s">
        <v>13210</v>
      </c>
      <c r="C16505" s="20" t="s">
        <v>13211</v>
      </c>
      <c r="D16505" s="20" t="s">
        <v>17</v>
      </c>
    </row>
    <row r="16506" spans="2:4" x14ac:dyDescent="0.25">
      <c r="B16506" s="20" t="s">
        <v>19722</v>
      </c>
      <c r="C16506" s="20" t="s">
        <v>13211</v>
      </c>
      <c r="D16506" s="20" t="s">
        <v>17</v>
      </c>
    </row>
    <row r="16507" spans="2:4" x14ac:dyDescent="0.25">
      <c r="B16507" s="20" t="s">
        <v>13212</v>
      </c>
      <c r="C16507" s="20" t="s">
        <v>13211</v>
      </c>
      <c r="D16507" s="20" t="s">
        <v>17</v>
      </c>
    </row>
    <row r="16508" spans="2:4" x14ac:dyDescent="0.25">
      <c r="B16508" s="20" t="s">
        <v>13213</v>
      </c>
      <c r="C16508" s="20" t="s">
        <v>13211</v>
      </c>
      <c r="D16508" s="20" t="s">
        <v>17</v>
      </c>
    </row>
    <row r="16509" spans="2:4" x14ac:dyDescent="0.25">
      <c r="B16509" s="20" t="s">
        <v>13214</v>
      </c>
      <c r="C16509" s="20" t="s">
        <v>13211</v>
      </c>
      <c r="D16509" s="20" t="s">
        <v>17</v>
      </c>
    </row>
    <row r="16510" spans="2:4" x14ac:dyDescent="0.25">
      <c r="B16510" s="20" t="s">
        <v>13215</v>
      </c>
      <c r="C16510" s="20" t="s">
        <v>13215</v>
      </c>
      <c r="D16510" s="20" t="s">
        <v>17</v>
      </c>
    </row>
    <row r="16511" spans="2:4" x14ac:dyDescent="0.25">
      <c r="B16511" s="20" t="s">
        <v>13216</v>
      </c>
      <c r="C16511" s="20" t="s">
        <v>13215</v>
      </c>
      <c r="D16511" s="20" t="s">
        <v>17</v>
      </c>
    </row>
    <row r="16512" spans="2:4" x14ac:dyDescent="0.25">
      <c r="B16512" s="20" t="s">
        <v>13217</v>
      </c>
      <c r="C16512" s="20" t="s">
        <v>13215</v>
      </c>
      <c r="D16512" s="20" t="s">
        <v>17</v>
      </c>
    </row>
    <row r="16513" spans="2:4" x14ac:dyDescent="0.25">
      <c r="B16513" s="20" t="s">
        <v>13218</v>
      </c>
      <c r="C16513" s="20" t="s">
        <v>13215</v>
      </c>
      <c r="D16513" s="20" t="s">
        <v>17</v>
      </c>
    </row>
    <row r="16514" spans="2:4" x14ac:dyDescent="0.25">
      <c r="B16514" s="20" t="s">
        <v>13219</v>
      </c>
      <c r="C16514" s="20" t="s">
        <v>13215</v>
      </c>
      <c r="D16514" s="20" t="s">
        <v>17</v>
      </c>
    </row>
    <row r="16515" spans="2:4" x14ac:dyDescent="0.25">
      <c r="B16515" s="20" t="s">
        <v>13220</v>
      </c>
      <c r="C16515" s="20" t="s">
        <v>13215</v>
      </c>
      <c r="D16515" s="20" t="s">
        <v>17</v>
      </c>
    </row>
    <row r="16516" spans="2:4" x14ac:dyDescent="0.25">
      <c r="B16516" s="20" t="s">
        <v>13221</v>
      </c>
      <c r="C16516" s="20" t="s">
        <v>13215</v>
      </c>
      <c r="D16516" s="20" t="s">
        <v>17</v>
      </c>
    </row>
    <row r="16517" spans="2:4" x14ac:dyDescent="0.25">
      <c r="B16517" s="20" t="s">
        <v>13222</v>
      </c>
      <c r="C16517" s="20" t="s">
        <v>13222</v>
      </c>
      <c r="D16517" s="20" t="s">
        <v>17</v>
      </c>
    </row>
    <row r="16518" spans="2:4" x14ac:dyDescent="0.25">
      <c r="B16518" s="20" t="s">
        <v>13223</v>
      </c>
      <c r="C16518" s="20" t="s">
        <v>13222</v>
      </c>
      <c r="D16518" s="20" t="s">
        <v>17</v>
      </c>
    </row>
    <row r="16519" spans="2:4" x14ac:dyDescent="0.25">
      <c r="B16519" s="20" t="s">
        <v>13224</v>
      </c>
      <c r="C16519" s="20" t="s">
        <v>13222</v>
      </c>
      <c r="D16519" s="20" t="s">
        <v>17</v>
      </c>
    </row>
    <row r="16520" spans="2:4" x14ac:dyDescent="0.25">
      <c r="B16520" s="20" t="s">
        <v>13225</v>
      </c>
      <c r="C16520" s="20" t="s">
        <v>13222</v>
      </c>
      <c r="D16520" s="20" t="s">
        <v>17</v>
      </c>
    </row>
    <row r="16521" spans="2:4" x14ac:dyDescent="0.25">
      <c r="B16521" s="20" t="s">
        <v>13226</v>
      </c>
      <c r="C16521" s="20" t="s">
        <v>13222</v>
      </c>
      <c r="D16521" s="20" t="s">
        <v>17</v>
      </c>
    </row>
    <row r="16522" spans="2:4" x14ac:dyDescent="0.25">
      <c r="B16522" s="20" t="s">
        <v>13227</v>
      </c>
      <c r="C16522" s="20" t="s">
        <v>13222</v>
      </c>
      <c r="D16522" s="20" t="s">
        <v>17</v>
      </c>
    </row>
    <row r="16523" spans="2:4" x14ac:dyDescent="0.25">
      <c r="B16523" s="20" t="s">
        <v>13228</v>
      </c>
      <c r="C16523" s="20" t="s">
        <v>13228</v>
      </c>
      <c r="D16523" s="20" t="s">
        <v>17</v>
      </c>
    </row>
    <row r="16524" spans="2:4" x14ac:dyDescent="0.25">
      <c r="B16524" s="20" t="s">
        <v>13229</v>
      </c>
      <c r="C16524" s="20" t="s">
        <v>13228</v>
      </c>
      <c r="D16524" s="20" t="s">
        <v>17</v>
      </c>
    </row>
    <row r="16525" spans="2:4" x14ac:dyDescent="0.25">
      <c r="B16525" s="20" t="s">
        <v>13230</v>
      </c>
      <c r="C16525" s="20" t="s">
        <v>13228</v>
      </c>
      <c r="D16525" s="20" t="s">
        <v>17</v>
      </c>
    </row>
    <row r="16526" spans="2:4" x14ac:dyDescent="0.25">
      <c r="B16526" s="20" t="s">
        <v>13231</v>
      </c>
      <c r="C16526" s="20" t="s">
        <v>13228</v>
      </c>
      <c r="D16526" s="20" t="s">
        <v>17</v>
      </c>
    </row>
    <row r="16527" spans="2:4" x14ac:dyDescent="0.25">
      <c r="B16527" s="20" t="s">
        <v>13232</v>
      </c>
      <c r="C16527" s="20" t="s">
        <v>13228</v>
      </c>
      <c r="D16527" s="20" t="s">
        <v>17</v>
      </c>
    </row>
    <row r="16528" spans="2:4" x14ac:dyDescent="0.25">
      <c r="B16528" s="20" t="s">
        <v>19723</v>
      </c>
      <c r="C16528" s="20" t="s">
        <v>13228</v>
      </c>
      <c r="D16528" s="20" t="s">
        <v>12</v>
      </c>
    </row>
    <row r="16529" spans="2:4" x14ac:dyDescent="0.25">
      <c r="B16529" s="20" t="s">
        <v>13233</v>
      </c>
      <c r="C16529" s="20" t="s">
        <v>13234</v>
      </c>
      <c r="D16529" s="20" t="s">
        <v>17</v>
      </c>
    </row>
    <row r="16530" spans="2:4" x14ac:dyDescent="0.25">
      <c r="B16530" s="20" t="s">
        <v>13235</v>
      </c>
      <c r="C16530" s="20" t="s">
        <v>13234</v>
      </c>
      <c r="D16530" s="20" t="s">
        <v>17</v>
      </c>
    </row>
    <row r="16531" spans="2:4" x14ac:dyDescent="0.25">
      <c r="B16531" s="20" t="s">
        <v>13236</v>
      </c>
      <c r="C16531" s="20" t="s">
        <v>13237</v>
      </c>
      <c r="D16531" s="20" t="s">
        <v>16</v>
      </c>
    </row>
    <row r="16532" spans="2:4" x14ac:dyDescent="0.25">
      <c r="B16532" s="20" t="s">
        <v>13238</v>
      </c>
      <c r="C16532" s="20" t="s">
        <v>13237</v>
      </c>
      <c r="D16532" s="20" t="s">
        <v>17</v>
      </c>
    </row>
    <row r="16533" spans="2:4" x14ac:dyDescent="0.25">
      <c r="B16533" s="20" t="s">
        <v>13239</v>
      </c>
      <c r="C16533" s="20" t="s">
        <v>13237</v>
      </c>
      <c r="D16533" s="20" t="s">
        <v>17</v>
      </c>
    </row>
    <row r="16534" spans="2:4" x14ac:dyDescent="0.25">
      <c r="B16534" s="20" t="s">
        <v>13240</v>
      </c>
      <c r="C16534" s="20" t="s">
        <v>13237</v>
      </c>
      <c r="D16534" s="20" t="s">
        <v>17</v>
      </c>
    </row>
    <row r="16535" spans="2:4" x14ac:dyDescent="0.25">
      <c r="B16535" s="20" t="s">
        <v>13241</v>
      </c>
      <c r="C16535" s="20" t="s">
        <v>13237</v>
      </c>
      <c r="D16535" s="20" t="s">
        <v>17</v>
      </c>
    </row>
    <row r="16536" spans="2:4" x14ac:dyDescent="0.25">
      <c r="B16536" s="20" t="s">
        <v>13242</v>
      </c>
      <c r="C16536" s="20" t="s">
        <v>13243</v>
      </c>
      <c r="D16536" s="20" t="s">
        <v>12</v>
      </c>
    </row>
    <row r="16537" spans="2:4" x14ac:dyDescent="0.25">
      <c r="B16537" s="20" t="s">
        <v>13244</v>
      </c>
      <c r="C16537" s="20" t="s">
        <v>13243</v>
      </c>
      <c r="D16537" s="20" t="s">
        <v>17</v>
      </c>
    </row>
    <row r="16538" spans="2:4" x14ac:dyDescent="0.25">
      <c r="B16538" s="20" t="s">
        <v>13245</v>
      </c>
      <c r="C16538" s="20" t="s">
        <v>13243</v>
      </c>
      <c r="D16538" s="20" t="s">
        <v>17</v>
      </c>
    </row>
    <row r="16539" spans="2:4" x14ac:dyDescent="0.25">
      <c r="B16539" s="20" t="s">
        <v>13246</v>
      </c>
      <c r="C16539" s="20" t="s">
        <v>13243</v>
      </c>
      <c r="D16539" s="20" t="s">
        <v>17</v>
      </c>
    </row>
    <row r="16540" spans="2:4" x14ac:dyDescent="0.25">
      <c r="B16540" s="20" t="s">
        <v>13247</v>
      </c>
      <c r="C16540" s="20" t="s">
        <v>13243</v>
      </c>
      <c r="D16540" s="20" t="s">
        <v>17</v>
      </c>
    </row>
    <row r="16541" spans="2:4" x14ac:dyDescent="0.25">
      <c r="B16541" s="20" t="s">
        <v>13248</v>
      </c>
      <c r="C16541" s="20" t="s">
        <v>13243</v>
      </c>
      <c r="D16541" s="20" t="s">
        <v>17</v>
      </c>
    </row>
    <row r="16542" spans="2:4" x14ac:dyDescent="0.25">
      <c r="B16542" s="20" t="s">
        <v>13249</v>
      </c>
      <c r="C16542" s="20" t="s">
        <v>13250</v>
      </c>
      <c r="D16542" s="20" t="s">
        <v>17</v>
      </c>
    </row>
    <row r="16543" spans="2:4" x14ac:dyDescent="0.25">
      <c r="B16543" s="20" t="s">
        <v>13251</v>
      </c>
      <c r="C16543" s="20" t="s">
        <v>13250</v>
      </c>
      <c r="D16543" s="20" t="s">
        <v>17</v>
      </c>
    </row>
    <row r="16544" spans="2:4" x14ac:dyDescent="0.25">
      <c r="B16544" s="20" t="s">
        <v>13252</v>
      </c>
      <c r="C16544" s="20" t="s">
        <v>13250</v>
      </c>
      <c r="D16544" s="20" t="s">
        <v>17</v>
      </c>
    </row>
    <row r="16545" spans="2:4" x14ac:dyDescent="0.25">
      <c r="B16545" s="20" t="s">
        <v>13253</v>
      </c>
      <c r="C16545" s="20" t="s">
        <v>13250</v>
      </c>
      <c r="D16545" s="20" t="s">
        <v>17</v>
      </c>
    </row>
    <row r="16546" spans="2:4" x14ac:dyDescent="0.25">
      <c r="B16546" s="20" t="s">
        <v>13254</v>
      </c>
      <c r="C16546" s="20" t="s">
        <v>13250</v>
      </c>
      <c r="D16546" s="20" t="s">
        <v>17</v>
      </c>
    </row>
    <row r="16547" spans="2:4" x14ac:dyDescent="0.25">
      <c r="B16547" s="20" t="s">
        <v>13255</v>
      </c>
      <c r="C16547" s="20" t="s">
        <v>13250</v>
      </c>
      <c r="D16547" s="20" t="s">
        <v>17</v>
      </c>
    </row>
    <row r="16548" spans="2:4" x14ac:dyDescent="0.25">
      <c r="B16548" s="20" t="s">
        <v>13256</v>
      </c>
      <c r="C16548" s="20" t="s">
        <v>13256</v>
      </c>
      <c r="D16548" s="20" t="s">
        <v>17</v>
      </c>
    </row>
    <row r="16549" spans="2:4" x14ac:dyDescent="0.25">
      <c r="B16549" s="20" t="s">
        <v>13257</v>
      </c>
      <c r="C16549" s="20" t="s">
        <v>13256</v>
      </c>
      <c r="D16549" s="20" t="s">
        <v>17</v>
      </c>
    </row>
    <row r="16550" spans="2:4" x14ac:dyDescent="0.25">
      <c r="B16550" s="20" t="s">
        <v>13258</v>
      </c>
      <c r="C16550" s="20" t="s">
        <v>13256</v>
      </c>
      <c r="D16550" s="20" t="s">
        <v>17</v>
      </c>
    </row>
    <row r="16551" spans="2:4" x14ac:dyDescent="0.25">
      <c r="B16551" s="20" t="s">
        <v>13259</v>
      </c>
      <c r="C16551" s="20" t="s">
        <v>13256</v>
      </c>
      <c r="D16551" s="20" t="s">
        <v>17</v>
      </c>
    </row>
    <row r="16552" spans="2:4" x14ac:dyDescent="0.25">
      <c r="B16552" s="20" t="s">
        <v>13260</v>
      </c>
      <c r="C16552" s="20" t="s">
        <v>13256</v>
      </c>
      <c r="D16552" s="20" t="s">
        <v>17</v>
      </c>
    </row>
    <row r="16553" spans="2:4" x14ac:dyDescent="0.25">
      <c r="B16553" s="20" t="s">
        <v>13261</v>
      </c>
      <c r="C16553" s="20" t="s">
        <v>13256</v>
      </c>
      <c r="D16553" s="20" t="s">
        <v>17</v>
      </c>
    </row>
    <row r="16554" spans="2:4" x14ac:dyDescent="0.25">
      <c r="B16554" s="20" t="s">
        <v>13262</v>
      </c>
      <c r="C16554" s="20" t="s">
        <v>13256</v>
      </c>
      <c r="D16554" s="20" t="s">
        <v>17</v>
      </c>
    </row>
    <row r="16555" spans="2:4" x14ac:dyDescent="0.25">
      <c r="B16555" s="20" t="s">
        <v>13263</v>
      </c>
      <c r="C16555" s="20" t="s">
        <v>13256</v>
      </c>
      <c r="D16555" s="20" t="s">
        <v>17</v>
      </c>
    </row>
    <row r="16556" spans="2:4" x14ac:dyDescent="0.25">
      <c r="B16556" s="20" t="s">
        <v>13264</v>
      </c>
      <c r="C16556" s="20" t="s">
        <v>13256</v>
      </c>
      <c r="D16556" s="20" t="s">
        <v>17</v>
      </c>
    </row>
    <row r="16557" spans="2:4" x14ac:dyDescent="0.25">
      <c r="B16557" s="20" t="s">
        <v>13265</v>
      </c>
      <c r="C16557" s="20" t="s">
        <v>13265</v>
      </c>
      <c r="D16557" s="20" t="s">
        <v>17</v>
      </c>
    </row>
    <row r="16558" spans="2:4" x14ac:dyDescent="0.25">
      <c r="B16558" s="20" t="s">
        <v>13266</v>
      </c>
      <c r="C16558" s="20" t="s">
        <v>13265</v>
      </c>
      <c r="D16558" s="20" t="s">
        <v>17</v>
      </c>
    </row>
    <row r="16559" spans="2:4" x14ac:dyDescent="0.25">
      <c r="B16559" s="20" t="s">
        <v>13267</v>
      </c>
      <c r="C16559" s="20" t="s">
        <v>13265</v>
      </c>
      <c r="D16559" s="20" t="s">
        <v>17</v>
      </c>
    </row>
    <row r="16560" spans="2:4" x14ac:dyDescent="0.25">
      <c r="B16560" s="20" t="s">
        <v>13268</v>
      </c>
      <c r="C16560" s="20" t="s">
        <v>13265</v>
      </c>
      <c r="D16560" s="20" t="s">
        <v>17</v>
      </c>
    </row>
    <row r="16561" spans="2:4" x14ac:dyDescent="0.25">
      <c r="B16561" s="20" t="s">
        <v>13269</v>
      </c>
      <c r="C16561" s="20" t="s">
        <v>13265</v>
      </c>
      <c r="D16561" s="20" t="s">
        <v>17</v>
      </c>
    </row>
    <row r="16562" spans="2:4" x14ac:dyDescent="0.25">
      <c r="B16562" s="20" t="s">
        <v>13270</v>
      </c>
      <c r="C16562" s="20" t="s">
        <v>13265</v>
      </c>
      <c r="D16562" s="20" t="s">
        <v>17</v>
      </c>
    </row>
    <row r="16563" spans="2:4" x14ac:dyDescent="0.25">
      <c r="B16563" s="20" t="s">
        <v>13271</v>
      </c>
      <c r="C16563" s="20" t="s">
        <v>13265</v>
      </c>
      <c r="D16563" s="20" t="s">
        <v>17</v>
      </c>
    </row>
    <row r="16564" spans="2:4" x14ac:dyDescent="0.25">
      <c r="B16564" s="20" t="s">
        <v>19724</v>
      </c>
      <c r="C16564" s="20" t="s">
        <v>13265</v>
      </c>
      <c r="D16564" s="20" t="s">
        <v>17</v>
      </c>
    </row>
    <row r="16565" spans="2:4" x14ac:dyDescent="0.25">
      <c r="B16565" s="20" t="s">
        <v>19725</v>
      </c>
      <c r="C16565" s="20" t="s">
        <v>13265</v>
      </c>
      <c r="D16565" s="20" t="s">
        <v>17</v>
      </c>
    </row>
    <row r="16566" spans="2:4" x14ac:dyDescent="0.25">
      <c r="B16566" s="20" t="s">
        <v>19726</v>
      </c>
      <c r="C16566" s="20" t="s">
        <v>13265</v>
      </c>
      <c r="D16566" s="20" t="s">
        <v>17</v>
      </c>
    </row>
    <row r="16567" spans="2:4" x14ac:dyDescent="0.25">
      <c r="B16567" s="20" t="s">
        <v>13272</v>
      </c>
      <c r="C16567" s="20" t="s">
        <v>13265</v>
      </c>
      <c r="D16567" s="20" t="s">
        <v>17</v>
      </c>
    </row>
    <row r="16568" spans="2:4" x14ac:dyDescent="0.25">
      <c r="B16568" s="20" t="s">
        <v>13273</v>
      </c>
      <c r="C16568" s="20" t="s">
        <v>13274</v>
      </c>
      <c r="D16568" s="20" t="s">
        <v>17</v>
      </c>
    </row>
    <row r="16569" spans="2:4" x14ac:dyDescent="0.25">
      <c r="B16569" s="20" t="s">
        <v>13275</v>
      </c>
      <c r="C16569" s="20" t="s">
        <v>13274</v>
      </c>
      <c r="D16569" s="20" t="s">
        <v>17</v>
      </c>
    </row>
    <row r="16570" spans="2:4" x14ac:dyDescent="0.25">
      <c r="B16570" s="20" t="s">
        <v>13276</v>
      </c>
      <c r="C16570" s="20" t="s">
        <v>13274</v>
      </c>
      <c r="D16570" s="20" t="s">
        <v>17</v>
      </c>
    </row>
    <row r="16571" spans="2:4" x14ac:dyDescent="0.25">
      <c r="B16571" s="20" t="s">
        <v>13277</v>
      </c>
      <c r="C16571" s="20" t="s">
        <v>13274</v>
      </c>
      <c r="D16571" s="20" t="s">
        <v>17</v>
      </c>
    </row>
    <row r="16572" spans="2:4" x14ac:dyDescent="0.25">
      <c r="B16572" s="20" t="s">
        <v>13278</v>
      </c>
      <c r="C16572" s="20" t="s">
        <v>13274</v>
      </c>
      <c r="D16572" s="20" t="s">
        <v>17</v>
      </c>
    </row>
    <row r="16573" spans="2:4" x14ac:dyDescent="0.25">
      <c r="B16573" s="20" t="s">
        <v>13279</v>
      </c>
      <c r="C16573" s="20" t="s">
        <v>13274</v>
      </c>
      <c r="D16573" s="20" t="s">
        <v>17</v>
      </c>
    </row>
    <row r="16574" spans="2:4" x14ac:dyDescent="0.25">
      <c r="B16574" s="20" t="s">
        <v>19727</v>
      </c>
      <c r="C16574" s="20" t="s">
        <v>13274</v>
      </c>
      <c r="D16574" s="20" t="s">
        <v>17</v>
      </c>
    </row>
    <row r="16575" spans="2:4" x14ac:dyDescent="0.25">
      <c r="B16575" s="20" t="s">
        <v>19728</v>
      </c>
      <c r="C16575" s="20" t="s">
        <v>13274</v>
      </c>
      <c r="D16575" s="20" t="s">
        <v>17</v>
      </c>
    </row>
    <row r="16576" spans="2:4" x14ac:dyDescent="0.25">
      <c r="B16576" s="20" t="s">
        <v>19729</v>
      </c>
      <c r="C16576" s="20" t="s">
        <v>13274</v>
      </c>
      <c r="D16576" s="20" t="s">
        <v>17</v>
      </c>
    </row>
    <row r="16577" spans="2:4" x14ac:dyDescent="0.25">
      <c r="B16577" s="20" t="s">
        <v>19730</v>
      </c>
      <c r="C16577" s="20" t="s">
        <v>13274</v>
      </c>
      <c r="D16577" s="20" t="s">
        <v>17</v>
      </c>
    </row>
    <row r="16578" spans="2:4" x14ac:dyDescent="0.25">
      <c r="B16578" s="20" t="s">
        <v>19731</v>
      </c>
      <c r="C16578" s="20" t="s">
        <v>13274</v>
      </c>
      <c r="D16578" s="20" t="s">
        <v>17</v>
      </c>
    </row>
    <row r="16579" spans="2:4" x14ac:dyDescent="0.25">
      <c r="B16579" s="20" t="s">
        <v>19732</v>
      </c>
      <c r="C16579" s="20" t="s">
        <v>13274</v>
      </c>
      <c r="D16579" s="20" t="s">
        <v>17</v>
      </c>
    </row>
    <row r="16580" spans="2:4" x14ac:dyDescent="0.25">
      <c r="B16580" s="20" t="s">
        <v>19733</v>
      </c>
      <c r="C16580" s="20" t="s">
        <v>13274</v>
      </c>
      <c r="D16580" s="20" t="s">
        <v>17</v>
      </c>
    </row>
    <row r="16581" spans="2:4" x14ac:dyDescent="0.25">
      <c r="B16581" s="20" t="s">
        <v>19734</v>
      </c>
      <c r="C16581" s="20" t="s">
        <v>13274</v>
      </c>
      <c r="D16581" s="20" t="s">
        <v>17</v>
      </c>
    </row>
    <row r="16582" spans="2:4" x14ac:dyDescent="0.25">
      <c r="B16582" s="20" t="s">
        <v>19735</v>
      </c>
      <c r="C16582" s="20" t="s">
        <v>13274</v>
      </c>
      <c r="D16582" s="20" t="s">
        <v>17</v>
      </c>
    </row>
    <row r="16583" spans="2:4" x14ac:dyDescent="0.25">
      <c r="B16583" s="20" t="s">
        <v>13280</v>
      </c>
      <c r="C16583" s="20" t="s">
        <v>13280</v>
      </c>
      <c r="D16583" s="20" t="s">
        <v>17</v>
      </c>
    </row>
    <row r="16584" spans="2:4" x14ac:dyDescent="0.25">
      <c r="B16584" s="20" t="s">
        <v>13281</v>
      </c>
      <c r="C16584" s="20" t="s">
        <v>13280</v>
      </c>
      <c r="D16584" s="20" t="s">
        <v>17</v>
      </c>
    </row>
    <row r="16585" spans="2:4" x14ac:dyDescent="0.25">
      <c r="B16585" s="20" t="s">
        <v>13282</v>
      </c>
      <c r="C16585" s="20" t="s">
        <v>13280</v>
      </c>
      <c r="D16585" s="20" t="s">
        <v>17</v>
      </c>
    </row>
    <row r="16586" spans="2:4" x14ac:dyDescent="0.25">
      <c r="B16586" s="20" t="s">
        <v>13283</v>
      </c>
      <c r="C16586" s="20" t="s">
        <v>13280</v>
      </c>
      <c r="D16586" s="20" t="s">
        <v>17</v>
      </c>
    </row>
    <row r="16587" spans="2:4" x14ac:dyDescent="0.25">
      <c r="B16587" s="20" t="s">
        <v>13284</v>
      </c>
      <c r="C16587" s="20" t="s">
        <v>13280</v>
      </c>
      <c r="D16587" s="20" t="s">
        <v>17</v>
      </c>
    </row>
    <row r="16588" spans="2:4" x14ac:dyDescent="0.25">
      <c r="B16588" s="20" t="s">
        <v>13285</v>
      </c>
      <c r="C16588" s="20" t="s">
        <v>13280</v>
      </c>
      <c r="D16588" s="20" t="s">
        <v>17</v>
      </c>
    </row>
    <row r="16589" spans="2:4" x14ac:dyDescent="0.25">
      <c r="B16589" s="20" t="s">
        <v>13286</v>
      </c>
      <c r="C16589" s="20" t="s">
        <v>13280</v>
      </c>
      <c r="D16589" s="20" t="s">
        <v>17</v>
      </c>
    </row>
    <row r="16590" spans="2:4" x14ac:dyDescent="0.25">
      <c r="B16590" s="20" t="s">
        <v>13287</v>
      </c>
      <c r="C16590" s="20" t="s">
        <v>13280</v>
      </c>
      <c r="D16590" s="20" t="s">
        <v>17</v>
      </c>
    </row>
    <row r="16591" spans="2:4" x14ac:dyDescent="0.25">
      <c r="B16591" s="20" t="s">
        <v>13288</v>
      </c>
      <c r="C16591" s="20" t="s">
        <v>13280</v>
      </c>
      <c r="D16591" s="20" t="s">
        <v>17</v>
      </c>
    </row>
    <row r="16592" spans="2:4" x14ac:dyDescent="0.25">
      <c r="B16592" s="20" t="s">
        <v>13289</v>
      </c>
      <c r="C16592" s="20" t="s">
        <v>13280</v>
      </c>
      <c r="D16592" s="20" t="s">
        <v>17</v>
      </c>
    </row>
    <row r="16593" spans="2:4" x14ac:dyDescent="0.25">
      <c r="B16593" s="20" t="s">
        <v>13290</v>
      </c>
      <c r="C16593" s="20" t="s">
        <v>13291</v>
      </c>
      <c r="D16593" s="20" t="s">
        <v>17</v>
      </c>
    </row>
    <row r="16594" spans="2:4" x14ac:dyDescent="0.25">
      <c r="B16594" s="20" t="s">
        <v>13292</v>
      </c>
      <c r="C16594" s="20" t="s">
        <v>13293</v>
      </c>
      <c r="D16594" s="20" t="s">
        <v>17</v>
      </c>
    </row>
    <row r="16595" spans="2:4" x14ac:dyDescent="0.25">
      <c r="B16595" s="20" t="s">
        <v>13294</v>
      </c>
      <c r="C16595" s="20" t="s">
        <v>13293</v>
      </c>
      <c r="D16595" s="20" t="s">
        <v>17</v>
      </c>
    </row>
    <row r="16596" spans="2:4" x14ac:dyDescent="0.25">
      <c r="B16596" s="20" t="s">
        <v>13295</v>
      </c>
      <c r="C16596" s="20" t="s">
        <v>13293</v>
      </c>
      <c r="D16596" s="20" t="s">
        <v>17</v>
      </c>
    </row>
    <row r="16597" spans="2:4" x14ac:dyDescent="0.25">
      <c r="B16597" s="20" t="s">
        <v>13296</v>
      </c>
      <c r="C16597" s="20" t="s">
        <v>13293</v>
      </c>
      <c r="D16597" s="20" t="s">
        <v>17</v>
      </c>
    </row>
    <row r="16598" spans="2:4" x14ac:dyDescent="0.25">
      <c r="B16598" s="20" t="s">
        <v>13297</v>
      </c>
      <c r="C16598" s="20" t="s">
        <v>13293</v>
      </c>
      <c r="D16598" s="20" t="s">
        <v>17</v>
      </c>
    </row>
    <row r="16599" spans="2:4" x14ac:dyDescent="0.25">
      <c r="B16599" s="20" t="s">
        <v>13298</v>
      </c>
      <c r="C16599" s="20" t="s">
        <v>13293</v>
      </c>
      <c r="D16599" s="20" t="s">
        <v>17</v>
      </c>
    </row>
    <row r="16600" spans="2:4" x14ac:dyDescent="0.25">
      <c r="B16600" s="20" t="s">
        <v>13299</v>
      </c>
      <c r="C16600" s="20" t="s">
        <v>13300</v>
      </c>
      <c r="D16600" s="20" t="s">
        <v>17</v>
      </c>
    </row>
    <row r="16601" spans="2:4" x14ac:dyDescent="0.25">
      <c r="B16601" s="20" t="s">
        <v>13301</v>
      </c>
      <c r="C16601" s="20" t="s">
        <v>13300</v>
      </c>
      <c r="D16601" s="20" t="s">
        <v>17</v>
      </c>
    </row>
    <row r="16602" spans="2:4" x14ac:dyDescent="0.25">
      <c r="B16602" s="20" t="s">
        <v>13302</v>
      </c>
      <c r="C16602" s="20" t="s">
        <v>13300</v>
      </c>
      <c r="D16602" s="20" t="s">
        <v>17</v>
      </c>
    </row>
    <row r="16603" spans="2:4" x14ac:dyDescent="0.25">
      <c r="B16603" s="20" t="s">
        <v>13303</v>
      </c>
      <c r="C16603" s="20" t="s">
        <v>13300</v>
      </c>
      <c r="D16603" s="20" t="s">
        <v>17</v>
      </c>
    </row>
    <row r="16604" spans="2:4" x14ac:dyDescent="0.25">
      <c r="B16604" s="20" t="s">
        <v>13304</v>
      </c>
      <c r="C16604" s="20" t="s">
        <v>13300</v>
      </c>
      <c r="D16604" s="20" t="s">
        <v>17</v>
      </c>
    </row>
    <row r="16605" spans="2:4" x14ac:dyDescent="0.25">
      <c r="B16605" s="20" t="s">
        <v>13305</v>
      </c>
      <c r="C16605" s="20" t="s">
        <v>13300</v>
      </c>
      <c r="D16605" s="20" t="s">
        <v>17</v>
      </c>
    </row>
    <row r="16606" spans="2:4" x14ac:dyDescent="0.25">
      <c r="B16606" s="20" t="s">
        <v>13306</v>
      </c>
      <c r="C16606" s="20" t="s">
        <v>13306</v>
      </c>
      <c r="D16606" s="20" t="s">
        <v>17</v>
      </c>
    </row>
    <row r="16607" spans="2:4" x14ac:dyDescent="0.25">
      <c r="B16607" s="20" t="s">
        <v>13307</v>
      </c>
      <c r="C16607" s="20" t="s">
        <v>13306</v>
      </c>
      <c r="D16607" s="20" t="s">
        <v>17</v>
      </c>
    </row>
    <row r="16608" spans="2:4" x14ac:dyDescent="0.25">
      <c r="B16608" s="20" t="s">
        <v>13308</v>
      </c>
      <c r="C16608" s="20" t="s">
        <v>13306</v>
      </c>
      <c r="D16608" s="20" t="s">
        <v>17</v>
      </c>
    </row>
    <row r="16609" spans="2:4" x14ac:dyDescent="0.25">
      <c r="B16609" s="20" t="s">
        <v>13309</v>
      </c>
      <c r="C16609" s="20" t="s">
        <v>13306</v>
      </c>
      <c r="D16609" s="20" t="s">
        <v>17</v>
      </c>
    </row>
    <row r="16610" spans="2:4" x14ac:dyDescent="0.25">
      <c r="B16610" s="20" t="s">
        <v>13310</v>
      </c>
      <c r="C16610" s="20" t="s">
        <v>13306</v>
      </c>
      <c r="D16610" s="20" t="s">
        <v>17</v>
      </c>
    </row>
    <row r="16611" spans="2:4" x14ac:dyDescent="0.25">
      <c r="B16611" s="20" t="s">
        <v>13311</v>
      </c>
      <c r="C16611" s="20" t="s">
        <v>13306</v>
      </c>
      <c r="D16611" s="20" t="s">
        <v>17</v>
      </c>
    </row>
    <row r="16612" spans="2:4" x14ac:dyDescent="0.25">
      <c r="B16612" s="20" t="s">
        <v>13312</v>
      </c>
      <c r="C16612" s="20" t="s">
        <v>13306</v>
      </c>
      <c r="D16612" s="20" t="s">
        <v>17</v>
      </c>
    </row>
    <row r="16613" spans="2:4" x14ac:dyDescent="0.25">
      <c r="B16613" s="20" t="s">
        <v>13313</v>
      </c>
      <c r="C16613" s="20" t="s">
        <v>13306</v>
      </c>
      <c r="D16613" s="20" t="s">
        <v>17</v>
      </c>
    </row>
    <row r="16614" spans="2:4" x14ac:dyDescent="0.25">
      <c r="B16614" s="20" t="s">
        <v>13314</v>
      </c>
      <c r="C16614" s="20" t="s">
        <v>13306</v>
      </c>
      <c r="D16614" s="20" t="s">
        <v>17</v>
      </c>
    </row>
    <row r="16615" spans="2:4" x14ac:dyDescent="0.25">
      <c r="B16615" s="20" t="s">
        <v>13315</v>
      </c>
      <c r="C16615" s="20" t="s">
        <v>13306</v>
      </c>
      <c r="D16615" s="20" t="s">
        <v>17</v>
      </c>
    </row>
    <row r="16616" spans="2:4" x14ac:dyDescent="0.25">
      <c r="B16616" s="20" t="s">
        <v>13316</v>
      </c>
      <c r="C16616" s="20" t="s">
        <v>13316</v>
      </c>
      <c r="D16616" s="20" t="s">
        <v>17</v>
      </c>
    </row>
    <row r="16617" spans="2:4" x14ac:dyDescent="0.25">
      <c r="B16617" s="20" t="s">
        <v>13317</v>
      </c>
      <c r="C16617" s="20" t="s">
        <v>13316</v>
      </c>
      <c r="D16617" s="20" t="s">
        <v>17</v>
      </c>
    </row>
    <row r="16618" spans="2:4" x14ac:dyDescent="0.25">
      <c r="B16618" s="20" t="s">
        <v>13318</v>
      </c>
      <c r="C16618" s="20" t="s">
        <v>13316</v>
      </c>
      <c r="D16618" s="20" t="s">
        <v>17</v>
      </c>
    </row>
    <row r="16619" spans="2:4" x14ac:dyDescent="0.25">
      <c r="B16619" s="20" t="s">
        <v>13319</v>
      </c>
      <c r="C16619" s="20" t="s">
        <v>13316</v>
      </c>
      <c r="D16619" s="20" t="s">
        <v>17</v>
      </c>
    </row>
    <row r="16620" spans="2:4" x14ac:dyDescent="0.25">
      <c r="B16620" s="20" t="s">
        <v>13320</v>
      </c>
      <c r="C16620" s="20" t="s">
        <v>13316</v>
      </c>
      <c r="D16620" s="20" t="s">
        <v>17</v>
      </c>
    </row>
    <row r="16621" spans="2:4" x14ac:dyDescent="0.25">
      <c r="B16621" s="20" t="s">
        <v>13321</v>
      </c>
      <c r="C16621" s="20" t="s">
        <v>13316</v>
      </c>
      <c r="D16621" s="20" t="s">
        <v>17</v>
      </c>
    </row>
    <row r="16622" spans="2:4" x14ac:dyDescent="0.25">
      <c r="B16622" s="20" t="s">
        <v>19736</v>
      </c>
      <c r="C16622" s="20" t="s">
        <v>13316</v>
      </c>
      <c r="D16622" s="20" t="s">
        <v>14</v>
      </c>
    </row>
    <row r="16623" spans="2:4" x14ac:dyDescent="0.25">
      <c r="B16623" s="20" t="s">
        <v>13322</v>
      </c>
      <c r="C16623" s="20" t="s">
        <v>13316</v>
      </c>
      <c r="D16623" s="20" t="s">
        <v>17</v>
      </c>
    </row>
    <row r="16624" spans="2:4" x14ac:dyDescent="0.25">
      <c r="B16624" s="20" t="s">
        <v>13323</v>
      </c>
      <c r="C16624" s="20" t="s">
        <v>13316</v>
      </c>
      <c r="D16624" s="20" t="s">
        <v>17</v>
      </c>
    </row>
    <row r="16625" spans="2:4" x14ac:dyDescent="0.25">
      <c r="B16625" s="20" t="s">
        <v>13324</v>
      </c>
      <c r="C16625" s="20" t="s">
        <v>13316</v>
      </c>
      <c r="D16625" s="20" t="s">
        <v>17</v>
      </c>
    </row>
    <row r="16626" spans="2:4" x14ac:dyDescent="0.25">
      <c r="B16626" s="20" t="s">
        <v>13325</v>
      </c>
      <c r="C16626" s="20" t="s">
        <v>13325</v>
      </c>
      <c r="D16626" s="20" t="s">
        <v>16</v>
      </c>
    </row>
    <row r="16627" spans="2:4" x14ac:dyDescent="0.25">
      <c r="B16627" s="20" t="s">
        <v>13326</v>
      </c>
      <c r="C16627" s="20" t="s">
        <v>13327</v>
      </c>
      <c r="D16627" s="20" t="s">
        <v>16</v>
      </c>
    </row>
    <row r="16628" spans="2:4" x14ac:dyDescent="0.25">
      <c r="B16628" s="20" t="s">
        <v>13328</v>
      </c>
      <c r="C16628" s="20" t="s">
        <v>13327</v>
      </c>
      <c r="D16628" s="20" t="s">
        <v>16</v>
      </c>
    </row>
    <row r="16629" spans="2:4" x14ac:dyDescent="0.25">
      <c r="B16629" s="20" t="s">
        <v>13329</v>
      </c>
      <c r="C16629" s="20" t="s">
        <v>13330</v>
      </c>
      <c r="D16629" s="20" t="s">
        <v>16</v>
      </c>
    </row>
    <row r="16630" spans="2:4" x14ac:dyDescent="0.25">
      <c r="B16630" s="20" t="s">
        <v>13331</v>
      </c>
      <c r="C16630" s="20" t="s">
        <v>13330</v>
      </c>
      <c r="D16630" s="20" t="s">
        <v>16</v>
      </c>
    </row>
    <row r="16631" spans="2:4" x14ac:dyDescent="0.25">
      <c r="B16631" s="20" t="s">
        <v>13332</v>
      </c>
      <c r="C16631" s="20" t="s">
        <v>13330</v>
      </c>
      <c r="D16631" s="20" t="s">
        <v>16</v>
      </c>
    </row>
    <row r="16632" spans="2:4" x14ac:dyDescent="0.25">
      <c r="B16632" s="20" t="s">
        <v>13333</v>
      </c>
      <c r="C16632" s="20" t="s">
        <v>13330</v>
      </c>
      <c r="D16632" s="20" t="s">
        <v>16</v>
      </c>
    </row>
    <row r="16633" spans="2:4" x14ac:dyDescent="0.25">
      <c r="B16633" s="20" t="s">
        <v>13334</v>
      </c>
      <c r="C16633" s="20" t="s">
        <v>13335</v>
      </c>
      <c r="D16633" s="20" t="s">
        <v>16</v>
      </c>
    </row>
    <row r="16634" spans="2:4" x14ac:dyDescent="0.25">
      <c r="B16634" s="20" t="s">
        <v>13336</v>
      </c>
      <c r="C16634" s="20" t="s">
        <v>13335</v>
      </c>
      <c r="D16634" s="20" t="s">
        <v>16</v>
      </c>
    </row>
    <row r="16635" spans="2:4" x14ac:dyDescent="0.25">
      <c r="B16635" s="20" t="s">
        <v>19737</v>
      </c>
      <c r="C16635" s="20" t="s">
        <v>13335</v>
      </c>
      <c r="D16635" s="20" t="s">
        <v>16</v>
      </c>
    </row>
    <row r="16636" spans="2:4" x14ac:dyDescent="0.25">
      <c r="B16636" s="20" t="s">
        <v>19738</v>
      </c>
      <c r="C16636" s="20" t="s">
        <v>13335</v>
      </c>
      <c r="D16636" s="20" t="s">
        <v>16</v>
      </c>
    </row>
    <row r="16637" spans="2:4" x14ac:dyDescent="0.25">
      <c r="B16637" s="20" t="s">
        <v>13337</v>
      </c>
      <c r="C16637" s="20" t="s">
        <v>13338</v>
      </c>
      <c r="D16637" s="20" t="s">
        <v>16</v>
      </c>
    </row>
    <row r="16638" spans="2:4" x14ac:dyDescent="0.25">
      <c r="B16638" s="20" t="s">
        <v>13339</v>
      </c>
      <c r="C16638" s="20" t="s">
        <v>13338</v>
      </c>
      <c r="D16638" s="20" t="s">
        <v>16</v>
      </c>
    </row>
    <row r="16639" spans="2:4" x14ac:dyDescent="0.25">
      <c r="B16639" s="20" t="s">
        <v>13340</v>
      </c>
      <c r="C16639" s="20" t="s">
        <v>13338</v>
      </c>
      <c r="D16639" s="20" t="s">
        <v>16</v>
      </c>
    </row>
    <row r="16640" spans="2:4" x14ac:dyDescent="0.25">
      <c r="B16640" s="20" t="s">
        <v>13341</v>
      </c>
      <c r="C16640" s="20" t="s">
        <v>13342</v>
      </c>
      <c r="D16640" s="20" t="s">
        <v>16</v>
      </c>
    </row>
    <row r="16641" spans="2:4" x14ac:dyDescent="0.25">
      <c r="B16641" s="20" t="s">
        <v>13343</v>
      </c>
      <c r="C16641" s="20" t="s">
        <v>13342</v>
      </c>
      <c r="D16641" s="20" t="s">
        <v>16</v>
      </c>
    </row>
    <row r="16642" spans="2:4" x14ac:dyDescent="0.25">
      <c r="B16642" s="20" t="s">
        <v>13344</v>
      </c>
      <c r="C16642" s="20" t="s">
        <v>13342</v>
      </c>
      <c r="D16642" s="20" t="s">
        <v>16</v>
      </c>
    </row>
    <row r="16643" spans="2:4" x14ac:dyDescent="0.25">
      <c r="B16643" s="20" t="s">
        <v>13345</v>
      </c>
      <c r="C16643" s="20" t="s">
        <v>13342</v>
      </c>
      <c r="D16643" s="20" t="s">
        <v>16</v>
      </c>
    </row>
    <row r="16644" spans="2:4" x14ac:dyDescent="0.25">
      <c r="B16644" s="20" t="s">
        <v>13346</v>
      </c>
      <c r="C16644" s="20" t="s">
        <v>13347</v>
      </c>
      <c r="D16644" s="20" t="s">
        <v>16</v>
      </c>
    </row>
    <row r="16645" spans="2:4" x14ac:dyDescent="0.25">
      <c r="B16645" s="20" t="s">
        <v>13348</v>
      </c>
      <c r="C16645" s="20" t="s">
        <v>13347</v>
      </c>
      <c r="D16645" s="20" t="s">
        <v>16</v>
      </c>
    </row>
    <row r="16646" spans="2:4" x14ac:dyDescent="0.25">
      <c r="B16646" s="20" t="s">
        <v>13349</v>
      </c>
      <c r="C16646" s="20" t="s">
        <v>13350</v>
      </c>
      <c r="D16646" s="20" t="s">
        <v>16</v>
      </c>
    </row>
    <row r="16647" spans="2:4" x14ac:dyDescent="0.25">
      <c r="B16647" s="20" t="s">
        <v>13351</v>
      </c>
      <c r="C16647" s="20" t="s">
        <v>13350</v>
      </c>
      <c r="D16647" s="20" t="s">
        <v>16</v>
      </c>
    </row>
    <row r="16648" spans="2:4" x14ac:dyDescent="0.25">
      <c r="B16648" s="20" t="s">
        <v>13352</v>
      </c>
      <c r="C16648" s="20" t="s">
        <v>13353</v>
      </c>
      <c r="D16648" s="20" t="s">
        <v>16</v>
      </c>
    </row>
    <row r="16649" spans="2:4" x14ac:dyDescent="0.25">
      <c r="B16649" s="20" t="s">
        <v>13354</v>
      </c>
      <c r="C16649" s="20" t="s">
        <v>13353</v>
      </c>
      <c r="D16649" s="20" t="s">
        <v>16</v>
      </c>
    </row>
    <row r="16650" spans="2:4" x14ac:dyDescent="0.25">
      <c r="B16650" s="20" t="s">
        <v>13355</v>
      </c>
      <c r="C16650" s="20" t="s">
        <v>13353</v>
      </c>
      <c r="D16650" s="20" t="s">
        <v>16</v>
      </c>
    </row>
    <row r="16651" spans="2:4" x14ac:dyDescent="0.25">
      <c r="B16651" s="20" t="s">
        <v>13356</v>
      </c>
      <c r="C16651" s="20" t="s">
        <v>13357</v>
      </c>
      <c r="D16651" s="20" t="s">
        <v>16</v>
      </c>
    </row>
    <row r="16652" spans="2:4" x14ac:dyDescent="0.25">
      <c r="B16652" s="20" t="s">
        <v>13358</v>
      </c>
      <c r="C16652" s="20" t="s">
        <v>13357</v>
      </c>
      <c r="D16652" s="20" t="s">
        <v>16</v>
      </c>
    </row>
    <row r="16653" spans="2:4" x14ac:dyDescent="0.25">
      <c r="B16653" s="20" t="s">
        <v>13359</v>
      </c>
      <c r="C16653" s="20" t="s">
        <v>13357</v>
      </c>
      <c r="D16653" s="20" t="s">
        <v>16</v>
      </c>
    </row>
    <row r="16654" spans="2:4" x14ac:dyDescent="0.25">
      <c r="B16654" s="20" t="s">
        <v>13360</v>
      </c>
      <c r="C16654" s="20" t="s">
        <v>13361</v>
      </c>
      <c r="D16654" s="20" t="s">
        <v>16</v>
      </c>
    </row>
    <row r="16655" spans="2:4" x14ac:dyDescent="0.25">
      <c r="B16655" s="20" t="s">
        <v>13362</v>
      </c>
      <c r="C16655" s="20" t="s">
        <v>13361</v>
      </c>
      <c r="D16655" s="20" t="s">
        <v>16</v>
      </c>
    </row>
    <row r="16656" spans="2:4" x14ac:dyDescent="0.25">
      <c r="B16656" s="20" t="s">
        <v>13363</v>
      </c>
      <c r="C16656" s="20" t="s">
        <v>13361</v>
      </c>
      <c r="D16656" s="20" t="s">
        <v>16</v>
      </c>
    </row>
    <row r="16657" spans="2:4" x14ac:dyDescent="0.25">
      <c r="B16657" s="20" t="s">
        <v>13364</v>
      </c>
      <c r="C16657" s="20" t="s">
        <v>13365</v>
      </c>
      <c r="D16657" s="20" t="s">
        <v>16</v>
      </c>
    </row>
    <row r="16658" spans="2:4" x14ac:dyDescent="0.25">
      <c r="B16658" s="20" t="s">
        <v>13366</v>
      </c>
      <c r="C16658" s="20" t="s">
        <v>13365</v>
      </c>
      <c r="D16658" s="20" t="s">
        <v>16</v>
      </c>
    </row>
    <row r="16659" spans="2:4" x14ac:dyDescent="0.25">
      <c r="B16659" s="20" t="s">
        <v>13367</v>
      </c>
      <c r="C16659" s="20" t="s">
        <v>13365</v>
      </c>
      <c r="D16659" s="20" t="s">
        <v>16</v>
      </c>
    </row>
    <row r="16660" spans="2:4" x14ac:dyDescent="0.25">
      <c r="B16660" s="20" t="s">
        <v>13368</v>
      </c>
      <c r="C16660" s="20" t="s">
        <v>13365</v>
      </c>
      <c r="D16660" s="20" t="s">
        <v>16</v>
      </c>
    </row>
    <row r="16661" spans="2:4" x14ac:dyDescent="0.25">
      <c r="B16661" s="20" t="s">
        <v>13369</v>
      </c>
      <c r="C16661" s="20" t="s">
        <v>13365</v>
      </c>
      <c r="D16661" s="20" t="s">
        <v>16</v>
      </c>
    </row>
    <row r="16662" spans="2:4" x14ac:dyDescent="0.25">
      <c r="B16662" s="20" t="s">
        <v>13370</v>
      </c>
      <c r="C16662" s="20" t="s">
        <v>13371</v>
      </c>
      <c r="D16662" s="20" t="s">
        <v>16</v>
      </c>
    </row>
    <row r="16663" spans="2:4" x14ac:dyDescent="0.25">
      <c r="B16663" s="20" t="s">
        <v>19739</v>
      </c>
      <c r="C16663" s="20" t="s">
        <v>13371</v>
      </c>
      <c r="D16663" s="20" t="s">
        <v>16</v>
      </c>
    </row>
    <row r="16664" spans="2:4" x14ac:dyDescent="0.25">
      <c r="B16664" s="20" t="s">
        <v>19740</v>
      </c>
      <c r="C16664" s="20" t="s">
        <v>13371</v>
      </c>
      <c r="D16664" s="20" t="s">
        <v>16</v>
      </c>
    </row>
    <row r="16665" spans="2:4" x14ac:dyDescent="0.25">
      <c r="B16665" s="20" t="s">
        <v>13372</v>
      </c>
      <c r="C16665" s="20" t="s">
        <v>13371</v>
      </c>
      <c r="D16665" s="20" t="s">
        <v>16</v>
      </c>
    </row>
    <row r="16666" spans="2:4" x14ac:dyDescent="0.25">
      <c r="B16666" s="20" t="s">
        <v>13373</v>
      </c>
      <c r="C16666" s="20" t="s">
        <v>13371</v>
      </c>
      <c r="D16666" s="20" t="s">
        <v>16</v>
      </c>
    </row>
    <row r="16667" spans="2:4" x14ac:dyDescent="0.25">
      <c r="B16667" s="20" t="s">
        <v>13374</v>
      </c>
      <c r="C16667" s="20" t="s">
        <v>13371</v>
      </c>
      <c r="D16667" s="20" t="s">
        <v>16</v>
      </c>
    </row>
    <row r="16668" spans="2:4" x14ac:dyDescent="0.25">
      <c r="B16668" s="20" t="s">
        <v>13375</v>
      </c>
      <c r="C16668" s="20" t="s">
        <v>13376</v>
      </c>
      <c r="D16668" s="20" t="s">
        <v>16</v>
      </c>
    </row>
    <row r="16669" spans="2:4" x14ac:dyDescent="0.25">
      <c r="B16669" s="20" t="s">
        <v>13377</v>
      </c>
      <c r="C16669" s="20" t="s">
        <v>13376</v>
      </c>
      <c r="D16669" s="20" t="s">
        <v>16</v>
      </c>
    </row>
    <row r="16670" spans="2:4" x14ac:dyDescent="0.25">
      <c r="B16670" s="20" t="s">
        <v>13378</v>
      </c>
      <c r="C16670" s="20" t="s">
        <v>13376</v>
      </c>
      <c r="D16670" s="20" t="s">
        <v>16</v>
      </c>
    </row>
    <row r="16671" spans="2:4" x14ac:dyDescent="0.25">
      <c r="B16671" s="20" t="s">
        <v>13379</v>
      </c>
      <c r="C16671" s="20" t="s">
        <v>13376</v>
      </c>
      <c r="D16671" s="20" t="s">
        <v>16</v>
      </c>
    </row>
    <row r="16672" spans="2:4" x14ac:dyDescent="0.25">
      <c r="B16672" s="20" t="s">
        <v>13380</v>
      </c>
      <c r="C16672" s="20" t="s">
        <v>13381</v>
      </c>
      <c r="D16672" s="20" t="s">
        <v>16</v>
      </c>
    </row>
    <row r="16673" spans="2:4" x14ac:dyDescent="0.25">
      <c r="B16673" s="20" t="s">
        <v>13382</v>
      </c>
      <c r="C16673" s="20" t="s">
        <v>13381</v>
      </c>
      <c r="D16673" s="20" t="s">
        <v>16</v>
      </c>
    </row>
    <row r="16674" spans="2:4" x14ac:dyDescent="0.25">
      <c r="B16674" s="20" t="s">
        <v>13383</v>
      </c>
      <c r="C16674" s="20" t="s">
        <v>13381</v>
      </c>
      <c r="D16674" s="20" t="s">
        <v>16</v>
      </c>
    </row>
    <row r="16675" spans="2:4" x14ac:dyDescent="0.25">
      <c r="B16675" s="20" t="s">
        <v>13384</v>
      </c>
      <c r="C16675" s="20" t="s">
        <v>13381</v>
      </c>
      <c r="D16675" s="20" t="s">
        <v>16</v>
      </c>
    </row>
    <row r="16676" spans="2:4" x14ac:dyDescent="0.25">
      <c r="B16676" s="20" t="s">
        <v>13385</v>
      </c>
      <c r="C16676" s="20" t="s">
        <v>13381</v>
      </c>
      <c r="D16676" s="20" t="s">
        <v>16</v>
      </c>
    </row>
    <row r="16677" spans="2:4" x14ac:dyDescent="0.25">
      <c r="B16677" s="20" t="s">
        <v>13386</v>
      </c>
      <c r="C16677" s="20" t="s">
        <v>13386</v>
      </c>
      <c r="D16677" s="20" t="s">
        <v>12</v>
      </c>
    </row>
    <row r="16678" spans="2:4" x14ac:dyDescent="0.25">
      <c r="B16678" s="20" t="s">
        <v>13387</v>
      </c>
      <c r="C16678" s="20" t="s">
        <v>13388</v>
      </c>
      <c r="D16678" s="20" t="s">
        <v>12</v>
      </c>
    </row>
    <row r="16679" spans="2:4" x14ac:dyDescent="0.25">
      <c r="B16679" s="20" t="s">
        <v>13389</v>
      </c>
      <c r="C16679" s="20" t="s">
        <v>13388</v>
      </c>
      <c r="D16679" s="20" t="s">
        <v>12</v>
      </c>
    </row>
    <row r="16680" spans="2:4" x14ac:dyDescent="0.25">
      <c r="B16680" s="20" t="s">
        <v>13390</v>
      </c>
      <c r="C16680" s="20" t="s">
        <v>13388</v>
      </c>
      <c r="D16680" s="20" t="s">
        <v>12</v>
      </c>
    </row>
    <row r="16681" spans="2:4" x14ac:dyDescent="0.25">
      <c r="B16681" s="20" t="s">
        <v>13391</v>
      </c>
      <c r="C16681" s="20" t="s">
        <v>13388</v>
      </c>
      <c r="D16681" s="20" t="s">
        <v>12</v>
      </c>
    </row>
    <row r="16682" spans="2:4" x14ac:dyDescent="0.25">
      <c r="B16682" s="20" t="s">
        <v>13392</v>
      </c>
      <c r="C16682" s="20" t="s">
        <v>13388</v>
      </c>
      <c r="D16682" s="20" t="s">
        <v>12</v>
      </c>
    </row>
    <row r="16683" spans="2:4" x14ac:dyDescent="0.25">
      <c r="B16683" s="20" t="s">
        <v>13393</v>
      </c>
      <c r="C16683" s="20" t="s">
        <v>13388</v>
      </c>
      <c r="D16683" s="20" t="s">
        <v>12</v>
      </c>
    </row>
    <row r="16684" spans="2:4" x14ac:dyDescent="0.25">
      <c r="B16684" s="20" t="s">
        <v>13394</v>
      </c>
      <c r="C16684" s="20" t="s">
        <v>13388</v>
      </c>
      <c r="D16684" s="20" t="s">
        <v>12</v>
      </c>
    </row>
    <row r="16685" spans="2:4" x14ac:dyDescent="0.25">
      <c r="B16685" s="20" t="s">
        <v>13395</v>
      </c>
      <c r="C16685" s="20" t="s">
        <v>13388</v>
      </c>
      <c r="D16685" s="20" t="s">
        <v>12</v>
      </c>
    </row>
    <row r="16686" spans="2:4" x14ac:dyDescent="0.25">
      <c r="B16686" s="20" t="s">
        <v>13396</v>
      </c>
      <c r="C16686" s="20" t="s">
        <v>13397</v>
      </c>
      <c r="D16686" s="20" t="s">
        <v>12</v>
      </c>
    </row>
    <row r="16687" spans="2:4" x14ac:dyDescent="0.25">
      <c r="B16687" s="20" t="s">
        <v>13398</v>
      </c>
      <c r="C16687" s="20" t="s">
        <v>13397</v>
      </c>
      <c r="D16687" s="20" t="s">
        <v>12</v>
      </c>
    </row>
    <row r="16688" spans="2:4" x14ac:dyDescent="0.25">
      <c r="B16688" s="20" t="s">
        <v>13399</v>
      </c>
      <c r="C16688" s="20" t="s">
        <v>13397</v>
      </c>
      <c r="D16688" s="20" t="s">
        <v>12</v>
      </c>
    </row>
    <row r="16689" spans="2:4" x14ac:dyDescent="0.25">
      <c r="B16689" s="20" t="s">
        <v>13400</v>
      </c>
      <c r="C16689" s="20" t="s">
        <v>13397</v>
      </c>
      <c r="D16689" s="20" t="s">
        <v>12</v>
      </c>
    </row>
    <row r="16690" spans="2:4" x14ac:dyDescent="0.25">
      <c r="B16690" s="20" t="s">
        <v>13401</v>
      </c>
      <c r="C16690" s="20" t="s">
        <v>13402</v>
      </c>
      <c r="D16690" s="20" t="s">
        <v>12</v>
      </c>
    </row>
    <row r="16691" spans="2:4" x14ac:dyDescent="0.25">
      <c r="B16691" s="20" t="s">
        <v>13403</v>
      </c>
      <c r="C16691" s="20" t="s">
        <v>13402</v>
      </c>
      <c r="D16691" s="20" t="s">
        <v>12</v>
      </c>
    </row>
    <row r="16692" spans="2:4" x14ac:dyDescent="0.25">
      <c r="B16692" s="20" t="s">
        <v>13404</v>
      </c>
      <c r="C16692" s="20" t="s">
        <v>13402</v>
      </c>
      <c r="D16692" s="20" t="s">
        <v>12</v>
      </c>
    </row>
    <row r="16693" spans="2:4" x14ac:dyDescent="0.25">
      <c r="B16693" s="20" t="s">
        <v>13405</v>
      </c>
      <c r="C16693" s="20" t="s">
        <v>13402</v>
      </c>
      <c r="D16693" s="20" t="s">
        <v>12</v>
      </c>
    </row>
    <row r="16694" spans="2:4" x14ac:dyDescent="0.25">
      <c r="B16694" s="20" t="s">
        <v>19741</v>
      </c>
      <c r="C16694" s="20" t="s">
        <v>13402</v>
      </c>
      <c r="D16694" s="20" t="s">
        <v>12</v>
      </c>
    </row>
    <row r="16695" spans="2:4" x14ac:dyDescent="0.25">
      <c r="B16695" s="20" t="s">
        <v>13406</v>
      </c>
      <c r="C16695" s="20" t="s">
        <v>13402</v>
      </c>
      <c r="D16695" s="20" t="s">
        <v>12</v>
      </c>
    </row>
    <row r="16696" spans="2:4" x14ac:dyDescent="0.25">
      <c r="B16696" s="20" t="s">
        <v>13407</v>
      </c>
      <c r="C16696" s="20" t="s">
        <v>13408</v>
      </c>
      <c r="D16696" s="20" t="s">
        <v>12</v>
      </c>
    </row>
    <row r="16697" spans="2:4" x14ac:dyDescent="0.25">
      <c r="B16697" s="20" t="s">
        <v>13409</v>
      </c>
      <c r="C16697" s="20" t="s">
        <v>13408</v>
      </c>
      <c r="D16697" s="20" t="s">
        <v>12</v>
      </c>
    </row>
    <row r="16698" spans="2:4" x14ac:dyDescent="0.25">
      <c r="B16698" s="20" t="s">
        <v>13410</v>
      </c>
      <c r="C16698" s="20" t="s">
        <v>13408</v>
      </c>
      <c r="D16698" s="20" t="s">
        <v>12</v>
      </c>
    </row>
    <row r="16699" spans="2:4" x14ac:dyDescent="0.25">
      <c r="B16699" s="20" t="s">
        <v>13411</v>
      </c>
      <c r="C16699" s="20" t="s">
        <v>13408</v>
      </c>
      <c r="D16699" s="20" t="s">
        <v>12</v>
      </c>
    </row>
    <row r="16700" spans="2:4" x14ac:dyDescent="0.25">
      <c r="B16700" s="20" t="s">
        <v>13412</v>
      </c>
      <c r="C16700" s="20" t="s">
        <v>13408</v>
      </c>
      <c r="D16700" s="20" t="s">
        <v>12</v>
      </c>
    </row>
    <row r="16701" spans="2:4" x14ac:dyDescent="0.25">
      <c r="B16701" s="20" t="s">
        <v>13413</v>
      </c>
      <c r="C16701" s="20" t="s">
        <v>13408</v>
      </c>
      <c r="D16701" s="20" t="s">
        <v>12</v>
      </c>
    </row>
    <row r="16702" spans="2:4" x14ac:dyDescent="0.25">
      <c r="B16702" s="20" t="s">
        <v>13414</v>
      </c>
      <c r="C16702" s="20" t="s">
        <v>13415</v>
      </c>
      <c r="D16702" s="20" t="s">
        <v>12</v>
      </c>
    </row>
    <row r="16703" spans="2:4" x14ac:dyDescent="0.25">
      <c r="B16703" s="20" t="s">
        <v>13416</v>
      </c>
      <c r="C16703" s="20" t="s">
        <v>13415</v>
      </c>
      <c r="D16703" s="20" t="s">
        <v>12</v>
      </c>
    </row>
    <row r="16704" spans="2:4" x14ac:dyDescent="0.25">
      <c r="B16704" s="20" t="s">
        <v>19742</v>
      </c>
      <c r="C16704" s="20" t="s">
        <v>13415</v>
      </c>
      <c r="D16704" s="20" t="s">
        <v>16</v>
      </c>
    </row>
    <row r="16705" spans="2:4" x14ac:dyDescent="0.25">
      <c r="B16705" s="20" t="s">
        <v>13417</v>
      </c>
      <c r="C16705" s="20" t="s">
        <v>13415</v>
      </c>
      <c r="D16705" s="20" t="s">
        <v>12</v>
      </c>
    </row>
    <row r="16706" spans="2:4" x14ac:dyDescent="0.25">
      <c r="B16706" s="20" t="s">
        <v>13418</v>
      </c>
      <c r="C16706" s="20" t="s">
        <v>13415</v>
      </c>
      <c r="D16706" s="20" t="s">
        <v>12</v>
      </c>
    </row>
    <row r="16707" spans="2:4" x14ac:dyDescent="0.25">
      <c r="B16707" s="20" t="s">
        <v>13419</v>
      </c>
      <c r="C16707" s="20" t="s">
        <v>13415</v>
      </c>
      <c r="D16707" s="20" t="s">
        <v>12</v>
      </c>
    </row>
    <row r="16708" spans="2:4" x14ac:dyDescent="0.25">
      <c r="B16708" s="20" t="s">
        <v>13420</v>
      </c>
      <c r="C16708" s="20" t="s">
        <v>13415</v>
      </c>
      <c r="D16708" s="20" t="s">
        <v>12</v>
      </c>
    </row>
    <row r="16709" spans="2:4" x14ac:dyDescent="0.25">
      <c r="B16709" s="20" t="s">
        <v>19743</v>
      </c>
      <c r="C16709" s="20" t="s">
        <v>13415</v>
      </c>
      <c r="D16709" s="20" t="s">
        <v>16</v>
      </c>
    </row>
    <row r="16710" spans="2:4" x14ac:dyDescent="0.25">
      <c r="B16710" s="20" t="s">
        <v>19744</v>
      </c>
      <c r="C16710" s="20" t="s">
        <v>13415</v>
      </c>
      <c r="D16710" s="20" t="s">
        <v>16</v>
      </c>
    </row>
    <row r="16711" spans="2:4" x14ac:dyDescent="0.25">
      <c r="B16711" s="20" t="s">
        <v>19745</v>
      </c>
      <c r="C16711" s="20" t="s">
        <v>13415</v>
      </c>
      <c r="D16711" s="20" t="s">
        <v>16</v>
      </c>
    </row>
    <row r="16712" spans="2:4" x14ac:dyDescent="0.25">
      <c r="B16712" s="20" t="s">
        <v>13421</v>
      </c>
      <c r="C16712" s="20" t="s">
        <v>13415</v>
      </c>
      <c r="D16712" s="20" t="s">
        <v>12</v>
      </c>
    </row>
    <row r="16713" spans="2:4" x14ac:dyDescent="0.25">
      <c r="B16713" s="20" t="s">
        <v>13422</v>
      </c>
      <c r="C16713" s="20" t="s">
        <v>13415</v>
      </c>
      <c r="D16713" s="20" t="s">
        <v>12</v>
      </c>
    </row>
    <row r="16714" spans="2:4" x14ac:dyDescent="0.25">
      <c r="B16714" s="20" t="s">
        <v>13423</v>
      </c>
      <c r="C16714" s="20" t="s">
        <v>13424</v>
      </c>
      <c r="D16714" s="20" t="s">
        <v>16</v>
      </c>
    </row>
    <row r="16715" spans="2:4" x14ac:dyDescent="0.25">
      <c r="B16715" s="20" t="s">
        <v>19746</v>
      </c>
      <c r="C16715" s="20" t="s">
        <v>13424</v>
      </c>
      <c r="D16715" s="20" t="s">
        <v>12</v>
      </c>
    </row>
    <row r="16716" spans="2:4" x14ac:dyDescent="0.25">
      <c r="B16716" s="20" t="s">
        <v>19747</v>
      </c>
      <c r="C16716" s="20" t="s">
        <v>13424</v>
      </c>
      <c r="D16716" s="20" t="s">
        <v>12</v>
      </c>
    </row>
    <row r="16717" spans="2:4" x14ac:dyDescent="0.25">
      <c r="B16717" s="20" t="s">
        <v>19748</v>
      </c>
      <c r="C16717" s="20" t="s">
        <v>13424</v>
      </c>
      <c r="D16717" s="20" t="s">
        <v>12</v>
      </c>
    </row>
    <row r="16718" spans="2:4" x14ac:dyDescent="0.25">
      <c r="B16718" s="20" t="s">
        <v>19749</v>
      </c>
      <c r="C16718" s="20" t="s">
        <v>13424</v>
      </c>
      <c r="D16718" s="20" t="s">
        <v>12</v>
      </c>
    </row>
    <row r="16719" spans="2:4" x14ac:dyDescent="0.25">
      <c r="B16719" s="20" t="s">
        <v>19750</v>
      </c>
      <c r="C16719" s="20" t="s">
        <v>13424</v>
      </c>
      <c r="D16719" s="20" t="s">
        <v>12</v>
      </c>
    </row>
    <row r="16720" spans="2:4" x14ac:dyDescent="0.25">
      <c r="B16720" s="20" t="s">
        <v>19751</v>
      </c>
      <c r="C16720" s="20" t="s">
        <v>13424</v>
      </c>
      <c r="D16720" s="20" t="s">
        <v>12</v>
      </c>
    </row>
    <row r="16721" spans="2:4" x14ac:dyDescent="0.25">
      <c r="B16721" s="20" t="s">
        <v>19752</v>
      </c>
      <c r="C16721" s="20" t="s">
        <v>13424</v>
      </c>
      <c r="D16721" s="20" t="s">
        <v>16</v>
      </c>
    </row>
    <row r="16722" spans="2:4" x14ac:dyDescent="0.25">
      <c r="B16722" s="20" t="s">
        <v>19753</v>
      </c>
      <c r="C16722" s="20" t="s">
        <v>13424</v>
      </c>
      <c r="D16722" s="20" t="s">
        <v>16</v>
      </c>
    </row>
    <row r="16723" spans="2:4" x14ac:dyDescent="0.25">
      <c r="B16723" s="20" t="s">
        <v>19754</v>
      </c>
      <c r="C16723" s="20" t="s">
        <v>13424</v>
      </c>
      <c r="D16723" s="20" t="s">
        <v>16</v>
      </c>
    </row>
    <row r="16724" spans="2:4" x14ac:dyDescent="0.25">
      <c r="B16724" s="20" t="s">
        <v>19755</v>
      </c>
      <c r="C16724" s="20" t="s">
        <v>13424</v>
      </c>
      <c r="D16724" s="20" t="s">
        <v>12</v>
      </c>
    </row>
    <row r="16725" spans="2:4" x14ac:dyDescent="0.25">
      <c r="B16725" s="20" t="s">
        <v>19756</v>
      </c>
      <c r="C16725" s="20" t="s">
        <v>13424</v>
      </c>
      <c r="D16725" s="20" t="s">
        <v>16</v>
      </c>
    </row>
    <row r="16726" spans="2:4" x14ac:dyDescent="0.25">
      <c r="B16726" s="20" t="s">
        <v>19757</v>
      </c>
      <c r="C16726" s="20" t="s">
        <v>13424</v>
      </c>
      <c r="D16726" s="20" t="s">
        <v>16</v>
      </c>
    </row>
    <row r="16727" spans="2:4" x14ac:dyDescent="0.25">
      <c r="B16727" s="20" t="s">
        <v>19758</v>
      </c>
      <c r="C16727" s="20" t="s">
        <v>13424</v>
      </c>
      <c r="D16727" s="20" t="s">
        <v>16</v>
      </c>
    </row>
    <row r="16728" spans="2:4" x14ac:dyDescent="0.25">
      <c r="B16728" s="20" t="s">
        <v>19759</v>
      </c>
      <c r="C16728" s="20" t="s">
        <v>13424</v>
      </c>
      <c r="D16728" s="20" t="s">
        <v>16</v>
      </c>
    </row>
    <row r="16729" spans="2:4" x14ac:dyDescent="0.25">
      <c r="B16729" s="20" t="s">
        <v>19760</v>
      </c>
      <c r="C16729" s="20" t="s">
        <v>13424</v>
      </c>
      <c r="D16729" s="20" t="s">
        <v>16</v>
      </c>
    </row>
    <row r="16730" spans="2:4" x14ac:dyDescent="0.25">
      <c r="B16730" s="20" t="s">
        <v>19761</v>
      </c>
      <c r="C16730" s="20" t="s">
        <v>13424</v>
      </c>
      <c r="D16730" s="20" t="s">
        <v>12</v>
      </c>
    </row>
    <row r="16731" spans="2:4" x14ac:dyDescent="0.25">
      <c r="B16731" s="20" t="s">
        <v>19762</v>
      </c>
      <c r="C16731" s="20" t="s">
        <v>13424</v>
      </c>
      <c r="D16731" s="20" t="s">
        <v>12</v>
      </c>
    </row>
    <row r="16732" spans="2:4" x14ac:dyDescent="0.25">
      <c r="B16732" s="20" t="s">
        <v>19763</v>
      </c>
      <c r="C16732" s="20" t="s">
        <v>13424</v>
      </c>
      <c r="D16732" s="20" t="s">
        <v>12</v>
      </c>
    </row>
    <row r="16733" spans="2:4" x14ac:dyDescent="0.25">
      <c r="B16733" s="20" t="s">
        <v>19764</v>
      </c>
      <c r="C16733" s="20" t="s">
        <v>13424</v>
      </c>
      <c r="D16733" s="20" t="s">
        <v>12</v>
      </c>
    </row>
    <row r="16734" spans="2:4" x14ac:dyDescent="0.25">
      <c r="B16734" s="20" t="s">
        <v>19765</v>
      </c>
      <c r="C16734" s="20" t="s">
        <v>13424</v>
      </c>
      <c r="D16734" s="20" t="s">
        <v>12</v>
      </c>
    </row>
    <row r="16735" spans="2:4" x14ac:dyDescent="0.25">
      <c r="B16735" s="20" t="s">
        <v>19766</v>
      </c>
      <c r="C16735" s="20" t="s">
        <v>13424</v>
      </c>
      <c r="D16735" s="20" t="s">
        <v>12</v>
      </c>
    </row>
    <row r="16736" spans="2:4" x14ac:dyDescent="0.25">
      <c r="B16736" s="20" t="s">
        <v>19767</v>
      </c>
      <c r="C16736" s="20" t="s">
        <v>13424</v>
      </c>
      <c r="D16736" s="20" t="s">
        <v>16</v>
      </c>
    </row>
    <row r="16737" spans="2:4" x14ac:dyDescent="0.25">
      <c r="B16737" s="20" t="s">
        <v>19768</v>
      </c>
      <c r="C16737" s="20" t="s">
        <v>13424</v>
      </c>
      <c r="D16737" s="20" t="s">
        <v>16</v>
      </c>
    </row>
    <row r="16738" spans="2:4" x14ac:dyDescent="0.25">
      <c r="B16738" s="20" t="s">
        <v>19769</v>
      </c>
      <c r="C16738" s="20" t="s">
        <v>13424</v>
      </c>
      <c r="D16738" s="20" t="s">
        <v>12</v>
      </c>
    </row>
    <row r="16739" spans="2:4" x14ac:dyDescent="0.25">
      <c r="B16739" s="20" t="s">
        <v>19770</v>
      </c>
      <c r="C16739" s="20" t="s">
        <v>13424</v>
      </c>
      <c r="D16739" s="20" t="s">
        <v>12</v>
      </c>
    </row>
    <row r="16740" spans="2:4" x14ac:dyDescent="0.25">
      <c r="B16740" s="20" t="s">
        <v>19771</v>
      </c>
      <c r="C16740" s="20" t="s">
        <v>13424</v>
      </c>
      <c r="D16740" s="20" t="s">
        <v>12</v>
      </c>
    </row>
    <row r="16741" spans="2:4" x14ac:dyDescent="0.25">
      <c r="B16741" s="20" t="s">
        <v>19772</v>
      </c>
      <c r="C16741" s="20" t="s">
        <v>13424</v>
      </c>
      <c r="D16741" s="20" t="s">
        <v>12</v>
      </c>
    </row>
    <row r="16742" spans="2:4" x14ac:dyDescent="0.25">
      <c r="B16742" s="20" t="s">
        <v>19773</v>
      </c>
      <c r="C16742" s="20" t="s">
        <v>13424</v>
      </c>
      <c r="D16742" s="20" t="s">
        <v>12</v>
      </c>
    </row>
    <row r="16743" spans="2:4" x14ac:dyDescent="0.25">
      <c r="B16743" s="20" t="s">
        <v>19774</v>
      </c>
      <c r="C16743" s="20" t="s">
        <v>13424</v>
      </c>
      <c r="D16743" s="20" t="s">
        <v>12</v>
      </c>
    </row>
    <row r="16744" spans="2:4" x14ac:dyDescent="0.25">
      <c r="B16744" s="20" t="s">
        <v>13425</v>
      </c>
      <c r="C16744" s="20" t="s">
        <v>13424</v>
      </c>
      <c r="D16744" s="20" t="s">
        <v>12</v>
      </c>
    </row>
    <row r="16745" spans="2:4" x14ac:dyDescent="0.25">
      <c r="B16745" s="20" t="s">
        <v>13426</v>
      </c>
      <c r="C16745" s="20" t="s">
        <v>13424</v>
      </c>
      <c r="D16745" s="20" t="s">
        <v>12</v>
      </c>
    </row>
    <row r="16746" spans="2:4" x14ac:dyDescent="0.25">
      <c r="B16746" s="20" t="s">
        <v>13427</v>
      </c>
      <c r="C16746" s="20" t="s">
        <v>13424</v>
      </c>
      <c r="D16746" s="20" t="s">
        <v>16</v>
      </c>
    </row>
    <row r="16747" spans="2:4" x14ac:dyDescent="0.25">
      <c r="B16747" s="20" t="s">
        <v>19775</v>
      </c>
      <c r="C16747" s="20" t="s">
        <v>13424</v>
      </c>
      <c r="D16747" s="20" t="s">
        <v>12</v>
      </c>
    </row>
    <row r="16748" spans="2:4" x14ac:dyDescent="0.25">
      <c r="B16748" s="20" t="s">
        <v>19776</v>
      </c>
      <c r="C16748" s="20" t="s">
        <v>13424</v>
      </c>
      <c r="D16748" s="20" t="s">
        <v>12</v>
      </c>
    </row>
    <row r="16749" spans="2:4" x14ac:dyDescent="0.25">
      <c r="B16749" s="20" t="s">
        <v>19777</v>
      </c>
      <c r="C16749" s="20" t="s">
        <v>13424</v>
      </c>
      <c r="D16749" s="20" t="s">
        <v>12</v>
      </c>
    </row>
    <row r="16750" spans="2:4" x14ac:dyDescent="0.25">
      <c r="B16750" s="20" t="s">
        <v>19778</v>
      </c>
      <c r="C16750" s="20" t="s">
        <v>13424</v>
      </c>
      <c r="D16750" s="20" t="s">
        <v>12</v>
      </c>
    </row>
    <row r="16751" spans="2:4" x14ac:dyDescent="0.25">
      <c r="B16751" s="20" t="s">
        <v>19779</v>
      </c>
      <c r="C16751" s="20" t="s">
        <v>13424</v>
      </c>
      <c r="D16751" s="20" t="s">
        <v>12</v>
      </c>
    </row>
    <row r="16752" spans="2:4" x14ac:dyDescent="0.25">
      <c r="B16752" s="20" t="s">
        <v>19780</v>
      </c>
      <c r="C16752" s="20" t="s">
        <v>13424</v>
      </c>
      <c r="D16752" s="20" t="s">
        <v>12</v>
      </c>
    </row>
    <row r="16753" spans="2:4" x14ac:dyDescent="0.25">
      <c r="B16753" s="20" t="s">
        <v>19781</v>
      </c>
      <c r="C16753" s="20" t="s">
        <v>13424</v>
      </c>
      <c r="D16753" s="20" t="s">
        <v>12</v>
      </c>
    </row>
    <row r="16754" spans="2:4" x14ac:dyDescent="0.25">
      <c r="B16754" s="20" t="s">
        <v>19782</v>
      </c>
      <c r="C16754" s="20" t="s">
        <v>13424</v>
      </c>
      <c r="D16754" s="20" t="s">
        <v>12</v>
      </c>
    </row>
    <row r="16755" spans="2:4" x14ac:dyDescent="0.25">
      <c r="B16755" s="20" t="s">
        <v>19783</v>
      </c>
      <c r="C16755" s="20" t="s">
        <v>13424</v>
      </c>
      <c r="D16755" s="20" t="s">
        <v>12</v>
      </c>
    </row>
    <row r="16756" spans="2:4" x14ac:dyDescent="0.25">
      <c r="B16756" s="20" t="s">
        <v>19784</v>
      </c>
      <c r="C16756" s="20" t="s">
        <v>13424</v>
      </c>
      <c r="D16756" s="20" t="s">
        <v>12</v>
      </c>
    </row>
    <row r="16757" spans="2:4" x14ac:dyDescent="0.25">
      <c r="B16757" s="20" t="s">
        <v>19785</v>
      </c>
      <c r="C16757" s="20" t="s">
        <v>13424</v>
      </c>
      <c r="D16757" s="20" t="s">
        <v>12</v>
      </c>
    </row>
    <row r="16758" spans="2:4" x14ac:dyDescent="0.25">
      <c r="B16758" s="20" t="s">
        <v>19786</v>
      </c>
      <c r="C16758" s="20" t="s">
        <v>13424</v>
      </c>
      <c r="D16758" s="20" t="s">
        <v>12</v>
      </c>
    </row>
    <row r="16759" spans="2:4" x14ac:dyDescent="0.25">
      <c r="B16759" s="20" t="s">
        <v>19787</v>
      </c>
      <c r="C16759" s="20" t="s">
        <v>13424</v>
      </c>
      <c r="D16759" s="20" t="s">
        <v>12</v>
      </c>
    </row>
    <row r="16760" spans="2:4" x14ac:dyDescent="0.25">
      <c r="B16760" s="20" t="s">
        <v>19788</v>
      </c>
      <c r="C16760" s="20" t="s">
        <v>13424</v>
      </c>
      <c r="D16760" s="20" t="s">
        <v>12</v>
      </c>
    </row>
    <row r="16761" spans="2:4" x14ac:dyDescent="0.25">
      <c r="B16761" s="20" t="s">
        <v>19789</v>
      </c>
      <c r="C16761" s="20" t="s">
        <v>13424</v>
      </c>
      <c r="D16761" s="20" t="s">
        <v>12</v>
      </c>
    </row>
    <row r="16762" spans="2:4" x14ac:dyDescent="0.25">
      <c r="B16762" s="20" t="s">
        <v>19790</v>
      </c>
      <c r="C16762" s="20" t="s">
        <v>13424</v>
      </c>
      <c r="D16762" s="20" t="s">
        <v>12</v>
      </c>
    </row>
    <row r="16763" spans="2:4" x14ac:dyDescent="0.25">
      <c r="B16763" s="20" t="s">
        <v>19791</v>
      </c>
      <c r="C16763" s="20" t="s">
        <v>13424</v>
      </c>
      <c r="D16763" s="20" t="s">
        <v>12</v>
      </c>
    </row>
    <row r="16764" spans="2:4" x14ac:dyDescent="0.25">
      <c r="B16764" s="20" t="s">
        <v>19792</v>
      </c>
      <c r="C16764" s="20" t="s">
        <v>13424</v>
      </c>
      <c r="D16764" s="20" t="s">
        <v>16</v>
      </c>
    </row>
    <row r="16765" spans="2:4" x14ac:dyDescent="0.25">
      <c r="B16765" s="20" t="s">
        <v>19793</v>
      </c>
      <c r="C16765" s="20" t="s">
        <v>13424</v>
      </c>
      <c r="D16765" s="20" t="s">
        <v>16</v>
      </c>
    </row>
    <row r="16766" spans="2:4" x14ac:dyDescent="0.25">
      <c r="B16766" s="20" t="s">
        <v>19794</v>
      </c>
      <c r="C16766" s="20" t="s">
        <v>13424</v>
      </c>
      <c r="D16766" s="20" t="s">
        <v>16</v>
      </c>
    </row>
    <row r="16767" spans="2:4" x14ac:dyDescent="0.25">
      <c r="B16767" s="20" t="s">
        <v>19795</v>
      </c>
      <c r="C16767" s="20" t="s">
        <v>13424</v>
      </c>
      <c r="D16767" s="20" t="s">
        <v>16</v>
      </c>
    </row>
    <row r="16768" spans="2:4" x14ac:dyDescent="0.25">
      <c r="B16768" s="20" t="s">
        <v>19796</v>
      </c>
      <c r="C16768" s="20" t="s">
        <v>13424</v>
      </c>
      <c r="D16768" s="20" t="s">
        <v>16</v>
      </c>
    </row>
    <row r="16769" spans="2:4" x14ac:dyDescent="0.25">
      <c r="B16769" s="20" t="s">
        <v>19797</v>
      </c>
      <c r="C16769" s="20" t="s">
        <v>13424</v>
      </c>
      <c r="D16769" s="20" t="s">
        <v>12</v>
      </c>
    </row>
    <row r="16770" spans="2:4" x14ac:dyDescent="0.25">
      <c r="B16770" s="20" t="s">
        <v>19798</v>
      </c>
      <c r="C16770" s="20" t="s">
        <v>13424</v>
      </c>
      <c r="D16770" s="20" t="s">
        <v>12</v>
      </c>
    </row>
    <row r="16771" spans="2:4" x14ac:dyDescent="0.25">
      <c r="B16771" s="20" t="s">
        <v>19799</v>
      </c>
      <c r="C16771" s="20" t="s">
        <v>13424</v>
      </c>
      <c r="D16771" s="20" t="s">
        <v>12</v>
      </c>
    </row>
    <row r="16772" spans="2:4" x14ac:dyDescent="0.25">
      <c r="B16772" s="20" t="s">
        <v>19800</v>
      </c>
      <c r="C16772" s="20" t="s">
        <v>13424</v>
      </c>
      <c r="D16772" s="20" t="s">
        <v>12</v>
      </c>
    </row>
    <row r="16773" spans="2:4" x14ac:dyDescent="0.25">
      <c r="B16773" s="20" t="s">
        <v>19801</v>
      </c>
      <c r="C16773" s="20" t="s">
        <v>13424</v>
      </c>
      <c r="D16773" s="20" t="s">
        <v>12</v>
      </c>
    </row>
    <row r="16774" spans="2:4" x14ac:dyDescent="0.25">
      <c r="B16774" s="20" t="s">
        <v>19802</v>
      </c>
      <c r="C16774" s="20" t="s">
        <v>13424</v>
      </c>
      <c r="D16774" s="20" t="s">
        <v>12</v>
      </c>
    </row>
    <row r="16775" spans="2:4" x14ac:dyDescent="0.25">
      <c r="B16775" s="20" t="s">
        <v>19803</v>
      </c>
      <c r="C16775" s="20" t="s">
        <v>13424</v>
      </c>
      <c r="D16775" s="20" t="s">
        <v>12</v>
      </c>
    </row>
    <row r="16776" spans="2:4" x14ac:dyDescent="0.25">
      <c r="B16776" s="20" t="s">
        <v>19804</v>
      </c>
      <c r="C16776" s="20" t="s">
        <v>13424</v>
      </c>
      <c r="D16776" s="20" t="s">
        <v>12</v>
      </c>
    </row>
    <row r="16777" spans="2:4" x14ac:dyDescent="0.25">
      <c r="B16777" s="20" t="s">
        <v>19805</v>
      </c>
      <c r="C16777" s="20" t="s">
        <v>13424</v>
      </c>
      <c r="D16777" s="20" t="s">
        <v>12</v>
      </c>
    </row>
    <row r="16778" spans="2:4" x14ac:dyDescent="0.25">
      <c r="B16778" s="20" t="s">
        <v>19806</v>
      </c>
      <c r="C16778" s="20" t="s">
        <v>13424</v>
      </c>
      <c r="D16778" s="20" t="s">
        <v>16</v>
      </c>
    </row>
    <row r="16779" spans="2:4" x14ac:dyDescent="0.25">
      <c r="B16779" s="20" t="s">
        <v>19807</v>
      </c>
      <c r="C16779" s="20" t="s">
        <v>13424</v>
      </c>
      <c r="D16779" s="20" t="s">
        <v>12</v>
      </c>
    </row>
    <row r="16780" spans="2:4" x14ac:dyDescent="0.25">
      <c r="B16780" s="20" t="s">
        <v>13428</v>
      </c>
      <c r="C16780" s="20" t="s">
        <v>13429</v>
      </c>
      <c r="D16780" s="20" t="s">
        <v>12</v>
      </c>
    </row>
    <row r="16781" spans="2:4" x14ac:dyDescent="0.25">
      <c r="B16781" s="20" t="s">
        <v>13430</v>
      </c>
      <c r="C16781" s="20" t="s">
        <v>13429</v>
      </c>
      <c r="D16781" s="20" t="s">
        <v>12</v>
      </c>
    </row>
    <row r="16782" spans="2:4" x14ac:dyDescent="0.25">
      <c r="B16782" s="20" t="s">
        <v>13431</v>
      </c>
      <c r="C16782" s="20" t="s">
        <v>13429</v>
      </c>
      <c r="D16782" s="20" t="s">
        <v>12</v>
      </c>
    </row>
    <row r="16783" spans="2:4" x14ac:dyDescent="0.25">
      <c r="B16783" s="20" t="s">
        <v>13432</v>
      </c>
      <c r="C16783" s="20" t="s">
        <v>13429</v>
      </c>
      <c r="D16783" s="20" t="s">
        <v>12</v>
      </c>
    </row>
    <row r="16784" spans="2:4" x14ac:dyDescent="0.25">
      <c r="B16784" s="20" t="s">
        <v>13433</v>
      </c>
      <c r="C16784" s="20" t="s">
        <v>13434</v>
      </c>
      <c r="D16784" s="20" t="s">
        <v>12</v>
      </c>
    </row>
    <row r="16785" spans="2:4" x14ac:dyDescent="0.25">
      <c r="B16785" s="20" t="s">
        <v>19808</v>
      </c>
      <c r="C16785" s="20" t="s">
        <v>13434</v>
      </c>
      <c r="D16785" s="20" t="s">
        <v>16</v>
      </c>
    </row>
    <row r="16786" spans="2:4" x14ac:dyDescent="0.25">
      <c r="B16786" s="20" t="s">
        <v>19809</v>
      </c>
      <c r="C16786" s="20" t="s">
        <v>13434</v>
      </c>
      <c r="D16786" s="20" t="s">
        <v>16</v>
      </c>
    </row>
    <row r="16787" spans="2:4" x14ac:dyDescent="0.25">
      <c r="B16787" s="20" t="s">
        <v>13435</v>
      </c>
      <c r="C16787" s="20" t="s">
        <v>13434</v>
      </c>
      <c r="D16787" s="20" t="s">
        <v>16</v>
      </c>
    </row>
    <row r="16788" spans="2:4" x14ac:dyDescent="0.25">
      <c r="B16788" s="20" t="s">
        <v>19810</v>
      </c>
      <c r="C16788" s="20" t="s">
        <v>13434</v>
      </c>
      <c r="D16788" s="20" t="s">
        <v>16</v>
      </c>
    </row>
    <row r="16789" spans="2:4" x14ac:dyDescent="0.25">
      <c r="B16789" s="20" t="s">
        <v>13436</v>
      </c>
      <c r="C16789" s="20" t="s">
        <v>13434</v>
      </c>
      <c r="D16789" s="20" t="s">
        <v>12</v>
      </c>
    </row>
    <row r="16790" spans="2:4" x14ac:dyDescent="0.25">
      <c r="B16790" s="20" t="s">
        <v>13437</v>
      </c>
      <c r="C16790" s="20" t="s">
        <v>13434</v>
      </c>
      <c r="D16790" s="20" t="s">
        <v>12</v>
      </c>
    </row>
    <row r="16791" spans="2:4" x14ac:dyDescent="0.25">
      <c r="B16791" s="20" t="s">
        <v>13438</v>
      </c>
      <c r="C16791" s="20" t="s">
        <v>13434</v>
      </c>
      <c r="D16791" s="20" t="s">
        <v>12</v>
      </c>
    </row>
    <row r="16792" spans="2:4" x14ac:dyDescent="0.25">
      <c r="B16792" s="20" t="s">
        <v>19811</v>
      </c>
      <c r="C16792" s="20" t="s">
        <v>13434</v>
      </c>
      <c r="D16792" s="20" t="s">
        <v>16</v>
      </c>
    </row>
    <row r="16793" spans="2:4" x14ac:dyDescent="0.25">
      <c r="B16793" s="20" t="s">
        <v>13439</v>
      </c>
      <c r="C16793" s="20" t="s">
        <v>13440</v>
      </c>
      <c r="D16793" s="20" t="s">
        <v>12</v>
      </c>
    </row>
    <row r="16794" spans="2:4" x14ac:dyDescent="0.25">
      <c r="B16794" s="20" t="s">
        <v>19812</v>
      </c>
      <c r="C16794" s="20" t="s">
        <v>13440</v>
      </c>
      <c r="D16794" s="20" t="s">
        <v>16</v>
      </c>
    </row>
    <row r="16795" spans="2:4" x14ac:dyDescent="0.25">
      <c r="B16795" s="20" t="s">
        <v>13441</v>
      </c>
      <c r="C16795" s="20" t="s">
        <v>13440</v>
      </c>
      <c r="D16795" s="20" t="s">
        <v>12</v>
      </c>
    </row>
    <row r="16796" spans="2:4" x14ac:dyDescent="0.25">
      <c r="B16796" s="20" t="s">
        <v>13442</v>
      </c>
      <c r="C16796" s="20" t="s">
        <v>13440</v>
      </c>
      <c r="D16796" s="20" t="s">
        <v>12</v>
      </c>
    </row>
    <row r="16797" spans="2:4" x14ac:dyDescent="0.25">
      <c r="B16797" s="20" t="s">
        <v>19813</v>
      </c>
      <c r="C16797" s="20" t="s">
        <v>13440</v>
      </c>
      <c r="D16797" s="20" t="s">
        <v>16</v>
      </c>
    </row>
    <row r="16798" spans="2:4" x14ac:dyDescent="0.25">
      <c r="B16798" s="20" t="s">
        <v>19814</v>
      </c>
      <c r="C16798" s="20" t="s">
        <v>13440</v>
      </c>
      <c r="D16798" s="20" t="s">
        <v>16</v>
      </c>
    </row>
    <row r="16799" spans="2:4" x14ac:dyDescent="0.25">
      <c r="B16799" s="20" t="s">
        <v>13443</v>
      </c>
      <c r="C16799" s="20" t="s">
        <v>13440</v>
      </c>
      <c r="D16799" s="20" t="s">
        <v>12</v>
      </c>
    </row>
    <row r="16800" spans="2:4" x14ac:dyDescent="0.25">
      <c r="B16800" s="20" t="s">
        <v>19815</v>
      </c>
      <c r="C16800" s="20" t="s">
        <v>13440</v>
      </c>
      <c r="D16800" s="20" t="s">
        <v>16</v>
      </c>
    </row>
    <row r="16801" spans="2:4" x14ac:dyDescent="0.25">
      <c r="B16801" s="20" t="s">
        <v>19816</v>
      </c>
      <c r="C16801" s="20" t="s">
        <v>13440</v>
      </c>
      <c r="D16801" s="20" t="s">
        <v>16</v>
      </c>
    </row>
    <row r="16802" spans="2:4" x14ac:dyDescent="0.25">
      <c r="B16802" s="20" t="s">
        <v>19817</v>
      </c>
      <c r="C16802" s="20" t="s">
        <v>13440</v>
      </c>
      <c r="D16802" s="20" t="s">
        <v>16</v>
      </c>
    </row>
    <row r="16803" spans="2:4" x14ac:dyDescent="0.25">
      <c r="B16803" s="20" t="s">
        <v>19818</v>
      </c>
      <c r="C16803" s="20" t="s">
        <v>13440</v>
      </c>
      <c r="D16803" s="20" t="s">
        <v>16</v>
      </c>
    </row>
    <row r="16804" spans="2:4" x14ac:dyDescent="0.25">
      <c r="B16804" s="20" t="s">
        <v>19819</v>
      </c>
      <c r="C16804" s="20" t="s">
        <v>13440</v>
      </c>
      <c r="D16804" s="20" t="s">
        <v>16</v>
      </c>
    </row>
    <row r="16805" spans="2:4" x14ac:dyDescent="0.25">
      <c r="B16805" s="20" t="s">
        <v>19820</v>
      </c>
      <c r="C16805" s="20" t="s">
        <v>13440</v>
      </c>
      <c r="D16805" s="20" t="s">
        <v>16</v>
      </c>
    </row>
    <row r="16806" spans="2:4" x14ac:dyDescent="0.25">
      <c r="B16806" s="20" t="s">
        <v>19821</v>
      </c>
      <c r="C16806" s="20" t="s">
        <v>13440</v>
      </c>
      <c r="D16806" s="20" t="s">
        <v>12</v>
      </c>
    </row>
    <row r="16807" spans="2:4" x14ac:dyDescent="0.25">
      <c r="B16807" s="20" t="s">
        <v>19822</v>
      </c>
      <c r="C16807" s="20" t="s">
        <v>13440</v>
      </c>
      <c r="D16807" s="20" t="s">
        <v>12</v>
      </c>
    </row>
    <row r="16808" spans="2:4" x14ac:dyDescent="0.25">
      <c r="B16808" s="20" t="s">
        <v>13444</v>
      </c>
      <c r="C16808" s="20" t="s">
        <v>13440</v>
      </c>
      <c r="D16808" s="20" t="s">
        <v>12</v>
      </c>
    </row>
    <row r="16809" spans="2:4" x14ac:dyDescent="0.25">
      <c r="B16809" s="20" t="s">
        <v>19823</v>
      </c>
      <c r="C16809" s="20" t="s">
        <v>13440</v>
      </c>
      <c r="D16809" s="20" t="s">
        <v>16</v>
      </c>
    </row>
    <row r="16810" spans="2:4" x14ac:dyDescent="0.25">
      <c r="B16810" s="20" t="s">
        <v>19824</v>
      </c>
      <c r="C16810" s="20" t="s">
        <v>13440</v>
      </c>
      <c r="D16810" s="20" t="s">
        <v>16</v>
      </c>
    </row>
    <row r="16811" spans="2:4" x14ac:dyDescent="0.25">
      <c r="B16811" s="20" t="s">
        <v>19825</v>
      </c>
      <c r="C16811" s="20" t="s">
        <v>13440</v>
      </c>
      <c r="D16811" s="20" t="s">
        <v>16</v>
      </c>
    </row>
    <row r="16812" spans="2:4" x14ac:dyDescent="0.25">
      <c r="B16812" s="20" t="s">
        <v>19826</v>
      </c>
      <c r="C16812" s="20" t="s">
        <v>13440</v>
      </c>
      <c r="D16812" s="20" t="s">
        <v>16</v>
      </c>
    </row>
    <row r="16813" spans="2:4" x14ac:dyDescent="0.25">
      <c r="B16813" s="20" t="s">
        <v>19827</v>
      </c>
      <c r="C16813" s="20" t="s">
        <v>13440</v>
      </c>
      <c r="D16813" s="20" t="s">
        <v>16</v>
      </c>
    </row>
    <row r="16814" spans="2:4" x14ac:dyDescent="0.25">
      <c r="B16814" s="20" t="s">
        <v>19828</v>
      </c>
      <c r="C16814" s="20" t="s">
        <v>13440</v>
      </c>
      <c r="D16814" s="20" t="s">
        <v>16</v>
      </c>
    </row>
    <row r="16815" spans="2:4" x14ac:dyDescent="0.25">
      <c r="B16815" s="20" t="s">
        <v>19829</v>
      </c>
      <c r="C16815" s="20" t="s">
        <v>13440</v>
      </c>
      <c r="D16815" s="20" t="s">
        <v>16</v>
      </c>
    </row>
    <row r="16816" spans="2:4" x14ac:dyDescent="0.25">
      <c r="B16816" s="20" t="s">
        <v>19830</v>
      </c>
      <c r="C16816" s="20" t="s">
        <v>13440</v>
      </c>
      <c r="D16816" s="20" t="s">
        <v>12</v>
      </c>
    </row>
    <row r="16817" spans="2:4" x14ac:dyDescent="0.25">
      <c r="B16817" s="20" t="s">
        <v>19831</v>
      </c>
      <c r="C16817" s="20" t="s">
        <v>13440</v>
      </c>
      <c r="D16817" s="20" t="s">
        <v>12</v>
      </c>
    </row>
    <row r="16818" spans="2:4" x14ac:dyDescent="0.25">
      <c r="B16818" s="20" t="s">
        <v>19832</v>
      </c>
      <c r="C16818" s="20" t="s">
        <v>13440</v>
      </c>
      <c r="D16818" s="20" t="s">
        <v>12</v>
      </c>
    </row>
    <row r="16819" spans="2:4" x14ac:dyDescent="0.25">
      <c r="B16819" s="20" t="s">
        <v>19833</v>
      </c>
      <c r="C16819" s="20" t="s">
        <v>13440</v>
      </c>
      <c r="D16819" s="20" t="s">
        <v>12</v>
      </c>
    </row>
    <row r="16820" spans="2:4" x14ac:dyDescent="0.25">
      <c r="B16820" s="20" t="s">
        <v>19834</v>
      </c>
      <c r="C16820" s="20" t="s">
        <v>13440</v>
      </c>
      <c r="D16820" s="20" t="s">
        <v>12</v>
      </c>
    </row>
    <row r="16821" spans="2:4" x14ac:dyDescent="0.25">
      <c r="B16821" s="20" t="s">
        <v>19835</v>
      </c>
      <c r="C16821" s="20" t="s">
        <v>13440</v>
      </c>
      <c r="D16821" s="20" t="s">
        <v>12</v>
      </c>
    </row>
    <row r="16822" spans="2:4" x14ac:dyDescent="0.25">
      <c r="B16822" s="20" t="s">
        <v>19836</v>
      </c>
      <c r="C16822" s="20" t="s">
        <v>13440</v>
      </c>
      <c r="D16822" s="20" t="s">
        <v>16</v>
      </c>
    </row>
    <row r="16823" spans="2:4" x14ac:dyDescent="0.25">
      <c r="B16823" s="20" t="s">
        <v>19837</v>
      </c>
      <c r="C16823" s="20" t="s">
        <v>13440</v>
      </c>
      <c r="D16823" s="20" t="s">
        <v>12</v>
      </c>
    </row>
    <row r="16824" spans="2:4" x14ac:dyDescent="0.25">
      <c r="B16824" s="20" t="s">
        <v>19838</v>
      </c>
      <c r="C16824" s="20" t="s">
        <v>13440</v>
      </c>
      <c r="D16824" s="20" t="s">
        <v>16</v>
      </c>
    </row>
    <row r="16825" spans="2:4" x14ac:dyDescent="0.25">
      <c r="B16825" s="20" t="s">
        <v>19839</v>
      </c>
      <c r="C16825" s="20" t="s">
        <v>13440</v>
      </c>
      <c r="D16825" s="20" t="s">
        <v>12</v>
      </c>
    </row>
    <row r="16826" spans="2:4" x14ac:dyDescent="0.25">
      <c r="B16826" s="20" t="s">
        <v>19840</v>
      </c>
      <c r="C16826" s="20" t="s">
        <v>13440</v>
      </c>
      <c r="D16826" s="20" t="s">
        <v>16</v>
      </c>
    </row>
    <row r="16827" spans="2:4" x14ac:dyDescent="0.25">
      <c r="B16827" s="20" t="s">
        <v>19841</v>
      </c>
      <c r="C16827" s="20" t="s">
        <v>13440</v>
      </c>
      <c r="D16827" s="20" t="s">
        <v>16</v>
      </c>
    </row>
    <row r="16828" spans="2:4" x14ac:dyDescent="0.25">
      <c r="B16828" s="20" t="s">
        <v>19842</v>
      </c>
      <c r="C16828" s="20" t="s">
        <v>13440</v>
      </c>
      <c r="D16828" s="20" t="s">
        <v>16</v>
      </c>
    </row>
    <row r="16829" spans="2:4" x14ac:dyDescent="0.25">
      <c r="B16829" s="20" t="s">
        <v>19843</v>
      </c>
      <c r="C16829" s="20" t="s">
        <v>13440</v>
      </c>
      <c r="D16829" s="20" t="s">
        <v>16</v>
      </c>
    </row>
    <row r="16830" spans="2:4" x14ac:dyDescent="0.25">
      <c r="B16830" s="20" t="s">
        <v>19844</v>
      </c>
      <c r="C16830" s="20" t="s">
        <v>13440</v>
      </c>
      <c r="D16830" s="20" t="s">
        <v>12</v>
      </c>
    </row>
    <row r="16831" spans="2:4" x14ac:dyDescent="0.25">
      <c r="B16831" s="20" t="s">
        <v>19845</v>
      </c>
      <c r="C16831" s="20" t="s">
        <v>13440</v>
      </c>
      <c r="D16831" s="20" t="s">
        <v>16</v>
      </c>
    </row>
    <row r="16832" spans="2:4" x14ac:dyDescent="0.25">
      <c r="B16832" s="20" t="s">
        <v>19846</v>
      </c>
      <c r="C16832" s="20" t="s">
        <v>13440</v>
      </c>
      <c r="D16832" s="20" t="s">
        <v>16</v>
      </c>
    </row>
    <row r="16833" spans="2:4" x14ac:dyDescent="0.25">
      <c r="B16833" s="20" t="s">
        <v>19847</v>
      </c>
      <c r="C16833" s="20" t="s">
        <v>13440</v>
      </c>
      <c r="D16833" s="20" t="s">
        <v>16</v>
      </c>
    </row>
    <row r="16834" spans="2:4" x14ac:dyDescent="0.25">
      <c r="B16834" s="20" t="s">
        <v>19848</v>
      </c>
      <c r="C16834" s="20" t="s">
        <v>13440</v>
      </c>
      <c r="D16834" s="20" t="s">
        <v>16</v>
      </c>
    </row>
    <row r="16835" spans="2:4" x14ac:dyDescent="0.25">
      <c r="B16835" s="20" t="s">
        <v>19849</v>
      </c>
      <c r="C16835" s="20" t="s">
        <v>13440</v>
      </c>
      <c r="D16835" s="20" t="s">
        <v>12</v>
      </c>
    </row>
    <row r="16836" spans="2:4" x14ac:dyDescent="0.25">
      <c r="B16836" s="20" t="s">
        <v>19850</v>
      </c>
      <c r="C16836" s="20" t="s">
        <v>13440</v>
      </c>
      <c r="D16836" s="20" t="s">
        <v>16</v>
      </c>
    </row>
    <row r="16837" spans="2:4" x14ac:dyDescent="0.25">
      <c r="B16837" s="20" t="s">
        <v>19851</v>
      </c>
      <c r="C16837" s="20" t="s">
        <v>13440</v>
      </c>
      <c r="D16837" s="20" t="s">
        <v>12</v>
      </c>
    </row>
    <row r="16838" spans="2:4" x14ac:dyDescent="0.25">
      <c r="B16838" s="20" t="s">
        <v>13445</v>
      </c>
      <c r="C16838" s="20" t="s">
        <v>13440</v>
      </c>
      <c r="D16838" s="20" t="s">
        <v>16</v>
      </c>
    </row>
    <row r="16839" spans="2:4" x14ac:dyDescent="0.25">
      <c r="B16839" s="20" t="s">
        <v>19852</v>
      </c>
      <c r="C16839" s="20" t="s">
        <v>13440</v>
      </c>
      <c r="D16839" s="20" t="s">
        <v>12</v>
      </c>
    </row>
    <row r="16840" spans="2:4" x14ac:dyDescent="0.25">
      <c r="B16840" s="20" t="s">
        <v>19853</v>
      </c>
      <c r="C16840" s="20" t="s">
        <v>13440</v>
      </c>
      <c r="D16840" s="20" t="s">
        <v>12</v>
      </c>
    </row>
    <row r="16841" spans="2:4" x14ac:dyDescent="0.25">
      <c r="B16841" s="20" t="s">
        <v>19854</v>
      </c>
      <c r="C16841" s="20" t="s">
        <v>13440</v>
      </c>
      <c r="D16841" s="20" t="s">
        <v>12</v>
      </c>
    </row>
    <row r="16842" spans="2:4" x14ac:dyDescent="0.25">
      <c r="B16842" s="20" t="s">
        <v>19855</v>
      </c>
      <c r="C16842" s="20" t="s">
        <v>13440</v>
      </c>
      <c r="D16842" s="20" t="s">
        <v>12</v>
      </c>
    </row>
    <row r="16843" spans="2:4" x14ac:dyDescent="0.25">
      <c r="B16843" s="20" t="s">
        <v>19856</v>
      </c>
      <c r="C16843" s="20" t="s">
        <v>13440</v>
      </c>
      <c r="D16843" s="20" t="s">
        <v>12</v>
      </c>
    </row>
    <row r="16844" spans="2:4" x14ac:dyDescent="0.25">
      <c r="B16844" s="20" t="s">
        <v>19857</v>
      </c>
      <c r="C16844" s="20" t="s">
        <v>13440</v>
      </c>
      <c r="D16844" s="20" t="s">
        <v>12</v>
      </c>
    </row>
    <row r="16845" spans="2:4" x14ac:dyDescent="0.25">
      <c r="B16845" s="20" t="s">
        <v>19858</v>
      </c>
      <c r="C16845" s="20" t="s">
        <v>13440</v>
      </c>
      <c r="D16845" s="20" t="s">
        <v>12</v>
      </c>
    </row>
    <row r="16846" spans="2:4" x14ac:dyDescent="0.25">
      <c r="B16846" s="20" t="s">
        <v>19859</v>
      </c>
      <c r="C16846" s="20" t="s">
        <v>13440</v>
      </c>
      <c r="D16846" s="20" t="s">
        <v>12</v>
      </c>
    </row>
    <row r="16847" spans="2:4" x14ac:dyDescent="0.25">
      <c r="B16847" s="20" t="s">
        <v>19860</v>
      </c>
      <c r="C16847" s="20" t="s">
        <v>13440</v>
      </c>
      <c r="D16847" s="20" t="s">
        <v>12</v>
      </c>
    </row>
    <row r="16848" spans="2:4" x14ac:dyDescent="0.25">
      <c r="B16848" s="20" t="s">
        <v>19861</v>
      </c>
      <c r="C16848" s="20" t="s">
        <v>13440</v>
      </c>
      <c r="D16848" s="20" t="s">
        <v>12</v>
      </c>
    </row>
    <row r="16849" spans="2:4" x14ac:dyDescent="0.25">
      <c r="B16849" s="20" t="s">
        <v>13446</v>
      </c>
      <c r="C16849" s="20" t="s">
        <v>13440</v>
      </c>
      <c r="D16849" s="20" t="s">
        <v>12</v>
      </c>
    </row>
    <row r="16850" spans="2:4" x14ac:dyDescent="0.25">
      <c r="B16850" s="20" t="s">
        <v>13447</v>
      </c>
      <c r="C16850" s="20" t="s">
        <v>13440</v>
      </c>
      <c r="D16850" s="20" t="s">
        <v>12</v>
      </c>
    </row>
    <row r="16851" spans="2:4" x14ac:dyDescent="0.25">
      <c r="B16851" s="20" t="s">
        <v>19862</v>
      </c>
      <c r="C16851" s="20" t="s">
        <v>13440</v>
      </c>
      <c r="D16851" s="20" t="s">
        <v>16</v>
      </c>
    </row>
    <row r="16852" spans="2:4" x14ac:dyDescent="0.25">
      <c r="B16852" s="20" t="s">
        <v>19863</v>
      </c>
      <c r="C16852" s="20" t="s">
        <v>13440</v>
      </c>
      <c r="D16852" s="20" t="s">
        <v>12</v>
      </c>
    </row>
    <row r="16853" spans="2:4" x14ac:dyDescent="0.25">
      <c r="B16853" s="20" t="s">
        <v>19864</v>
      </c>
      <c r="C16853" s="20" t="s">
        <v>13440</v>
      </c>
      <c r="D16853" s="20" t="s">
        <v>12</v>
      </c>
    </row>
    <row r="16854" spans="2:4" x14ac:dyDescent="0.25">
      <c r="B16854" s="20" t="s">
        <v>19865</v>
      </c>
      <c r="C16854" s="20" t="s">
        <v>13440</v>
      </c>
      <c r="D16854" s="20" t="s">
        <v>12</v>
      </c>
    </row>
    <row r="16855" spans="2:4" x14ac:dyDescent="0.25">
      <c r="B16855" s="20" t="s">
        <v>13448</v>
      </c>
      <c r="C16855" s="20" t="s">
        <v>13440</v>
      </c>
      <c r="D16855" s="20" t="s">
        <v>12</v>
      </c>
    </row>
    <row r="16856" spans="2:4" x14ac:dyDescent="0.25">
      <c r="B16856" s="20" t="s">
        <v>13449</v>
      </c>
      <c r="C16856" s="20" t="s">
        <v>13450</v>
      </c>
      <c r="D16856" s="20" t="s">
        <v>12</v>
      </c>
    </row>
    <row r="16857" spans="2:4" x14ac:dyDescent="0.25">
      <c r="B16857" s="20" t="s">
        <v>13451</v>
      </c>
      <c r="C16857" s="20" t="s">
        <v>13450</v>
      </c>
      <c r="D16857" s="20" t="s">
        <v>12</v>
      </c>
    </row>
    <row r="16858" spans="2:4" x14ac:dyDescent="0.25">
      <c r="B16858" s="20" t="s">
        <v>13452</v>
      </c>
      <c r="C16858" s="20" t="s">
        <v>13450</v>
      </c>
      <c r="D16858" s="20" t="s">
        <v>12</v>
      </c>
    </row>
    <row r="16859" spans="2:4" x14ac:dyDescent="0.25">
      <c r="B16859" s="20" t="s">
        <v>13453</v>
      </c>
      <c r="C16859" s="20" t="s">
        <v>13450</v>
      </c>
      <c r="D16859" s="20" t="s">
        <v>12</v>
      </c>
    </row>
    <row r="16860" spans="2:4" x14ac:dyDescent="0.25">
      <c r="B16860" s="20" t="s">
        <v>13454</v>
      </c>
      <c r="C16860" s="20" t="s">
        <v>13455</v>
      </c>
      <c r="D16860" s="20" t="s">
        <v>12</v>
      </c>
    </row>
    <row r="16861" spans="2:4" x14ac:dyDescent="0.25">
      <c r="B16861" s="20" t="s">
        <v>13456</v>
      </c>
      <c r="C16861" s="20" t="s">
        <v>13457</v>
      </c>
      <c r="D16861" s="20" t="s">
        <v>12</v>
      </c>
    </row>
    <row r="16862" spans="2:4" x14ac:dyDescent="0.25">
      <c r="B16862" s="20" t="s">
        <v>13458</v>
      </c>
      <c r="C16862" s="20" t="s">
        <v>13457</v>
      </c>
      <c r="D16862" s="20" t="s">
        <v>12</v>
      </c>
    </row>
    <row r="16863" spans="2:4" x14ac:dyDescent="0.25">
      <c r="B16863" s="20" t="s">
        <v>19866</v>
      </c>
      <c r="C16863" s="20" t="s">
        <v>13457</v>
      </c>
      <c r="D16863" s="20" t="s">
        <v>16</v>
      </c>
    </row>
    <row r="16864" spans="2:4" x14ac:dyDescent="0.25">
      <c r="B16864" s="20" t="s">
        <v>13459</v>
      </c>
      <c r="C16864" s="20" t="s">
        <v>13457</v>
      </c>
      <c r="D16864" s="20" t="s">
        <v>12</v>
      </c>
    </row>
    <row r="16865" spans="2:4" x14ac:dyDescent="0.25">
      <c r="B16865" s="20" t="s">
        <v>13460</v>
      </c>
      <c r="C16865" s="20" t="s">
        <v>13457</v>
      </c>
      <c r="D16865" s="20" t="s">
        <v>12</v>
      </c>
    </row>
    <row r="16866" spans="2:4" x14ac:dyDescent="0.25">
      <c r="B16866" s="20" t="s">
        <v>13461</v>
      </c>
      <c r="C16866" s="20" t="s">
        <v>13457</v>
      </c>
      <c r="D16866" s="20" t="s">
        <v>12</v>
      </c>
    </row>
    <row r="16867" spans="2:4" x14ac:dyDescent="0.25">
      <c r="B16867" s="20" t="s">
        <v>13462</v>
      </c>
      <c r="C16867" s="20" t="s">
        <v>13463</v>
      </c>
      <c r="D16867" s="20" t="s">
        <v>12</v>
      </c>
    </row>
    <row r="16868" spans="2:4" x14ac:dyDescent="0.25">
      <c r="B16868" s="20" t="s">
        <v>13464</v>
      </c>
      <c r="C16868" s="20" t="s">
        <v>13463</v>
      </c>
      <c r="D16868" s="20" t="s">
        <v>12</v>
      </c>
    </row>
    <row r="16869" spans="2:4" x14ac:dyDescent="0.25">
      <c r="B16869" s="20" t="s">
        <v>13465</v>
      </c>
      <c r="C16869" s="20" t="s">
        <v>13463</v>
      </c>
      <c r="D16869" s="20" t="s">
        <v>12</v>
      </c>
    </row>
    <row r="16870" spans="2:4" x14ac:dyDescent="0.25">
      <c r="B16870" s="20" t="s">
        <v>13466</v>
      </c>
      <c r="C16870" s="20" t="s">
        <v>13463</v>
      </c>
      <c r="D16870" s="20" t="s">
        <v>12</v>
      </c>
    </row>
    <row r="16871" spans="2:4" x14ac:dyDescent="0.25">
      <c r="B16871" s="20" t="s">
        <v>13467</v>
      </c>
      <c r="C16871" s="20" t="s">
        <v>13468</v>
      </c>
      <c r="D16871" s="20" t="s">
        <v>14</v>
      </c>
    </row>
    <row r="16872" spans="2:4" x14ac:dyDescent="0.25">
      <c r="B16872" s="20" t="s">
        <v>13469</v>
      </c>
      <c r="C16872" s="20" t="s">
        <v>13468</v>
      </c>
      <c r="D16872" s="20" t="s">
        <v>14</v>
      </c>
    </row>
    <row r="16873" spans="2:4" x14ac:dyDescent="0.25">
      <c r="B16873" s="20" t="s">
        <v>13470</v>
      </c>
      <c r="C16873" s="20" t="s">
        <v>13468</v>
      </c>
      <c r="D16873" s="20" t="s">
        <v>14</v>
      </c>
    </row>
    <row r="16874" spans="2:4" x14ac:dyDescent="0.25">
      <c r="B16874" s="20" t="s">
        <v>13471</v>
      </c>
      <c r="C16874" s="20" t="s">
        <v>13468</v>
      </c>
      <c r="D16874" s="20" t="s">
        <v>14</v>
      </c>
    </row>
    <row r="16875" spans="2:4" x14ac:dyDescent="0.25">
      <c r="B16875" s="20" t="s">
        <v>13472</v>
      </c>
      <c r="C16875" s="20" t="s">
        <v>13468</v>
      </c>
      <c r="D16875" s="20" t="s">
        <v>14</v>
      </c>
    </row>
    <row r="16876" spans="2:4" x14ac:dyDescent="0.25">
      <c r="B16876" s="20" t="s">
        <v>13473</v>
      </c>
      <c r="C16876" s="20" t="s">
        <v>13468</v>
      </c>
      <c r="D16876" s="20" t="s">
        <v>14</v>
      </c>
    </row>
    <row r="16877" spans="2:4" x14ac:dyDescent="0.25">
      <c r="B16877" s="20" t="s">
        <v>13474</v>
      </c>
      <c r="C16877" s="20" t="s">
        <v>13475</v>
      </c>
      <c r="D16877" s="20" t="s">
        <v>14</v>
      </c>
    </row>
    <row r="16878" spans="2:4" x14ac:dyDescent="0.25">
      <c r="B16878" s="20" t="s">
        <v>13476</v>
      </c>
      <c r="C16878" s="20" t="s">
        <v>13475</v>
      </c>
      <c r="D16878" s="20" t="s">
        <v>14</v>
      </c>
    </row>
    <row r="16879" spans="2:4" x14ac:dyDescent="0.25">
      <c r="B16879" s="20" t="s">
        <v>13477</v>
      </c>
      <c r="C16879" s="20" t="s">
        <v>13475</v>
      </c>
      <c r="D16879" s="20" t="s">
        <v>14</v>
      </c>
    </row>
    <row r="16880" spans="2:4" x14ac:dyDescent="0.25">
      <c r="B16880" s="20" t="s">
        <v>13478</v>
      </c>
      <c r="C16880" s="20" t="s">
        <v>13475</v>
      </c>
      <c r="D16880" s="20" t="s">
        <v>14</v>
      </c>
    </row>
    <row r="16881" spans="2:4" x14ac:dyDescent="0.25">
      <c r="B16881" s="20" t="s">
        <v>13479</v>
      </c>
      <c r="C16881" s="20" t="s">
        <v>13475</v>
      </c>
      <c r="D16881" s="20" t="s">
        <v>14</v>
      </c>
    </row>
    <row r="16882" spans="2:4" x14ac:dyDescent="0.25">
      <c r="B16882" s="20" t="s">
        <v>13480</v>
      </c>
      <c r="C16882" s="20" t="s">
        <v>13481</v>
      </c>
      <c r="D16882" s="20" t="s">
        <v>14</v>
      </c>
    </row>
    <row r="16883" spans="2:4" x14ac:dyDescent="0.25">
      <c r="B16883" s="20" t="s">
        <v>13482</v>
      </c>
      <c r="C16883" s="20" t="s">
        <v>13481</v>
      </c>
      <c r="D16883" s="20" t="s">
        <v>14</v>
      </c>
    </row>
    <row r="16884" spans="2:4" x14ac:dyDescent="0.25">
      <c r="B16884" s="20" t="s">
        <v>13483</v>
      </c>
      <c r="C16884" s="20" t="s">
        <v>13481</v>
      </c>
      <c r="D16884" s="20" t="s">
        <v>14</v>
      </c>
    </row>
    <row r="16885" spans="2:4" x14ac:dyDescent="0.25">
      <c r="B16885" s="20" t="s">
        <v>13484</v>
      </c>
      <c r="C16885" s="20" t="s">
        <v>13481</v>
      </c>
      <c r="D16885" s="20" t="s">
        <v>14</v>
      </c>
    </row>
    <row r="16886" spans="2:4" x14ac:dyDescent="0.25">
      <c r="B16886" s="20" t="s">
        <v>13485</v>
      </c>
      <c r="C16886" s="20" t="s">
        <v>13486</v>
      </c>
      <c r="D16886" s="20" t="s">
        <v>14</v>
      </c>
    </row>
    <row r="16887" spans="2:4" x14ac:dyDescent="0.25">
      <c r="B16887" s="20" t="s">
        <v>13487</v>
      </c>
      <c r="C16887" s="20" t="s">
        <v>13486</v>
      </c>
      <c r="D16887" s="20" t="s">
        <v>14</v>
      </c>
    </row>
    <row r="16888" spans="2:4" x14ac:dyDescent="0.25">
      <c r="B16888" s="20" t="s">
        <v>13488</v>
      </c>
      <c r="C16888" s="20" t="s">
        <v>13486</v>
      </c>
      <c r="D16888" s="20" t="s">
        <v>14</v>
      </c>
    </row>
    <row r="16889" spans="2:4" x14ac:dyDescent="0.25">
      <c r="B16889" s="20" t="s">
        <v>13489</v>
      </c>
      <c r="C16889" s="20" t="s">
        <v>13486</v>
      </c>
      <c r="D16889" s="20" t="s">
        <v>14</v>
      </c>
    </row>
    <row r="16890" spans="2:4" x14ac:dyDescent="0.25">
      <c r="B16890" s="20" t="s">
        <v>13490</v>
      </c>
      <c r="C16890" s="20" t="s">
        <v>13486</v>
      </c>
      <c r="D16890" s="20" t="s">
        <v>14</v>
      </c>
    </row>
    <row r="16891" spans="2:4" x14ac:dyDescent="0.25">
      <c r="B16891" s="20" t="s">
        <v>13491</v>
      </c>
      <c r="C16891" s="20" t="s">
        <v>13486</v>
      </c>
      <c r="D16891" s="20" t="s">
        <v>14</v>
      </c>
    </row>
    <row r="16892" spans="2:4" x14ac:dyDescent="0.25">
      <c r="B16892" s="20" t="s">
        <v>13492</v>
      </c>
      <c r="C16892" s="20" t="s">
        <v>13493</v>
      </c>
      <c r="D16892" s="20" t="s">
        <v>14</v>
      </c>
    </row>
    <row r="16893" spans="2:4" x14ac:dyDescent="0.25">
      <c r="B16893" s="20" t="s">
        <v>13494</v>
      </c>
      <c r="C16893" s="20" t="s">
        <v>13493</v>
      </c>
      <c r="D16893" s="20" t="s">
        <v>14</v>
      </c>
    </row>
    <row r="16894" spans="2:4" x14ac:dyDescent="0.25">
      <c r="B16894" s="20" t="s">
        <v>13495</v>
      </c>
      <c r="C16894" s="20" t="s">
        <v>13493</v>
      </c>
      <c r="D16894" s="20" t="s">
        <v>14</v>
      </c>
    </row>
    <row r="16895" spans="2:4" x14ac:dyDescent="0.25">
      <c r="B16895" s="20" t="s">
        <v>13496</v>
      </c>
      <c r="C16895" s="20" t="s">
        <v>13493</v>
      </c>
      <c r="D16895" s="20" t="s">
        <v>14</v>
      </c>
    </row>
    <row r="16896" spans="2:4" x14ac:dyDescent="0.25">
      <c r="B16896" s="20" t="s">
        <v>13497</v>
      </c>
      <c r="C16896" s="20" t="s">
        <v>13498</v>
      </c>
      <c r="D16896" s="20" t="s">
        <v>14</v>
      </c>
    </row>
    <row r="16897" spans="2:4" x14ac:dyDescent="0.25">
      <c r="B16897" s="20" t="s">
        <v>13499</v>
      </c>
      <c r="C16897" s="20" t="s">
        <v>13498</v>
      </c>
      <c r="D16897" s="20" t="s">
        <v>14</v>
      </c>
    </row>
    <row r="16898" spans="2:4" x14ac:dyDescent="0.25">
      <c r="B16898" s="20" t="s">
        <v>13500</v>
      </c>
      <c r="C16898" s="20" t="s">
        <v>13498</v>
      </c>
      <c r="D16898" s="20" t="s">
        <v>14</v>
      </c>
    </row>
    <row r="16899" spans="2:4" x14ac:dyDescent="0.25">
      <c r="B16899" s="20" t="s">
        <v>13501</v>
      </c>
      <c r="C16899" s="20" t="s">
        <v>13498</v>
      </c>
      <c r="D16899" s="20" t="s">
        <v>14</v>
      </c>
    </row>
    <row r="16900" spans="2:4" x14ac:dyDescent="0.25">
      <c r="B16900" s="20" t="s">
        <v>13502</v>
      </c>
      <c r="C16900" s="20" t="s">
        <v>13498</v>
      </c>
      <c r="D16900" s="20" t="s">
        <v>14</v>
      </c>
    </row>
    <row r="16901" spans="2:4" x14ac:dyDescent="0.25">
      <c r="B16901" s="20" t="s">
        <v>13503</v>
      </c>
      <c r="C16901" s="20" t="s">
        <v>13504</v>
      </c>
      <c r="D16901" s="20" t="s">
        <v>14</v>
      </c>
    </row>
    <row r="16902" spans="2:4" x14ac:dyDescent="0.25">
      <c r="B16902" s="20" t="s">
        <v>13505</v>
      </c>
      <c r="C16902" s="20" t="s">
        <v>13504</v>
      </c>
      <c r="D16902" s="20" t="s">
        <v>14</v>
      </c>
    </row>
    <row r="16903" spans="2:4" x14ac:dyDescent="0.25">
      <c r="B16903" s="20" t="s">
        <v>13506</v>
      </c>
      <c r="C16903" s="20" t="s">
        <v>13504</v>
      </c>
      <c r="D16903" s="20" t="s">
        <v>14</v>
      </c>
    </row>
    <row r="16904" spans="2:4" x14ac:dyDescent="0.25">
      <c r="B16904" s="20" t="s">
        <v>13507</v>
      </c>
      <c r="C16904" s="20" t="s">
        <v>13504</v>
      </c>
      <c r="D16904" s="20" t="s">
        <v>14</v>
      </c>
    </row>
    <row r="16905" spans="2:4" x14ac:dyDescent="0.25">
      <c r="B16905" s="20" t="s">
        <v>13508</v>
      </c>
      <c r="C16905" s="20" t="s">
        <v>13509</v>
      </c>
      <c r="D16905" s="20" t="s">
        <v>14</v>
      </c>
    </row>
    <row r="16906" spans="2:4" x14ac:dyDescent="0.25">
      <c r="B16906" s="20" t="s">
        <v>13510</v>
      </c>
      <c r="C16906" s="20" t="s">
        <v>13509</v>
      </c>
      <c r="D16906" s="20" t="s">
        <v>14</v>
      </c>
    </row>
    <row r="16907" spans="2:4" x14ac:dyDescent="0.25">
      <c r="B16907" s="20" t="s">
        <v>13511</v>
      </c>
      <c r="C16907" s="20" t="s">
        <v>13509</v>
      </c>
      <c r="D16907" s="20" t="s">
        <v>14</v>
      </c>
    </row>
    <row r="16908" spans="2:4" x14ac:dyDescent="0.25">
      <c r="B16908" s="20" t="s">
        <v>13512</v>
      </c>
      <c r="C16908" s="20" t="s">
        <v>13513</v>
      </c>
      <c r="D16908" s="20" t="s">
        <v>14</v>
      </c>
    </row>
    <row r="16909" spans="2:4" x14ac:dyDescent="0.25">
      <c r="B16909" s="20" t="s">
        <v>13514</v>
      </c>
      <c r="C16909" s="20" t="s">
        <v>13513</v>
      </c>
      <c r="D16909" s="20" t="s">
        <v>14</v>
      </c>
    </row>
    <row r="16910" spans="2:4" x14ac:dyDescent="0.25">
      <c r="B16910" s="20" t="s">
        <v>13515</v>
      </c>
      <c r="C16910" s="20" t="s">
        <v>13513</v>
      </c>
      <c r="D16910" s="20" t="s">
        <v>14</v>
      </c>
    </row>
    <row r="16911" spans="2:4" x14ac:dyDescent="0.25">
      <c r="B16911" s="20" t="s">
        <v>13516</v>
      </c>
      <c r="C16911" s="20" t="s">
        <v>13513</v>
      </c>
      <c r="D16911" s="20" t="s">
        <v>14</v>
      </c>
    </row>
    <row r="16912" spans="2:4" x14ac:dyDescent="0.25">
      <c r="B16912" s="20" t="s">
        <v>13517</v>
      </c>
      <c r="C16912" s="20" t="s">
        <v>13513</v>
      </c>
      <c r="D16912" s="20" t="s">
        <v>14</v>
      </c>
    </row>
    <row r="16913" spans="2:4" x14ac:dyDescent="0.25">
      <c r="B16913" s="20" t="s">
        <v>13518</v>
      </c>
      <c r="C16913" s="20" t="s">
        <v>13513</v>
      </c>
      <c r="D16913" s="20" t="s">
        <v>14</v>
      </c>
    </row>
    <row r="16914" spans="2:4" x14ac:dyDescent="0.25">
      <c r="B16914" s="20" t="s">
        <v>13519</v>
      </c>
      <c r="C16914" s="20" t="s">
        <v>13513</v>
      </c>
      <c r="D16914" s="20" t="s">
        <v>14</v>
      </c>
    </row>
    <row r="16915" spans="2:4" x14ac:dyDescent="0.25">
      <c r="B16915" s="20" t="s">
        <v>13520</v>
      </c>
      <c r="C16915" s="20" t="s">
        <v>13521</v>
      </c>
      <c r="D16915" s="20" t="s">
        <v>14</v>
      </c>
    </row>
    <row r="16916" spans="2:4" x14ac:dyDescent="0.25">
      <c r="B16916" s="20" t="s">
        <v>13522</v>
      </c>
      <c r="C16916" s="20" t="s">
        <v>13523</v>
      </c>
      <c r="D16916" s="20" t="s">
        <v>14</v>
      </c>
    </row>
    <row r="16917" spans="2:4" x14ac:dyDescent="0.25">
      <c r="B16917" s="20" t="s">
        <v>13524</v>
      </c>
      <c r="C16917" s="20" t="s">
        <v>13523</v>
      </c>
      <c r="D16917" s="20" t="s">
        <v>14</v>
      </c>
    </row>
    <row r="16918" spans="2:4" x14ac:dyDescent="0.25">
      <c r="B16918" s="20" t="s">
        <v>13525</v>
      </c>
      <c r="C16918" s="20" t="s">
        <v>13523</v>
      </c>
      <c r="D16918" s="20" t="s">
        <v>14</v>
      </c>
    </row>
    <row r="16919" spans="2:4" x14ac:dyDescent="0.25">
      <c r="B16919" s="20" t="s">
        <v>13526</v>
      </c>
      <c r="C16919" s="20" t="s">
        <v>13523</v>
      </c>
      <c r="D16919" s="20" t="s">
        <v>14</v>
      </c>
    </row>
    <row r="16920" spans="2:4" x14ac:dyDescent="0.25">
      <c r="B16920" s="20" t="s">
        <v>13527</v>
      </c>
      <c r="C16920" s="20" t="s">
        <v>13523</v>
      </c>
      <c r="D16920" s="20" t="s">
        <v>14</v>
      </c>
    </row>
    <row r="16921" spans="2:4" x14ac:dyDescent="0.25">
      <c r="B16921" s="20" t="s">
        <v>13528</v>
      </c>
      <c r="C16921" s="20" t="s">
        <v>13523</v>
      </c>
      <c r="D16921" s="20" t="s">
        <v>14</v>
      </c>
    </row>
    <row r="16922" spans="2:4" x14ac:dyDescent="0.25">
      <c r="B16922" s="20" t="s">
        <v>13529</v>
      </c>
      <c r="C16922" s="20" t="s">
        <v>13530</v>
      </c>
      <c r="D16922" s="20" t="s">
        <v>14</v>
      </c>
    </row>
    <row r="16923" spans="2:4" x14ac:dyDescent="0.25">
      <c r="B16923" s="20" t="s">
        <v>13531</v>
      </c>
      <c r="C16923" s="20" t="s">
        <v>13530</v>
      </c>
      <c r="D16923" s="20" t="s">
        <v>14</v>
      </c>
    </row>
    <row r="16924" spans="2:4" x14ac:dyDescent="0.25">
      <c r="B16924" s="20" t="s">
        <v>13532</v>
      </c>
      <c r="C16924" s="20" t="s">
        <v>13530</v>
      </c>
      <c r="D16924" s="20" t="s">
        <v>14</v>
      </c>
    </row>
    <row r="16925" spans="2:4" x14ac:dyDescent="0.25">
      <c r="B16925" s="20" t="s">
        <v>13533</v>
      </c>
      <c r="C16925" s="20" t="s">
        <v>13530</v>
      </c>
      <c r="D16925" s="20" t="s">
        <v>14</v>
      </c>
    </row>
    <row r="16926" spans="2:4" x14ac:dyDescent="0.25">
      <c r="B16926" s="20" t="s">
        <v>13534</v>
      </c>
      <c r="C16926" s="20" t="s">
        <v>13530</v>
      </c>
      <c r="D16926" s="20" t="s">
        <v>14</v>
      </c>
    </row>
    <row r="16927" spans="2:4" x14ac:dyDescent="0.25">
      <c r="B16927" s="20" t="s">
        <v>13535</v>
      </c>
      <c r="C16927" s="20" t="s">
        <v>13536</v>
      </c>
      <c r="D16927" s="20" t="s">
        <v>14</v>
      </c>
    </row>
    <row r="16928" spans="2:4" x14ac:dyDescent="0.25">
      <c r="B16928" s="20" t="s">
        <v>13537</v>
      </c>
      <c r="C16928" s="20" t="s">
        <v>13536</v>
      </c>
      <c r="D16928" s="20" t="s">
        <v>14</v>
      </c>
    </row>
    <row r="16929" spans="2:4" x14ac:dyDescent="0.25">
      <c r="B16929" s="20" t="s">
        <v>13538</v>
      </c>
      <c r="C16929" s="20" t="s">
        <v>13536</v>
      </c>
      <c r="D16929" s="20" t="s">
        <v>14</v>
      </c>
    </row>
    <row r="16930" spans="2:4" x14ac:dyDescent="0.25">
      <c r="B16930" s="20" t="s">
        <v>13539</v>
      </c>
      <c r="C16930" s="20" t="s">
        <v>13536</v>
      </c>
      <c r="D16930" s="20" t="s">
        <v>14</v>
      </c>
    </row>
    <row r="16931" spans="2:4" x14ac:dyDescent="0.25">
      <c r="B16931" s="20" t="s">
        <v>13540</v>
      </c>
      <c r="C16931" s="20" t="s">
        <v>13536</v>
      </c>
      <c r="D16931" s="20" t="s">
        <v>14</v>
      </c>
    </row>
    <row r="16932" spans="2:4" x14ac:dyDescent="0.25">
      <c r="B16932" s="20" t="s">
        <v>13541</v>
      </c>
      <c r="C16932" s="20" t="s">
        <v>13536</v>
      </c>
      <c r="D16932" s="20" t="s">
        <v>14</v>
      </c>
    </row>
    <row r="16933" spans="2:4" x14ac:dyDescent="0.25">
      <c r="B16933" s="20" t="s">
        <v>13542</v>
      </c>
      <c r="C16933" s="20" t="s">
        <v>13543</v>
      </c>
      <c r="D16933" s="20" t="s">
        <v>14</v>
      </c>
    </row>
    <row r="16934" spans="2:4" x14ac:dyDescent="0.25">
      <c r="B16934" s="20" t="s">
        <v>13544</v>
      </c>
      <c r="C16934" s="20" t="s">
        <v>13543</v>
      </c>
      <c r="D16934" s="20" t="s">
        <v>14</v>
      </c>
    </row>
    <row r="16935" spans="2:4" x14ac:dyDescent="0.25">
      <c r="B16935" s="20" t="s">
        <v>13545</v>
      </c>
      <c r="C16935" s="20" t="s">
        <v>13543</v>
      </c>
      <c r="D16935" s="20" t="s">
        <v>14</v>
      </c>
    </row>
    <row r="16936" spans="2:4" x14ac:dyDescent="0.25">
      <c r="B16936" s="20" t="s">
        <v>13546</v>
      </c>
      <c r="C16936" s="20" t="s">
        <v>13543</v>
      </c>
      <c r="D16936" s="20" t="s">
        <v>13</v>
      </c>
    </row>
    <row r="16937" spans="2:4" x14ac:dyDescent="0.25">
      <c r="B16937" s="20" t="s">
        <v>13547</v>
      </c>
      <c r="C16937" s="20" t="s">
        <v>13548</v>
      </c>
      <c r="D16937" s="20" t="s">
        <v>14</v>
      </c>
    </row>
    <row r="16938" spans="2:4" x14ac:dyDescent="0.25">
      <c r="B16938" s="20" t="s">
        <v>13549</v>
      </c>
      <c r="C16938" s="20" t="s">
        <v>13548</v>
      </c>
      <c r="D16938" s="20" t="s">
        <v>14</v>
      </c>
    </row>
    <row r="16939" spans="2:4" x14ac:dyDescent="0.25">
      <c r="B16939" s="20" t="s">
        <v>13550</v>
      </c>
      <c r="C16939" s="20" t="s">
        <v>13551</v>
      </c>
      <c r="D16939" s="20" t="s">
        <v>14</v>
      </c>
    </row>
    <row r="16940" spans="2:4" x14ac:dyDescent="0.25">
      <c r="B16940" s="20" t="s">
        <v>13552</v>
      </c>
      <c r="C16940" s="20" t="s">
        <v>13551</v>
      </c>
      <c r="D16940" s="20" t="s">
        <v>14</v>
      </c>
    </row>
    <row r="16941" spans="2:4" x14ac:dyDescent="0.25">
      <c r="B16941" s="20" t="s">
        <v>13553</v>
      </c>
      <c r="C16941" s="20" t="s">
        <v>13551</v>
      </c>
      <c r="D16941" s="20" t="s">
        <v>14</v>
      </c>
    </row>
    <row r="16942" spans="2:4" x14ac:dyDescent="0.25">
      <c r="B16942" s="20" t="s">
        <v>13554</v>
      </c>
      <c r="C16942" s="20" t="s">
        <v>13551</v>
      </c>
      <c r="D16942" s="20" t="s">
        <v>14</v>
      </c>
    </row>
    <row r="16943" spans="2:4" x14ac:dyDescent="0.25">
      <c r="B16943" s="20" t="s">
        <v>13555</v>
      </c>
      <c r="C16943" s="20" t="s">
        <v>13556</v>
      </c>
      <c r="D16943" s="20" t="s">
        <v>14</v>
      </c>
    </row>
    <row r="16944" spans="2:4" x14ac:dyDescent="0.25">
      <c r="B16944" s="20" t="s">
        <v>13557</v>
      </c>
      <c r="C16944" s="20" t="s">
        <v>13556</v>
      </c>
      <c r="D16944" s="20" t="s">
        <v>14</v>
      </c>
    </row>
    <row r="16945" spans="2:4" x14ac:dyDescent="0.25">
      <c r="B16945" s="20" t="s">
        <v>13558</v>
      </c>
      <c r="C16945" s="20" t="s">
        <v>13556</v>
      </c>
      <c r="D16945" s="20" t="s">
        <v>14</v>
      </c>
    </row>
    <row r="16946" spans="2:4" x14ac:dyDescent="0.25">
      <c r="B16946" s="20" t="s">
        <v>13559</v>
      </c>
      <c r="C16946" s="20" t="s">
        <v>13556</v>
      </c>
      <c r="D16946" s="20" t="s">
        <v>14</v>
      </c>
    </row>
    <row r="16947" spans="2:4" x14ac:dyDescent="0.25">
      <c r="B16947" s="20" t="s">
        <v>13560</v>
      </c>
      <c r="C16947" s="20" t="s">
        <v>13556</v>
      </c>
      <c r="D16947" s="20" t="s">
        <v>14</v>
      </c>
    </row>
    <row r="16948" spans="2:4" x14ac:dyDescent="0.25">
      <c r="B16948" s="20" t="s">
        <v>13561</v>
      </c>
      <c r="C16948" s="20" t="s">
        <v>13562</v>
      </c>
      <c r="D16948" s="20" t="s">
        <v>14</v>
      </c>
    </row>
    <row r="16949" spans="2:4" x14ac:dyDescent="0.25">
      <c r="B16949" s="20" t="s">
        <v>13563</v>
      </c>
      <c r="C16949" s="20" t="s">
        <v>13562</v>
      </c>
      <c r="D16949" s="20" t="s">
        <v>14</v>
      </c>
    </row>
    <row r="16950" spans="2:4" x14ac:dyDescent="0.25">
      <c r="B16950" s="20" t="s">
        <v>13564</v>
      </c>
      <c r="C16950" s="20" t="s">
        <v>13562</v>
      </c>
      <c r="D16950" s="20" t="s">
        <v>14</v>
      </c>
    </row>
    <row r="16951" spans="2:4" x14ac:dyDescent="0.25">
      <c r="B16951" s="20" t="s">
        <v>13565</v>
      </c>
      <c r="C16951" s="20" t="s">
        <v>13562</v>
      </c>
      <c r="D16951" s="20" t="s">
        <v>14</v>
      </c>
    </row>
    <row r="16952" spans="2:4" x14ac:dyDescent="0.25">
      <c r="B16952" s="20" t="s">
        <v>13566</v>
      </c>
      <c r="C16952" s="20" t="s">
        <v>13562</v>
      </c>
      <c r="D16952" s="20" t="s">
        <v>14</v>
      </c>
    </row>
    <row r="16953" spans="2:4" x14ac:dyDescent="0.25">
      <c r="B16953" s="20" t="s">
        <v>23</v>
      </c>
      <c r="C16953" s="20" t="s">
        <v>23</v>
      </c>
      <c r="D16953" s="20" t="s">
        <v>17</v>
      </c>
    </row>
    <row r="16954" spans="2:4" x14ac:dyDescent="0.25">
      <c r="B16954" s="20" t="s">
        <v>13567</v>
      </c>
      <c r="C16954" s="20" t="s">
        <v>13568</v>
      </c>
      <c r="D16954" s="20" t="s">
        <v>17</v>
      </c>
    </row>
    <row r="16955" spans="2:4" x14ac:dyDescent="0.25">
      <c r="B16955" s="20" t="s">
        <v>13569</v>
      </c>
      <c r="C16955" s="20" t="s">
        <v>13568</v>
      </c>
      <c r="D16955" s="20" t="s">
        <v>17</v>
      </c>
    </row>
    <row r="16956" spans="2:4" x14ac:dyDescent="0.25">
      <c r="B16956" s="20" t="s">
        <v>13570</v>
      </c>
      <c r="C16956" s="20" t="s">
        <v>13568</v>
      </c>
      <c r="D16956" s="20" t="s">
        <v>17</v>
      </c>
    </row>
    <row r="16957" spans="2:4" x14ac:dyDescent="0.25">
      <c r="B16957" s="20" t="s">
        <v>13571</v>
      </c>
      <c r="C16957" s="20" t="s">
        <v>13568</v>
      </c>
      <c r="D16957" s="20" t="s">
        <v>17</v>
      </c>
    </row>
    <row r="16958" spans="2:4" x14ac:dyDescent="0.25">
      <c r="B16958" s="20" t="s">
        <v>13572</v>
      </c>
      <c r="C16958" s="20" t="s">
        <v>13573</v>
      </c>
      <c r="D16958" s="20" t="s">
        <v>17</v>
      </c>
    </row>
    <row r="16959" spans="2:4" x14ac:dyDescent="0.25">
      <c r="B16959" s="20" t="s">
        <v>13574</v>
      </c>
      <c r="C16959" s="20" t="s">
        <v>13573</v>
      </c>
      <c r="D16959" s="20" t="s">
        <v>17</v>
      </c>
    </row>
    <row r="16960" spans="2:4" x14ac:dyDescent="0.25">
      <c r="B16960" s="20" t="s">
        <v>13575</v>
      </c>
      <c r="C16960" s="20" t="s">
        <v>13573</v>
      </c>
      <c r="D16960" s="20" t="s">
        <v>17</v>
      </c>
    </row>
    <row r="16961" spans="2:4" x14ac:dyDescent="0.25">
      <c r="B16961" s="20" t="s">
        <v>13576</v>
      </c>
      <c r="C16961" s="20" t="s">
        <v>13573</v>
      </c>
      <c r="D16961" s="20" t="s">
        <v>17</v>
      </c>
    </row>
    <row r="16962" spans="2:4" x14ac:dyDescent="0.25">
      <c r="B16962" s="20" t="s">
        <v>13577</v>
      </c>
      <c r="C16962" s="20" t="s">
        <v>13573</v>
      </c>
      <c r="D16962" s="20" t="s">
        <v>17</v>
      </c>
    </row>
    <row r="16963" spans="2:4" x14ac:dyDescent="0.25">
      <c r="B16963" s="20" t="s">
        <v>13578</v>
      </c>
      <c r="C16963" s="20" t="s">
        <v>13579</v>
      </c>
      <c r="D16963" s="20" t="s">
        <v>17</v>
      </c>
    </row>
    <row r="16964" spans="2:4" x14ac:dyDescent="0.25">
      <c r="B16964" s="20" t="s">
        <v>13580</v>
      </c>
      <c r="C16964" s="20" t="s">
        <v>13579</v>
      </c>
      <c r="D16964" s="20" t="s">
        <v>17</v>
      </c>
    </row>
    <row r="16965" spans="2:4" x14ac:dyDescent="0.25">
      <c r="B16965" s="20" t="s">
        <v>13581</v>
      </c>
      <c r="C16965" s="20" t="s">
        <v>13579</v>
      </c>
      <c r="D16965" s="20" t="s">
        <v>17</v>
      </c>
    </row>
    <row r="16966" spans="2:4" x14ac:dyDescent="0.25">
      <c r="B16966" s="20" t="s">
        <v>13582</v>
      </c>
      <c r="C16966" s="20" t="s">
        <v>13579</v>
      </c>
      <c r="D16966" s="20" t="s">
        <v>17</v>
      </c>
    </row>
    <row r="16967" spans="2:4" x14ac:dyDescent="0.25">
      <c r="B16967" s="20" t="s">
        <v>13583</v>
      </c>
      <c r="C16967" s="20" t="s">
        <v>13584</v>
      </c>
      <c r="D16967" s="20" t="s">
        <v>17</v>
      </c>
    </row>
    <row r="16968" spans="2:4" x14ac:dyDescent="0.25">
      <c r="B16968" s="20" t="s">
        <v>13585</v>
      </c>
      <c r="C16968" s="20" t="s">
        <v>13584</v>
      </c>
      <c r="D16968" s="20" t="s">
        <v>17</v>
      </c>
    </row>
    <row r="16969" spans="2:4" x14ac:dyDescent="0.25">
      <c r="B16969" s="20" t="s">
        <v>13586</v>
      </c>
      <c r="C16969" s="20" t="s">
        <v>13584</v>
      </c>
      <c r="D16969" s="20" t="s">
        <v>17</v>
      </c>
    </row>
    <row r="16970" spans="2:4" x14ac:dyDescent="0.25">
      <c r="B16970" s="20" t="s">
        <v>13587</v>
      </c>
      <c r="C16970" s="20" t="s">
        <v>13584</v>
      </c>
      <c r="D16970" s="20" t="s">
        <v>17</v>
      </c>
    </row>
    <row r="16971" spans="2:4" x14ac:dyDescent="0.25">
      <c r="B16971" s="20" t="s">
        <v>13588</v>
      </c>
      <c r="C16971" s="20" t="s">
        <v>13589</v>
      </c>
      <c r="D16971" s="20" t="s">
        <v>17</v>
      </c>
    </row>
    <row r="16972" spans="2:4" x14ac:dyDescent="0.25">
      <c r="B16972" s="20" t="s">
        <v>19867</v>
      </c>
      <c r="C16972" s="20" t="s">
        <v>13589</v>
      </c>
      <c r="D16972" s="20" t="s">
        <v>12</v>
      </c>
    </row>
    <row r="16973" spans="2:4" x14ac:dyDescent="0.25">
      <c r="B16973" s="20" t="s">
        <v>13590</v>
      </c>
      <c r="C16973" s="20" t="s">
        <v>13589</v>
      </c>
      <c r="D16973" s="20" t="s">
        <v>17</v>
      </c>
    </row>
    <row r="16974" spans="2:4" x14ac:dyDescent="0.25">
      <c r="B16974" s="20" t="s">
        <v>13591</v>
      </c>
      <c r="C16974" s="20" t="s">
        <v>13589</v>
      </c>
      <c r="D16974" s="20" t="s">
        <v>17</v>
      </c>
    </row>
    <row r="16975" spans="2:4" x14ac:dyDescent="0.25">
      <c r="B16975" s="20" t="s">
        <v>13592</v>
      </c>
      <c r="C16975" s="20" t="s">
        <v>13589</v>
      </c>
      <c r="D16975" s="20" t="s">
        <v>17</v>
      </c>
    </row>
    <row r="16976" spans="2:4" x14ac:dyDescent="0.25">
      <c r="B16976" s="20" t="s">
        <v>13593</v>
      </c>
      <c r="C16976" s="20" t="s">
        <v>13589</v>
      </c>
      <c r="D16976" s="20" t="s">
        <v>17</v>
      </c>
    </row>
    <row r="16977" spans="2:4" x14ac:dyDescent="0.25">
      <c r="B16977" s="20" t="s">
        <v>13594</v>
      </c>
      <c r="C16977" s="20" t="s">
        <v>13589</v>
      </c>
      <c r="D16977" s="20" t="s">
        <v>17</v>
      </c>
    </row>
    <row r="16978" spans="2:4" x14ac:dyDescent="0.25">
      <c r="B16978" s="20" t="s">
        <v>13595</v>
      </c>
      <c r="C16978" s="20" t="s">
        <v>13589</v>
      </c>
      <c r="D16978" s="20" t="s">
        <v>17</v>
      </c>
    </row>
    <row r="16979" spans="2:4" x14ac:dyDescent="0.25">
      <c r="B16979" s="20" t="s">
        <v>13596</v>
      </c>
      <c r="C16979" s="20" t="s">
        <v>13597</v>
      </c>
      <c r="D16979" s="20" t="s">
        <v>17</v>
      </c>
    </row>
    <row r="16980" spans="2:4" x14ac:dyDescent="0.25">
      <c r="B16980" s="20" t="s">
        <v>13598</v>
      </c>
      <c r="C16980" s="20" t="s">
        <v>13597</v>
      </c>
      <c r="D16980" s="20" t="s">
        <v>17</v>
      </c>
    </row>
    <row r="16981" spans="2:4" x14ac:dyDescent="0.25">
      <c r="B16981" s="20" t="s">
        <v>13599</v>
      </c>
      <c r="C16981" s="20" t="s">
        <v>13597</v>
      </c>
      <c r="D16981" s="20" t="s">
        <v>17</v>
      </c>
    </row>
    <row r="16982" spans="2:4" x14ac:dyDescent="0.25">
      <c r="B16982" s="20" t="s">
        <v>13600</v>
      </c>
      <c r="C16982" s="20" t="s">
        <v>13597</v>
      </c>
      <c r="D16982" s="20" t="s">
        <v>17</v>
      </c>
    </row>
    <row r="16983" spans="2:4" x14ac:dyDescent="0.25">
      <c r="B16983" s="20" t="s">
        <v>13601</v>
      </c>
      <c r="C16983" s="20" t="s">
        <v>13602</v>
      </c>
      <c r="D16983" s="20" t="s">
        <v>17</v>
      </c>
    </row>
    <row r="16984" spans="2:4" x14ac:dyDescent="0.25">
      <c r="B16984" s="20" t="s">
        <v>13603</v>
      </c>
      <c r="C16984" s="20" t="s">
        <v>13602</v>
      </c>
      <c r="D16984" s="20" t="s">
        <v>17</v>
      </c>
    </row>
    <row r="16985" spans="2:4" x14ac:dyDescent="0.25">
      <c r="B16985" s="20" t="s">
        <v>13604</v>
      </c>
      <c r="C16985" s="20" t="s">
        <v>13602</v>
      </c>
      <c r="D16985" s="20" t="s">
        <v>17</v>
      </c>
    </row>
    <row r="16986" spans="2:4" x14ac:dyDescent="0.25">
      <c r="B16986" s="20" t="s">
        <v>13605</v>
      </c>
      <c r="C16986" s="20" t="s">
        <v>13602</v>
      </c>
      <c r="D16986" s="20" t="s">
        <v>17</v>
      </c>
    </row>
    <row r="16987" spans="2:4" x14ac:dyDescent="0.25">
      <c r="B16987" s="20" t="s">
        <v>13606</v>
      </c>
      <c r="C16987" s="20" t="s">
        <v>13602</v>
      </c>
      <c r="D16987" s="20" t="s">
        <v>17</v>
      </c>
    </row>
    <row r="16988" spans="2:4" x14ac:dyDescent="0.25">
      <c r="B16988" s="20" t="s">
        <v>13607</v>
      </c>
      <c r="C16988" s="20" t="s">
        <v>13602</v>
      </c>
      <c r="D16988" s="20" t="s">
        <v>17</v>
      </c>
    </row>
    <row r="16989" spans="2:4" x14ac:dyDescent="0.25">
      <c r="B16989" s="20" t="s">
        <v>13608</v>
      </c>
      <c r="C16989" s="20" t="s">
        <v>13609</v>
      </c>
      <c r="D16989" s="20" t="s">
        <v>17</v>
      </c>
    </row>
    <row r="16990" spans="2:4" x14ac:dyDescent="0.25">
      <c r="B16990" s="20" t="s">
        <v>13610</v>
      </c>
      <c r="C16990" s="20" t="s">
        <v>13609</v>
      </c>
      <c r="D16990" s="20" t="s">
        <v>17</v>
      </c>
    </row>
    <row r="16991" spans="2:4" x14ac:dyDescent="0.25">
      <c r="B16991" s="20" t="s">
        <v>13611</v>
      </c>
      <c r="C16991" s="20" t="s">
        <v>13609</v>
      </c>
      <c r="D16991" s="20" t="s">
        <v>17</v>
      </c>
    </row>
    <row r="16992" spans="2:4" x14ac:dyDescent="0.25">
      <c r="B16992" s="20" t="s">
        <v>13612</v>
      </c>
      <c r="C16992" s="20" t="s">
        <v>13609</v>
      </c>
      <c r="D16992" s="20" t="s">
        <v>17</v>
      </c>
    </row>
    <row r="16993" spans="2:4" x14ac:dyDescent="0.25">
      <c r="B16993" s="20" t="s">
        <v>13613</v>
      </c>
      <c r="C16993" s="20" t="s">
        <v>13609</v>
      </c>
      <c r="D16993" s="20" t="s">
        <v>17</v>
      </c>
    </row>
    <row r="16994" spans="2:4" x14ac:dyDescent="0.25">
      <c r="B16994" s="20" t="s">
        <v>13614</v>
      </c>
      <c r="C16994" s="20" t="s">
        <v>13609</v>
      </c>
      <c r="D16994" s="20" t="s">
        <v>17</v>
      </c>
    </row>
    <row r="16995" spans="2:4" x14ac:dyDescent="0.25">
      <c r="B16995" s="20" t="s">
        <v>13615</v>
      </c>
      <c r="C16995" s="20" t="s">
        <v>13615</v>
      </c>
      <c r="D16995" s="20" t="s">
        <v>22</v>
      </c>
    </row>
    <row r="16996" spans="2:4" x14ac:dyDescent="0.25">
      <c r="B16996" s="20" t="s">
        <v>13616</v>
      </c>
      <c r="C16996" s="20" t="s">
        <v>13617</v>
      </c>
      <c r="D16996" s="20" t="s">
        <v>21</v>
      </c>
    </row>
    <row r="16997" spans="2:4" x14ac:dyDescent="0.25">
      <c r="B16997" s="20" t="s">
        <v>13618</v>
      </c>
      <c r="C16997" s="20" t="s">
        <v>13617</v>
      </c>
      <c r="D16997" s="20" t="s">
        <v>19</v>
      </c>
    </row>
    <row r="16998" spans="2:4" x14ac:dyDescent="0.25">
      <c r="B16998" s="20" t="s">
        <v>13619</v>
      </c>
      <c r="C16998" s="20" t="s">
        <v>13617</v>
      </c>
      <c r="D16998" s="20" t="s">
        <v>22</v>
      </c>
    </row>
    <row r="16999" spans="2:4" x14ac:dyDescent="0.25">
      <c r="B16999" s="20" t="s">
        <v>13620</v>
      </c>
      <c r="C16999" s="20" t="s">
        <v>13620</v>
      </c>
      <c r="D16999" s="20" t="s">
        <v>21</v>
      </c>
    </row>
    <row r="17000" spans="2:4" x14ac:dyDescent="0.25">
      <c r="B17000" s="20" t="s">
        <v>13621</v>
      </c>
      <c r="C17000" s="20" t="s">
        <v>13620</v>
      </c>
      <c r="D17000" s="20" t="s">
        <v>16</v>
      </c>
    </row>
    <row r="17001" spans="2:4" x14ac:dyDescent="0.25">
      <c r="B17001" s="20" t="s">
        <v>13622</v>
      </c>
      <c r="C17001" s="20" t="s">
        <v>13620</v>
      </c>
      <c r="D17001" s="20" t="s">
        <v>21</v>
      </c>
    </row>
    <row r="17002" spans="2:4" x14ac:dyDescent="0.25">
      <c r="B17002" s="20" t="s">
        <v>19868</v>
      </c>
      <c r="C17002" s="20" t="s">
        <v>13620</v>
      </c>
      <c r="D17002" s="20" t="s">
        <v>22</v>
      </c>
    </row>
    <row r="17003" spans="2:4" x14ac:dyDescent="0.25">
      <c r="B17003" s="20" t="s">
        <v>19869</v>
      </c>
      <c r="C17003" s="20" t="s">
        <v>13620</v>
      </c>
      <c r="D17003" s="20" t="s">
        <v>22</v>
      </c>
    </row>
    <row r="17004" spans="2:4" x14ac:dyDescent="0.25">
      <c r="B17004" s="20" t="s">
        <v>19870</v>
      </c>
      <c r="C17004" s="20" t="s">
        <v>13620</v>
      </c>
      <c r="D17004" s="20" t="s">
        <v>22</v>
      </c>
    </row>
    <row r="17005" spans="2:4" x14ac:dyDescent="0.25">
      <c r="B17005" s="20" t="s">
        <v>19871</v>
      </c>
      <c r="C17005" s="20" t="s">
        <v>13620</v>
      </c>
      <c r="D17005" s="20" t="s">
        <v>21</v>
      </c>
    </row>
    <row r="17006" spans="2:4" x14ac:dyDescent="0.25">
      <c r="B17006" s="20" t="s">
        <v>19872</v>
      </c>
      <c r="C17006" s="20" t="s">
        <v>13620</v>
      </c>
      <c r="D17006" s="20" t="s">
        <v>21</v>
      </c>
    </row>
    <row r="17007" spans="2:4" x14ac:dyDescent="0.25">
      <c r="B17007" s="20" t="s">
        <v>19873</v>
      </c>
      <c r="C17007" s="20" t="s">
        <v>13620</v>
      </c>
      <c r="D17007" s="20" t="s">
        <v>21</v>
      </c>
    </row>
    <row r="17008" spans="2:4" x14ac:dyDescent="0.25">
      <c r="B17008" s="20" t="s">
        <v>19874</v>
      </c>
      <c r="C17008" s="20" t="s">
        <v>13620</v>
      </c>
      <c r="D17008" s="20" t="s">
        <v>21</v>
      </c>
    </row>
    <row r="17009" spans="2:4" x14ac:dyDescent="0.25">
      <c r="B17009" s="20" t="s">
        <v>19875</v>
      </c>
      <c r="C17009" s="20" t="s">
        <v>13620</v>
      </c>
      <c r="D17009" s="20" t="s">
        <v>21</v>
      </c>
    </row>
    <row r="17010" spans="2:4" x14ac:dyDescent="0.25">
      <c r="B17010" s="20" t="s">
        <v>19876</v>
      </c>
      <c r="C17010" s="20" t="s">
        <v>13620</v>
      </c>
      <c r="D17010" s="20" t="s">
        <v>21</v>
      </c>
    </row>
    <row r="17011" spans="2:4" x14ac:dyDescent="0.25">
      <c r="B17011" s="20" t="s">
        <v>19877</v>
      </c>
      <c r="C17011" s="20" t="s">
        <v>13620</v>
      </c>
      <c r="D17011" s="20" t="s">
        <v>21</v>
      </c>
    </row>
    <row r="17012" spans="2:4" x14ac:dyDescent="0.25">
      <c r="B17012" s="20" t="s">
        <v>19878</v>
      </c>
      <c r="C17012" s="20" t="s">
        <v>13620</v>
      </c>
      <c r="D17012" s="20" t="s">
        <v>22</v>
      </c>
    </row>
    <row r="17013" spans="2:4" x14ac:dyDescent="0.25">
      <c r="B17013" s="20" t="s">
        <v>19879</v>
      </c>
      <c r="C17013" s="20" t="s">
        <v>13620</v>
      </c>
      <c r="D17013" s="20" t="s">
        <v>22</v>
      </c>
    </row>
    <row r="17014" spans="2:4" x14ac:dyDescent="0.25">
      <c r="B17014" s="20" t="s">
        <v>19880</v>
      </c>
      <c r="C17014" s="20" t="s">
        <v>13620</v>
      </c>
      <c r="D17014" s="20" t="s">
        <v>22</v>
      </c>
    </row>
    <row r="17015" spans="2:4" x14ac:dyDescent="0.25">
      <c r="B17015" s="20" t="s">
        <v>19881</v>
      </c>
      <c r="C17015" s="20" t="s">
        <v>13620</v>
      </c>
      <c r="D17015" s="20" t="s">
        <v>22</v>
      </c>
    </row>
    <row r="17016" spans="2:4" x14ac:dyDescent="0.25">
      <c r="B17016" s="20" t="s">
        <v>19882</v>
      </c>
      <c r="C17016" s="20" t="s">
        <v>13620</v>
      </c>
      <c r="D17016" s="20" t="s">
        <v>22</v>
      </c>
    </row>
    <row r="17017" spans="2:4" x14ac:dyDescent="0.25">
      <c r="B17017" s="20" t="s">
        <v>19883</v>
      </c>
      <c r="C17017" s="20" t="s">
        <v>13620</v>
      </c>
      <c r="D17017" s="20" t="s">
        <v>22</v>
      </c>
    </row>
    <row r="17018" spans="2:4" x14ac:dyDescent="0.25">
      <c r="B17018" s="20" t="s">
        <v>19884</v>
      </c>
      <c r="C17018" s="20" t="s">
        <v>13620</v>
      </c>
      <c r="D17018" s="20" t="s">
        <v>22</v>
      </c>
    </row>
    <row r="17019" spans="2:4" x14ac:dyDescent="0.25">
      <c r="B17019" s="20" t="s">
        <v>19885</v>
      </c>
      <c r="C17019" s="20" t="s">
        <v>13620</v>
      </c>
      <c r="D17019" s="20" t="s">
        <v>22</v>
      </c>
    </row>
    <row r="17020" spans="2:4" x14ac:dyDescent="0.25">
      <c r="B17020" s="20" t="s">
        <v>19886</v>
      </c>
      <c r="C17020" s="20" t="s">
        <v>13620</v>
      </c>
      <c r="D17020" s="20" t="s">
        <v>22</v>
      </c>
    </row>
    <row r="17021" spans="2:4" x14ac:dyDescent="0.25">
      <c r="B17021" s="20" t="s">
        <v>19887</v>
      </c>
      <c r="C17021" s="20" t="s">
        <v>13620</v>
      </c>
      <c r="D17021" s="20" t="s">
        <v>22</v>
      </c>
    </row>
    <row r="17022" spans="2:4" x14ac:dyDescent="0.25">
      <c r="B17022" s="20" t="s">
        <v>19888</v>
      </c>
      <c r="C17022" s="20" t="s">
        <v>13620</v>
      </c>
      <c r="D17022" s="20" t="s">
        <v>22</v>
      </c>
    </row>
    <row r="17023" spans="2:4" x14ac:dyDescent="0.25">
      <c r="B17023" s="20" t="s">
        <v>19889</v>
      </c>
      <c r="C17023" s="20" t="s">
        <v>13620</v>
      </c>
      <c r="D17023" s="20" t="s">
        <v>22</v>
      </c>
    </row>
    <row r="17024" spans="2:4" x14ac:dyDescent="0.25">
      <c r="B17024" s="20" t="s">
        <v>13623</v>
      </c>
      <c r="C17024" s="20" t="s">
        <v>13620</v>
      </c>
      <c r="D17024" s="20" t="s">
        <v>21</v>
      </c>
    </row>
    <row r="17025" spans="2:4" x14ac:dyDescent="0.25">
      <c r="B17025" s="20" t="s">
        <v>13624</v>
      </c>
      <c r="C17025" s="20" t="s">
        <v>13624</v>
      </c>
      <c r="D17025" s="20" t="s">
        <v>21</v>
      </c>
    </row>
    <row r="17026" spans="2:4" x14ac:dyDescent="0.25">
      <c r="B17026" s="20" t="s">
        <v>13625</v>
      </c>
      <c r="C17026" s="20" t="s">
        <v>13624</v>
      </c>
      <c r="D17026" s="20" t="s">
        <v>21</v>
      </c>
    </row>
    <row r="17027" spans="2:4" x14ac:dyDescent="0.25">
      <c r="B17027" s="20" t="s">
        <v>13626</v>
      </c>
      <c r="C17027" s="20" t="s">
        <v>13624</v>
      </c>
      <c r="D17027" s="20" t="s">
        <v>21</v>
      </c>
    </row>
    <row r="17028" spans="2:4" x14ac:dyDescent="0.25">
      <c r="B17028" s="20" t="s">
        <v>13627</v>
      </c>
      <c r="C17028" s="20" t="s">
        <v>13624</v>
      </c>
      <c r="D17028" s="20" t="s">
        <v>21</v>
      </c>
    </row>
    <row r="17029" spans="2:4" x14ac:dyDescent="0.25">
      <c r="B17029" s="20" t="s">
        <v>13628</v>
      </c>
      <c r="C17029" s="20" t="s">
        <v>13624</v>
      </c>
      <c r="D17029" s="20" t="s">
        <v>21</v>
      </c>
    </row>
    <row r="17030" spans="2:4" x14ac:dyDescent="0.25">
      <c r="B17030" s="20" t="s">
        <v>19890</v>
      </c>
      <c r="C17030" s="20" t="s">
        <v>13624</v>
      </c>
      <c r="D17030" s="20" t="s">
        <v>22</v>
      </c>
    </row>
    <row r="17031" spans="2:4" x14ac:dyDescent="0.25">
      <c r="B17031" s="20" t="s">
        <v>19891</v>
      </c>
      <c r="C17031" s="20" t="s">
        <v>13624</v>
      </c>
      <c r="D17031" s="20" t="s">
        <v>22</v>
      </c>
    </row>
    <row r="17032" spans="2:4" x14ac:dyDescent="0.25">
      <c r="B17032" s="20" t="s">
        <v>19892</v>
      </c>
      <c r="C17032" s="20" t="s">
        <v>13624</v>
      </c>
      <c r="D17032" s="20" t="s">
        <v>22</v>
      </c>
    </row>
    <row r="17033" spans="2:4" x14ac:dyDescent="0.25">
      <c r="B17033" s="20" t="s">
        <v>19893</v>
      </c>
      <c r="C17033" s="20" t="s">
        <v>13624</v>
      </c>
      <c r="D17033" s="20" t="s">
        <v>22</v>
      </c>
    </row>
    <row r="17034" spans="2:4" x14ac:dyDescent="0.25">
      <c r="B17034" s="20" t="s">
        <v>13629</v>
      </c>
      <c r="C17034" s="20" t="s">
        <v>13624</v>
      </c>
      <c r="D17034" s="20" t="s">
        <v>21</v>
      </c>
    </row>
    <row r="17035" spans="2:4" x14ac:dyDescent="0.25">
      <c r="B17035" s="20" t="s">
        <v>13630</v>
      </c>
      <c r="C17035" s="20" t="s">
        <v>13624</v>
      </c>
      <c r="D17035" s="20" t="s">
        <v>21</v>
      </c>
    </row>
    <row r="17036" spans="2:4" x14ac:dyDescent="0.25">
      <c r="B17036" s="20" t="s">
        <v>13631</v>
      </c>
      <c r="C17036" s="20" t="s">
        <v>13624</v>
      </c>
      <c r="D17036" s="20" t="s">
        <v>21</v>
      </c>
    </row>
    <row r="17037" spans="2:4" x14ac:dyDescent="0.25">
      <c r="B17037" s="20" t="s">
        <v>13632</v>
      </c>
      <c r="C17037" s="20" t="s">
        <v>13624</v>
      </c>
      <c r="D17037" s="20" t="s">
        <v>21</v>
      </c>
    </row>
    <row r="17038" spans="2:4" x14ac:dyDescent="0.25">
      <c r="B17038" s="20" t="s">
        <v>13633</v>
      </c>
      <c r="C17038" s="20" t="s">
        <v>13633</v>
      </c>
      <c r="D17038" s="20" t="s">
        <v>21</v>
      </c>
    </row>
    <row r="17039" spans="2:4" x14ac:dyDescent="0.25">
      <c r="B17039" s="20" t="s">
        <v>13634</v>
      </c>
      <c r="C17039" s="20" t="s">
        <v>13633</v>
      </c>
      <c r="D17039" s="20" t="s">
        <v>19</v>
      </c>
    </row>
    <row r="17040" spans="2:4" x14ac:dyDescent="0.25">
      <c r="B17040" s="20" t="s">
        <v>13635</v>
      </c>
      <c r="C17040" s="20" t="s">
        <v>13636</v>
      </c>
      <c r="D17040" s="20" t="s">
        <v>22</v>
      </c>
    </row>
    <row r="17041" spans="2:4" x14ac:dyDescent="0.25">
      <c r="B17041" s="20" t="s">
        <v>19894</v>
      </c>
      <c r="C17041" s="20" t="s">
        <v>13636</v>
      </c>
      <c r="D17041" s="20" t="s">
        <v>22</v>
      </c>
    </row>
    <row r="17042" spans="2:4" x14ac:dyDescent="0.25">
      <c r="B17042" s="20" t="s">
        <v>13637</v>
      </c>
      <c r="C17042" s="20" t="s">
        <v>13636</v>
      </c>
      <c r="D17042" s="20" t="s">
        <v>22</v>
      </c>
    </row>
    <row r="17043" spans="2:4" x14ac:dyDescent="0.25">
      <c r="B17043" s="20" t="s">
        <v>19895</v>
      </c>
      <c r="C17043" s="20" t="s">
        <v>13636</v>
      </c>
      <c r="D17043" s="20" t="s">
        <v>21</v>
      </c>
    </row>
    <row r="17044" spans="2:4" x14ac:dyDescent="0.25">
      <c r="B17044" s="20" t="s">
        <v>19896</v>
      </c>
      <c r="C17044" s="20" t="s">
        <v>13636</v>
      </c>
      <c r="D17044" s="20" t="s">
        <v>21</v>
      </c>
    </row>
    <row r="17045" spans="2:4" x14ac:dyDescent="0.25">
      <c r="B17045" s="20" t="s">
        <v>13638</v>
      </c>
      <c r="C17045" s="20" t="s">
        <v>13639</v>
      </c>
      <c r="D17045" s="20" t="s">
        <v>22</v>
      </c>
    </row>
    <row r="17046" spans="2:4" x14ac:dyDescent="0.25">
      <c r="B17046" s="20" t="s">
        <v>13640</v>
      </c>
      <c r="C17046" s="20" t="s">
        <v>13639</v>
      </c>
      <c r="D17046" s="20" t="s">
        <v>22</v>
      </c>
    </row>
    <row r="17047" spans="2:4" x14ac:dyDescent="0.25">
      <c r="B17047" s="20" t="s">
        <v>13641</v>
      </c>
      <c r="C17047" s="20" t="s">
        <v>13639</v>
      </c>
      <c r="D17047" s="20" t="s">
        <v>22</v>
      </c>
    </row>
    <row r="17048" spans="2:4" x14ac:dyDescent="0.25">
      <c r="B17048" s="20" t="s">
        <v>19897</v>
      </c>
      <c r="C17048" s="20" t="s">
        <v>13639</v>
      </c>
      <c r="D17048" s="20" t="s">
        <v>22</v>
      </c>
    </row>
    <row r="17049" spans="2:4" x14ac:dyDescent="0.25">
      <c r="B17049" s="20" t="s">
        <v>19898</v>
      </c>
      <c r="C17049" s="20" t="s">
        <v>13639</v>
      </c>
      <c r="D17049" s="20" t="s">
        <v>22</v>
      </c>
    </row>
    <row r="17050" spans="2:4" x14ac:dyDescent="0.25">
      <c r="B17050" s="20" t="s">
        <v>13642</v>
      </c>
      <c r="C17050" s="20" t="s">
        <v>13639</v>
      </c>
      <c r="D17050" s="20" t="s">
        <v>22</v>
      </c>
    </row>
    <row r="17051" spans="2:4" x14ac:dyDescent="0.25">
      <c r="B17051" s="20" t="s">
        <v>19899</v>
      </c>
      <c r="C17051" s="20" t="s">
        <v>13639</v>
      </c>
      <c r="D17051" s="20" t="s">
        <v>22</v>
      </c>
    </row>
    <row r="17052" spans="2:4" x14ac:dyDescent="0.25">
      <c r="B17052" s="20" t="s">
        <v>13643</v>
      </c>
      <c r="C17052" s="20" t="s">
        <v>13639</v>
      </c>
      <c r="D17052" s="20" t="s">
        <v>22</v>
      </c>
    </row>
    <row r="17053" spans="2:4" x14ac:dyDescent="0.25">
      <c r="B17053" s="20" t="s">
        <v>13644</v>
      </c>
      <c r="C17053" s="20" t="s">
        <v>13644</v>
      </c>
      <c r="D17053" s="20" t="s">
        <v>22</v>
      </c>
    </row>
    <row r="17054" spans="2:4" x14ac:dyDescent="0.25">
      <c r="B17054" s="20" t="s">
        <v>13645</v>
      </c>
      <c r="C17054" s="20" t="s">
        <v>13644</v>
      </c>
      <c r="D17054" s="20" t="s">
        <v>22</v>
      </c>
    </row>
    <row r="17055" spans="2:4" x14ac:dyDescent="0.25">
      <c r="B17055" s="20" t="s">
        <v>13646</v>
      </c>
      <c r="C17055" s="20" t="s">
        <v>13644</v>
      </c>
      <c r="D17055" s="20" t="s">
        <v>22</v>
      </c>
    </row>
    <row r="17056" spans="2:4" x14ac:dyDescent="0.25">
      <c r="B17056" s="20" t="s">
        <v>19900</v>
      </c>
      <c r="C17056" s="20" t="s">
        <v>13644</v>
      </c>
      <c r="D17056" s="20" t="s">
        <v>22</v>
      </c>
    </row>
    <row r="17057" spans="2:4" x14ac:dyDescent="0.25">
      <c r="B17057" s="20" t="s">
        <v>19901</v>
      </c>
      <c r="C17057" s="20" t="s">
        <v>13644</v>
      </c>
      <c r="D17057" s="20" t="s">
        <v>22</v>
      </c>
    </row>
    <row r="17058" spans="2:4" x14ac:dyDescent="0.25">
      <c r="B17058" s="20" t="s">
        <v>19902</v>
      </c>
      <c r="C17058" s="20" t="s">
        <v>13644</v>
      </c>
      <c r="D17058" s="20" t="s">
        <v>22</v>
      </c>
    </row>
    <row r="17059" spans="2:4" x14ac:dyDescent="0.25">
      <c r="B17059" s="20" t="s">
        <v>19903</v>
      </c>
      <c r="C17059" s="20" t="s">
        <v>13644</v>
      </c>
      <c r="D17059" s="20" t="s">
        <v>22</v>
      </c>
    </row>
    <row r="17060" spans="2:4" x14ac:dyDescent="0.25">
      <c r="B17060" s="20" t="s">
        <v>13647</v>
      </c>
      <c r="C17060" s="20" t="s">
        <v>13648</v>
      </c>
      <c r="D17060" s="20" t="s">
        <v>22</v>
      </c>
    </row>
    <row r="17061" spans="2:4" x14ac:dyDescent="0.25">
      <c r="B17061" s="20" t="s">
        <v>13649</v>
      </c>
      <c r="C17061" s="20" t="s">
        <v>13648</v>
      </c>
      <c r="D17061" s="20" t="s">
        <v>22</v>
      </c>
    </row>
    <row r="17062" spans="2:4" x14ac:dyDescent="0.25">
      <c r="B17062" s="20" t="s">
        <v>13650</v>
      </c>
      <c r="C17062" s="20" t="s">
        <v>13648</v>
      </c>
      <c r="D17062" s="20" t="s">
        <v>21</v>
      </c>
    </row>
    <row r="17063" spans="2:4" x14ac:dyDescent="0.25">
      <c r="B17063" s="20" t="s">
        <v>13651</v>
      </c>
      <c r="C17063" s="20" t="s">
        <v>13648</v>
      </c>
      <c r="D17063" s="20" t="s">
        <v>21</v>
      </c>
    </row>
    <row r="17064" spans="2:4" x14ac:dyDescent="0.25">
      <c r="B17064" s="20" t="s">
        <v>13652</v>
      </c>
      <c r="C17064" s="20" t="s">
        <v>13648</v>
      </c>
      <c r="D17064" s="20" t="s">
        <v>22</v>
      </c>
    </row>
    <row r="17065" spans="2:4" x14ac:dyDescent="0.25">
      <c r="B17065" s="20" t="s">
        <v>13653</v>
      </c>
      <c r="C17065" s="20" t="s">
        <v>13654</v>
      </c>
      <c r="D17065" s="20" t="s">
        <v>22</v>
      </c>
    </row>
    <row r="17066" spans="2:4" x14ac:dyDescent="0.25">
      <c r="B17066" s="20" t="s">
        <v>13655</v>
      </c>
      <c r="C17066" s="20" t="s">
        <v>13654</v>
      </c>
      <c r="D17066" s="20" t="s">
        <v>16</v>
      </c>
    </row>
    <row r="17067" spans="2:4" x14ac:dyDescent="0.25">
      <c r="B17067" s="20" t="s">
        <v>13656</v>
      </c>
      <c r="C17067" s="20" t="s">
        <v>13654</v>
      </c>
      <c r="D17067" s="20" t="s">
        <v>21</v>
      </c>
    </row>
    <row r="17068" spans="2:4" x14ac:dyDescent="0.25">
      <c r="B17068" s="20" t="s">
        <v>13657</v>
      </c>
      <c r="C17068" s="20" t="s">
        <v>13658</v>
      </c>
      <c r="D17068" s="20" t="s">
        <v>21</v>
      </c>
    </row>
    <row r="17069" spans="2:4" x14ac:dyDescent="0.25">
      <c r="B17069" s="20" t="s">
        <v>13659</v>
      </c>
      <c r="C17069" s="20" t="s">
        <v>13658</v>
      </c>
      <c r="D17069" s="20" t="s">
        <v>22</v>
      </c>
    </row>
    <row r="17070" spans="2:4" x14ac:dyDescent="0.25">
      <c r="B17070" s="20" t="s">
        <v>13660</v>
      </c>
      <c r="C17070" s="20" t="s">
        <v>13658</v>
      </c>
      <c r="D17070" s="20" t="s">
        <v>21</v>
      </c>
    </row>
    <row r="17071" spans="2:4" x14ac:dyDescent="0.25">
      <c r="B17071" s="20" t="s">
        <v>13661</v>
      </c>
      <c r="C17071" s="20" t="s">
        <v>13662</v>
      </c>
      <c r="D17071" s="20" t="s">
        <v>21</v>
      </c>
    </row>
    <row r="17072" spans="2:4" x14ac:dyDescent="0.25">
      <c r="B17072" s="20" t="s">
        <v>13663</v>
      </c>
      <c r="C17072" s="20" t="s">
        <v>13662</v>
      </c>
      <c r="D17072" s="20" t="s">
        <v>22</v>
      </c>
    </row>
    <row r="17073" spans="2:4" x14ac:dyDescent="0.25">
      <c r="B17073" s="20" t="s">
        <v>13664</v>
      </c>
      <c r="C17073" s="20" t="s">
        <v>13662</v>
      </c>
      <c r="D17073" s="20" t="s">
        <v>21</v>
      </c>
    </row>
    <row r="17074" spans="2:4" x14ac:dyDescent="0.25">
      <c r="B17074" s="20" t="s">
        <v>19904</v>
      </c>
      <c r="C17074" s="20" t="s">
        <v>13662</v>
      </c>
      <c r="D17074" s="20" t="s">
        <v>21</v>
      </c>
    </row>
    <row r="17075" spans="2:4" x14ac:dyDescent="0.25">
      <c r="B17075" s="20" t="s">
        <v>19905</v>
      </c>
      <c r="C17075" s="20" t="s">
        <v>13662</v>
      </c>
      <c r="D17075" s="20" t="s">
        <v>21</v>
      </c>
    </row>
    <row r="17076" spans="2:4" x14ac:dyDescent="0.25">
      <c r="B17076" s="20" t="s">
        <v>19906</v>
      </c>
      <c r="C17076" s="20" t="s">
        <v>13662</v>
      </c>
      <c r="D17076" s="20" t="s">
        <v>21</v>
      </c>
    </row>
    <row r="17077" spans="2:4" x14ac:dyDescent="0.25">
      <c r="B17077" s="20" t="s">
        <v>13665</v>
      </c>
      <c r="C17077" s="20" t="s">
        <v>13666</v>
      </c>
      <c r="D17077" s="20" t="s">
        <v>22</v>
      </c>
    </row>
    <row r="17078" spans="2:4" x14ac:dyDescent="0.25">
      <c r="B17078" s="20" t="s">
        <v>13667</v>
      </c>
      <c r="C17078" s="20" t="s">
        <v>13666</v>
      </c>
      <c r="D17078" s="20" t="s">
        <v>22</v>
      </c>
    </row>
    <row r="17079" spans="2:4" x14ac:dyDescent="0.25">
      <c r="B17079" s="20" t="s">
        <v>19907</v>
      </c>
      <c r="C17079" s="20" t="s">
        <v>13666</v>
      </c>
      <c r="D17079" s="20" t="s">
        <v>22</v>
      </c>
    </row>
    <row r="17080" spans="2:4" x14ac:dyDescent="0.25">
      <c r="B17080" s="20" t="s">
        <v>19908</v>
      </c>
      <c r="C17080" s="20" t="s">
        <v>13666</v>
      </c>
      <c r="D17080" s="20" t="s">
        <v>22</v>
      </c>
    </row>
    <row r="17081" spans="2:4" x14ac:dyDescent="0.25">
      <c r="B17081" s="20" t="s">
        <v>19909</v>
      </c>
      <c r="C17081" s="20" t="s">
        <v>13666</v>
      </c>
      <c r="D17081" s="20" t="s">
        <v>22</v>
      </c>
    </row>
    <row r="17082" spans="2:4" x14ac:dyDescent="0.25">
      <c r="B17082" s="20" t="s">
        <v>19910</v>
      </c>
      <c r="C17082" s="20" t="s">
        <v>13666</v>
      </c>
      <c r="D17082" s="20" t="s">
        <v>22</v>
      </c>
    </row>
    <row r="17083" spans="2:4" x14ac:dyDescent="0.25">
      <c r="B17083" s="20" t="s">
        <v>19911</v>
      </c>
      <c r="C17083" s="20" t="s">
        <v>13666</v>
      </c>
      <c r="D17083" s="20" t="s">
        <v>22</v>
      </c>
    </row>
    <row r="17084" spans="2:4" x14ac:dyDescent="0.25">
      <c r="B17084" s="20" t="s">
        <v>19912</v>
      </c>
      <c r="C17084" s="20" t="s">
        <v>13666</v>
      </c>
      <c r="D17084" s="20" t="s">
        <v>22</v>
      </c>
    </row>
    <row r="17085" spans="2:4" x14ac:dyDescent="0.25">
      <c r="B17085" s="20" t="s">
        <v>19913</v>
      </c>
      <c r="C17085" s="20" t="s">
        <v>13666</v>
      </c>
      <c r="D17085" s="20" t="s">
        <v>22</v>
      </c>
    </row>
    <row r="17086" spans="2:4" x14ac:dyDescent="0.25">
      <c r="B17086" s="20" t="s">
        <v>19914</v>
      </c>
      <c r="C17086" s="20" t="s">
        <v>13666</v>
      </c>
      <c r="D17086" s="20" t="s">
        <v>22</v>
      </c>
    </row>
    <row r="17087" spans="2:4" x14ac:dyDescent="0.25">
      <c r="B17087" s="20" t="s">
        <v>19915</v>
      </c>
      <c r="C17087" s="20" t="s">
        <v>13666</v>
      </c>
      <c r="D17087" s="20" t="s">
        <v>22</v>
      </c>
    </row>
    <row r="17088" spans="2:4" x14ac:dyDescent="0.25">
      <c r="B17088" s="20" t="s">
        <v>19916</v>
      </c>
      <c r="C17088" s="20" t="s">
        <v>13666</v>
      </c>
      <c r="D17088" s="20" t="s">
        <v>22</v>
      </c>
    </row>
    <row r="17089" spans="2:4" x14ac:dyDescent="0.25">
      <c r="B17089" s="20" t="s">
        <v>19917</v>
      </c>
      <c r="C17089" s="20" t="s">
        <v>13666</v>
      </c>
      <c r="D17089" s="20" t="s">
        <v>22</v>
      </c>
    </row>
    <row r="17090" spans="2:4" x14ac:dyDescent="0.25">
      <c r="B17090" s="20" t="s">
        <v>19918</v>
      </c>
      <c r="C17090" s="20" t="s">
        <v>13666</v>
      </c>
      <c r="D17090" s="20" t="s">
        <v>22</v>
      </c>
    </row>
    <row r="17091" spans="2:4" x14ac:dyDescent="0.25">
      <c r="B17091" s="20" t="s">
        <v>19919</v>
      </c>
      <c r="C17091" s="20" t="s">
        <v>13666</v>
      </c>
      <c r="D17091" s="20" t="s">
        <v>22</v>
      </c>
    </row>
    <row r="17092" spans="2:4" x14ac:dyDescent="0.25">
      <c r="B17092" s="20" t="s">
        <v>19920</v>
      </c>
      <c r="C17092" s="20" t="s">
        <v>13666</v>
      </c>
      <c r="D17092" s="20" t="s">
        <v>22</v>
      </c>
    </row>
    <row r="17093" spans="2:4" x14ac:dyDescent="0.25">
      <c r="B17093" s="20" t="s">
        <v>19921</v>
      </c>
      <c r="C17093" s="20" t="s">
        <v>13666</v>
      </c>
      <c r="D17093" s="20" t="s">
        <v>22</v>
      </c>
    </row>
    <row r="17094" spans="2:4" x14ac:dyDescent="0.25">
      <c r="B17094" s="20" t="s">
        <v>19922</v>
      </c>
      <c r="C17094" s="20" t="s">
        <v>13666</v>
      </c>
      <c r="D17094" s="20" t="s">
        <v>22</v>
      </c>
    </row>
    <row r="17095" spans="2:4" x14ac:dyDescent="0.25">
      <c r="B17095" s="20" t="s">
        <v>19923</v>
      </c>
      <c r="C17095" s="20" t="s">
        <v>13666</v>
      </c>
      <c r="D17095" s="20" t="s">
        <v>22</v>
      </c>
    </row>
    <row r="17096" spans="2:4" x14ac:dyDescent="0.25">
      <c r="B17096" s="20" t="s">
        <v>19924</v>
      </c>
      <c r="C17096" s="20" t="s">
        <v>13666</v>
      </c>
      <c r="D17096" s="20" t="s">
        <v>22</v>
      </c>
    </row>
    <row r="17097" spans="2:4" x14ac:dyDescent="0.25">
      <c r="B17097" s="20" t="s">
        <v>19925</v>
      </c>
      <c r="C17097" s="20" t="s">
        <v>13666</v>
      </c>
      <c r="D17097" s="20" t="s">
        <v>22</v>
      </c>
    </row>
    <row r="17098" spans="2:4" x14ac:dyDescent="0.25">
      <c r="B17098" s="20" t="s">
        <v>13668</v>
      </c>
      <c r="C17098" s="20" t="s">
        <v>13669</v>
      </c>
      <c r="D17098" s="20" t="s">
        <v>22</v>
      </c>
    </row>
    <row r="17099" spans="2:4" x14ac:dyDescent="0.25">
      <c r="B17099" s="20" t="s">
        <v>19926</v>
      </c>
      <c r="C17099" s="20" t="s">
        <v>13669</v>
      </c>
      <c r="D17099" s="20" t="s">
        <v>21</v>
      </c>
    </row>
    <row r="17100" spans="2:4" x14ac:dyDescent="0.25">
      <c r="B17100" s="20" t="s">
        <v>19927</v>
      </c>
      <c r="C17100" s="20" t="s">
        <v>13669</v>
      </c>
      <c r="D17100" s="20" t="s">
        <v>21</v>
      </c>
    </row>
    <row r="17101" spans="2:4" x14ac:dyDescent="0.25">
      <c r="B17101" s="20" t="s">
        <v>19928</v>
      </c>
      <c r="C17101" s="20" t="s">
        <v>13669</v>
      </c>
      <c r="D17101" s="20" t="s">
        <v>21</v>
      </c>
    </row>
    <row r="17102" spans="2:4" x14ac:dyDescent="0.25">
      <c r="B17102" s="20" t="s">
        <v>19929</v>
      </c>
      <c r="C17102" s="20" t="s">
        <v>13669</v>
      </c>
      <c r="D17102" s="20" t="s">
        <v>21</v>
      </c>
    </row>
    <row r="17103" spans="2:4" x14ac:dyDescent="0.25">
      <c r="B17103" s="20" t="s">
        <v>19930</v>
      </c>
      <c r="C17103" s="20" t="s">
        <v>13669</v>
      </c>
      <c r="D17103" s="20" t="s">
        <v>21</v>
      </c>
    </row>
    <row r="17104" spans="2:4" x14ac:dyDescent="0.25">
      <c r="B17104" s="20" t="s">
        <v>19931</v>
      </c>
      <c r="C17104" s="20" t="s">
        <v>13669</v>
      </c>
      <c r="D17104" s="20" t="s">
        <v>21</v>
      </c>
    </row>
    <row r="17105" spans="2:4" x14ac:dyDescent="0.25">
      <c r="B17105" s="20" t="s">
        <v>19932</v>
      </c>
      <c r="C17105" s="20" t="s">
        <v>13669</v>
      </c>
      <c r="D17105" s="20" t="s">
        <v>21</v>
      </c>
    </row>
    <row r="17106" spans="2:4" x14ac:dyDescent="0.25">
      <c r="B17106" s="20" t="s">
        <v>19933</v>
      </c>
      <c r="C17106" s="20" t="s">
        <v>13669</v>
      </c>
      <c r="D17106" s="20" t="s">
        <v>21</v>
      </c>
    </row>
    <row r="17107" spans="2:4" x14ac:dyDescent="0.25">
      <c r="B17107" s="20" t="s">
        <v>19934</v>
      </c>
      <c r="C17107" s="20" t="s">
        <v>13669</v>
      </c>
      <c r="D17107" s="20" t="s">
        <v>21</v>
      </c>
    </row>
    <row r="17108" spans="2:4" x14ac:dyDescent="0.25">
      <c r="B17108" s="20" t="s">
        <v>19935</v>
      </c>
      <c r="C17108" s="20" t="s">
        <v>13669</v>
      </c>
      <c r="D17108" s="20" t="s">
        <v>21</v>
      </c>
    </row>
    <row r="17109" spans="2:4" x14ac:dyDescent="0.25">
      <c r="B17109" s="20" t="s">
        <v>19936</v>
      </c>
      <c r="C17109" s="20" t="s">
        <v>13669</v>
      </c>
      <c r="D17109" s="20" t="s">
        <v>21</v>
      </c>
    </row>
    <row r="17110" spans="2:4" x14ac:dyDescent="0.25">
      <c r="B17110" s="20" t="s">
        <v>19937</v>
      </c>
      <c r="C17110" s="20" t="s">
        <v>13669</v>
      </c>
      <c r="D17110" s="20" t="s">
        <v>21</v>
      </c>
    </row>
    <row r="17111" spans="2:4" x14ac:dyDescent="0.25">
      <c r="B17111" s="20" t="s">
        <v>13670</v>
      </c>
      <c r="C17111" s="20" t="s">
        <v>13671</v>
      </c>
      <c r="D17111" s="20" t="s">
        <v>22</v>
      </c>
    </row>
    <row r="17112" spans="2:4" x14ac:dyDescent="0.25">
      <c r="B17112" s="20" t="s">
        <v>19938</v>
      </c>
      <c r="C17112" s="20" t="s">
        <v>13671</v>
      </c>
      <c r="D17112" s="20" t="s">
        <v>21</v>
      </c>
    </row>
    <row r="17113" spans="2:4" x14ac:dyDescent="0.25">
      <c r="B17113" s="20" t="s">
        <v>13672</v>
      </c>
      <c r="C17113" s="20" t="s">
        <v>13671</v>
      </c>
      <c r="D17113" s="20" t="s">
        <v>21</v>
      </c>
    </row>
    <row r="17114" spans="2:4" x14ac:dyDescent="0.25">
      <c r="B17114" s="20" t="s">
        <v>19939</v>
      </c>
      <c r="C17114" s="20" t="s">
        <v>13671</v>
      </c>
      <c r="D17114" s="20" t="s">
        <v>22</v>
      </c>
    </row>
    <row r="17115" spans="2:4" x14ac:dyDescent="0.25">
      <c r="B17115" s="20" t="s">
        <v>19940</v>
      </c>
      <c r="C17115" s="20" t="s">
        <v>13671</v>
      </c>
      <c r="D17115" s="20" t="s">
        <v>21</v>
      </c>
    </row>
    <row r="17116" spans="2:4" x14ac:dyDescent="0.25">
      <c r="B17116" s="20" t="s">
        <v>19941</v>
      </c>
      <c r="C17116" s="20" t="s">
        <v>13671</v>
      </c>
      <c r="D17116" s="20" t="s">
        <v>21</v>
      </c>
    </row>
    <row r="17117" spans="2:4" x14ac:dyDescent="0.25">
      <c r="B17117" s="20" t="s">
        <v>19942</v>
      </c>
      <c r="C17117" s="20" t="s">
        <v>13671</v>
      </c>
      <c r="D17117" s="20" t="s">
        <v>22</v>
      </c>
    </row>
    <row r="17118" spans="2:4" x14ac:dyDescent="0.25">
      <c r="B17118" s="20" t="s">
        <v>19943</v>
      </c>
      <c r="C17118" s="20" t="s">
        <v>13671</v>
      </c>
      <c r="D17118" s="20" t="s">
        <v>22</v>
      </c>
    </row>
    <row r="17119" spans="2:4" x14ac:dyDescent="0.25">
      <c r="B17119" s="20" t="s">
        <v>19944</v>
      </c>
      <c r="C17119" s="20" t="s">
        <v>13671</v>
      </c>
      <c r="D17119" s="20" t="s">
        <v>22</v>
      </c>
    </row>
    <row r="17120" spans="2:4" x14ac:dyDescent="0.25">
      <c r="B17120" s="20" t="s">
        <v>19945</v>
      </c>
      <c r="C17120" s="20" t="s">
        <v>13671</v>
      </c>
      <c r="D17120" s="20" t="s">
        <v>22</v>
      </c>
    </row>
    <row r="17121" spans="2:4" x14ac:dyDescent="0.25">
      <c r="B17121" s="20" t="s">
        <v>19946</v>
      </c>
      <c r="C17121" s="20" t="s">
        <v>13671</v>
      </c>
      <c r="D17121" s="20" t="s">
        <v>22</v>
      </c>
    </row>
    <row r="17122" spans="2:4" x14ac:dyDescent="0.25">
      <c r="B17122" s="20" t="s">
        <v>19947</v>
      </c>
      <c r="C17122" s="20" t="s">
        <v>13671</v>
      </c>
      <c r="D17122" s="20" t="s">
        <v>21</v>
      </c>
    </row>
    <row r="17123" spans="2:4" x14ac:dyDescent="0.25">
      <c r="B17123" s="20" t="s">
        <v>19948</v>
      </c>
      <c r="C17123" s="20" t="s">
        <v>13671</v>
      </c>
      <c r="D17123" s="20" t="s">
        <v>21</v>
      </c>
    </row>
    <row r="17124" spans="2:4" x14ac:dyDescent="0.25">
      <c r="B17124" s="20" t="s">
        <v>13673</v>
      </c>
      <c r="C17124" s="20" t="s">
        <v>13674</v>
      </c>
      <c r="D17124" s="20" t="s">
        <v>22</v>
      </c>
    </row>
    <row r="17125" spans="2:4" x14ac:dyDescent="0.25">
      <c r="B17125" s="20" t="s">
        <v>19949</v>
      </c>
      <c r="C17125" s="20" t="s">
        <v>13674</v>
      </c>
      <c r="D17125" s="20" t="s">
        <v>22</v>
      </c>
    </row>
    <row r="17126" spans="2:4" x14ac:dyDescent="0.25">
      <c r="B17126" s="20" t="s">
        <v>19950</v>
      </c>
      <c r="C17126" s="20" t="s">
        <v>13674</v>
      </c>
      <c r="D17126" s="20" t="s">
        <v>22</v>
      </c>
    </row>
    <row r="17127" spans="2:4" x14ac:dyDescent="0.25">
      <c r="B17127" s="20" t="s">
        <v>19951</v>
      </c>
      <c r="C17127" s="20" t="s">
        <v>13674</v>
      </c>
      <c r="D17127" s="20" t="s">
        <v>22</v>
      </c>
    </row>
    <row r="17128" spans="2:4" x14ac:dyDescent="0.25">
      <c r="B17128" s="20" t="s">
        <v>19952</v>
      </c>
      <c r="C17128" s="20" t="s">
        <v>13674</v>
      </c>
      <c r="D17128" s="20" t="s">
        <v>22</v>
      </c>
    </row>
    <row r="17129" spans="2:4" x14ac:dyDescent="0.25">
      <c r="B17129" s="20" t="s">
        <v>19953</v>
      </c>
      <c r="C17129" s="20" t="s">
        <v>13674</v>
      </c>
      <c r="D17129" s="20" t="s">
        <v>22</v>
      </c>
    </row>
    <row r="17130" spans="2:4" x14ac:dyDescent="0.25">
      <c r="B17130" s="20" t="s">
        <v>19954</v>
      </c>
      <c r="C17130" s="20" t="s">
        <v>13674</v>
      </c>
      <c r="D17130" s="20" t="s">
        <v>22</v>
      </c>
    </row>
    <row r="17131" spans="2:4" x14ac:dyDescent="0.25">
      <c r="B17131" s="20" t="s">
        <v>19955</v>
      </c>
      <c r="C17131" s="20" t="s">
        <v>13674</v>
      </c>
      <c r="D17131" s="20" t="s">
        <v>22</v>
      </c>
    </row>
    <row r="17132" spans="2:4" x14ac:dyDescent="0.25">
      <c r="B17132" s="20" t="s">
        <v>19956</v>
      </c>
      <c r="C17132" s="20" t="s">
        <v>13674</v>
      </c>
      <c r="D17132" s="20" t="s">
        <v>22</v>
      </c>
    </row>
    <row r="17133" spans="2:4" x14ac:dyDescent="0.25">
      <c r="B17133" s="20" t="s">
        <v>19957</v>
      </c>
      <c r="C17133" s="20" t="s">
        <v>13674</v>
      </c>
      <c r="D17133" s="20" t="s">
        <v>22</v>
      </c>
    </row>
    <row r="17134" spans="2:4" x14ac:dyDescent="0.25">
      <c r="B17134" s="20" t="s">
        <v>19958</v>
      </c>
      <c r="C17134" s="20" t="s">
        <v>13674</v>
      </c>
      <c r="D17134" s="20" t="s">
        <v>22</v>
      </c>
    </row>
    <row r="17135" spans="2:4" x14ac:dyDescent="0.25">
      <c r="B17135" s="20" t="s">
        <v>19959</v>
      </c>
      <c r="C17135" s="20" t="s">
        <v>13674</v>
      </c>
      <c r="D17135" s="20" t="s">
        <v>22</v>
      </c>
    </row>
    <row r="17136" spans="2:4" x14ac:dyDescent="0.25">
      <c r="B17136" s="20" t="s">
        <v>19960</v>
      </c>
      <c r="C17136" s="20" t="s">
        <v>13674</v>
      </c>
      <c r="D17136" s="20" t="s">
        <v>22</v>
      </c>
    </row>
    <row r="17137" spans="2:4" x14ac:dyDescent="0.25">
      <c r="B17137" s="20" t="s">
        <v>19961</v>
      </c>
      <c r="C17137" s="20" t="s">
        <v>13674</v>
      </c>
      <c r="D17137" s="20" t="s">
        <v>22</v>
      </c>
    </row>
    <row r="17138" spans="2:4" x14ac:dyDescent="0.25">
      <c r="B17138" s="20" t="s">
        <v>19962</v>
      </c>
      <c r="C17138" s="20" t="s">
        <v>13674</v>
      </c>
      <c r="D17138" s="20" t="s">
        <v>22</v>
      </c>
    </row>
    <row r="17139" spans="2:4" x14ac:dyDescent="0.25">
      <c r="B17139" s="20" t="s">
        <v>19963</v>
      </c>
      <c r="C17139" s="20" t="s">
        <v>13674</v>
      </c>
      <c r="D17139" s="20" t="s">
        <v>22</v>
      </c>
    </row>
    <row r="17140" spans="2:4" x14ac:dyDescent="0.25">
      <c r="B17140" s="20" t="s">
        <v>19964</v>
      </c>
      <c r="C17140" s="20" t="s">
        <v>13674</v>
      </c>
      <c r="D17140" s="20" t="s">
        <v>22</v>
      </c>
    </row>
    <row r="17141" spans="2:4" x14ac:dyDescent="0.25">
      <c r="B17141" s="20" t="s">
        <v>13675</v>
      </c>
      <c r="C17141" s="20" t="s">
        <v>13674</v>
      </c>
      <c r="D17141" s="20" t="s">
        <v>22</v>
      </c>
    </row>
    <row r="17142" spans="2:4" x14ac:dyDescent="0.25">
      <c r="B17142" s="20" t="s">
        <v>13676</v>
      </c>
      <c r="C17142" s="20" t="s">
        <v>13674</v>
      </c>
      <c r="D17142" s="20" t="s">
        <v>22</v>
      </c>
    </row>
    <row r="17143" spans="2:4" x14ac:dyDescent="0.25">
      <c r="B17143" s="20" t="s">
        <v>13677</v>
      </c>
      <c r="C17143" s="20" t="s">
        <v>13674</v>
      </c>
      <c r="D17143" s="20" t="s">
        <v>22</v>
      </c>
    </row>
    <row r="17144" spans="2:4" x14ac:dyDescent="0.25">
      <c r="B17144" s="20" t="s">
        <v>13678</v>
      </c>
      <c r="C17144" s="20" t="s">
        <v>13674</v>
      </c>
      <c r="D17144" s="20" t="s">
        <v>22</v>
      </c>
    </row>
    <row r="17145" spans="2:4" x14ac:dyDescent="0.25">
      <c r="B17145" s="20" t="s">
        <v>24</v>
      </c>
      <c r="C17145" s="20" t="s">
        <v>24</v>
      </c>
      <c r="D17145" s="20" t="s">
        <v>22</v>
      </c>
    </row>
    <row r="17146" spans="2:4" x14ac:dyDescent="0.25">
      <c r="B17146" s="20" t="s">
        <v>13679</v>
      </c>
      <c r="C17146" s="20" t="s">
        <v>13680</v>
      </c>
      <c r="D17146" s="20" t="s">
        <v>22</v>
      </c>
    </row>
    <row r="17147" spans="2:4" x14ac:dyDescent="0.25">
      <c r="B17147" s="20" t="s">
        <v>13681</v>
      </c>
      <c r="C17147" s="20" t="s">
        <v>13680</v>
      </c>
      <c r="D17147" s="20" t="s">
        <v>22</v>
      </c>
    </row>
    <row r="17148" spans="2:4" x14ac:dyDescent="0.25">
      <c r="B17148" s="20" t="s">
        <v>13682</v>
      </c>
      <c r="C17148" s="20" t="s">
        <v>13680</v>
      </c>
      <c r="D17148" s="20" t="s">
        <v>22</v>
      </c>
    </row>
    <row r="17149" spans="2:4" x14ac:dyDescent="0.25">
      <c r="B17149" s="20" t="s">
        <v>13683</v>
      </c>
      <c r="C17149" s="20" t="s">
        <v>13680</v>
      </c>
      <c r="D17149" s="20" t="s">
        <v>22</v>
      </c>
    </row>
    <row r="17150" spans="2:4" x14ac:dyDescent="0.25">
      <c r="B17150" s="20" t="s">
        <v>13684</v>
      </c>
      <c r="C17150" s="20" t="s">
        <v>13685</v>
      </c>
      <c r="D17150" s="20" t="s">
        <v>22</v>
      </c>
    </row>
    <row r="17151" spans="2:4" x14ac:dyDescent="0.25">
      <c r="B17151" s="20" t="s">
        <v>13686</v>
      </c>
      <c r="C17151" s="20" t="s">
        <v>13685</v>
      </c>
      <c r="D17151" s="20" t="s">
        <v>22</v>
      </c>
    </row>
    <row r="17152" spans="2:4" x14ac:dyDescent="0.25">
      <c r="B17152" s="20" t="s">
        <v>13687</v>
      </c>
      <c r="C17152" s="20" t="s">
        <v>13685</v>
      </c>
      <c r="D17152" s="20" t="s">
        <v>22</v>
      </c>
    </row>
    <row r="17153" spans="2:4" x14ac:dyDescent="0.25">
      <c r="B17153" s="20" t="s">
        <v>13688</v>
      </c>
      <c r="C17153" s="20" t="s">
        <v>13685</v>
      </c>
      <c r="D17153" s="20" t="s">
        <v>22</v>
      </c>
    </row>
    <row r="17154" spans="2:4" x14ac:dyDescent="0.25">
      <c r="B17154" s="20" t="s">
        <v>13689</v>
      </c>
      <c r="C17154" s="20" t="s">
        <v>13685</v>
      </c>
      <c r="D17154" s="20" t="s">
        <v>22</v>
      </c>
    </row>
    <row r="17155" spans="2:4" x14ac:dyDescent="0.25">
      <c r="B17155" s="20" t="s">
        <v>13690</v>
      </c>
      <c r="C17155" s="20" t="s">
        <v>13691</v>
      </c>
      <c r="D17155" s="20" t="s">
        <v>22</v>
      </c>
    </row>
    <row r="17156" spans="2:4" x14ac:dyDescent="0.25">
      <c r="B17156" s="20" t="s">
        <v>13692</v>
      </c>
      <c r="C17156" s="20" t="s">
        <v>13691</v>
      </c>
      <c r="D17156" s="20" t="s">
        <v>22</v>
      </c>
    </row>
    <row r="17157" spans="2:4" x14ac:dyDescent="0.25">
      <c r="B17157" s="20" t="s">
        <v>19965</v>
      </c>
      <c r="C17157" s="20" t="s">
        <v>13691</v>
      </c>
      <c r="D17157" s="20" t="s">
        <v>22</v>
      </c>
    </row>
    <row r="17158" spans="2:4" x14ac:dyDescent="0.25">
      <c r="B17158" s="20" t="s">
        <v>19966</v>
      </c>
      <c r="C17158" s="20" t="s">
        <v>13691</v>
      </c>
      <c r="D17158" s="20" t="s">
        <v>22</v>
      </c>
    </row>
    <row r="17159" spans="2:4" x14ac:dyDescent="0.25">
      <c r="B17159" s="20" t="s">
        <v>13693</v>
      </c>
      <c r="C17159" s="20" t="s">
        <v>13691</v>
      </c>
      <c r="D17159" s="20" t="s">
        <v>22</v>
      </c>
    </row>
    <row r="17160" spans="2:4" x14ac:dyDescent="0.25">
      <c r="B17160" s="20" t="s">
        <v>13694</v>
      </c>
      <c r="C17160" s="20" t="s">
        <v>13691</v>
      </c>
      <c r="D17160" s="20" t="s">
        <v>22</v>
      </c>
    </row>
    <row r="17161" spans="2:4" x14ac:dyDescent="0.25">
      <c r="B17161" s="20" t="s">
        <v>13695</v>
      </c>
      <c r="C17161" s="20" t="s">
        <v>13691</v>
      </c>
      <c r="D17161" s="20" t="s">
        <v>22</v>
      </c>
    </row>
    <row r="17162" spans="2:4" x14ac:dyDescent="0.25">
      <c r="B17162" s="20" t="s">
        <v>13696</v>
      </c>
      <c r="C17162" s="20" t="s">
        <v>13691</v>
      </c>
      <c r="D17162" s="20" t="s">
        <v>22</v>
      </c>
    </row>
    <row r="17163" spans="2:4" x14ac:dyDescent="0.25">
      <c r="B17163" s="20" t="s">
        <v>13697</v>
      </c>
      <c r="C17163" s="20" t="s">
        <v>13691</v>
      </c>
      <c r="D17163" s="20" t="s">
        <v>22</v>
      </c>
    </row>
    <row r="17164" spans="2:4" x14ac:dyDescent="0.25">
      <c r="B17164" s="20" t="s">
        <v>13698</v>
      </c>
      <c r="C17164" s="20" t="s">
        <v>13691</v>
      </c>
      <c r="D17164" s="20" t="s">
        <v>22</v>
      </c>
    </row>
    <row r="17165" spans="2:4" x14ac:dyDescent="0.25">
      <c r="B17165" s="20" t="s">
        <v>13699</v>
      </c>
      <c r="C17165" s="20" t="s">
        <v>13691</v>
      </c>
      <c r="D17165" s="20" t="s">
        <v>22</v>
      </c>
    </row>
    <row r="17166" spans="2:4" x14ac:dyDescent="0.25">
      <c r="B17166" s="20" t="s">
        <v>13700</v>
      </c>
      <c r="C17166" s="20" t="s">
        <v>13691</v>
      </c>
      <c r="D17166" s="20" t="s">
        <v>22</v>
      </c>
    </row>
    <row r="17167" spans="2:4" x14ac:dyDescent="0.25">
      <c r="B17167" s="20" t="s">
        <v>13701</v>
      </c>
      <c r="C17167" s="20" t="s">
        <v>13702</v>
      </c>
      <c r="D17167" s="20" t="s">
        <v>22</v>
      </c>
    </row>
    <row r="17168" spans="2:4" x14ac:dyDescent="0.25">
      <c r="B17168" s="20" t="s">
        <v>13703</v>
      </c>
      <c r="C17168" s="20" t="s">
        <v>13702</v>
      </c>
      <c r="D17168" s="20" t="s">
        <v>22</v>
      </c>
    </row>
    <row r="17169" spans="2:4" x14ac:dyDescent="0.25">
      <c r="B17169" s="20" t="s">
        <v>13704</v>
      </c>
      <c r="C17169" s="20" t="s">
        <v>13702</v>
      </c>
      <c r="D17169" s="20" t="s">
        <v>22</v>
      </c>
    </row>
    <row r="17170" spans="2:4" x14ac:dyDescent="0.25">
      <c r="B17170" s="20" t="s">
        <v>13705</v>
      </c>
      <c r="C17170" s="20" t="s">
        <v>13702</v>
      </c>
      <c r="D17170" s="20" t="s">
        <v>22</v>
      </c>
    </row>
    <row r="17171" spans="2:4" x14ac:dyDescent="0.25">
      <c r="B17171" s="20" t="s">
        <v>13706</v>
      </c>
      <c r="C17171" s="20" t="s">
        <v>13702</v>
      </c>
      <c r="D17171" s="20" t="s">
        <v>22</v>
      </c>
    </row>
    <row r="17172" spans="2:4" x14ac:dyDescent="0.25">
      <c r="B17172" s="20" t="s">
        <v>19967</v>
      </c>
      <c r="C17172" s="20" t="s">
        <v>13702</v>
      </c>
      <c r="D17172" s="20" t="s">
        <v>22</v>
      </c>
    </row>
    <row r="17173" spans="2:4" x14ac:dyDescent="0.25">
      <c r="B17173" s="20" t="s">
        <v>19968</v>
      </c>
      <c r="C17173" s="20" t="s">
        <v>13702</v>
      </c>
      <c r="D17173" s="20" t="s">
        <v>22</v>
      </c>
    </row>
    <row r="17174" spans="2:4" x14ac:dyDescent="0.25">
      <c r="B17174" s="20" t="s">
        <v>13707</v>
      </c>
      <c r="C17174" s="20" t="s">
        <v>13702</v>
      </c>
      <c r="D17174" s="20" t="s">
        <v>22</v>
      </c>
    </row>
    <row r="17175" spans="2:4" x14ac:dyDescent="0.25">
      <c r="B17175" s="20" t="s">
        <v>13708</v>
      </c>
      <c r="C17175" s="20" t="s">
        <v>13709</v>
      </c>
      <c r="D17175" s="20" t="s">
        <v>22</v>
      </c>
    </row>
    <row r="17176" spans="2:4" x14ac:dyDescent="0.25">
      <c r="B17176" s="20" t="s">
        <v>13710</v>
      </c>
      <c r="C17176" s="20" t="s">
        <v>13709</v>
      </c>
      <c r="D17176" s="20" t="s">
        <v>22</v>
      </c>
    </row>
    <row r="17177" spans="2:4" x14ac:dyDescent="0.25">
      <c r="B17177" s="20" t="s">
        <v>13711</v>
      </c>
      <c r="C17177" s="20" t="s">
        <v>13709</v>
      </c>
      <c r="D17177" s="20" t="s">
        <v>22</v>
      </c>
    </row>
    <row r="17178" spans="2:4" x14ac:dyDescent="0.25">
      <c r="B17178" s="20" t="s">
        <v>13712</v>
      </c>
      <c r="C17178" s="20" t="s">
        <v>13709</v>
      </c>
      <c r="D17178" s="20" t="s">
        <v>22</v>
      </c>
    </row>
    <row r="17179" spans="2:4" x14ac:dyDescent="0.25">
      <c r="B17179" s="20" t="s">
        <v>13713</v>
      </c>
      <c r="C17179" s="20" t="s">
        <v>13709</v>
      </c>
      <c r="D17179" s="20" t="s">
        <v>13</v>
      </c>
    </row>
    <row r="17180" spans="2:4" x14ac:dyDescent="0.25">
      <c r="B17180" s="20" t="s">
        <v>19969</v>
      </c>
      <c r="C17180" s="20" t="s">
        <v>13709</v>
      </c>
      <c r="D17180" s="20" t="s">
        <v>13</v>
      </c>
    </row>
    <row r="17181" spans="2:4" x14ac:dyDescent="0.25">
      <c r="B17181" s="20" t="s">
        <v>19970</v>
      </c>
      <c r="C17181" s="20" t="s">
        <v>13709</v>
      </c>
      <c r="D17181" s="20" t="s">
        <v>13</v>
      </c>
    </row>
    <row r="17182" spans="2:4" x14ac:dyDescent="0.25">
      <c r="B17182" s="20" t="s">
        <v>19971</v>
      </c>
      <c r="C17182" s="20" t="s">
        <v>13709</v>
      </c>
      <c r="D17182" s="20" t="s">
        <v>13</v>
      </c>
    </row>
    <row r="17183" spans="2:4" x14ac:dyDescent="0.25">
      <c r="B17183" s="20" t="s">
        <v>19972</v>
      </c>
      <c r="C17183" s="20" t="s">
        <v>13709</v>
      </c>
      <c r="D17183" s="20" t="s">
        <v>22</v>
      </c>
    </row>
    <row r="17184" spans="2:4" x14ac:dyDescent="0.25">
      <c r="B17184" s="20" t="s">
        <v>19973</v>
      </c>
      <c r="C17184" s="20" t="s">
        <v>13709</v>
      </c>
      <c r="D17184" s="20" t="s">
        <v>22</v>
      </c>
    </row>
    <row r="17185" spans="2:4" x14ac:dyDescent="0.25">
      <c r="B17185" s="20" t="s">
        <v>19974</v>
      </c>
      <c r="C17185" s="20" t="s">
        <v>13709</v>
      </c>
      <c r="D17185" s="20" t="s">
        <v>22</v>
      </c>
    </row>
    <row r="17186" spans="2:4" x14ac:dyDescent="0.25">
      <c r="B17186" s="20" t="s">
        <v>19975</v>
      </c>
      <c r="C17186" s="20" t="s">
        <v>13709</v>
      </c>
      <c r="D17186" s="20" t="s">
        <v>22</v>
      </c>
    </row>
    <row r="17187" spans="2:4" x14ac:dyDescent="0.25">
      <c r="B17187" s="20" t="s">
        <v>19976</v>
      </c>
      <c r="C17187" s="20" t="s">
        <v>13709</v>
      </c>
      <c r="D17187" s="20" t="s">
        <v>22</v>
      </c>
    </row>
    <row r="17188" spans="2:4" x14ac:dyDescent="0.25">
      <c r="B17188" s="20" t="s">
        <v>19977</v>
      </c>
      <c r="C17188" s="20" t="s">
        <v>13709</v>
      </c>
      <c r="D17188" s="20" t="s">
        <v>13</v>
      </c>
    </row>
    <row r="17189" spans="2:4" x14ac:dyDescent="0.25">
      <c r="B17189" s="20" t="s">
        <v>19978</v>
      </c>
      <c r="C17189" s="20" t="s">
        <v>13709</v>
      </c>
      <c r="D17189" s="20" t="s">
        <v>13</v>
      </c>
    </row>
    <row r="17190" spans="2:4" x14ac:dyDescent="0.25">
      <c r="B17190" s="20" t="s">
        <v>19979</v>
      </c>
      <c r="C17190" s="20" t="s">
        <v>13709</v>
      </c>
      <c r="D17190" s="20" t="s">
        <v>13</v>
      </c>
    </row>
    <row r="17191" spans="2:4" x14ac:dyDescent="0.25">
      <c r="B17191" s="20" t="s">
        <v>19980</v>
      </c>
      <c r="C17191" s="20" t="s">
        <v>13709</v>
      </c>
      <c r="D17191" s="20" t="s">
        <v>13</v>
      </c>
    </row>
    <row r="17192" spans="2:4" x14ac:dyDescent="0.25">
      <c r="B17192" s="20" t="s">
        <v>19981</v>
      </c>
      <c r="C17192" s="20" t="s">
        <v>13709</v>
      </c>
      <c r="D17192" s="20" t="s">
        <v>13</v>
      </c>
    </row>
    <row r="17193" spans="2:4" x14ac:dyDescent="0.25">
      <c r="B17193" s="20" t="s">
        <v>19982</v>
      </c>
      <c r="C17193" s="20" t="s">
        <v>13709</v>
      </c>
      <c r="D17193" s="20" t="s">
        <v>13</v>
      </c>
    </row>
    <row r="17194" spans="2:4" x14ac:dyDescent="0.25">
      <c r="B17194" s="20" t="s">
        <v>19983</v>
      </c>
      <c r="C17194" s="20" t="s">
        <v>13709</v>
      </c>
      <c r="D17194" s="20" t="s">
        <v>13</v>
      </c>
    </row>
    <row r="17195" spans="2:4" x14ac:dyDescent="0.25">
      <c r="B17195" s="20" t="s">
        <v>19984</v>
      </c>
      <c r="C17195" s="20" t="s">
        <v>13709</v>
      </c>
      <c r="D17195" s="20" t="s">
        <v>13</v>
      </c>
    </row>
    <row r="17196" spans="2:4" x14ac:dyDescent="0.25">
      <c r="B17196" s="20" t="s">
        <v>19985</v>
      </c>
      <c r="C17196" s="20" t="s">
        <v>13709</v>
      </c>
      <c r="D17196" s="20" t="s">
        <v>13</v>
      </c>
    </row>
    <row r="17197" spans="2:4" x14ac:dyDescent="0.25">
      <c r="B17197" s="20" t="s">
        <v>19986</v>
      </c>
      <c r="C17197" s="20" t="s">
        <v>13709</v>
      </c>
      <c r="D17197" s="20" t="s">
        <v>13</v>
      </c>
    </row>
    <row r="17198" spans="2:4" x14ac:dyDescent="0.25">
      <c r="B17198" s="20" t="s">
        <v>19987</v>
      </c>
      <c r="C17198" s="20" t="s">
        <v>13709</v>
      </c>
      <c r="D17198" s="20" t="s">
        <v>13</v>
      </c>
    </row>
    <row r="17199" spans="2:4" x14ac:dyDescent="0.25">
      <c r="B17199" s="20" t="s">
        <v>19988</v>
      </c>
      <c r="C17199" s="20" t="s">
        <v>13709</v>
      </c>
      <c r="D17199" s="20" t="s">
        <v>13</v>
      </c>
    </row>
    <row r="17200" spans="2:4" x14ac:dyDescent="0.25">
      <c r="B17200" s="20" t="s">
        <v>19989</v>
      </c>
      <c r="C17200" s="20" t="s">
        <v>13709</v>
      </c>
      <c r="D17200" s="20" t="s">
        <v>13</v>
      </c>
    </row>
    <row r="17201" spans="2:4" x14ac:dyDescent="0.25">
      <c r="B17201" s="20" t="s">
        <v>19990</v>
      </c>
      <c r="C17201" s="20" t="s">
        <v>13709</v>
      </c>
      <c r="D17201" s="20" t="s">
        <v>13</v>
      </c>
    </row>
    <row r="17202" spans="2:4" x14ac:dyDescent="0.25">
      <c r="B17202" s="20" t="s">
        <v>19991</v>
      </c>
      <c r="C17202" s="20" t="s">
        <v>13709</v>
      </c>
      <c r="D17202" s="20" t="s">
        <v>13</v>
      </c>
    </row>
    <row r="17203" spans="2:4" x14ac:dyDescent="0.25">
      <c r="B17203" s="20" t="s">
        <v>19992</v>
      </c>
      <c r="C17203" s="20" t="s">
        <v>13709</v>
      </c>
      <c r="D17203" s="20" t="s">
        <v>13</v>
      </c>
    </row>
    <row r="17204" spans="2:4" x14ac:dyDescent="0.25">
      <c r="B17204" s="20" t="s">
        <v>19993</v>
      </c>
      <c r="C17204" s="20" t="s">
        <v>13709</v>
      </c>
      <c r="D17204" s="20" t="s">
        <v>13</v>
      </c>
    </row>
    <row r="17205" spans="2:4" x14ac:dyDescent="0.25">
      <c r="B17205" s="20" t="s">
        <v>19994</v>
      </c>
      <c r="C17205" s="20" t="s">
        <v>13709</v>
      </c>
      <c r="D17205" s="20" t="s">
        <v>13</v>
      </c>
    </row>
    <row r="17206" spans="2:4" x14ac:dyDescent="0.25">
      <c r="B17206" s="20" t="s">
        <v>19995</v>
      </c>
      <c r="C17206" s="20" t="s">
        <v>13709</v>
      </c>
      <c r="D17206" s="20" t="s">
        <v>13</v>
      </c>
    </row>
    <row r="17207" spans="2:4" x14ac:dyDescent="0.25">
      <c r="B17207" s="20" t="s">
        <v>19996</v>
      </c>
      <c r="C17207" s="20" t="s">
        <v>13709</v>
      </c>
      <c r="D17207" s="20" t="s">
        <v>13</v>
      </c>
    </row>
    <row r="17208" spans="2:4" x14ac:dyDescent="0.25">
      <c r="B17208" s="20" t="s">
        <v>19997</v>
      </c>
      <c r="C17208" s="20" t="s">
        <v>13709</v>
      </c>
      <c r="D17208" s="20" t="s">
        <v>13</v>
      </c>
    </row>
    <row r="17209" spans="2:4" x14ac:dyDescent="0.25">
      <c r="B17209" s="20" t="s">
        <v>19998</v>
      </c>
      <c r="C17209" s="20" t="s">
        <v>13709</v>
      </c>
      <c r="D17209" s="20" t="s">
        <v>22</v>
      </c>
    </row>
    <row r="17210" spans="2:4" x14ac:dyDescent="0.25">
      <c r="B17210" s="20" t="s">
        <v>13714</v>
      </c>
      <c r="C17210" s="20" t="s">
        <v>13715</v>
      </c>
      <c r="D17210" s="20" t="s">
        <v>22</v>
      </c>
    </row>
    <row r="17211" spans="2:4" x14ac:dyDescent="0.25">
      <c r="B17211" s="20" t="s">
        <v>13716</v>
      </c>
      <c r="C17211" s="20" t="s">
        <v>13715</v>
      </c>
      <c r="D17211" s="20" t="s">
        <v>22</v>
      </c>
    </row>
    <row r="17212" spans="2:4" x14ac:dyDescent="0.25">
      <c r="B17212" s="20" t="s">
        <v>13717</v>
      </c>
      <c r="C17212" s="20" t="s">
        <v>13718</v>
      </c>
      <c r="D17212" s="20" t="s">
        <v>22</v>
      </c>
    </row>
    <row r="17213" spans="2:4" x14ac:dyDescent="0.25">
      <c r="B17213" s="20" t="s">
        <v>13719</v>
      </c>
      <c r="C17213" s="20" t="s">
        <v>13718</v>
      </c>
      <c r="D17213" s="20" t="s">
        <v>22</v>
      </c>
    </row>
    <row r="17214" spans="2:4" x14ac:dyDescent="0.25">
      <c r="B17214" s="20" t="s">
        <v>19999</v>
      </c>
      <c r="C17214" s="20" t="s">
        <v>13718</v>
      </c>
      <c r="D17214" s="20" t="s">
        <v>22</v>
      </c>
    </row>
    <row r="17215" spans="2:4" x14ac:dyDescent="0.25">
      <c r="B17215" s="20" t="s">
        <v>20000</v>
      </c>
      <c r="C17215" s="20" t="s">
        <v>13718</v>
      </c>
      <c r="D17215" s="20" t="s">
        <v>22</v>
      </c>
    </row>
    <row r="17216" spans="2:4" x14ac:dyDescent="0.25">
      <c r="B17216" s="20" t="s">
        <v>20001</v>
      </c>
      <c r="C17216" s="20" t="s">
        <v>13718</v>
      </c>
      <c r="D17216" s="20" t="s">
        <v>22</v>
      </c>
    </row>
    <row r="17217" spans="2:4" x14ac:dyDescent="0.25">
      <c r="B17217" s="20" t="s">
        <v>20002</v>
      </c>
      <c r="C17217" s="20" t="s">
        <v>13718</v>
      </c>
      <c r="D17217" s="20" t="s">
        <v>22</v>
      </c>
    </row>
    <row r="17218" spans="2:4" x14ac:dyDescent="0.25">
      <c r="B17218" s="20" t="s">
        <v>20003</v>
      </c>
      <c r="C17218" s="20" t="s">
        <v>13718</v>
      </c>
      <c r="D17218" s="20" t="s">
        <v>22</v>
      </c>
    </row>
    <row r="17219" spans="2:4" x14ac:dyDescent="0.25">
      <c r="B17219" s="20" t="s">
        <v>20004</v>
      </c>
      <c r="C17219" s="20" t="s">
        <v>13718</v>
      </c>
      <c r="D17219" s="20" t="s">
        <v>22</v>
      </c>
    </row>
    <row r="17220" spans="2:4" x14ac:dyDescent="0.25">
      <c r="B17220" s="20" t="s">
        <v>13720</v>
      </c>
      <c r="C17220" s="20" t="s">
        <v>13718</v>
      </c>
      <c r="D17220" s="20" t="s">
        <v>22</v>
      </c>
    </row>
    <row r="17221" spans="2:4" x14ac:dyDescent="0.25">
      <c r="B17221" s="20" t="s">
        <v>20005</v>
      </c>
      <c r="C17221" s="20" t="s">
        <v>13718</v>
      </c>
      <c r="D17221" s="20" t="s">
        <v>22</v>
      </c>
    </row>
    <row r="17222" spans="2:4" x14ac:dyDescent="0.25">
      <c r="B17222" s="20" t="s">
        <v>20006</v>
      </c>
      <c r="C17222" s="20" t="s">
        <v>13718</v>
      </c>
      <c r="D17222" s="20" t="s">
        <v>22</v>
      </c>
    </row>
    <row r="17223" spans="2:4" x14ac:dyDescent="0.25">
      <c r="B17223" s="20" t="s">
        <v>20007</v>
      </c>
      <c r="C17223" s="20" t="s">
        <v>13718</v>
      </c>
      <c r="D17223" s="20" t="s">
        <v>22</v>
      </c>
    </row>
    <row r="17224" spans="2:4" x14ac:dyDescent="0.25">
      <c r="B17224" s="20" t="s">
        <v>20008</v>
      </c>
      <c r="C17224" s="20" t="s">
        <v>13718</v>
      </c>
      <c r="D17224" s="20" t="s">
        <v>22</v>
      </c>
    </row>
    <row r="17225" spans="2:4" x14ac:dyDescent="0.25">
      <c r="B17225" s="20" t="s">
        <v>20009</v>
      </c>
      <c r="C17225" s="20" t="s">
        <v>13718</v>
      </c>
      <c r="D17225" s="20" t="s">
        <v>22</v>
      </c>
    </row>
    <row r="17226" spans="2:4" x14ac:dyDescent="0.25">
      <c r="B17226" s="20" t="s">
        <v>20010</v>
      </c>
      <c r="C17226" s="20" t="s">
        <v>13718</v>
      </c>
      <c r="D17226" s="20" t="s">
        <v>22</v>
      </c>
    </row>
    <row r="17227" spans="2:4" x14ac:dyDescent="0.25">
      <c r="B17227" s="20" t="s">
        <v>20011</v>
      </c>
      <c r="C17227" s="20" t="s">
        <v>13718</v>
      </c>
      <c r="D17227" s="20" t="s">
        <v>22</v>
      </c>
    </row>
    <row r="17228" spans="2:4" x14ac:dyDescent="0.25">
      <c r="B17228" s="20" t="s">
        <v>20012</v>
      </c>
      <c r="C17228" s="20" t="s">
        <v>13718</v>
      </c>
      <c r="D17228" s="20" t="s">
        <v>22</v>
      </c>
    </row>
    <row r="17229" spans="2:4" x14ac:dyDescent="0.25">
      <c r="B17229" s="20" t="s">
        <v>20013</v>
      </c>
      <c r="C17229" s="20" t="s">
        <v>13718</v>
      </c>
      <c r="D17229" s="20" t="s">
        <v>22</v>
      </c>
    </row>
    <row r="17230" spans="2:4" x14ac:dyDescent="0.25">
      <c r="B17230" s="20" t="s">
        <v>20014</v>
      </c>
      <c r="C17230" s="20" t="s">
        <v>13718</v>
      </c>
      <c r="D17230" s="20" t="s">
        <v>22</v>
      </c>
    </row>
    <row r="17231" spans="2:4" x14ac:dyDescent="0.25">
      <c r="B17231" s="20" t="s">
        <v>20015</v>
      </c>
      <c r="C17231" s="20" t="s">
        <v>13718</v>
      </c>
      <c r="D17231" s="20" t="s">
        <v>22</v>
      </c>
    </row>
    <row r="17232" spans="2:4" x14ac:dyDescent="0.25">
      <c r="B17232" s="20" t="s">
        <v>20016</v>
      </c>
      <c r="C17232" s="20" t="s">
        <v>13718</v>
      </c>
      <c r="D17232" s="20" t="s">
        <v>22</v>
      </c>
    </row>
    <row r="17233" spans="2:4" x14ac:dyDescent="0.25">
      <c r="B17233" s="20" t="s">
        <v>20017</v>
      </c>
      <c r="C17233" s="20" t="s">
        <v>13718</v>
      </c>
      <c r="D17233" s="20" t="s">
        <v>13</v>
      </c>
    </row>
    <row r="17234" spans="2:4" x14ac:dyDescent="0.25">
      <c r="B17234" s="20" t="s">
        <v>13721</v>
      </c>
      <c r="C17234" s="20" t="s">
        <v>13718</v>
      </c>
      <c r="D17234" s="20" t="s">
        <v>22</v>
      </c>
    </row>
    <row r="17235" spans="2:4" x14ac:dyDescent="0.25">
      <c r="B17235" s="20" t="s">
        <v>13722</v>
      </c>
      <c r="C17235" s="20" t="s">
        <v>13718</v>
      </c>
      <c r="D17235" s="20" t="s">
        <v>22</v>
      </c>
    </row>
    <row r="17236" spans="2:4" x14ac:dyDescent="0.25">
      <c r="B17236" s="20" t="s">
        <v>13723</v>
      </c>
      <c r="C17236" s="20" t="s">
        <v>13724</v>
      </c>
      <c r="D17236" s="20" t="s">
        <v>22</v>
      </c>
    </row>
    <row r="17237" spans="2:4" x14ac:dyDescent="0.25">
      <c r="B17237" s="20" t="s">
        <v>13725</v>
      </c>
      <c r="C17237" s="20" t="s">
        <v>13724</v>
      </c>
      <c r="D17237" s="20" t="s">
        <v>22</v>
      </c>
    </row>
    <row r="17238" spans="2:4" x14ac:dyDescent="0.25">
      <c r="B17238" s="20" t="s">
        <v>13726</v>
      </c>
      <c r="C17238" s="20" t="s">
        <v>13724</v>
      </c>
      <c r="D17238" s="20" t="s">
        <v>22</v>
      </c>
    </row>
    <row r="17239" spans="2:4" x14ac:dyDescent="0.25">
      <c r="B17239" s="20" t="s">
        <v>13727</v>
      </c>
      <c r="C17239" s="20" t="s">
        <v>13724</v>
      </c>
      <c r="D17239" s="20" t="s">
        <v>22</v>
      </c>
    </row>
    <row r="17240" spans="2:4" x14ac:dyDescent="0.25">
      <c r="B17240" s="20" t="s">
        <v>13728</v>
      </c>
      <c r="C17240" s="20" t="s">
        <v>13724</v>
      </c>
      <c r="D17240" s="20" t="s">
        <v>16</v>
      </c>
    </row>
    <row r="17241" spans="2:4" x14ac:dyDescent="0.25">
      <c r="B17241" s="20" t="s">
        <v>13729</v>
      </c>
      <c r="C17241" s="20" t="s">
        <v>13724</v>
      </c>
      <c r="D17241" s="20" t="s">
        <v>22</v>
      </c>
    </row>
    <row r="17242" spans="2:4" x14ac:dyDescent="0.25">
      <c r="B17242" s="20" t="s">
        <v>13730</v>
      </c>
      <c r="C17242" s="20" t="s">
        <v>13731</v>
      </c>
      <c r="D17242" s="20" t="s">
        <v>22</v>
      </c>
    </row>
    <row r="17243" spans="2:4" x14ac:dyDescent="0.25">
      <c r="B17243" s="20" t="s">
        <v>13732</v>
      </c>
      <c r="C17243" s="20" t="s">
        <v>13731</v>
      </c>
      <c r="D17243" s="20" t="s">
        <v>22</v>
      </c>
    </row>
    <row r="17244" spans="2:4" x14ac:dyDescent="0.25">
      <c r="B17244" s="20" t="s">
        <v>13733</v>
      </c>
      <c r="C17244" s="20" t="s">
        <v>13731</v>
      </c>
      <c r="D17244" s="20" t="s">
        <v>22</v>
      </c>
    </row>
    <row r="17245" spans="2:4" x14ac:dyDescent="0.25">
      <c r="B17245" s="20" t="s">
        <v>13734</v>
      </c>
      <c r="C17245" s="20" t="s">
        <v>13731</v>
      </c>
      <c r="D17245" s="20" t="s">
        <v>22</v>
      </c>
    </row>
    <row r="17246" spans="2:4" x14ac:dyDescent="0.25">
      <c r="B17246" s="20" t="s">
        <v>13735</v>
      </c>
      <c r="C17246" s="20" t="s">
        <v>13731</v>
      </c>
      <c r="D17246" s="20" t="s">
        <v>22</v>
      </c>
    </row>
    <row r="17247" spans="2:4" x14ac:dyDescent="0.25">
      <c r="B17247" s="20" t="s">
        <v>13736</v>
      </c>
      <c r="C17247" s="20" t="s">
        <v>13731</v>
      </c>
      <c r="D17247" s="20" t="s">
        <v>22</v>
      </c>
    </row>
    <row r="17248" spans="2:4" x14ac:dyDescent="0.25">
      <c r="B17248" s="20" t="s">
        <v>13737</v>
      </c>
      <c r="C17248" s="20" t="s">
        <v>13738</v>
      </c>
      <c r="D17248" s="20" t="s">
        <v>22</v>
      </c>
    </row>
    <row r="17249" spans="2:4" x14ac:dyDescent="0.25">
      <c r="B17249" s="20" t="s">
        <v>13739</v>
      </c>
      <c r="C17249" s="20" t="s">
        <v>13738</v>
      </c>
      <c r="D17249" s="20" t="s">
        <v>22</v>
      </c>
    </row>
    <row r="17250" spans="2:4" x14ac:dyDescent="0.25">
      <c r="B17250" s="20" t="s">
        <v>13740</v>
      </c>
      <c r="C17250" s="20" t="s">
        <v>13741</v>
      </c>
      <c r="D17250" s="20" t="s">
        <v>22</v>
      </c>
    </row>
    <row r="17251" spans="2:4" x14ac:dyDescent="0.25">
      <c r="B17251" s="20" t="s">
        <v>13742</v>
      </c>
      <c r="C17251" s="20" t="s">
        <v>13741</v>
      </c>
      <c r="D17251" s="20" t="s">
        <v>22</v>
      </c>
    </row>
    <row r="17252" spans="2:4" x14ac:dyDescent="0.25">
      <c r="B17252" s="20" t="s">
        <v>13743</v>
      </c>
      <c r="C17252" s="20" t="s">
        <v>13741</v>
      </c>
      <c r="D17252" s="20" t="s">
        <v>22</v>
      </c>
    </row>
    <row r="17253" spans="2:4" x14ac:dyDescent="0.25">
      <c r="B17253" s="20" t="s">
        <v>13744</v>
      </c>
      <c r="C17253" s="20" t="s">
        <v>13745</v>
      </c>
      <c r="D17253" s="20" t="s">
        <v>22</v>
      </c>
    </row>
    <row r="17254" spans="2:4" x14ac:dyDescent="0.25">
      <c r="B17254" s="20" t="s">
        <v>13746</v>
      </c>
      <c r="C17254" s="20" t="s">
        <v>13745</v>
      </c>
      <c r="D17254" s="20" t="s">
        <v>22</v>
      </c>
    </row>
    <row r="17255" spans="2:4" x14ac:dyDescent="0.25">
      <c r="B17255" s="20" t="s">
        <v>13747</v>
      </c>
      <c r="C17255" s="20" t="s">
        <v>13745</v>
      </c>
      <c r="D17255" s="20" t="s">
        <v>22</v>
      </c>
    </row>
    <row r="17256" spans="2:4" x14ac:dyDescent="0.25">
      <c r="B17256" s="20" t="s">
        <v>13748</v>
      </c>
      <c r="C17256" s="20" t="s">
        <v>13749</v>
      </c>
      <c r="D17256" s="20" t="s">
        <v>22</v>
      </c>
    </row>
    <row r="17257" spans="2:4" x14ac:dyDescent="0.25">
      <c r="B17257" s="20" t="s">
        <v>13750</v>
      </c>
      <c r="C17257" s="20" t="s">
        <v>13749</v>
      </c>
      <c r="D17257" s="20" t="s">
        <v>22</v>
      </c>
    </row>
    <row r="17258" spans="2:4" x14ac:dyDescent="0.25">
      <c r="B17258" s="20" t="s">
        <v>13751</v>
      </c>
      <c r="C17258" s="20" t="s">
        <v>13749</v>
      </c>
      <c r="D17258" s="20" t="s">
        <v>22</v>
      </c>
    </row>
    <row r="17259" spans="2:4" x14ac:dyDescent="0.25">
      <c r="B17259" s="20" t="s">
        <v>13752</v>
      </c>
      <c r="C17259" s="20" t="s">
        <v>13749</v>
      </c>
      <c r="D17259" s="20" t="s">
        <v>22</v>
      </c>
    </row>
    <row r="17260" spans="2:4" x14ac:dyDescent="0.25">
      <c r="B17260" s="20" t="s">
        <v>13753</v>
      </c>
      <c r="C17260" s="20" t="s">
        <v>13749</v>
      </c>
      <c r="D17260" s="20" t="s">
        <v>22</v>
      </c>
    </row>
    <row r="17261" spans="2:4" x14ac:dyDescent="0.25">
      <c r="B17261" s="20" t="s">
        <v>13754</v>
      </c>
      <c r="C17261" s="20" t="s">
        <v>13749</v>
      </c>
      <c r="D17261" s="20" t="s">
        <v>22</v>
      </c>
    </row>
    <row r="17262" spans="2:4" x14ac:dyDescent="0.25">
      <c r="B17262" s="20" t="s">
        <v>13755</v>
      </c>
      <c r="C17262" s="20" t="s">
        <v>13749</v>
      </c>
      <c r="D17262" s="20" t="s">
        <v>22</v>
      </c>
    </row>
    <row r="17263" spans="2:4" x14ac:dyDescent="0.25">
      <c r="B17263" s="20" t="s">
        <v>13756</v>
      </c>
      <c r="C17263" s="20" t="s">
        <v>13757</v>
      </c>
      <c r="D17263" s="20" t="s">
        <v>22</v>
      </c>
    </row>
    <row r="17264" spans="2:4" x14ac:dyDescent="0.25">
      <c r="B17264" s="20" t="s">
        <v>13758</v>
      </c>
      <c r="C17264" s="20" t="s">
        <v>13757</v>
      </c>
      <c r="D17264" s="20" t="s">
        <v>22</v>
      </c>
    </row>
    <row r="17265" spans="2:4" x14ac:dyDescent="0.25">
      <c r="B17265" s="20" t="s">
        <v>13759</v>
      </c>
      <c r="C17265" s="20" t="s">
        <v>13760</v>
      </c>
      <c r="D17265" s="20" t="s">
        <v>22</v>
      </c>
    </row>
    <row r="17266" spans="2:4" x14ac:dyDescent="0.25">
      <c r="B17266" s="20" t="s">
        <v>13761</v>
      </c>
      <c r="C17266" s="20" t="s">
        <v>13760</v>
      </c>
      <c r="D17266" s="20" t="s">
        <v>22</v>
      </c>
    </row>
    <row r="17267" spans="2:4" x14ac:dyDescent="0.25">
      <c r="B17267" s="20" t="s">
        <v>13762</v>
      </c>
      <c r="C17267" s="20" t="s">
        <v>13760</v>
      </c>
      <c r="D17267" s="20" t="s">
        <v>22</v>
      </c>
    </row>
    <row r="17268" spans="2:4" x14ac:dyDescent="0.25">
      <c r="B17268" s="20" t="s">
        <v>13763</v>
      </c>
      <c r="C17268" s="20" t="s">
        <v>13760</v>
      </c>
      <c r="D17268" s="20" t="s">
        <v>22</v>
      </c>
    </row>
    <row r="17269" spans="2:4" x14ac:dyDescent="0.25">
      <c r="B17269" s="20" t="s">
        <v>13764</v>
      </c>
      <c r="C17269" s="20" t="s">
        <v>13764</v>
      </c>
      <c r="D17269" s="20" t="s">
        <v>22</v>
      </c>
    </row>
    <row r="17270" spans="2:4" x14ac:dyDescent="0.25">
      <c r="B17270" s="20" t="s">
        <v>13765</v>
      </c>
      <c r="C17270" s="20" t="s">
        <v>13765</v>
      </c>
      <c r="D17270" s="20" t="s">
        <v>22</v>
      </c>
    </row>
    <row r="17271" spans="2:4" x14ac:dyDescent="0.25">
      <c r="B17271" s="20" t="s">
        <v>13766</v>
      </c>
      <c r="C17271" s="20" t="s">
        <v>13767</v>
      </c>
      <c r="D17271" s="20" t="s">
        <v>22</v>
      </c>
    </row>
    <row r="17272" spans="2:4" x14ac:dyDescent="0.25">
      <c r="B17272" s="20" t="s">
        <v>13768</v>
      </c>
      <c r="C17272" s="20" t="s">
        <v>13767</v>
      </c>
      <c r="D17272" s="20" t="s">
        <v>22</v>
      </c>
    </row>
    <row r="17273" spans="2:4" x14ac:dyDescent="0.25">
      <c r="B17273" s="20" t="s">
        <v>13769</v>
      </c>
      <c r="C17273" s="20" t="s">
        <v>13767</v>
      </c>
      <c r="D17273" s="20" t="s">
        <v>22</v>
      </c>
    </row>
    <row r="17274" spans="2:4" x14ac:dyDescent="0.25">
      <c r="B17274" s="20" t="s">
        <v>13770</v>
      </c>
      <c r="C17274" s="20" t="s">
        <v>13767</v>
      </c>
      <c r="D17274" s="20" t="s">
        <v>22</v>
      </c>
    </row>
    <row r="17275" spans="2:4" x14ac:dyDescent="0.25">
      <c r="B17275" s="20" t="s">
        <v>13771</v>
      </c>
      <c r="C17275" s="20" t="s">
        <v>13767</v>
      </c>
      <c r="D17275" s="20" t="s">
        <v>22</v>
      </c>
    </row>
    <row r="17276" spans="2:4" x14ac:dyDescent="0.25">
      <c r="B17276" s="20" t="s">
        <v>13772</v>
      </c>
      <c r="C17276" s="20" t="s">
        <v>13773</v>
      </c>
      <c r="D17276" s="20" t="s">
        <v>22</v>
      </c>
    </row>
    <row r="17277" spans="2:4" x14ac:dyDescent="0.25">
      <c r="B17277" s="20" t="s">
        <v>13774</v>
      </c>
      <c r="C17277" s="20" t="s">
        <v>13773</v>
      </c>
      <c r="D17277" s="20" t="s">
        <v>22</v>
      </c>
    </row>
    <row r="17278" spans="2:4" x14ac:dyDescent="0.25">
      <c r="B17278" s="20" t="s">
        <v>13775</v>
      </c>
      <c r="C17278" s="20" t="s">
        <v>13773</v>
      </c>
      <c r="D17278" s="20" t="s">
        <v>22</v>
      </c>
    </row>
    <row r="17279" spans="2:4" x14ac:dyDescent="0.25">
      <c r="B17279" s="20" t="s">
        <v>13776</v>
      </c>
      <c r="C17279" s="20" t="s">
        <v>13773</v>
      </c>
      <c r="D17279" s="20" t="s">
        <v>22</v>
      </c>
    </row>
    <row r="17280" spans="2:4" x14ac:dyDescent="0.25">
      <c r="B17280" s="20" t="s">
        <v>13777</v>
      </c>
      <c r="C17280" s="20" t="s">
        <v>13773</v>
      </c>
      <c r="D17280" s="20" t="s">
        <v>22</v>
      </c>
    </row>
    <row r="17281" spans="2:4" x14ac:dyDescent="0.25">
      <c r="B17281" s="20" t="s">
        <v>13778</v>
      </c>
      <c r="C17281" s="20" t="s">
        <v>13773</v>
      </c>
      <c r="D17281" s="20" t="s">
        <v>22</v>
      </c>
    </row>
    <row r="17282" spans="2:4" x14ac:dyDescent="0.25">
      <c r="B17282" s="20" t="s">
        <v>13779</v>
      </c>
      <c r="C17282" s="20" t="s">
        <v>13780</v>
      </c>
      <c r="D17282" s="20" t="s">
        <v>22</v>
      </c>
    </row>
    <row r="17283" spans="2:4" x14ac:dyDescent="0.25">
      <c r="B17283" s="20" t="s">
        <v>13781</v>
      </c>
      <c r="C17283" s="20" t="s">
        <v>13780</v>
      </c>
      <c r="D17283" s="20" t="s">
        <v>17</v>
      </c>
    </row>
    <row r="17284" spans="2:4" x14ac:dyDescent="0.25">
      <c r="B17284" s="20" t="s">
        <v>13782</v>
      </c>
      <c r="C17284" s="20" t="s">
        <v>13780</v>
      </c>
      <c r="D17284" s="20" t="s">
        <v>22</v>
      </c>
    </row>
    <row r="17285" spans="2:4" x14ac:dyDescent="0.25">
      <c r="B17285" s="20" t="s">
        <v>13783</v>
      </c>
      <c r="C17285" s="20" t="s">
        <v>13784</v>
      </c>
      <c r="D17285" s="20" t="s">
        <v>22</v>
      </c>
    </row>
    <row r="17286" spans="2:4" x14ac:dyDescent="0.25">
      <c r="B17286" s="20" t="s">
        <v>13785</v>
      </c>
      <c r="C17286" s="20" t="s">
        <v>13784</v>
      </c>
      <c r="D17286" s="20" t="s">
        <v>22</v>
      </c>
    </row>
    <row r="17287" spans="2:4" x14ac:dyDescent="0.25">
      <c r="B17287" s="20" t="s">
        <v>13786</v>
      </c>
      <c r="C17287" s="20" t="s">
        <v>13787</v>
      </c>
      <c r="D17287" s="20" t="s">
        <v>22</v>
      </c>
    </row>
    <row r="17288" spans="2:4" x14ac:dyDescent="0.25">
      <c r="B17288" s="20" t="s">
        <v>13788</v>
      </c>
      <c r="C17288" s="20" t="s">
        <v>13787</v>
      </c>
      <c r="D17288" s="20" t="s">
        <v>22</v>
      </c>
    </row>
    <row r="17289" spans="2:4" x14ac:dyDescent="0.25">
      <c r="B17289" s="20" t="s">
        <v>13789</v>
      </c>
      <c r="C17289" s="20" t="s">
        <v>13787</v>
      </c>
      <c r="D17289" s="20" t="s">
        <v>22</v>
      </c>
    </row>
    <row r="17290" spans="2:4" x14ac:dyDescent="0.25">
      <c r="B17290" s="20" t="s">
        <v>13790</v>
      </c>
      <c r="C17290" s="20" t="s">
        <v>13791</v>
      </c>
      <c r="D17290" s="20" t="s">
        <v>22</v>
      </c>
    </row>
    <row r="17291" spans="2:4" x14ac:dyDescent="0.25">
      <c r="B17291" s="20" t="s">
        <v>13792</v>
      </c>
      <c r="C17291" s="20" t="s">
        <v>13791</v>
      </c>
      <c r="D17291" s="20" t="s">
        <v>22</v>
      </c>
    </row>
    <row r="17292" spans="2:4" x14ac:dyDescent="0.25">
      <c r="B17292" s="20" t="s">
        <v>13793</v>
      </c>
      <c r="C17292" s="20" t="s">
        <v>13791</v>
      </c>
      <c r="D17292" s="20" t="s">
        <v>22</v>
      </c>
    </row>
    <row r="17293" spans="2:4" x14ac:dyDescent="0.25">
      <c r="B17293" s="20" t="s">
        <v>13794</v>
      </c>
      <c r="C17293" s="20" t="s">
        <v>13791</v>
      </c>
      <c r="D17293" s="20" t="s">
        <v>22</v>
      </c>
    </row>
    <row r="17294" spans="2:4" x14ac:dyDescent="0.25">
      <c r="B17294" s="20" t="s">
        <v>13795</v>
      </c>
      <c r="C17294" s="20" t="s">
        <v>13791</v>
      </c>
      <c r="D17294" s="20" t="s">
        <v>22</v>
      </c>
    </row>
    <row r="17295" spans="2:4" x14ac:dyDescent="0.25">
      <c r="B17295" s="20" t="s">
        <v>13796</v>
      </c>
      <c r="C17295" s="20" t="s">
        <v>13791</v>
      </c>
      <c r="D17295" s="20" t="s">
        <v>22</v>
      </c>
    </row>
    <row r="17296" spans="2:4" x14ac:dyDescent="0.25">
      <c r="B17296" s="20" t="s">
        <v>20018</v>
      </c>
      <c r="C17296" s="20" t="s">
        <v>13791</v>
      </c>
      <c r="D17296" s="20" t="s">
        <v>22</v>
      </c>
    </row>
    <row r="17297" spans="2:4" x14ac:dyDescent="0.25">
      <c r="B17297" s="20" t="s">
        <v>13797</v>
      </c>
      <c r="C17297" s="20" t="s">
        <v>13798</v>
      </c>
      <c r="D17297" s="20" t="s">
        <v>22</v>
      </c>
    </row>
    <row r="17298" spans="2:4" x14ac:dyDescent="0.25">
      <c r="B17298" s="20" t="s">
        <v>13799</v>
      </c>
      <c r="C17298" s="20" t="s">
        <v>13798</v>
      </c>
      <c r="D17298" s="20" t="s">
        <v>22</v>
      </c>
    </row>
    <row r="17299" spans="2:4" x14ac:dyDescent="0.25">
      <c r="B17299" s="20" t="s">
        <v>13800</v>
      </c>
      <c r="C17299" s="20" t="s">
        <v>13801</v>
      </c>
      <c r="D17299" s="20" t="s">
        <v>22</v>
      </c>
    </row>
    <row r="17300" spans="2:4" x14ac:dyDescent="0.25">
      <c r="B17300" s="20" t="s">
        <v>13802</v>
      </c>
      <c r="C17300" s="20" t="s">
        <v>13801</v>
      </c>
      <c r="D17300" s="20" t="s">
        <v>22</v>
      </c>
    </row>
    <row r="17301" spans="2:4" x14ac:dyDescent="0.25">
      <c r="B17301" s="20" t="s">
        <v>13803</v>
      </c>
      <c r="C17301" s="20" t="s">
        <v>13801</v>
      </c>
      <c r="D17301" s="20" t="s">
        <v>22</v>
      </c>
    </row>
    <row r="17302" spans="2:4" x14ac:dyDescent="0.25">
      <c r="B17302" s="20" t="s">
        <v>13804</v>
      </c>
      <c r="C17302" s="20" t="s">
        <v>13801</v>
      </c>
      <c r="D17302" s="20" t="s">
        <v>22</v>
      </c>
    </row>
    <row r="17303" spans="2:4" x14ac:dyDescent="0.25">
      <c r="B17303" s="20" t="s">
        <v>20019</v>
      </c>
      <c r="C17303" s="20" t="s">
        <v>13801</v>
      </c>
      <c r="D17303" s="20" t="s">
        <v>22</v>
      </c>
    </row>
    <row r="17304" spans="2:4" x14ac:dyDescent="0.25">
      <c r="B17304" s="20" t="s">
        <v>20020</v>
      </c>
      <c r="C17304" s="20" t="s">
        <v>13801</v>
      </c>
      <c r="D17304" s="20" t="s">
        <v>22</v>
      </c>
    </row>
    <row r="17305" spans="2:4" x14ac:dyDescent="0.25">
      <c r="B17305" s="20" t="s">
        <v>20021</v>
      </c>
      <c r="C17305" s="20" t="s">
        <v>13801</v>
      </c>
      <c r="D17305" s="20" t="s">
        <v>22</v>
      </c>
    </row>
    <row r="17306" spans="2:4" x14ac:dyDescent="0.25">
      <c r="B17306" s="20" t="s">
        <v>20022</v>
      </c>
      <c r="C17306" s="20" t="s">
        <v>13801</v>
      </c>
      <c r="D17306" s="20" t="s">
        <v>22</v>
      </c>
    </row>
    <row r="17307" spans="2:4" x14ac:dyDescent="0.25">
      <c r="B17307" s="20" t="s">
        <v>20023</v>
      </c>
      <c r="C17307" s="20" t="s">
        <v>13801</v>
      </c>
      <c r="D17307" s="20" t="s">
        <v>22</v>
      </c>
    </row>
    <row r="17308" spans="2:4" x14ac:dyDescent="0.25">
      <c r="B17308" s="20" t="s">
        <v>20024</v>
      </c>
      <c r="C17308" s="20" t="s">
        <v>13801</v>
      </c>
      <c r="D17308" s="20" t="s">
        <v>22</v>
      </c>
    </row>
    <row r="17309" spans="2:4" x14ac:dyDescent="0.25">
      <c r="B17309" s="20" t="s">
        <v>20025</v>
      </c>
      <c r="C17309" s="20" t="s">
        <v>13801</v>
      </c>
      <c r="D17309" s="20" t="s">
        <v>22</v>
      </c>
    </row>
    <row r="17310" spans="2:4" x14ac:dyDescent="0.25">
      <c r="B17310" s="20" t="s">
        <v>20026</v>
      </c>
      <c r="C17310" s="20" t="s">
        <v>13801</v>
      </c>
      <c r="D17310" s="20" t="s">
        <v>22</v>
      </c>
    </row>
    <row r="17311" spans="2:4" x14ac:dyDescent="0.25">
      <c r="B17311" s="20" t="s">
        <v>13805</v>
      </c>
      <c r="C17311" s="20" t="s">
        <v>13806</v>
      </c>
      <c r="D17311" s="20" t="s">
        <v>22</v>
      </c>
    </row>
    <row r="17312" spans="2:4" x14ac:dyDescent="0.25">
      <c r="B17312" s="20" t="s">
        <v>13807</v>
      </c>
      <c r="C17312" s="20" t="s">
        <v>13806</v>
      </c>
      <c r="D17312" s="20" t="s">
        <v>22</v>
      </c>
    </row>
    <row r="17313" spans="2:4" x14ac:dyDescent="0.25">
      <c r="B17313" s="20" t="s">
        <v>13808</v>
      </c>
      <c r="C17313" s="20" t="s">
        <v>13806</v>
      </c>
      <c r="D17313" s="20" t="s">
        <v>22</v>
      </c>
    </row>
    <row r="17314" spans="2:4" x14ac:dyDescent="0.25">
      <c r="B17314" s="20" t="s">
        <v>13809</v>
      </c>
      <c r="C17314" s="20" t="s">
        <v>13806</v>
      </c>
      <c r="D17314" s="20" t="s">
        <v>22</v>
      </c>
    </row>
    <row r="17315" spans="2:4" x14ac:dyDescent="0.25">
      <c r="B17315" s="20" t="s">
        <v>13810</v>
      </c>
      <c r="C17315" s="20" t="s">
        <v>13806</v>
      </c>
      <c r="D17315" s="20" t="s">
        <v>22</v>
      </c>
    </row>
    <row r="17316" spans="2:4" x14ac:dyDescent="0.25">
      <c r="B17316" s="20" t="s">
        <v>13811</v>
      </c>
      <c r="C17316" s="20" t="s">
        <v>13806</v>
      </c>
      <c r="D17316" s="20" t="s">
        <v>22</v>
      </c>
    </row>
    <row r="17317" spans="2:4" x14ac:dyDescent="0.25">
      <c r="B17317" s="20" t="s">
        <v>13812</v>
      </c>
      <c r="C17317" s="20" t="s">
        <v>13813</v>
      </c>
      <c r="D17317" s="20" t="s">
        <v>22</v>
      </c>
    </row>
    <row r="17318" spans="2:4" x14ac:dyDescent="0.25">
      <c r="B17318" s="20" t="s">
        <v>13814</v>
      </c>
      <c r="C17318" s="20" t="s">
        <v>13813</v>
      </c>
      <c r="D17318" s="20" t="s">
        <v>22</v>
      </c>
    </row>
    <row r="17319" spans="2:4" x14ac:dyDescent="0.25">
      <c r="B17319" s="20" t="s">
        <v>13815</v>
      </c>
      <c r="C17319" s="20" t="s">
        <v>13813</v>
      </c>
      <c r="D17319" s="20" t="s">
        <v>22</v>
      </c>
    </row>
    <row r="17320" spans="2:4" x14ac:dyDescent="0.25">
      <c r="B17320" s="20" t="s">
        <v>13816</v>
      </c>
      <c r="C17320" s="20" t="s">
        <v>13813</v>
      </c>
      <c r="D17320" s="20" t="s">
        <v>22</v>
      </c>
    </row>
    <row r="17321" spans="2:4" x14ac:dyDescent="0.25">
      <c r="B17321" s="20" t="s">
        <v>13817</v>
      </c>
      <c r="C17321" s="20" t="s">
        <v>13813</v>
      </c>
      <c r="D17321" s="20" t="s">
        <v>22</v>
      </c>
    </row>
    <row r="17322" spans="2:4" x14ac:dyDescent="0.25">
      <c r="B17322" s="20" t="s">
        <v>13818</v>
      </c>
      <c r="C17322" s="20" t="s">
        <v>13819</v>
      </c>
      <c r="D17322" s="20" t="s">
        <v>22</v>
      </c>
    </row>
    <row r="17323" spans="2:4" x14ac:dyDescent="0.25">
      <c r="B17323" s="20" t="s">
        <v>13820</v>
      </c>
      <c r="C17323" s="20" t="s">
        <v>13819</v>
      </c>
      <c r="D17323" s="20" t="s">
        <v>22</v>
      </c>
    </row>
    <row r="17324" spans="2:4" x14ac:dyDescent="0.25">
      <c r="B17324" s="20" t="s">
        <v>13821</v>
      </c>
      <c r="C17324" s="20" t="s">
        <v>13819</v>
      </c>
      <c r="D17324" s="20" t="s">
        <v>22</v>
      </c>
    </row>
    <row r="17325" spans="2:4" x14ac:dyDescent="0.25">
      <c r="B17325" s="20" t="s">
        <v>13822</v>
      </c>
      <c r="C17325" s="20" t="s">
        <v>13819</v>
      </c>
      <c r="D17325" s="20" t="s">
        <v>22</v>
      </c>
    </row>
    <row r="17326" spans="2:4" x14ac:dyDescent="0.25">
      <c r="B17326" s="20" t="s">
        <v>13823</v>
      </c>
      <c r="C17326" s="20" t="s">
        <v>13824</v>
      </c>
      <c r="D17326" s="20" t="s">
        <v>22</v>
      </c>
    </row>
    <row r="17327" spans="2:4" x14ac:dyDescent="0.25">
      <c r="B17327" s="20" t="s">
        <v>13825</v>
      </c>
      <c r="C17327" s="20" t="s">
        <v>13824</v>
      </c>
      <c r="D17327" s="20" t="s">
        <v>22</v>
      </c>
    </row>
    <row r="17328" spans="2:4" x14ac:dyDescent="0.25">
      <c r="B17328" s="20" t="s">
        <v>13826</v>
      </c>
      <c r="C17328" s="20" t="s">
        <v>13824</v>
      </c>
      <c r="D17328" s="20" t="s">
        <v>22</v>
      </c>
    </row>
    <row r="17329" spans="2:4" x14ac:dyDescent="0.25">
      <c r="B17329" s="20" t="s">
        <v>13827</v>
      </c>
      <c r="C17329" s="20" t="s">
        <v>13824</v>
      </c>
      <c r="D17329" s="20" t="s">
        <v>22</v>
      </c>
    </row>
    <row r="17330" spans="2:4" x14ac:dyDescent="0.25">
      <c r="B17330" s="20" t="s">
        <v>13828</v>
      </c>
      <c r="C17330" s="20" t="s">
        <v>13824</v>
      </c>
      <c r="D17330" s="20" t="s">
        <v>22</v>
      </c>
    </row>
    <row r="17331" spans="2:4" x14ac:dyDescent="0.25">
      <c r="B17331" s="20" t="s">
        <v>13829</v>
      </c>
      <c r="C17331" s="20" t="s">
        <v>13830</v>
      </c>
      <c r="D17331" s="20" t="s">
        <v>22</v>
      </c>
    </row>
    <row r="17332" spans="2:4" x14ac:dyDescent="0.25">
      <c r="B17332" s="20" t="s">
        <v>13831</v>
      </c>
      <c r="C17332" s="20" t="s">
        <v>13830</v>
      </c>
      <c r="D17332" s="20" t="s">
        <v>22</v>
      </c>
    </row>
    <row r="17333" spans="2:4" x14ac:dyDescent="0.25">
      <c r="B17333" s="20" t="s">
        <v>13832</v>
      </c>
      <c r="C17333" s="20" t="s">
        <v>13830</v>
      </c>
      <c r="D17333" s="20" t="s">
        <v>22</v>
      </c>
    </row>
    <row r="17334" spans="2:4" x14ac:dyDescent="0.25">
      <c r="B17334" s="20" t="s">
        <v>13833</v>
      </c>
      <c r="C17334" s="20" t="s">
        <v>13830</v>
      </c>
      <c r="D17334" s="20" t="s">
        <v>22</v>
      </c>
    </row>
    <row r="17335" spans="2:4" x14ac:dyDescent="0.25">
      <c r="B17335" s="20" t="s">
        <v>13834</v>
      </c>
      <c r="C17335" s="20" t="s">
        <v>13835</v>
      </c>
      <c r="D17335" s="20" t="s">
        <v>22</v>
      </c>
    </row>
    <row r="17336" spans="2:4" x14ac:dyDescent="0.25">
      <c r="B17336" s="20" t="s">
        <v>13836</v>
      </c>
      <c r="C17336" s="20" t="s">
        <v>13837</v>
      </c>
      <c r="D17336" s="20" t="s">
        <v>22</v>
      </c>
    </row>
    <row r="17337" spans="2:4" x14ac:dyDescent="0.25">
      <c r="B17337" s="20" t="s">
        <v>13838</v>
      </c>
      <c r="C17337" s="20" t="s">
        <v>13837</v>
      </c>
      <c r="D17337" s="20" t="s">
        <v>22</v>
      </c>
    </row>
    <row r="17338" spans="2:4" x14ac:dyDescent="0.25">
      <c r="B17338" s="20" t="s">
        <v>13839</v>
      </c>
      <c r="C17338" s="20" t="s">
        <v>13840</v>
      </c>
      <c r="D17338" s="20" t="s">
        <v>22</v>
      </c>
    </row>
    <row r="17339" spans="2:4" x14ac:dyDescent="0.25">
      <c r="B17339" s="20" t="s">
        <v>13841</v>
      </c>
      <c r="C17339" s="20" t="s">
        <v>13841</v>
      </c>
      <c r="D17339" s="20" t="s">
        <v>14</v>
      </c>
    </row>
    <row r="17340" spans="2:4" x14ac:dyDescent="0.25">
      <c r="B17340" s="20" t="s">
        <v>13842</v>
      </c>
      <c r="C17340" s="20" t="s">
        <v>13843</v>
      </c>
      <c r="D17340" s="20" t="s">
        <v>14</v>
      </c>
    </row>
    <row r="17341" spans="2:4" x14ac:dyDescent="0.25">
      <c r="B17341" s="20" t="s">
        <v>20027</v>
      </c>
      <c r="C17341" s="20" t="s">
        <v>13843</v>
      </c>
      <c r="D17341" s="20" t="s">
        <v>14</v>
      </c>
    </row>
    <row r="17342" spans="2:4" x14ac:dyDescent="0.25">
      <c r="B17342" s="20" t="s">
        <v>13844</v>
      </c>
      <c r="C17342" s="20" t="s">
        <v>13843</v>
      </c>
      <c r="D17342" s="20" t="s">
        <v>14</v>
      </c>
    </row>
    <row r="17343" spans="2:4" x14ac:dyDescent="0.25">
      <c r="B17343" s="20" t="s">
        <v>13845</v>
      </c>
      <c r="C17343" s="20" t="s">
        <v>13843</v>
      </c>
      <c r="D17343" s="20" t="s">
        <v>14</v>
      </c>
    </row>
    <row r="17344" spans="2:4" x14ac:dyDescent="0.25">
      <c r="B17344" s="20" t="s">
        <v>20028</v>
      </c>
      <c r="C17344" s="20" t="s">
        <v>13843</v>
      </c>
      <c r="D17344" s="20" t="s">
        <v>14</v>
      </c>
    </row>
    <row r="17345" spans="2:4" x14ac:dyDescent="0.25">
      <c r="B17345" s="20" t="s">
        <v>20029</v>
      </c>
      <c r="C17345" s="20" t="s">
        <v>13843</v>
      </c>
      <c r="D17345" s="20" t="s">
        <v>14</v>
      </c>
    </row>
    <row r="17346" spans="2:4" x14ac:dyDescent="0.25">
      <c r="B17346" s="20" t="s">
        <v>13846</v>
      </c>
      <c r="C17346" s="20" t="s">
        <v>13843</v>
      </c>
      <c r="D17346" s="20" t="s">
        <v>14</v>
      </c>
    </row>
    <row r="17347" spans="2:4" x14ac:dyDescent="0.25">
      <c r="B17347" s="20" t="s">
        <v>20030</v>
      </c>
      <c r="C17347" s="20" t="s">
        <v>13843</v>
      </c>
      <c r="D17347" s="20" t="s">
        <v>14</v>
      </c>
    </row>
    <row r="17348" spans="2:4" x14ac:dyDescent="0.25">
      <c r="B17348" s="20" t="s">
        <v>13847</v>
      </c>
      <c r="C17348" s="20" t="s">
        <v>13843</v>
      </c>
      <c r="D17348" s="20" t="s">
        <v>14</v>
      </c>
    </row>
    <row r="17349" spans="2:4" x14ac:dyDescent="0.25">
      <c r="B17349" s="20" t="s">
        <v>13848</v>
      </c>
      <c r="C17349" s="20" t="s">
        <v>13843</v>
      </c>
      <c r="D17349" s="20" t="s">
        <v>14</v>
      </c>
    </row>
    <row r="17350" spans="2:4" x14ac:dyDescent="0.25">
      <c r="B17350" s="20" t="s">
        <v>13849</v>
      </c>
      <c r="C17350" s="20" t="s">
        <v>13843</v>
      </c>
      <c r="D17350" s="20" t="s">
        <v>14</v>
      </c>
    </row>
    <row r="17351" spans="2:4" x14ac:dyDescent="0.25">
      <c r="B17351" s="20" t="s">
        <v>13850</v>
      </c>
      <c r="C17351" s="20" t="s">
        <v>13843</v>
      </c>
      <c r="D17351" s="20" t="s">
        <v>14</v>
      </c>
    </row>
    <row r="17352" spans="2:4" x14ac:dyDescent="0.25">
      <c r="B17352" s="20" t="s">
        <v>13851</v>
      </c>
      <c r="C17352" s="20" t="s">
        <v>13843</v>
      </c>
      <c r="D17352" s="20" t="s">
        <v>14</v>
      </c>
    </row>
    <row r="17353" spans="2:4" x14ac:dyDescent="0.25">
      <c r="B17353" s="20" t="s">
        <v>13852</v>
      </c>
      <c r="C17353" s="20" t="s">
        <v>13852</v>
      </c>
      <c r="D17353" s="20" t="s">
        <v>14</v>
      </c>
    </row>
    <row r="17354" spans="2:4" x14ac:dyDescent="0.25">
      <c r="B17354" s="20" t="s">
        <v>13853</v>
      </c>
      <c r="C17354" s="20" t="s">
        <v>13852</v>
      </c>
      <c r="D17354" s="20" t="s">
        <v>14</v>
      </c>
    </row>
    <row r="17355" spans="2:4" x14ac:dyDescent="0.25">
      <c r="B17355" s="20" t="s">
        <v>13854</v>
      </c>
      <c r="C17355" s="20" t="s">
        <v>13852</v>
      </c>
      <c r="D17355" s="20" t="s">
        <v>14</v>
      </c>
    </row>
    <row r="17356" spans="2:4" x14ac:dyDescent="0.25">
      <c r="B17356" s="20" t="s">
        <v>13855</v>
      </c>
      <c r="C17356" s="20" t="s">
        <v>13852</v>
      </c>
      <c r="D17356" s="20" t="s">
        <v>14</v>
      </c>
    </row>
    <row r="17357" spans="2:4" x14ac:dyDescent="0.25">
      <c r="B17357" s="20" t="s">
        <v>13856</v>
      </c>
      <c r="C17357" s="20" t="s">
        <v>13852</v>
      </c>
      <c r="D17357" s="20" t="s">
        <v>14</v>
      </c>
    </row>
    <row r="17358" spans="2:4" x14ac:dyDescent="0.25">
      <c r="B17358" s="20" t="s">
        <v>13857</v>
      </c>
      <c r="C17358" s="20" t="s">
        <v>13858</v>
      </c>
      <c r="D17358" s="20" t="s">
        <v>14</v>
      </c>
    </row>
    <row r="17359" spans="2:4" x14ac:dyDescent="0.25">
      <c r="B17359" s="20" t="s">
        <v>13859</v>
      </c>
      <c r="C17359" s="20" t="s">
        <v>13858</v>
      </c>
      <c r="D17359" s="20" t="s">
        <v>14</v>
      </c>
    </row>
    <row r="17360" spans="2:4" x14ac:dyDescent="0.25">
      <c r="B17360" s="20" t="s">
        <v>13860</v>
      </c>
      <c r="C17360" s="20" t="s">
        <v>13858</v>
      </c>
      <c r="D17360" s="20" t="s">
        <v>14</v>
      </c>
    </row>
    <row r="17361" spans="2:4" x14ac:dyDescent="0.25">
      <c r="B17361" s="20" t="s">
        <v>13861</v>
      </c>
      <c r="C17361" s="20" t="s">
        <v>13862</v>
      </c>
      <c r="D17361" s="20" t="s">
        <v>14</v>
      </c>
    </row>
    <row r="17362" spans="2:4" x14ac:dyDescent="0.25">
      <c r="B17362" s="20" t="s">
        <v>13863</v>
      </c>
      <c r="C17362" s="20" t="s">
        <v>13862</v>
      </c>
      <c r="D17362" s="20" t="s">
        <v>14</v>
      </c>
    </row>
    <row r="17363" spans="2:4" x14ac:dyDescent="0.25">
      <c r="B17363" s="20" t="s">
        <v>13864</v>
      </c>
      <c r="C17363" s="20" t="s">
        <v>13862</v>
      </c>
      <c r="D17363" s="20" t="s">
        <v>14</v>
      </c>
    </row>
    <row r="17364" spans="2:4" x14ac:dyDescent="0.25">
      <c r="B17364" s="20" t="s">
        <v>13865</v>
      </c>
      <c r="C17364" s="20" t="s">
        <v>13862</v>
      </c>
      <c r="D17364" s="20" t="s">
        <v>14</v>
      </c>
    </row>
    <row r="17365" spans="2:4" x14ac:dyDescent="0.25">
      <c r="B17365" s="20" t="s">
        <v>13866</v>
      </c>
      <c r="C17365" s="20" t="s">
        <v>13867</v>
      </c>
      <c r="D17365" s="20" t="s">
        <v>14</v>
      </c>
    </row>
    <row r="17366" spans="2:4" x14ac:dyDescent="0.25">
      <c r="B17366" s="20" t="s">
        <v>13868</v>
      </c>
      <c r="C17366" s="20" t="s">
        <v>13867</v>
      </c>
      <c r="D17366" s="20" t="s">
        <v>14</v>
      </c>
    </row>
    <row r="17367" spans="2:4" x14ac:dyDescent="0.25">
      <c r="B17367" s="20" t="s">
        <v>13869</v>
      </c>
      <c r="C17367" s="20" t="s">
        <v>13870</v>
      </c>
      <c r="D17367" s="20" t="s">
        <v>14</v>
      </c>
    </row>
    <row r="17368" spans="2:4" x14ac:dyDescent="0.25">
      <c r="B17368" s="20" t="s">
        <v>13871</v>
      </c>
      <c r="C17368" s="20" t="s">
        <v>13870</v>
      </c>
      <c r="D17368" s="20" t="s">
        <v>14</v>
      </c>
    </row>
    <row r="17369" spans="2:4" x14ac:dyDescent="0.25">
      <c r="B17369" s="20" t="s">
        <v>13872</v>
      </c>
      <c r="C17369" s="20" t="s">
        <v>13870</v>
      </c>
      <c r="D17369" s="20" t="s">
        <v>14</v>
      </c>
    </row>
    <row r="17370" spans="2:4" x14ac:dyDescent="0.25">
      <c r="B17370" s="20" t="s">
        <v>13873</v>
      </c>
      <c r="C17370" s="20" t="s">
        <v>13874</v>
      </c>
      <c r="D17370" s="20" t="s">
        <v>14</v>
      </c>
    </row>
    <row r="17371" spans="2:4" x14ac:dyDescent="0.25">
      <c r="B17371" s="20" t="s">
        <v>13875</v>
      </c>
      <c r="C17371" s="20" t="s">
        <v>13874</v>
      </c>
      <c r="D17371" s="20" t="s">
        <v>14</v>
      </c>
    </row>
    <row r="17372" spans="2:4" x14ac:dyDescent="0.25">
      <c r="B17372" s="20" t="s">
        <v>13876</v>
      </c>
      <c r="C17372" s="20" t="s">
        <v>13874</v>
      </c>
      <c r="D17372" s="20" t="s">
        <v>14</v>
      </c>
    </row>
    <row r="17373" spans="2:4" x14ac:dyDescent="0.25">
      <c r="B17373" s="20" t="s">
        <v>13877</v>
      </c>
      <c r="C17373" s="20" t="s">
        <v>13878</v>
      </c>
      <c r="D17373" s="20" t="s">
        <v>14</v>
      </c>
    </row>
    <row r="17374" spans="2:4" x14ac:dyDescent="0.25">
      <c r="B17374" s="20" t="s">
        <v>13879</v>
      </c>
      <c r="C17374" s="20" t="s">
        <v>13878</v>
      </c>
      <c r="D17374" s="20" t="s">
        <v>14</v>
      </c>
    </row>
    <row r="17375" spans="2:4" x14ac:dyDescent="0.25">
      <c r="B17375" s="20" t="s">
        <v>13880</v>
      </c>
      <c r="C17375" s="20" t="s">
        <v>13878</v>
      </c>
      <c r="D17375" s="20" t="s">
        <v>14</v>
      </c>
    </row>
    <row r="17376" spans="2:4" x14ac:dyDescent="0.25">
      <c r="B17376" s="20" t="s">
        <v>13881</v>
      </c>
      <c r="C17376" s="20" t="s">
        <v>13878</v>
      </c>
      <c r="D17376" s="20" t="s">
        <v>14</v>
      </c>
    </row>
    <row r="17377" spans="2:4" x14ac:dyDescent="0.25">
      <c r="B17377" s="20" t="s">
        <v>13882</v>
      </c>
      <c r="C17377" s="20" t="s">
        <v>13878</v>
      </c>
      <c r="D17377" s="20" t="s">
        <v>14</v>
      </c>
    </row>
    <row r="17378" spans="2:4" x14ac:dyDescent="0.25">
      <c r="B17378" s="20" t="s">
        <v>13883</v>
      </c>
      <c r="C17378" s="20" t="s">
        <v>13878</v>
      </c>
      <c r="D17378" s="20" t="s">
        <v>14</v>
      </c>
    </row>
    <row r="17379" spans="2:4" x14ac:dyDescent="0.25">
      <c r="B17379" s="20" t="s">
        <v>13884</v>
      </c>
      <c r="C17379" s="20" t="s">
        <v>13878</v>
      </c>
      <c r="D17379" s="20" t="s">
        <v>14</v>
      </c>
    </row>
    <row r="17380" spans="2:4" x14ac:dyDescent="0.25">
      <c r="B17380" s="20" t="s">
        <v>13885</v>
      </c>
      <c r="C17380" s="20" t="s">
        <v>13886</v>
      </c>
      <c r="D17380" s="20" t="s">
        <v>14</v>
      </c>
    </row>
    <row r="17381" spans="2:4" x14ac:dyDescent="0.25">
      <c r="B17381" s="20" t="s">
        <v>13887</v>
      </c>
      <c r="C17381" s="20" t="s">
        <v>13886</v>
      </c>
      <c r="D17381" s="20" t="s">
        <v>14</v>
      </c>
    </row>
    <row r="17382" spans="2:4" x14ac:dyDescent="0.25">
      <c r="B17382" s="20" t="s">
        <v>13888</v>
      </c>
      <c r="C17382" s="20" t="s">
        <v>13886</v>
      </c>
      <c r="D17382" s="20" t="s">
        <v>14</v>
      </c>
    </row>
    <row r="17383" spans="2:4" x14ac:dyDescent="0.25">
      <c r="B17383" s="20" t="s">
        <v>13889</v>
      </c>
      <c r="C17383" s="20" t="s">
        <v>13886</v>
      </c>
      <c r="D17383" s="20" t="s">
        <v>14</v>
      </c>
    </row>
    <row r="17384" spans="2:4" x14ac:dyDescent="0.25">
      <c r="B17384" s="20" t="s">
        <v>13890</v>
      </c>
      <c r="C17384" s="20" t="s">
        <v>13886</v>
      </c>
      <c r="D17384" s="20" t="s">
        <v>14</v>
      </c>
    </row>
    <row r="17385" spans="2:4" x14ac:dyDescent="0.25">
      <c r="B17385" s="20" t="s">
        <v>13891</v>
      </c>
      <c r="C17385" s="20" t="s">
        <v>13886</v>
      </c>
      <c r="D17385" s="20" t="s">
        <v>14</v>
      </c>
    </row>
    <row r="17386" spans="2:4" x14ac:dyDescent="0.25">
      <c r="B17386" s="20" t="s">
        <v>20031</v>
      </c>
      <c r="C17386" s="20" t="s">
        <v>13886</v>
      </c>
      <c r="D17386" s="20" t="s">
        <v>14</v>
      </c>
    </row>
    <row r="17387" spans="2:4" x14ac:dyDescent="0.25">
      <c r="B17387" s="20" t="s">
        <v>20032</v>
      </c>
      <c r="C17387" s="20" t="s">
        <v>13886</v>
      </c>
      <c r="D17387" s="20" t="s">
        <v>14</v>
      </c>
    </row>
    <row r="17388" spans="2:4" x14ac:dyDescent="0.25">
      <c r="B17388" s="20" t="s">
        <v>20033</v>
      </c>
      <c r="C17388" s="20" t="s">
        <v>13886</v>
      </c>
      <c r="D17388" s="20" t="s">
        <v>14</v>
      </c>
    </row>
    <row r="17389" spans="2:4" x14ac:dyDescent="0.25">
      <c r="B17389" s="20" t="s">
        <v>20034</v>
      </c>
      <c r="C17389" s="20" t="s">
        <v>13886</v>
      </c>
      <c r="D17389" s="20" t="s">
        <v>14</v>
      </c>
    </row>
    <row r="17390" spans="2:4" x14ac:dyDescent="0.25">
      <c r="B17390" s="20" t="s">
        <v>20035</v>
      </c>
      <c r="C17390" s="20" t="s">
        <v>13886</v>
      </c>
      <c r="D17390" s="20" t="s">
        <v>14</v>
      </c>
    </row>
    <row r="17391" spans="2:4" x14ac:dyDescent="0.25">
      <c r="B17391" s="20" t="s">
        <v>20036</v>
      </c>
      <c r="C17391" s="20" t="s">
        <v>13886</v>
      </c>
      <c r="D17391" s="20" t="s">
        <v>14</v>
      </c>
    </row>
    <row r="17392" spans="2:4" x14ac:dyDescent="0.25">
      <c r="B17392" s="20" t="s">
        <v>20037</v>
      </c>
      <c r="C17392" s="20" t="s">
        <v>13886</v>
      </c>
      <c r="D17392" s="20" t="s">
        <v>14</v>
      </c>
    </row>
    <row r="17393" spans="2:4" x14ac:dyDescent="0.25">
      <c r="B17393" s="20" t="s">
        <v>20038</v>
      </c>
      <c r="C17393" s="20" t="s">
        <v>13886</v>
      </c>
      <c r="D17393" s="20" t="s">
        <v>14</v>
      </c>
    </row>
    <row r="17394" spans="2:4" x14ac:dyDescent="0.25">
      <c r="B17394" s="20" t="s">
        <v>20039</v>
      </c>
      <c r="C17394" s="20" t="s">
        <v>13886</v>
      </c>
      <c r="D17394" s="20" t="s">
        <v>14</v>
      </c>
    </row>
    <row r="17395" spans="2:4" x14ac:dyDescent="0.25">
      <c r="B17395" s="20" t="s">
        <v>20040</v>
      </c>
      <c r="C17395" s="20" t="s">
        <v>13886</v>
      </c>
      <c r="D17395" s="20" t="s">
        <v>14</v>
      </c>
    </row>
    <row r="17396" spans="2:4" x14ac:dyDescent="0.25">
      <c r="B17396" s="20" t="s">
        <v>20041</v>
      </c>
      <c r="C17396" s="20" t="s">
        <v>13886</v>
      </c>
      <c r="D17396" s="20" t="s">
        <v>14</v>
      </c>
    </row>
    <row r="17397" spans="2:4" x14ac:dyDescent="0.25">
      <c r="B17397" s="20" t="s">
        <v>20042</v>
      </c>
      <c r="C17397" s="20" t="s">
        <v>13886</v>
      </c>
      <c r="D17397" s="20" t="s">
        <v>14</v>
      </c>
    </row>
    <row r="17398" spans="2:4" x14ac:dyDescent="0.25">
      <c r="B17398" s="20" t="s">
        <v>20043</v>
      </c>
      <c r="C17398" s="20" t="s">
        <v>13886</v>
      </c>
      <c r="D17398" s="20" t="s">
        <v>14</v>
      </c>
    </row>
    <row r="17399" spans="2:4" x14ac:dyDescent="0.25">
      <c r="B17399" s="20" t="s">
        <v>20044</v>
      </c>
      <c r="C17399" s="20" t="s">
        <v>13886</v>
      </c>
      <c r="D17399" s="20" t="s">
        <v>14</v>
      </c>
    </row>
    <row r="17400" spans="2:4" x14ac:dyDescent="0.25">
      <c r="B17400" s="20" t="s">
        <v>20045</v>
      </c>
      <c r="C17400" s="20" t="s">
        <v>13886</v>
      </c>
      <c r="D17400" s="20" t="s">
        <v>14</v>
      </c>
    </row>
    <row r="17401" spans="2:4" x14ac:dyDescent="0.25">
      <c r="B17401" s="20" t="s">
        <v>13892</v>
      </c>
      <c r="C17401" s="20" t="s">
        <v>13893</v>
      </c>
      <c r="D17401" s="20" t="s">
        <v>14</v>
      </c>
    </row>
    <row r="17402" spans="2:4" x14ac:dyDescent="0.25">
      <c r="B17402" s="20" t="s">
        <v>13894</v>
      </c>
      <c r="C17402" s="20" t="s">
        <v>13893</v>
      </c>
      <c r="D17402" s="20" t="s">
        <v>14</v>
      </c>
    </row>
    <row r="17403" spans="2:4" x14ac:dyDescent="0.25">
      <c r="B17403" s="20" t="s">
        <v>13895</v>
      </c>
      <c r="C17403" s="20" t="s">
        <v>13895</v>
      </c>
      <c r="D17403" s="20" t="s">
        <v>14</v>
      </c>
    </row>
    <row r="17404" spans="2:4" x14ac:dyDescent="0.25">
      <c r="B17404" s="20" t="s">
        <v>13896</v>
      </c>
      <c r="C17404" s="20" t="s">
        <v>13895</v>
      </c>
      <c r="D17404" s="20" t="s">
        <v>14</v>
      </c>
    </row>
    <row r="17405" spans="2:4" x14ac:dyDescent="0.25">
      <c r="B17405" s="20" t="s">
        <v>13897</v>
      </c>
      <c r="C17405" s="20" t="s">
        <v>13895</v>
      </c>
      <c r="D17405" s="20" t="s">
        <v>14</v>
      </c>
    </row>
    <row r="17406" spans="2:4" x14ac:dyDescent="0.25">
      <c r="B17406" s="20" t="s">
        <v>13898</v>
      </c>
      <c r="C17406" s="20" t="s">
        <v>13895</v>
      </c>
      <c r="D17406" s="20" t="s">
        <v>14</v>
      </c>
    </row>
    <row r="17407" spans="2:4" x14ac:dyDescent="0.25">
      <c r="B17407" s="20" t="s">
        <v>13899</v>
      </c>
      <c r="C17407" s="20" t="s">
        <v>13895</v>
      </c>
      <c r="D17407" s="20" t="s">
        <v>14</v>
      </c>
    </row>
    <row r="17408" spans="2:4" x14ac:dyDescent="0.25">
      <c r="B17408" s="20" t="s">
        <v>13900</v>
      </c>
      <c r="C17408" s="20" t="s">
        <v>13901</v>
      </c>
      <c r="D17408" s="20" t="s">
        <v>14</v>
      </c>
    </row>
    <row r="17409" spans="2:4" x14ac:dyDescent="0.25">
      <c r="B17409" s="20" t="s">
        <v>20046</v>
      </c>
      <c r="C17409" s="20" t="s">
        <v>13901</v>
      </c>
      <c r="D17409" s="20" t="s">
        <v>14</v>
      </c>
    </row>
    <row r="17410" spans="2:4" x14ac:dyDescent="0.25">
      <c r="B17410" s="20" t="s">
        <v>20047</v>
      </c>
      <c r="C17410" s="20" t="s">
        <v>13901</v>
      </c>
      <c r="D17410" s="20" t="s">
        <v>14</v>
      </c>
    </row>
    <row r="17411" spans="2:4" x14ac:dyDescent="0.25">
      <c r="B17411" s="20" t="s">
        <v>20048</v>
      </c>
      <c r="C17411" s="20" t="s">
        <v>13901</v>
      </c>
      <c r="D17411" s="20" t="s">
        <v>14</v>
      </c>
    </row>
    <row r="17412" spans="2:4" x14ac:dyDescent="0.25">
      <c r="B17412" s="20" t="s">
        <v>13902</v>
      </c>
      <c r="C17412" s="20" t="s">
        <v>13901</v>
      </c>
      <c r="D17412" s="20" t="s">
        <v>14</v>
      </c>
    </row>
    <row r="17413" spans="2:4" x14ac:dyDescent="0.25">
      <c r="B17413" s="20" t="s">
        <v>20049</v>
      </c>
      <c r="C17413" s="20" t="s">
        <v>13901</v>
      </c>
      <c r="D17413" s="20" t="s">
        <v>14</v>
      </c>
    </row>
    <row r="17414" spans="2:4" x14ac:dyDescent="0.25">
      <c r="B17414" s="20" t="s">
        <v>20050</v>
      </c>
      <c r="C17414" s="20" t="s">
        <v>13901</v>
      </c>
      <c r="D17414" s="20" t="s">
        <v>14</v>
      </c>
    </row>
    <row r="17415" spans="2:4" x14ac:dyDescent="0.25">
      <c r="B17415" s="20" t="s">
        <v>20051</v>
      </c>
      <c r="C17415" s="20" t="s">
        <v>13901</v>
      </c>
      <c r="D17415" s="20" t="s">
        <v>14</v>
      </c>
    </row>
    <row r="17416" spans="2:4" x14ac:dyDescent="0.25">
      <c r="B17416" s="20" t="s">
        <v>20052</v>
      </c>
      <c r="C17416" s="20" t="s">
        <v>13901</v>
      </c>
      <c r="D17416" s="20" t="s">
        <v>14</v>
      </c>
    </row>
    <row r="17417" spans="2:4" x14ac:dyDescent="0.25">
      <c r="B17417" s="20" t="s">
        <v>20053</v>
      </c>
      <c r="C17417" s="20" t="s">
        <v>13901</v>
      </c>
      <c r="D17417" s="20" t="s">
        <v>14</v>
      </c>
    </row>
    <row r="17418" spans="2:4" x14ac:dyDescent="0.25">
      <c r="B17418" s="20" t="s">
        <v>20054</v>
      </c>
      <c r="C17418" s="20" t="s">
        <v>13901</v>
      </c>
      <c r="D17418" s="20" t="s">
        <v>14</v>
      </c>
    </row>
    <row r="17419" spans="2:4" x14ac:dyDescent="0.25">
      <c r="B17419" s="20" t="s">
        <v>20055</v>
      </c>
      <c r="C17419" s="20" t="s">
        <v>13901</v>
      </c>
      <c r="D17419" s="20" t="s">
        <v>14</v>
      </c>
    </row>
    <row r="17420" spans="2:4" x14ac:dyDescent="0.25">
      <c r="B17420" s="20" t="s">
        <v>20056</v>
      </c>
      <c r="C17420" s="20" t="s">
        <v>13901</v>
      </c>
      <c r="D17420" s="20" t="s">
        <v>14</v>
      </c>
    </row>
    <row r="17421" spans="2:4" x14ac:dyDescent="0.25">
      <c r="B17421" s="20" t="s">
        <v>20057</v>
      </c>
      <c r="C17421" s="20" t="s">
        <v>13901</v>
      </c>
      <c r="D17421" s="20" t="s">
        <v>14</v>
      </c>
    </row>
    <row r="17422" spans="2:4" x14ac:dyDescent="0.25">
      <c r="B17422" s="20" t="s">
        <v>20058</v>
      </c>
      <c r="C17422" s="20" t="s">
        <v>13901</v>
      </c>
      <c r="D17422" s="20" t="s">
        <v>14</v>
      </c>
    </row>
    <row r="17423" spans="2:4" x14ac:dyDescent="0.25">
      <c r="B17423" s="20" t="s">
        <v>20059</v>
      </c>
      <c r="C17423" s="20" t="s">
        <v>13901</v>
      </c>
      <c r="D17423" s="20" t="s">
        <v>14</v>
      </c>
    </row>
    <row r="17424" spans="2:4" x14ac:dyDescent="0.25">
      <c r="B17424" s="20" t="s">
        <v>13903</v>
      </c>
      <c r="C17424" s="20" t="s">
        <v>13901</v>
      </c>
      <c r="D17424" s="20" t="s">
        <v>14</v>
      </c>
    </row>
    <row r="17425" spans="2:4" x14ac:dyDescent="0.25">
      <c r="B17425" s="20" t="s">
        <v>20060</v>
      </c>
      <c r="C17425" s="20" t="s">
        <v>13901</v>
      </c>
      <c r="D17425" s="20" t="s">
        <v>14</v>
      </c>
    </row>
    <row r="17426" spans="2:4" x14ac:dyDescent="0.25">
      <c r="B17426" s="20" t="s">
        <v>20061</v>
      </c>
      <c r="C17426" s="20" t="s">
        <v>13901</v>
      </c>
      <c r="D17426" s="20" t="s">
        <v>14</v>
      </c>
    </row>
    <row r="17427" spans="2:4" x14ac:dyDescent="0.25">
      <c r="B17427" s="20" t="s">
        <v>20062</v>
      </c>
      <c r="C17427" s="20" t="s">
        <v>13901</v>
      </c>
      <c r="D17427" s="20" t="s">
        <v>14</v>
      </c>
    </row>
    <row r="17428" spans="2:4" x14ac:dyDescent="0.25">
      <c r="B17428" s="20" t="s">
        <v>20063</v>
      </c>
      <c r="C17428" s="20" t="s">
        <v>13901</v>
      </c>
      <c r="D17428" s="20" t="s">
        <v>14</v>
      </c>
    </row>
    <row r="17429" spans="2:4" x14ac:dyDescent="0.25">
      <c r="B17429" s="20" t="s">
        <v>20064</v>
      </c>
      <c r="C17429" s="20" t="s">
        <v>13901</v>
      </c>
      <c r="D17429" s="20" t="s">
        <v>14</v>
      </c>
    </row>
    <row r="17430" spans="2:4" x14ac:dyDescent="0.25">
      <c r="B17430" s="20" t="s">
        <v>20065</v>
      </c>
      <c r="C17430" s="20" t="s">
        <v>13901</v>
      </c>
      <c r="D17430" s="20" t="s">
        <v>14</v>
      </c>
    </row>
    <row r="17431" spans="2:4" x14ac:dyDescent="0.25">
      <c r="B17431" s="20" t="s">
        <v>20066</v>
      </c>
      <c r="C17431" s="20" t="s">
        <v>13901</v>
      </c>
      <c r="D17431" s="20" t="s">
        <v>14</v>
      </c>
    </row>
    <row r="17432" spans="2:4" x14ac:dyDescent="0.25">
      <c r="B17432" s="20" t="s">
        <v>20067</v>
      </c>
      <c r="C17432" s="20" t="s">
        <v>13901</v>
      </c>
      <c r="D17432" s="20" t="s">
        <v>14</v>
      </c>
    </row>
    <row r="17433" spans="2:4" x14ac:dyDescent="0.25">
      <c r="B17433" s="20" t="s">
        <v>13904</v>
      </c>
      <c r="C17433" s="20" t="s">
        <v>13901</v>
      </c>
      <c r="D17433" s="20" t="s">
        <v>14</v>
      </c>
    </row>
    <row r="17434" spans="2:4" x14ac:dyDescent="0.25">
      <c r="B17434" s="20" t="s">
        <v>20068</v>
      </c>
      <c r="C17434" s="20" t="s">
        <v>13901</v>
      </c>
      <c r="D17434" s="20" t="s">
        <v>14</v>
      </c>
    </row>
    <row r="17435" spans="2:4" x14ac:dyDescent="0.25">
      <c r="B17435" s="20" t="s">
        <v>20069</v>
      </c>
      <c r="C17435" s="20" t="s">
        <v>13901</v>
      </c>
      <c r="D17435" s="20" t="s">
        <v>14</v>
      </c>
    </row>
    <row r="17436" spans="2:4" x14ac:dyDescent="0.25">
      <c r="B17436" s="20" t="s">
        <v>20070</v>
      </c>
      <c r="C17436" s="20" t="s">
        <v>13901</v>
      </c>
      <c r="D17436" s="20" t="s">
        <v>14</v>
      </c>
    </row>
    <row r="17437" spans="2:4" x14ac:dyDescent="0.25">
      <c r="B17437" s="20" t="s">
        <v>20071</v>
      </c>
      <c r="C17437" s="20" t="s">
        <v>13901</v>
      </c>
      <c r="D17437" s="20" t="s">
        <v>14</v>
      </c>
    </row>
    <row r="17438" spans="2:4" x14ac:dyDescent="0.25">
      <c r="B17438" s="20" t="s">
        <v>20072</v>
      </c>
      <c r="C17438" s="20" t="s">
        <v>13901</v>
      </c>
      <c r="D17438" s="20" t="s">
        <v>14</v>
      </c>
    </row>
    <row r="17439" spans="2:4" x14ac:dyDescent="0.25">
      <c r="B17439" s="20" t="s">
        <v>20073</v>
      </c>
      <c r="C17439" s="20" t="s">
        <v>13901</v>
      </c>
      <c r="D17439" s="20" t="s">
        <v>14</v>
      </c>
    </row>
    <row r="17440" spans="2:4" x14ac:dyDescent="0.25">
      <c r="B17440" s="20" t="s">
        <v>20074</v>
      </c>
      <c r="C17440" s="20" t="s">
        <v>13901</v>
      </c>
      <c r="D17440" s="20" t="s">
        <v>14</v>
      </c>
    </row>
    <row r="17441" spans="2:4" x14ac:dyDescent="0.25">
      <c r="B17441" s="20" t="s">
        <v>20075</v>
      </c>
      <c r="C17441" s="20" t="s">
        <v>13901</v>
      </c>
      <c r="D17441" s="20" t="s">
        <v>14</v>
      </c>
    </row>
    <row r="17442" spans="2:4" x14ac:dyDescent="0.25">
      <c r="B17442" s="20" t="s">
        <v>13905</v>
      </c>
      <c r="C17442" s="20" t="s">
        <v>13901</v>
      </c>
      <c r="D17442" s="20" t="s">
        <v>14</v>
      </c>
    </row>
    <row r="17443" spans="2:4" x14ac:dyDescent="0.25">
      <c r="B17443" s="20" t="s">
        <v>20076</v>
      </c>
      <c r="C17443" s="20" t="s">
        <v>13901</v>
      </c>
      <c r="D17443" s="20" t="s">
        <v>14</v>
      </c>
    </row>
    <row r="17444" spans="2:4" x14ac:dyDescent="0.25">
      <c r="B17444" s="20" t="s">
        <v>20077</v>
      </c>
      <c r="C17444" s="20" t="s">
        <v>13901</v>
      </c>
      <c r="D17444" s="20" t="s">
        <v>14</v>
      </c>
    </row>
    <row r="17445" spans="2:4" x14ac:dyDescent="0.25">
      <c r="B17445" s="20" t="s">
        <v>13906</v>
      </c>
      <c r="C17445" s="20" t="s">
        <v>13901</v>
      </c>
      <c r="D17445" s="20" t="s">
        <v>14</v>
      </c>
    </row>
    <row r="17446" spans="2:4" x14ac:dyDescent="0.25">
      <c r="B17446" s="20" t="s">
        <v>20078</v>
      </c>
      <c r="C17446" s="20" t="s">
        <v>13901</v>
      </c>
      <c r="D17446" s="20" t="s">
        <v>14</v>
      </c>
    </row>
    <row r="17447" spans="2:4" x14ac:dyDescent="0.25">
      <c r="B17447" s="20" t="s">
        <v>20079</v>
      </c>
      <c r="C17447" s="20" t="s">
        <v>13901</v>
      </c>
      <c r="D17447" s="20" t="s">
        <v>14</v>
      </c>
    </row>
    <row r="17448" spans="2:4" x14ac:dyDescent="0.25">
      <c r="B17448" s="20" t="s">
        <v>20080</v>
      </c>
      <c r="C17448" s="20" t="s">
        <v>13901</v>
      </c>
      <c r="D17448" s="20" t="s">
        <v>14</v>
      </c>
    </row>
    <row r="17449" spans="2:4" x14ac:dyDescent="0.25">
      <c r="B17449" s="20" t="s">
        <v>20081</v>
      </c>
      <c r="C17449" s="20" t="s">
        <v>13901</v>
      </c>
      <c r="D17449" s="20" t="s">
        <v>14</v>
      </c>
    </row>
    <row r="17450" spans="2:4" x14ac:dyDescent="0.25">
      <c r="B17450" s="20" t="s">
        <v>20082</v>
      </c>
      <c r="C17450" s="20" t="s">
        <v>13901</v>
      </c>
      <c r="D17450" s="20" t="s">
        <v>14</v>
      </c>
    </row>
    <row r="17451" spans="2:4" x14ac:dyDescent="0.25">
      <c r="B17451" s="20" t="s">
        <v>20083</v>
      </c>
      <c r="C17451" s="20" t="s">
        <v>13901</v>
      </c>
      <c r="D17451" s="20" t="s">
        <v>14</v>
      </c>
    </row>
    <row r="17452" spans="2:4" x14ac:dyDescent="0.25">
      <c r="B17452" s="20" t="s">
        <v>20084</v>
      </c>
      <c r="C17452" s="20" t="s">
        <v>13901</v>
      </c>
      <c r="D17452" s="20" t="s">
        <v>14</v>
      </c>
    </row>
    <row r="17453" spans="2:4" x14ac:dyDescent="0.25">
      <c r="B17453" s="20" t="s">
        <v>20085</v>
      </c>
      <c r="C17453" s="20" t="s">
        <v>13901</v>
      </c>
      <c r="D17453" s="20" t="s">
        <v>14</v>
      </c>
    </row>
    <row r="17454" spans="2:4" x14ac:dyDescent="0.25">
      <c r="B17454" s="20" t="s">
        <v>20086</v>
      </c>
      <c r="C17454" s="20" t="s">
        <v>13901</v>
      </c>
      <c r="D17454" s="20" t="s">
        <v>14</v>
      </c>
    </row>
    <row r="17455" spans="2:4" x14ac:dyDescent="0.25">
      <c r="B17455" s="20" t="s">
        <v>13907</v>
      </c>
      <c r="C17455" s="20" t="s">
        <v>13908</v>
      </c>
      <c r="D17455" s="20" t="s">
        <v>14</v>
      </c>
    </row>
    <row r="17456" spans="2:4" x14ac:dyDescent="0.25">
      <c r="B17456" s="20" t="s">
        <v>13909</v>
      </c>
      <c r="C17456" s="20" t="s">
        <v>13908</v>
      </c>
      <c r="D17456" s="20" t="s">
        <v>14</v>
      </c>
    </row>
    <row r="17457" spans="2:4" x14ac:dyDescent="0.25">
      <c r="B17457" s="20" t="s">
        <v>13910</v>
      </c>
      <c r="C17457" s="20" t="s">
        <v>13908</v>
      </c>
      <c r="D17457" s="20" t="s">
        <v>14</v>
      </c>
    </row>
    <row r="17458" spans="2:4" x14ac:dyDescent="0.25">
      <c r="B17458" s="20" t="s">
        <v>13911</v>
      </c>
      <c r="C17458" s="20" t="s">
        <v>13912</v>
      </c>
      <c r="D17458" s="20" t="s">
        <v>14</v>
      </c>
    </row>
    <row r="17459" spans="2:4" x14ac:dyDescent="0.25">
      <c r="B17459" s="20" t="s">
        <v>13913</v>
      </c>
      <c r="C17459" s="20" t="s">
        <v>13912</v>
      </c>
      <c r="D17459" s="20" t="s">
        <v>14</v>
      </c>
    </row>
    <row r="17460" spans="2:4" x14ac:dyDescent="0.25">
      <c r="B17460" s="20" t="s">
        <v>13914</v>
      </c>
      <c r="C17460" s="20" t="s">
        <v>13912</v>
      </c>
      <c r="D17460" s="20" t="s">
        <v>14</v>
      </c>
    </row>
    <row r="17461" spans="2:4" x14ac:dyDescent="0.25">
      <c r="B17461" s="20" t="s">
        <v>13915</v>
      </c>
      <c r="C17461" s="20" t="s">
        <v>13915</v>
      </c>
      <c r="D17461" s="20" t="s">
        <v>14</v>
      </c>
    </row>
    <row r="17462" spans="2:4" x14ac:dyDescent="0.25">
      <c r="B17462" s="20" t="s">
        <v>13916</v>
      </c>
      <c r="C17462" s="20" t="s">
        <v>13915</v>
      </c>
      <c r="D17462" s="20" t="s">
        <v>14</v>
      </c>
    </row>
    <row r="17463" spans="2:4" x14ac:dyDescent="0.25">
      <c r="B17463" s="20" t="s">
        <v>13917</v>
      </c>
      <c r="C17463" s="20" t="s">
        <v>13915</v>
      </c>
      <c r="D17463" s="20" t="s">
        <v>14</v>
      </c>
    </row>
    <row r="17464" spans="2:4" x14ac:dyDescent="0.25">
      <c r="B17464" s="20" t="s">
        <v>13918</v>
      </c>
      <c r="C17464" s="20" t="s">
        <v>13915</v>
      </c>
      <c r="D17464" s="20" t="s">
        <v>14</v>
      </c>
    </row>
    <row r="17465" spans="2:4" x14ac:dyDescent="0.25">
      <c r="B17465" s="20" t="s">
        <v>13919</v>
      </c>
      <c r="C17465" s="20" t="s">
        <v>13919</v>
      </c>
      <c r="D17465" s="20" t="s">
        <v>14</v>
      </c>
    </row>
    <row r="17466" spans="2:4" x14ac:dyDescent="0.25">
      <c r="B17466" s="20" t="s">
        <v>13920</v>
      </c>
      <c r="C17466" s="20" t="s">
        <v>13919</v>
      </c>
      <c r="D17466" s="20" t="s">
        <v>14</v>
      </c>
    </row>
    <row r="17467" spans="2:4" x14ac:dyDescent="0.25">
      <c r="B17467" s="20" t="s">
        <v>13921</v>
      </c>
      <c r="C17467" s="20" t="s">
        <v>13919</v>
      </c>
      <c r="D17467" s="20" t="s">
        <v>14</v>
      </c>
    </row>
    <row r="17468" spans="2:4" x14ac:dyDescent="0.25">
      <c r="B17468" s="20" t="s">
        <v>13922</v>
      </c>
      <c r="C17468" s="20" t="s">
        <v>13919</v>
      </c>
      <c r="D17468" s="20" t="s">
        <v>14</v>
      </c>
    </row>
    <row r="17469" spans="2:4" x14ac:dyDescent="0.25">
      <c r="B17469" s="20" t="s">
        <v>13923</v>
      </c>
      <c r="C17469" s="20" t="s">
        <v>13919</v>
      </c>
      <c r="D17469" s="20" t="s">
        <v>14</v>
      </c>
    </row>
    <row r="17470" spans="2:4" x14ac:dyDescent="0.25">
      <c r="B17470" s="20" t="s">
        <v>13924</v>
      </c>
      <c r="C17470" s="20" t="s">
        <v>13925</v>
      </c>
      <c r="D17470" s="20" t="s">
        <v>14</v>
      </c>
    </row>
    <row r="17471" spans="2:4" x14ac:dyDescent="0.25">
      <c r="B17471" s="20" t="s">
        <v>13926</v>
      </c>
      <c r="C17471" s="20" t="s">
        <v>13925</v>
      </c>
      <c r="D17471" s="20" t="s">
        <v>14</v>
      </c>
    </row>
    <row r="17472" spans="2:4" x14ac:dyDescent="0.25">
      <c r="B17472" s="20" t="s">
        <v>13927</v>
      </c>
      <c r="C17472" s="20" t="s">
        <v>13925</v>
      </c>
      <c r="D17472" s="20" t="s">
        <v>14</v>
      </c>
    </row>
    <row r="17473" spans="2:4" x14ac:dyDescent="0.25">
      <c r="B17473" s="20" t="s">
        <v>13928</v>
      </c>
      <c r="C17473" s="20" t="s">
        <v>13925</v>
      </c>
      <c r="D17473" s="20" t="s">
        <v>14</v>
      </c>
    </row>
    <row r="17474" spans="2:4" x14ac:dyDescent="0.25">
      <c r="B17474" s="20" t="s">
        <v>13929</v>
      </c>
      <c r="C17474" s="20" t="s">
        <v>13925</v>
      </c>
      <c r="D17474" s="20" t="s">
        <v>14</v>
      </c>
    </row>
    <row r="17475" spans="2:4" x14ac:dyDescent="0.25">
      <c r="B17475" s="20" t="s">
        <v>13930</v>
      </c>
      <c r="C17475" s="20" t="s">
        <v>13925</v>
      </c>
      <c r="D17475" s="20" t="s">
        <v>14</v>
      </c>
    </row>
    <row r="17476" spans="2:4" x14ac:dyDescent="0.25">
      <c r="B17476" s="20" t="s">
        <v>13931</v>
      </c>
      <c r="C17476" s="20" t="s">
        <v>13925</v>
      </c>
      <c r="D17476" s="20" t="s">
        <v>14</v>
      </c>
    </row>
    <row r="17477" spans="2:4" x14ac:dyDescent="0.25">
      <c r="B17477" s="20" t="s">
        <v>13932</v>
      </c>
      <c r="C17477" s="20" t="s">
        <v>13925</v>
      </c>
      <c r="D17477" s="20" t="s">
        <v>14</v>
      </c>
    </row>
    <row r="17478" spans="2:4" x14ac:dyDescent="0.25">
      <c r="B17478" s="20" t="s">
        <v>13933</v>
      </c>
      <c r="C17478" s="20" t="s">
        <v>13925</v>
      </c>
      <c r="D17478" s="20" t="s">
        <v>14</v>
      </c>
    </row>
    <row r="17479" spans="2:4" x14ac:dyDescent="0.25">
      <c r="B17479" s="20" t="s">
        <v>20087</v>
      </c>
      <c r="C17479" s="20" t="s">
        <v>13925</v>
      </c>
      <c r="D17479" s="20" t="s">
        <v>14</v>
      </c>
    </row>
    <row r="17480" spans="2:4" x14ac:dyDescent="0.25">
      <c r="B17480" s="20" t="s">
        <v>20088</v>
      </c>
      <c r="C17480" s="20" t="s">
        <v>13925</v>
      </c>
      <c r="D17480" s="20" t="s">
        <v>14</v>
      </c>
    </row>
    <row r="17481" spans="2:4" x14ac:dyDescent="0.25">
      <c r="B17481" s="20" t="s">
        <v>20089</v>
      </c>
      <c r="C17481" s="20" t="s">
        <v>13925</v>
      </c>
      <c r="D17481" s="20" t="s">
        <v>14</v>
      </c>
    </row>
    <row r="17482" spans="2:4" x14ac:dyDescent="0.25">
      <c r="B17482" s="20" t="s">
        <v>20090</v>
      </c>
      <c r="C17482" s="20" t="s">
        <v>13925</v>
      </c>
      <c r="D17482" s="20" t="s">
        <v>14</v>
      </c>
    </row>
    <row r="17483" spans="2:4" x14ac:dyDescent="0.25">
      <c r="B17483" s="20" t="s">
        <v>20091</v>
      </c>
      <c r="C17483" s="20" t="s">
        <v>13925</v>
      </c>
      <c r="D17483" s="20" t="s">
        <v>14</v>
      </c>
    </row>
    <row r="17484" spans="2:4" x14ac:dyDescent="0.25">
      <c r="B17484" s="20" t="s">
        <v>20092</v>
      </c>
      <c r="C17484" s="20" t="s">
        <v>13925</v>
      </c>
      <c r="D17484" s="20" t="s">
        <v>14</v>
      </c>
    </row>
    <row r="17485" spans="2:4" x14ac:dyDescent="0.25">
      <c r="B17485" s="20" t="s">
        <v>20093</v>
      </c>
      <c r="C17485" s="20" t="s">
        <v>13925</v>
      </c>
      <c r="D17485" s="20" t="s">
        <v>14</v>
      </c>
    </row>
    <row r="17486" spans="2:4" x14ac:dyDescent="0.25">
      <c r="B17486" s="20" t="s">
        <v>20094</v>
      </c>
      <c r="C17486" s="20" t="s">
        <v>13925</v>
      </c>
      <c r="D17486" s="20" t="s">
        <v>14</v>
      </c>
    </row>
    <row r="17487" spans="2:4" x14ac:dyDescent="0.25">
      <c r="B17487" s="20" t="s">
        <v>20095</v>
      </c>
      <c r="C17487" s="20" t="s">
        <v>13925</v>
      </c>
      <c r="D17487" s="20" t="s">
        <v>14</v>
      </c>
    </row>
    <row r="17488" spans="2:4" x14ac:dyDescent="0.25">
      <c r="B17488" s="20" t="s">
        <v>20096</v>
      </c>
      <c r="C17488" s="20" t="s">
        <v>13925</v>
      </c>
      <c r="D17488" s="20" t="s">
        <v>14</v>
      </c>
    </row>
    <row r="17489" spans="2:4" x14ac:dyDescent="0.25">
      <c r="B17489" s="20" t="s">
        <v>20097</v>
      </c>
      <c r="C17489" s="20" t="s">
        <v>13925</v>
      </c>
      <c r="D17489" s="20" t="s">
        <v>14</v>
      </c>
    </row>
    <row r="17490" spans="2:4" x14ac:dyDescent="0.25">
      <c r="B17490" s="20" t="s">
        <v>20098</v>
      </c>
      <c r="C17490" s="20" t="s">
        <v>13925</v>
      </c>
      <c r="D17490" s="20" t="s">
        <v>14</v>
      </c>
    </row>
    <row r="17491" spans="2:4" x14ac:dyDescent="0.25">
      <c r="B17491" s="20" t="s">
        <v>20099</v>
      </c>
      <c r="C17491" s="20" t="s">
        <v>13925</v>
      </c>
      <c r="D17491" s="20" t="s">
        <v>14</v>
      </c>
    </row>
    <row r="17492" spans="2:4" x14ac:dyDescent="0.25">
      <c r="B17492" s="20" t="s">
        <v>20100</v>
      </c>
      <c r="C17492" s="20" t="s">
        <v>13925</v>
      </c>
      <c r="D17492" s="20" t="s">
        <v>14</v>
      </c>
    </row>
    <row r="17493" spans="2:4" x14ac:dyDescent="0.25">
      <c r="B17493" s="20" t="s">
        <v>20101</v>
      </c>
      <c r="C17493" s="20" t="s">
        <v>13925</v>
      </c>
      <c r="D17493" s="20" t="s">
        <v>14</v>
      </c>
    </row>
    <row r="17494" spans="2:4" x14ac:dyDescent="0.25">
      <c r="B17494" s="20" t="s">
        <v>20102</v>
      </c>
      <c r="C17494" s="20" t="s">
        <v>13925</v>
      </c>
      <c r="D17494" s="20" t="s">
        <v>14</v>
      </c>
    </row>
    <row r="17495" spans="2:4" x14ac:dyDescent="0.25">
      <c r="B17495" s="20" t="s">
        <v>13934</v>
      </c>
      <c r="C17495" s="20" t="s">
        <v>13934</v>
      </c>
      <c r="D17495" s="20" t="s">
        <v>14</v>
      </c>
    </row>
    <row r="17496" spans="2:4" x14ac:dyDescent="0.25">
      <c r="B17496" s="20" t="s">
        <v>13935</v>
      </c>
      <c r="C17496" s="20" t="s">
        <v>13934</v>
      </c>
      <c r="D17496" s="20" t="s">
        <v>14</v>
      </c>
    </row>
    <row r="17497" spans="2:4" x14ac:dyDescent="0.25">
      <c r="B17497" s="20" t="s">
        <v>13936</v>
      </c>
      <c r="C17497" s="20" t="s">
        <v>13934</v>
      </c>
      <c r="D17497" s="20" t="s">
        <v>14</v>
      </c>
    </row>
    <row r="17498" spans="2:4" x14ac:dyDescent="0.25">
      <c r="B17498" s="20" t="s">
        <v>13937</v>
      </c>
      <c r="C17498" s="20" t="s">
        <v>13934</v>
      </c>
      <c r="D17498" s="20" t="s">
        <v>14</v>
      </c>
    </row>
    <row r="17499" spans="2:4" x14ac:dyDescent="0.25">
      <c r="B17499" s="20" t="s">
        <v>13938</v>
      </c>
      <c r="C17499" s="20" t="s">
        <v>13934</v>
      </c>
      <c r="D17499" s="20" t="s">
        <v>14</v>
      </c>
    </row>
    <row r="17500" spans="2:4" x14ac:dyDescent="0.25">
      <c r="B17500" s="20" t="s">
        <v>13939</v>
      </c>
      <c r="C17500" s="20" t="s">
        <v>13934</v>
      </c>
      <c r="D17500" s="20" t="s">
        <v>14</v>
      </c>
    </row>
    <row r="17501" spans="2:4" x14ac:dyDescent="0.25">
      <c r="B17501" s="20" t="s">
        <v>13940</v>
      </c>
      <c r="C17501" s="20" t="s">
        <v>13934</v>
      </c>
      <c r="D17501" s="20" t="s">
        <v>14</v>
      </c>
    </row>
    <row r="17502" spans="2:4" x14ac:dyDescent="0.25">
      <c r="B17502" s="20" t="s">
        <v>13941</v>
      </c>
      <c r="C17502" s="20" t="s">
        <v>13934</v>
      </c>
      <c r="D17502" s="20" t="s">
        <v>14</v>
      </c>
    </row>
    <row r="17503" spans="2:4" x14ac:dyDescent="0.25">
      <c r="B17503" s="20" t="s">
        <v>13942</v>
      </c>
      <c r="C17503" s="20" t="s">
        <v>13942</v>
      </c>
      <c r="D17503" s="20" t="s">
        <v>14</v>
      </c>
    </row>
    <row r="17504" spans="2:4" x14ac:dyDescent="0.25">
      <c r="B17504" s="20" t="s">
        <v>13943</v>
      </c>
      <c r="C17504" s="20" t="s">
        <v>13942</v>
      </c>
      <c r="D17504" s="20" t="s">
        <v>14</v>
      </c>
    </row>
    <row r="17505" spans="2:4" x14ac:dyDescent="0.25">
      <c r="B17505" s="20" t="s">
        <v>13944</v>
      </c>
      <c r="C17505" s="20" t="s">
        <v>13942</v>
      </c>
      <c r="D17505" s="20" t="s">
        <v>14</v>
      </c>
    </row>
    <row r="17506" spans="2:4" x14ac:dyDescent="0.25">
      <c r="B17506" s="20" t="s">
        <v>13945</v>
      </c>
      <c r="C17506" s="20" t="s">
        <v>13942</v>
      </c>
      <c r="D17506" s="20" t="s">
        <v>14</v>
      </c>
    </row>
    <row r="17507" spans="2:4" x14ac:dyDescent="0.25">
      <c r="B17507" s="20" t="s">
        <v>13946</v>
      </c>
      <c r="C17507" s="20" t="s">
        <v>13942</v>
      </c>
      <c r="D17507" s="20" t="s">
        <v>14</v>
      </c>
    </row>
    <row r="17508" spans="2:4" x14ac:dyDescent="0.25">
      <c r="B17508" s="20" t="s">
        <v>13947</v>
      </c>
      <c r="C17508" s="20" t="s">
        <v>13942</v>
      </c>
      <c r="D17508" s="20" t="s">
        <v>14</v>
      </c>
    </row>
    <row r="17509" spans="2:4" x14ac:dyDescent="0.25">
      <c r="B17509" s="20" t="s">
        <v>13948</v>
      </c>
      <c r="C17509" s="20" t="s">
        <v>13942</v>
      </c>
      <c r="D17509" s="20" t="s">
        <v>14</v>
      </c>
    </row>
    <row r="17510" spans="2:4" x14ac:dyDescent="0.25">
      <c r="B17510" s="20" t="s">
        <v>13949</v>
      </c>
      <c r="C17510" s="20" t="s">
        <v>13942</v>
      </c>
      <c r="D17510" s="20" t="s">
        <v>14</v>
      </c>
    </row>
    <row r="17511" spans="2:4" x14ac:dyDescent="0.25">
      <c r="B17511" s="20" t="s">
        <v>13950</v>
      </c>
      <c r="C17511" s="20" t="s">
        <v>13942</v>
      </c>
      <c r="D17511" s="20" t="s">
        <v>14</v>
      </c>
    </row>
    <row r="17512" spans="2:4" x14ac:dyDescent="0.25">
      <c r="B17512" s="20" t="s">
        <v>13951</v>
      </c>
      <c r="C17512" s="20" t="s">
        <v>13942</v>
      </c>
      <c r="D17512" s="20" t="s">
        <v>14</v>
      </c>
    </row>
    <row r="17513" spans="2:4" x14ac:dyDescent="0.25">
      <c r="B17513" s="20" t="s">
        <v>13952</v>
      </c>
      <c r="C17513" s="20" t="s">
        <v>13953</v>
      </c>
      <c r="D17513" s="20" t="s">
        <v>14</v>
      </c>
    </row>
    <row r="17514" spans="2:4" x14ac:dyDescent="0.25">
      <c r="B17514" s="20" t="s">
        <v>13954</v>
      </c>
      <c r="C17514" s="20" t="s">
        <v>13953</v>
      </c>
      <c r="D17514" s="20" t="s">
        <v>14</v>
      </c>
    </row>
    <row r="17515" spans="2:4" x14ac:dyDescent="0.25">
      <c r="B17515" s="20" t="s">
        <v>13955</v>
      </c>
      <c r="C17515" s="20" t="s">
        <v>13953</v>
      </c>
      <c r="D17515" s="20" t="s">
        <v>14</v>
      </c>
    </row>
    <row r="17516" spans="2:4" x14ac:dyDescent="0.25">
      <c r="B17516" s="20" t="s">
        <v>13956</v>
      </c>
      <c r="C17516" s="20" t="s">
        <v>13953</v>
      </c>
      <c r="D17516" s="20" t="s">
        <v>14</v>
      </c>
    </row>
    <row r="17517" spans="2:4" x14ac:dyDescent="0.25">
      <c r="B17517" s="20" t="s">
        <v>13957</v>
      </c>
      <c r="C17517" s="20" t="s">
        <v>13953</v>
      </c>
      <c r="D17517" s="20" t="s">
        <v>14</v>
      </c>
    </row>
    <row r="17518" spans="2:4" x14ac:dyDescent="0.25">
      <c r="B17518" s="20" t="s">
        <v>13958</v>
      </c>
      <c r="C17518" s="20" t="s">
        <v>13953</v>
      </c>
      <c r="D17518" s="20" t="s">
        <v>14</v>
      </c>
    </row>
    <row r="17519" spans="2:4" x14ac:dyDescent="0.25">
      <c r="B17519" s="20" t="s">
        <v>13959</v>
      </c>
      <c r="C17519" s="20" t="s">
        <v>13960</v>
      </c>
      <c r="D17519" s="20" t="s">
        <v>14</v>
      </c>
    </row>
    <row r="17520" spans="2:4" x14ac:dyDescent="0.25">
      <c r="B17520" s="20" t="s">
        <v>13961</v>
      </c>
      <c r="C17520" s="20" t="s">
        <v>13960</v>
      </c>
      <c r="D17520" s="20" t="s">
        <v>14</v>
      </c>
    </row>
    <row r="17521" spans="2:4" x14ac:dyDescent="0.25">
      <c r="B17521" s="20" t="s">
        <v>13962</v>
      </c>
      <c r="C17521" s="20" t="s">
        <v>13960</v>
      </c>
      <c r="D17521" s="20" t="s">
        <v>14</v>
      </c>
    </row>
    <row r="17522" spans="2:4" x14ac:dyDescent="0.25">
      <c r="B17522" s="20" t="s">
        <v>13963</v>
      </c>
      <c r="C17522" s="20" t="s">
        <v>13960</v>
      </c>
      <c r="D17522" s="20" t="s">
        <v>14</v>
      </c>
    </row>
    <row r="17523" spans="2:4" x14ac:dyDescent="0.25">
      <c r="B17523" s="20" t="s">
        <v>13964</v>
      </c>
      <c r="C17523" s="20" t="s">
        <v>13960</v>
      </c>
      <c r="D17523" s="20" t="s">
        <v>14</v>
      </c>
    </row>
    <row r="17524" spans="2:4" x14ac:dyDescent="0.25">
      <c r="B17524" s="20" t="s">
        <v>13965</v>
      </c>
      <c r="C17524" s="20" t="s">
        <v>13966</v>
      </c>
      <c r="D17524" s="20" t="s">
        <v>14</v>
      </c>
    </row>
    <row r="17525" spans="2:4" x14ac:dyDescent="0.25">
      <c r="B17525" s="20" t="s">
        <v>13967</v>
      </c>
      <c r="C17525" s="20" t="s">
        <v>13966</v>
      </c>
      <c r="D17525" s="20" t="s">
        <v>14</v>
      </c>
    </row>
    <row r="17526" spans="2:4" x14ac:dyDescent="0.25">
      <c r="B17526" s="20" t="s">
        <v>13968</v>
      </c>
      <c r="C17526" s="20" t="s">
        <v>13966</v>
      </c>
      <c r="D17526" s="20" t="s">
        <v>14</v>
      </c>
    </row>
    <row r="17527" spans="2:4" x14ac:dyDescent="0.25">
      <c r="B17527" s="20" t="s">
        <v>13969</v>
      </c>
      <c r="C17527" s="20" t="s">
        <v>13966</v>
      </c>
      <c r="D17527" s="20" t="s">
        <v>14</v>
      </c>
    </row>
    <row r="17528" spans="2:4" x14ac:dyDescent="0.25">
      <c r="B17528" s="20" t="s">
        <v>13970</v>
      </c>
      <c r="C17528" s="20" t="s">
        <v>13966</v>
      </c>
      <c r="D17528" s="20" t="s">
        <v>14</v>
      </c>
    </row>
    <row r="17529" spans="2:4" x14ac:dyDescent="0.25">
      <c r="B17529" s="20" t="s">
        <v>13971</v>
      </c>
      <c r="C17529" s="20" t="s">
        <v>13971</v>
      </c>
      <c r="D17529" s="20" t="s">
        <v>14</v>
      </c>
    </row>
    <row r="17530" spans="2:4" x14ac:dyDescent="0.25">
      <c r="B17530" s="20" t="s">
        <v>13972</v>
      </c>
      <c r="C17530" s="20" t="s">
        <v>13971</v>
      </c>
      <c r="D17530" s="20" t="s">
        <v>14</v>
      </c>
    </row>
    <row r="17531" spans="2:4" x14ac:dyDescent="0.25">
      <c r="B17531" s="20" t="s">
        <v>13973</v>
      </c>
      <c r="C17531" s="20" t="s">
        <v>13971</v>
      </c>
      <c r="D17531" s="20" t="s">
        <v>14</v>
      </c>
    </row>
    <row r="17532" spans="2:4" x14ac:dyDescent="0.25">
      <c r="B17532" s="20" t="s">
        <v>13974</v>
      </c>
      <c r="C17532" s="20" t="s">
        <v>13971</v>
      </c>
      <c r="D17532" s="20" t="s">
        <v>14</v>
      </c>
    </row>
    <row r="17533" spans="2:4" x14ac:dyDescent="0.25">
      <c r="B17533" s="20" t="s">
        <v>13975</v>
      </c>
      <c r="C17533" s="20" t="s">
        <v>13971</v>
      </c>
      <c r="D17533" s="20" t="s">
        <v>14</v>
      </c>
    </row>
    <row r="17534" spans="2:4" x14ac:dyDescent="0.25">
      <c r="B17534" s="20" t="s">
        <v>13976</v>
      </c>
      <c r="C17534" s="20" t="s">
        <v>13971</v>
      </c>
      <c r="D17534" s="20" t="s">
        <v>14</v>
      </c>
    </row>
    <row r="17535" spans="2:4" x14ac:dyDescent="0.25">
      <c r="B17535" s="20" t="s">
        <v>13977</v>
      </c>
      <c r="C17535" s="20" t="s">
        <v>13971</v>
      </c>
      <c r="D17535" s="20" t="s">
        <v>14</v>
      </c>
    </row>
    <row r="17536" spans="2:4" x14ac:dyDescent="0.25">
      <c r="B17536" s="20" t="s">
        <v>13978</v>
      </c>
      <c r="C17536" s="20" t="s">
        <v>13979</v>
      </c>
      <c r="D17536" s="20" t="s">
        <v>14</v>
      </c>
    </row>
    <row r="17537" spans="2:4" x14ac:dyDescent="0.25">
      <c r="B17537" s="20" t="s">
        <v>13980</v>
      </c>
      <c r="C17537" s="20" t="s">
        <v>13979</v>
      </c>
      <c r="D17537" s="20" t="s">
        <v>14</v>
      </c>
    </row>
    <row r="17538" spans="2:4" x14ac:dyDescent="0.25">
      <c r="B17538" s="20" t="s">
        <v>13981</v>
      </c>
      <c r="C17538" s="20" t="s">
        <v>13979</v>
      </c>
      <c r="D17538" s="20" t="s">
        <v>14</v>
      </c>
    </row>
    <row r="17539" spans="2:4" x14ac:dyDescent="0.25">
      <c r="B17539" s="20" t="s">
        <v>13982</v>
      </c>
      <c r="C17539" s="20" t="s">
        <v>13983</v>
      </c>
      <c r="D17539" s="20" t="s">
        <v>14</v>
      </c>
    </row>
    <row r="17540" spans="2:4" x14ac:dyDescent="0.25">
      <c r="B17540" s="20" t="s">
        <v>13984</v>
      </c>
      <c r="C17540" s="20" t="s">
        <v>13983</v>
      </c>
      <c r="D17540" s="20" t="s">
        <v>14</v>
      </c>
    </row>
    <row r="17541" spans="2:4" x14ac:dyDescent="0.25">
      <c r="B17541" s="20" t="s">
        <v>13985</v>
      </c>
      <c r="C17541" s="20" t="s">
        <v>13983</v>
      </c>
      <c r="D17541" s="20" t="s">
        <v>14</v>
      </c>
    </row>
    <row r="17542" spans="2:4" x14ac:dyDescent="0.25">
      <c r="B17542" s="20" t="s">
        <v>13986</v>
      </c>
      <c r="C17542" s="20" t="s">
        <v>13983</v>
      </c>
      <c r="D17542" s="20" t="s">
        <v>14</v>
      </c>
    </row>
    <row r="17543" spans="2:4" x14ac:dyDescent="0.25">
      <c r="B17543" s="20" t="s">
        <v>13987</v>
      </c>
      <c r="C17543" s="20" t="s">
        <v>13988</v>
      </c>
      <c r="D17543" s="20" t="s">
        <v>14</v>
      </c>
    </row>
    <row r="17544" spans="2:4" x14ac:dyDescent="0.25">
      <c r="B17544" s="20" t="s">
        <v>13989</v>
      </c>
      <c r="C17544" s="20" t="s">
        <v>13988</v>
      </c>
      <c r="D17544" s="20" t="s">
        <v>14</v>
      </c>
    </row>
    <row r="17545" spans="2:4" x14ac:dyDescent="0.25">
      <c r="B17545" s="20" t="s">
        <v>13990</v>
      </c>
      <c r="C17545" s="20" t="s">
        <v>13990</v>
      </c>
      <c r="D17545" s="20" t="s">
        <v>14</v>
      </c>
    </row>
    <row r="17546" spans="2:4" x14ac:dyDescent="0.25">
      <c r="B17546" s="20" t="s">
        <v>13991</v>
      </c>
      <c r="C17546" s="20" t="s">
        <v>13990</v>
      </c>
      <c r="D17546" s="20" t="s">
        <v>14</v>
      </c>
    </row>
    <row r="17547" spans="2:4" x14ac:dyDescent="0.25">
      <c r="B17547" s="20" t="s">
        <v>13992</v>
      </c>
      <c r="C17547" s="20" t="s">
        <v>13990</v>
      </c>
      <c r="D17547" s="20" t="s">
        <v>14</v>
      </c>
    </row>
    <row r="17548" spans="2:4" x14ac:dyDescent="0.25">
      <c r="B17548" s="20" t="s">
        <v>13993</v>
      </c>
      <c r="C17548" s="20" t="s">
        <v>13994</v>
      </c>
      <c r="D17548" s="20" t="s">
        <v>14</v>
      </c>
    </row>
    <row r="17549" spans="2:4" x14ac:dyDescent="0.25">
      <c r="B17549" s="20" t="s">
        <v>13995</v>
      </c>
      <c r="C17549" s="20" t="s">
        <v>13995</v>
      </c>
      <c r="D17549" s="20" t="s">
        <v>14</v>
      </c>
    </row>
    <row r="17550" spans="2:4" x14ac:dyDescent="0.25">
      <c r="B17550" s="20" t="s">
        <v>13996</v>
      </c>
      <c r="C17550" s="20" t="s">
        <v>13995</v>
      </c>
      <c r="D17550" s="20" t="s">
        <v>14</v>
      </c>
    </row>
    <row r="17551" spans="2:4" x14ac:dyDescent="0.25">
      <c r="B17551" s="20" t="s">
        <v>13997</v>
      </c>
      <c r="C17551" s="20" t="s">
        <v>13995</v>
      </c>
      <c r="D17551" s="20" t="s">
        <v>14</v>
      </c>
    </row>
    <row r="17552" spans="2:4" x14ac:dyDescent="0.25">
      <c r="B17552" s="20" t="s">
        <v>13998</v>
      </c>
      <c r="C17552" s="20" t="s">
        <v>13995</v>
      </c>
      <c r="D17552" s="20" t="s">
        <v>14</v>
      </c>
    </row>
    <row r="17553" spans="2:4" x14ac:dyDescent="0.25">
      <c r="B17553" s="20" t="s">
        <v>13999</v>
      </c>
      <c r="C17553" s="20" t="s">
        <v>13995</v>
      </c>
      <c r="D17553" s="20" t="s">
        <v>14</v>
      </c>
    </row>
    <row r="17554" spans="2:4" x14ac:dyDescent="0.25">
      <c r="B17554" s="20" t="s">
        <v>14000</v>
      </c>
      <c r="C17554" s="20" t="s">
        <v>13995</v>
      </c>
      <c r="D17554" s="20" t="s">
        <v>14</v>
      </c>
    </row>
    <row r="17555" spans="2:4" x14ac:dyDescent="0.25">
      <c r="B17555" s="20" t="s">
        <v>20103</v>
      </c>
      <c r="C17555" s="20" t="s">
        <v>13995</v>
      </c>
      <c r="D17555" s="20" t="s">
        <v>14</v>
      </c>
    </row>
    <row r="17556" spans="2:4" x14ac:dyDescent="0.25">
      <c r="B17556" s="20" t="s">
        <v>20104</v>
      </c>
      <c r="C17556" s="20" t="s">
        <v>13995</v>
      </c>
      <c r="D17556" s="20" t="s">
        <v>14</v>
      </c>
    </row>
    <row r="17557" spans="2:4" x14ac:dyDescent="0.25">
      <c r="B17557" s="20" t="s">
        <v>20105</v>
      </c>
      <c r="C17557" s="20" t="s">
        <v>13995</v>
      </c>
      <c r="D17557" s="20" t="s">
        <v>14</v>
      </c>
    </row>
    <row r="17558" spans="2:4" x14ac:dyDescent="0.25">
      <c r="B17558" s="20" t="s">
        <v>14001</v>
      </c>
      <c r="C17558" s="20" t="s">
        <v>13995</v>
      </c>
      <c r="D17558" s="20" t="s">
        <v>14</v>
      </c>
    </row>
    <row r="17559" spans="2:4" x14ac:dyDescent="0.25">
      <c r="B17559" s="20" t="s">
        <v>14002</v>
      </c>
      <c r="C17559" s="20" t="s">
        <v>14003</v>
      </c>
      <c r="D17559" s="20" t="s">
        <v>14</v>
      </c>
    </row>
    <row r="17560" spans="2:4" x14ac:dyDescent="0.25">
      <c r="B17560" s="20" t="s">
        <v>20106</v>
      </c>
      <c r="C17560" s="20" t="s">
        <v>14003</v>
      </c>
      <c r="D17560" s="20" t="s">
        <v>14</v>
      </c>
    </row>
    <row r="17561" spans="2:4" x14ac:dyDescent="0.25">
      <c r="B17561" s="20" t="s">
        <v>14004</v>
      </c>
      <c r="C17561" s="20" t="s">
        <v>14005</v>
      </c>
      <c r="D17561" s="20" t="s">
        <v>14</v>
      </c>
    </row>
    <row r="17562" spans="2:4" x14ac:dyDescent="0.25">
      <c r="B17562" s="20" t="s">
        <v>14006</v>
      </c>
      <c r="C17562" s="20" t="s">
        <v>14005</v>
      </c>
      <c r="D17562" s="20" t="s">
        <v>14</v>
      </c>
    </row>
    <row r="17563" spans="2:4" x14ac:dyDescent="0.25">
      <c r="B17563" s="20" t="s">
        <v>14007</v>
      </c>
      <c r="C17563" s="20" t="s">
        <v>14005</v>
      </c>
      <c r="D17563" s="20" t="s">
        <v>14</v>
      </c>
    </row>
    <row r="17564" spans="2:4" x14ac:dyDescent="0.25">
      <c r="B17564" s="20" t="s">
        <v>14008</v>
      </c>
      <c r="C17564" s="20" t="s">
        <v>14008</v>
      </c>
      <c r="D17564" s="20" t="s">
        <v>14</v>
      </c>
    </row>
    <row r="17565" spans="2:4" x14ac:dyDescent="0.25">
      <c r="B17565" s="20" t="s">
        <v>14009</v>
      </c>
      <c r="C17565" s="20" t="s">
        <v>14008</v>
      </c>
      <c r="D17565" s="20" t="s">
        <v>14</v>
      </c>
    </row>
    <row r="17566" spans="2:4" x14ac:dyDescent="0.25">
      <c r="B17566" s="20" t="s">
        <v>14010</v>
      </c>
      <c r="C17566" s="20" t="s">
        <v>14008</v>
      </c>
      <c r="D17566" s="20" t="s">
        <v>14</v>
      </c>
    </row>
    <row r="17567" spans="2:4" x14ac:dyDescent="0.25">
      <c r="B17567" s="20" t="s">
        <v>14011</v>
      </c>
      <c r="C17567" s="20" t="s">
        <v>14008</v>
      </c>
      <c r="D17567" s="20" t="s">
        <v>14</v>
      </c>
    </row>
    <row r="17568" spans="2:4" x14ac:dyDescent="0.25">
      <c r="B17568" s="20" t="s">
        <v>20107</v>
      </c>
      <c r="C17568" s="20" t="s">
        <v>14008</v>
      </c>
      <c r="D17568" s="20" t="s">
        <v>14</v>
      </c>
    </row>
    <row r="17569" spans="2:4" x14ac:dyDescent="0.25">
      <c r="B17569" s="20" t="s">
        <v>14012</v>
      </c>
      <c r="C17569" s="20" t="s">
        <v>14008</v>
      </c>
      <c r="D17569" s="20" t="s">
        <v>14</v>
      </c>
    </row>
    <row r="17570" spans="2:4" x14ac:dyDescent="0.25">
      <c r="B17570" s="20" t="s">
        <v>14013</v>
      </c>
      <c r="C17570" s="20" t="s">
        <v>14013</v>
      </c>
      <c r="D17570" s="20" t="s">
        <v>14</v>
      </c>
    </row>
    <row r="17571" spans="2:4" x14ac:dyDescent="0.25">
      <c r="B17571" s="20" t="s">
        <v>14014</v>
      </c>
      <c r="C17571" s="20" t="s">
        <v>14013</v>
      </c>
      <c r="D17571" s="20" t="s">
        <v>14</v>
      </c>
    </row>
    <row r="17572" spans="2:4" x14ac:dyDescent="0.25">
      <c r="B17572" s="20" t="s">
        <v>14015</v>
      </c>
      <c r="C17572" s="20" t="s">
        <v>14013</v>
      </c>
      <c r="D17572" s="20" t="s">
        <v>14</v>
      </c>
    </row>
    <row r="17573" spans="2:4" x14ac:dyDescent="0.25">
      <c r="B17573" s="20" t="s">
        <v>20108</v>
      </c>
      <c r="C17573" s="20" t="s">
        <v>14013</v>
      </c>
      <c r="D17573" s="20" t="s">
        <v>14</v>
      </c>
    </row>
    <row r="17574" spans="2:4" x14ac:dyDescent="0.25">
      <c r="B17574" s="20" t="s">
        <v>20109</v>
      </c>
      <c r="C17574" s="20" t="s">
        <v>14013</v>
      </c>
      <c r="D17574" s="20" t="s">
        <v>14</v>
      </c>
    </row>
    <row r="17575" spans="2:4" x14ac:dyDescent="0.25">
      <c r="B17575" s="20" t="s">
        <v>20110</v>
      </c>
      <c r="C17575" s="20" t="s">
        <v>14013</v>
      </c>
      <c r="D17575" s="20" t="s">
        <v>14</v>
      </c>
    </row>
    <row r="17576" spans="2:4" x14ac:dyDescent="0.25">
      <c r="B17576" s="20" t="s">
        <v>20111</v>
      </c>
      <c r="C17576" s="20" t="s">
        <v>14013</v>
      </c>
      <c r="D17576" s="20" t="s">
        <v>14</v>
      </c>
    </row>
    <row r="17577" spans="2:4" x14ac:dyDescent="0.25">
      <c r="B17577" s="20" t="s">
        <v>20112</v>
      </c>
      <c r="C17577" s="20" t="s">
        <v>14013</v>
      </c>
      <c r="D17577" s="20" t="s">
        <v>14</v>
      </c>
    </row>
    <row r="17578" spans="2:4" x14ac:dyDescent="0.25">
      <c r="B17578" s="20" t="s">
        <v>20113</v>
      </c>
      <c r="C17578" s="20" t="s">
        <v>14013</v>
      </c>
      <c r="D17578" s="20" t="s">
        <v>14</v>
      </c>
    </row>
    <row r="17579" spans="2:4" x14ac:dyDescent="0.25">
      <c r="B17579" s="20" t="s">
        <v>20114</v>
      </c>
      <c r="C17579" s="20" t="s">
        <v>14013</v>
      </c>
      <c r="D17579" s="20" t="s">
        <v>14</v>
      </c>
    </row>
    <row r="17580" spans="2:4" x14ac:dyDescent="0.25">
      <c r="B17580" s="20" t="s">
        <v>20115</v>
      </c>
      <c r="C17580" s="20" t="s">
        <v>14013</v>
      </c>
      <c r="D17580" s="20" t="s">
        <v>14</v>
      </c>
    </row>
    <row r="17581" spans="2:4" x14ac:dyDescent="0.25">
      <c r="B17581" s="20" t="s">
        <v>20116</v>
      </c>
      <c r="C17581" s="20" t="s">
        <v>14013</v>
      </c>
      <c r="D17581" s="20" t="s">
        <v>14</v>
      </c>
    </row>
    <row r="17582" spans="2:4" x14ac:dyDescent="0.25">
      <c r="B17582" s="20" t="s">
        <v>20117</v>
      </c>
      <c r="C17582" s="20" t="s">
        <v>14013</v>
      </c>
      <c r="D17582" s="20" t="s">
        <v>14</v>
      </c>
    </row>
    <row r="17583" spans="2:4" x14ac:dyDescent="0.25">
      <c r="B17583" s="20" t="s">
        <v>20118</v>
      </c>
      <c r="C17583" s="20" t="s">
        <v>14013</v>
      </c>
      <c r="D17583" s="20" t="s">
        <v>14</v>
      </c>
    </row>
    <row r="17584" spans="2:4" x14ac:dyDescent="0.25">
      <c r="B17584" s="20" t="s">
        <v>20119</v>
      </c>
      <c r="C17584" s="20" t="s">
        <v>14013</v>
      </c>
      <c r="D17584" s="20" t="s">
        <v>14</v>
      </c>
    </row>
    <row r="17585" spans="2:4" x14ac:dyDescent="0.25">
      <c r="B17585" s="20" t="s">
        <v>20120</v>
      </c>
      <c r="C17585" s="20" t="s">
        <v>14013</v>
      </c>
      <c r="D17585" s="20" t="s">
        <v>14</v>
      </c>
    </row>
    <row r="17586" spans="2:4" x14ac:dyDescent="0.25">
      <c r="B17586" s="20" t="s">
        <v>20121</v>
      </c>
      <c r="C17586" s="20" t="s">
        <v>14013</v>
      </c>
      <c r="D17586" s="20" t="s">
        <v>14</v>
      </c>
    </row>
    <row r="17587" spans="2:4" x14ac:dyDescent="0.25">
      <c r="B17587" s="20" t="s">
        <v>20122</v>
      </c>
      <c r="C17587" s="20" t="s">
        <v>14013</v>
      </c>
      <c r="D17587" s="20" t="s">
        <v>14</v>
      </c>
    </row>
    <row r="17588" spans="2:4" x14ac:dyDescent="0.25">
      <c r="B17588" s="20" t="s">
        <v>20123</v>
      </c>
      <c r="C17588" s="20" t="s">
        <v>14013</v>
      </c>
      <c r="D17588" s="20" t="s">
        <v>14</v>
      </c>
    </row>
    <row r="17589" spans="2:4" x14ac:dyDescent="0.25">
      <c r="B17589" s="20" t="s">
        <v>20124</v>
      </c>
      <c r="C17589" s="20" t="s">
        <v>14013</v>
      </c>
      <c r="D17589" s="20" t="s">
        <v>14</v>
      </c>
    </row>
    <row r="17590" spans="2:4" x14ac:dyDescent="0.25">
      <c r="B17590" s="20" t="s">
        <v>14016</v>
      </c>
      <c r="C17590" s="20" t="s">
        <v>14013</v>
      </c>
      <c r="D17590" s="20" t="s">
        <v>14</v>
      </c>
    </row>
    <row r="17591" spans="2:4" x14ac:dyDescent="0.25">
      <c r="B17591" s="20" t="s">
        <v>14017</v>
      </c>
      <c r="C17591" s="20" t="s">
        <v>14013</v>
      </c>
      <c r="D17591" s="20" t="s">
        <v>14</v>
      </c>
    </row>
    <row r="17592" spans="2:4" x14ac:dyDescent="0.25">
      <c r="B17592" s="20" t="s">
        <v>20125</v>
      </c>
      <c r="C17592" s="20" t="s">
        <v>14013</v>
      </c>
      <c r="D17592" s="20" t="s">
        <v>15</v>
      </c>
    </row>
    <row r="17593" spans="2:4" x14ac:dyDescent="0.25">
      <c r="B17593" s="20" t="s">
        <v>14019</v>
      </c>
      <c r="C17593" s="20" t="s">
        <v>14018</v>
      </c>
      <c r="D17593" s="20" t="s">
        <v>14</v>
      </c>
    </row>
    <row r="17594" spans="2:4" x14ac:dyDescent="0.25">
      <c r="B17594" s="20" t="s">
        <v>14020</v>
      </c>
      <c r="C17594" s="20" t="s">
        <v>14018</v>
      </c>
      <c r="D17594" s="20" t="s">
        <v>14</v>
      </c>
    </row>
    <row r="17595" spans="2:4" x14ac:dyDescent="0.25">
      <c r="B17595" s="20" t="s">
        <v>14021</v>
      </c>
      <c r="C17595" s="20" t="s">
        <v>14018</v>
      </c>
      <c r="D17595" s="20" t="s">
        <v>14</v>
      </c>
    </row>
    <row r="17596" spans="2:4" x14ac:dyDescent="0.25">
      <c r="B17596" s="20" t="s">
        <v>14022</v>
      </c>
      <c r="C17596" s="20" t="s">
        <v>14018</v>
      </c>
      <c r="D17596" s="20" t="s">
        <v>14</v>
      </c>
    </row>
    <row r="17597" spans="2:4" x14ac:dyDescent="0.25">
      <c r="B17597" s="20" t="s">
        <v>20126</v>
      </c>
      <c r="C17597" s="20" t="s">
        <v>14013</v>
      </c>
      <c r="D17597" s="20" t="s">
        <v>15</v>
      </c>
    </row>
    <row r="17598" spans="2:4" x14ac:dyDescent="0.25">
      <c r="B17598" s="20" t="s">
        <v>14023</v>
      </c>
      <c r="C17598" s="20" t="s">
        <v>14018</v>
      </c>
      <c r="D17598" s="20" t="s">
        <v>14</v>
      </c>
    </row>
    <row r="17599" spans="2:4" x14ac:dyDescent="0.25">
      <c r="B17599" s="20" t="s">
        <v>20127</v>
      </c>
      <c r="C17599" s="20" t="s">
        <v>14013</v>
      </c>
      <c r="D17599" s="20" t="s">
        <v>15</v>
      </c>
    </row>
    <row r="17600" spans="2:4" x14ac:dyDescent="0.25">
      <c r="B17600" s="20" t="s">
        <v>20128</v>
      </c>
      <c r="C17600" s="20" t="s">
        <v>14013</v>
      </c>
      <c r="D17600" s="20" t="s">
        <v>15</v>
      </c>
    </row>
    <row r="17601" spans="2:4" x14ac:dyDescent="0.25">
      <c r="B17601" s="20" t="s">
        <v>14018</v>
      </c>
      <c r="C17601" s="20" t="s">
        <v>14018</v>
      </c>
      <c r="D17601" s="20" t="s">
        <v>14</v>
      </c>
    </row>
    <row r="17602" spans="2:4" x14ac:dyDescent="0.25">
      <c r="B17602" s="20" t="s">
        <v>14028</v>
      </c>
      <c r="C17602" s="20" t="s">
        <v>14028</v>
      </c>
      <c r="D17602" s="20" t="s">
        <v>14</v>
      </c>
    </row>
    <row r="17603" spans="2:4" x14ac:dyDescent="0.25">
      <c r="B17603" s="20" t="s">
        <v>14024</v>
      </c>
      <c r="C17603" s="20" t="s">
        <v>14018</v>
      </c>
      <c r="D17603" s="20" t="s">
        <v>14</v>
      </c>
    </row>
    <row r="17604" spans="2:4" x14ac:dyDescent="0.25">
      <c r="B17604" s="20" t="s">
        <v>14025</v>
      </c>
      <c r="C17604" s="20" t="s">
        <v>14018</v>
      </c>
      <c r="D17604" s="20" t="s">
        <v>14</v>
      </c>
    </row>
    <row r="17605" spans="2:4" x14ac:dyDescent="0.25">
      <c r="B17605" s="20" t="s">
        <v>14026</v>
      </c>
      <c r="C17605" s="20" t="s">
        <v>14018</v>
      </c>
      <c r="D17605" s="20" t="s">
        <v>14</v>
      </c>
    </row>
    <row r="17606" spans="2:4" x14ac:dyDescent="0.25">
      <c r="B17606" s="20" t="s">
        <v>14027</v>
      </c>
      <c r="C17606" s="20" t="s">
        <v>14018</v>
      </c>
      <c r="D17606" s="20" t="s">
        <v>14</v>
      </c>
    </row>
    <row r="17607" spans="2:4" x14ac:dyDescent="0.25">
      <c r="B17607" s="20" t="s">
        <v>14029</v>
      </c>
      <c r="C17607" s="20" t="s">
        <v>14030</v>
      </c>
      <c r="D17607" s="20" t="s">
        <v>14</v>
      </c>
    </row>
    <row r="17608" spans="2:4" x14ac:dyDescent="0.25">
      <c r="B17608" s="20" t="s">
        <v>14031</v>
      </c>
      <c r="C17608" s="20" t="s">
        <v>14032</v>
      </c>
      <c r="D17608" s="20" t="s">
        <v>14</v>
      </c>
    </row>
    <row r="17609" spans="2:4" x14ac:dyDescent="0.25">
      <c r="B17609" s="20" t="s">
        <v>14033</v>
      </c>
      <c r="C17609" s="20" t="s">
        <v>14033</v>
      </c>
      <c r="D17609" s="20" t="s">
        <v>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1:S17"/>
  <sheetViews>
    <sheetView zoomScale="85" zoomScaleNormal="85" workbookViewId="0">
      <selection activeCell="E6" sqref="E6"/>
    </sheetView>
  </sheetViews>
  <sheetFormatPr defaultRowHeight="15" x14ac:dyDescent="0.25"/>
  <cols>
    <col min="1" max="1" width="3" customWidth="1"/>
    <col min="2" max="2" width="15.42578125" bestFit="1" customWidth="1"/>
    <col min="3" max="3" width="13.85546875" bestFit="1" customWidth="1"/>
    <col min="4" max="4" width="16.140625" bestFit="1" customWidth="1"/>
    <col min="5" max="6" width="13.42578125" customWidth="1"/>
    <col min="7" max="7" width="49" bestFit="1" customWidth="1"/>
    <col min="8" max="8" width="4.140625" customWidth="1"/>
    <col min="9" max="9" width="18.85546875" bestFit="1" customWidth="1"/>
    <col min="10" max="10" width="10.7109375" bestFit="1" customWidth="1"/>
    <col min="11" max="11" width="18.28515625" customWidth="1"/>
    <col min="12" max="12" width="13.85546875" style="1" bestFit="1" customWidth="1"/>
    <col min="13" max="13" width="3.28515625" customWidth="1"/>
    <col min="15" max="15" width="3.7109375" customWidth="1"/>
    <col min="16" max="16" width="14.5703125" bestFit="1" customWidth="1"/>
    <col min="17" max="17" width="12" bestFit="1" customWidth="1"/>
    <col min="18" max="18" width="13.85546875" bestFit="1" customWidth="1"/>
  </cols>
  <sheetData>
    <row r="1" spans="2:19" ht="15.75" thickBot="1" x14ac:dyDescent="0.3">
      <c r="B1" s="10" t="s">
        <v>3</v>
      </c>
      <c r="C1" s="10" t="s">
        <v>28</v>
      </c>
      <c r="D1" s="10" t="s">
        <v>2</v>
      </c>
      <c r="E1" s="10" t="s">
        <v>20130</v>
      </c>
      <c r="F1" s="10" t="s">
        <v>20164</v>
      </c>
      <c r="G1" s="10" t="s">
        <v>29</v>
      </c>
      <c r="I1" s="96" t="s">
        <v>20162</v>
      </c>
      <c r="J1" s="11" t="s">
        <v>30</v>
      </c>
      <c r="K1" s="11" t="s">
        <v>38</v>
      </c>
      <c r="L1" s="10" t="s">
        <v>31</v>
      </c>
      <c r="N1" s="72" t="s">
        <v>20133</v>
      </c>
      <c r="P1" s="90" t="s">
        <v>20138</v>
      </c>
      <c r="Q1" s="90" t="s">
        <v>20139</v>
      </c>
      <c r="R1" s="91" t="s">
        <v>20140</v>
      </c>
      <c r="S1" s="91" t="s">
        <v>20141</v>
      </c>
    </row>
    <row r="2" spans="2:19" ht="15.75" thickBot="1" x14ac:dyDescent="0.3">
      <c r="B2" s="9">
        <f>Tool!C17</f>
        <v>0</v>
      </c>
      <c r="C2" s="9" t="str">
        <f>IF(Tool!$C$19&gt;=293000,"",IF(Tool!$C$19&gt;=125000,"125000-292999",IF(Tool!$C$19&gt;=73200,"73200-124999",IF(Tool!$C$19&gt;=50000,"50000-73199",IF(Tool!$C$19&gt;=25000,"25000-49999",IF(Tool!$C$19&gt;=10000,"10000-24999",""))))))</f>
        <v/>
      </c>
      <c r="D2" s="9">
        <f>Tool!C15</f>
        <v>0</v>
      </c>
      <c r="E2" s="9">
        <f>Tool!C13</f>
        <v>0</v>
      </c>
      <c r="F2" s="97" t="str">
        <f>IF(Tool!$C$11&lt;=$I$2,"Level1",IF(Tool!$C$11&lt;=$I$4,"Level2",IF(Tool!$C$11&lt;=$I$6,"Level3","")))</f>
        <v>Level1</v>
      </c>
      <c r="G2" s="9" t="str">
        <f>CONCATENATE(B2,"-",C2,"-",D2," ",F2,"-",E2)</f>
        <v>0--0 Level1-0</v>
      </c>
      <c r="I2" s="21">
        <f>'Flat Rates'!K2</f>
        <v>44255</v>
      </c>
      <c r="J2" s="93" t="e">
        <f>LOOKUP(2,1/($P$2:$P$11&lt;=Tool!$C$11)/($Q$2:$Q$11&gt;=Tool!$C$11),$S$2:$S$11)</f>
        <v>#N/A</v>
      </c>
      <c r="K2" s="23">
        <v>51564</v>
      </c>
      <c r="L2" s="12" t="s">
        <v>14061</v>
      </c>
      <c r="N2" s="73">
        <v>0</v>
      </c>
      <c r="P2" s="92">
        <v>42461</v>
      </c>
      <c r="Q2" s="92">
        <v>42825</v>
      </c>
      <c r="R2" t="s">
        <v>20142</v>
      </c>
    </row>
    <row r="3" spans="2:19" ht="15.75" thickBot="1" x14ac:dyDescent="0.3">
      <c r="I3" s="96" t="s">
        <v>20163</v>
      </c>
      <c r="L3" s="13" t="s">
        <v>14062</v>
      </c>
      <c r="N3">
        <v>0.1</v>
      </c>
      <c r="P3" s="92">
        <v>42826</v>
      </c>
      <c r="Q3" s="92">
        <v>43190</v>
      </c>
      <c r="R3" t="s">
        <v>20143</v>
      </c>
    </row>
    <row r="4" spans="2:19" ht="15.75" thickBot="1" x14ac:dyDescent="0.3">
      <c r="G4" s="10" t="s">
        <v>33</v>
      </c>
      <c r="I4" s="21">
        <f>EOMONTH(I2,7)</f>
        <v>44469</v>
      </c>
      <c r="L4" s="13" t="s">
        <v>32</v>
      </c>
      <c r="N4" s="73">
        <v>0.2</v>
      </c>
      <c r="P4" s="92">
        <v>43191</v>
      </c>
      <c r="Q4" s="92">
        <v>43555</v>
      </c>
      <c r="R4" t="s">
        <v>20144</v>
      </c>
      <c r="S4">
        <v>2.0300000000000001E-3</v>
      </c>
    </row>
    <row r="5" spans="2:19" ht="15.75" thickBot="1" x14ac:dyDescent="0.3">
      <c r="G5" s="9">
        <f>Tool!C21</f>
        <v>0</v>
      </c>
      <c r="I5" s="96" t="s">
        <v>20171</v>
      </c>
      <c r="L5" s="13" t="s">
        <v>14051</v>
      </c>
      <c r="N5">
        <v>0.3</v>
      </c>
      <c r="P5" s="92">
        <v>43556</v>
      </c>
      <c r="Q5" s="92">
        <v>43921</v>
      </c>
      <c r="R5" t="s">
        <v>20145</v>
      </c>
      <c r="S5">
        <v>3.3899999999999998E-3</v>
      </c>
    </row>
    <row r="6" spans="2:19" ht="15.75" thickBot="1" x14ac:dyDescent="0.3">
      <c r="B6" t="s">
        <v>34</v>
      </c>
      <c r="I6" s="21">
        <f>EOMONTH(I4,7)</f>
        <v>44681</v>
      </c>
      <c r="L6" s="14" t="s">
        <v>14052</v>
      </c>
      <c r="N6" s="73">
        <v>0.4</v>
      </c>
      <c r="P6" s="92">
        <v>43922</v>
      </c>
      <c r="Q6" s="92">
        <v>44286</v>
      </c>
      <c r="R6" t="s">
        <v>20146</v>
      </c>
      <c r="S6">
        <v>4.0600000000000002E-3</v>
      </c>
    </row>
    <row r="7" spans="2:19" ht="15.75" thickBot="1" x14ac:dyDescent="0.3">
      <c r="B7" s="10" t="s">
        <v>7</v>
      </c>
      <c r="C7" s="10" t="s">
        <v>25</v>
      </c>
      <c r="G7" s="10" t="s">
        <v>26</v>
      </c>
      <c r="N7">
        <v>0.5</v>
      </c>
      <c r="P7" s="92">
        <v>44287</v>
      </c>
      <c r="Q7" s="92">
        <v>44651</v>
      </c>
      <c r="R7" t="s">
        <v>20147</v>
      </c>
      <c r="S7">
        <v>4.6499999999999996E-3</v>
      </c>
    </row>
    <row r="8" spans="2:19" ht="15.75" thickBot="1" x14ac:dyDescent="0.3">
      <c r="B8" s="15" t="str">
        <f>IFERROR(IF(INDEX(Errors!$C$3:$C$19,MATCH(TRUE,Errors!$C$3:$C$19,0)),""),IF(Tool!C21="","",IFERROR((INDEX('Flat Rates'!$A$1:$I$5000,MATCH(Calcs!$G$2,'Flat Rates'!$A$1:$A$5000,0),MATCH(Calcs!B7,'Flat Rates'!$A$1:$I$1,0))*100),"")))</f>
        <v/>
      </c>
      <c r="C8" s="15" t="str">
        <f>IFERROR(IF(INDEX(Errors!$C$3:$C$19,MATCH(TRUE,Errors!$C$3:$C$19,0)),""),IF(Tool!C21="","",IFERROR((INDEX('Flat Rates'!$A$1:$I$5000,MATCH(Calcs!$G$2,'Flat Rates'!$A$1:$A$5000,0),MATCH(Calcs!C7,'Flat Rates'!$A$1:$I$1,0))*100)+(G5),"")))</f>
        <v/>
      </c>
      <c r="G8" s="9">
        <f>Tool!C19</f>
        <v>0</v>
      </c>
      <c r="N8" s="73">
        <v>0.6</v>
      </c>
      <c r="P8" s="92">
        <v>44652</v>
      </c>
      <c r="Q8" s="92">
        <v>45016</v>
      </c>
      <c r="R8" t="s">
        <v>20148</v>
      </c>
      <c r="S8" s="95">
        <v>4.6499999999999996E-3</v>
      </c>
    </row>
    <row r="9" spans="2:19" x14ac:dyDescent="0.25">
      <c r="J9" s="22" t="s">
        <v>14049</v>
      </c>
      <c r="N9">
        <v>0.7</v>
      </c>
      <c r="P9" s="92">
        <v>45017</v>
      </c>
      <c r="Q9" s="92">
        <v>45382</v>
      </c>
      <c r="R9" t="s">
        <v>20149</v>
      </c>
      <c r="S9" s="95">
        <v>4.6499999999999996E-3</v>
      </c>
    </row>
    <row r="10" spans="2:19" ht="15.75" thickBot="1" x14ac:dyDescent="0.3">
      <c r="B10" t="s">
        <v>35</v>
      </c>
      <c r="N10" s="73">
        <v>0.8</v>
      </c>
      <c r="P10" s="92">
        <v>45383</v>
      </c>
      <c r="Q10" s="92">
        <v>45747</v>
      </c>
      <c r="R10" t="s">
        <v>20150</v>
      </c>
      <c r="S10" s="95">
        <v>4.6499999999999996E-3</v>
      </c>
    </row>
    <row r="11" spans="2:19" ht="15.75" thickBot="1" x14ac:dyDescent="0.3">
      <c r="B11" s="10" t="s">
        <v>7</v>
      </c>
      <c r="C11" s="10" t="s">
        <v>25</v>
      </c>
      <c r="D11" s="10" t="s">
        <v>36</v>
      </c>
      <c r="E11" s="10"/>
      <c r="F11" s="10"/>
      <c r="G11" s="10" t="s">
        <v>37</v>
      </c>
      <c r="N11">
        <v>0.9</v>
      </c>
      <c r="P11" s="92">
        <v>45748</v>
      </c>
      <c r="Q11" s="92">
        <v>46112</v>
      </c>
      <c r="R11" t="s">
        <v>20151</v>
      </c>
      <c r="S11" s="95">
        <v>4.6499999999999996E-3</v>
      </c>
    </row>
    <row r="12" spans="2:19" ht="15.75" thickBot="1" x14ac:dyDescent="0.3">
      <c r="B12" s="16" t="str">
        <f>IFERROR(((Tool!$E$13*365)/100),"")</f>
        <v/>
      </c>
      <c r="C12" s="16" t="str">
        <f>IFERROR(((Tool!$G$13*Calcs!$G$8)/100),"")</f>
        <v/>
      </c>
      <c r="D12" s="16" t="str">
        <f>IFERROR(IF(INDEX(Errors!$C$3:$C$19,MATCH(TRUE,Errors!$C$3:$C$19,0)),""),ROUND(SUM(B12:C12),2))</f>
        <v/>
      </c>
      <c r="E12" s="16"/>
      <c r="F12" s="16"/>
      <c r="G12" s="16" t="str">
        <f>IFERROR(IF(INDEX(Errors!$C$3:$C$19,MATCH(TRUE,Errors!$C$3:$C$19,0)),""),ROUND(IF(G8&lt;K2,(D12*1.05)/12,(((J2*G8)+D12)*1.2)/12),2))</f>
        <v/>
      </c>
      <c r="N12" s="73">
        <v>1</v>
      </c>
    </row>
    <row r="13" spans="2:19" x14ac:dyDescent="0.25">
      <c r="N13">
        <v>1.1000000000000001</v>
      </c>
    </row>
    <row r="14" spans="2:19" x14ac:dyDescent="0.25">
      <c r="N14" s="73">
        <v>1.2</v>
      </c>
    </row>
    <row r="15" spans="2:19" x14ac:dyDescent="0.25">
      <c r="N15">
        <v>1.3</v>
      </c>
    </row>
    <row r="16" spans="2:19" x14ac:dyDescent="0.25">
      <c r="I16" s="17"/>
      <c r="N16" s="73">
        <v>1.4</v>
      </c>
    </row>
    <row r="17" spans="9:14" x14ac:dyDescent="0.25">
      <c r="I17" s="17"/>
      <c r="N17">
        <v>1.5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K21841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2" sqref="C12"/>
    </sheetView>
  </sheetViews>
  <sheetFormatPr defaultRowHeight="15" x14ac:dyDescent="0.25"/>
  <cols>
    <col min="1" max="1" width="53.140625" bestFit="1" customWidth="1"/>
    <col min="2" max="2" width="12.140625" bestFit="1" customWidth="1"/>
    <col min="3" max="3" width="22.5703125" bestFit="1" customWidth="1"/>
    <col min="4" max="4" width="20.28515625" customWidth="1"/>
    <col min="6" max="6" width="15" bestFit="1" customWidth="1"/>
    <col min="8" max="8" width="9.5703125" bestFit="1" customWidth="1"/>
    <col min="9" max="9" width="10.5703125" bestFit="1" customWidth="1"/>
    <col min="10" max="10" width="14.42578125" bestFit="1" customWidth="1"/>
    <col min="11" max="11" width="16" bestFit="1" customWidth="1"/>
  </cols>
  <sheetData>
    <row r="1" spans="1:11" x14ac:dyDescent="0.25">
      <c r="A1" t="s">
        <v>27</v>
      </c>
      <c r="B1" s="1" t="s">
        <v>5</v>
      </c>
      <c r="C1" s="1" t="s">
        <v>2</v>
      </c>
      <c r="D1" s="1" t="s">
        <v>20130</v>
      </c>
      <c r="E1" s="1" t="s">
        <v>6</v>
      </c>
      <c r="F1" s="1" t="s">
        <v>7</v>
      </c>
      <c r="G1" t="s">
        <v>25</v>
      </c>
      <c r="H1" s="1" t="s">
        <v>9</v>
      </c>
      <c r="I1" s="1" t="s">
        <v>10</v>
      </c>
      <c r="J1" s="1" t="s">
        <v>20160</v>
      </c>
      <c r="K1" s="1" t="s">
        <v>20161</v>
      </c>
    </row>
    <row r="2" spans="1:11" x14ac:dyDescent="0.25">
      <c r="A2" t="str">
        <f>CONCATENATE(E2,"-",H2,"-",I2,"-",C2,"-",D2)</f>
        <v>EA-10000-24999-SmartFIX – 1 Year Level1-Acquisition</v>
      </c>
      <c r="B2" t="s">
        <v>11</v>
      </c>
      <c r="C2" t="s">
        <v>20152</v>
      </c>
      <c r="D2" t="s">
        <v>14063</v>
      </c>
      <c r="E2" t="s">
        <v>12</v>
      </c>
      <c r="F2">
        <v>0.25</v>
      </c>
      <c r="G2" s="8">
        <v>2.75E-2</v>
      </c>
      <c r="H2" s="7">
        <v>10000</v>
      </c>
      <c r="I2" s="7">
        <v>24999</v>
      </c>
      <c r="J2" s="92">
        <v>44044</v>
      </c>
      <c r="K2" s="92">
        <v>44255</v>
      </c>
    </row>
    <row r="3" spans="1:11" x14ac:dyDescent="0.25">
      <c r="A3" t="str">
        <f t="shared" ref="A3:A66" si="0">CONCATENATE(E3,"-",H3,"-",I3,"-",C3,"-",D3)</f>
        <v>EM-10000-24999-SmartFIX – 1 Year Level1-Acquisition</v>
      </c>
      <c r="B3" t="s">
        <v>11</v>
      </c>
      <c r="C3" t="s">
        <v>20152</v>
      </c>
      <c r="D3" t="s">
        <v>14063</v>
      </c>
      <c r="E3" t="s">
        <v>13</v>
      </c>
      <c r="F3">
        <v>0.25</v>
      </c>
      <c r="G3" s="8">
        <v>2.6700000000000002E-2</v>
      </c>
      <c r="H3" s="7">
        <v>10000</v>
      </c>
      <c r="I3" s="7">
        <v>24999</v>
      </c>
      <c r="J3" s="92">
        <v>44044</v>
      </c>
      <c r="K3" s="92">
        <v>44255</v>
      </c>
    </row>
    <row r="4" spans="1:11" x14ac:dyDescent="0.25">
      <c r="A4" t="str">
        <f t="shared" si="0"/>
        <v>NE-10000-24999-SmartFIX – 1 Year Level1-Acquisition</v>
      </c>
      <c r="B4" t="s">
        <v>11</v>
      </c>
      <c r="C4" t="s">
        <v>20152</v>
      </c>
      <c r="D4" t="s">
        <v>14063</v>
      </c>
      <c r="E4" t="s">
        <v>14</v>
      </c>
      <c r="F4">
        <v>0.25</v>
      </c>
      <c r="G4" s="8">
        <v>2.75E-2</v>
      </c>
      <c r="H4" s="7">
        <v>10000</v>
      </c>
      <c r="I4" s="7">
        <v>24999</v>
      </c>
      <c r="J4" s="92">
        <v>44044</v>
      </c>
      <c r="K4" s="92">
        <v>44255</v>
      </c>
    </row>
    <row r="5" spans="1:11" x14ac:dyDescent="0.25">
      <c r="A5" t="str">
        <f t="shared" si="0"/>
        <v>NO-10000-24999-SmartFIX – 1 Year Level1-Acquisition</v>
      </c>
      <c r="B5" t="s">
        <v>11</v>
      </c>
      <c r="C5" t="s">
        <v>20152</v>
      </c>
      <c r="D5" t="s">
        <v>14063</v>
      </c>
      <c r="E5" t="s">
        <v>15</v>
      </c>
      <c r="F5">
        <v>0.25</v>
      </c>
      <c r="G5" s="8">
        <v>2.7300000000000001E-2</v>
      </c>
      <c r="H5" s="7">
        <v>10000</v>
      </c>
      <c r="I5" s="7">
        <v>24999</v>
      </c>
      <c r="J5" s="92">
        <v>44044</v>
      </c>
      <c r="K5" s="92">
        <v>44255</v>
      </c>
    </row>
    <row r="6" spans="1:11" x14ac:dyDescent="0.25">
      <c r="A6" t="str">
        <f t="shared" si="0"/>
        <v>NT-10000-24999-SmartFIX – 1 Year Level1-Acquisition</v>
      </c>
      <c r="B6" t="s">
        <v>11</v>
      </c>
      <c r="C6" t="s">
        <v>20152</v>
      </c>
      <c r="D6" t="s">
        <v>14063</v>
      </c>
      <c r="E6" t="s">
        <v>16</v>
      </c>
      <c r="F6">
        <v>0.25</v>
      </c>
      <c r="G6" s="8">
        <v>2.86E-2</v>
      </c>
      <c r="H6" s="7">
        <v>10000</v>
      </c>
      <c r="I6" s="7">
        <v>24999</v>
      </c>
      <c r="J6" s="92">
        <v>44044</v>
      </c>
      <c r="K6" s="92">
        <v>44255</v>
      </c>
    </row>
    <row r="7" spans="1:11" x14ac:dyDescent="0.25">
      <c r="A7" t="str">
        <f t="shared" si="0"/>
        <v>NW-10000-24999-SmartFIX – 1 Year Level1-Acquisition</v>
      </c>
      <c r="B7" t="s">
        <v>11</v>
      </c>
      <c r="C7" t="s">
        <v>20152</v>
      </c>
      <c r="D7" t="s">
        <v>14063</v>
      </c>
      <c r="E7" t="s">
        <v>17</v>
      </c>
      <c r="F7">
        <v>0.25</v>
      </c>
      <c r="G7" s="8">
        <v>2.75E-2</v>
      </c>
      <c r="H7" s="7">
        <v>10000</v>
      </c>
      <c r="I7" s="7">
        <v>24999</v>
      </c>
      <c r="J7" s="92">
        <v>44044</v>
      </c>
      <c r="K7" s="92">
        <v>44255</v>
      </c>
    </row>
    <row r="8" spans="1:11" x14ac:dyDescent="0.25">
      <c r="A8" t="str">
        <f t="shared" si="0"/>
        <v>SC-10000-24999-SmartFIX – 1 Year Level1-Acquisition</v>
      </c>
      <c r="B8" t="s">
        <v>11</v>
      </c>
      <c r="C8" t="s">
        <v>20152</v>
      </c>
      <c r="D8" t="s">
        <v>14063</v>
      </c>
      <c r="E8" t="s">
        <v>18</v>
      </c>
      <c r="F8">
        <v>0.25</v>
      </c>
      <c r="G8" s="8">
        <v>2.86E-2</v>
      </c>
      <c r="H8" s="7">
        <v>10000</v>
      </c>
      <c r="I8" s="7">
        <v>24999</v>
      </c>
      <c r="J8" s="92">
        <v>44044</v>
      </c>
      <c r="K8" s="92">
        <v>44255</v>
      </c>
    </row>
    <row r="9" spans="1:11" x14ac:dyDescent="0.25">
      <c r="A9" t="str">
        <f t="shared" si="0"/>
        <v>SE-10000-24999-SmartFIX – 1 Year Level1-Acquisition</v>
      </c>
      <c r="B9" t="s">
        <v>11</v>
      </c>
      <c r="C9" t="s">
        <v>20152</v>
      </c>
      <c r="D9" t="s">
        <v>14063</v>
      </c>
      <c r="E9" t="s">
        <v>19</v>
      </c>
      <c r="F9">
        <v>0.25</v>
      </c>
      <c r="G9" s="8">
        <v>2.75E-2</v>
      </c>
      <c r="H9" s="7">
        <v>10000</v>
      </c>
      <c r="I9" s="7">
        <v>24999</v>
      </c>
      <c r="J9" s="92">
        <v>44044</v>
      </c>
      <c r="K9" s="92">
        <v>44255</v>
      </c>
    </row>
    <row r="10" spans="1:11" x14ac:dyDescent="0.25">
      <c r="A10" t="str">
        <f t="shared" si="0"/>
        <v>SO-10000-24999-SmartFIX – 1 Year Level1-Acquisition</v>
      </c>
      <c r="B10" t="s">
        <v>11</v>
      </c>
      <c r="C10" t="s">
        <v>20152</v>
      </c>
      <c r="D10" t="s">
        <v>14063</v>
      </c>
      <c r="E10" t="s">
        <v>20</v>
      </c>
      <c r="F10">
        <v>0.25</v>
      </c>
      <c r="G10" s="8">
        <v>2.8799999999999999E-2</v>
      </c>
      <c r="H10" s="7">
        <v>10000</v>
      </c>
      <c r="I10" s="7">
        <v>24999</v>
      </c>
      <c r="J10" s="92">
        <v>44044</v>
      </c>
      <c r="K10" s="92">
        <v>44255</v>
      </c>
    </row>
    <row r="11" spans="1:11" x14ac:dyDescent="0.25">
      <c r="A11" t="str">
        <f t="shared" si="0"/>
        <v>SW-10000-24999-SmartFIX – 1 Year Level1-Acquisition</v>
      </c>
      <c r="B11" t="s">
        <v>11</v>
      </c>
      <c r="C11" t="s">
        <v>20152</v>
      </c>
      <c r="D11" t="s">
        <v>14063</v>
      </c>
      <c r="E11" t="s">
        <v>21</v>
      </c>
      <c r="F11">
        <v>0.25</v>
      </c>
      <c r="G11" s="8">
        <v>2.75E-2</v>
      </c>
      <c r="H11" s="7">
        <v>10000</v>
      </c>
      <c r="I11" s="7">
        <v>24999</v>
      </c>
      <c r="J11" s="92">
        <v>44044</v>
      </c>
      <c r="K11" s="92">
        <v>44255</v>
      </c>
    </row>
    <row r="12" spans="1:11" x14ac:dyDescent="0.25">
      <c r="A12" t="str">
        <f t="shared" si="0"/>
        <v>WM-10000-24999-SmartFIX – 1 Year Level1-Acquisition</v>
      </c>
      <c r="B12" t="s">
        <v>11</v>
      </c>
      <c r="C12" t="s">
        <v>20152</v>
      </c>
      <c r="D12" t="s">
        <v>14063</v>
      </c>
      <c r="E12" t="s">
        <v>22</v>
      </c>
      <c r="F12">
        <v>0.25</v>
      </c>
      <c r="G12" s="8">
        <v>2.75E-2</v>
      </c>
      <c r="H12" s="7">
        <v>10000</v>
      </c>
      <c r="I12" s="7">
        <v>24999</v>
      </c>
      <c r="J12" s="92">
        <v>44044</v>
      </c>
      <c r="K12" s="92">
        <v>44255</v>
      </c>
    </row>
    <row r="13" spans="1:11" x14ac:dyDescent="0.25">
      <c r="A13" t="str">
        <f t="shared" si="0"/>
        <v>WN-10000-24999-SmartFIX – 1 Year Level1-Acquisition</v>
      </c>
      <c r="B13" t="s">
        <v>11</v>
      </c>
      <c r="C13" t="s">
        <v>20152</v>
      </c>
      <c r="D13" t="s">
        <v>14063</v>
      </c>
      <c r="E13" t="s">
        <v>23</v>
      </c>
      <c r="F13">
        <v>0.25</v>
      </c>
      <c r="G13" s="8">
        <v>2.7699999999999999E-2</v>
      </c>
      <c r="H13" s="7">
        <v>10000</v>
      </c>
      <c r="I13" s="7">
        <v>24999</v>
      </c>
      <c r="J13" s="92">
        <v>44044</v>
      </c>
      <c r="K13" s="92">
        <v>44255</v>
      </c>
    </row>
    <row r="14" spans="1:11" x14ac:dyDescent="0.25">
      <c r="A14" t="str">
        <f t="shared" si="0"/>
        <v>WS-10000-24999-SmartFIX – 1 Year Level1-Acquisition</v>
      </c>
      <c r="B14" t="s">
        <v>11</v>
      </c>
      <c r="C14" t="s">
        <v>20152</v>
      </c>
      <c r="D14" t="s">
        <v>14063</v>
      </c>
      <c r="E14" t="s">
        <v>24</v>
      </c>
      <c r="F14">
        <v>0.25</v>
      </c>
      <c r="G14" s="8">
        <v>2.7900000000000001E-2</v>
      </c>
      <c r="H14" s="7">
        <v>10000</v>
      </c>
      <c r="I14" s="7">
        <v>24999</v>
      </c>
      <c r="J14" s="92">
        <v>44044</v>
      </c>
      <c r="K14" s="92">
        <v>44255</v>
      </c>
    </row>
    <row r="15" spans="1:11" x14ac:dyDescent="0.25">
      <c r="A15" t="str">
        <f t="shared" si="0"/>
        <v>EA-25000-49999-SmartFIX – 1 Year Level1-Acquisition</v>
      </c>
      <c r="B15" t="s">
        <v>11</v>
      </c>
      <c r="C15" t="s">
        <v>20152</v>
      </c>
      <c r="D15" t="s">
        <v>14063</v>
      </c>
      <c r="E15" t="s">
        <v>12</v>
      </c>
      <c r="F15">
        <v>0.251</v>
      </c>
      <c r="G15" s="8">
        <v>2.4799999999999999E-2</v>
      </c>
      <c r="H15" s="7">
        <v>25000</v>
      </c>
      <c r="I15" s="7">
        <v>49999</v>
      </c>
      <c r="J15" s="92">
        <v>44044</v>
      </c>
      <c r="K15" s="92">
        <v>44255</v>
      </c>
    </row>
    <row r="16" spans="1:11" x14ac:dyDescent="0.25">
      <c r="A16" t="str">
        <f t="shared" si="0"/>
        <v>EM-25000-49999-SmartFIX – 1 Year Level1-Acquisition</v>
      </c>
      <c r="B16" t="s">
        <v>11</v>
      </c>
      <c r="C16" t="s">
        <v>20152</v>
      </c>
      <c r="D16" t="s">
        <v>14063</v>
      </c>
      <c r="E16" t="s">
        <v>13</v>
      </c>
      <c r="F16">
        <v>0.251</v>
      </c>
      <c r="G16" s="8">
        <v>2.4899999999999999E-2</v>
      </c>
      <c r="H16" s="7">
        <v>25000</v>
      </c>
      <c r="I16" s="7">
        <v>49999</v>
      </c>
      <c r="J16" s="92">
        <v>44044</v>
      </c>
      <c r="K16" s="92">
        <v>44255</v>
      </c>
    </row>
    <row r="17" spans="1:11" x14ac:dyDescent="0.25">
      <c r="A17" t="str">
        <f t="shared" si="0"/>
        <v>NE-25000-49999-SmartFIX – 1 Year Level1-Acquisition</v>
      </c>
      <c r="B17" t="s">
        <v>11</v>
      </c>
      <c r="C17" t="s">
        <v>20152</v>
      </c>
      <c r="D17" t="s">
        <v>14063</v>
      </c>
      <c r="E17" t="s">
        <v>14</v>
      </c>
      <c r="F17">
        <v>0.251</v>
      </c>
      <c r="G17" s="8">
        <v>2.6100000000000002E-2</v>
      </c>
      <c r="H17" s="7">
        <v>25000</v>
      </c>
      <c r="I17" s="7">
        <v>49999</v>
      </c>
      <c r="J17" s="92">
        <v>44044</v>
      </c>
      <c r="K17" s="92">
        <v>44255</v>
      </c>
    </row>
    <row r="18" spans="1:11" x14ac:dyDescent="0.25">
      <c r="A18" t="str">
        <f t="shared" si="0"/>
        <v>NO-25000-49999-SmartFIX – 1 Year Level1-Acquisition</v>
      </c>
      <c r="B18" t="s">
        <v>11</v>
      </c>
      <c r="C18" t="s">
        <v>20152</v>
      </c>
      <c r="D18" t="s">
        <v>14063</v>
      </c>
      <c r="E18" t="s">
        <v>15</v>
      </c>
      <c r="F18">
        <v>0.251</v>
      </c>
      <c r="G18" s="8">
        <v>2.5499999999999998E-2</v>
      </c>
      <c r="H18" s="7">
        <v>25000</v>
      </c>
      <c r="I18" s="7">
        <v>49999</v>
      </c>
      <c r="J18" s="92">
        <v>44044</v>
      </c>
      <c r="K18" s="92">
        <v>44255</v>
      </c>
    </row>
    <row r="19" spans="1:11" x14ac:dyDescent="0.25">
      <c r="A19" t="str">
        <f t="shared" si="0"/>
        <v>NT-25000-49999-SmartFIX – 1 Year Level1-Acquisition</v>
      </c>
      <c r="B19" t="s">
        <v>11</v>
      </c>
      <c r="C19" t="s">
        <v>20152</v>
      </c>
      <c r="D19" t="s">
        <v>14063</v>
      </c>
      <c r="E19" t="s">
        <v>16</v>
      </c>
      <c r="F19">
        <v>0.251</v>
      </c>
      <c r="G19" s="8">
        <v>2.6100000000000002E-2</v>
      </c>
      <c r="H19" s="7">
        <v>25000</v>
      </c>
      <c r="I19" s="7">
        <v>49999</v>
      </c>
      <c r="J19" s="92">
        <v>44044</v>
      </c>
      <c r="K19" s="92">
        <v>44255</v>
      </c>
    </row>
    <row r="20" spans="1:11" x14ac:dyDescent="0.25">
      <c r="A20" t="str">
        <f t="shared" si="0"/>
        <v>NW-25000-49999-SmartFIX – 1 Year Level1-Acquisition</v>
      </c>
      <c r="B20" t="s">
        <v>11</v>
      </c>
      <c r="C20" t="s">
        <v>20152</v>
      </c>
      <c r="D20" t="s">
        <v>14063</v>
      </c>
      <c r="E20" t="s">
        <v>17</v>
      </c>
      <c r="F20">
        <v>0.251</v>
      </c>
      <c r="G20" s="8">
        <v>2.6200000000000001E-2</v>
      </c>
      <c r="H20" s="7">
        <v>25000</v>
      </c>
      <c r="I20" s="7">
        <v>49999</v>
      </c>
      <c r="J20" s="92">
        <v>44044</v>
      </c>
      <c r="K20" s="92">
        <v>44255</v>
      </c>
    </row>
    <row r="21" spans="1:11" x14ac:dyDescent="0.25">
      <c r="A21" t="str">
        <f t="shared" si="0"/>
        <v>SC-25000-49999-SmartFIX – 1 Year Level1-Acquisition</v>
      </c>
      <c r="B21" t="s">
        <v>11</v>
      </c>
      <c r="C21" t="s">
        <v>20152</v>
      </c>
      <c r="D21" t="s">
        <v>14063</v>
      </c>
      <c r="E21" t="s">
        <v>18</v>
      </c>
      <c r="F21">
        <v>0.251</v>
      </c>
      <c r="G21" s="8">
        <v>2.6499999999999999E-2</v>
      </c>
      <c r="H21" s="7">
        <v>25000</v>
      </c>
      <c r="I21" s="7">
        <v>49999</v>
      </c>
      <c r="J21" s="92">
        <v>44044</v>
      </c>
      <c r="K21" s="92">
        <v>44255</v>
      </c>
    </row>
    <row r="22" spans="1:11" x14ac:dyDescent="0.25">
      <c r="A22" t="str">
        <f t="shared" si="0"/>
        <v>SE-25000-49999-SmartFIX – 1 Year Level1-Acquisition</v>
      </c>
      <c r="B22" t="s">
        <v>11</v>
      </c>
      <c r="C22" t="s">
        <v>20152</v>
      </c>
      <c r="D22" t="s">
        <v>14063</v>
      </c>
      <c r="E22" t="s">
        <v>19</v>
      </c>
      <c r="F22">
        <v>0.251</v>
      </c>
      <c r="G22" s="8">
        <v>2.69E-2</v>
      </c>
      <c r="H22" s="7">
        <v>25000</v>
      </c>
      <c r="I22" s="7">
        <v>49999</v>
      </c>
      <c r="J22" s="92">
        <v>44044</v>
      </c>
      <c r="K22" s="92">
        <v>44255</v>
      </c>
    </row>
    <row r="23" spans="1:11" x14ac:dyDescent="0.25">
      <c r="A23" t="str">
        <f t="shared" si="0"/>
        <v>SO-25000-49999-SmartFIX – 1 Year Level1-Acquisition</v>
      </c>
      <c r="B23" t="s">
        <v>11</v>
      </c>
      <c r="C23" t="s">
        <v>20152</v>
      </c>
      <c r="D23" t="s">
        <v>14063</v>
      </c>
      <c r="E23" t="s">
        <v>20</v>
      </c>
      <c r="F23">
        <v>0.251</v>
      </c>
      <c r="G23" s="8">
        <v>2.75E-2</v>
      </c>
      <c r="H23" s="7">
        <v>25000</v>
      </c>
      <c r="I23" s="7">
        <v>49999</v>
      </c>
      <c r="J23" s="92">
        <v>44044</v>
      </c>
      <c r="K23" s="92">
        <v>44255</v>
      </c>
    </row>
    <row r="24" spans="1:11" x14ac:dyDescent="0.25">
      <c r="A24" t="str">
        <f t="shared" si="0"/>
        <v>SW-25000-49999-SmartFIX – 1 Year Level1-Acquisition</v>
      </c>
      <c r="B24" t="s">
        <v>11</v>
      </c>
      <c r="C24" t="s">
        <v>20152</v>
      </c>
      <c r="D24" t="s">
        <v>14063</v>
      </c>
      <c r="E24" t="s">
        <v>21</v>
      </c>
      <c r="F24">
        <v>0.251</v>
      </c>
      <c r="G24" s="8">
        <v>2.64E-2</v>
      </c>
      <c r="H24" s="7">
        <v>25000</v>
      </c>
      <c r="I24" s="7">
        <v>49999</v>
      </c>
      <c r="J24" s="92">
        <v>44044</v>
      </c>
      <c r="K24" s="92">
        <v>44255</v>
      </c>
    </row>
    <row r="25" spans="1:11" x14ac:dyDescent="0.25">
      <c r="A25" t="str">
        <f t="shared" si="0"/>
        <v>WM-25000-49999-SmartFIX – 1 Year Level1-Acquisition</v>
      </c>
      <c r="B25" t="s">
        <v>11</v>
      </c>
      <c r="C25" t="s">
        <v>20152</v>
      </c>
      <c r="D25" t="s">
        <v>14063</v>
      </c>
      <c r="E25" t="s">
        <v>22</v>
      </c>
      <c r="F25">
        <v>0.251</v>
      </c>
      <c r="G25" s="8">
        <v>2.6200000000000001E-2</v>
      </c>
      <c r="H25" s="7">
        <v>25000</v>
      </c>
      <c r="I25" s="7">
        <v>49999</v>
      </c>
      <c r="J25" s="92">
        <v>44044</v>
      </c>
      <c r="K25" s="92">
        <v>44255</v>
      </c>
    </row>
    <row r="26" spans="1:11" x14ac:dyDescent="0.25">
      <c r="A26" t="str">
        <f t="shared" si="0"/>
        <v>WN-25000-49999-SmartFIX – 1 Year Level1-Acquisition</v>
      </c>
      <c r="B26" t="s">
        <v>11</v>
      </c>
      <c r="C26" t="s">
        <v>20152</v>
      </c>
      <c r="D26" t="s">
        <v>14063</v>
      </c>
      <c r="E26" t="s">
        <v>23</v>
      </c>
      <c r="F26">
        <v>0.251</v>
      </c>
      <c r="G26" s="8">
        <v>2.6499999999999999E-2</v>
      </c>
      <c r="H26" s="7">
        <v>25000</v>
      </c>
      <c r="I26" s="7">
        <v>49999</v>
      </c>
      <c r="J26" s="92">
        <v>44044</v>
      </c>
      <c r="K26" s="92">
        <v>44255</v>
      </c>
    </row>
    <row r="27" spans="1:11" x14ac:dyDescent="0.25">
      <c r="A27" t="str">
        <f t="shared" si="0"/>
        <v>WS-25000-49999-SmartFIX – 1 Year Level1-Acquisition</v>
      </c>
      <c r="B27" t="s">
        <v>11</v>
      </c>
      <c r="C27" t="s">
        <v>20152</v>
      </c>
      <c r="D27" t="s">
        <v>14063</v>
      </c>
      <c r="E27" t="s">
        <v>24</v>
      </c>
      <c r="F27">
        <v>0.251</v>
      </c>
      <c r="G27" s="8">
        <v>2.6499999999999999E-2</v>
      </c>
      <c r="H27" s="7">
        <v>25000</v>
      </c>
      <c r="I27" s="7">
        <v>49999</v>
      </c>
      <c r="J27" s="92">
        <v>44044</v>
      </c>
      <c r="K27" s="92">
        <v>44255</v>
      </c>
    </row>
    <row r="28" spans="1:11" x14ac:dyDescent="0.25">
      <c r="A28" t="str">
        <f t="shared" si="0"/>
        <v>EA-50000-73199-SmartFIX – 1 Year Level1-Acquisition</v>
      </c>
      <c r="B28" t="s">
        <v>11</v>
      </c>
      <c r="C28" t="s">
        <v>20152</v>
      </c>
      <c r="D28" t="s">
        <v>14063</v>
      </c>
      <c r="E28" s="2" t="s">
        <v>12</v>
      </c>
      <c r="F28">
        <v>0.252</v>
      </c>
      <c r="G28" s="8">
        <v>2.4799999999999999E-2</v>
      </c>
      <c r="H28" s="7">
        <v>50000</v>
      </c>
      <c r="I28" s="7">
        <v>73199</v>
      </c>
      <c r="J28" s="92">
        <v>44044</v>
      </c>
      <c r="K28" s="92">
        <v>44255</v>
      </c>
    </row>
    <row r="29" spans="1:11" x14ac:dyDescent="0.25">
      <c r="A29" t="str">
        <f t="shared" si="0"/>
        <v>EM-50000-73199-SmartFIX – 1 Year Level1-Acquisition</v>
      </c>
      <c r="B29" t="s">
        <v>11</v>
      </c>
      <c r="C29" t="s">
        <v>20152</v>
      </c>
      <c r="D29" t="s">
        <v>14063</v>
      </c>
      <c r="E29" s="2" t="s">
        <v>13</v>
      </c>
      <c r="F29">
        <v>0.252</v>
      </c>
      <c r="G29" s="8">
        <v>2.4899999999999999E-2</v>
      </c>
      <c r="H29" s="7">
        <v>50000</v>
      </c>
      <c r="I29" s="7">
        <v>73199</v>
      </c>
      <c r="J29" s="92">
        <v>44044</v>
      </c>
      <c r="K29" s="92">
        <v>44255</v>
      </c>
    </row>
    <row r="30" spans="1:11" x14ac:dyDescent="0.25">
      <c r="A30" t="str">
        <f t="shared" si="0"/>
        <v>NE-50000-73199-SmartFIX – 1 Year Level1-Acquisition</v>
      </c>
      <c r="B30" t="s">
        <v>11</v>
      </c>
      <c r="C30" t="s">
        <v>20152</v>
      </c>
      <c r="D30" t="s">
        <v>14063</v>
      </c>
      <c r="E30" s="2" t="s">
        <v>14</v>
      </c>
      <c r="F30">
        <v>0.252</v>
      </c>
      <c r="G30" s="8">
        <v>2.6200000000000001E-2</v>
      </c>
      <c r="H30" s="7">
        <v>50000</v>
      </c>
      <c r="I30" s="7">
        <v>73199</v>
      </c>
      <c r="J30" s="92">
        <v>44044</v>
      </c>
      <c r="K30" s="92">
        <v>44255</v>
      </c>
    </row>
    <row r="31" spans="1:11" x14ac:dyDescent="0.25">
      <c r="A31" t="str">
        <f t="shared" si="0"/>
        <v>NO-50000-73199-SmartFIX – 1 Year Level1-Acquisition</v>
      </c>
      <c r="B31" t="s">
        <v>11</v>
      </c>
      <c r="C31" t="s">
        <v>20152</v>
      </c>
      <c r="D31" t="s">
        <v>14063</v>
      </c>
      <c r="E31" s="2" t="s">
        <v>15</v>
      </c>
      <c r="F31">
        <v>0.252</v>
      </c>
      <c r="G31" s="8">
        <v>2.5399999999999999E-2</v>
      </c>
      <c r="H31" s="7">
        <v>50000</v>
      </c>
      <c r="I31" s="7">
        <v>73199</v>
      </c>
      <c r="J31" s="92">
        <v>44044</v>
      </c>
      <c r="K31" s="92">
        <v>44255</v>
      </c>
    </row>
    <row r="32" spans="1:11" x14ac:dyDescent="0.25">
      <c r="A32" t="str">
        <f t="shared" si="0"/>
        <v>NT-50000-73199-SmartFIX – 1 Year Level1-Acquisition</v>
      </c>
      <c r="B32" t="s">
        <v>11</v>
      </c>
      <c r="C32" t="s">
        <v>20152</v>
      </c>
      <c r="D32" t="s">
        <v>14063</v>
      </c>
      <c r="E32" s="2" t="s">
        <v>16</v>
      </c>
      <c r="F32">
        <v>0.252</v>
      </c>
      <c r="G32" s="8">
        <v>2.53E-2</v>
      </c>
      <c r="H32" s="7">
        <v>50000</v>
      </c>
      <c r="I32" s="7">
        <v>73199</v>
      </c>
      <c r="J32" s="92">
        <v>44044</v>
      </c>
      <c r="K32" s="92">
        <v>44255</v>
      </c>
    </row>
    <row r="33" spans="1:11" x14ac:dyDescent="0.25">
      <c r="A33" t="str">
        <f t="shared" si="0"/>
        <v>NW-50000-73199-SmartFIX – 1 Year Level1-Acquisition</v>
      </c>
      <c r="B33" t="s">
        <v>11</v>
      </c>
      <c r="C33" t="s">
        <v>20152</v>
      </c>
      <c r="D33" t="s">
        <v>14063</v>
      </c>
      <c r="E33" s="2" t="s">
        <v>17</v>
      </c>
      <c r="F33">
        <v>0.252</v>
      </c>
      <c r="G33" s="8">
        <v>2.53E-2</v>
      </c>
      <c r="H33" s="7">
        <v>50000</v>
      </c>
      <c r="I33" s="7">
        <v>73199</v>
      </c>
      <c r="J33" s="92">
        <v>44044</v>
      </c>
      <c r="K33" s="92">
        <v>44255</v>
      </c>
    </row>
    <row r="34" spans="1:11" x14ac:dyDescent="0.25">
      <c r="A34" t="str">
        <f t="shared" si="0"/>
        <v>SC-50000-73199-SmartFIX – 1 Year Level1-Acquisition</v>
      </c>
      <c r="B34" t="s">
        <v>11</v>
      </c>
      <c r="C34" t="s">
        <v>20152</v>
      </c>
      <c r="D34" t="s">
        <v>14063</v>
      </c>
      <c r="E34" s="2" t="s">
        <v>18</v>
      </c>
      <c r="F34">
        <v>0.252</v>
      </c>
      <c r="G34" s="8">
        <v>2.63E-2</v>
      </c>
      <c r="H34" s="7">
        <v>50000</v>
      </c>
      <c r="I34" s="7">
        <v>73199</v>
      </c>
      <c r="J34" s="92">
        <v>44044</v>
      </c>
      <c r="K34" s="92">
        <v>44255</v>
      </c>
    </row>
    <row r="35" spans="1:11" x14ac:dyDescent="0.25">
      <c r="A35" t="str">
        <f t="shared" si="0"/>
        <v>SE-50000-73199-SmartFIX – 1 Year Level1-Acquisition</v>
      </c>
      <c r="B35" t="s">
        <v>11</v>
      </c>
      <c r="C35" t="s">
        <v>20152</v>
      </c>
      <c r="D35" t="s">
        <v>14063</v>
      </c>
      <c r="E35" s="2" t="s">
        <v>19</v>
      </c>
      <c r="F35">
        <v>0.252</v>
      </c>
      <c r="G35" s="8">
        <v>2.6100000000000002E-2</v>
      </c>
      <c r="H35" s="7">
        <v>50000</v>
      </c>
      <c r="I35" s="7">
        <v>73199</v>
      </c>
      <c r="J35" s="92">
        <v>44044</v>
      </c>
      <c r="K35" s="92">
        <v>44255</v>
      </c>
    </row>
    <row r="36" spans="1:11" x14ac:dyDescent="0.25">
      <c r="A36" t="str">
        <f t="shared" si="0"/>
        <v>SO-50000-73199-SmartFIX – 1 Year Level1-Acquisition</v>
      </c>
      <c r="B36" t="s">
        <v>11</v>
      </c>
      <c r="C36" t="s">
        <v>20152</v>
      </c>
      <c r="D36" t="s">
        <v>14063</v>
      </c>
      <c r="E36" s="2" t="s">
        <v>20</v>
      </c>
      <c r="F36">
        <v>0.252</v>
      </c>
      <c r="G36" s="8">
        <v>2.6800000000000001E-2</v>
      </c>
      <c r="H36" s="7">
        <v>50000</v>
      </c>
      <c r="I36" s="7">
        <v>73199</v>
      </c>
      <c r="J36" s="92">
        <v>44044</v>
      </c>
      <c r="K36" s="92">
        <v>44255</v>
      </c>
    </row>
    <row r="37" spans="1:11" x14ac:dyDescent="0.25">
      <c r="A37" t="str">
        <f t="shared" si="0"/>
        <v>SW-50000-73199-SmartFIX – 1 Year Level1-Acquisition</v>
      </c>
      <c r="B37" t="s">
        <v>11</v>
      </c>
      <c r="C37" t="s">
        <v>20152</v>
      </c>
      <c r="D37" t="s">
        <v>14063</v>
      </c>
      <c r="E37" s="2" t="s">
        <v>21</v>
      </c>
      <c r="F37">
        <v>0.252</v>
      </c>
      <c r="G37" s="8">
        <v>2.5399999999999999E-2</v>
      </c>
      <c r="H37" s="7">
        <v>50000</v>
      </c>
      <c r="I37" s="7">
        <v>73199</v>
      </c>
      <c r="J37" s="92">
        <v>44044</v>
      </c>
      <c r="K37" s="92">
        <v>44255</v>
      </c>
    </row>
    <row r="38" spans="1:11" x14ac:dyDescent="0.25">
      <c r="A38" t="str">
        <f t="shared" si="0"/>
        <v>WM-50000-73199-SmartFIX – 1 Year Level1-Acquisition</v>
      </c>
      <c r="B38" t="s">
        <v>11</v>
      </c>
      <c r="C38" t="s">
        <v>20152</v>
      </c>
      <c r="D38" t="s">
        <v>14063</v>
      </c>
      <c r="E38" s="2" t="s">
        <v>22</v>
      </c>
      <c r="F38">
        <v>0.252</v>
      </c>
      <c r="G38" s="8">
        <v>2.58E-2</v>
      </c>
      <c r="H38" s="7">
        <v>50000</v>
      </c>
      <c r="I38" s="7">
        <v>73199</v>
      </c>
      <c r="J38" s="92">
        <v>44044</v>
      </c>
      <c r="K38" s="92">
        <v>44255</v>
      </c>
    </row>
    <row r="39" spans="1:11" x14ac:dyDescent="0.25">
      <c r="A39" t="str">
        <f t="shared" si="0"/>
        <v>WN-50000-73199-SmartFIX – 1 Year Level1-Acquisition</v>
      </c>
      <c r="B39" t="s">
        <v>11</v>
      </c>
      <c r="C39" t="s">
        <v>20152</v>
      </c>
      <c r="D39" t="s">
        <v>14063</v>
      </c>
      <c r="E39" s="2" t="s">
        <v>23</v>
      </c>
      <c r="F39">
        <v>0.252</v>
      </c>
      <c r="G39" s="8">
        <v>2.6499999999999999E-2</v>
      </c>
      <c r="H39" s="7">
        <v>50000</v>
      </c>
      <c r="I39" s="7">
        <v>73199</v>
      </c>
      <c r="J39" s="92">
        <v>44044</v>
      </c>
      <c r="K39" s="92">
        <v>44255</v>
      </c>
    </row>
    <row r="40" spans="1:11" x14ac:dyDescent="0.25">
      <c r="A40" t="str">
        <f t="shared" si="0"/>
        <v>WS-50000-73199-SmartFIX – 1 Year Level1-Acquisition</v>
      </c>
      <c r="B40" t="s">
        <v>11</v>
      </c>
      <c r="C40" t="s">
        <v>20152</v>
      </c>
      <c r="D40" t="s">
        <v>14063</v>
      </c>
      <c r="E40" s="2" t="s">
        <v>24</v>
      </c>
      <c r="F40">
        <v>0.252</v>
      </c>
      <c r="G40" s="8">
        <v>2.5399999999999999E-2</v>
      </c>
      <c r="H40" s="7">
        <v>50000</v>
      </c>
      <c r="I40" s="7">
        <v>73199</v>
      </c>
      <c r="J40" s="92">
        <v>44044</v>
      </c>
      <c r="K40" s="92">
        <v>44255</v>
      </c>
    </row>
    <row r="41" spans="1:11" x14ac:dyDescent="0.25">
      <c r="A41" t="str">
        <f t="shared" si="0"/>
        <v>EA-73200-124999-SmartFIX – 1 Year Level1-Acquisition</v>
      </c>
      <c r="B41" t="s">
        <v>11</v>
      </c>
      <c r="C41" t="s">
        <v>20152</v>
      </c>
      <c r="D41" t="s">
        <v>14063</v>
      </c>
      <c r="E41" s="2" t="s">
        <v>12</v>
      </c>
      <c r="F41">
        <v>0.253</v>
      </c>
      <c r="G41" s="8">
        <v>2.2599999999999999E-2</v>
      </c>
      <c r="H41" s="4">
        <v>73200</v>
      </c>
      <c r="I41" s="4">
        <v>124999</v>
      </c>
      <c r="J41" s="92">
        <v>44044</v>
      </c>
      <c r="K41" s="92">
        <v>44255</v>
      </c>
    </row>
    <row r="42" spans="1:11" x14ac:dyDescent="0.25">
      <c r="A42" t="str">
        <f t="shared" si="0"/>
        <v>EM-73200-124999-SmartFIX – 1 Year Level1-Acquisition</v>
      </c>
      <c r="B42" t="s">
        <v>11</v>
      </c>
      <c r="C42" t="s">
        <v>20152</v>
      </c>
      <c r="D42" t="s">
        <v>14063</v>
      </c>
      <c r="E42" s="2" t="s">
        <v>13</v>
      </c>
      <c r="F42">
        <v>0.253</v>
      </c>
      <c r="G42" s="8">
        <v>2.2499999999999999E-2</v>
      </c>
      <c r="H42" s="4">
        <v>73200</v>
      </c>
      <c r="I42" s="4">
        <v>124999</v>
      </c>
      <c r="J42" s="92">
        <v>44044</v>
      </c>
      <c r="K42" s="92">
        <v>44255</v>
      </c>
    </row>
    <row r="43" spans="1:11" x14ac:dyDescent="0.25">
      <c r="A43" t="str">
        <f t="shared" si="0"/>
        <v>NE-73200-124999-SmartFIX – 1 Year Level1-Acquisition</v>
      </c>
      <c r="B43" t="s">
        <v>11</v>
      </c>
      <c r="C43" t="s">
        <v>20152</v>
      </c>
      <c r="D43" t="s">
        <v>14063</v>
      </c>
      <c r="E43" s="2" t="s">
        <v>14</v>
      </c>
      <c r="F43">
        <v>0.253</v>
      </c>
      <c r="G43" s="8">
        <v>2.3300000000000001E-2</v>
      </c>
      <c r="H43" s="4">
        <v>73200</v>
      </c>
      <c r="I43" s="4">
        <v>124999</v>
      </c>
      <c r="J43" s="92">
        <v>44044</v>
      </c>
      <c r="K43" s="92">
        <v>44255</v>
      </c>
    </row>
    <row r="44" spans="1:11" x14ac:dyDescent="0.25">
      <c r="A44" t="str">
        <f t="shared" si="0"/>
        <v>NO-73200-124999-SmartFIX – 1 Year Level1-Acquisition</v>
      </c>
      <c r="B44" t="s">
        <v>11</v>
      </c>
      <c r="C44" t="s">
        <v>20152</v>
      </c>
      <c r="D44" t="s">
        <v>14063</v>
      </c>
      <c r="E44" s="2" t="s">
        <v>15</v>
      </c>
      <c r="F44">
        <v>0.253</v>
      </c>
      <c r="G44" s="8">
        <v>2.3099999999999999E-2</v>
      </c>
      <c r="H44" s="4">
        <v>73200</v>
      </c>
      <c r="I44" s="4">
        <v>124999</v>
      </c>
      <c r="J44" s="92">
        <v>44044</v>
      </c>
      <c r="K44" s="92">
        <v>44255</v>
      </c>
    </row>
    <row r="45" spans="1:11" x14ac:dyDescent="0.25">
      <c r="A45" t="str">
        <f t="shared" si="0"/>
        <v>NT-73200-124999-SmartFIX – 1 Year Level1-Acquisition</v>
      </c>
      <c r="B45" t="s">
        <v>11</v>
      </c>
      <c r="C45" t="s">
        <v>20152</v>
      </c>
      <c r="D45" t="s">
        <v>14063</v>
      </c>
      <c r="E45" s="2" t="s">
        <v>16</v>
      </c>
      <c r="F45">
        <v>0.253</v>
      </c>
      <c r="G45" s="8">
        <v>2.4299999999999999E-2</v>
      </c>
      <c r="H45" s="4">
        <v>73200</v>
      </c>
      <c r="I45" s="4">
        <v>124999</v>
      </c>
      <c r="J45" s="92">
        <v>44044</v>
      </c>
      <c r="K45" s="92">
        <v>44255</v>
      </c>
    </row>
    <row r="46" spans="1:11" x14ac:dyDescent="0.25">
      <c r="A46" t="str">
        <f t="shared" si="0"/>
        <v>NW-73200-124999-SmartFIX – 1 Year Level1-Acquisition</v>
      </c>
      <c r="B46" t="s">
        <v>11</v>
      </c>
      <c r="C46" t="s">
        <v>20152</v>
      </c>
      <c r="D46" t="s">
        <v>14063</v>
      </c>
      <c r="E46" s="2" t="s">
        <v>17</v>
      </c>
      <c r="F46">
        <v>0.253</v>
      </c>
      <c r="G46" s="8">
        <v>2.3199999999999998E-2</v>
      </c>
      <c r="H46" s="4">
        <v>73200</v>
      </c>
      <c r="I46" s="4">
        <v>124999</v>
      </c>
      <c r="J46" s="92">
        <v>44044</v>
      </c>
      <c r="K46" s="92">
        <v>44255</v>
      </c>
    </row>
    <row r="47" spans="1:11" x14ac:dyDescent="0.25">
      <c r="A47" t="str">
        <f t="shared" si="0"/>
        <v>SC-73200-124999-SmartFIX – 1 Year Level1-Acquisition</v>
      </c>
      <c r="B47" t="s">
        <v>11</v>
      </c>
      <c r="C47" t="s">
        <v>20152</v>
      </c>
      <c r="D47" t="s">
        <v>14063</v>
      </c>
      <c r="E47" s="2" t="s">
        <v>18</v>
      </c>
      <c r="F47">
        <v>0.253</v>
      </c>
      <c r="G47" s="8">
        <v>2.4E-2</v>
      </c>
      <c r="H47" s="4">
        <v>73200</v>
      </c>
      <c r="I47" s="4">
        <v>124999</v>
      </c>
      <c r="J47" s="92">
        <v>44044</v>
      </c>
      <c r="K47" s="92">
        <v>44255</v>
      </c>
    </row>
    <row r="48" spans="1:11" x14ac:dyDescent="0.25">
      <c r="A48" t="str">
        <f t="shared" si="0"/>
        <v>SE-73200-124999-SmartFIX – 1 Year Level1-Acquisition</v>
      </c>
      <c r="B48" t="s">
        <v>11</v>
      </c>
      <c r="C48" t="s">
        <v>20152</v>
      </c>
      <c r="D48" t="s">
        <v>14063</v>
      </c>
      <c r="E48" s="2" t="s">
        <v>19</v>
      </c>
      <c r="F48">
        <v>0.253</v>
      </c>
      <c r="G48" s="8">
        <v>2.4E-2</v>
      </c>
      <c r="H48" s="4">
        <v>73200</v>
      </c>
      <c r="I48" s="4">
        <v>124999</v>
      </c>
      <c r="J48" s="92">
        <v>44044</v>
      </c>
      <c r="K48" s="92">
        <v>44255</v>
      </c>
    </row>
    <row r="49" spans="1:11" x14ac:dyDescent="0.25">
      <c r="A49" t="str">
        <f t="shared" si="0"/>
        <v>SO-73200-124999-SmartFIX – 1 Year Level1-Acquisition</v>
      </c>
      <c r="B49" t="s">
        <v>11</v>
      </c>
      <c r="C49" t="s">
        <v>20152</v>
      </c>
      <c r="D49" t="s">
        <v>14063</v>
      </c>
      <c r="E49" s="2" t="s">
        <v>20</v>
      </c>
      <c r="F49">
        <v>0.253</v>
      </c>
      <c r="G49" s="8">
        <v>2.4299999999999999E-2</v>
      </c>
      <c r="H49" s="4">
        <v>73200</v>
      </c>
      <c r="I49" s="4">
        <v>124999</v>
      </c>
      <c r="J49" s="92">
        <v>44044</v>
      </c>
      <c r="K49" s="92">
        <v>44255</v>
      </c>
    </row>
    <row r="50" spans="1:11" x14ac:dyDescent="0.25">
      <c r="A50" t="str">
        <f t="shared" si="0"/>
        <v>SW-73200-124999-SmartFIX – 1 Year Level1-Acquisition</v>
      </c>
      <c r="B50" t="s">
        <v>11</v>
      </c>
      <c r="C50" t="s">
        <v>20152</v>
      </c>
      <c r="D50" t="s">
        <v>14063</v>
      </c>
      <c r="E50" s="2" t="s">
        <v>21</v>
      </c>
      <c r="F50">
        <v>0.253</v>
      </c>
      <c r="G50" s="8">
        <v>2.4400000000000002E-2</v>
      </c>
      <c r="H50" s="4">
        <v>73200</v>
      </c>
      <c r="I50" s="4">
        <v>124999</v>
      </c>
      <c r="J50" s="92">
        <v>44044</v>
      </c>
      <c r="K50" s="92">
        <v>44255</v>
      </c>
    </row>
    <row r="51" spans="1:11" x14ac:dyDescent="0.25">
      <c r="A51" t="str">
        <f t="shared" si="0"/>
        <v>WM-73200-124999-SmartFIX – 1 Year Level1-Acquisition</v>
      </c>
      <c r="B51" t="s">
        <v>11</v>
      </c>
      <c r="C51" t="s">
        <v>20152</v>
      </c>
      <c r="D51" t="s">
        <v>14063</v>
      </c>
      <c r="E51" s="2" t="s">
        <v>22</v>
      </c>
      <c r="F51">
        <v>0.253</v>
      </c>
      <c r="G51" s="8">
        <v>2.3800000000000002E-2</v>
      </c>
      <c r="H51" s="4">
        <v>73200</v>
      </c>
      <c r="I51" s="4">
        <v>124999</v>
      </c>
      <c r="J51" s="92">
        <v>44044</v>
      </c>
      <c r="K51" s="92">
        <v>44255</v>
      </c>
    </row>
    <row r="52" spans="1:11" x14ac:dyDescent="0.25">
      <c r="A52" t="str">
        <f t="shared" si="0"/>
        <v>WN-73200-124999-SmartFIX – 1 Year Level1-Acquisition</v>
      </c>
      <c r="B52" t="s">
        <v>11</v>
      </c>
      <c r="C52" t="s">
        <v>20152</v>
      </c>
      <c r="D52" t="s">
        <v>14063</v>
      </c>
      <c r="E52" s="2" t="s">
        <v>23</v>
      </c>
      <c r="F52">
        <v>0.253</v>
      </c>
      <c r="G52" s="8">
        <v>2.4400000000000002E-2</v>
      </c>
      <c r="H52" s="4">
        <v>73200</v>
      </c>
      <c r="I52" s="4">
        <v>124999</v>
      </c>
      <c r="J52" s="92">
        <v>44044</v>
      </c>
      <c r="K52" s="92">
        <v>44255</v>
      </c>
    </row>
    <row r="53" spans="1:11" x14ac:dyDescent="0.25">
      <c r="A53" t="str">
        <f t="shared" si="0"/>
        <v>WS-73200-124999-SmartFIX – 1 Year Level1-Acquisition</v>
      </c>
      <c r="B53" t="s">
        <v>11</v>
      </c>
      <c r="C53" t="s">
        <v>20152</v>
      </c>
      <c r="D53" t="s">
        <v>14063</v>
      </c>
      <c r="E53" s="2" t="s">
        <v>24</v>
      </c>
      <c r="F53">
        <v>0.253</v>
      </c>
      <c r="G53" s="8">
        <v>2.4500000000000001E-2</v>
      </c>
      <c r="H53" s="4">
        <v>73200</v>
      </c>
      <c r="I53" s="4">
        <v>124999</v>
      </c>
      <c r="J53" s="92">
        <v>44044</v>
      </c>
      <c r="K53" s="92">
        <v>44255</v>
      </c>
    </row>
    <row r="54" spans="1:11" x14ac:dyDescent="0.25">
      <c r="A54" t="str">
        <f t="shared" si="0"/>
        <v>EA-125000-292999-SmartFIX – 1 Year Level1-Acquisition</v>
      </c>
      <c r="B54" t="s">
        <v>11</v>
      </c>
      <c r="C54" t="s">
        <v>20152</v>
      </c>
      <c r="D54" t="s">
        <v>14063</v>
      </c>
      <c r="E54" s="2" t="s">
        <v>12</v>
      </c>
      <c r="F54">
        <v>0.254</v>
      </c>
      <c r="G54" s="8">
        <v>2.2499999999999999E-2</v>
      </c>
      <c r="H54" s="4">
        <v>125000</v>
      </c>
      <c r="I54" s="4">
        <v>292999</v>
      </c>
      <c r="J54" s="92">
        <v>44044</v>
      </c>
      <c r="K54" s="92">
        <v>44255</v>
      </c>
    </row>
    <row r="55" spans="1:11" x14ac:dyDescent="0.25">
      <c r="A55" t="str">
        <f t="shared" si="0"/>
        <v>EM-125000-292999-SmartFIX – 1 Year Level1-Acquisition</v>
      </c>
      <c r="B55" t="s">
        <v>11</v>
      </c>
      <c r="C55" t="s">
        <v>20152</v>
      </c>
      <c r="D55" t="s">
        <v>14063</v>
      </c>
      <c r="E55" s="2" t="s">
        <v>13</v>
      </c>
      <c r="F55">
        <v>0.254</v>
      </c>
      <c r="G55" s="8">
        <v>2.1899999999999999E-2</v>
      </c>
      <c r="H55" s="4">
        <v>125000</v>
      </c>
      <c r="I55" s="4">
        <v>292999</v>
      </c>
      <c r="J55" s="92">
        <v>44044</v>
      </c>
      <c r="K55" s="92">
        <v>44255</v>
      </c>
    </row>
    <row r="56" spans="1:11" x14ac:dyDescent="0.25">
      <c r="A56" t="str">
        <f t="shared" si="0"/>
        <v>NE-125000-292999-SmartFIX – 1 Year Level1-Acquisition</v>
      </c>
      <c r="B56" t="s">
        <v>11</v>
      </c>
      <c r="C56" t="s">
        <v>20152</v>
      </c>
      <c r="D56" t="s">
        <v>14063</v>
      </c>
      <c r="E56" s="2" t="s">
        <v>14</v>
      </c>
      <c r="F56">
        <v>0.254</v>
      </c>
      <c r="G56" s="8">
        <v>2.2499999999999999E-2</v>
      </c>
      <c r="H56" s="4">
        <v>125000</v>
      </c>
      <c r="I56" s="4">
        <v>292999</v>
      </c>
      <c r="J56" s="92">
        <v>44044</v>
      </c>
      <c r="K56" s="92">
        <v>44255</v>
      </c>
    </row>
    <row r="57" spans="1:11" x14ac:dyDescent="0.25">
      <c r="A57" t="str">
        <f t="shared" si="0"/>
        <v>NO-125000-292999-SmartFIX – 1 Year Level1-Acquisition</v>
      </c>
      <c r="B57" t="s">
        <v>11</v>
      </c>
      <c r="C57" t="s">
        <v>20152</v>
      </c>
      <c r="D57" t="s">
        <v>14063</v>
      </c>
      <c r="E57" s="2" t="s">
        <v>15</v>
      </c>
      <c r="F57">
        <v>0.254</v>
      </c>
      <c r="G57" s="8">
        <v>2.23E-2</v>
      </c>
      <c r="H57" s="4">
        <v>125000</v>
      </c>
      <c r="I57" s="4">
        <v>292999</v>
      </c>
      <c r="J57" s="92">
        <v>44044</v>
      </c>
      <c r="K57" s="92">
        <v>44255</v>
      </c>
    </row>
    <row r="58" spans="1:11" x14ac:dyDescent="0.25">
      <c r="A58" t="str">
        <f t="shared" si="0"/>
        <v>NT-125000-292999-SmartFIX – 1 Year Level1-Acquisition</v>
      </c>
      <c r="B58" t="s">
        <v>11</v>
      </c>
      <c r="C58" t="s">
        <v>20152</v>
      </c>
      <c r="D58" t="s">
        <v>14063</v>
      </c>
      <c r="E58" s="2" t="s">
        <v>16</v>
      </c>
      <c r="F58">
        <v>0.254</v>
      </c>
      <c r="G58" s="8">
        <v>2.3199999999999998E-2</v>
      </c>
      <c r="H58" s="4">
        <v>125000</v>
      </c>
      <c r="I58" s="4">
        <v>292999</v>
      </c>
      <c r="J58" s="92">
        <v>44044</v>
      </c>
      <c r="K58" s="92">
        <v>44255</v>
      </c>
    </row>
    <row r="59" spans="1:11" x14ac:dyDescent="0.25">
      <c r="A59" t="str">
        <f t="shared" si="0"/>
        <v>NW-125000-292999-SmartFIX – 1 Year Level1-Acquisition</v>
      </c>
      <c r="B59" t="s">
        <v>11</v>
      </c>
      <c r="C59" t="s">
        <v>20152</v>
      </c>
      <c r="D59" t="s">
        <v>14063</v>
      </c>
      <c r="E59" s="2" t="s">
        <v>17</v>
      </c>
      <c r="F59">
        <v>0.254</v>
      </c>
      <c r="G59" s="8">
        <v>2.2599999999999999E-2</v>
      </c>
      <c r="H59" s="4">
        <v>125000</v>
      </c>
      <c r="I59" s="4">
        <v>292999</v>
      </c>
      <c r="J59" s="92">
        <v>44044</v>
      </c>
      <c r="K59" s="92">
        <v>44255</v>
      </c>
    </row>
    <row r="60" spans="1:11" x14ac:dyDescent="0.25">
      <c r="A60" t="str">
        <f t="shared" si="0"/>
        <v>SC-125000-292999-SmartFIX – 1 Year Level1-Acquisition</v>
      </c>
      <c r="B60" t="s">
        <v>11</v>
      </c>
      <c r="C60" t="s">
        <v>20152</v>
      </c>
      <c r="D60" t="s">
        <v>14063</v>
      </c>
      <c r="E60" s="2" t="s">
        <v>18</v>
      </c>
      <c r="F60">
        <v>0.254</v>
      </c>
      <c r="G60" s="8">
        <v>2.3400000000000001E-2</v>
      </c>
      <c r="H60" s="4">
        <v>125000</v>
      </c>
      <c r="I60" s="4">
        <v>292999</v>
      </c>
      <c r="J60" s="92">
        <v>44044</v>
      </c>
      <c r="K60" s="92">
        <v>44255</v>
      </c>
    </row>
    <row r="61" spans="1:11" x14ac:dyDescent="0.25">
      <c r="A61" t="str">
        <f t="shared" si="0"/>
        <v>SE-125000-292999-SmartFIX – 1 Year Level1-Acquisition</v>
      </c>
      <c r="B61" t="s">
        <v>11</v>
      </c>
      <c r="C61" t="s">
        <v>20152</v>
      </c>
      <c r="D61" t="s">
        <v>14063</v>
      </c>
      <c r="E61" s="2" t="s">
        <v>19</v>
      </c>
      <c r="F61">
        <v>0.254</v>
      </c>
      <c r="G61" s="8">
        <v>2.35E-2</v>
      </c>
      <c r="H61" s="4">
        <v>125000</v>
      </c>
      <c r="I61" s="4">
        <v>292999</v>
      </c>
      <c r="J61" s="92">
        <v>44044</v>
      </c>
      <c r="K61" s="92">
        <v>44255</v>
      </c>
    </row>
    <row r="62" spans="1:11" x14ac:dyDescent="0.25">
      <c r="A62" t="str">
        <f t="shared" si="0"/>
        <v>SO-125000-292999-SmartFIX – 1 Year Level1-Acquisition</v>
      </c>
      <c r="B62" t="s">
        <v>11</v>
      </c>
      <c r="C62" t="s">
        <v>20152</v>
      </c>
      <c r="D62" t="s">
        <v>14063</v>
      </c>
      <c r="E62" s="2" t="s">
        <v>20</v>
      </c>
      <c r="F62">
        <v>0.254</v>
      </c>
      <c r="G62" s="8">
        <v>2.35E-2</v>
      </c>
      <c r="H62" s="4">
        <v>125000</v>
      </c>
      <c r="I62" s="4">
        <v>292999</v>
      </c>
      <c r="J62" s="92">
        <v>44044</v>
      </c>
      <c r="K62" s="92">
        <v>44255</v>
      </c>
    </row>
    <row r="63" spans="1:11" x14ac:dyDescent="0.25">
      <c r="A63" t="str">
        <f t="shared" si="0"/>
        <v>SW-125000-292999-SmartFIX – 1 Year Level1-Acquisition</v>
      </c>
      <c r="B63" t="s">
        <v>11</v>
      </c>
      <c r="C63" t="s">
        <v>20152</v>
      </c>
      <c r="D63" t="s">
        <v>14063</v>
      </c>
      <c r="E63" s="2" t="s">
        <v>21</v>
      </c>
      <c r="F63">
        <v>0.254</v>
      </c>
      <c r="G63" s="8">
        <v>2.3400000000000001E-2</v>
      </c>
      <c r="H63" s="4">
        <v>125000</v>
      </c>
      <c r="I63" s="4">
        <v>292999</v>
      </c>
      <c r="J63" s="92">
        <v>44044</v>
      </c>
      <c r="K63" s="92">
        <v>44255</v>
      </c>
    </row>
    <row r="64" spans="1:11" x14ac:dyDescent="0.25">
      <c r="A64" t="str">
        <f t="shared" si="0"/>
        <v>WM-125000-292999-SmartFIX – 1 Year Level1-Acquisition</v>
      </c>
      <c r="B64" t="s">
        <v>11</v>
      </c>
      <c r="C64" t="s">
        <v>20152</v>
      </c>
      <c r="D64" t="s">
        <v>14063</v>
      </c>
      <c r="E64" s="2" t="s">
        <v>22</v>
      </c>
      <c r="F64">
        <v>0.254</v>
      </c>
      <c r="G64" s="8">
        <v>2.3099999999999999E-2</v>
      </c>
      <c r="H64" s="4">
        <v>125000</v>
      </c>
      <c r="I64" s="4">
        <v>292999</v>
      </c>
      <c r="J64" s="92">
        <v>44044</v>
      </c>
      <c r="K64" s="92">
        <v>44255</v>
      </c>
    </row>
    <row r="65" spans="1:11" x14ac:dyDescent="0.25">
      <c r="A65" t="str">
        <f t="shared" si="0"/>
        <v>WN-125000-292999-SmartFIX – 1 Year Level1-Acquisition</v>
      </c>
      <c r="B65" t="s">
        <v>11</v>
      </c>
      <c r="C65" t="s">
        <v>20152</v>
      </c>
      <c r="D65" t="s">
        <v>14063</v>
      </c>
      <c r="E65" s="2" t="s">
        <v>23</v>
      </c>
      <c r="F65">
        <v>0.254</v>
      </c>
      <c r="G65" s="8">
        <v>2.3699999999999999E-2</v>
      </c>
      <c r="H65" s="4">
        <v>125000</v>
      </c>
      <c r="I65" s="4">
        <v>292999</v>
      </c>
      <c r="J65" s="92">
        <v>44044</v>
      </c>
      <c r="K65" s="92">
        <v>44255</v>
      </c>
    </row>
    <row r="66" spans="1:11" x14ac:dyDescent="0.25">
      <c r="A66" t="str">
        <f t="shared" si="0"/>
        <v>WS-125000-292999-SmartFIX – 1 Year Level1-Acquisition</v>
      </c>
      <c r="B66" t="s">
        <v>11</v>
      </c>
      <c r="C66" t="s">
        <v>20152</v>
      </c>
      <c r="D66" t="s">
        <v>14063</v>
      </c>
      <c r="E66" s="2" t="s">
        <v>24</v>
      </c>
      <c r="F66">
        <v>0.254</v>
      </c>
      <c r="G66" s="8">
        <v>2.3199999999999998E-2</v>
      </c>
      <c r="H66" s="4">
        <v>125000</v>
      </c>
      <c r="I66" s="4">
        <v>292999</v>
      </c>
      <c r="J66" s="92">
        <v>44044</v>
      </c>
      <c r="K66" s="92">
        <v>44255</v>
      </c>
    </row>
    <row r="67" spans="1:11" x14ac:dyDescent="0.25">
      <c r="A67" t="str">
        <f t="shared" ref="A67:A130" si="1">CONCATENATE(E67,"-",H67,"-",I67,"-",C67,"-",D67)</f>
        <v>EA-10000-24999-SmartFIX – 2 Year Level1-Acquisition</v>
      </c>
      <c r="B67" t="s">
        <v>11</v>
      </c>
      <c r="C67" t="s">
        <v>20153</v>
      </c>
      <c r="D67" t="s">
        <v>14063</v>
      </c>
      <c r="E67" s="2" t="s">
        <v>12</v>
      </c>
      <c r="F67">
        <v>0.25</v>
      </c>
      <c r="G67" s="3">
        <v>2.86E-2</v>
      </c>
      <c r="H67" s="4">
        <v>10000</v>
      </c>
      <c r="I67" s="4">
        <v>24999</v>
      </c>
      <c r="J67" s="92">
        <v>44044</v>
      </c>
      <c r="K67" s="92">
        <v>44255</v>
      </c>
    </row>
    <row r="68" spans="1:11" x14ac:dyDescent="0.25">
      <c r="A68" t="str">
        <f t="shared" si="1"/>
        <v>EM-10000-24999-SmartFIX – 2 Year Level1-Acquisition</v>
      </c>
      <c r="B68" t="s">
        <v>11</v>
      </c>
      <c r="C68" t="s">
        <v>20153</v>
      </c>
      <c r="D68" t="s">
        <v>14063</v>
      </c>
      <c r="E68" s="2" t="s">
        <v>13</v>
      </c>
      <c r="F68">
        <v>0.25</v>
      </c>
      <c r="G68" s="3">
        <v>2.7799999999999998E-2</v>
      </c>
      <c r="H68" s="4">
        <v>10000</v>
      </c>
      <c r="I68" s="4">
        <v>24999</v>
      </c>
      <c r="J68" s="92">
        <v>44044</v>
      </c>
      <c r="K68" s="92">
        <v>44255</v>
      </c>
    </row>
    <row r="69" spans="1:11" x14ac:dyDescent="0.25">
      <c r="A69" t="str">
        <f t="shared" si="1"/>
        <v>NE-10000-24999-SmartFIX – 2 Year Level1-Acquisition</v>
      </c>
      <c r="B69" t="s">
        <v>11</v>
      </c>
      <c r="C69" t="s">
        <v>20153</v>
      </c>
      <c r="D69" t="s">
        <v>14063</v>
      </c>
      <c r="E69" s="2" t="s">
        <v>14</v>
      </c>
      <c r="F69">
        <v>0.25</v>
      </c>
      <c r="G69" s="3">
        <v>2.93E-2</v>
      </c>
      <c r="H69" s="4">
        <v>10000</v>
      </c>
      <c r="I69" s="4">
        <v>24999</v>
      </c>
      <c r="J69" s="92">
        <v>44044</v>
      </c>
      <c r="K69" s="92">
        <v>44255</v>
      </c>
    </row>
    <row r="70" spans="1:11" x14ac:dyDescent="0.25">
      <c r="A70" t="str">
        <f t="shared" si="1"/>
        <v>NO-10000-24999-SmartFIX – 2 Year Level1-Acquisition</v>
      </c>
      <c r="B70" t="s">
        <v>11</v>
      </c>
      <c r="C70" t="s">
        <v>20153</v>
      </c>
      <c r="D70" t="s">
        <v>14063</v>
      </c>
      <c r="E70" s="2" t="s">
        <v>15</v>
      </c>
      <c r="F70">
        <v>0.25</v>
      </c>
      <c r="G70" s="3">
        <v>2.8500000000000001E-2</v>
      </c>
      <c r="H70" s="4">
        <v>10000</v>
      </c>
      <c r="I70" s="4">
        <v>24999</v>
      </c>
      <c r="J70" s="92">
        <v>44044</v>
      </c>
      <c r="K70" s="92">
        <v>44255</v>
      </c>
    </row>
    <row r="71" spans="1:11" x14ac:dyDescent="0.25">
      <c r="A71" t="str">
        <f t="shared" si="1"/>
        <v>NT-10000-24999-SmartFIX – 2 Year Level1-Acquisition</v>
      </c>
      <c r="B71" t="s">
        <v>11</v>
      </c>
      <c r="C71" t="s">
        <v>20153</v>
      </c>
      <c r="D71" t="s">
        <v>14063</v>
      </c>
      <c r="E71" s="2" t="s">
        <v>16</v>
      </c>
      <c r="F71">
        <v>0.25</v>
      </c>
      <c r="G71" s="3">
        <v>2.93E-2</v>
      </c>
      <c r="H71" s="4">
        <v>10000</v>
      </c>
      <c r="I71" s="4">
        <v>24999</v>
      </c>
      <c r="J71" s="92">
        <v>44044</v>
      </c>
      <c r="K71" s="92">
        <v>44255</v>
      </c>
    </row>
    <row r="72" spans="1:11" x14ac:dyDescent="0.25">
      <c r="A72" t="str">
        <f t="shared" si="1"/>
        <v>NW-10000-24999-SmartFIX – 2 Year Level1-Acquisition</v>
      </c>
      <c r="B72" t="s">
        <v>11</v>
      </c>
      <c r="C72" t="s">
        <v>20153</v>
      </c>
      <c r="D72" t="s">
        <v>14063</v>
      </c>
      <c r="E72" s="2" t="s">
        <v>17</v>
      </c>
      <c r="F72">
        <v>0.25</v>
      </c>
      <c r="G72" s="3">
        <v>2.8899999999999999E-2</v>
      </c>
      <c r="H72" s="4">
        <v>10000</v>
      </c>
      <c r="I72" s="4">
        <v>24999</v>
      </c>
      <c r="J72" s="92">
        <v>44044</v>
      </c>
      <c r="K72" s="92">
        <v>44255</v>
      </c>
    </row>
    <row r="73" spans="1:11" x14ac:dyDescent="0.25">
      <c r="A73" t="str">
        <f t="shared" si="1"/>
        <v>SC-10000-24999-SmartFIX – 2 Year Level1-Acquisition</v>
      </c>
      <c r="B73" t="s">
        <v>11</v>
      </c>
      <c r="C73" t="s">
        <v>20153</v>
      </c>
      <c r="D73" t="s">
        <v>14063</v>
      </c>
      <c r="E73" s="2" t="s">
        <v>18</v>
      </c>
      <c r="F73">
        <v>0.25</v>
      </c>
      <c r="G73" s="3">
        <v>2.9700000000000001E-2</v>
      </c>
      <c r="H73" s="4">
        <v>10000</v>
      </c>
      <c r="I73" s="4">
        <v>24999</v>
      </c>
      <c r="J73" s="92">
        <v>44044</v>
      </c>
      <c r="K73" s="92">
        <v>44255</v>
      </c>
    </row>
    <row r="74" spans="1:11" x14ac:dyDescent="0.25">
      <c r="A74" t="str">
        <f t="shared" si="1"/>
        <v>SE-10000-24999-SmartFIX – 2 Year Level1-Acquisition</v>
      </c>
      <c r="B74" t="s">
        <v>11</v>
      </c>
      <c r="C74" t="s">
        <v>20153</v>
      </c>
      <c r="D74" t="s">
        <v>14063</v>
      </c>
      <c r="E74" s="2" t="s">
        <v>19</v>
      </c>
      <c r="F74">
        <v>0.25</v>
      </c>
      <c r="G74" s="3">
        <v>2.9399999999999999E-2</v>
      </c>
      <c r="H74" s="4">
        <v>10000</v>
      </c>
      <c r="I74" s="4">
        <v>24999</v>
      </c>
      <c r="J74" s="92">
        <v>44044</v>
      </c>
      <c r="K74" s="92">
        <v>44255</v>
      </c>
    </row>
    <row r="75" spans="1:11" x14ac:dyDescent="0.25">
      <c r="A75" t="str">
        <f t="shared" si="1"/>
        <v>SO-10000-24999-SmartFIX – 2 Year Level1-Acquisition</v>
      </c>
      <c r="B75" t="s">
        <v>11</v>
      </c>
      <c r="C75" t="s">
        <v>20153</v>
      </c>
      <c r="D75" t="s">
        <v>14063</v>
      </c>
      <c r="E75" s="2" t="s">
        <v>20</v>
      </c>
      <c r="F75">
        <v>0.25</v>
      </c>
      <c r="G75" s="3">
        <v>3.0300000000000001E-2</v>
      </c>
      <c r="H75" s="4">
        <v>10000</v>
      </c>
      <c r="I75" s="4">
        <v>24999</v>
      </c>
      <c r="J75" s="92">
        <v>44044</v>
      </c>
      <c r="K75" s="92">
        <v>44255</v>
      </c>
    </row>
    <row r="76" spans="1:11" x14ac:dyDescent="0.25">
      <c r="A76" t="str">
        <f t="shared" si="1"/>
        <v>SW-10000-24999-SmartFIX – 2 Year Level1-Acquisition</v>
      </c>
      <c r="B76" t="s">
        <v>11</v>
      </c>
      <c r="C76" t="s">
        <v>20153</v>
      </c>
      <c r="D76" t="s">
        <v>14063</v>
      </c>
      <c r="E76" s="2" t="s">
        <v>21</v>
      </c>
      <c r="F76">
        <v>0.25</v>
      </c>
      <c r="G76" s="3">
        <v>2.92E-2</v>
      </c>
      <c r="H76" s="4">
        <v>10000</v>
      </c>
      <c r="I76" s="4">
        <v>24999</v>
      </c>
      <c r="J76" s="92">
        <v>44044</v>
      </c>
      <c r="K76" s="92">
        <v>44255</v>
      </c>
    </row>
    <row r="77" spans="1:11" x14ac:dyDescent="0.25">
      <c r="A77" t="str">
        <f t="shared" si="1"/>
        <v>WM-10000-24999-SmartFIX – 2 Year Level1-Acquisition</v>
      </c>
      <c r="B77" t="s">
        <v>11</v>
      </c>
      <c r="C77" t="s">
        <v>20153</v>
      </c>
      <c r="D77" t="s">
        <v>14063</v>
      </c>
      <c r="E77" s="2" t="s">
        <v>22</v>
      </c>
      <c r="F77">
        <v>0.25</v>
      </c>
      <c r="G77" s="3">
        <v>2.87E-2</v>
      </c>
      <c r="H77" s="4">
        <v>10000</v>
      </c>
      <c r="I77" s="4">
        <v>24999</v>
      </c>
      <c r="J77" s="92">
        <v>44044</v>
      </c>
      <c r="K77" s="92">
        <v>44255</v>
      </c>
    </row>
    <row r="78" spans="1:11" x14ac:dyDescent="0.25">
      <c r="A78" t="str">
        <f t="shared" si="1"/>
        <v>WN-10000-24999-SmartFIX – 2 Year Level1-Acquisition</v>
      </c>
      <c r="B78" t="s">
        <v>11</v>
      </c>
      <c r="C78" t="s">
        <v>20153</v>
      </c>
      <c r="D78" t="s">
        <v>14063</v>
      </c>
      <c r="E78" s="2" t="s">
        <v>23</v>
      </c>
      <c r="F78">
        <v>0.25</v>
      </c>
      <c r="G78" s="3">
        <v>2.93E-2</v>
      </c>
      <c r="H78" s="4">
        <v>10000</v>
      </c>
      <c r="I78" s="4">
        <v>24999</v>
      </c>
      <c r="J78" s="92">
        <v>44044</v>
      </c>
      <c r="K78" s="92">
        <v>44255</v>
      </c>
    </row>
    <row r="79" spans="1:11" x14ac:dyDescent="0.25">
      <c r="A79" t="str">
        <f t="shared" si="1"/>
        <v>WS-10000-24999-SmartFIX – 2 Year Level1-Acquisition</v>
      </c>
      <c r="B79" t="s">
        <v>11</v>
      </c>
      <c r="C79" t="s">
        <v>20153</v>
      </c>
      <c r="D79" t="s">
        <v>14063</v>
      </c>
      <c r="E79" s="2" t="s">
        <v>24</v>
      </c>
      <c r="F79">
        <v>0.25</v>
      </c>
      <c r="G79" s="3">
        <v>2.93E-2</v>
      </c>
      <c r="H79" s="4">
        <v>10000</v>
      </c>
      <c r="I79" s="4">
        <v>24999</v>
      </c>
      <c r="J79" s="92">
        <v>44044</v>
      </c>
      <c r="K79" s="92">
        <v>44255</v>
      </c>
    </row>
    <row r="80" spans="1:11" x14ac:dyDescent="0.25">
      <c r="A80" t="str">
        <f t="shared" si="1"/>
        <v>EA-25000-49999-SmartFIX – 2 Year Level1-Acquisition</v>
      </c>
      <c r="B80" t="s">
        <v>11</v>
      </c>
      <c r="C80" t="s">
        <v>20153</v>
      </c>
      <c r="D80" t="s">
        <v>14063</v>
      </c>
      <c r="E80" s="2" t="s">
        <v>12</v>
      </c>
      <c r="F80">
        <v>0.251</v>
      </c>
      <c r="G80" s="3">
        <v>2.6700000000000002E-2</v>
      </c>
      <c r="H80" s="4">
        <v>25000</v>
      </c>
      <c r="I80" s="4">
        <v>49999</v>
      </c>
      <c r="J80" s="92">
        <v>44044</v>
      </c>
      <c r="K80" s="92">
        <v>44255</v>
      </c>
    </row>
    <row r="81" spans="1:11" x14ac:dyDescent="0.25">
      <c r="A81" t="str">
        <f t="shared" si="1"/>
        <v>EM-25000-49999-SmartFIX – 2 Year Level1-Acquisition</v>
      </c>
      <c r="B81" t="s">
        <v>11</v>
      </c>
      <c r="C81" t="s">
        <v>20153</v>
      </c>
      <c r="D81" t="s">
        <v>14063</v>
      </c>
      <c r="E81" s="2" t="s">
        <v>13</v>
      </c>
      <c r="F81">
        <v>0.251</v>
      </c>
      <c r="G81" s="3">
        <v>2.7300000000000001E-2</v>
      </c>
      <c r="H81" s="4">
        <v>25000</v>
      </c>
      <c r="I81" s="4">
        <v>49999</v>
      </c>
      <c r="J81" s="92">
        <v>44044</v>
      </c>
      <c r="K81" s="92">
        <v>44255</v>
      </c>
    </row>
    <row r="82" spans="1:11" x14ac:dyDescent="0.25">
      <c r="A82" t="str">
        <f t="shared" si="1"/>
        <v>NE-25000-49999-SmartFIX – 2 Year Level1-Acquisition</v>
      </c>
      <c r="B82" t="s">
        <v>11</v>
      </c>
      <c r="C82" t="s">
        <v>20153</v>
      </c>
      <c r="D82" t="s">
        <v>14063</v>
      </c>
      <c r="E82" s="2" t="s">
        <v>14</v>
      </c>
      <c r="F82">
        <v>0.251</v>
      </c>
      <c r="G82" s="3">
        <v>2.81E-2</v>
      </c>
      <c r="H82" s="4">
        <v>25000</v>
      </c>
      <c r="I82" s="4">
        <v>49999</v>
      </c>
      <c r="J82" s="92">
        <v>44044</v>
      </c>
      <c r="K82" s="92">
        <v>44255</v>
      </c>
    </row>
    <row r="83" spans="1:11" x14ac:dyDescent="0.25">
      <c r="A83" t="str">
        <f t="shared" si="1"/>
        <v>NO-25000-49999-SmartFIX – 2 Year Level1-Acquisition</v>
      </c>
      <c r="B83" t="s">
        <v>11</v>
      </c>
      <c r="C83" t="s">
        <v>20153</v>
      </c>
      <c r="D83" t="s">
        <v>14063</v>
      </c>
      <c r="E83" s="2" t="s">
        <v>15</v>
      </c>
      <c r="F83">
        <v>0.251</v>
      </c>
      <c r="G83" s="3">
        <v>2.7900000000000001E-2</v>
      </c>
      <c r="H83" s="4">
        <v>25000</v>
      </c>
      <c r="I83" s="4">
        <v>49999</v>
      </c>
      <c r="J83" s="92">
        <v>44044</v>
      </c>
      <c r="K83" s="92">
        <v>44255</v>
      </c>
    </row>
    <row r="84" spans="1:11" x14ac:dyDescent="0.25">
      <c r="A84" t="str">
        <f t="shared" si="1"/>
        <v>NT-25000-49999-SmartFIX – 2 Year Level1-Acquisition</v>
      </c>
      <c r="B84" t="s">
        <v>11</v>
      </c>
      <c r="C84" t="s">
        <v>20153</v>
      </c>
      <c r="D84" t="s">
        <v>14063</v>
      </c>
      <c r="E84" s="2" t="s">
        <v>16</v>
      </c>
      <c r="F84">
        <v>0.251</v>
      </c>
      <c r="G84" s="3">
        <v>2.8299999999999999E-2</v>
      </c>
      <c r="H84" s="4">
        <v>25000</v>
      </c>
      <c r="I84" s="4">
        <v>49999</v>
      </c>
      <c r="J84" s="92">
        <v>44044</v>
      </c>
      <c r="K84" s="92">
        <v>44255</v>
      </c>
    </row>
    <row r="85" spans="1:11" x14ac:dyDescent="0.25">
      <c r="A85" t="str">
        <f t="shared" si="1"/>
        <v>NW-25000-49999-SmartFIX – 2 Year Level1-Acquisition</v>
      </c>
      <c r="B85" t="s">
        <v>11</v>
      </c>
      <c r="C85" t="s">
        <v>20153</v>
      </c>
      <c r="D85" t="s">
        <v>14063</v>
      </c>
      <c r="E85" s="2" t="s">
        <v>17</v>
      </c>
      <c r="F85">
        <v>0.251</v>
      </c>
      <c r="G85" s="3">
        <v>2.7799999999999998E-2</v>
      </c>
      <c r="H85" s="4">
        <v>25000</v>
      </c>
      <c r="I85" s="4">
        <v>49999</v>
      </c>
      <c r="J85" s="92">
        <v>44044</v>
      </c>
      <c r="K85" s="92">
        <v>44255</v>
      </c>
    </row>
    <row r="86" spans="1:11" x14ac:dyDescent="0.25">
      <c r="A86" t="str">
        <f t="shared" si="1"/>
        <v>SC-25000-49999-SmartFIX – 2 Year Level1-Acquisition</v>
      </c>
      <c r="B86" t="s">
        <v>11</v>
      </c>
      <c r="C86" t="s">
        <v>20153</v>
      </c>
      <c r="D86" t="s">
        <v>14063</v>
      </c>
      <c r="E86" s="2" t="s">
        <v>18</v>
      </c>
      <c r="F86">
        <v>0.251</v>
      </c>
      <c r="G86" s="3">
        <v>2.8799999999999999E-2</v>
      </c>
      <c r="H86" s="4">
        <v>25000</v>
      </c>
      <c r="I86" s="4">
        <v>49999</v>
      </c>
      <c r="J86" s="92">
        <v>44044</v>
      </c>
      <c r="K86" s="92">
        <v>44255</v>
      </c>
    </row>
    <row r="87" spans="1:11" x14ac:dyDescent="0.25">
      <c r="A87" t="str">
        <f t="shared" si="1"/>
        <v>SE-25000-49999-SmartFIX – 2 Year Level1-Acquisition</v>
      </c>
      <c r="B87" t="s">
        <v>11</v>
      </c>
      <c r="C87" t="s">
        <v>20153</v>
      </c>
      <c r="D87" t="s">
        <v>14063</v>
      </c>
      <c r="E87" s="2" t="s">
        <v>19</v>
      </c>
      <c r="F87">
        <v>0.251</v>
      </c>
      <c r="G87" s="3">
        <v>2.87E-2</v>
      </c>
      <c r="H87" s="4">
        <v>25000</v>
      </c>
      <c r="I87" s="4">
        <v>49999</v>
      </c>
      <c r="J87" s="92">
        <v>44044</v>
      </c>
      <c r="K87" s="92">
        <v>44255</v>
      </c>
    </row>
    <row r="88" spans="1:11" x14ac:dyDescent="0.25">
      <c r="A88" t="str">
        <f t="shared" si="1"/>
        <v>SO-25000-49999-SmartFIX – 2 Year Level1-Acquisition</v>
      </c>
      <c r="B88" t="s">
        <v>11</v>
      </c>
      <c r="C88" t="s">
        <v>20153</v>
      </c>
      <c r="D88" t="s">
        <v>14063</v>
      </c>
      <c r="E88" s="2" t="s">
        <v>20</v>
      </c>
      <c r="F88">
        <v>0.251</v>
      </c>
      <c r="G88" s="3">
        <v>2.98E-2</v>
      </c>
      <c r="H88" s="4">
        <v>25000</v>
      </c>
      <c r="I88" s="4">
        <v>49999</v>
      </c>
      <c r="J88" s="92">
        <v>44044</v>
      </c>
      <c r="K88" s="92">
        <v>44255</v>
      </c>
    </row>
    <row r="89" spans="1:11" x14ac:dyDescent="0.25">
      <c r="A89" t="str">
        <f t="shared" si="1"/>
        <v>SW-25000-49999-SmartFIX – 2 Year Level1-Acquisition</v>
      </c>
      <c r="B89" t="s">
        <v>11</v>
      </c>
      <c r="C89" t="s">
        <v>20153</v>
      </c>
      <c r="D89" t="s">
        <v>14063</v>
      </c>
      <c r="E89" s="2" t="s">
        <v>21</v>
      </c>
      <c r="F89">
        <v>0.251</v>
      </c>
      <c r="G89" s="3">
        <v>2.8000000000000001E-2</v>
      </c>
      <c r="H89" s="4">
        <v>25000</v>
      </c>
      <c r="I89" s="4">
        <v>49999</v>
      </c>
      <c r="J89" s="92">
        <v>44044</v>
      </c>
      <c r="K89" s="92">
        <v>44255</v>
      </c>
    </row>
    <row r="90" spans="1:11" x14ac:dyDescent="0.25">
      <c r="A90" t="str">
        <f t="shared" si="1"/>
        <v>WM-25000-49999-SmartFIX – 2 Year Level1-Acquisition</v>
      </c>
      <c r="B90" t="s">
        <v>11</v>
      </c>
      <c r="C90" t="s">
        <v>20153</v>
      </c>
      <c r="D90" t="s">
        <v>14063</v>
      </c>
      <c r="E90" s="2" t="s">
        <v>22</v>
      </c>
      <c r="F90">
        <v>0.251</v>
      </c>
      <c r="G90" s="3">
        <v>2.8000000000000001E-2</v>
      </c>
      <c r="H90" s="4">
        <v>25000</v>
      </c>
      <c r="I90" s="4">
        <v>49999</v>
      </c>
      <c r="J90" s="92">
        <v>44044</v>
      </c>
      <c r="K90" s="92">
        <v>44255</v>
      </c>
    </row>
    <row r="91" spans="1:11" x14ac:dyDescent="0.25">
      <c r="A91" t="str">
        <f t="shared" si="1"/>
        <v>WN-25000-49999-SmartFIX – 2 Year Level1-Acquisition</v>
      </c>
      <c r="B91" t="s">
        <v>11</v>
      </c>
      <c r="C91" t="s">
        <v>20153</v>
      </c>
      <c r="D91" t="s">
        <v>14063</v>
      </c>
      <c r="E91" s="2" t="s">
        <v>23</v>
      </c>
      <c r="F91">
        <v>0.251</v>
      </c>
      <c r="G91" s="3">
        <v>2.8799999999999999E-2</v>
      </c>
      <c r="H91" s="4">
        <v>25000</v>
      </c>
      <c r="I91" s="4">
        <v>49999</v>
      </c>
      <c r="J91" s="92">
        <v>44044</v>
      </c>
      <c r="K91" s="92">
        <v>44255</v>
      </c>
    </row>
    <row r="92" spans="1:11" x14ac:dyDescent="0.25">
      <c r="A92" t="str">
        <f t="shared" si="1"/>
        <v>WS-25000-49999-SmartFIX – 2 Year Level1-Acquisition</v>
      </c>
      <c r="B92" t="s">
        <v>11</v>
      </c>
      <c r="C92" t="s">
        <v>20153</v>
      </c>
      <c r="D92" t="s">
        <v>14063</v>
      </c>
      <c r="E92" s="2" t="s">
        <v>24</v>
      </c>
      <c r="F92">
        <v>0.251</v>
      </c>
      <c r="G92" s="3">
        <v>2.81E-2</v>
      </c>
      <c r="H92" s="4">
        <v>25000</v>
      </c>
      <c r="I92" s="4">
        <v>49999</v>
      </c>
      <c r="J92" s="92">
        <v>44044</v>
      </c>
      <c r="K92" s="92">
        <v>44255</v>
      </c>
    </row>
    <row r="93" spans="1:11" x14ac:dyDescent="0.25">
      <c r="A93" t="str">
        <f t="shared" si="1"/>
        <v>EA-50000-73199-SmartFIX – 2 Year Level1-Acquisition</v>
      </c>
      <c r="B93" t="s">
        <v>11</v>
      </c>
      <c r="C93" t="s">
        <v>20153</v>
      </c>
      <c r="D93" t="s">
        <v>14063</v>
      </c>
      <c r="E93" s="2" t="s">
        <v>12</v>
      </c>
      <c r="F93">
        <v>0.252</v>
      </c>
      <c r="G93" s="3">
        <v>2.6499999999999999E-2</v>
      </c>
      <c r="H93" s="4">
        <v>50000</v>
      </c>
      <c r="I93" s="4">
        <v>73199</v>
      </c>
      <c r="J93" s="92">
        <v>44044</v>
      </c>
      <c r="K93" s="92">
        <v>44255</v>
      </c>
    </row>
    <row r="94" spans="1:11" x14ac:dyDescent="0.25">
      <c r="A94" t="str">
        <f t="shared" si="1"/>
        <v>EM-50000-73199-SmartFIX – 2 Year Level1-Acquisition</v>
      </c>
      <c r="B94" t="s">
        <v>11</v>
      </c>
      <c r="C94" t="s">
        <v>20153</v>
      </c>
      <c r="D94" t="s">
        <v>14063</v>
      </c>
      <c r="E94" s="2" t="s">
        <v>13</v>
      </c>
      <c r="F94">
        <v>0.252</v>
      </c>
      <c r="G94" s="3">
        <v>2.69E-2</v>
      </c>
      <c r="H94" s="4">
        <v>50000</v>
      </c>
      <c r="I94" s="4">
        <v>73199</v>
      </c>
      <c r="J94" s="92">
        <v>44044</v>
      </c>
      <c r="K94" s="92">
        <v>44255</v>
      </c>
    </row>
    <row r="95" spans="1:11" x14ac:dyDescent="0.25">
      <c r="A95" t="str">
        <f t="shared" si="1"/>
        <v>NE-50000-73199-SmartFIX – 2 Year Level1-Acquisition</v>
      </c>
      <c r="B95" t="s">
        <v>11</v>
      </c>
      <c r="C95" t="s">
        <v>20153</v>
      </c>
      <c r="D95" t="s">
        <v>14063</v>
      </c>
      <c r="E95" s="2" t="s">
        <v>14</v>
      </c>
      <c r="F95">
        <v>0.252</v>
      </c>
      <c r="G95" s="3">
        <v>2.7900000000000001E-2</v>
      </c>
      <c r="H95" s="4">
        <v>50000</v>
      </c>
      <c r="I95" s="4">
        <v>73199</v>
      </c>
      <c r="J95" s="92">
        <v>44044</v>
      </c>
      <c r="K95" s="92">
        <v>44255</v>
      </c>
    </row>
    <row r="96" spans="1:11" x14ac:dyDescent="0.25">
      <c r="A96" t="str">
        <f t="shared" si="1"/>
        <v>NO-50000-73199-SmartFIX – 2 Year Level1-Acquisition</v>
      </c>
      <c r="B96" t="s">
        <v>11</v>
      </c>
      <c r="C96" t="s">
        <v>20153</v>
      </c>
      <c r="D96" t="s">
        <v>14063</v>
      </c>
      <c r="E96" s="2" t="s">
        <v>15</v>
      </c>
      <c r="F96">
        <v>0.252</v>
      </c>
      <c r="G96" s="3">
        <v>2.7199999999999998E-2</v>
      </c>
      <c r="H96" s="4">
        <v>50000</v>
      </c>
      <c r="I96" s="4">
        <v>73199</v>
      </c>
      <c r="J96" s="92">
        <v>44044</v>
      </c>
      <c r="K96" s="92">
        <v>44255</v>
      </c>
    </row>
    <row r="97" spans="1:11" x14ac:dyDescent="0.25">
      <c r="A97" t="str">
        <f t="shared" si="1"/>
        <v>NT-50000-73199-SmartFIX – 2 Year Level1-Acquisition</v>
      </c>
      <c r="B97" t="s">
        <v>11</v>
      </c>
      <c r="C97" t="s">
        <v>20153</v>
      </c>
      <c r="D97" t="s">
        <v>14063</v>
      </c>
      <c r="E97" s="2" t="s">
        <v>16</v>
      </c>
      <c r="F97">
        <v>0.252</v>
      </c>
      <c r="G97" s="3">
        <v>2.7400000000000001E-2</v>
      </c>
      <c r="H97" s="4">
        <v>50000</v>
      </c>
      <c r="I97" s="4">
        <v>73199</v>
      </c>
      <c r="J97" s="92">
        <v>44044</v>
      </c>
      <c r="K97" s="92">
        <v>44255</v>
      </c>
    </row>
    <row r="98" spans="1:11" x14ac:dyDescent="0.25">
      <c r="A98" t="str">
        <f t="shared" si="1"/>
        <v>NW-50000-73199-SmartFIX – 2 Year Level1-Acquisition</v>
      </c>
      <c r="B98" t="s">
        <v>11</v>
      </c>
      <c r="C98" t="s">
        <v>20153</v>
      </c>
      <c r="D98" t="s">
        <v>14063</v>
      </c>
      <c r="E98" s="2" t="s">
        <v>17</v>
      </c>
      <c r="F98">
        <v>0.252</v>
      </c>
      <c r="G98" s="3">
        <v>2.7400000000000001E-2</v>
      </c>
      <c r="H98" s="4">
        <v>50000</v>
      </c>
      <c r="I98" s="4">
        <v>73199</v>
      </c>
      <c r="J98" s="92">
        <v>44044</v>
      </c>
      <c r="K98" s="92">
        <v>44255</v>
      </c>
    </row>
    <row r="99" spans="1:11" x14ac:dyDescent="0.25">
      <c r="A99" t="str">
        <f t="shared" si="1"/>
        <v>SC-50000-73199-SmartFIX – 2 Year Level1-Acquisition</v>
      </c>
      <c r="B99" t="s">
        <v>11</v>
      </c>
      <c r="C99" t="s">
        <v>20153</v>
      </c>
      <c r="D99" t="s">
        <v>14063</v>
      </c>
      <c r="E99" s="2" t="s">
        <v>18</v>
      </c>
      <c r="F99">
        <v>0.252</v>
      </c>
      <c r="G99" s="3">
        <v>2.8299999999999999E-2</v>
      </c>
      <c r="H99" s="4">
        <v>50000</v>
      </c>
      <c r="I99" s="4">
        <v>73199</v>
      </c>
      <c r="J99" s="92">
        <v>44044</v>
      </c>
      <c r="K99" s="92">
        <v>44255</v>
      </c>
    </row>
    <row r="100" spans="1:11" x14ac:dyDescent="0.25">
      <c r="A100" t="str">
        <f t="shared" si="1"/>
        <v>SE-50000-73199-SmartFIX – 2 Year Level1-Acquisition</v>
      </c>
      <c r="B100" t="s">
        <v>11</v>
      </c>
      <c r="C100" t="s">
        <v>20153</v>
      </c>
      <c r="D100" t="s">
        <v>14063</v>
      </c>
      <c r="E100" s="2" t="s">
        <v>19</v>
      </c>
      <c r="F100">
        <v>0.252</v>
      </c>
      <c r="G100" s="3">
        <v>2.8299999999999999E-2</v>
      </c>
      <c r="H100" s="4">
        <v>50000</v>
      </c>
      <c r="I100" s="4">
        <v>73199</v>
      </c>
      <c r="J100" s="92">
        <v>44044</v>
      </c>
      <c r="K100" s="92">
        <v>44255</v>
      </c>
    </row>
    <row r="101" spans="1:11" x14ac:dyDescent="0.25">
      <c r="A101" t="str">
        <f t="shared" si="1"/>
        <v>SO-50000-73199-SmartFIX – 2 Year Level1-Acquisition</v>
      </c>
      <c r="B101" t="s">
        <v>11</v>
      </c>
      <c r="C101" t="s">
        <v>20153</v>
      </c>
      <c r="D101" t="s">
        <v>14063</v>
      </c>
      <c r="E101" s="2" t="s">
        <v>20</v>
      </c>
      <c r="F101">
        <v>0.252</v>
      </c>
      <c r="G101" s="3">
        <v>2.9100000000000001E-2</v>
      </c>
      <c r="H101" s="4">
        <v>50000</v>
      </c>
      <c r="I101" s="4">
        <v>73199</v>
      </c>
      <c r="J101" s="92">
        <v>44044</v>
      </c>
      <c r="K101" s="92">
        <v>44255</v>
      </c>
    </row>
    <row r="102" spans="1:11" x14ac:dyDescent="0.25">
      <c r="A102" t="str">
        <f t="shared" si="1"/>
        <v>SW-50000-73199-SmartFIX – 2 Year Level1-Acquisition</v>
      </c>
      <c r="B102" t="s">
        <v>11</v>
      </c>
      <c r="C102" t="s">
        <v>20153</v>
      </c>
      <c r="D102" t="s">
        <v>14063</v>
      </c>
      <c r="E102" s="2" t="s">
        <v>21</v>
      </c>
      <c r="F102">
        <v>0.252</v>
      </c>
      <c r="G102" s="3">
        <v>2.7699999999999999E-2</v>
      </c>
      <c r="H102" s="4">
        <v>50000</v>
      </c>
      <c r="I102" s="4">
        <v>73199</v>
      </c>
      <c r="J102" s="92">
        <v>44044</v>
      </c>
      <c r="K102" s="92">
        <v>44255</v>
      </c>
    </row>
    <row r="103" spans="1:11" x14ac:dyDescent="0.25">
      <c r="A103" t="str">
        <f t="shared" si="1"/>
        <v>WM-50000-73199-SmartFIX – 2 Year Level1-Acquisition</v>
      </c>
      <c r="B103" t="s">
        <v>11</v>
      </c>
      <c r="C103" t="s">
        <v>20153</v>
      </c>
      <c r="D103" t="s">
        <v>14063</v>
      </c>
      <c r="E103" s="2" t="s">
        <v>22</v>
      </c>
      <c r="F103">
        <v>0.252</v>
      </c>
      <c r="G103" s="3">
        <v>2.75E-2</v>
      </c>
      <c r="H103" s="4">
        <v>50000</v>
      </c>
      <c r="I103" s="4">
        <v>73199</v>
      </c>
      <c r="J103" s="92">
        <v>44044</v>
      </c>
      <c r="K103" s="92">
        <v>44255</v>
      </c>
    </row>
    <row r="104" spans="1:11" x14ac:dyDescent="0.25">
      <c r="A104" t="str">
        <f t="shared" si="1"/>
        <v>WN-50000-73199-SmartFIX – 2 Year Level1-Acquisition</v>
      </c>
      <c r="B104" t="s">
        <v>11</v>
      </c>
      <c r="C104" t="s">
        <v>20153</v>
      </c>
      <c r="D104" t="s">
        <v>14063</v>
      </c>
      <c r="E104" s="2" t="s">
        <v>23</v>
      </c>
      <c r="F104">
        <v>0.252</v>
      </c>
      <c r="G104" s="3">
        <v>2.81E-2</v>
      </c>
      <c r="H104" s="4">
        <v>50000</v>
      </c>
      <c r="I104" s="4">
        <v>73199</v>
      </c>
      <c r="J104" s="92">
        <v>44044</v>
      </c>
      <c r="K104" s="92">
        <v>44255</v>
      </c>
    </row>
    <row r="105" spans="1:11" x14ac:dyDescent="0.25">
      <c r="A105" t="str">
        <f t="shared" si="1"/>
        <v>WS-50000-73199-SmartFIX – 2 Year Level1-Acquisition</v>
      </c>
      <c r="B105" t="s">
        <v>11</v>
      </c>
      <c r="C105" t="s">
        <v>20153</v>
      </c>
      <c r="D105" t="s">
        <v>14063</v>
      </c>
      <c r="E105" s="2" t="s">
        <v>24</v>
      </c>
      <c r="F105">
        <v>0.252</v>
      </c>
      <c r="G105" s="3">
        <v>2.7400000000000001E-2</v>
      </c>
      <c r="H105" s="4">
        <v>50000</v>
      </c>
      <c r="I105" s="4">
        <v>73199</v>
      </c>
      <c r="J105" s="92">
        <v>44044</v>
      </c>
      <c r="K105" s="92">
        <v>44255</v>
      </c>
    </row>
    <row r="106" spans="1:11" x14ac:dyDescent="0.25">
      <c r="A106" t="str">
        <f t="shared" si="1"/>
        <v>EA-73200-124999-SmartFIX – 2 Year Level1-Acquisition</v>
      </c>
      <c r="B106" t="s">
        <v>11</v>
      </c>
      <c r="C106" t="s">
        <v>20153</v>
      </c>
      <c r="D106" t="s">
        <v>14063</v>
      </c>
      <c r="E106" s="2" t="s">
        <v>12</v>
      </c>
      <c r="F106">
        <v>0.253</v>
      </c>
      <c r="G106" s="3">
        <v>2.4500000000000001E-2</v>
      </c>
      <c r="H106" s="4">
        <v>73200</v>
      </c>
      <c r="I106" s="4">
        <v>124999</v>
      </c>
      <c r="J106" s="92">
        <v>44044</v>
      </c>
      <c r="K106" s="92">
        <v>44255</v>
      </c>
    </row>
    <row r="107" spans="1:11" x14ac:dyDescent="0.25">
      <c r="A107" t="str">
        <f t="shared" si="1"/>
        <v>EM-73200-124999-SmartFIX – 2 Year Level1-Acquisition</v>
      </c>
      <c r="B107" t="s">
        <v>11</v>
      </c>
      <c r="C107" t="s">
        <v>20153</v>
      </c>
      <c r="D107" t="s">
        <v>14063</v>
      </c>
      <c r="E107" s="2" t="s">
        <v>13</v>
      </c>
      <c r="F107">
        <v>0.253</v>
      </c>
      <c r="G107" s="3">
        <v>2.4199999999999999E-2</v>
      </c>
      <c r="H107" s="4">
        <v>73200</v>
      </c>
      <c r="I107" s="4">
        <v>124999</v>
      </c>
      <c r="J107" s="92">
        <v>44044</v>
      </c>
      <c r="K107" s="92">
        <v>44255</v>
      </c>
    </row>
    <row r="108" spans="1:11" x14ac:dyDescent="0.25">
      <c r="A108" t="str">
        <f t="shared" si="1"/>
        <v>NE-73200-124999-SmartFIX – 2 Year Level1-Acquisition</v>
      </c>
      <c r="B108" t="s">
        <v>11</v>
      </c>
      <c r="C108" t="s">
        <v>20153</v>
      </c>
      <c r="D108" t="s">
        <v>14063</v>
      </c>
      <c r="E108" s="2" t="s">
        <v>14</v>
      </c>
      <c r="F108">
        <v>0.253</v>
      </c>
      <c r="G108" s="3">
        <v>2.5499999999999998E-2</v>
      </c>
      <c r="H108" s="4">
        <v>73200</v>
      </c>
      <c r="I108" s="4">
        <v>124999</v>
      </c>
      <c r="J108" s="92">
        <v>44044</v>
      </c>
      <c r="K108" s="92">
        <v>44255</v>
      </c>
    </row>
    <row r="109" spans="1:11" x14ac:dyDescent="0.25">
      <c r="A109" t="str">
        <f t="shared" si="1"/>
        <v>NO-73200-124999-SmartFIX – 2 Year Level1-Acquisition</v>
      </c>
      <c r="B109" t="s">
        <v>11</v>
      </c>
      <c r="C109" t="s">
        <v>20153</v>
      </c>
      <c r="D109" t="s">
        <v>14063</v>
      </c>
      <c r="E109" s="2" t="s">
        <v>15</v>
      </c>
      <c r="F109">
        <v>0.253</v>
      </c>
      <c r="G109" s="3">
        <v>2.5100000000000001E-2</v>
      </c>
      <c r="H109" s="4">
        <v>73200</v>
      </c>
      <c r="I109" s="4">
        <v>124999</v>
      </c>
      <c r="J109" s="92">
        <v>44044</v>
      </c>
      <c r="K109" s="92">
        <v>44255</v>
      </c>
    </row>
    <row r="110" spans="1:11" x14ac:dyDescent="0.25">
      <c r="A110" t="str">
        <f t="shared" si="1"/>
        <v>NT-73200-124999-SmartFIX – 2 Year Level1-Acquisition</v>
      </c>
      <c r="B110" t="s">
        <v>11</v>
      </c>
      <c r="C110" t="s">
        <v>20153</v>
      </c>
      <c r="D110" t="s">
        <v>14063</v>
      </c>
      <c r="E110" s="2" t="s">
        <v>16</v>
      </c>
      <c r="F110">
        <v>0.253</v>
      </c>
      <c r="G110" s="3">
        <v>2.5899999999999999E-2</v>
      </c>
      <c r="H110" s="4">
        <v>73200</v>
      </c>
      <c r="I110" s="4">
        <v>124999</v>
      </c>
      <c r="J110" s="92">
        <v>44044</v>
      </c>
      <c r="K110" s="92">
        <v>44255</v>
      </c>
    </row>
    <row r="111" spans="1:11" x14ac:dyDescent="0.25">
      <c r="A111" t="str">
        <f t="shared" si="1"/>
        <v>NW-73200-124999-SmartFIX – 2 Year Level1-Acquisition</v>
      </c>
      <c r="B111" t="s">
        <v>11</v>
      </c>
      <c r="C111" t="s">
        <v>20153</v>
      </c>
      <c r="D111" t="s">
        <v>14063</v>
      </c>
      <c r="E111" s="2" t="s">
        <v>17</v>
      </c>
      <c r="F111">
        <v>0.253</v>
      </c>
      <c r="G111" s="3">
        <v>2.4899999999999999E-2</v>
      </c>
      <c r="H111" s="4">
        <v>73200</v>
      </c>
      <c r="I111" s="4">
        <v>124999</v>
      </c>
      <c r="J111" s="92">
        <v>44044</v>
      </c>
      <c r="K111" s="92">
        <v>44255</v>
      </c>
    </row>
    <row r="112" spans="1:11" x14ac:dyDescent="0.25">
      <c r="A112" t="str">
        <f t="shared" si="1"/>
        <v>SC-73200-124999-SmartFIX – 2 Year Level1-Acquisition</v>
      </c>
      <c r="B112" t="s">
        <v>11</v>
      </c>
      <c r="C112" t="s">
        <v>20153</v>
      </c>
      <c r="D112" t="s">
        <v>14063</v>
      </c>
      <c r="E112" s="2" t="s">
        <v>18</v>
      </c>
      <c r="F112">
        <v>0.253</v>
      </c>
      <c r="G112" s="3">
        <v>2.5600000000000001E-2</v>
      </c>
      <c r="H112" s="4">
        <v>73200</v>
      </c>
      <c r="I112" s="4">
        <v>124999</v>
      </c>
      <c r="J112" s="92">
        <v>44044</v>
      </c>
      <c r="K112" s="92">
        <v>44255</v>
      </c>
    </row>
    <row r="113" spans="1:11" x14ac:dyDescent="0.25">
      <c r="A113" t="str">
        <f t="shared" si="1"/>
        <v>SE-73200-124999-SmartFIX – 2 Year Level1-Acquisition</v>
      </c>
      <c r="B113" t="s">
        <v>11</v>
      </c>
      <c r="C113" t="s">
        <v>20153</v>
      </c>
      <c r="D113" t="s">
        <v>14063</v>
      </c>
      <c r="E113" s="2" t="s">
        <v>19</v>
      </c>
      <c r="F113">
        <v>0.253</v>
      </c>
      <c r="G113" s="3">
        <v>2.5399999999999999E-2</v>
      </c>
      <c r="H113" s="4">
        <v>73200</v>
      </c>
      <c r="I113" s="4">
        <v>124999</v>
      </c>
      <c r="J113" s="92">
        <v>44044</v>
      </c>
      <c r="K113" s="92">
        <v>44255</v>
      </c>
    </row>
    <row r="114" spans="1:11" x14ac:dyDescent="0.25">
      <c r="A114" t="str">
        <f t="shared" si="1"/>
        <v>SO-73200-124999-SmartFIX – 2 Year Level1-Acquisition</v>
      </c>
      <c r="B114" t="s">
        <v>11</v>
      </c>
      <c r="C114" t="s">
        <v>20153</v>
      </c>
      <c r="D114" t="s">
        <v>14063</v>
      </c>
      <c r="E114" s="2" t="s">
        <v>20</v>
      </c>
      <c r="F114">
        <v>0.253</v>
      </c>
      <c r="G114" s="3">
        <v>2.5999999999999999E-2</v>
      </c>
      <c r="H114" s="4">
        <v>73200</v>
      </c>
      <c r="I114" s="4">
        <v>124999</v>
      </c>
      <c r="J114" s="92">
        <v>44044</v>
      </c>
      <c r="K114" s="92">
        <v>44255</v>
      </c>
    </row>
    <row r="115" spans="1:11" x14ac:dyDescent="0.25">
      <c r="A115" t="str">
        <f t="shared" si="1"/>
        <v>SW-73200-124999-SmartFIX – 2 Year Level1-Acquisition</v>
      </c>
      <c r="B115" t="s">
        <v>11</v>
      </c>
      <c r="C115" t="s">
        <v>20153</v>
      </c>
      <c r="D115" t="s">
        <v>14063</v>
      </c>
      <c r="E115" s="2" t="s">
        <v>21</v>
      </c>
      <c r="F115">
        <v>0.253</v>
      </c>
      <c r="G115" s="3">
        <v>2.5899999999999999E-2</v>
      </c>
      <c r="H115" s="4">
        <v>73200</v>
      </c>
      <c r="I115" s="4">
        <v>124999</v>
      </c>
      <c r="J115" s="92">
        <v>44044</v>
      </c>
      <c r="K115" s="92">
        <v>44255</v>
      </c>
    </row>
    <row r="116" spans="1:11" x14ac:dyDescent="0.25">
      <c r="A116" t="str">
        <f t="shared" si="1"/>
        <v>WM-73200-124999-SmartFIX – 2 Year Level1-Acquisition</v>
      </c>
      <c r="B116" t="s">
        <v>11</v>
      </c>
      <c r="C116" t="s">
        <v>20153</v>
      </c>
      <c r="D116" t="s">
        <v>14063</v>
      </c>
      <c r="E116" s="2" t="s">
        <v>22</v>
      </c>
      <c r="F116">
        <v>0.253</v>
      </c>
      <c r="G116" s="3">
        <v>2.5700000000000001E-2</v>
      </c>
      <c r="H116" s="4">
        <v>73200</v>
      </c>
      <c r="I116" s="4">
        <v>124999</v>
      </c>
      <c r="J116" s="92">
        <v>44044</v>
      </c>
      <c r="K116" s="92">
        <v>44255</v>
      </c>
    </row>
    <row r="117" spans="1:11" x14ac:dyDescent="0.25">
      <c r="A117" t="str">
        <f t="shared" si="1"/>
        <v>WN-73200-124999-SmartFIX – 2 Year Level1-Acquisition</v>
      </c>
      <c r="B117" t="s">
        <v>11</v>
      </c>
      <c r="C117" t="s">
        <v>20153</v>
      </c>
      <c r="D117" t="s">
        <v>14063</v>
      </c>
      <c r="E117" s="2" t="s">
        <v>23</v>
      </c>
      <c r="F117">
        <v>0.253</v>
      </c>
      <c r="G117" s="3">
        <v>2.63E-2</v>
      </c>
      <c r="H117" s="4">
        <v>73200</v>
      </c>
      <c r="I117" s="4">
        <v>124999</v>
      </c>
      <c r="J117" s="92">
        <v>44044</v>
      </c>
      <c r="K117" s="92">
        <v>44255</v>
      </c>
    </row>
    <row r="118" spans="1:11" x14ac:dyDescent="0.25">
      <c r="A118" t="str">
        <f t="shared" si="1"/>
        <v>WS-73200-124999-SmartFIX – 2 Year Level1-Acquisition</v>
      </c>
      <c r="B118" t="s">
        <v>11</v>
      </c>
      <c r="C118" t="s">
        <v>20153</v>
      </c>
      <c r="D118" t="s">
        <v>14063</v>
      </c>
      <c r="E118" s="2" t="s">
        <v>24</v>
      </c>
      <c r="F118">
        <v>0.253</v>
      </c>
      <c r="G118" s="3">
        <v>2.5600000000000001E-2</v>
      </c>
      <c r="H118" s="4">
        <v>73200</v>
      </c>
      <c r="I118" s="4">
        <v>124999</v>
      </c>
      <c r="J118" s="92">
        <v>44044</v>
      </c>
      <c r="K118" s="92">
        <v>44255</v>
      </c>
    </row>
    <row r="119" spans="1:11" x14ac:dyDescent="0.25">
      <c r="A119" t="str">
        <f t="shared" si="1"/>
        <v>EA-125000-292999-SmartFIX – 2 Year Level1-Acquisition</v>
      </c>
      <c r="B119" t="s">
        <v>11</v>
      </c>
      <c r="C119" t="s">
        <v>20153</v>
      </c>
      <c r="D119" t="s">
        <v>14063</v>
      </c>
      <c r="E119" s="2" t="s">
        <v>12</v>
      </c>
      <c r="F119">
        <v>0.254</v>
      </c>
      <c r="G119" s="3">
        <v>2.4400000000000002E-2</v>
      </c>
      <c r="H119" s="4">
        <v>125000</v>
      </c>
      <c r="I119" s="4">
        <v>292999</v>
      </c>
      <c r="J119" s="92">
        <v>44044</v>
      </c>
      <c r="K119" s="92">
        <v>44255</v>
      </c>
    </row>
    <row r="120" spans="1:11" x14ac:dyDescent="0.25">
      <c r="A120" t="str">
        <f t="shared" si="1"/>
        <v>EM-125000-292999-SmartFIX – 2 Year Level1-Acquisition</v>
      </c>
      <c r="B120" t="s">
        <v>11</v>
      </c>
      <c r="C120" t="s">
        <v>20153</v>
      </c>
      <c r="D120" t="s">
        <v>14063</v>
      </c>
      <c r="E120" s="2" t="s">
        <v>13</v>
      </c>
      <c r="F120">
        <v>0.254</v>
      </c>
      <c r="G120" s="3">
        <v>2.3699999999999999E-2</v>
      </c>
      <c r="H120" s="4">
        <v>125000</v>
      </c>
      <c r="I120" s="4">
        <v>292999</v>
      </c>
      <c r="J120" s="92">
        <v>44044</v>
      </c>
      <c r="K120" s="92">
        <v>44255</v>
      </c>
    </row>
    <row r="121" spans="1:11" x14ac:dyDescent="0.25">
      <c r="A121" t="str">
        <f t="shared" si="1"/>
        <v>NE-125000-292999-SmartFIX – 2 Year Level1-Acquisition</v>
      </c>
      <c r="B121" t="s">
        <v>11</v>
      </c>
      <c r="C121" t="s">
        <v>20153</v>
      </c>
      <c r="D121" t="s">
        <v>14063</v>
      </c>
      <c r="E121" s="2" t="s">
        <v>14</v>
      </c>
      <c r="F121">
        <v>0.254</v>
      </c>
      <c r="G121" s="3">
        <v>2.4500000000000001E-2</v>
      </c>
      <c r="H121" s="4">
        <v>125000</v>
      </c>
      <c r="I121" s="4">
        <v>292999</v>
      </c>
      <c r="J121" s="92">
        <v>44044</v>
      </c>
      <c r="K121" s="92">
        <v>44255</v>
      </c>
    </row>
    <row r="122" spans="1:11" x14ac:dyDescent="0.25">
      <c r="A122" t="str">
        <f t="shared" si="1"/>
        <v>NO-125000-292999-SmartFIX – 2 Year Level1-Acquisition</v>
      </c>
      <c r="B122" t="s">
        <v>11</v>
      </c>
      <c r="C122" t="s">
        <v>20153</v>
      </c>
      <c r="D122" t="s">
        <v>14063</v>
      </c>
      <c r="E122" s="2" t="s">
        <v>15</v>
      </c>
      <c r="F122">
        <v>0.254</v>
      </c>
      <c r="G122" s="3">
        <v>2.41E-2</v>
      </c>
      <c r="H122" s="4">
        <v>125000</v>
      </c>
      <c r="I122" s="4">
        <v>292999</v>
      </c>
      <c r="J122" s="92">
        <v>44044</v>
      </c>
      <c r="K122" s="92">
        <v>44255</v>
      </c>
    </row>
    <row r="123" spans="1:11" x14ac:dyDescent="0.25">
      <c r="A123" t="str">
        <f t="shared" si="1"/>
        <v>NT-125000-292999-SmartFIX – 2 Year Level1-Acquisition</v>
      </c>
      <c r="B123" t="s">
        <v>11</v>
      </c>
      <c r="C123" t="s">
        <v>20153</v>
      </c>
      <c r="D123" t="s">
        <v>14063</v>
      </c>
      <c r="E123" s="2" t="s">
        <v>16</v>
      </c>
      <c r="F123">
        <v>0.254</v>
      </c>
      <c r="G123" s="3">
        <v>2.4500000000000001E-2</v>
      </c>
      <c r="H123" s="4">
        <v>125000</v>
      </c>
      <c r="I123" s="4">
        <v>292999</v>
      </c>
      <c r="J123" s="92">
        <v>44044</v>
      </c>
      <c r="K123" s="92">
        <v>44255</v>
      </c>
    </row>
    <row r="124" spans="1:11" x14ac:dyDescent="0.25">
      <c r="A124" t="str">
        <f t="shared" si="1"/>
        <v>NW-125000-292999-SmartFIX – 2 Year Level1-Acquisition</v>
      </c>
      <c r="B124" t="s">
        <v>11</v>
      </c>
      <c r="C124" t="s">
        <v>20153</v>
      </c>
      <c r="D124" t="s">
        <v>14063</v>
      </c>
      <c r="E124" s="2" t="s">
        <v>17</v>
      </c>
      <c r="F124">
        <v>0.254</v>
      </c>
      <c r="G124" s="3">
        <v>2.4500000000000001E-2</v>
      </c>
      <c r="H124" s="4">
        <v>125000</v>
      </c>
      <c r="I124" s="4">
        <v>292999</v>
      </c>
      <c r="J124" s="92">
        <v>44044</v>
      </c>
      <c r="K124" s="92">
        <v>44255</v>
      </c>
    </row>
    <row r="125" spans="1:11" x14ac:dyDescent="0.25">
      <c r="A125" t="str">
        <f t="shared" si="1"/>
        <v>SC-125000-292999-SmartFIX – 2 Year Level1-Acquisition</v>
      </c>
      <c r="B125" t="s">
        <v>11</v>
      </c>
      <c r="C125" t="s">
        <v>20153</v>
      </c>
      <c r="D125" t="s">
        <v>14063</v>
      </c>
      <c r="E125" s="2" t="s">
        <v>18</v>
      </c>
      <c r="F125">
        <v>0.254</v>
      </c>
      <c r="G125" s="3">
        <v>2.5499999999999998E-2</v>
      </c>
      <c r="H125" s="4">
        <v>125000</v>
      </c>
      <c r="I125" s="4">
        <v>292999</v>
      </c>
      <c r="J125" s="92">
        <v>44044</v>
      </c>
      <c r="K125" s="92">
        <v>44255</v>
      </c>
    </row>
    <row r="126" spans="1:11" x14ac:dyDescent="0.25">
      <c r="A126" t="str">
        <f t="shared" si="1"/>
        <v>SE-125000-292999-SmartFIX – 2 Year Level1-Acquisition</v>
      </c>
      <c r="B126" t="s">
        <v>11</v>
      </c>
      <c r="C126" t="s">
        <v>20153</v>
      </c>
      <c r="D126" t="s">
        <v>14063</v>
      </c>
      <c r="E126" s="2" t="s">
        <v>19</v>
      </c>
      <c r="F126">
        <v>0.254</v>
      </c>
      <c r="G126" s="3">
        <v>2.4500000000000001E-2</v>
      </c>
      <c r="H126" s="4">
        <v>125000</v>
      </c>
      <c r="I126" s="4">
        <v>292999</v>
      </c>
      <c r="J126" s="92">
        <v>44044</v>
      </c>
      <c r="K126" s="92">
        <v>44255</v>
      </c>
    </row>
    <row r="127" spans="1:11" x14ac:dyDescent="0.25">
      <c r="A127" t="str">
        <f t="shared" si="1"/>
        <v>SO-125000-292999-SmartFIX – 2 Year Level1-Acquisition</v>
      </c>
      <c r="B127" t="s">
        <v>11</v>
      </c>
      <c r="C127" t="s">
        <v>20153</v>
      </c>
      <c r="D127" t="s">
        <v>14063</v>
      </c>
      <c r="E127" s="2" t="s">
        <v>20</v>
      </c>
      <c r="F127">
        <v>0.254</v>
      </c>
      <c r="G127" s="3">
        <v>2.53E-2</v>
      </c>
      <c r="H127" s="4">
        <v>125000</v>
      </c>
      <c r="I127" s="4">
        <v>292999</v>
      </c>
      <c r="J127" s="92">
        <v>44044</v>
      </c>
      <c r="K127" s="92">
        <v>44255</v>
      </c>
    </row>
    <row r="128" spans="1:11" x14ac:dyDescent="0.25">
      <c r="A128" t="str">
        <f t="shared" si="1"/>
        <v>SW-125000-292999-SmartFIX – 2 Year Level1-Acquisition</v>
      </c>
      <c r="B128" t="s">
        <v>11</v>
      </c>
      <c r="C128" t="s">
        <v>20153</v>
      </c>
      <c r="D128" t="s">
        <v>14063</v>
      </c>
      <c r="E128" s="2" t="s">
        <v>21</v>
      </c>
      <c r="F128">
        <v>0.254</v>
      </c>
      <c r="G128" s="3">
        <v>2.5000000000000001E-2</v>
      </c>
      <c r="H128" s="4">
        <v>125000</v>
      </c>
      <c r="I128" s="4">
        <v>292999</v>
      </c>
      <c r="J128" s="92">
        <v>44044</v>
      </c>
      <c r="K128" s="92">
        <v>44255</v>
      </c>
    </row>
    <row r="129" spans="1:11" x14ac:dyDescent="0.25">
      <c r="A129" t="str">
        <f t="shared" si="1"/>
        <v>WM-125000-292999-SmartFIX – 2 Year Level1-Acquisition</v>
      </c>
      <c r="B129" t="s">
        <v>11</v>
      </c>
      <c r="C129" t="s">
        <v>20153</v>
      </c>
      <c r="D129" t="s">
        <v>14063</v>
      </c>
      <c r="E129" s="2" t="s">
        <v>22</v>
      </c>
      <c r="F129">
        <v>0.254</v>
      </c>
      <c r="G129" s="3">
        <v>2.4899999999999999E-2</v>
      </c>
      <c r="H129" s="4">
        <v>125000</v>
      </c>
      <c r="I129" s="4">
        <v>292999</v>
      </c>
      <c r="J129" s="92">
        <v>44044</v>
      </c>
      <c r="K129" s="92">
        <v>44255</v>
      </c>
    </row>
    <row r="130" spans="1:11" x14ac:dyDescent="0.25">
      <c r="A130" t="str">
        <f t="shared" si="1"/>
        <v>WN-125000-292999-SmartFIX – 2 Year Level1-Acquisition</v>
      </c>
      <c r="B130" t="s">
        <v>11</v>
      </c>
      <c r="C130" t="s">
        <v>20153</v>
      </c>
      <c r="D130" t="s">
        <v>14063</v>
      </c>
      <c r="E130" s="2" t="s">
        <v>23</v>
      </c>
      <c r="F130">
        <v>0.254</v>
      </c>
      <c r="G130" s="3">
        <v>2.5399999999999999E-2</v>
      </c>
      <c r="H130" s="4">
        <v>125000</v>
      </c>
      <c r="I130" s="4">
        <v>292999</v>
      </c>
      <c r="J130" s="92">
        <v>44044</v>
      </c>
      <c r="K130" s="92">
        <v>44255</v>
      </c>
    </row>
    <row r="131" spans="1:11" x14ac:dyDescent="0.25">
      <c r="A131" t="str">
        <f t="shared" ref="A131:A194" si="2">CONCATENATE(E131,"-",H131,"-",I131,"-",C131,"-",D131)</f>
        <v>WS-125000-292999-SmartFIX – 2 Year Level1-Acquisition</v>
      </c>
      <c r="B131" t="s">
        <v>11</v>
      </c>
      <c r="C131" t="s">
        <v>20153</v>
      </c>
      <c r="D131" t="s">
        <v>14063</v>
      </c>
      <c r="E131" s="2" t="s">
        <v>24</v>
      </c>
      <c r="F131">
        <v>0.254</v>
      </c>
      <c r="G131" s="3">
        <v>2.5100000000000001E-2</v>
      </c>
      <c r="H131" s="4">
        <v>125000</v>
      </c>
      <c r="I131" s="4">
        <v>292999</v>
      </c>
      <c r="J131" s="92">
        <v>44044</v>
      </c>
      <c r="K131" s="92">
        <v>44255</v>
      </c>
    </row>
    <row r="132" spans="1:11" x14ac:dyDescent="0.25">
      <c r="A132" t="str">
        <f t="shared" si="2"/>
        <v>EA-10000-24999-SmartFIX – 3 Year Level1-Acquisition</v>
      </c>
      <c r="B132" t="s">
        <v>11</v>
      </c>
      <c r="C132" t="s">
        <v>20154</v>
      </c>
      <c r="D132" t="s">
        <v>14063</v>
      </c>
      <c r="E132" s="2" t="s">
        <v>12</v>
      </c>
      <c r="F132">
        <v>0.25</v>
      </c>
      <c r="G132" s="3">
        <v>3.0700000000000002E-2</v>
      </c>
      <c r="H132" s="4">
        <v>10000</v>
      </c>
      <c r="I132" s="4">
        <v>24999</v>
      </c>
      <c r="J132" s="92">
        <v>44044</v>
      </c>
      <c r="K132" s="92">
        <v>44255</v>
      </c>
    </row>
    <row r="133" spans="1:11" x14ac:dyDescent="0.25">
      <c r="A133" t="str">
        <f t="shared" si="2"/>
        <v>EM-10000-24999-SmartFIX – 3 Year Level1-Acquisition</v>
      </c>
      <c r="B133" t="s">
        <v>11</v>
      </c>
      <c r="C133" t="s">
        <v>20154</v>
      </c>
      <c r="D133" t="s">
        <v>14063</v>
      </c>
      <c r="E133" s="2" t="s">
        <v>13</v>
      </c>
      <c r="F133">
        <v>0.25</v>
      </c>
      <c r="G133" s="3">
        <v>3.0599999999999999E-2</v>
      </c>
      <c r="H133" s="4">
        <v>10000</v>
      </c>
      <c r="I133" s="4">
        <v>24999</v>
      </c>
      <c r="J133" s="92">
        <v>44044</v>
      </c>
      <c r="K133" s="92">
        <v>44255</v>
      </c>
    </row>
    <row r="134" spans="1:11" x14ac:dyDescent="0.25">
      <c r="A134" t="str">
        <f t="shared" si="2"/>
        <v>NE-10000-24999-SmartFIX – 3 Year Level1-Acquisition</v>
      </c>
      <c r="B134" t="s">
        <v>11</v>
      </c>
      <c r="C134" t="s">
        <v>20154</v>
      </c>
      <c r="D134" t="s">
        <v>14063</v>
      </c>
      <c r="E134" s="2" t="s">
        <v>14</v>
      </c>
      <c r="F134">
        <v>0.25</v>
      </c>
      <c r="G134" s="3">
        <v>3.0599999999999999E-2</v>
      </c>
      <c r="H134" s="4">
        <v>10000</v>
      </c>
      <c r="I134" s="4">
        <v>24999</v>
      </c>
      <c r="J134" s="92">
        <v>44044</v>
      </c>
      <c r="K134" s="92">
        <v>44255</v>
      </c>
    </row>
    <row r="135" spans="1:11" x14ac:dyDescent="0.25">
      <c r="A135" t="str">
        <f t="shared" si="2"/>
        <v>NO-10000-24999-SmartFIX – 3 Year Level1-Acquisition</v>
      </c>
      <c r="B135" t="s">
        <v>11</v>
      </c>
      <c r="C135" t="s">
        <v>20154</v>
      </c>
      <c r="D135" t="s">
        <v>14063</v>
      </c>
      <c r="E135" s="2" t="s">
        <v>15</v>
      </c>
      <c r="F135">
        <v>0.25</v>
      </c>
      <c r="G135" s="3">
        <v>3.0499999999999999E-2</v>
      </c>
      <c r="H135" s="4">
        <v>10000</v>
      </c>
      <c r="I135" s="4">
        <v>24999</v>
      </c>
      <c r="J135" s="92">
        <v>44044</v>
      </c>
      <c r="K135" s="92">
        <v>44255</v>
      </c>
    </row>
    <row r="136" spans="1:11" x14ac:dyDescent="0.25">
      <c r="A136" t="str">
        <f t="shared" si="2"/>
        <v>NT-10000-24999-SmartFIX – 3 Year Level1-Acquisition</v>
      </c>
      <c r="B136" t="s">
        <v>11</v>
      </c>
      <c r="C136" t="s">
        <v>20154</v>
      </c>
      <c r="D136" t="s">
        <v>14063</v>
      </c>
      <c r="E136" s="2" t="s">
        <v>16</v>
      </c>
      <c r="F136">
        <v>0.25</v>
      </c>
      <c r="G136" s="3">
        <v>3.0800000000000001E-2</v>
      </c>
      <c r="H136" s="4">
        <v>10000</v>
      </c>
      <c r="I136" s="4">
        <v>24999</v>
      </c>
      <c r="J136" s="92">
        <v>44044</v>
      </c>
      <c r="K136" s="92">
        <v>44255</v>
      </c>
    </row>
    <row r="137" spans="1:11" x14ac:dyDescent="0.25">
      <c r="A137" t="str">
        <f t="shared" si="2"/>
        <v>NW-10000-24999-SmartFIX – 3 Year Level1-Acquisition</v>
      </c>
      <c r="B137" t="s">
        <v>11</v>
      </c>
      <c r="C137" t="s">
        <v>20154</v>
      </c>
      <c r="D137" t="s">
        <v>14063</v>
      </c>
      <c r="E137" s="2" t="s">
        <v>17</v>
      </c>
      <c r="F137">
        <v>0.25</v>
      </c>
      <c r="G137" s="3">
        <v>3.0599999999999999E-2</v>
      </c>
      <c r="H137" s="4">
        <v>10000</v>
      </c>
      <c r="I137" s="4">
        <v>24999</v>
      </c>
      <c r="J137" s="92">
        <v>44044</v>
      </c>
      <c r="K137" s="92">
        <v>44255</v>
      </c>
    </row>
    <row r="138" spans="1:11" x14ac:dyDescent="0.25">
      <c r="A138" t="str">
        <f t="shared" si="2"/>
        <v>SC-10000-24999-SmartFIX – 3 Year Level1-Acquisition</v>
      </c>
      <c r="B138" t="s">
        <v>11</v>
      </c>
      <c r="C138" t="s">
        <v>20154</v>
      </c>
      <c r="D138" t="s">
        <v>14063</v>
      </c>
      <c r="E138" s="2" t="s">
        <v>18</v>
      </c>
      <c r="F138">
        <v>0.25</v>
      </c>
      <c r="G138" s="3">
        <v>3.3399999999999999E-2</v>
      </c>
      <c r="H138" s="4">
        <v>10000</v>
      </c>
      <c r="I138" s="4">
        <v>24999</v>
      </c>
      <c r="J138" s="92">
        <v>44044</v>
      </c>
      <c r="K138" s="92">
        <v>44255</v>
      </c>
    </row>
    <row r="139" spans="1:11" x14ac:dyDescent="0.25">
      <c r="A139" t="str">
        <f t="shared" si="2"/>
        <v>SE-10000-24999-SmartFIX – 3 Year Level1-Acquisition</v>
      </c>
      <c r="B139" t="s">
        <v>11</v>
      </c>
      <c r="C139" t="s">
        <v>20154</v>
      </c>
      <c r="D139" t="s">
        <v>14063</v>
      </c>
      <c r="E139" s="2" t="s">
        <v>19</v>
      </c>
      <c r="F139">
        <v>0.25</v>
      </c>
      <c r="G139" s="3">
        <v>3.0599999999999999E-2</v>
      </c>
      <c r="H139" s="4">
        <v>10000</v>
      </c>
      <c r="I139" s="4">
        <v>24999</v>
      </c>
      <c r="J139" s="92">
        <v>44044</v>
      </c>
      <c r="K139" s="92">
        <v>44255</v>
      </c>
    </row>
    <row r="140" spans="1:11" x14ac:dyDescent="0.25">
      <c r="A140" t="str">
        <f t="shared" si="2"/>
        <v>SO-10000-24999-SmartFIX – 3 Year Level1-Acquisition</v>
      </c>
      <c r="B140" t="s">
        <v>11</v>
      </c>
      <c r="C140" t="s">
        <v>20154</v>
      </c>
      <c r="D140" t="s">
        <v>14063</v>
      </c>
      <c r="E140" s="2" t="s">
        <v>20</v>
      </c>
      <c r="F140">
        <v>0.25</v>
      </c>
      <c r="G140" s="3">
        <v>3.1899999999999998E-2</v>
      </c>
      <c r="H140" s="4">
        <v>10000</v>
      </c>
      <c r="I140" s="4">
        <v>24999</v>
      </c>
      <c r="J140" s="92">
        <v>44044</v>
      </c>
      <c r="K140" s="92">
        <v>44255</v>
      </c>
    </row>
    <row r="141" spans="1:11" x14ac:dyDescent="0.25">
      <c r="A141" t="str">
        <f t="shared" si="2"/>
        <v>SW-10000-24999-SmartFIX – 3 Year Level1-Acquisition</v>
      </c>
      <c r="B141" t="s">
        <v>11</v>
      </c>
      <c r="C141" t="s">
        <v>20154</v>
      </c>
      <c r="D141" t="s">
        <v>14063</v>
      </c>
      <c r="E141" s="2" t="s">
        <v>21</v>
      </c>
      <c r="F141">
        <v>0.25</v>
      </c>
      <c r="G141" s="3">
        <v>3.0599999999999999E-2</v>
      </c>
      <c r="H141" s="4">
        <v>10000</v>
      </c>
      <c r="I141" s="4">
        <v>24999</v>
      </c>
      <c r="J141" s="92">
        <v>44044</v>
      </c>
      <c r="K141" s="92">
        <v>44255</v>
      </c>
    </row>
    <row r="142" spans="1:11" x14ac:dyDescent="0.25">
      <c r="A142" t="str">
        <f t="shared" si="2"/>
        <v>WM-10000-24999-SmartFIX – 3 Year Level1-Acquisition</v>
      </c>
      <c r="B142" t="s">
        <v>11</v>
      </c>
      <c r="C142" t="s">
        <v>20154</v>
      </c>
      <c r="D142" t="s">
        <v>14063</v>
      </c>
      <c r="E142" s="2" t="s">
        <v>22</v>
      </c>
      <c r="F142">
        <v>0.25</v>
      </c>
      <c r="G142" s="3">
        <v>3.0599999999999999E-2</v>
      </c>
      <c r="H142" s="4">
        <v>10000</v>
      </c>
      <c r="I142" s="4">
        <v>24999</v>
      </c>
      <c r="J142" s="92">
        <v>44044</v>
      </c>
      <c r="K142" s="92">
        <v>44255</v>
      </c>
    </row>
    <row r="143" spans="1:11" x14ac:dyDescent="0.25">
      <c r="A143" t="str">
        <f t="shared" si="2"/>
        <v>WN-10000-24999-SmartFIX – 3 Year Level1-Acquisition</v>
      </c>
      <c r="B143" t="s">
        <v>11</v>
      </c>
      <c r="C143" t="s">
        <v>20154</v>
      </c>
      <c r="D143" t="s">
        <v>14063</v>
      </c>
      <c r="E143" s="2" t="s">
        <v>23</v>
      </c>
      <c r="F143">
        <v>0.25</v>
      </c>
      <c r="G143" s="3">
        <v>3.09E-2</v>
      </c>
      <c r="H143" s="4">
        <v>10000</v>
      </c>
      <c r="I143" s="4">
        <v>24999</v>
      </c>
      <c r="J143" s="92">
        <v>44044</v>
      </c>
      <c r="K143" s="92">
        <v>44255</v>
      </c>
    </row>
    <row r="144" spans="1:11" x14ac:dyDescent="0.25">
      <c r="A144" t="str">
        <f t="shared" si="2"/>
        <v>WS-10000-24999-SmartFIX – 3 Year Level1-Acquisition</v>
      </c>
      <c r="B144" t="s">
        <v>11</v>
      </c>
      <c r="C144" t="s">
        <v>20154</v>
      </c>
      <c r="D144" t="s">
        <v>14063</v>
      </c>
      <c r="E144" s="2" t="s">
        <v>24</v>
      </c>
      <c r="F144">
        <v>0.25</v>
      </c>
      <c r="G144" s="3">
        <v>3.0599999999999999E-2</v>
      </c>
      <c r="H144" s="4">
        <v>10000</v>
      </c>
      <c r="I144" s="4">
        <v>24999</v>
      </c>
      <c r="J144" s="92">
        <v>44044</v>
      </c>
      <c r="K144" s="92">
        <v>44255</v>
      </c>
    </row>
    <row r="145" spans="1:11" x14ac:dyDescent="0.25">
      <c r="A145" t="str">
        <f t="shared" si="2"/>
        <v>EA-25000-49999-SmartFIX – 3 Year Level1-Acquisition</v>
      </c>
      <c r="B145" t="s">
        <v>11</v>
      </c>
      <c r="C145" t="s">
        <v>20154</v>
      </c>
      <c r="D145" t="s">
        <v>14063</v>
      </c>
      <c r="E145" s="2" t="s">
        <v>12</v>
      </c>
      <c r="F145">
        <v>0.251</v>
      </c>
      <c r="G145" s="3">
        <v>2.8400000000000002E-2</v>
      </c>
      <c r="H145" s="4">
        <v>25000</v>
      </c>
      <c r="I145" s="4">
        <v>49999</v>
      </c>
      <c r="J145" s="92">
        <v>44044</v>
      </c>
      <c r="K145" s="92">
        <v>44255</v>
      </c>
    </row>
    <row r="146" spans="1:11" x14ac:dyDescent="0.25">
      <c r="A146" t="str">
        <f t="shared" si="2"/>
        <v>EM-25000-49999-SmartFIX – 3 Year Level1-Acquisition</v>
      </c>
      <c r="B146" t="s">
        <v>11</v>
      </c>
      <c r="C146" t="s">
        <v>20154</v>
      </c>
      <c r="D146" t="s">
        <v>14063</v>
      </c>
      <c r="E146" s="2" t="s">
        <v>13</v>
      </c>
      <c r="F146">
        <v>0.251</v>
      </c>
      <c r="G146" s="3">
        <v>2.86E-2</v>
      </c>
      <c r="H146" s="4">
        <v>25000</v>
      </c>
      <c r="I146" s="4">
        <v>49999</v>
      </c>
      <c r="J146" s="92">
        <v>44044</v>
      </c>
      <c r="K146" s="92">
        <v>44255</v>
      </c>
    </row>
    <row r="147" spans="1:11" x14ac:dyDescent="0.25">
      <c r="A147" t="str">
        <f t="shared" si="2"/>
        <v>NE-25000-49999-SmartFIX – 3 Year Level1-Acquisition</v>
      </c>
      <c r="B147" t="s">
        <v>11</v>
      </c>
      <c r="C147" t="s">
        <v>20154</v>
      </c>
      <c r="D147" t="s">
        <v>14063</v>
      </c>
      <c r="E147" s="2" t="s">
        <v>14</v>
      </c>
      <c r="F147">
        <v>0.251</v>
      </c>
      <c r="G147" s="3">
        <v>2.98E-2</v>
      </c>
      <c r="H147" s="4">
        <v>25000</v>
      </c>
      <c r="I147" s="4">
        <v>49999</v>
      </c>
      <c r="J147" s="92">
        <v>44044</v>
      </c>
      <c r="K147" s="92">
        <v>44255</v>
      </c>
    </row>
    <row r="148" spans="1:11" x14ac:dyDescent="0.25">
      <c r="A148" t="str">
        <f t="shared" si="2"/>
        <v>NO-25000-49999-SmartFIX – 3 Year Level1-Acquisition</v>
      </c>
      <c r="B148" t="s">
        <v>11</v>
      </c>
      <c r="C148" t="s">
        <v>20154</v>
      </c>
      <c r="D148" t="s">
        <v>14063</v>
      </c>
      <c r="E148" s="2" t="s">
        <v>15</v>
      </c>
      <c r="F148">
        <v>0.251</v>
      </c>
      <c r="G148" s="3">
        <v>2.8799999999999999E-2</v>
      </c>
      <c r="H148" s="4">
        <v>25000</v>
      </c>
      <c r="I148" s="4">
        <v>49999</v>
      </c>
      <c r="J148" s="92">
        <v>44044</v>
      </c>
      <c r="K148" s="92">
        <v>44255</v>
      </c>
    </row>
    <row r="149" spans="1:11" x14ac:dyDescent="0.25">
      <c r="A149" t="str">
        <f t="shared" si="2"/>
        <v>NT-25000-49999-SmartFIX – 3 Year Level1-Acquisition</v>
      </c>
      <c r="B149" t="s">
        <v>11</v>
      </c>
      <c r="C149" t="s">
        <v>20154</v>
      </c>
      <c r="D149" t="s">
        <v>14063</v>
      </c>
      <c r="E149" s="2" t="s">
        <v>16</v>
      </c>
      <c r="F149">
        <v>0.251</v>
      </c>
      <c r="G149" s="3">
        <v>0.03</v>
      </c>
      <c r="H149" s="4">
        <v>25000</v>
      </c>
      <c r="I149" s="4">
        <v>49999</v>
      </c>
      <c r="J149" s="92">
        <v>44044</v>
      </c>
      <c r="K149" s="92">
        <v>44255</v>
      </c>
    </row>
    <row r="150" spans="1:11" x14ac:dyDescent="0.25">
      <c r="A150" t="str">
        <f t="shared" si="2"/>
        <v>NW-25000-49999-SmartFIX – 3 Year Level1-Acquisition</v>
      </c>
      <c r="B150" t="s">
        <v>11</v>
      </c>
      <c r="C150" t="s">
        <v>20154</v>
      </c>
      <c r="D150" t="s">
        <v>14063</v>
      </c>
      <c r="E150" s="2" t="s">
        <v>17</v>
      </c>
      <c r="F150">
        <v>0.251</v>
      </c>
      <c r="G150" s="3">
        <v>2.9600000000000001E-2</v>
      </c>
      <c r="H150" s="4">
        <v>25000</v>
      </c>
      <c r="I150" s="4">
        <v>49999</v>
      </c>
      <c r="J150" s="92">
        <v>44044</v>
      </c>
      <c r="K150" s="92">
        <v>44255</v>
      </c>
    </row>
    <row r="151" spans="1:11" x14ac:dyDescent="0.25">
      <c r="A151" t="str">
        <f t="shared" si="2"/>
        <v>SC-25000-49999-SmartFIX – 3 Year Level1-Acquisition</v>
      </c>
      <c r="B151" t="s">
        <v>11</v>
      </c>
      <c r="C151" t="s">
        <v>20154</v>
      </c>
      <c r="D151" t="s">
        <v>14063</v>
      </c>
      <c r="E151" s="2" t="s">
        <v>18</v>
      </c>
      <c r="F151">
        <v>0.251</v>
      </c>
      <c r="G151" s="3">
        <v>3.0300000000000001E-2</v>
      </c>
      <c r="H151" s="4">
        <v>25000</v>
      </c>
      <c r="I151" s="4">
        <v>49999</v>
      </c>
      <c r="J151" s="92">
        <v>44044</v>
      </c>
      <c r="K151" s="92">
        <v>44255</v>
      </c>
    </row>
    <row r="152" spans="1:11" x14ac:dyDescent="0.25">
      <c r="A152" t="str">
        <f t="shared" si="2"/>
        <v>SE-25000-49999-SmartFIX – 3 Year Level1-Acquisition</v>
      </c>
      <c r="B152" t="s">
        <v>11</v>
      </c>
      <c r="C152" t="s">
        <v>20154</v>
      </c>
      <c r="D152" t="s">
        <v>14063</v>
      </c>
      <c r="E152" s="2" t="s">
        <v>19</v>
      </c>
      <c r="F152">
        <v>0.251</v>
      </c>
      <c r="G152" s="3">
        <v>0.03</v>
      </c>
      <c r="H152" s="4">
        <v>25000</v>
      </c>
      <c r="I152" s="4">
        <v>49999</v>
      </c>
      <c r="J152" s="92">
        <v>44044</v>
      </c>
      <c r="K152" s="92">
        <v>44255</v>
      </c>
    </row>
    <row r="153" spans="1:11" x14ac:dyDescent="0.25">
      <c r="A153" t="str">
        <f t="shared" si="2"/>
        <v>SO-25000-49999-SmartFIX – 3 Year Level1-Acquisition</v>
      </c>
      <c r="B153" t="s">
        <v>11</v>
      </c>
      <c r="C153" t="s">
        <v>20154</v>
      </c>
      <c r="D153" t="s">
        <v>14063</v>
      </c>
      <c r="E153" s="2" t="s">
        <v>20</v>
      </c>
      <c r="F153">
        <v>0.251</v>
      </c>
      <c r="G153" s="3">
        <v>3.1099999999999999E-2</v>
      </c>
      <c r="H153" s="4">
        <v>25000</v>
      </c>
      <c r="I153" s="4">
        <v>49999</v>
      </c>
      <c r="J153" s="92">
        <v>44044</v>
      </c>
      <c r="K153" s="92">
        <v>44255</v>
      </c>
    </row>
    <row r="154" spans="1:11" x14ac:dyDescent="0.25">
      <c r="A154" t="str">
        <f t="shared" si="2"/>
        <v>SW-25000-49999-SmartFIX – 3 Year Level1-Acquisition</v>
      </c>
      <c r="B154" t="s">
        <v>11</v>
      </c>
      <c r="C154" t="s">
        <v>20154</v>
      </c>
      <c r="D154" t="s">
        <v>14063</v>
      </c>
      <c r="E154" s="2" t="s">
        <v>21</v>
      </c>
      <c r="F154">
        <v>0.251</v>
      </c>
      <c r="G154" s="3">
        <v>2.92E-2</v>
      </c>
      <c r="H154" s="4">
        <v>25000</v>
      </c>
      <c r="I154" s="4">
        <v>49999</v>
      </c>
      <c r="J154" s="92">
        <v>44044</v>
      </c>
      <c r="K154" s="92">
        <v>44255</v>
      </c>
    </row>
    <row r="155" spans="1:11" x14ac:dyDescent="0.25">
      <c r="A155" t="str">
        <f t="shared" si="2"/>
        <v>WM-25000-49999-SmartFIX – 3 Year Level1-Acquisition</v>
      </c>
      <c r="B155" t="s">
        <v>11</v>
      </c>
      <c r="C155" t="s">
        <v>20154</v>
      </c>
      <c r="D155" t="s">
        <v>14063</v>
      </c>
      <c r="E155" s="2" t="s">
        <v>22</v>
      </c>
      <c r="F155">
        <v>0.251</v>
      </c>
      <c r="G155" s="3">
        <v>2.93E-2</v>
      </c>
      <c r="H155" s="4">
        <v>25000</v>
      </c>
      <c r="I155" s="4">
        <v>49999</v>
      </c>
      <c r="J155" s="92">
        <v>44044</v>
      </c>
      <c r="K155" s="92">
        <v>44255</v>
      </c>
    </row>
    <row r="156" spans="1:11" x14ac:dyDescent="0.25">
      <c r="A156" t="str">
        <f t="shared" si="2"/>
        <v>WN-25000-49999-SmartFIX – 3 Year Level1-Acquisition</v>
      </c>
      <c r="B156" t="s">
        <v>11</v>
      </c>
      <c r="C156" t="s">
        <v>20154</v>
      </c>
      <c r="D156" t="s">
        <v>14063</v>
      </c>
      <c r="E156" s="2" t="s">
        <v>23</v>
      </c>
      <c r="F156">
        <v>0.251</v>
      </c>
      <c r="G156" s="3">
        <v>3.0200000000000001E-2</v>
      </c>
      <c r="H156" s="4">
        <v>25000</v>
      </c>
      <c r="I156" s="4">
        <v>49999</v>
      </c>
      <c r="J156" s="92">
        <v>44044</v>
      </c>
      <c r="K156" s="92">
        <v>44255</v>
      </c>
    </row>
    <row r="157" spans="1:11" x14ac:dyDescent="0.25">
      <c r="A157" t="str">
        <f t="shared" si="2"/>
        <v>WS-25000-49999-SmartFIX – 3 Year Level1-Acquisition</v>
      </c>
      <c r="B157" t="s">
        <v>11</v>
      </c>
      <c r="C157" t="s">
        <v>20154</v>
      </c>
      <c r="D157" t="s">
        <v>14063</v>
      </c>
      <c r="E157" s="2" t="s">
        <v>24</v>
      </c>
      <c r="F157">
        <v>0.251</v>
      </c>
      <c r="G157" s="3">
        <v>2.93E-2</v>
      </c>
      <c r="H157" s="4">
        <v>25000</v>
      </c>
      <c r="I157" s="4">
        <v>49999</v>
      </c>
      <c r="J157" s="92">
        <v>44044</v>
      </c>
      <c r="K157" s="92">
        <v>44255</v>
      </c>
    </row>
    <row r="158" spans="1:11" x14ac:dyDescent="0.25">
      <c r="A158" t="str">
        <f t="shared" si="2"/>
        <v>EA-50000-73199-SmartFIX – 3 Year Level1-Acquisition</v>
      </c>
      <c r="B158" t="s">
        <v>11</v>
      </c>
      <c r="C158" t="s">
        <v>20154</v>
      </c>
      <c r="D158" t="s">
        <v>14063</v>
      </c>
      <c r="E158" s="2" t="s">
        <v>12</v>
      </c>
      <c r="F158">
        <v>0.252</v>
      </c>
      <c r="G158" s="3">
        <v>2.7699999999999999E-2</v>
      </c>
      <c r="H158" s="4">
        <v>50000</v>
      </c>
      <c r="I158" s="4">
        <v>73199</v>
      </c>
      <c r="J158" s="92">
        <v>44044</v>
      </c>
      <c r="K158" s="92">
        <v>44255</v>
      </c>
    </row>
    <row r="159" spans="1:11" x14ac:dyDescent="0.25">
      <c r="A159" t="str">
        <f t="shared" si="2"/>
        <v>EM-50000-73199-SmartFIX – 3 Year Level1-Acquisition</v>
      </c>
      <c r="B159" t="s">
        <v>11</v>
      </c>
      <c r="C159" t="s">
        <v>20154</v>
      </c>
      <c r="D159" t="s">
        <v>14063</v>
      </c>
      <c r="E159" s="2" t="s">
        <v>13</v>
      </c>
      <c r="F159">
        <v>0.252</v>
      </c>
      <c r="G159" s="3">
        <v>2.8199999999999999E-2</v>
      </c>
      <c r="H159" s="4">
        <v>50000</v>
      </c>
      <c r="I159" s="4">
        <v>73199</v>
      </c>
      <c r="J159" s="92">
        <v>44044</v>
      </c>
      <c r="K159" s="92">
        <v>44255</v>
      </c>
    </row>
    <row r="160" spans="1:11" x14ac:dyDescent="0.25">
      <c r="A160" t="str">
        <f t="shared" si="2"/>
        <v>NE-50000-73199-SmartFIX – 3 Year Level1-Acquisition</v>
      </c>
      <c r="B160" t="s">
        <v>11</v>
      </c>
      <c r="C160" t="s">
        <v>20154</v>
      </c>
      <c r="D160" t="s">
        <v>14063</v>
      </c>
      <c r="E160" s="2" t="s">
        <v>14</v>
      </c>
      <c r="F160">
        <v>0.252</v>
      </c>
      <c r="G160" s="3">
        <v>2.8899999999999999E-2</v>
      </c>
      <c r="H160" s="4">
        <v>50000</v>
      </c>
      <c r="I160" s="4">
        <v>73199</v>
      </c>
      <c r="J160" s="92">
        <v>44044</v>
      </c>
      <c r="K160" s="92">
        <v>44255</v>
      </c>
    </row>
    <row r="161" spans="1:11" x14ac:dyDescent="0.25">
      <c r="A161" t="str">
        <f t="shared" si="2"/>
        <v>NO-50000-73199-SmartFIX – 3 Year Level1-Acquisition</v>
      </c>
      <c r="B161" t="s">
        <v>11</v>
      </c>
      <c r="C161" t="s">
        <v>20154</v>
      </c>
      <c r="D161" t="s">
        <v>14063</v>
      </c>
      <c r="E161" s="2" t="s">
        <v>15</v>
      </c>
      <c r="F161">
        <v>0.252</v>
      </c>
      <c r="G161" s="3">
        <v>2.8299999999999999E-2</v>
      </c>
      <c r="H161" s="4">
        <v>50000</v>
      </c>
      <c r="I161" s="4">
        <v>73199</v>
      </c>
      <c r="J161" s="92">
        <v>44044</v>
      </c>
      <c r="K161" s="92">
        <v>44255</v>
      </c>
    </row>
    <row r="162" spans="1:11" x14ac:dyDescent="0.25">
      <c r="A162" t="str">
        <f t="shared" si="2"/>
        <v>NT-50000-73199-SmartFIX – 3 Year Level1-Acquisition</v>
      </c>
      <c r="B162" t="s">
        <v>11</v>
      </c>
      <c r="C162" t="s">
        <v>20154</v>
      </c>
      <c r="D162" t="s">
        <v>14063</v>
      </c>
      <c r="E162" s="2" t="s">
        <v>16</v>
      </c>
      <c r="F162">
        <v>0.252</v>
      </c>
      <c r="G162" s="3">
        <v>2.87E-2</v>
      </c>
      <c r="H162" s="4">
        <v>50000</v>
      </c>
      <c r="I162" s="4">
        <v>73199</v>
      </c>
      <c r="J162" s="92">
        <v>44044</v>
      </c>
      <c r="K162" s="92">
        <v>44255</v>
      </c>
    </row>
    <row r="163" spans="1:11" x14ac:dyDescent="0.25">
      <c r="A163" t="str">
        <f t="shared" si="2"/>
        <v>NW-50000-73199-SmartFIX – 3 Year Level1-Acquisition</v>
      </c>
      <c r="B163" t="s">
        <v>11</v>
      </c>
      <c r="C163" t="s">
        <v>20154</v>
      </c>
      <c r="D163" t="s">
        <v>14063</v>
      </c>
      <c r="E163" s="2" t="s">
        <v>17</v>
      </c>
      <c r="F163">
        <v>0.252</v>
      </c>
      <c r="G163" s="3">
        <v>2.8400000000000002E-2</v>
      </c>
      <c r="H163" s="4">
        <v>50000</v>
      </c>
      <c r="I163" s="4">
        <v>73199</v>
      </c>
      <c r="J163" s="92">
        <v>44044</v>
      </c>
      <c r="K163" s="92">
        <v>44255</v>
      </c>
    </row>
    <row r="164" spans="1:11" x14ac:dyDescent="0.25">
      <c r="A164" t="str">
        <f t="shared" si="2"/>
        <v>SC-50000-73199-SmartFIX – 3 Year Level1-Acquisition</v>
      </c>
      <c r="B164" t="s">
        <v>11</v>
      </c>
      <c r="C164" t="s">
        <v>20154</v>
      </c>
      <c r="D164" t="s">
        <v>14063</v>
      </c>
      <c r="E164" s="2" t="s">
        <v>18</v>
      </c>
      <c r="F164">
        <v>0.252</v>
      </c>
      <c r="G164" s="3">
        <v>2.9399999999999999E-2</v>
      </c>
      <c r="H164" s="4">
        <v>50000</v>
      </c>
      <c r="I164" s="4">
        <v>73199</v>
      </c>
      <c r="J164" s="92">
        <v>44044</v>
      </c>
      <c r="K164" s="92">
        <v>44255</v>
      </c>
    </row>
    <row r="165" spans="1:11" x14ac:dyDescent="0.25">
      <c r="A165" t="str">
        <f t="shared" si="2"/>
        <v>SE-50000-73199-SmartFIX – 3 Year Level1-Acquisition</v>
      </c>
      <c r="B165" t="s">
        <v>11</v>
      </c>
      <c r="C165" t="s">
        <v>20154</v>
      </c>
      <c r="D165" t="s">
        <v>14063</v>
      </c>
      <c r="E165" s="2" t="s">
        <v>19</v>
      </c>
      <c r="F165">
        <v>0.252</v>
      </c>
      <c r="G165" s="3">
        <v>2.92E-2</v>
      </c>
      <c r="H165" s="4">
        <v>50000</v>
      </c>
      <c r="I165" s="4">
        <v>73199</v>
      </c>
      <c r="J165" s="92">
        <v>44044</v>
      </c>
      <c r="K165" s="92">
        <v>44255</v>
      </c>
    </row>
    <row r="166" spans="1:11" x14ac:dyDescent="0.25">
      <c r="A166" t="str">
        <f t="shared" si="2"/>
        <v>SO-50000-73199-SmartFIX – 3 Year Level1-Acquisition</v>
      </c>
      <c r="B166" t="s">
        <v>11</v>
      </c>
      <c r="C166" t="s">
        <v>20154</v>
      </c>
      <c r="D166" t="s">
        <v>14063</v>
      </c>
      <c r="E166" s="2" t="s">
        <v>20</v>
      </c>
      <c r="F166">
        <v>0.252</v>
      </c>
      <c r="G166" s="3">
        <v>3.0099999999999998E-2</v>
      </c>
      <c r="H166" s="4">
        <v>50000</v>
      </c>
      <c r="I166" s="4">
        <v>73199</v>
      </c>
      <c r="J166" s="92">
        <v>44044</v>
      </c>
      <c r="K166" s="92">
        <v>44255</v>
      </c>
    </row>
    <row r="167" spans="1:11" x14ac:dyDescent="0.25">
      <c r="A167" t="str">
        <f t="shared" si="2"/>
        <v>SW-50000-73199-SmartFIX – 3 Year Level1-Acquisition</v>
      </c>
      <c r="B167" t="s">
        <v>11</v>
      </c>
      <c r="C167" t="s">
        <v>20154</v>
      </c>
      <c r="D167" t="s">
        <v>14063</v>
      </c>
      <c r="E167" s="2" t="s">
        <v>21</v>
      </c>
      <c r="F167">
        <v>0.252</v>
      </c>
      <c r="G167" s="3">
        <v>2.87E-2</v>
      </c>
      <c r="H167" s="4">
        <v>50000</v>
      </c>
      <c r="I167" s="4">
        <v>73199</v>
      </c>
      <c r="J167" s="92">
        <v>44044</v>
      </c>
      <c r="K167" s="92">
        <v>44255</v>
      </c>
    </row>
    <row r="168" spans="1:11" x14ac:dyDescent="0.25">
      <c r="A168" t="str">
        <f t="shared" si="2"/>
        <v>WM-50000-73199-SmartFIX – 3 Year Level1-Acquisition</v>
      </c>
      <c r="B168" t="s">
        <v>11</v>
      </c>
      <c r="C168" t="s">
        <v>20154</v>
      </c>
      <c r="D168" t="s">
        <v>14063</v>
      </c>
      <c r="E168" s="2" t="s">
        <v>22</v>
      </c>
      <c r="F168">
        <v>0.252</v>
      </c>
      <c r="G168" s="3">
        <v>2.87E-2</v>
      </c>
      <c r="H168" s="4">
        <v>50000</v>
      </c>
      <c r="I168" s="4">
        <v>73199</v>
      </c>
      <c r="J168" s="92">
        <v>44044</v>
      </c>
      <c r="K168" s="92">
        <v>44255</v>
      </c>
    </row>
    <row r="169" spans="1:11" x14ac:dyDescent="0.25">
      <c r="A169" t="str">
        <f t="shared" si="2"/>
        <v>WN-50000-73199-SmartFIX – 3 Year Level1-Acquisition</v>
      </c>
      <c r="B169" t="s">
        <v>11</v>
      </c>
      <c r="C169" t="s">
        <v>20154</v>
      </c>
      <c r="D169" t="s">
        <v>14063</v>
      </c>
      <c r="E169" s="2" t="s">
        <v>23</v>
      </c>
      <c r="F169">
        <v>0.252</v>
      </c>
      <c r="G169" s="3">
        <v>2.92E-2</v>
      </c>
      <c r="H169" s="4">
        <v>50000</v>
      </c>
      <c r="I169" s="4">
        <v>73199</v>
      </c>
      <c r="J169" s="92">
        <v>44044</v>
      </c>
      <c r="K169" s="92">
        <v>44255</v>
      </c>
    </row>
    <row r="170" spans="1:11" x14ac:dyDescent="0.25">
      <c r="A170" t="str">
        <f t="shared" si="2"/>
        <v>WS-50000-73199-SmartFIX – 3 Year Level1-Acquisition</v>
      </c>
      <c r="B170" t="s">
        <v>11</v>
      </c>
      <c r="C170" t="s">
        <v>20154</v>
      </c>
      <c r="D170" t="s">
        <v>14063</v>
      </c>
      <c r="E170" s="2" t="s">
        <v>24</v>
      </c>
      <c r="F170">
        <v>0.252</v>
      </c>
      <c r="G170" s="3">
        <v>2.8500000000000001E-2</v>
      </c>
      <c r="H170" s="4">
        <v>50000</v>
      </c>
      <c r="I170" s="4">
        <v>73199</v>
      </c>
      <c r="J170" s="92">
        <v>44044</v>
      </c>
      <c r="K170" s="92">
        <v>44255</v>
      </c>
    </row>
    <row r="171" spans="1:11" x14ac:dyDescent="0.25">
      <c r="A171" t="str">
        <f t="shared" si="2"/>
        <v>EA-73200-124999-SmartFIX – 3 Year Level1-Acquisition</v>
      </c>
      <c r="B171" t="s">
        <v>11</v>
      </c>
      <c r="C171" t="s">
        <v>20154</v>
      </c>
      <c r="D171" t="s">
        <v>14063</v>
      </c>
      <c r="E171" s="2" t="s">
        <v>12</v>
      </c>
      <c r="F171">
        <v>0.253</v>
      </c>
      <c r="G171" s="3">
        <v>2.6700000000000002E-2</v>
      </c>
      <c r="H171" s="4">
        <v>73200</v>
      </c>
      <c r="I171" s="4">
        <v>124999</v>
      </c>
      <c r="J171" s="92">
        <v>44044</v>
      </c>
      <c r="K171" s="92">
        <v>44255</v>
      </c>
    </row>
    <row r="172" spans="1:11" x14ac:dyDescent="0.25">
      <c r="A172" t="str">
        <f t="shared" si="2"/>
        <v>EM-73200-124999-SmartFIX – 3 Year Level1-Acquisition</v>
      </c>
      <c r="B172" t="s">
        <v>11</v>
      </c>
      <c r="C172" t="s">
        <v>20154</v>
      </c>
      <c r="D172" t="s">
        <v>14063</v>
      </c>
      <c r="E172" s="2" t="s">
        <v>13</v>
      </c>
      <c r="F172">
        <v>0.253</v>
      </c>
      <c r="G172" s="3">
        <v>2.5999999999999999E-2</v>
      </c>
      <c r="H172" s="4">
        <v>73200</v>
      </c>
      <c r="I172" s="4">
        <v>124999</v>
      </c>
      <c r="J172" s="92">
        <v>44044</v>
      </c>
      <c r="K172" s="92">
        <v>44255</v>
      </c>
    </row>
    <row r="173" spans="1:11" x14ac:dyDescent="0.25">
      <c r="A173" t="str">
        <f t="shared" si="2"/>
        <v>NE-73200-124999-SmartFIX – 3 Year Level1-Acquisition</v>
      </c>
      <c r="B173" t="s">
        <v>11</v>
      </c>
      <c r="C173" t="s">
        <v>20154</v>
      </c>
      <c r="D173" t="s">
        <v>14063</v>
      </c>
      <c r="E173" s="2" t="s">
        <v>14</v>
      </c>
      <c r="F173">
        <v>0.253</v>
      </c>
      <c r="G173" s="3">
        <v>2.6800000000000001E-2</v>
      </c>
      <c r="H173" s="4">
        <v>73200</v>
      </c>
      <c r="I173" s="4">
        <v>124999</v>
      </c>
      <c r="J173" s="92">
        <v>44044</v>
      </c>
      <c r="K173" s="92">
        <v>44255</v>
      </c>
    </row>
    <row r="174" spans="1:11" x14ac:dyDescent="0.25">
      <c r="A174" t="str">
        <f t="shared" si="2"/>
        <v>NO-73200-124999-SmartFIX – 3 Year Level1-Acquisition</v>
      </c>
      <c r="B174" t="s">
        <v>11</v>
      </c>
      <c r="C174" t="s">
        <v>20154</v>
      </c>
      <c r="D174" t="s">
        <v>14063</v>
      </c>
      <c r="E174" s="2" t="s">
        <v>15</v>
      </c>
      <c r="F174">
        <v>0.253</v>
      </c>
      <c r="G174" s="3">
        <v>2.64E-2</v>
      </c>
      <c r="H174" s="4">
        <v>73200</v>
      </c>
      <c r="I174" s="4">
        <v>124999</v>
      </c>
      <c r="J174" s="92">
        <v>44044</v>
      </c>
      <c r="K174" s="92">
        <v>44255</v>
      </c>
    </row>
    <row r="175" spans="1:11" x14ac:dyDescent="0.25">
      <c r="A175" t="str">
        <f t="shared" si="2"/>
        <v>NT-73200-124999-SmartFIX – 3 Year Level1-Acquisition</v>
      </c>
      <c r="B175" t="s">
        <v>11</v>
      </c>
      <c r="C175" t="s">
        <v>20154</v>
      </c>
      <c r="D175" t="s">
        <v>14063</v>
      </c>
      <c r="E175" s="2" t="s">
        <v>16</v>
      </c>
      <c r="F175">
        <v>0.253</v>
      </c>
      <c r="G175" s="3">
        <v>2.7199999999999998E-2</v>
      </c>
      <c r="H175" s="4">
        <v>73200</v>
      </c>
      <c r="I175" s="4">
        <v>124999</v>
      </c>
      <c r="J175" s="92">
        <v>44044</v>
      </c>
      <c r="K175" s="92">
        <v>44255</v>
      </c>
    </row>
    <row r="176" spans="1:11" x14ac:dyDescent="0.25">
      <c r="A176" t="str">
        <f t="shared" si="2"/>
        <v>NW-73200-124999-SmartFIX – 3 Year Level1-Acquisition</v>
      </c>
      <c r="B176" t="s">
        <v>11</v>
      </c>
      <c r="C176" t="s">
        <v>20154</v>
      </c>
      <c r="D176" t="s">
        <v>14063</v>
      </c>
      <c r="E176" s="2" t="s">
        <v>17</v>
      </c>
      <c r="F176">
        <v>0.253</v>
      </c>
      <c r="G176" s="3">
        <v>2.6499999999999999E-2</v>
      </c>
      <c r="H176" s="4">
        <v>73200</v>
      </c>
      <c r="I176" s="4">
        <v>124999</v>
      </c>
      <c r="J176" s="92">
        <v>44044</v>
      </c>
      <c r="K176" s="92">
        <v>44255</v>
      </c>
    </row>
    <row r="177" spans="1:11" x14ac:dyDescent="0.25">
      <c r="A177" t="str">
        <f t="shared" si="2"/>
        <v>SC-73200-124999-SmartFIX – 3 Year Level1-Acquisition</v>
      </c>
      <c r="B177" t="s">
        <v>11</v>
      </c>
      <c r="C177" t="s">
        <v>20154</v>
      </c>
      <c r="D177" t="s">
        <v>14063</v>
      </c>
      <c r="E177" s="2" t="s">
        <v>18</v>
      </c>
      <c r="F177">
        <v>0.253</v>
      </c>
      <c r="G177" s="3">
        <v>2.69E-2</v>
      </c>
      <c r="H177" s="4">
        <v>73200</v>
      </c>
      <c r="I177" s="4">
        <v>124999</v>
      </c>
      <c r="J177" s="92">
        <v>44044</v>
      </c>
      <c r="K177" s="92">
        <v>44255</v>
      </c>
    </row>
    <row r="178" spans="1:11" x14ac:dyDescent="0.25">
      <c r="A178" t="str">
        <f t="shared" si="2"/>
        <v>SE-73200-124999-SmartFIX – 3 Year Level1-Acquisition</v>
      </c>
      <c r="B178" t="s">
        <v>11</v>
      </c>
      <c r="C178" t="s">
        <v>20154</v>
      </c>
      <c r="D178" t="s">
        <v>14063</v>
      </c>
      <c r="E178" s="2" t="s">
        <v>19</v>
      </c>
      <c r="F178">
        <v>0.253</v>
      </c>
      <c r="G178" s="3">
        <v>2.6800000000000001E-2</v>
      </c>
      <c r="H178" s="4">
        <v>73200</v>
      </c>
      <c r="I178" s="4">
        <v>124999</v>
      </c>
      <c r="J178" s="92">
        <v>44044</v>
      </c>
      <c r="K178" s="92">
        <v>44255</v>
      </c>
    </row>
    <row r="179" spans="1:11" x14ac:dyDescent="0.25">
      <c r="A179" t="str">
        <f t="shared" si="2"/>
        <v>SO-73200-124999-SmartFIX – 3 Year Level1-Acquisition</v>
      </c>
      <c r="B179" t="s">
        <v>11</v>
      </c>
      <c r="C179" t="s">
        <v>20154</v>
      </c>
      <c r="D179" t="s">
        <v>14063</v>
      </c>
      <c r="E179" s="2" t="s">
        <v>20</v>
      </c>
      <c r="F179">
        <v>0.253</v>
      </c>
      <c r="G179" s="3">
        <v>2.7199999999999998E-2</v>
      </c>
      <c r="H179" s="4">
        <v>73200</v>
      </c>
      <c r="I179" s="4">
        <v>124999</v>
      </c>
      <c r="J179" s="92">
        <v>44044</v>
      </c>
      <c r="K179" s="92">
        <v>44255</v>
      </c>
    </row>
    <row r="180" spans="1:11" x14ac:dyDescent="0.25">
      <c r="A180" t="str">
        <f t="shared" si="2"/>
        <v>SW-73200-124999-SmartFIX – 3 Year Level1-Acquisition</v>
      </c>
      <c r="B180" t="s">
        <v>11</v>
      </c>
      <c r="C180" t="s">
        <v>20154</v>
      </c>
      <c r="D180" t="s">
        <v>14063</v>
      </c>
      <c r="E180" s="2" t="s">
        <v>21</v>
      </c>
      <c r="F180">
        <v>0.253</v>
      </c>
      <c r="G180" s="3">
        <v>2.7E-2</v>
      </c>
      <c r="H180" s="4">
        <v>73200</v>
      </c>
      <c r="I180" s="4">
        <v>124999</v>
      </c>
      <c r="J180" s="92">
        <v>44044</v>
      </c>
      <c r="K180" s="92">
        <v>44255</v>
      </c>
    </row>
    <row r="181" spans="1:11" x14ac:dyDescent="0.25">
      <c r="A181" t="str">
        <f t="shared" si="2"/>
        <v>WM-73200-124999-SmartFIX – 3 Year Level1-Acquisition</v>
      </c>
      <c r="B181" t="s">
        <v>11</v>
      </c>
      <c r="C181" t="s">
        <v>20154</v>
      </c>
      <c r="D181" t="s">
        <v>14063</v>
      </c>
      <c r="E181" s="2" t="s">
        <v>22</v>
      </c>
      <c r="F181">
        <v>0.253</v>
      </c>
      <c r="G181" s="3">
        <v>2.75E-2</v>
      </c>
      <c r="H181" s="4">
        <v>73200</v>
      </c>
      <c r="I181" s="4">
        <v>124999</v>
      </c>
      <c r="J181" s="92">
        <v>44044</v>
      </c>
      <c r="K181" s="92">
        <v>44255</v>
      </c>
    </row>
    <row r="182" spans="1:11" x14ac:dyDescent="0.25">
      <c r="A182" t="str">
        <f t="shared" si="2"/>
        <v>WN-73200-124999-SmartFIX – 3 Year Level1-Acquisition</v>
      </c>
      <c r="B182" t="s">
        <v>11</v>
      </c>
      <c r="C182" t="s">
        <v>20154</v>
      </c>
      <c r="D182" t="s">
        <v>14063</v>
      </c>
      <c r="E182" s="2" t="s">
        <v>23</v>
      </c>
      <c r="F182">
        <v>0.253</v>
      </c>
      <c r="G182" s="3">
        <v>2.75E-2</v>
      </c>
      <c r="H182" s="4">
        <v>73200</v>
      </c>
      <c r="I182" s="4">
        <v>124999</v>
      </c>
      <c r="J182" s="92">
        <v>44044</v>
      </c>
      <c r="K182" s="92">
        <v>44255</v>
      </c>
    </row>
    <row r="183" spans="1:11" x14ac:dyDescent="0.25">
      <c r="A183" t="str">
        <f t="shared" si="2"/>
        <v>WS-73200-124999-SmartFIX – 3 Year Level1-Acquisition</v>
      </c>
      <c r="B183" t="s">
        <v>11</v>
      </c>
      <c r="C183" t="s">
        <v>20154</v>
      </c>
      <c r="D183" t="s">
        <v>14063</v>
      </c>
      <c r="E183" s="2" t="s">
        <v>24</v>
      </c>
      <c r="F183">
        <v>0.253</v>
      </c>
      <c r="G183" s="3">
        <v>2.69E-2</v>
      </c>
      <c r="H183" s="4">
        <v>73200</v>
      </c>
      <c r="I183" s="4">
        <v>124999</v>
      </c>
      <c r="J183" s="92">
        <v>44044</v>
      </c>
      <c r="K183" s="92">
        <v>44255</v>
      </c>
    </row>
    <row r="184" spans="1:11" x14ac:dyDescent="0.25">
      <c r="A184" t="str">
        <f t="shared" si="2"/>
        <v>EA-125000-292999-SmartFIX – 3 Year Level1-Acquisition</v>
      </c>
      <c r="B184" t="s">
        <v>11</v>
      </c>
      <c r="C184" t="s">
        <v>20154</v>
      </c>
      <c r="D184" t="s">
        <v>14063</v>
      </c>
      <c r="E184" s="2" t="s">
        <v>12</v>
      </c>
      <c r="F184">
        <v>0.254</v>
      </c>
      <c r="G184" s="3">
        <v>2.5100000000000001E-2</v>
      </c>
      <c r="H184" s="4">
        <v>125000</v>
      </c>
      <c r="I184" s="4">
        <v>292999</v>
      </c>
      <c r="J184" s="92">
        <v>44044</v>
      </c>
      <c r="K184" s="92">
        <v>44255</v>
      </c>
    </row>
    <row r="185" spans="1:11" x14ac:dyDescent="0.25">
      <c r="A185" t="str">
        <f t="shared" si="2"/>
        <v>EM-125000-292999-SmartFIX – 3 Year Level1-Acquisition</v>
      </c>
      <c r="B185" t="s">
        <v>11</v>
      </c>
      <c r="C185" t="s">
        <v>20154</v>
      </c>
      <c r="D185" t="s">
        <v>14063</v>
      </c>
      <c r="E185" s="2" t="s">
        <v>13</v>
      </c>
      <c r="F185">
        <v>0.254</v>
      </c>
      <c r="G185" s="3">
        <v>2.4899999999999999E-2</v>
      </c>
      <c r="H185" s="4">
        <v>125000</v>
      </c>
      <c r="I185" s="4">
        <v>292999</v>
      </c>
      <c r="J185" s="92">
        <v>44044</v>
      </c>
      <c r="K185" s="92">
        <v>44255</v>
      </c>
    </row>
    <row r="186" spans="1:11" x14ac:dyDescent="0.25">
      <c r="A186" t="str">
        <f t="shared" si="2"/>
        <v>NE-125000-292999-SmartFIX – 3 Year Level1-Acquisition</v>
      </c>
      <c r="B186" t="s">
        <v>11</v>
      </c>
      <c r="C186" t="s">
        <v>20154</v>
      </c>
      <c r="D186" t="s">
        <v>14063</v>
      </c>
      <c r="E186" s="2" t="s">
        <v>14</v>
      </c>
      <c r="F186">
        <v>0.254</v>
      </c>
      <c r="G186" s="3">
        <v>2.5600000000000001E-2</v>
      </c>
      <c r="H186" s="4">
        <v>125000</v>
      </c>
      <c r="I186" s="4">
        <v>292999</v>
      </c>
      <c r="J186" s="92">
        <v>44044</v>
      </c>
      <c r="K186" s="92">
        <v>44255</v>
      </c>
    </row>
    <row r="187" spans="1:11" x14ac:dyDescent="0.25">
      <c r="A187" t="str">
        <f t="shared" si="2"/>
        <v>NO-125000-292999-SmartFIX – 3 Year Level1-Acquisition</v>
      </c>
      <c r="B187" t="s">
        <v>11</v>
      </c>
      <c r="C187" t="s">
        <v>20154</v>
      </c>
      <c r="D187" t="s">
        <v>14063</v>
      </c>
      <c r="E187" s="2" t="s">
        <v>15</v>
      </c>
      <c r="F187">
        <v>0.254</v>
      </c>
      <c r="G187" s="3">
        <v>2.5100000000000001E-2</v>
      </c>
      <c r="H187" s="4">
        <v>125000</v>
      </c>
      <c r="I187" s="4">
        <v>292999</v>
      </c>
      <c r="J187" s="92">
        <v>44044</v>
      </c>
      <c r="K187" s="92">
        <v>44255</v>
      </c>
    </row>
    <row r="188" spans="1:11" x14ac:dyDescent="0.25">
      <c r="A188" t="str">
        <f t="shared" si="2"/>
        <v>NT-125000-292999-SmartFIX – 3 Year Level1-Acquisition</v>
      </c>
      <c r="B188" t="s">
        <v>11</v>
      </c>
      <c r="C188" t="s">
        <v>20154</v>
      </c>
      <c r="D188" t="s">
        <v>14063</v>
      </c>
      <c r="E188" s="2" t="s">
        <v>16</v>
      </c>
      <c r="F188">
        <v>0.254</v>
      </c>
      <c r="G188" s="3">
        <v>2.58E-2</v>
      </c>
      <c r="H188" s="4">
        <v>125000</v>
      </c>
      <c r="I188" s="4">
        <v>292999</v>
      </c>
      <c r="J188" s="92">
        <v>44044</v>
      </c>
      <c r="K188" s="92">
        <v>44255</v>
      </c>
    </row>
    <row r="189" spans="1:11" x14ac:dyDescent="0.25">
      <c r="A189" t="str">
        <f t="shared" si="2"/>
        <v>NW-125000-292999-SmartFIX – 3 Year Level1-Acquisition</v>
      </c>
      <c r="B189" t="s">
        <v>11</v>
      </c>
      <c r="C189" t="s">
        <v>20154</v>
      </c>
      <c r="D189" t="s">
        <v>14063</v>
      </c>
      <c r="E189" s="2" t="s">
        <v>17</v>
      </c>
      <c r="F189">
        <v>0.254</v>
      </c>
      <c r="G189" s="3">
        <v>2.5700000000000001E-2</v>
      </c>
      <c r="H189" s="4">
        <v>125000</v>
      </c>
      <c r="I189" s="4">
        <v>292999</v>
      </c>
      <c r="J189" s="92">
        <v>44044</v>
      </c>
      <c r="K189" s="92">
        <v>44255</v>
      </c>
    </row>
    <row r="190" spans="1:11" x14ac:dyDescent="0.25">
      <c r="A190" t="str">
        <f t="shared" si="2"/>
        <v>SC-125000-292999-SmartFIX – 3 Year Level1-Acquisition</v>
      </c>
      <c r="B190" t="s">
        <v>11</v>
      </c>
      <c r="C190" t="s">
        <v>20154</v>
      </c>
      <c r="D190" t="s">
        <v>14063</v>
      </c>
      <c r="E190" s="2" t="s">
        <v>18</v>
      </c>
      <c r="F190">
        <v>0.254</v>
      </c>
      <c r="G190" s="3">
        <v>2.6700000000000002E-2</v>
      </c>
      <c r="H190" s="4">
        <v>125000</v>
      </c>
      <c r="I190" s="4">
        <v>292999</v>
      </c>
      <c r="J190" s="92">
        <v>44044</v>
      </c>
      <c r="K190" s="92">
        <v>44255</v>
      </c>
    </row>
    <row r="191" spans="1:11" x14ac:dyDescent="0.25">
      <c r="A191" t="str">
        <f t="shared" si="2"/>
        <v>SE-125000-292999-SmartFIX – 3 Year Level1-Acquisition</v>
      </c>
      <c r="B191" t="s">
        <v>11</v>
      </c>
      <c r="C191" t="s">
        <v>20154</v>
      </c>
      <c r="D191" t="s">
        <v>14063</v>
      </c>
      <c r="E191" s="2" t="s">
        <v>19</v>
      </c>
      <c r="F191">
        <v>0.254</v>
      </c>
      <c r="G191" s="3">
        <v>2.5399999999999999E-2</v>
      </c>
      <c r="H191" s="4">
        <v>125000</v>
      </c>
      <c r="I191" s="4">
        <v>292999</v>
      </c>
      <c r="J191" s="92">
        <v>44044</v>
      </c>
      <c r="K191" s="92">
        <v>44255</v>
      </c>
    </row>
    <row r="192" spans="1:11" x14ac:dyDescent="0.25">
      <c r="A192" t="str">
        <f t="shared" si="2"/>
        <v>SO-125000-292999-SmartFIX – 3 Year Level1-Acquisition</v>
      </c>
      <c r="B192" t="s">
        <v>11</v>
      </c>
      <c r="C192" t="s">
        <v>20154</v>
      </c>
      <c r="D192" t="s">
        <v>14063</v>
      </c>
      <c r="E192" s="2" t="s">
        <v>20</v>
      </c>
      <c r="F192">
        <v>0.254</v>
      </c>
      <c r="G192" s="3">
        <v>2.6599999999999999E-2</v>
      </c>
      <c r="H192" s="4">
        <v>125000</v>
      </c>
      <c r="I192" s="4">
        <v>292999</v>
      </c>
      <c r="J192" s="92">
        <v>44044</v>
      </c>
      <c r="K192" s="92">
        <v>44255</v>
      </c>
    </row>
    <row r="193" spans="1:11" x14ac:dyDescent="0.25">
      <c r="A193" t="str">
        <f t="shared" si="2"/>
        <v>SW-125000-292999-SmartFIX – 3 Year Level1-Acquisition</v>
      </c>
      <c r="B193" t="s">
        <v>11</v>
      </c>
      <c r="C193" t="s">
        <v>20154</v>
      </c>
      <c r="D193" t="s">
        <v>14063</v>
      </c>
      <c r="E193" s="2" t="s">
        <v>21</v>
      </c>
      <c r="F193">
        <v>0.254</v>
      </c>
      <c r="G193" s="3">
        <v>2.64E-2</v>
      </c>
      <c r="H193" s="4">
        <v>125000</v>
      </c>
      <c r="I193" s="4">
        <v>292999</v>
      </c>
      <c r="J193" s="92">
        <v>44044</v>
      </c>
      <c r="K193" s="92">
        <v>44255</v>
      </c>
    </row>
    <row r="194" spans="1:11" x14ac:dyDescent="0.25">
      <c r="A194" t="str">
        <f t="shared" si="2"/>
        <v>WM-125000-292999-SmartFIX – 3 Year Level1-Acquisition</v>
      </c>
      <c r="B194" t="s">
        <v>11</v>
      </c>
      <c r="C194" t="s">
        <v>20154</v>
      </c>
      <c r="D194" t="s">
        <v>14063</v>
      </c>
      <c r="E194" s="2" t="s">
        <v>22</v>
      </c>
      <c r="F194">
        <v>0.254</v>
      </c>
      <c r="G194" s="3">
        <v>2.6200000000000001E-2</v>
      </c>
      <c r="H194" s="4">
        <v>125000</v>
      </c>
      <c r="I194" s="4">
        <v>292999</v>
      </c>
      <c r="J194" s="92">
        <v>44044</v>
      </c>
      <c r="K194" s="92">
        <v>44255</v>
      </c>
    </row>
    <row r="195" spans="1:11" x14ac:dyDescent="0.25">
      <c r="A195" t="str">
        <f t="shared" ref="A195:A258" si="3">CONCATENATE(E195,"-",H195,"-",I195,"-",C195,"-",D195)</f>
        <v>WN-125000-292999-SmartFIX – 3 Year Level1-Acquisition</v>
      </c>
      <c r="B195" t="s">
        <v>11</v>
      </c>
      <c r="C195" t="s">
        <v>20154</v>
      </c>
      <c r="D195" t="s">
        <v>14063</v>
      </c>
      <c r="E195" s="2" t="s">
        <v>23</v>
      </c>
      <c r="F195">
        <v>0.254</v>
      </c>
      <c r="G195" s="3">
        <v>2.6499999999999999E-2</v>
      </c>
      <c r="H195" s="4">
        <v>125000</v>
      </c>
      <c r="I195" s="4">
        <v>292999</v>
      </c>
      <c r="J195" s="92">
        <v>44044</v>
      </c>
      <c r="K195" s="92">
        <v>44255</v>
      </c>
    </row>
    <row r="196" spans="1:11" x14ac:dyDescent="0.25">
      <c r="A196" t="str">
        <f t="shared" si="3"/>
        <v>WS-125000-292999-SmartFIX – 3 Year Level1-Acquisition</v>
      </c>
      <c r="B196" t="s">
        <v>11</v>
      </c>
      <c r="C196" t="s">
        <v>20154</v>
      </c>
      <c r="D196" t="s">
        <v>14063</v>
      </c>
      <c r="E196" s="2" t="s">
        <v>24</v>
      </c>
      <c r="F196">
        <v>0.254</v>
      </c>
      <c r="G196" s="3">
        <v>2.64E-2</v>
      </c>
      <c r="H196" s="4">
        <v>125000</v>
      </c>
      <c r="I196" s="4">
        <v>292999</v>
      </c>
      <c r="J196" s="92">
        <v>44044</v>
      </c>
      <c r="K196" s="92">
        <v>44255</v>
      </c>
    </row>
    <row r="197" spans="1:11" x14ac:dyDescent="0.25">
      <c r="A197" t="str">
        <f t="shared" si="3"/>
        <v>EA-10000-24999-SmartTRACKER Level1-Acquisition</v>
      </c>
      <c r="B197" t="s">
        <v>11</v>
      </c>
      <c r="C197" t="s">
        <v>20155</v>
      </c>
      <c r="D197" t="s">
        <v>14063</v>
      </c>
      <c r="E197" s="2" t="s">
        <v>12</v>
      </c>
      <c r="F197">
        <v>0.25</v>
      </c>
      <c r="G197" s="3">
        <v>2.75E-2</v>
      </c>
      <c r="H197" s="4">
        <v>10000</v>
      </c>
      <c r="I197" s="4">
        <v>24999</v>
      </c>
      <c r="J197" s="92">
        <v>44044</v>
      </c>
      <c r="K197" s="92">
        <v>44255</v>
      </c>
    </row>
    <row r="198" spans="1:11" x14ac:dyDescent="0.25">
      <c r="A198" t="str">
        <f t="shared" si="3"/>
        <v>EM-10000-24999-SmartTRACKER Level1-Acquisition</v>
      </c>
      <c r="B198" t="s">
        <v>11</v>
      </c>
      <c r="C198" t="s">
        <v>20155</v>
      </c>
      <c r="D198" t="s">
        <v>14063</v>
      </c>
      <c r="E198" s="2" t="s">
        <v>13</v>
      </c>
      <c r="F198">
        <v>0.25</v>
      </c>
      <c r="G198" s="3">
        <v>2.6700000000000002E-2</v>
      </c>
      <c r="H198" s="4">
        <v>10000</v>
      </c>
      <c r="I198" s="4">
        <v>24999</v>
      </c>
      <c r="J198" s="92">
        <v>44044</v>
      </c>
      <c r="K198" s="92">
        <v>44255</v>
      </c>
    </row>
    <row r="199" spans="1:11" x14ac:dyDescent="0.25">
      <c r="A199" t="str">
        <f t="shared" si="3"/>
        <v>NE-10000-24999-SmartTRACKER Level1-Acquisition</v>
      </c>
      <c r="B199" t="s">
        <v>11</v>
      </c>
      <c r="C199" t="s">
        <v>20155</v>
      </c>
      <c r="D199" t="s">
        <v>14063</v>
      </c>
      <c r="E199" s="2" t="s">
        <v>14</v>
      </c>
      <c r="F199">
        <v>0.25</v>
      </c>
      <c r="G199" s="3">
        <v>2.75E-2</v>
      </c>
      <c r="H199" s="4">
        <v>10000</v>
      </c>
      <c r="I199" s="4">
        <v>24999</v>
      </c>
      <c r="J199" s="92">
        <v>44044</v>
      </c>
      <c r="K199" s="92">
        <v>44255</v>
      </c>
    </row>
    <row r="200" spans="1:11" x14ac:dyDescent="0.25">
      <c r="A200" t="str">
        <f t="shared" si="3"/>
        <v>NO-10000-24999-SmartTRACKER Level1-Acquisition</v>
      </c>
      <c r="B200" t="s">
        <v>11</v>
      </c>
      <c r="C200" t="s">
        <v>20155</v>
      </c>
      <c r="D200" t="s">
        <v>14063</v>
      </c>
      <c r="E200" s="2" t="s">
        <v>15</v>
      </c>
      <c r="F200">
        <v>0.25</v>
      </c>
      <c r="G200" s="3">
        <v>2.7300000000000001E-2</v>
      </c>
      <c r="H200" s="4">
        <v>10000</v>
      </c>
      <c r="I200" s="4">
        <v>24999</v>
      </c>
      <c r="J200" s="92">
        <v>44044</v>
      </c>
      <c r="K200" s="92">
        <v>44255</v>
      </c>
    </row>
    <row r="201" spans="1:11" x14ac:dyDescent="0.25">
      <c r="A201" t="str">
        <f t="shared" si="3"/>
        <v>NT-10000-24999-SmartTRACKER Level1-Acquisition</v>
      </c>
      <c r="B201" t="s">
        <v>11</v>
      </c>
      <c r="C201" t="s">
        <v>20155</v>
      </c>
      <c r="D201" t="s">
        <v>14063</v>
      </c>
      <c r="E201" s="2" t="s">
        <v>16</v>
      </c>
      <c r="F201">
        <v>0.25</v>
      </c>
      <c r="G201" s="3">
        <v>2.86E-2</v>
      </c>
      <c r="H201" s="4">
        <v>10000</v>
      </c>
      <c r="I201" s="4">
        <v>24999</v>
      </c>
      <c r="J201" s="92">
        <v>44044</v>
      </c>
      <c r="K201" s="92">
        <v>44255</v>
      </c>
    </row>
    <row r="202" spans="1:11" x14ac:dyDescent="0.25">
      <c r="A202" t="str">
        <f t="shared" si="3"/>
        <v>NW-10000-24999-SmartTRACKER Level1-Acquisition</v>
      </c>
      <c r="B202" t="s">
        <v>11</v>
      </c>
      <c r="C202" t="s">
        <v>20155</v>
      </c>
      <c r="D202" t="s">
        <v>14063</v>
      </c>
      <c r="E202" s="2" t="s">
        <v>17</v>
      </c>
      <c r="F202">
        <v>0.25</v>
      </c>
      <c r="G202" s="3">
        <v>2.75E-2</v>
      </c>
      <c r="H202" s="4">
        <v>10000</v>
      </c>
      <c r="I202" s="4">
        <v>24999</v>
      </c>
      <c r="J202" s="92">
        <v>44044</v>
      </c>
      <c r="K202" s="92">
        <v>44255</v>
      </c>
    </row>
    <row r="203" spans="1:11" x14ac:dyDescent="0.25">
      <c r="A203" t="str">
        <f t="shared" si="3"/>
        <v>SC-10000-24999-SmartTRACKER Level1-Acquisition</v>
      </c>
      <c r="B203" t="s">
        <v>11</v>
      </c>
      <c r="C203" t="s">
        <v>20155</v>
      </c>
      <c r="D203" t="s">
        <v>14063</v>
      </c>
      <c r="E203" s="2" t="s">
        <v>18</v>
      </c>
      <c r="F203">
        <v>0.25</v>
      </c>
      <c r="G203" s="3">
        <v>2.86E-2</v>
      </c>
      <c r="H203" s="4">
        <v>10000</v>
      </c>
      <c r="I203" s="4">
        <v>24999</v>
      </c>
      <c r="J203" s="92">
        <v>44044</v>
      </c>
      <c r="K203" s="92">
        <v>44255</v>
      </c>
    </row>
    <row r="204" spans="1:11" x14ac:dyDescent="0.25">
      <c r="A204" t="str">
        <f t="shared" si="3"/>
        <v>SE-10000-24999-SmartTRACKER Level1-Acquisition</v>
      </c>
      <c r="B204" t="s">
        <v>11</v>
      </c>
      <c r="C204" t="s">
        <v>20155</v>
      </c>
      <c r="D204" t="s">
        <v>14063</v>
      </c>
      <c r="E204" s="2" t="s">
        <v>19</v>
      </c>
      <c r="F204">
        <v>0.25</v>
      </c>
      <c r="G204" s="3">
        <v>2.75E-2</v>
      </c>
      <c r="H204" s="4">
        <v>10000</v>
      </c>
      <c r="I204" s="4">
        <v>24999</v>
      </c>
      <c r="J204" s="92">
        <v>44044</v>
      </c>
      <c r="K204" s="92">
        <v>44255</v>
      </c>
    </row>
    <row r="205" spans="1:11" x14ac:dyDescent="0.25">
      <c r="A205" t="str">
        <f t="shared" si="3"/>
        <v>SO-10000-24999-SmartTRACKER Level1-Acquisition</v>
      </c>
      <c r="B205" t="s">
        <v>11</v>
      </c>
      <c r="C205" t="s">
        <v>20155</v>
      </c>
      <c r="D205" t="s">
        <v>14063</v>
      </c>
      <c r="E205" s="2" t="s">
        <v>20</v>
      </c>
      <c r="F205">
        <v>0.25</v>
      </c>
      <c r="G205" s="3">
        <v>2.8799999999999999E-2</v>
      </c>
      <c r="H205" s="4">
        <v>10000</v>
      </c>
      <c r="I205" s="4">
        <v>24999</v>
      </c>
      <c r="J205" s="92">
        <v>44044</v>
      </c>
      <c r="K205" s="92">
        <v>44255</v>
      </c>
    </row>
    <row r="206" spans="1:11" x14ac:dyDescent="0.25">
      <c r="A206" t="str">
        <f t="shared" si="3"/>
        <v>SW-10000-24999-SmartTRACKER Level1-Acquisition</v>
      </c>
      <c r="B206" t="s">
        <v>11</v>
      </c>
      <c r="C206" t="s">
        <v>20155</v>
      </c>
      <c r="D206" t="s">
        <v>14063</v>
      </c>
      <c r="E206" s="2" t="s">
        <v>21</v>
      </c>
      <c r="F206">
        <v>0.25</v>
      </c>
      <c r="G206" s="3">
        <v>2.75E-2</v>
      </c>
      <c r="H206" s="4">
        <v>10000</v>
      </c>
      <c r="I206" s="4">
        <v>24999</v>
      </c>
      <c r="J206" s="92">
        <v>44044</v>
      </c>
      <c r="K206" s="92">
        <v>44255</v>
      </c>
    </row>
    <row r="207" spans="1:11" x14ac:dyDescent="0.25">
      <c r="A207" t="str">
        <f t="shared" si="3"/>
        <v>WM-10000-24999-SmartTRACKER Level1-Acquisition</v>
      </c>
      <c r="B207" t="s">
        <v>11</v>
      </c>
      <c r="C207" t="s">
        <v>20155</v>
      </c>
      <c r="D207" t="s">
        <v>14063</v>
      </c>
      <c r="E207" s="2" t="s">
        <v>22</v>
      </c>
      <c r="F207">
        <v>0.25</v>
      </c>
      <c r="G207" s="3">
        <v>2.75E-2</v>
      </c>
      <c r="H207" s="4">
        <v>10000</v>
      </c>
      <c r="I207" s="4">
        <v>24999</v>
      </c>
      <c r="J207" s="92">
        <v>44044</v>
      </c>
      <c r="K207" s="92">
        <v>44255</v>
      </c>
    </row>
    <row r="208" spans="1:11" x14ac:dyDescent="0.25">
      <c r="A208" t="str">
        <f t="shared" si="3"/>
        <v>WN-10000-24999-SmartTRACKER Level1-Acquisition</v>
      </c>
      <c r="B208" t="s">
        <v>11</v>
      </c>
      <c r="C208" t="s">
        <v>20155</v>
      </c>
      <c r="D208" t="s">
        <v>14063</v>
      </c>
      <c r="E208" s="2" t="s">
        <v>23</v>
      </c>
      <c r="F208">
        <v>0.25</v>
      </c>
      <c r="G208" s="3">
        <v>2.7699999999999999E-2</v>
      </c>
      <c r="H208" s="4">
        <v>10000</v>
      </c>
      <c r="I208" s="4">
        <v>24999</v>
      </c>
      <c r="J208" s="92">
        <v>44044</v>
      </c>
      <c r="K208" s="92">
        <v>44255</v>
      </c>
    </row>
    <row r="209" spans="1:11" x14ac:dyDescent="0.25">
      <c r="A209" t="str">
        <f t="shared" si="3"/>
        <v>WS-10000-24999-SmartTRACKER Level1-Acquisition</v>
      </c>
      <c r="B209" t="s">
        <v>11</v>
      </c>
      <c r="C209" t="s">
        <v>20155</v>
      </c>
      <c r="D209" t="s">
        <v>14063</v>
      </c>
      <c r="E209" s="2" t="s">
        <v>24</v>
      </c>
      <c r="F209">
        <v>0.25</v>
      </c>
      <c r="G209" s="3">
        <v>2.7900000000000001E-2</v>
      </c>
      <c r="H209" s="4">
        <v>10000</v>
      </c>
      <c r="I209" s="4">
        <v>24999</v>
      </c>
      <c r="J209" s="92">
        <v>44044</v>
      </c>
      <c r="K209" s="92">
        <v>44255</v>
      </c>
    </row>
    <row r="210" spans="1:11" x14ac:dyDescent="0.25">
      <c r="A210" t="str">
        <f t="shared" si="3"/>
        <v>EA-25000-49999-SmartTRACKER Level1-Acquisition</v>
      </c>
      <c r="B210" t="s">
        <v>11</v>
      </c>
      <c r="C210" t="s">
        <v>20155</v>
      </c>
      <c r="D210" t="s">
        <v>14063</v>
      </c>
      <c r="E210" s="2" t="s">
        <v>12</v>
      </c>
      <c r="F210">
        <v>0.251</v>
      </c>
      <c r="G210" s="3">
        <v>2.4799999999999999E-2</v>
      </c>
      <c r="H210" s="4">
        <v>25000</v>
      </c>
      <c r="I210" s="4">
        <v>49999</v>
      </c>
      <c r="J210" s="92">
        <v>44044</v>
      </c>
      <c r="K210" s="92">
        <v>44255</v>
      </c>
    </row>
    <row r="211" spans="1:11" x14ac:dyDescent="0.25">
      <c r="A211" t="str">
        <f t="shared" si="3"/>
        <v>EM-25000-49999-SmartTRACKER Level1-Acquisition</v>
      </c>
      <c r="B211" t="s">
        <v>11</v>
      </c>
      <c r="C211" t="s">
        <v>20155</v>
      </c>
      <c r="D211" t="s">
        <v>14063</v>
      </c>
      <c r="E211" s="2" t="s">
        <v>13</v>
      </c>
      <c r="F211">
        <v>0.251</v>
      </c>
      <c r="G211" s="3">
        <v>2.4899999999999999E-2</v>
      </c>
      <c r="H211" s="4">
        <v>25000</v>
      </c>
      <c r="I211" s="4">
        <v>49999</v>
      </c>
      <c r="J211" s="92">
        <v>44044</v>
      </c>
      <c r="K211" s="92">
        <v>44255</v>
      </c>
    </row>
    <row r="212" spans="1:11" x14ac:dyDescent="0.25">
      <c r="A212" t="str">
        <f t="shared" si="3"/>
        <v>NE-25000-49999-SmartTRACKER Level1-Acquisition</v>
      </c>
      <c r="B212" t="s">
        <v>11</v>
      </c>
      <c r="C212" t="s">
        <v>20155</v>
      </c>
      <c r="D212" t="s">
        <v>14063</v>
      </c>
      <c r="E212" s="2" t="s">
        <v>14</v>
      </c>
      <c r="F212">
        <v>0.251</v>
      </c>
      <c r="G212" s="3">
        <v>2.6100000000000002E-2</v>
      </c>
      <c r="H212" s="4">
        <v>25000</v>
      </c>
      <c r="I212" s="4">
        <v>49999</v>
      </c>
      <c r="J212" s="92">
        <v>44044</v>
      </c>
      <c r="K212" s="92">
        <v>44255</v>
      </c>
    </row>
    <row r="213" spans="1:11" x14ac:dyDescent="0.25">
      <c r="A213" t="str">
        <f t="shared" si="3"/>
        <v>NO-25000-49999-SmartTRACKER Level1-Acquisition</v>
      </c>
      <c r="B213" t="s">
        <v>11</v>
      </c>
      <c r="C213" t="s">
        <v>20155</v>
      </c>
      <c r="D213" t="s">
        <v>14063</v>
      </c>
      <c r="E213" s="2" t="s">
        <v>15</v>
      </c>
      <c r="F213">
        <v>0.251</v>
      </c>
      <c r="G213" s="3">
        <v>2.5499999999999998E-2</v>
      </c>
      <c r="H213" s="4">
        <v>25000</v>
      </c>
      <c r="I213" s="4">
        <v>49999</v>
      </c>
      <c r="J213" s="92">
        <v>44044</v>
      </c>
      <c r="K213" s="92">
        <v>44255</v>
      </c>
    </row>
    <row r="214" spans="1:11" x14ac:dyDescent="0.25">
      <c r="A214" t="str">
        <f t="shared" si="3"/>
        <v>NT-25000-49999-SmartTRACKER Level1-Acquisition</v>
      </c>
      <c r="B214" t="s">
        <v>11</v>
      </c>
      <c r="C214" t="s">
        <v>20155</v>
      </c>
      <c r="D214" t="s">
        <v>14063</v>
      </c>
      <c r="E214" s="2" t="s">
        <v>16</v>
      </c>
      <c r="F214">
        <v>0.251</v>
      </c>
      <c r="G214" s="3">
        <v>2.6100000000000002E-2</v>
      </c>
      <c r="H214" s="4">
        <v>25000</v>
      </c>
      <c r="I214" s="4">
        <v>49999</v>
      </c>
      <c r="J214" s="92">
        <v>44044</v>
      </c>
      <c r="K214" s="92">
        <v>44255</v>
      </c>
    </row>
    <row r="215" spans="1:11" x14ac:dyDescent="0.25">
      <c r="A215" t="str">
        <f t="shared" si="3"/>
        <v>NW-25000-49999-SmartTRACKER Level1-Acquisition</v>
      </c>
      <c r="B215" t="s">
        <v>11</v>
      </c>
      <c r="C215" t="s">
        <v>20155</v>
      </c>
      <c r="D215" t="s">
        <v>14063</v>
      </c>
      <c r="E215" s="2" t="s">
        <v>17</v>
      </c>
      <c r="F215">
        <v>0.251</v>
      </c>
      <c r="G215" s="3">
        <v>2.6200000000000001E-2</v>
      </c>
      <c r="H215" s="4">
        <v>25000</v>
      </c>
      <c r="I215" s="4">
        <v>49999</v>
      </c>
      <c r="J215" s="92">
        <v>44044</v>
      </c>
      <c r="K215" s="92">
        <v>44255</v>
      </c>
    </row>
    <row r="216" spans="1:11" x14ac:dyDescent="0.25">
      <c r="A216" t="str">
        <f t="shared" si="3"/>
        <v>SC-25000-49999-SmartTRACKER Level1-Acquisition</v>
      </c>
      <c r="B216" t="s">
        <v>11</v>
      </c>
      <c r="C216" t="s">
        <v>20155</v>
      </c>
      <c r="D216" t="s">
        <v>14063</v>
      </c>
      <c r="E216" s="2" t="s">
        <v>18</v>
      </c>
      <c r="F216">
        <v>0.251</v>
      </c>
      <c r="G216" s="3">
        <v>2.6499999999999999E-2</v>
      </c>
      <c r="H216" s="4">
        <v>25000</v>
      </c>
      <c r="I216" s="4">
        <v>49999</v>
      </c>
      <c r="J216" s="92">
        <v>44044</v>
      </c>
      <c r="K216" s="92">
        <v>44255</v>
      </c>
    </row>
    <row r="217" spans="1:11" x14ac:dyDescent="0.25">
      <c r="A217" t="str">
        <f t="shared" si="3"/>
        <v>SE-25000-49999-SmartTRACKER Level1-Acquisition</v>
      </c>
      <c r="B217" t="s">
        <v>11</v>
      </c>
      <c r="C217" t="s">
        <v>20155</v>
      </c>
      <c r="D217" t="s">
        <v>14063</v>
      </c>
      <c r="E217" s="2" t="s">
        <v>19</v>
      </c>
      <c r="F217">
        <v>0.251</v>
      </c>
      <c r="G217" s="3">
        <v>2.69E-2</v>
      </c>
      <c r="H217" s="4">
        <v>25000</v>
      </c>
      <c r="I217" s="4">
        <v>49999</v>
      </c>
      <c r="J217" s="92">
        <v>44044</v>
      </c>
      <c r="K217" s="92">
        <v>44255</v>
      </c>
    </row>
    <row r="218" spans="1:11" x14ac:dyDescent="0.25">
      <c r="A218" t="str">
        <f t="shared" si="3"/>
        <v>SO-25000-49999-SmartTRACKER Level1-Acquisition</v>
      </c>
      <c r="B218" t="s">
        <v>11</v>
      </c>
      <c r="C218" t="s">
        <v>20155</v>
      </c>
      <c r="D218" t="s">
        <v>14063</v>
      </c>
      <c r="E218" s="2" t="s">
        <v>20</v>
      </c>
      <c r="F218">
        <v>0.251</v>
      </c>
      <c r="G218" s="3">
        <v>2.75E-2</v>
      </c>
      <c r="H218" s="4">
        <v>25000</v>
      </c>
      <c r="I218" s="4">
        <v>49999</v>
      </c>
      <c r="J218" s="92">
        <v>44044</v>
      </c>
      <c r="K218" s="92">
        <v>44255</v>
      </c>
    </row>
    <row r="219" spans="1:11" x14ac:dyDescent="0.25">
      <c r="A219" t="str">
        <f t="shared" si="3"/>
        <v>SW-25000-49999-SmartTRACKER Level1-Acquisition</v>
      </c>
      <c r="B219" t="s">
        <v>11</v>
      </c>
      <c r="C219" t="s">
        <v>20155</v>
      </c>
      <c r="D219" t="s">
        <v>14063</v>
      </c>
      <c r="E219" s="2" t="s">
        <v>21</v>
      </c>
      <c r="F219">
        <v>0.251</v>
      </c>
      <c r="G219" s="3">
        <v>2.64E-2</v>
      </c>
      <c r="H219" s="4">
        <v>25000</v>
      </c>
      <c r="I219" s="4">
        <v>49999</v>
      </c>
      <c r="J219" s="92">
        <v>44044</v>
      </c>
      <c r="K219" s="92">
        <v>44255</v>
      </c>
    </row>
    <row r="220" spans="1:11" x14ac:dyDescent="0.25">
      <c r="A220" t="str">
        <f t="shared" si="3"/>
        <v>WM-25000-49999-SmartTRACKER Level1-Acquisition</v>
      </c>
      <c r="B220" t="s">
        <v>11</v>
      </c>
      <c r="C220" t="s">
        <v>20155</v>
      </c>
      <c r="D220" t="s">
        <v>14063</v>
      </c>
      <c r="E220" s="2" t="s">
        <v>22</v>
      </c>
      <c r="F220">
        <v>0.251</v>
      </c>
      <c r="G220" s="3">
        <v>2.6200000000000001E-2</v>
      </c>
      <c r="H220" s="4">
        <v>25000</v>
      </c>
      <c r="I220" s="4">
        <v>49999</v>
      </c>
      <c r="J220" s="92">
        <v>44044</v>
      </c>
      <c r="K220" s="92">
        <v>44255</v>
      </c>
    </row>
    <row r="221" spans="1:11" x14ac:dyDescent="0.25">
      <c r="A221" t="str">
        <f t="shared" si="3"/>
        <v>WN-25000-49999-SmartTRACKER Level1-Acquisition</v>
      </c>
      <c r="B221" t="s">
        <v>11</v>
      </c>
      <c r="C221" t="s">
        <v>20155</v>
      </c>
      <c r="D221" t="s">
        <v>14063</v>
      </c>
      <c r="E221" s="2" t="s">
        <v>23</v>
      </c>
      <c r="F221">
        <v>0.251</v>
      </c>
      <c r="G221" s="3">
        <v>2.6499999999999999E-2</v>
      </c>
      <c r="H221" s="4">
        <v>25000</v>
      </c>
      <c r="I221" s="4">
        <v>49999</v>
      </c>
      <c r="J221" s="92">
        <v>44044</v>
      </c>
      <c r="K221" s="92">
        <v>44255</v>
      </c>
    </row>
    <row r="222" spans="1:11" x14ac:dyDescent="0.25">
      <c r="A222" t="str">
        <f t="shared" si="3"/>
        <v>WS-25000-49999-SmartTRACKER Level1-Acquisition</v>
      </c>
      <c r="B222" t="s">
        <v>11</v>
      </c>
      <c r="C222" t="s">
        <v>20155</v>
      </c>
      <c r="D222" t="s">
        <v>14063</v>
      </c>
      <c r="E222" s="2" t="s">
        <v>24</v>
      </c>
      <c r="F222">
        <v>0.251</v>
      </c>
      <c r="G222" s="3">
        <v>2.6499999999999999E-2</v>
      </c>
      <c r="H222" s="4">
        <v>25000</v>
      </c>
      <c r="I222" s="4">
        <v>49999</v>
      </c>
      <c r="J222" s="92">
        <v>44044</v>
      </c>
      <c r="K222" s="92">
        <v>44255</v>
      </c>
    </row>
    <row r="223" spans="1:11" x14ac:dyDescent="0.25">
      <c r="A223" t="str">
        <f t="shared" si="3"/>
        <v>EA-50000-73199-SmartTRACKER Level1-Acquisition</v>
      </c>
      <c r="B223" t="s">
        <v>11</v>
      </c>
      <c r="C223" t="s">
        <v>20155</v>
      </c>
      <c r="D223" t="s">
        <v>14063</v>
      </c>
      <c r="E223" s="2" t="s">
        <v>12</v>
      </c>
      <c r="F223">
        <v>0.252</v>
      </c>
      <c r="G223" s="3">
        <v>2.4799999999999999E-2</v>
      </c>
      <c r="H223" s="4">
        <v>50000</v>
      </c>
      <c r="I223" s="4">
        <v>73199</v>
      </c>
      <c r="J223" s="92">
        <v>44044</v>
      </c>
      <c r="K223" s="92">
        <v>44255</v>
      </c>
    </row>
    <row r="224" spans="1:11" x14ac:dyDescent="0.25">
      <c r="A224" t="str">
        <f t="shared" si="3"/>
        <v>EM-50000-73199-SmartTRACKER Level1-Acquisition</v>
      </c>
      <c r="B224" t="s">
        <v>11</v>
      </c>
      <c r="C224" t="s">
        <v>20155</v>
      </c>
      <c r="D224" t="s">
        <v>14063</v>
      </c>
      <c r="E224" s="2" t="s">
        <v>13</v>
      </c>
      <c r="F224">
        <v>0.252</v>
      </c>
      <c r="G224" s="3">
        <v>2.4899999999999999E-2</v>
      </c>
      <c r="H224" s="4">
        <v>50000</v>
      </c>
      <c r="I224" s="4">
        <v>73199</v>
      </c>
      <c r="J224" s="92">
        <v>44044</v>
      </c>
      <c r="K224" s="92">
        <v>44255</v>
      </c>
    </row>
    <row r="225" spans="1:11" x14ac:dyDescent="0.25">
      <c r="A225" t="str">
        <f t="shared" si="3"/>
        <v>NE-50000-73199-SmartTRACKER Level1-Acquisition</v>
      </c>
      <c r="B225" t="s">
        <v>11</v>
      </c>
      <c r="C225" t="s">
        <v>20155</v>
      </c>
      <c r="D225" t="s">
        <v>14063</v>
      </c>
      <c r="E225" s="2" t="s">
        <v>14</v>
      </c>
      <c r="F225">
        <v>0.252</v>
      </c>
      <c r="G225" s="3">
        <v>2.6200000000000001E-2</v>
      </c>
      <c r="H225" s="4">
        <v>50000</v>
      </c>
      <c r="I225" s="4">
        <v>73199</v>
      </c>
      <c r="J225" s="92">
        <v>44044</v>
      </c>
      <c r="K225" s="92">
        <v>44255</v>
      </c>
    </row>
    <row r="226" spans="1:11" x14ac:dyDescent="0.25">
      <c r="A226" t="str">
        <f t="shared" si="3"/>
        <v>NO-50000-73199-SmartTRACKER Level1-Acquisition</v>
      </c>
      <c r="B226" t="s">
        <v>11</v>
      </c>
      <c r="C226" t="s">
        <v>20155</v>
      </c>
      <c r="D226" t="s">
        <v>14063</v>
      </c>
      <c r="E226" s="2" t="s">
        <v>15</v>
      </c>
      <c r="F226">
        <v>0.252</v>
      </c>
      <c r="G226" s="3">
        <v>2.5399999999999999E-2</v>
      </c>
      <c r="H226" s="4">
        <v>50000</v>
      </c>
      <c r="I226" s="4">
        <v>73199</v>
      </c>
      <c r="J226" s="92">
        <v>44044</v>
      </c>
      <c r="K226" s="92">
        <v>44255</v>
      </c>
    </row>
    <row r="227" spans="1:11" x14ac:dyDescent="0.25">
      <c r="A227" t="str">
        <f t="shared" si="3"/>
        <v>NT-50000-73199-SmartTRACKER Level1-Acquisition</v>
      </c>
      <c r="B227" t="s">
        <v>11</v>
      </c>
      <c r="C227" t="s">
        <v>20155</v>
      </c>
      <c r="D227" t="s">
        <v>14063</v>
      </c>
      <c r="E227" s="2" t="s">
        <v>16</v>
      </c>
      <c r="F227">
        <v>0.252</v>
      </c>
      <c r="G227" s="3">
        <v>2.53E-2</v>
      </c>
      <c r="H227" s="4">
        <v>50000</v>
      </c>
      <c r="I227" s="4">
        <v>73199</v>
      </c>
      <c r="J227" s="92">
        <v>44044</v>
      </c>
      <c r="K227" s="92">
        <v>44255</v>
      </c>
    </row>
    <row r="228" spans="1:11" x14ac:dyDescent="0.25">
      <c r="A228" t="str">
        <f t="shared" si="3"/>
        <v>NW-50000-73199-SmartTRACKER Level1-Acquisition</v>
      </c>
      <c r="B228" t="s">
        <v>11</v>
      </c>
      <c r="C228" t="s">
        <v>20155</v>
      </c>
      <c r="D228" t="s">
        <v>14063</v>
      </c>
      <c r="E228" s="2" t="s">
        <v>17</v>
      </c>
      <c r="F228">
        <v>0.252</v>
      </c>
      <c r="G228" s="3">
        <v>2.53E-2</v>
      </c>
      <c r="H228" s="4">
        <v>50000</v>
      </c>
      <c r="I228" s="4">
        <v>73199</v>
      </c>
      <c r="J228" s="92">
        <v>44044</v>
      </c>
      <c r="K228" s="92">
        <v>44255</v>
      </c>
    </row>
    <row r="229" spans="1:11" x14ac:dyDescent="0.25">
      <c r="A229" t="str">
        <f t="shared" si="3"/>
        <v>SC-50000-73199-SmartTRACKER Level1-Acquisition</v>
      </c>
      <c r="B229" t="s">
        <v>11</v>
      </c>
      <c r="C229" t="s">
        <v>20155</v>
      </c>
      <c r="D229" t="s">
        <v>14063</v>
      </c>
      <c r="E229" s="2" t="s">
        <v>18</v>
      </c>
      <c r="F229">
        <v>0.252</v>
      </c>
      <c r="G229" s="3">
        <v>2.63E-2</v>
      </c>
      <c r="H229" s="4">
        <v>50000</v>
      </c>
      <c r="I229" s="4">
        <v>73199</v>
      </c>
      <c r="J229" s="92">
        <v>44044</v>
      </c>
      <c r="K229" s="92">
        <v>44255</v>
      </c>
    </row>
    <row r="230" spans="1:11" x14ac:dyDescent="0.25">
      <c r="A230" t="str">
        <f t="shared" si="3"/>
        <v>SE-50000-73199-SmartTRACKER Level1-Acquisition</v>
      </c>
      <c r="B230" t="s">
        <v>11</v>
      </c>
      <c r="C230" t="s">
        <v>20155</v>
      </c>
      <c r="D230" t="s">
        <v>14063</v>
      </c>
      <c r="E230" s="2" t="s">
        <v>19</v>
      </c>
      <c r="F230">
        <v>0.252</v>
      </c>
      <c r="G230" s="3">
        <v>2.6100000000000002E-2</v>
      </c>
      <c r="H230" s="4">
        <v>50000</v>
      </c>
      <c r="I230" s="4">
        <v>73199</v>
      </c>
      <c r="J230" s="92">
        <v>44044</v>
      </c>
      <c r="K230" s="92">
        <v>44255</v>
      </c>
    </row>
    <row r="231" spans="1:11" x14ac:dyDescent="0.25">
      <c r="A231" t="str">
        <f t="shared" si="3"/>
        <v>SO-50000-73199-SmartTRACKER Level1-Acquisition</v>
      </c>
      <c r="B231" t="s">
        <v>11</v>
      </c>
      <c r="C231" t="s">
        <v>20155</v>
      </c>
      <c r="D231" t="s">
        <v>14063</v>
      </c>
      <c r="E231" s="2" t="s">
        <v>20</v>
      </c>
      <c r="F231">
        <v>0.252</v>
      </c>
      <c r="G231" s="3">
        <v>2.6800000000000001E-2</v>
      </c>
      <c r="H231" s="4">
        <v>50000</v>
      </c>
      <c r="I231" s="4">
        <v>73199</v>
      </c>
      <c r="J231" s="92">
        <v>44044</v>
      </c>
      <c r="K231" s="92">
        <v>44255</v>
      </c>
    </row>
    <row r="232" spans="1:11" x14ac:dyDescent="0.25">
      <c r="A232" t="str">
        <f t="shared" si="3"/>
        <v>SW-50000-73199-SmartTRACKER Level1-Acquisition</v>
      </c>
      <c r="B232" t="s">
        <v>11</v>
      </c>
      <c r="C232" t="s">
        <v>20155</v>
      </c>
      <c r="D232" t="s">
        <v>14063</v>
      </c>
      <c r="E232" s="2" t="s">
        <v>21</v>
      </c>
      <c r="F232">
        <v>0.252</v>
      </c>
      <c r="G232" s="3">
        <v>2.5399999999999999E-2</v>
      </c>
      <c r="H232" s="4">
        <v>50000</v>
      </c>
      <c r="I232" s="4">
        <v>73199</v>
      </c>
      <c r="J232" s="92">
        <v>44044</v>
      </c>
      <c r="K232" s="92">
        <v>44255</v>
      </c>
    </row>
    <row r="233" spans="1:11" x14ac:dyDescent="0.25">
      <c r="A233" t="str">
        <f t="shared" si="3"/>
        <v>WM-50000-73199-SmartTRACKER Level1-Acquisition</v>
      </c>
      <c r="B233" t="s">
        <v>11</v>
      </c>
      <c r="C233" t="s">
        <v>20155</v>
      </c>
      <c r="D233" t="s">
        <v>14063</v>
      </c>
      <c r="E233" s="2" t="s">
        <v>22</v>
      </c>
      <c r="F233">
        <v>0.252</v>
      </c>
      <c r="G233" s="3">
        <v>2.58E-2</v>
      </c>
      <c r="H233" s="4">
        <v>50000</v>
      </c>
      <c r="I233" s="4">
        <v>73199</v>
      </c>
      <c r="J233" s="92">
        <v>44044</v>
      </c>
      <c r="K233" s="92">
        <v>44255</v>
      </c>
    </row>
    <row r="234" spans="1:11" x14ac:dyDescent="0.25">
      <c r="A234" t="str">
        <f t="shared" si="3"/>
        <v>WN-50000-73199-SmartTRACKER Level1-Acquisition</v>
      </c>
      <c r="B234" t="s">
        <v>11</v>
      </c>
      <c r="C234" t="s">
        <v>20155</v>
      </c>
      <c r="D234" t="s">
        <v>14063</v>
      </c>
      <c r="E234" s="2" t="s">
        <v>23</v>
      </c>
      <c r="F234">
        <v>0.252</v>
      </c>
      <c r="G234" s="3">
        <v>2.6499999999999999E-2</v>
      </c>
      <c r="H234" s="4">
        <v>50000</v>
      </c>
      <c r="I234" s="4">
        <v>73199</v>
      </c>
      <c r="J234" s="92">
        <v>44044</v>
      </c>
      <c r="K234" s="92">
        <v>44255</v>
      </c>
    </row>
    <row r="235" spans="1:11" x14ac:dyDescent="0.25">
      <c r="A235" t="str">
        <f t="shared" si="3"/>
        <v>WS-50000-73199-SmartTRACKER Level1-Acquisition</v>
      </c>
      <c r="B235" t="s">
        <v>11</v>
      </c>
      <c r="C235" t="s">
        <v>20155</v>
      </c>
      <c r="D235" t="s">
        <v>14063</v>
      </c>
      <c r="E235" s="2" t="s">
        <v>24</v>
      </c>
      <c r="F235">
        <v>0.252</v>
      </c>
      <c r="G235" s="3">
        <v>2.5399999999999999E-2</v>
      </c>
      <c r="H235" s="4">
        <v>50000</v>
      </c>
      <c r="I235" s="4">
        <v>73199</v>
      </c>
      <c r="J235" s="92">
        <v>44044</v>
      </c>
      <c r="K235" s="92">
        <v>44255</v>
      </c>
    </row>
    <row r="236" spans="1:11" x14ac:dyDescent="0.25">
      <c r="A236" t="str">
        <f t="shared" si="3"/>
        <v>EA-73200-124999-SmartTRACKER Level1-Acquisition</v>
      </c>
      <c r="B236" t="s">
        <v>11</v>
      </c>
      <c r="C236" t="s">
        <v>20155</v>
      </c>
      <c r="D236" t="s">
        <v>14063</v>
      </c>
      <c r="E236" s="2" t="s">
        <v>12</v>
      </c>
      <c r="F236">
        <v>0.253</v>
      </c>
      <c r="G236" s="3">
        <v>2.2599999999999999E-2</v>
      </c>
      <c r="H236" s="4">
        <v>73200</v>
      </c>
      <c r="I236" s="4">
        <v>124999</v>
      </c>
      <c r="J236" s="92">
        <v>44044</v>
      </c>
      <c r="K236" s="92">
        <v>44255</v>
      </c>
    </row>
    <row r="237" spans="1:11" x14ac:dyDescent="0.25">
      <c r="A237" t="str">
        <f t="shared" si="3"/>
        <v>EM-73200-124999-SmartTRACKER Level1-Acquisition</v>
      </c>
      <c r="B237" t="s">
        <v>11</v>
      </c>
      <c r="C237" t="s">
        <v>20155</v>
      </c>
      <c r="D237" t="s">
        <v>14063</v>
      </c>
      <c r="E237" s="2" t="s">
        <v>13</v>
      </c>
      <c r="F237">
        <v>0.253</v>
      </c>
      <c r="G237" s="3">
        <v>2.2499999999999999E-2</v>
      </c>
      <c r="H237" s="4">
        <v>73200</v>
      </c>
      <c r="I237" s="4">
        <v>124999</v>
      </c>
      <c r="J237" s="92">
        <v>44044</v>
      </c>
      <c r="K237" s="92">
        <v>44255</v>
      </c>
    </row>
    <row r="238" spans="1:11" x14ac:dyDescent="0.25">
      <c r="A238" t="str">
        <f t="shared" si="3"/>
        <v>NE-73200-124999-SmartTRACKER Level1-Acquisition</v>
      </c>
      <c r="B238" t="s">
        <v>11</v>
      </c>
      <c r="C238" t="s">
        <v>20155</v>
      </c>
      <c r="D238" t="s">
        <v>14063</v>
      </c>
      <c r="E238" s="2" t="s">
        <v>14</v>
      </c>
      <c r="F238">
        <v>0.253</v>
      </c>
      <c r="G238" s="3">
        <v>2.3300000000000001E-2</v>
      </c>
      <c r="H238" s="4">
        <v>73200</v>
      </c>
      <c r="I238" s="4">
        <v>124999</v>
      </c>
      <c r="J238" s="92">
        <v>44044</v>
      </c>
      <c r="K238" s="92">
        <v>44255</v>
      </c>
    </row>
    <row r="239" spans="1:11" x14ac:dyDescent="0.25">
      <c r="A239" t="str">
        <f t="shared" si="3"/>
        <v>NO-73200-124999-SmartTRACKER Level1-Acquisition</v>
      </c>
      <c r="B239" t="s">
        <v>11</v>
      </c>
      <c r="C239" t="s">
        <v>20155</v>
      </c>
      <c r="D239" t="s">
        <v>14063</v>
      </c>
      <c r="E239" s="2" t="s">
        <v>15</v>
      </c>
      <c r="F239">
        <v>0.253</v>
      </c>
      <c r="G239" s="3">
        <v>2.3099999999999999E-2</v>
      </c>
      <c r="H239" s="4">
        <v>73200</v>
      </c>
      <c r="I239" s="4">
        <v>124999</v>
      </c>
      <c r="J239" s="92">
        <v>44044</v>
      </c>
      <c r="K239" s="92">
        <v>44255</v>
      </c>
    </row>
    <row r="240" spans="1:11" x14ac:dyDescent="0.25">
      <c r="A240" t="str">
        <f t="shared" si="3"/>
        <v>NT-73200-124999-SmartTRACKER Level1-Acquisition</v>
      </c>
      <c r="B240" t="s">
        <v>11</v>
      </c>
      <c r="C240" t="s">
        <v>20155</v>
      </c>
      <c r="D240" t="s">
        <v>14063</v>
      </c>
      <c r="E240" s="2" t="s">
        <v>16</v>
      </c>
      <c r="F240">
        <v>0.253</v>
      </c>
      <c r="G240" s="3">
        <v>2.4299999999999999E-2</v>
      </c>
      <c r="H240" s="4">
        <v>73200</v>
      </c>
      <c r="I240" s="4">
        <v>124999</v>
      </c>
      <c r="J240" s="92">
        <v>44044</v>
      </c>
      <c r="K240" s="92">
        <v>44255</v>
      </c>
    </row>
    <row r="241" spans="1:11" x14ac:dyDescent="0.25">
      <c r="A241" t="str">
        <f t="shared" si="3"/>
        <v>NW-73200-124999-SmartTRACKER Level1-Acquisition</v>
      </c>
      <c r="B241" t="s">
        <v>11</v>
      </c>
      <c r="C241" t="s">
        <v>20155</v>
      </c>
      <c r="D241" t="s">
        <v>14063</v>
      </c>
      <c r="E241" s="2" t="s">
        <v>17</v>
      </c>
      <c r="F241">
        <v>0.253</v>
      </c>
      <c r="G241" s="3">
        <v>2.3199999999999998E-2</v>
      </c>
      <c r="H241" s="4">
        <v>73200</v>
      </c>
      <c r="I241" s="4">
        <v>124999</v>
      </c>
      <c r="J241" s="92">
        <v>44044</v>
      </c>
      <c r="K241" s="92">
        <v>44255</v>
      </c>
    </row>
    <row r="242" spans="1:11" x14ac:dyDescent="0.25">
      <c r="A242" t="str">
        <f t="shared" si="3"/>
        <v>SC-73200-124999-SmartTRACKER Level1-Acquisition</v>
      </c>
      <c r="B242" t="s">
        <v>11</v>
      </c>
      <c r="C242" t="s">
        <v>20155</v>
      </c>
      <c r="D242" t="s">
        <v>14063</v>
      </c>
      <c r="E242" s="2" t="s">
        <v>18</v>
      </c>
      <c r="F242">
        <v>0.253</v>
      </c>
      <c r="G242" s="3">
        <v>2.4E-2</v>
      </c>
      <c r="H242" s="4">
        <v>73200</v>
      </c>
      <c r="I242" s="4">
        <v>124999</v>
      </c>
      <c r="J242" s="92">
        <v>44044</v>
      </c>
      <c r="K242" s="92">
        <v>44255</v>
      </c>
    </row>
    <row r="243" spans="1:11" x14ac:dyDescent="0.25">
      <c r="A243" t="str">
        <f t="shared" si="3"/>
        <v>SE-73200-124999-SmartTRACKER Level1-Acquisition</v>
      </c>
      <c r="B243" t="s">
        <v>11</v>
      </c>
      <c r="C243" t="s">
        <v>20155</v>
      </c>
      <c r="D243" t="s">
        <v>14063</v>
      </c>
      <c r="E243" s="2" t="s">
        <v>19</v>
      </c>
      <c r="F243">
        <v>0.253</v>
      </c>
      <c r="G243" s="3">
        <v>2.4E-2</v>
      </c>
      <c r="H243" s="4">
        <v>73200</v>
      </c>
      <c r="I243" s="4">
        <v>124999</v>
      </c>
      <c r="J243" s="92">
        <v>44044</v>
      </c>
      <c r="K243" s="92">
        <v>44255</v>
      </c>
    </row>
    <row r="244" spans="1:11" x14ac:dyDescent="0.25">
      <c r="A244" t="str">
        <f t="shared" si="3"/>
        <v>SO-73200-124999-SmartTRACKER Level1-Acquisition</v>
      </c>
      <c r="B244" t="s">
        <v>11</v>
      </c>
      <c r="C244" t="s">
        <v>20155</v>
      </c>
      <c r="D244" t="s">
        <v>14063</v>
      </c>
      <c r="E244" s="2" t="s">
        <v>20</v>
      </c>
      <c r="F244">
        <v>0.253</v>
      </c>
      <c r="G244" s="3">
        <v>2.4299999999999999E-2</v>
      </c>
      <c r="H244" s="4">
        <v>73200</v>
      </c>
      <c r="I244" s="4">
        <v>124999</v>
      </c>
      <c r="J244" s="92">
        <v>44044</v>
      </c>
      <c r="K244" s="92">
        <v>44255</v>
      </c>
    </row>
    <row r="245" spans="1:11" x14ac:dyDescent="0.25">
      <c r="A245" t="str">
        <f t="shared" si="3"/>
        <v>SW-73200-124999-SmartTRACKER Level1-Acquisition</v>
      </c>
      <c r="B245" t="s">
        <v>11</v>
      </c>
      <c r="C245" t="s">
        <v>20155</v>
      </c>
      <c r="D245" t="s">
        <v>14063</v>
      </c>
      <c r="E245" s="2" t="s">
        <v>21</v>
      </c>
      <c r="F245">
        <v>0.253</v>
      </c>
      <c r="G245" s="3">
        <v>2.4400000000000002E-2</v>
      </c>
      <c r="H245" s="4">
        <v>73200</v>
      </c>
      <c r="I245" s="4">
        <v>124999</v>
      </c>
      <c r="J245" s="92">
        <v>44044</v>
      </c>
      <c r="K245" s="92">
        <v>44255</v>
      </c>
    </row>
    <row r="246" spans="1:11" x14ac:dyDescent="0.25">
      <c r="A246" t="str">
        <f t="shared" si="3"/>
        <v>WM-73200-124999-SmartTRACKER Level1-Acquisition</v>
      </c>
      <c r="B246" t="s">
        <v>11</v>
      </c>
      <c r="C246" t="s">
        <v>20155</v>
      </c>
      <c r="D246" t="s">
        <v>14063</v>
      </c>
      <c r="E246" s="2" t="s">
        <v>22</v>
      </c>
      <c r="F246">
        <v>0.253</v>
      </c>
      <c r="G246" s="3">
        <v>2.3800000000000002E-2</v>
      </c>
      <c r="H246" s="4">
        <v>73200</v>
      </c>
      <c r="I246" s="4">
        <v>124999</v>
      </c>
      <c r="J246" s="92">
        <v>44044</v>
      </c>
      <c r="K246" s="92">
        <v>44255</v>
      </c>
    </row>
    <row r="247" spans="1:11" x14ac:dyDescent="0.25">
      <c r="A247" t="str">
        <f t="shared" si="3"/>
        <v>WN-73200-124999-SmartTRACKER Level1-Acquisition</v>
      </c>
      <c r="B247" t="s">
        <v>11</v>
      </c>
      <c r="C247" t="s">
        <v>20155</v>
      </c>
      <c r="D247" t="s">
        <v>14063</v>
      </c>
      <c r="E247" s="2" t="s">
        <v>23</v>
      </c>
      <c r="F247">
        <v>0.253</v>
      </c>
      <c r="G247" s="3">
        <v>2.4400000000000002E-2</v>
      </c>
      <c r="H247" s="4">
        <v>73200</v>
      </c>
      <c r="I247" s="4">
        <v>124999</v>
      </c>
      <c r="J247" s="92">
        <v>44044</v>
      </c>
      <c r="K247" s="92">
        <v>44255</v>
      </c>
    </row>
    <row r="248" spans="1:11" x14ac:dyDescent="0.25">
      <c r="A248" t="str">
        <f t="shared" si="3"/>
        <v>WS-73200-124999-SmartTRACKER Level1-Acquisition</v>
      </c>
      <c r="B248" t="s">
        <v>11</v>
      </c>
      <c r="C248" t="s">
        <v>20155</v>
      </c>
      <c r="D248" t="s">
        <v>14063</v>
      </c>
      <c r="E248" s="2" t="s">
        <v>24</v>
      </c>
      <c r="F248">
        <v>0.253</v>
      </c>
      <c r="G248" s="3">
        <v>2.4500000000000001E-2</v>
      </c>
      <c r="H248" s="4">
        <v>73200</v>
      </c>
      <c r="I248" s="4">
        <v>124999</v>
      </c>
      <c r="J248" s="92">
        <v>44044</v>
      </c>
      <c r="K248" s="92">
        <v>44255</v>
      </c>
    </row>
    <row r="249" spans="1:11" x14ac:dyDescent="0.25">
      <c r="A249" t="str">
        <f t="shared" si="3"/>
        <v>EA-125000-292999-SmartTRACKER Level1-Acquisition</v>
      </c>
      <c r="B249" t="s">
        <v>11</v>
      </c>
      <c r="C249" t="s">
        <v>20155</v>
      </c>
      <c r="D249" t="s">
        <v>14063</v>
      </c>
      <c r="E249" s="2" t="s">
        <v>12</v>
      </c>
      <c r="F249">
        <v>0.254</v>
      </c>
      <c r="G249" s="3">
        <v>2.2499999999999999E-2</v>
      </c>
      <c r="H249" s="4">
        <v>125000</v>
      </c>
      <c r="I249" s="4">
        <v>292999</v>
      </c>
      <c r="J249" s="92">
        <v>44044</v>
      </c>
      <c r="K249" s="92">
        <v>44255</v>
      </c>
    </row>
    <row r="250" spans="1:11" x14ac:dyDescent="0.25">
      <c r="A250" t="str">
        <f t="shared" si="3"/>
        <v>EM-125000-292999-SmartTRACKER Level1-Acquisition</v>
      </c>
      <c r="B250" t="s">
        <v>11</v>
      </c>
      <c r="C250" t="s">
        <v>20155</v>
      </c>
      <c r="D250" t="s">
        <v>14063</v>
      </c>
      <c r="E250" s="2" t="s">
        <v>13</v>
      </c>
      <c r="F250">
        <v>0.254</v>
      </c>
      <c r="G250" s="3">
        <v>2.1899999999999999E-2</v>
      </c>
      <c r="H250" s="4">
        <v>125000</v>
      </c>
      <c r="I250" s="4">
        <v>292999</v>
      </c>
      <c r="J250" s="92">
        <v>44044</v>
      </c>
      <c r="K250" s="92">
        <v>44255</v>
      </c>
    </row>
    <row r="251" spans="1:11" x14ac:dyDescent="0.25">
      <c r="A251" t="str">
        <f t="shared" si="3"/>
        <v>NE-125000-292999-SmartTRACKER Level1-Acquisition</v>
      </c>
      <c r="B251" t="s">
        <v>11</v>
      </c>
      <c r="C251" t="s">
        <v>20155</v>
      </c>
      <c r="D251" t="s">
        <v>14063</v>
      </c>
      <c r="E251" s="2" t="s">
        <v>14</v>
      </c>
      <c r="F251">
        <v>0.254</v>
      </c>
      <c r="G251" s="3">
        <v>2.2499999999999999E-2</v>
      </c>
      <c r="H251" s="4">
        <v>125000</v>
      </c>
      <c r="I251" s="4">
        <v>292999</v>
      </c>
      <c r="J251" s="92">
        <v>44044</v>
      </c>
      <c r="K251" s="92">
        <v>44255</v>
      </c>
    </row>
    <row r="252" spans="1:11" x14ac:dyDescent="0.25">
      <c r="A252" t="str">
        <f t="shared" si="3"/>
        <v>NO-125000-292999-SmartTRACKER Level1-Acquisition</v>
      </c>
      <c r="B252" t="s">
        <v>11</v>
      </c>
      <c r="C252" t="s">
        <v>20155</v>
      </c>
      <c r="D252" t="s">
        <v>14063</v>
      </c>
      <c r="E252" s="2" t="s">
        <v>15</v>
      </c>
      <c r="F252">
        <v>0.254</v>
      </c>
      <c r="G252" s="3">
        <v>2.23E-2</v>
      </c>
      <c r="H252" s="4">
        <v>125000</v>
      </c>
      <c r="I252" s="4">
        <v>292999</v>
      </c>
      <c r="J252" s="92">
        <v>44044</v>
      </c>
      <c r="K252" s="92">
        <v>44255</v>
      </c>
    </row>
    <row r="253" spans="1:11" x14ac:dyDescent="0.25">
      <c r="A253" t="str">
        <f t="shared" si="3"/>
        <v>NT-125000-292999-SmartTRACKER Level1-Acquisition</v>
      </c>
      <c r="B253" t="s">
        <v>11</v>
      </c>
      <c r="C253" t="s">
        <v>20155</v>
      </c>
      <c r="D253" t="s">
        <v>14063</v>
      </c>
      <c r="E253" s="2" t="s">
        <v>16</v>
      </c>
      <c r="F253">
        <v>0.254</v>
      </c>
      <c r="G253" s="3">
        <v>2.3199999999999998E-2</v>
      </c>
      <c r="H253" s="4">
        <v>125000</v>
      </c>
      <c r="I253" s="4">
        <v>292999</v>
      </c>
      <c r="J253" s="92">
        <v>44044</v>
      </c>
      <c r="K253" s="92">
        <v>44255</v>
      </c>
    </row>
    <row r="254" spans="1:11" x14ac:dyDescent="0.25">
      <c r="A254" t="str">
        <f t="shared" si="3"/>
        <v>NW-125000-292999-SmartTRACKER Level1-Acquisition</v>
      </c>
      <c r="B254" t="s">
        <v>11</v>
      </c>
      <c r="C254" t="s">
        <v>20155</v>
      </c>
      <c r="D254" t="s">
        <v>14063</v>
      </c>
      <c r="E254" s="2" t="s">
        <v>17</v>
      </c>
      <c r="F254">
        <v>0.254</v>
      </c>
      <c r="G254" s="3">
        <v>2.2599999999999999E-2</v>
      </c>
      <c r="H254" s="4">
        <v>125000</v>
      </c>
      <c r="I254" s="4">
        <v>292999</v>
      </c>
      <c r="J254" s="92">
        <v>44044</v>
      </c>
      <c r="K254" s="92">
        <v>44255</v>
      </c>
    </row>
    <row r="255" spans="1:11" x14ac:dyDescent="0.25">
      <c r="A255" t="str">
        <f t="shared" si="3"/>
        <v>SC-125000-292999-SmartTRACKER Level1-Acquisition</v>
      </c>
      <c r="B255" t="s">
        <v>11</v>
      </c>
      <c r="C255" t="s">
        <v>20155</v>
      </c>
      <c r="D255" t="s">
        <v>14063</v>
      </c>
      <c r="E255" s="2" t="s">
        <v>18</v>
      </c>
      <c r="F255">
        <v>0.254</v>
      </c>
      <c r="G255" s="3">
        <v>2.3400000000000001E-2</v>
      </c>
      <c r="H255" s="4">
        <v>125000</v>
      </c>
      <c r="I255" s="4">
        <v>292999</v>
      </c>
      <c r="J255" s="92">
        <v>44044</v>
      </c>
      <c r="K255" s="92">
        <v>44255</v>
      </c>
    </row>
    <row r="256" spans="1:11" x14ac:dyDescent="0.25">
      <c r="A256" t="str">
        <f t="shared" si="3"/>
        <v>SE-125000-292999-SmartTRACKER Level1-Acquisition</v>
      </c>
      <c r="B256" t="s">
        <v>11</v>
      </c>
      <c r="C256" t="s">
        <v>20155</v>
      </c>
      <c r="D256" t="s">
        <v>14063</v>
      </c>
      <c r="E256" s="2" t="s">
        <v>19</v>
      </c>
      <c r="F256">
        <v>0.254</v>
      </c>
      <c r="G256" s="3">
        <v>2.35E-2</v>
      </c>
      <c r="H256" s="4">
        <v>125000</v>
      </c>
      <c r="I256" s="4">
        <v>292999</v>
      </c>
      <c r="J256" s="92">
        <v>44044</v>
      </c>
      <c r="K256" s="92">
        <v>44255</v>
      </c>
    </row>
    <row r="257" spans="1:11" x14ac:dyDescent="0.25">
      <c r="A257" t="str">
        <f t="shared" si="3"/>
        <v>SO-125000-292999-SmartTRACKER Level1-Acquisition</v>
      </c>
      <c r="B257" t="s">
        <v>11</v>
      </c>
      <c r="C257" t="s">
        <v>20155</v>
      </c>
      <c r="D257" t="s">
        <v>14063</v>
      </c>
      <c r="E257" s="2" t="s">
        <v>20</v>
      </c>
      <c r="F257">
        <v>0.254</v>
      </c>
      <c r="G257" s="3">
        <v>2.35E-2</v>
      </c>
      <c r="H257" s="4">
        <v>125000</v>
      </c>
      <c r="I257" s="4">
        <v>292999</v>
      </c>
      <c r="J257" s="92">
        <v>44044</v>
      </c>
      <c r="K257" s="92">
        <v>44255</v>
      </c>
    </row>
    <row r="258" spans="1:11" x14ac:dyDescent="0.25">
      <c r="A258" t="str">
        <f t="shared" si="3"/>
        <v>SW-125000-292999-SmartTRACKER Level1-Acquisition</v>
      </c>
      <c r="B258" t="s">
        <v>11</v>
      </c>
      <c r="C258" t="s">
        <v>20155</v>
      </c>
      <c r="D258" t="s">
        <v>14063</v>
      </c>
      <c r="E258" s="2" t="s">
        <v>21</v>
      </c>
      <c r="F258">
        <v>0.254</v>
      </c>
      <c r="G258" s="3">
        <v>2.3400000000000001E-2</v>
      </c>
      <c r="H258" s="4">
        <v>125000</v>
      </c>
      <c r="I258" s="4">
        <v>292999</v>
      </c>
      <c r="J258" s="92">
        <v>44044</v>
      </c>
      <c r="K258" s="92">
        <v>44255</v>
      </c>
    </row>
    <row r="259" spans="1:11" x14ac:dyDescent="0.25">
      <c r="A259" t="str">
        <f t="shared" ref="A259:A322" si="4">CONCATENATE(E259,"-",H259,"-",I259,"-",C259,"-",D259)</f>
        <v>WM-125000-292999-SmartTRACKER Level1-Acquisition</v>
      </c>
      <c r="B259" t="s">
        <v>11</v>
      </c>
      <c r="C259" t="s">
        <v>20155</v>
      </c>
      <c r="D259" t="s">
        <v>14063</v>
      </c>
      <c r="E259" s="2" t="s">
        <v>22</v>
      </c>
      <c r="F259">
        <v>0.254</v>
      </c>
      <c r="G259" s="3">
        <v>2.3099999999999999E-2</v>
      </c>
      <c r="H259" s="4">
        <v>125000</v>
      </c>
      <c r="I259" s="4">
        <v>292999</v>
      </c>
      <c r="J259" s="92">
        <v>44044</v>
      </c>
      <c r="K259" s="92">
        <v>44255</v>
      </c>
    </row>
    <row r="260" spans="1:11" x14ac:dyDescent="0.25">
      <c r="A260" t="str">
        <f t="shared" si="4"/>
        <v>WN-125000-292999-SmartTRACKER Level1-Acquisition</v>
      </c>
      <c r="B260" t="s">
        <v>11</v>
      </c>
      <c r="C260" t="s">
        <v>20155</v>
      </c>
      <c r="D260" t="s">
        <v>14063</v>
      </c>
      <c r="E260" s="2" t="s">
        <v>23</v>
      </c>
      <c r="F260">
        <v>0.254</v>
      </c>
      <c r="G260" s="3">
        <v>2.3699999999999999E-2</v>
      </c>
      <c r="H260" s="4">
        <v>125000</v>
      </c>
      <c r="I260" s="4">
        <v>292999</v>
      </c>
      <c r="J260" s="92">
        <v>44044</v>
      </c>
      <c r="K260" s="92">
        <v>44255</v>
      </c>
    </row>
    <row r="261" spans="1:11" x14ac:dyDescent="0.25">
      <c r="A261" t="str">
        <f t="shared" si="4"/>
        <v>WS-125000-292999-SmartTRACKER Level1-Acquisition</v>
      </c>
      <c r="B261" t="s">
        <v>11</v>
      </c>
      <c r="C261" t="s">
        <v>20155</v>
      </c>
      <c r="D261" t="s">
        <v>14063</v>
      </c>
      <c r="E261" s="2" t="s">
        <v>24</v>
      </c>
      <c r="F261">
        <v>0.254</v>
      </c>
      <c r="G261" s="3">
        <v>2.3199999999999998E-2</v>
      </c>
      <c r="H261" s="4">
        <v>125000</v>
      </c>
      <c r="I261" s="4">
        <v>292999</v>
      </c>
      <c r="J261" s="92">
        <v>44044</v>
      </c>
      <c r="K261" s="92">
        <v>44255</v>
      </c>
    </row>
    <row r="262" spans="1:11" x14ac:dyDescent="0.25">
      <c r="A262" t="str">
        <f t="shared" si="4"/>
        <v>EA-10000-24999-SmartFIX – 1 Year Level1-Renewal</v>
      </c>
      <c r="B262" t="s">
        <v>11</v>
      </c>
      <c r="C262" t="s">
        <v>20152</v>
      </c>
      <c r="D262" t="s">
        <v>20131</v>
      </c>
      <c r="E262" s="2" t="s">
        <v>12</v>
      </c>
      <c r="F262">
        <v>0.27500000000000002</v>
      </c>
      <c r="G262" s="3">
        <v>3.15E-2</v>
      </c>
      <c r="H262" s="4">
        <v>10000</v>
      </c>
      <c r="I262" s="4">
        <v>24999</v>
      </c>
      <c r="J262" s="92">
        <v>44044</v>
      </c>
      <c r="K262" s="92">
        <v>44255</v>
      </c>
    </row>
    <row r="263" spans="1:11" x14ac:dyDescent="0.25">
      <c r="A263" t="str">
        <f t="shared" si="4"/>
        <v>EM-10000-24999-SmartFIX – 1 Year Level1-Renewal</v>
      </c>
      <c r="B263" t="s">
        <v>11</v>
      </c>
      <c r="C263" t="s">
        <v>20152</v>
      </c>
      <c r="D263" t="s">
        <v>20131</v>
      </c>
      <c r="E263" s="2" t="s">
        <v>13</v>
      </c>
      <c r="F263">
        <v>0.27500000000000002</v>
      </c>
      <c r="G263" s="3">
        <v>3.0700000000000002E-2</v>
      </c>
      <c r="H263" s="4">
        <v>10000</v>
      </c>
      <c r="I263" s="4">
        <v>24999</v>
      </c>
      <c r="J263" s="92">
        <v>44044</v>
      </c>
      <c r="K263" s="92">
        <v>44255</v>
      </c>
    </row>
    <row r="264" spans="1:11" x14ac:dyDescent="0.25">
      <c r="A264" t="str">
        <f t="shared" si="4"/>
        <v>NE-10000-24999-SmartFIX – 1 Year Level1-Renewal</v>
      </c>
      <c r="B264" t="s">
        <v>11</v>
      </c>
      <c r="C264" t="s">
        <v>20152</v>
      </c>
      <c r="D264" t="s">
        <v>20131</v>
      </c>
      <c r="E264" s="2" t="s">
        <v>14</v>
      </c>
      <c r="F264">
        <v>0.27500000000000002</v>
      </c>
      <c r="G264" s="3">
        <v>3.15E-2</v>
      </c>
      <c r="H264" s="4">
        <v>10000</v>
      </c>
      <c r="I264" s="4">
        <v>24999</v>
      </c>
      <c r="J264" s="92">
        <v>44044</v>
      </c>
      <c r="K264" s="92">
        <v>44255</v>
      </c>
    </row>
    <row r="265" spans="1:11" x14ac:dyDescent="0.25">
      <c r="A265" t="str">
        <f t="shared" si="4"/>
        <v>NO-10000-24999-SmartFIX – 1 Year Level1-Renewal</v>
      </c>
      <c r="B265" t="s">
        <v>11</v>
      </c>
      <c r="C265" t="s">
        <v>20152</v>
      </c>
      <c r="D265" t="s">
        <v>20131</v>
      </c>
      <c r="E265" s="2" t="s">
        <v>15</v>
      </c>
      <c r="F265">
        <v>0.27500000000000002</v>
      </c>
      <c r="G265" s="3">
        <v>3.1300000000000001E-2</v>
      </c>
      <c r="H265" s="4">
        <v>10000</v>
      </c>
      <c r="I265" s="4">
        <v>24999</v>
      </c>
      <c r="J265" s="92">
        <v>44044</v>
      </c>
      <c r="K265" s="92">
        <v>44255</v>
      </c>
    </row>
    <row r="266" spans="1:11" x14ac:dyDescent="0.25">
      <c r="A266" t="str">
        <f t="shared" si="4"/>
        <v>NT-10000-24999-SmartFIX – 1 Year Level1-Renewal</v>
      </c>
      <c r="B266" t="s">
        <v>11</v>
      </c>
      <c r="C266" t="s">
        <v>20152</v>
      </c>
      <c r="D266" t="s">
        <v>20131</v>
      </c>
      <c r="E266" s="2" t="s">
        <v>16</v>
      </c>
      <c r="F266">
        <v>0.27500000000000002</v>
      </c>
      <c r="G266" s="3">
        <v>3.2599999999999997E-2</v>
      </c>
      <c r="H266" s="4">
        <v>10000</v>
      </c>
      <c r="I266" s="4">
        <v>24999</v>
      </c>
      <c r="J266" s="92">
        <v>44044</v>
      </c>
      <c r="K266" s="92">
        <v>44255</v>
      </c>
    </row>
    <row r="267" spans="1:11" x14ac:dyDescent="0.25">
      <c r="A267" t="str">
        <f t="shared" si="4"/>
        <v>NW-10000-24999-SmartFIX – 1 Year Level1-Renewal</v>
      </c>
      <c r="B267" t="s">
        <v>11</v>
      </c>
      <c r="C267" t="s">
        <v>20152</v>
      </c>
      <c r="D267" t="s">
        <v>20131</v>
      </c>
      <c r="E267" s="2" t="s">
        <v>17</v>
      </c>
      <c r="F267">
        <v>0.27500000000000002</v>
      </c>
      <c r="G267" s="3">
        <v>3.15E-2</v>
      </c>
      <c r="H267" s="4">
        <v>10000</v>
      </c>
      <c r="I267" s="4">
        <v>24999</v>
      </c>
      <c r="J267" s="92">
        <v>44044</v>
      </c>
      <c r="K267" s="92">
        <v>44255</v>
      </c>
    </row>
    <row r="268" spans="1:11" x14ac:dyDescent="0.25">
      <c r="A268" t="str">
        <f t="shared" si="4"/>
        <v>SC-10000-24999-SmartFIX – 1 Year Level1-Renewal</v>
      </c>
      <c r="B268" t="s">
        <v>11</v>
      </c>
      <c r="C268" t="s">
        <v>20152</v>
      </c>
      <c r="D268" t="s">
        <v>20131</v>
      </c>
      <c r="E268" s="2" t="s">
        <v>18</v>
      </c>
      <c r="F268">
        <v>0.27500000000000002</v>
      </c>
      <c r="G268" s="3">
        <v>3.2599999999999997E-2</v>
      </c>
      <c r="H268" s="4">
        <v>10000</v>
      </c>
      <c r="I268" s="4">
        <v>24999</v>
      </c>
      <c r="J268" s="92">
        <v>44044</v>
      </c>
      <c r="K268" s="92">
        <v>44255</v>
      </c>
    </row>
    <row r="269" spans="1:11" x14ac:dyDescent="0.25">
      <c r="A269" t="str">
        <f t="shared" si="4"/>
        <v>SE-10000-24999-SmartFIX – 1 Year Level1-Renewal</v>
      </c>
      <c r="B269" t="s">
        <v>11</v>
      </c>
      <c r="C269" t="s">
        <v>20152</v>
      </c>
      <c r="D269" t="s">
        <v>20131</v>
      </c>
      <c r="E269" s="2" t="s">
        <v>19</v>
      </c>
      <c r="F269">
        <v>0.27500000000000002</v>
      </c>
      <c r="G269" s="3">
        <v>3.15E-2</v>
      </c>
      <c r="H269" s="4">
        <v>10000</v>
      </c>
      <c r="I269" s="4">
        <v>24999</v>
      </c>
      <c r="J269" s="92">
        <v>44044</v>
      </c>
      <c r="K269" s="92">
        <v>44255</v>
      </c>
    </row>
    <row r="270" spans="1:11" x14ac:dyDescent="0.25">
      <c r="A270" t="str">
        <f t="shared" si="4"/>
        <v>SO-10000-24999-SmartFIX – 1 Year Level1-Renewal</v>
      </c>
      <c r="B270" t="s">
        <v>11</v>
      </c>
      <c r="C270" t="s">
        <v>20152</v>
      </c>
      <c r="D270" t="s">
        <v>20131</v>
      </c>
      <c r="E270" s="2" t="s">
        <v>20</v>
      </c>
      <c r="F270">
        <v>0.27500000000000002</v>
      </c>
      <c r="G270" s="3">
        <v>3.2800000000000003E-2</v>
      </c>
      <c r="H270" s="4">
        <v>10000</v>
      </c>
      <c r="I270" s="4">
        <v>24999</v>
      </c>
      <c r="J270" s="92">
        <v>44044</v>
      </c>
      <c r="K270" s="92">
        <v>44255</v>
      </c>
    </row>
    <row r="271" spans="1:11" x14ac:dyDescent="0.25">
      <c r="A271" t="str">
        <f t="shared" si="4"/>
        <v>SW-10000-24999-SmartFIX – 1 Year Level1-Renewal</v>
      </c>
      <c r="B271" t="s">
        <v>11</v>
      </c>
      <c r="C271" t="s">
        <v>20152</v>
      </c>
      <c r="D271" t="s">
        <v>20131</v>
      </c>
      <c r="E271" s="2" t="s">
        <v>21</v>
      </c>
      <c r="F271">
        <v>0.27500000000000002</v>
      </c>
      <c r="G271" s="3">
        <v>3.15E-2</v>
      </c>
      <c r="H271" s="4">
        <v>10000</v>
      </c>
      <c r="I271" s="4">
        <v>24999</v>
      </c>
      <c r="J271" s="92">
        <v>44044</v>
      </c>
      <c r="K271" s="92">
        <v>44255</v>
      </c>
    </row>
    <row r="272" spans="1:11" x14ac:dyDescent="0.25">
      <c r="A272" t="str">
        <f t="shared" si="4"/>
        <v>WM-10000-24999-SmartFIX – 1 Year Level1-Renewal</v>
      </c>
      <c r="B272" t="s">
        <v>11</v>
      </c>
      <c r="C272" t="s">
        <v>20152</v>
      </c>
      <c r="D272" t="s">
        <v>20131</v>
      </c>
      <c r="E272" s="2" t="s">
        <v>22</v>
      </c>
      <c r="F272">
        <v>0.27500000000000002</v>
      </c>
      <c r="G272" s="3">
        <v>3.15E-2</v>
      </c>
      <c r="H272" s="4">
        <v>10000</v>
      </c>
      <c r="I272" s="4">
        <v>24999</v>
      </c>
      <c r="J272" s="92">
        <v>44044</v>
      </c>
      <c r="K272" s="92">
        <v>44255</v>
      </c>
    </row>
    <row r="273" spans="1:11" x14ac:dyDescent="0.25">
      <c r="A273" t="str">
        <f t="shared" si="4"/>
        <v>WN-10000-24999-SmartFIX – 1 Year Level1-Renewal</v>
      </c>
      <c r="B273" t="s">
        <v>11</v>
      </c>
      <c r="C273" t="s">
        <v>20152</v>
      </c>
      <c r="D273" t="s">
        <v>20131</v>
      </c>
      <c r="E273" s="2" t="s">
        <v>23</v>
      </c>
      <c r="F273">
        <v>0.27500000000000002</v>
      </c>
      <c r="G273" s="3">
        <v>3.1699999999999999E-2</v>
      </c>
      <c r="H273" s="4">
        <v>10000</v>
      </c>
      <c r="I273" s="4">
        <v>24999</v>
      </c>
      <c r="J273" s="92">
        <v>44044</v>
      </c>
      <c r="K273" s="92">
        <v>44255</v>
      </c>
    </row>
    <row r="274" spans="1:11" x14ac:dyDescent="0.25">
      <c r="A274" t="str">
        <f t="shared" si="4"/>
        <v>WS-10000-24999-SmartFIX – 1 Year Level1-Renewal</v>
      </c>
      <c r="B274" t="s">
        <v>11</v>
      </c>
      <c r="C274" t="s">
        <v>20152</v>
      </c>
      <c r="D274" t="s">
        <v>20131</v>
      </c>
      <c r="E274" s="2" t="s">
        <v>24</v>
      </c>
      <c r="F274">
        <v>0.27500000000000002</v>
      </c>
      <c r="G274" s="3">
        <v>3.1899999999999998E-2</v>
      </c>
      <c r="H274" s="4">
        <v>10000</v>
      </c>
      <c r="I274" s="4">
        <v>24999</v>
      </c>
      <c r="J274" s="92">
        <v>44044</v>
      </c>
      <c r="K274" s="92">
        <v>44255</v>
      </c>
    </row>
    <row r="275" spans="1:11" x14ac:dyDescent="0.25">
      <c r="A275" t="str">
        <f t="shared" si="4"/>
        <v>EA-25000-49999-SmartFIX – 1 Year Level1-Renewal</v>
      </c>
      <c r="B275" t="s">
        <v>11</v>
      </c>
      <c r="C275" t="s">
        <v>20152</v>
      </c>
      <c r="D275" t="s">
        <v>20131</v>
      </c>
      <c r="E275" s="2" t="s">
        <v>12</v>
      </c>
      <c r="F275">
        <v>0.27600000000000002</v>
      </c>
      <c r="G275" s="3">
        <v>2.8799999999999999E-2</v>
      </c>
      <c r="H275" s="4">
        <v>25000</v>
      </c>
      <c r="I275" s="4">
        <v>49999</v>
      </c>
      <c r="J275" s="92">
        <v>44044</v>
      </c>
      <c r="K275" s="92">
        <v>44255</v>
      </c>
    </row>
    <row r="276" spans="1:11" x14ac:dyDescent="0.25">
      <c r="A276" t="str">
        <f t="shared" si="4"/>
        <v>EM-25000-49999-SmartFIX – 1 Year Level1-Renewal</v>
      </c>
      <c r="B276" t="s">
        <v>11</v>
      </c>
      <c r="C276" t="s">
        <v>20152</v>
      </c>
      <c r="D276" t="s">
        <v>20131</v>
      </c>
      <c r="E276" s="2" t="s">
        <v>13</v>
      </c>
      <c r="F276">
        <v>0.27600000000000002</v>
      </c>
      <c r="G276" s="3">
        <v>2.8899999999999999E-2</v>
      </c>
      <c r="H276" s="4">
        <v>25000</v>
      </c>
      <c r="I276" s="4">
        <v>49999</v>
      </c>
      <c r="J276" s="92">
        <v>44044</v>
      </c>
      <c r="K276" s="92">
        <v>44255</v>
      </c>
    </row>
    <row r="277" spans="1:11" x14ac:dyDescent="0.25">
      <c r="A277" t="str">
        <f t="shared" si="4"/>
        <v>NE-25000-49999-SmartFIX – 1 Year Level1-Renewal</v>
      </c>
      <c r="B277" t="s">
        <v>11</v>
      </c>
      <c r="C277" t="s">
        <v>20152</v>
      </c>
      <c r="D277" t="s">
        <v>20131</v>
      </c>
      <c r="E277" s="2" t="s">
        <v>14</v>
      </c>
      <c r="F277">
        <v>0.27600000000000002</v>
      </c>
      <c r="G277" s="3">
        <v>3.0099999999999998E-2</v>
      </c>
      <c r="H277" s="4">
        <v>25000</v>
      </c>
      <c r="I277" s="4">
        <v>49999</v>
      </c>
      <c r="J277" s="92">
        <v>44044</v>
      </c>
      <c r="K277" s="92">
        <v>44255</v>
      </c>
    </row>
    <row r="278" spans="1:11" x14ac:dyDescent="0.25">
      <c r="A278" t="str">
        <f t="shared" si="4"/>
        <v>NO-25000-49999-SmartFIX – 1 Year Level1-Renewal</v>
      </c>
      <c r="B278" t="s">
        <v>11</v>
      </c>
      <c r="C278" t="s">
        <v>20152</v>
      </c>
      <c r="D278" t="s">
        <v>20131</v>
      </c>
      <c r="E278" s="2" t="s">
        <v>15</v>
      </c>
      <c r="F278">
        <v>0.27600000000000002</v>
      </c>
      <c r="G278" s="3">
        <v>2.9499999999999998E-2</v>
      </c>
      <c r="H278" s="4">
        <v>25000</v>
      </c>
      <c r="I278" s="4">
        <v>49999</v>
      </c>
      <c r="J278" s="92">
        <v>44044</v>
      </c>
      <c r="K278" s="92">
        <v>44255</v>
      </c>
    </row>
    <row r="279" spans="1:11" x14ac:dyDescent="0.25">
      <c r="A279" t="str">
        <f t="shared" si="4"/>
        <v>NT-25000-49999-SmartFIX – 1 Year Level1-Renewal</v>
      </c>
      <c r="B279" t="s">
        <v>11</v>
      </c>
      <c r="C279" t="s">
        <v>20152</v>
      </c>
      <c r="D279" t="s">
        <v>20131</v>
      </c>
      <c r="E279" s="2" t="s">
        <v>16</v>
      </c>
      <c r="F279">
        <v>0.27600000000000002</v>
      </c>
      <c r="G279" s="3">
        <v>3.0099999999999998E-2</v>
      </c>
      <c r="H279" s="4">
        <v>25000</v>
      </c>
      <c r="I279" s="4">
        <v>49999</v>
      </c>
      <c r="J279" s="92">
        <v>44044</v>
      </c>
      <c r="K279" s="92">
        <v>44255</v>
      </c>
    </row>
    <row r="280" spans="1:11" x14ac:dyDescent="0.25">
      <c r="A280" t="str">
        <f t="shared" si="4"/>
        <v>NW-25000-49999-SmartFIX – 1 Year Level1-Renewal</v>
      </c>
      <c r="B280" t="s">
        <v>11</v>
      </c>
      <c r="C280" t="s">
        <v>20152</v>
      </c>
      <c r="D280" t="s">
        <v>20131</v>
      </c>
      <c r="E280" s="2" t="s">
        <v>17</v>
      </c>
      <c r="F280">
        <v>0.27600000000000002</v>
      </c>
      <c r="G280" s="3">
        <v>3.0200000000000001E-2</v>
      </c>
      <c r="H280" s="4">
        <v>25000</v>
      </c>
      <c r="I280" s="4">
        <v>49999</v>
      </c>
      <c r="J280" s="92">
        <v>44044</v>
      </c>
      <c r="K280" s="92">
        <v>44255</v>
      </c>
    </row>
    <row r="281" spans="1:11" x14ac:dyDescent="0.25">
      <c r="A281" t="str">
        <f t="shared" si="4"/>
        <v>SC-25000-49999-SmartFIX – 1 Year Level1-Renewal</v>
      </c>
      <c r="B281" t="s">
        <v>11</v>
      </c>
      <c r="C281" t="s">
        <v>20152</v>
      </c>
      <c r="D281" t="s">
        <v>20131</v>
      </c>
      <c r="E281" s="2" t="s">
        <v>18</v>
      </c>
      <c r="F281">
        <v>0.27600000000000002</v>
      </c>
      <c r="G281" s="3">
        <v>3.0499999999999999E-2</v>
      </c>
      <c r="H281" s="4">
        <v>25000</v>
      </c>
      <c r="I281" s="4">
        <v>49999</v>
      </c>
      <c r="J281" s="92">
        <v>44044</v>
      </c>
      <c r="K281" s="92">
        <v>44255</v>
      </c>
    </row>
    <row r="282" spans="1:11" x14ac:dyDescent="0.25">
      <c r="A282" t="str">
        <f t="shared" si="4"/>
        <v>SE-25000-49999-SmartFIX – 1 Year Level1-Renewal</v>
      </c>
      <c r="B282" t="s">
        <v>11</v>
      </c>
      <c r="C282" t="s">
        <v>20152</v>
      </c>
      <c r="D282" t="s">
        <v>20131</v>
      </c>
      <c r="E282" s="2" t="s">
        <v>19</v>
      </c>
      <c r="F282">
        <v>0.27600000000000002</v>
      </c>
      <c r="G282" s="3">
        <v>3.09E-2</v>
      </c>
      <c r="H282" s="4">
        <v>25000</v>
      </c>
      <c r="I282" s="4">
        <v>49999</v>
      </c>
      <c r="J282" s="92">
        <v>44044</v>
      </c>
      <c r="K282" s="92">
        <v>44255</v>
      </c>
    </row>
    <row r="283" spans="1:11" x14ac:dyDescent="0.25">
      <c r="A283" t="str">
        <f t="shared" si="4"/>
        <v>SO-25000-49999-SmartFIX – 1 Year Level1-Renewal</v>
      </c>
      <c r="B283" t="s">
        <v>11</v>
      </c>
      <c r="C283" t="s">
        <v>20152</v>
      </c>
      <c r="D283" t="s">
        <v>20131</v>
      </c>
      <c r="E283" s="2" t="s">
        <v>20</v>
      </c>
      <c r="F283">
        <v>0.27600000000000002</v>
      </c>
      <c r="G283" s="3">
        <v>3.15E-2</v>
      </c>
      <c r="H283" s="4">
        <v>25000</v>
      </c>
      <c r="I283" s="4">
        <v>49999</v>
      </c>
      <c r="J283" s="92">
        <v>44044</v>
      </c>
      <c r="K283" s="92">
        <v>44255</v>
      </c>
    </row>
    <row r="284" spans="1:11" x14ac:dyDescent="0.25">
      <c r="A284" t="str">
        <f t="shared" si="4"/>
        <v>SW-25000-49999-SmartFIX – 1 Year Level1-Renewal</v>
      </c>
      <c r="B284" t="s">
        <v>11</v>
      </c>
      <c r="C284" t="s">
        <v>20152</v>
      </c>
      <c r="D284" t="s">
        <v>20131</v>
      </c>
      <c r="E284" s="2" t="s">
        <v>21</v>
      </c>
      <c r="F284">
        <v>0.27600000000000002</v>
      </c>
      <c r="G284" s="3">
        <v>3.04E-2</v>
      </c>
      <c r="H284" s="4">
        <v>25000</v>
      </c>
      <c r="I284" s="4">
        <v>49999</v>
      </c>
      <c r="J284" s="92">
        <v>44044</v>
      </c>
      <c r="K284" s="92">
        <v>44255</v>
      </c>
    </row>
    <row r="285" spans="1:11" x14ac:dyDescent="0.25">
      <c r="A285" t="str">
        <f t="shared" si="4"/>
        <v>WM-25000-49999-SmartFIX – 1 Year Level1-Renewal</v>
      </c>
      <c r="B285" t="s">
        <v>11</v>
      </c>
      <c r="C285" t="s">
        <v>20152</v>
      </c>
      <c r="D285" t="s">
        <v>20131</v>
      </c>
      <c r="E285" s="2" t="s">
        <v>22</v>
      </c>
      <c r="F285">
        <v>0.27600000000000002</v>
      </c>
      <c r="G285" s="3">
        <v>3.0200000000000001E-2</v>
      </c>
      <c r="H285" s="4">
        <v>25000</v>
      </c>
      <c r="I285" s="4">
        <v>49999</v>
      </c>
      <c r="J285" s="92">
        <v>44044</v>
      </c>
      <c r="K285" s="92">
        <v>44255</v>
      </c>
    </row>
    <row r="286" spans="1:11" x14ac:dyDescent="0.25">
      <c r="A286" t="str">
        <f t="shared" si="4"/>
        <v>WN-25000-49999-SmartFIX – 1 Year Level1-Renewal</v>
      </c>
      <c r="B286" t="s">
        <v>11</v>
      </c>
      <c r="C286" t="s">
        <v>20152</v>
      </c>
      <c r="D286" t="s">
        <v>20131</v>
      </c>
      <c r="E286" s="2" t="s">
        <v>23</v>
      </c>
      <c r="F286">
        <v>0.27600000000000002</v>
      </c>
      <c r="G286" s="3">
        <v>3.0499999999999999E-2</v>
      </c>
      <c r="H286" s="4">
        <v>25000</v>
      </c>
      <c r="I286" s="4">
        <v>49999</v>
      </c>
      <c r="J286" s="92">
        <v>44044</v>
      </c>
      <c r="K286" s="92">
        <v>44255</v>
      </c>
    </row>
    <row r="287" spans="1:11" x14ac:dyDescent="0.25">
      <c r="A287" t="str">
        <f t="shared" si="4"/>
        <v>WS-25000-49999-SmartFIX – 1 Year Level1-Renewal</v>
      </c>
      <c r="B287" t="s">
        <v>11</v>
      </c>
      <c r="C287" t="s">
        <v>20152</v>
      </c>
      <c r="D287" t="s">
        <v>20131</v>
      </c>
      <c r="E287" s="2" t="s">
        <v>24</v>
      </c>
      <c r="F287">
        <v>0.27600000000000002</v>
      </c>
      <c r="G287" s="3">
        <v>3.0499999999999999E-2</v>
      </c>
      <c r="H287" s="4">
        <v>25000</v>
      </c>
      <c r="I287" s="4">
        <v>49999</v>
      </c>
      <c r="J287" s="92">
        <v>44044</v>
      </c>
      <c r="K287" s="92">
        <v>44255</v>
      </c>
    </row>
    <row r="288" spans="1:11" x14ac:dyDescent="0.25">
      <c r="A288" t="str">
        <f t="shared" si="4"/>
        <v>EA-50000-73199-SmartFIX – 1 Year Level1-Renewal</v>
      </c>
      <c r="B288" t="s">
        <v>11</v>
      </c>
      <c r="C288" t="s">
        <v>20152</v>
      </c>
      <c r="D288" t="s">
        <v>20131</v>
      </c>
      <c r="E288" s="4" t="s">
        <v>12</v>
      </c>
      <c r="F288" s="4">
        <v>0.27700000000000002</v>
      </c>
      <c r="G288" s="5">
        <v>2.8799999999999999E-2</v>
      </c>
      <c r="H288">
        <v>50000</v>
      </c>
      <c r="I288">
        <v>73199</v>
      </c>
      <c r="J288" s="92">
        <v>44044</v>
      </c>
      <c r="K288" s="92">
        <v>44255</v>
      </c>
    </row>
    <row r="289" spans="1:11" x14ac:dyDescent="0.25">
      <c r="A289" t="str">
        <f t="shared" si="4"/>
        <v>EM-50000-73199-SmartFIX – 1 Year Level1-Renewal</v>
      </c>
      <c r="B289" t="s">
        <v>11</v>
      </c>
      <c r="C289" t="s">
        <v>20152</v>
      </c>
      <c r="D289" t="s">
        <v>20131</v>
      </c>
      <c r="E289" s="4" t="s">
        <v>13</v>
      </c>
      <c r="F289" s="4">
        <v>0.27700000000000002</v>
      </c>
      <c r="G289" s="5">
        <v>2.8899999999999999E-2</v>
      </c>
      <c r="H289" s="4">
        <v>50000</v>
      </c>
      <c r="I289" s="4">
        <v>73199</v>
      </c>
      <c r="J289" s="92">
        <v>44044</v>
      </c>
      <c r="K289" s="92">
        <v>44255</v>
      </c>
    </row>
    <row r="290" spans="1:11" x14ac:dyDescent="0.25">
      <c r="A290" t="str">
        <f t="shared" si="4"/>
        <v>NE-50000-73199-SmartFIX – 1 Year Level1-Renewal</v>
      </c>
      <c r="B290" t="s">
        <v>11</v>
      </c>
      <c r="C290" t="s">
        <v>20152</v>
      </c>
      <c r="D290" t="s">
        <v>20131</v>
      </c>
      <c r="E290" s="4" t="s">
        <v>14</v>
      </c>
      <c r="F290" s="4">
        <v>0.27700000000000002</v>
      </c>
      <c r="G290" s="5">
        <v>3.0200000000000001E-2</v>
      </c>
      <c r="H290" s="4">
        <v>50000</v>
      </c>
      <c r="I290" s="4">
        <v>73199</v>
      </c>
      <c r="J290" s="92">
        <v>44044</v>
      </c>
      <c r="K290" s="92">
        <v>44255</v>
      </c>
    </row>
    <row r="291" spans="1:11" x14ac:dyDescent="0.25">
      <c r="A291" t="str">
        <f t="shared" si="4"/>
        <v>NO-50000-73199-SmartFIX – 1 Year Level1-Renewal</v>
      </c>
      <c r="B291" t="s">
        <v>11</v>
      </c>
      <c r="C291" t="s">
        <v>20152</v>
      </c>
      <c r="D291" t="s">
        <v>20131</v>
      </c>
      <c r="E291" s="4" t="s">
        <v>15</v>
      </c>
      <c r="F291" s="4">
        <v>0.27700000000000002</v>
      </c>
      <c r="G291" s="5">
        <v>2.9399999999999999E-2</v>
      </c>
      <c r="H291" s="4">
        <v>50000</v>
      </c>
      <c r="I291" s="4">
        <v>73199</v>
      </c>
      <c r="J291" s="92">
        <v>44044</v>
      </c>
      <c r="K291" s="92">
        <v>44255</v>
      </c>
    </row>
    <row r="292" spans="1:11" x14ac:dyDescent="0.25">
      <c r="A292" t="str">
        <f t="shared" si="4"/>
        <v>NT-50000-73199-SmartFIX – 1 Year Level1-Renewal</v>
      </c>
      <c r="B292" t="s">
        <v>11</v>
      </c>
      <c r="C292" t="s">
        <v>20152</v>
      </c>
      <c r="D292" t="s">
        <v>20131</v>
      </c>
      <c r="E292" s="4" t="s">
        <v>16</v>
      </c>
      <c r="F292" s="4">
        <v>0.27700000000000002</v>
      </c>
      <c r="G292" s="5">
        <v>2.93E-2</v>
      </c>
      <c r="H292" s="4">
        <v>50000</v>
      </c>
      <c r="I292" s="4">
        <v>73199</v>
      </c>
      <c r="J292" s="92">
        <v>44044</v>
      </c>
      <c r="K292" s="92">
        <v>44255</v>
      </c>
    </row>
    <row r="293" spans="1:11" x14ac:dyDescent="0.25">
      <c r="A293" t="str">
        <f t="shared" si="4"/>
        <v>NW-50000-73199-SmartFIX – 1 Year Level1-Renewal</v>
      </c>
      <c r="B293" t="s">
        <v>11</v>
      </c>
      <c r="C293" t="s">
        <v>20152</v>
      </c>
      <c r="D293" t="s">
        <v>20131</v>
      </c>
      <c r="E293" s="4" t="s">
        <v>17</v>
      </c>
      <c r="F293" s="4">
        <v>0.27700000000000002</v>
      </c>
      <c r="G293" s="5">
        <v>2.93E-2</v>
      </c>
      <c r="H293" s="4">
        <v>50000</v>
      </c>
      <c r="I293" s="4">
        <v>73199</v>
      </c>
      <c r="J293" s="92">
        <v>44044</v>
      </c>
      <c r="K293" s="92">
        <v>44255</v>
      </c>
    </row>
    <row r="294" spans="1:11" x14ac:dyDescent="0.25">
      <c r="A294" t="str">
        <f t="shared" si="4"/>
        <v>SC-50000-73199-SmartFIX – 1 Year Level1-Renewal</v>
      </c>
      <c r="B294" t="s">
        <v>11</v>
      </c>
      <c r="C294" t="s">
        <v>20152</v>
      </c>
      <c r="D294" t="s">
        <v>20131</v>
      </c>
      <c r="E294" s="4" t="s">
        <v>18</v>
      </c>
      <c r="F294" s="4">
        <v>0.27700000000000002</v>
      </c>
      <c r="G294" s="5">
        <v>3.0300000000000001E-2</v>
      </c>
      <c r="H294" s="4">
        <v>50000</v>
      </c>
      <c r="I294" s="4">
        <v>73199</v>
      </c>
      <c r="J294" s="92">
        <v>44044</v>
      </c>
      <c r="K294" s="92">
        <v>44255</v>
      </c>
    </row>
    <row r="295" spans="1:11" x14ac:dyDescent="0.25">
      <c r="A295" t="str">
        <f t="shared" si="4"/>
        <v>SE-50000-73199-SmartFIX – 1 Year Level1-Renewal</v>
      </c>
      <c r="B295" t="s">
        <v>11</v>
      </c>
      <c r="C295" t="s">
        <v>20152</v>
      </c>
      <c r="D295" t="s">
        <v>20131</v>
      </c>
      <c r="E295" s="4" t="s">
        <v>19</v>
      </c>
      <c r="F295" s="4">
        <v>0.27700000000000002</v>
      </c>
      <c r="G295" s="5">
        <v>3.0099999999999998E-2</v>
      </c>
      <c r="H295" s="4">
        <v>50000</v>
      </c>
      <c r="I295" s="4">
        <v>73199</v>
      </c>
      <c r="J295" s="92">
        <v>44044</v>
      </c>
      <c r="K295" s="92">
        <v>44255</v>
      </c>
    </row>
    <row r="296" spans="1:11" x14ac:dyDescent="0.25">
      <c r="A296" t="str">
        <f t="shared" si="4"/>
        <v>SO-50000-73199-SmartFIX – 1 Year Level1-Renewal</v>
      </c>
      <c r="B296" t="s">
        <v>11</v>
      </c>
      <c r="C296" t="s">
        <v>20152</v>
      </c>
      <c r="D296" t="s">
        <v>20131</v>
      </c>
      <c r="E296" s="4" t="s">
        <v>20</v>
      </c>
      <c r="F296" s="4">
        <v>0.27700000000000002</v>
      </c>
      <c r="G296" s="5">
        <v>3.0800000000000001E-2</v>
      </c>
      <c r="H296" s="4">
        <v>50000</v>
      </c>
      <c r="I296" s="4">
        <v>73199</v>
      </c>
      <c r="J296" s="92">
        <v>44044</v>
      </c>
      <c r="K296" s="92">
        <v>44255</v>
      </c>
    </row>
    <row r="297" spans="1:11" x14ac:dyDescent="0.25">
      <c r="A297" t="str">
        <f t="shared" si="4"/>
        <v>SW-50000-73199-SmartFIX – 1 Year Level1-Renewal</v>
      </c>
      <c r="B297" t="s">
        <v>11</v>
      </c>
      <c r="C297" t="s">
        <v>20152</v>
      </c>
      <c r="D297" t="s">
        <v>20131</v>
      </c>
      <c r="E297" s="4" t="s">
        <v>21</v>
      </c>
      <c r="F297" s="4">
        <v>0.27700000000000002</v>
      </c>
      <c r="G297" s="5">
        <v>2.9399999999999999E-2</v>
      </c>
      <c r="H297" s="4">
        <v>50000</v>
      </c>
      <c r="I297" s="4">
        <v>73199</v>
      </c>
      <c r="J297" s="92">
        <v>44044</v>
      </c>
      <c r="K297" s="92">
        <v>44255</v>
      </c>
    </row>
    <row r="298" spans="1:11" x14ac:dyDescent="0.25">
      <c r="A298" t="str">
        <f t="shared" si="4"/>
        <v>WM-50000-73199-SmartFIX – 1 Year Level1-Renewal</v>
      </c>
      <c r="B298" t="s">
        <v>11</v>
      </c>
      <c r="C298" t="s">
        <v>20152</v>
      </c>
      <c r="D298" t="s">
        <v>20131</v>
      </c>
      <c r="E298" s="4" t="s">
        <v>22</v>
      </c>
      <c r="F298" s="4">
        <v>0.27700000000000002</v>
      </c>
      <c r="G298" s="5">
        <v>2.98E-2</v>
      </c>
      <c r="H298" s="4">
        <v>50000</v>
      </c>
      <c r="I298" s="4">
        <v>73199</v>
      </c>
      <c r="J298" s="92">
        <v>44044</v>
      </c>
      <c r="K298" s="92">
        <v>44255</v>
      </c>
    </row>
    <row r="299" spans="1:11" x14ac:dyDescent="0.25">
      <c r="A299" t="str">
        <f t="shared" si="4"/>
        <v>WN-50000-73199-SmartFIX – 1 Year Level1-Renewal</v>
      </c>
      <c r="B299" t="s">
        <v>11</v>
      </c>
      <c r="C299" t="s">
        <v>20152</v>
      </c>
      <c r="D299" t="s">
        <v>20131</v>
      </c>
      <c r="E299" s="4" t="s">
        <v>23</v>
      </c>
      <c r="F299" s="4">
        <v>0.27700000000000002</v>
      </c>
      <c r="G299" s="5">
        <v>3.0499999999999999E-2</v>
      </c>
      <c r="H299" s="4">
        <v>50000</v>
      </c>
      <c r="I299" s="4">
        <v>73199</v>
      </c>
      <c r="J299" s="92">
        <v>44044</v>
      </c>
      <c r="K299" s="92">
        <v>44255</v>
      </c>
    </row>
    <row r="300" spans="1:11" x14ac:dyDescent="0.25">
      <c r="A300" t="str">
        <f t="shared" si="4"/>
        <v>WS-50000-73199-SmartFIX – 1 Year Level1-Renewal</v>
      </c>
      <c r="B300" t="s">
        <v>11</v>
      </c>
      <c r="C300" t="s">
        <v>20152</v>
      </c>
      <c r="D300" t="s">
        <v>20131</v>
      </c>
      <c r="E300" s="4" t="s">
        <v>24</v>
      </c>
      <c r="F300" s="4">
        <v>0.27700000000000002</v>
      </c>
      <c r="G300" s="5">
        <v>2.9399999999999999E-2</v>
      </c>
      <c r="H300">
        <v>50000</v>
      </c>
      <c r="I300">
        <v>73199</v>
      </c>
      <c r="J300" s="92">
        <v>44044</v>
      </c>
      <c r="K300" s="92">
        <v>44255</v>
      </c>
    </row>
    <row r="301" spans="1:11" x14ac:dyDescent="0.25">
      <c r="A301" t="str">
        <f t="shared" si="4"/>
        <v>EA-73200-124999-SmartFIX – 1 Year Level1-Renewal</v>
      </c>
      <c r="B301" t="s">
        <v>11</v>
      </c>
      <c r="C301" t="s">
        <v>20152</v>
      </c>
      <c r="D301" t="s">
        <v>20131</v>
      </c>
      <c r="E301" s="4" t="s">
        <v>12</v>
      </c>
      <c r="F301" s="4">
        <v>0.27800000000000002</v>
      </c>
      <c r="G301" s="5">
        <v>2.6599999999999999E-2</v>
      </c>
      <c r="H301" s="4">
        <v>73200</v>
      </c>
      <c r="I301" s="4">
        <v>124999</v>
      </c>
      <c r="J301" s="92">
        <v>44044</v>
      </c>
      <c r="K301" s="92">
        <v>44255</v>
      </c>
    </row>
    <row r="302" spans="1:11" x14ac:dyDescent="0.25">
      <c r="A302" t="str">
        <f t="shared" si="4"/>
        <v>EM-73200-124999-SmartFIX – 1 Year Level1-Renewal</v>
      </c>
      <c r="B302" t="s">
        <v>11</v>
      </c>
      <c r="C302" t="s">
        <v>20152</v>
      </c>
      <c r="D302" t="s">
        <v>20131</v>
      </c>
      <c r="E302" s="4" t="s">
        <v>13</v>
      </c>
      <c r="F302" s="4">
        <v>0.27800000000000002</v>
      </c>
      <c r="G302" s="5">
        <v>2.6499999999999999E-2</v>
      </c>
      <c r="H302" s="4">
        <v>73200</v>
      </c>
      <c r="I302" s="4">
        <v>124999</v>
      </c>
      <c r="J302" s="92">
        <v>44044</v>
      </c>
      <c r="K302" s="92">
        <v>44255</v>
      </c>
    </row>
    <row r="303" spans="1:11" x14ac:dyDescent="0.25">
      <c r="A303" t="str">
        <f t="shared" si="4"/>
        <v>NE-73200-124999-SmartFIX – 1 Year Level1-Renewal</v>
      </c>
      <c r="B303" t="s">
        <v>11</v>
      </c>
      <c r="C303" t="s">
        <v>20152</v>
      </c>
      <c r="D303" t="s">
        <v>20131</v>
      </c>
      <c r="E303" t="s">
        <v>14</v>
      </c>
      <c r="F303">
        <v>0.27800000000000002</v>
      </c>
      <c r="G303" s="6">
        <v>2.7300000000000001E-2</v>
      </c>
      <c r="H303">
        <v>73200</v>
      </c>
      <c r="I303">
        <v>124999</v>
      </c>
      <c r="J303" s="92">
        <v>44044</v>
      </c>
      <c r="K303" s="92">
        <v>44255</v>
      </c>
    </row>
    <row r="304" spans="1:11" x14ac:dyDescent="0.25">
      <c r="A304" t="str">
        <f t="shared" si="4"/>
        <v>NO-73200-124999-SmartFIX – 1 Year Level1-Renewal</v>
      </c>
      <c r="B304" t="s">
        <v>11</v>
      </c>
      <c r="C304" t="s">
        <v>20152</v>
      </c>
      <c r="D304" t="s">
        <v>20131</v>
      </c>
      <c r="E304" t="s">
        <v>15</v>
      </c>
      <c r="F304">
        <v>0.27800000000000002</v>
      </c>
      <c r="G304" s="6">
        <v>2.7099999999999999E-2</v>
      </c>
      <c r="H304">
        <v>73200</v>
      </c>
      <c r="I304">
        <v>124999</v>
      </c>
      <c r="J304" s="92">
        <v>44044</v>
      </c>
      <c r="K304" s="92">
        <v>44255</v>
      </c>
    </row>
    <row r="305" spans="1:11" x14ac:dyDescent="0.25">
      <c r="A305" t="str">
        <f t="shared" si="4"/>
        <v>NT-73200-124999-SmartFIX – 1 Year Level1-Renewal</v>
      </c>
      <c r="B305" t="s">
        <v>11</v>
      </c>
      <c r="C305" t="s">
        <v>20152</v>
      </c>
      <c r="D305" t="s">
        <v>20131</v>
      </c>
      <c r="E305" t="s">
        <v>16</v>
      </c>
      <c r="F305">
        <v>0.27800000000000002</v>
      </c>
      <c r="G305" s="6">
        <v>2.8299999999999999E-2</v>
      </c>
      <c r="H305">
        <v>73200</v>
      </c>
      <c r="I305">
        <v>124999</v>
      </c>
      <c r="J305" s="92">
        <v>44044</v>
      </c>
      <c r="K305" s="92">
        <v>44255</v>
      </c>
    </row>
    <row r="306" spans="1:11" x14ac:dyDescent="0.25">
      <c r="A306" t="str">
        <f t="shared" si="4"/>
        <v>NW-73200-124999-SmartFIX – 1 Year Level1-Renewal</v>
      </c>
      <c r="B306" t="s">
        <v>11</v>
      </c>
      <c r="C306" t="s">
        <v>20152</v>
      </c>
      <c r="D306" t="s">
        <v>20131</v>
      </c>
      <c r="E306" t="s">
        <v>17</v>
      </c>
      <c r="F306">
        <v>0.27800000000000002</v>
      </c>
      <c r="G306" s="6">
        <v>2.7199999999999998E-2</v>
      </c>
      <c r="H306">
        <v>73200</v>
      </c>
      <c r="I306">
        <v>124999</v>
      </c>
      <c r="J306" s="92">
        <v>44044</v>
      </c>
      <c r="K306" s="92">
        <v>44255</v>
      </c>
    </row>
    <row r="307" spans="1:11" x14ac:dyDescent="0.25">
      <c r="A307" t="str">
        <f t="shared" si="4"/>
        <v>SC-73200-124999-SmartFIX – 1 Year Level1-Renewal</v>
      </c>
      <c r="B307" t="s">
        <v>11</v>
      </c>
      <c r="C307" t="s">
        <v>20152</v>
      </c>
      <c r="D307" t="s">
        <v>20131</v>
      </c>
      <c r="E307" t="s">
        <v>18</v>
      </c>
      <c r="F307">
        <v>0.27800000000000002</v>
      </c>
      <c r="G307" s="6">
        <v>2.8000000000000001E-2</v>
      </c>
      <c r="H307">
        <v>73200</v>
      </c>
      <c r="I307">
        <v>124999</v>
      </c>
      <c r="J307" s="92">
        <v>44044</v>
      </c>
      <c r="K307" s="92">
        <v>44255</v>
      </c>
    </row>
    <row r="308" spans="1:11" x14ac:dyDescent="0.25">
      <c r="A308" t="str">
        <f t="shared" si="4"/>
        <v>SE-73200-124999-SmartFIX – 1 Year Level1-Renewal</v>
      </c>
      <c r="B308" t="s">
        <v>11</v>
      </c>
      <c r="C308" t="s">
        <v>20152</v>
      </c>
      <c r="D308" t="s">
        <v>20131</v>
      </c>
      <c r="E308" t="s">
        <v>19</v>
      </c>
      <c r="F308">
        <v>0.27800000000000002</v>
      </c>
      <c r="G308" s="6">
        <v>2.8000000000000001E-2</v>
      </c>
      <c r="H308">
        <v>73200</v>
      </c>
      <c r="I308">
        <v>124999</v>
      </c>
      <c r="J308" s="92">
        <v>44044</v>
      </c>
      <c r="K308" s="92">
        <v>44255</v>
      </c>
    </row>
    <row r="309" spans="1:11" x14ac:dyDescent="0.25">
      <c r="A309" t="str">
        <f t="shared" si="4"/>
        <v>SO-73200-124999-SmartFIX – 1 Year Level1-Renewal</v>
      </c>
      <c r="B309" t="s">
        <v>11</v>
      </c>
      <c r="C309" t="s">
        <v>20152</v>
      </c>
      <c r="D309" t="s">
        <v>20131</v>
      </c>
      <c r="E309" t="s">
        <v>20</v>
      </c>
      <c r="F309">
        <v>0.27800000000000002</v>
      </c>
      <c r="G309" s="6">
        <v>2.8299999999999999E-2</v>
      </c>
      <c r="H309">
        <v>73200</v>
      </c>
      <c r="I309">
        <v>124999</v>
      </c>
      <c r="J309" s="92">
        <v>44044</v>
      </c>
      <c r="K309" s="92">
        <v>44255</v>
      </c>
    </row>
    <row r="310" spans="1:11" x14ac:dyDescent="0.25">
      <c r="A310" t="str">
        <f t="shared" si="4"/>
        <v>SW-73200-124999-SmartFIX – 1 Year Level1-Renewal</v>
      </c>
      <c r="B310" t="s">
        <v>11</v>
      </c>
      <c r="C310" t="s">
        <v>20152</v>
      </c>
      <c r="D310" t="s">
        <v>20131</v>
      </c>
      <c r="E310" t="s">
        <v>21</v>
      </c>
      <c r="F310">
        <v>0.27800000000000002</v>
      </c>
      <c r="G310" s="6">
        <v>2.8400000000000002E-2</v>
      </c>
      <c r="H310">
        <v>73200</v>
      </c>
      <c r="I310">
        <v>124999</v>
      </c>
      <c r="J310" s="92">
        <v>44044</v>
      </c>
      <c r="K310" s="92">
        <v>44255</v>
      </c>
    </row>
    <row r="311" spans="1:11" x14ac:dyDescent="0.25">
      <c r="A311" t="str">
        <f t="shared" si="4"/>
        <v>WM-73200-124999-SmartFIX – 1 Year Level1-Renewal</v>
      </c>
      <c r="B311" t="s">
        <v>11</v>
      </c>
      <c r="C311" t="s">
        <v>20152</v>
      </c>
      <c r="D311" t="s">
        <v>20131</v>
      </c>
      <c r="E311" t="s">
        <v>22</v>
      </c>
      <c r="F311">
        <v>0.27800000000000002</v>
      </c>
      <c r="G311" s="6">
        <v>2.7799999999999998E-2</v>
      </c>
      <c r="H311">
        <v>73200</v>
      </c>
      <c r="I311">
        <v>124999</v>
      </c>
      <c r="J311" s="92">
        <v>44044</v>
      </c>
      <c r="K311" s="92">
        <v>44255</v>
      </c>
    </row>
    <row r="312" spans="1:11" x14ac:dyDescent="0.25">
      <c r="A312" t="str">
        <f t="shared" si="4"/>
        <v>WN-73200-124999-SmartFIX – 1 Year Level1-Renewal</v>
      </c>
      <c r="B312" t="s">
        <v>11</v>
      </c>
      <c r="C312" t="s">
        <v>20152</v>
      </c>
      <c r="D312" t="s">
        <v>20131</v>
      </c>
      <c r="E312" t="s">
        <v>23</v>
      </c>
      <c r="F312">
        <v>0.27800000000000002</v>
      </c>
      <c r="G312" s="6">
        <v>2.8400000000000002E-2</v>
      </c>
      <c r="H312">
        <v>73200</v>
      </c>
      <c r="I312">
        <v>124999</v>
      </c>
      <c r="J312" s="92">
        <v>44044</v>
      </c>
      <c r="K312" s="92">
        <v>44255</v>
      </c>
    </row>
    <row r="313" spans="1:11" x14ac:dyDescent="0.25">
      <c r="A313" t="str">
        <f t="shared" si="4"/>
        <v>WS-73200-124999-SmartFIX – 1 Year Level1-Renewal</v>
      </c>
      <c r="B313" t="s">
        <v>11</v>
      </c>
      <c r="C313" t="s">
        <v>20152</v>
      </c>
      <c r="D313" t="s">
        <v>20131</v>
      </c>
      <c r="E313" t="s">
        <v>24</v>
      </c>
      <c r="F313">
        <v>0.27800000000000002</v>
      </c>
      <c r="G313" s="6">
        <v>2.8500000000000001E-2</v>
      </c>
      <c r="H313">
        <v>73200</v>
      </c>
      <c r="I313">
        <v>124999</v>
      </c>
      <c r="J313" s="92">
        <v>44044</v>
      </c>
      <c r="K313" s="92">
        <v>44255</v>
      </c>
    </row>
    <row r="314" spans="1:11" x14ac:dyDescent="0.25">
      <c r="A314" t="str">
        <f t="shared" si="4"/>
        <v>EA-125000-292999-SmartFIX – 1 Year Level1-Renewal</v>
      </c>
      <c r="B314" t="s">
        <v>11</v>
      </c>
      <c r="C314" t="s">
        <v>20152</v>
      </c>
      <c r="D314" t="s">
        <v>20131</v>
      </c>
      <c r="E314" t="s">
        <v>12</v>
      </c>
      <c r="F314">
        <v>0.27900000000000003</v>
      </c>
      <c r="G314">
        <v>2.6499999999999999E-2</v>
      </c>
      <c r="H314">
        <v>125000</v>
      </c>
      <c r="I314">
        <v>292999</v>
      </c>
      <c r="J314" s="92">
        <v>44044</v>
      </c>
      <c r="K314" s="92">
        <v>44255</v>
      </c>
    </row>
    <row r="315" spans="1:11" x14ac:dyDescent="0.25">
      <c r="A315" t="str">
        <f t="shared" si="4"/>
        <v>EM-125000-292999-SmartFIX – 1 Year Level1-Renewal</v>
      </c>
      <c r="B315" t="s">
        <v>11</v>
      </c>
      <c r="C315" t="s">
        <v>20152</v>
      </c>
      <c r="D315" t="s">
        <v>20131</v>
      </c>
      <c r="E315" t="s">
        <v>13</v>
      </c>
      <c r="F315">
        <v>0.27900000000000003</v>
      </c>
      <c r="G315">
        <v>2.5899999999999999E-2</v>
      </c>
      <c r="H315">
        <v>125000</v>
      </c>
      <c r="I315">
        <v>292999</v>
      </c>
      <c r="J315" s="92">
        <v>44044</v>
      </c>
      <c r="K315" s="92">
        <v>44255</v>
      </c>
    </row>
    <row r="316" spans="1:11" x14ac:dyDescent="0.25">
      <c r="A316" t="str">
        <f t="shared" si="4"/>
        <v>NE-125000-292999-SmartFIX – 1 Year Level1-Renewal</v>
      </c>
      <c r="B316" t="s">
        <v>11</v>
      </c>
      <c r="C316" t="s">
        <v>20152</v>
      </c>
      <c r="D316" t="s">
        <v>20131</v>
      </c>
      <c r="E316" t="s">
        <v>14</v>
      </c>
      <c r="F316">
        <v>0.27900000000000003</v>
      </c>
      <c r="G316">
        <v>2.6499999999999999E-2</v>
      </c>
      <c r="H316">
        <v>125000</v>
      </c>
      <c r="I316">
        <v>292999</v>
      </c>
      <c r="J316" s="92">
        <v>44044</v>
      </c>
      <c r="K316" s="92">
        <v>44255</v>
      </c>
    </row>
    <row r="317" spans="1:11" x14ac:dyDescent="0.25">
      <c r="A317" t="str">
        <f t="shared" si="4"/>
        <v>NO-125000-292999-SmartFIX – 1 Year Level1-Renewal</v>
      </c>
      <c r="B317" t="s">
        <v>11</v>
      </c>
      <c r="C317" t="s">
        <v>20152</v>
      </c>
      <c r="D317" t="s">
        <v>20131</v>
      </c>
      <c r="E317" t="s">
        <v>15</v>
      </c>
      <c r="F317">
        <v>0.27900000000000003</v>
      </c>
      <c r="G317">
        <v>2.63E-2</v>
      </c>
      <c r="H317">
        <v>125000</v>
      </c>
      <c r="I317">
        <v>292999</v>
      </c>
      <c r="J317" s="92">
        <v>44044</v>
      </c>
      <c r="K317" s="92">
        <v>44255</v>
      </c>
    </row>
    <row r="318" spans="1:11" x14ac:dyDescent="0.25">
      <c r="A318" t="str">
        <f t="shared" si="4"/>
        <v>NT-125000-292999-SmartFIX – 1 Year Level1-Renewal</v>
      </c>
      <c r="B318" t="s">
        <v>11</v>
      </c>
      <c r="C318" t="s">
        <v>20152</v>
      </c>
      <c r="D318" t="s">
        <v>20131</v>
      </c>
      <c r="E318" t="s">
        <v>16</v>
      </c>
      <c r="F318">
        <v>0.27900000000000003</v>
      </c>
      <c r="G318">
        <v>2.7199999999999998E-2</v>
      </c>
      <c r="H318">
        <v>125000</v>
      </c>
      <c r="I318">
        <v>292999</v>
      </c>
      <c r="J318" s="92">
        <v>44044</v>
      </c>
      <c r="K318" s="92">
        <v>44255</v>
      </c>
    </row>
    <row r="319" spans="1:11" x14ac:dyDescent="0.25">
      <c r="A319" t="str">
        <f t="shared" si="4"/>
        <v>NW-125000-292999-SmartFIX – 1 Year Level1-Renewal</v>
      </c>
      <c r="B319" t="s">
        <v>11</v>
      </c>
      <c r="C319" t="s">
        <v>20152</v>
      </c>
      <c r="D319" t="s">
        <v>20131</v>
      </c>
      <c r="E319" t="s">
        <v>17</v>
      </c>
      <c r="F319">
        <v>0.27900000000000003</v>
      </c>
      <c r="G319">
        <v>2.6599999999999999E-2</v>
      </c>
      <c r="H319">
        <v>125000</v>
      </c>
      <c r="I319">
        <v>292999</v>
      </c>
      <c r="J319" s="92">
        <v>44044</v>
      </c>
      <c r="K319" s="92">
        <v>44255</v>
      </c>
    </row>
    <row r="320" spans="1:11" x14ac:dyDescent="0.25">
      <c r="A320" t="str">
        <f t="shared" si="4"/>
        <v>SC-125000-292999-SmartFIX – 1 Year Level1-Renewal</v>
      </c>
      <c r="B320" t="s">
        <v>11</v>
      </c>
      <c r="C320" t="s">
        <v>20152</v>
      </c>
      <c r="D320" t="s">
        <v>20131</v>
      </c>
      <c r="E320" t="s">
        <v>18</v>
      </c>
      <c r="F320">
        <v>0.27900000000000003</v>
      </c>
      <c r="G320">
        <v>2.7400000000000001E-2</v>
      </c>
      <c r="H320">
        <v>125000</v>
      </c>
      <c r="I320">
        <v>292999</v>
      </c>
      <c r="J320" s="92">
        <v>44044</v>
      </c>
      <c r="K320" s="92">
        <v>44255</v>
      </c>
    </row>
    <row r="321" spans="1:11" x14ac:dyDescent="0.25">
      <c r="A321" t="str">
        <f t="shared" si="4"/>
        <v>SE-125000-292999-SmartFIX – 1 Year Level1-Renewal</v>
      </c>
      <c r="B321" t="s">
        <v>11</v>
      </c>
      <c r="C321" t="s">
        <v>20152</v>
      </c>
      <c r="D321" t="s">
        <v>20131</v>
      </c>
      <c r="E321" t="s">
        <v>19</v>
      </c>
      <c r="F321">
        <v>0.27900000000000003</v>
      </c>
      <c r="G321">
        <v>2.75E-2</v>
      </c>
      <c r="H321">
        <v>125000</v>
      </c>
      <c r="I321">
        <v>292999</v>
      </c>
      <c r="J321" s="92">
        <v>44044</v>
      </c>
      <c r="K321" s="92">
        <v>44255</v>
      </c>
    </row>
    <row r="322" spans="1:11" x14ac:dyDescent="0.25">
      <c r="A322" t="str">
        <f t="shared" si="4"/>
        <v>SO-125000-292999-SmartFIX – 1 Year Level1-Renewal</v>
      </c>
      <c r="B322" t="s">
        <v>11</v>
      </c>
      <c r="C322" t="s">
        <v>20152</v>
      </c>
      <c r="D322" t="s">
        <v>20131</v>
      </c>
      <c r="E322" t="s">
        <v>20</v>
      </c>
      <c r="F322">
        <v>0.27900000000000003</v>
      </c>
      <c r="G322">
        <v>2.75E-2</v>
      </c>
      <c r="H322">
        <v>125000</v>
      </c>
      <c r="I322">
        <v>292999</v>
      </c>
      <c r="J322" s="92">
        <v>44044</v>
      </c>
      <c r="K322" s="92">
        <v>44255</v>
      </c>
    </row>
    <row r="323" spans="1:11" x14ac:dyDescent="0.25">
      <c r="A323" t="str">
        <f t="shared" ref="A323:A386" si="5">CONCATENATE(E323,"-",H323,"-",I323,"-",C323,"-",D323)</f>
        <v>SW-125000-292999-SmartFIX – 1 Year Level1-Renewal</v>
      </c>
      <c r="B323" t="s">
        <v>11</v>
      </c>
      <c r="C323" t="s">
        <v>20152</v>
      </c>
      <c r="D323" t="s">
        <v>20131</v>
      </c>
      <c r="E323" t="s">
        <v>21</v>
      </c>
      <c r="F323">
        <v>0.27900000000000003</v>
      </c>
      <c r="G323">
        <v>2.7400000000000001E-2</v>
      </c>
      <c r="H323">
        <v>125000</v>
      </c>
      <c r="I323">
        <v>292999</v>
      </c>
      <c r="J323" s="92">
        <v>44044</v>
      </c>
      <c r="K323" s="92">
        <v>44255</v>
      </c>
    </row>
    <row r="324" spans="1:11" x14ac:dyDescent="0.25">
      <c r="A324" t="str">
        <f t="shared" si="5"/>
        <v>WM-125000-292999-SmartFIX – 1 Year Level1-Renewal</v>
      </c>
      <c r="B324" t="s">
        <v>11</v>
      </c>
      <c r="C324" t="s">
        <v>20152</v>
      </c>
      <c r="D324" t="s">
        <v>20131</v>
      </c>
      <c r="E324" t="s">
        <v>22</v>
      </c>
      <c r="F324">
        <v>0.27900000000000003</v>
      </c>
      <c r="G324">
        <v>2.7099999999999999E-2</v>
      </c>
      <c r="H324">
        <v>125000</v>
      </c>
      <c r="I324">
        <v>292999</v>
      </c>
      <c r="J324" s="92">
        <v>44044</v>
      </c>
      <c r="K324" s="92">
        <v>44255</v>
      </c>
    </row>
    <row r="325" spans="1:11" x14ac:dyDescent="0.25">
      <c r="A325" t="str">
        <f t="shared" si="5"/>
        <v>WN-125000-292999-SmartFIX – 1 Year Level1-Renewal</v>
      </c>
      <c r="B325" t="s">
        <v>11</v>
      </c>
      <c r="C325" t="s">
        <v>20152</v>
      </c>
      <c r="D325" t="s">
        <v>20131</v>
      </c>
      <c r="E325" t="s">
        <v>23</v>
      </c>
      <c r="F325">
        <v>0.27900000000000003</v>
      </c>
      <c r="G325">
        <v>2.7699999999999999E-2</v>
      </c>
      <c r="H325">
        <v>125000</v>
      </c>
      <c r="I325">
        <v>292999</v>
      </c>
      <c r="J325" s="92">
        <v>44044</v>
      </c>
      <c r="K325" s="92">
        <v>44255</v>
      </c>
    </row>
    <row r="326" spans="1:11" x14ac:dyDescent="0.25">
      <c r="A326" t="str">
        <f t="shared" si="5"/>
        <v>WS-125000-292999-SmartFIX – 1 Year Level1-Renewal</v>
      </c>
      <c r="B326" t="s">
        <v>11</v>
      </c>
      <c r="C326" t="s">
        <v>20152</v>
      </c>
      <c r="D326" t="s">
        <v>20131</v>
      </c>
      <c r="E326" t="s">
        <v>24</v>
      </c>
      <c r="F326">
        <v>0.27900000000000003</v>
      </c>
      <c r="G326">
        <v>2.7199999999999998E-2</v>
      </c>
      <c r="H326">
        <v>125000</v>
      </c>
      <c r="I326">
        <v>292999</v>
      </c>
      <c r="J326" s="92">
        <v>44044</v>
      </c>
      <c r="K326" s="92">
        <v>44255</v>
      </c>
    </row>
    <row r="327" spans="1:11" x14ac:dyDescent="0.25">
      <c r="A327" t="str">
        <f t="shared" si="5"/>
        <v>EA-10000-24999-SmartFIX – 2 Year Level1-Renewal</v>
      </c>
      <c r="B327" t="s">
        <v>11</v>
      </c>
      <c r="C327" t="s">
        <v>20153</v>
      </c>
      <c r="D327" t="s">
        <v>20131</v>
      </c>
      <c r="E327" t="s">
        <v>12</v>
      </c>
      <c r="F327">
        <v>0.27500000000000002</v>
      </c>
      <c r="G327">
        <v>3.2599999999999997E-2</v>
      </c>
      <c r="H327">
        <v>10000</v>
      </c>
      <c r="I327">
        <v>24999</v>
      </c>
      <c r="J327" s="92">
        <v>44044</v>
      </c>
      <c r="K327" s="92">
        <v>44255</v>
      </c>
    </row>
    <row r="328" spans="1:11" x14ac:dyDescent="0.25">
      <c r="A328" t="str">
        <f t="shared" si="5"/>
        <v>EM-10000-24999-SmartFIX – 2 Year Level1-Renewal</v>
      </c>
      <c r="B328" t="s">
        <v>11</v>
      </c>
      <c r="C328" t="s">
        <v>20153</v>
      </c>
      <c r="D328" t="s">
        <v>20131</v>
      </c>
      <c r="E328" t="s">
        <v>13</v>
      </c>
      <c r="F328">
        <v>0.27500000000000002</v>
      </c>
      <c r="G328">
        <v>3.1800000000000002E-2</v>
      </c>
      <c r="H328">
        <v>10000</v>
      </c>
      <c r="I328">
        <v>24999</v>
      </c>
      <c r="J328" s="92">
        <v>44044</v>
      </c>
      <c r="K328" s="92">
        <v>44255</v>
      </c>
    </row>
    <row r="329" spans="1:11" x14ac:dyDescent="0.25">
      <c r="A329" t="str">
        <f t="shared" si="5"/>
        <v>NE-10000-24999-SmartFIX – 2 Year Level1-Renewal</v>
      </c>
      <c r="B329" t="s">
        <v>11</v>
      </c>
      <c r="C329" t="s">
        <v>20153</v>
      </c>
      <c r="D329" t="s">
        <v>20131</v>
      </c>
      <c r="E329" t="s">
        <v>14</v>
      </c>
      <c r="F329">
        <v>0.27500000000000002</v>
      </c>
      <c r="G329">
        <v>3.3300000000000003E-2</v>
      </c>
      <c r="H329">
        <v>10000</v>
      </c>
      <c r="I329">
        <v>24999</v>
      </c>
      <c r="J329" s="92">
        <v>44044</v>
      </c>
      <c r="K329" s="92">
        <v>44255</v>
      </c>
    </row>
    <row r="330" spans="1:11" x14ac:dyDescent="0.25">
      <c r="A330" t="str">
        <f t="shared" si="5"/>
        <v>NO-10000-24999-SmartFIX – 2 Year Level1-Renewal</v>
      </c>
      <c r="B330" t="s">
        <v>11</v>
      </c>
      <c r="C330" t="s">
        <v>20153</v>
      </c>
      <c r="D330" t="s">
        <v>20131</v>
      </c>
      <c r="E330" t="s">
        <v>15</v>
      </c>
      <c r="F330">
        <v>0.27500000000000002</v>
      </c>
      <c r="G330">
        <v>3.2500000000000001E-2</v>
      </c>
      <c r="H330">
        <v>10000</v>
      </c>
      <c r="I330">
        <v>24999</v>
      </c>
      <c r="J330" s="92">
        <v>44044</v>
      </c>
      <c r="K330" s="92">
        <v>44255</v>
      </c>
    </row>
    <row r="331" spans="1:11" x14ac:dyDescent="0.25">
      <c r="A331" t="str">
        <f t="shared" si="5"/>
        <v>NT-10000-24999-SmartFIX – 2 Year Level1-Renewal</v>
      </c>
      <c r="B331" t="s">
        <v>11</v>
      </c>
      <c r="C331" t="s">
        <v>20153</v>
      </c>
      <c r="D331" t="s">
        <v>20131</v>
      </c>
      <c r="E331" t="s">
        <v>16</v>
      </c>
      <c r="F331">
        <v>0.27500000000000002</v>
      </c>
      <c r="G331">
        <v>3.3300000000000003E-2</v>
      </c>
      <c r="H331">
        <v>10000</v>
      </c>
      <c r="I331">
        <v>24999</v>
      </c>
      <c r="J331" s="92">
        <v>44044</v>
      </c>
      <c r="K331" s="92">
        <v>44255</v>
      </c>
    </row>
    <row r="332" spans="1:11" x14ac:dyDescent="0.25">
      <c r="A332" t="str">
        <f t="shared" si="5"/>
        <v>NW-10000-24999-SmartFIX – 2 Year Level1-Renewal</v>
      </c>
      <c r="B332" t="s">
        <v>11</v>
      </c>
      <c r="C332" t="s">
        <v>20153</v>
      </c>
      <c r="D332" t="s">
        <v>20131</v>
      </c>
      <c r="E332" t="s">
        <v>17</v>
      </c>
      <c r="F332">
        <v>0.27500000000000002</v>
      </c>
      <c r="G332">
        <v>3.2899999999999999E-2</v>
      </c>
      <c r="H332">
        <v>10000</v>
      </c>
      <c r="I332">
        <v>24999</v>
      </c>
      <c r="J332" s="92">
        <v>44044</v>
      </c>
      <c r="K332" s="92">
        <v>44255</v>
      </c>
    </row>
    <row r="333" spans="1:11" x14ac:dyDescent="0.25">
      <c r="A333" t="str">
        <f t="shared" si="5"/>
        <v>SC-10000-24999-SmartFIX – 2 Year Level1-Renewal</v>
      </c>
      <c r="B333" t="s">
        <v>11</v>
      </c>
      <c r="C333" t="s">
        <v>20153</v>
      </c>
      <c r="D333" t="s">
        <v>20131</v>
      </c>
      <c r="E333" t="s">
        <v>18</v>
      </c>
      <c r="F333">
        <v>0.27500000000000002</v>
      </c>
      <c r="G333">
        <v>3.3700000000000001E-2</v>
      </c>
      <c r="H333">
        <v>10000</v>
      </c>
      <c r="I333">
        <v>24999</v>
      </c>
      <c r="J333" s="92">
        <v>44044</v>
      </c>
      <c r="K333" s="92">
        <v>44255</v>
      </c>
    </row>
    <row r="334" spans="1:11" x14ac:dyDescent="0.25">
      <c r="A334" t="str">
        <f t="shared" si="5"/>
        <v>SE-10000-24999-SmartFIX – 2 Year Level1-Renewal</v>
      </c>
      <c r="B334" t="s">
        <v>11</v>
      </c>
      <c r="C334" t="s">
        <v>20153</v>
      </c>
      <c r="D334" t="s">
        <v>20131</v>
      </c>
      <c r="E334" t="s">
        <v>19</v>
      </c>
      <c r="F334">
        <v>0.27500000000000002</v>
      </c>
      <c r="G334">
        <v>3.3399999999999999E-2</v>
      </c>
      <c r="H334">
        <v>10000</v>
      </c>
      <c r="I334">
        <v>24999</v>
      </c>
      <c r="J334" s="92">
        <v>44044</v>
      </c>
      <c r="K334" s="92">
        <v>44255</v>
      </c>
    </row>
    <row r="335" spans="1:11" x14ac:dyDescent="0.25">
      <c r="A335" t="str">
        <f t="shared" si="5"/>
        <v>SO-10000-24999-SmartFIX – 2 Year Level1-Renewal</v>
      </c>
      <c r="B335" t="s">
        <v>11</v>
      </c>
      <c r="C335" t="s">
        <v>20153</v>
      </c>
      <c r="D335" t="s">
        <v>20131</v>
      </c>
      <c r="E335" t="s">
        <v>20</v>
      </c>
      <c r="F335">
        <v>0.27500000000000002</v>
      </c>
      <c r="G335">
        <v>3.4299999999999997E-2</v>
      </c>
      <c r="H335">
        <v>10000</v>
      </c>
      <c r="I335">
        <v>24999</v>
      </c>
      <c r="J335" s="92">
        <v>44044</v>
      </c>
      <c r="K335" s="92">
        <v>44255</v>
      </c>
    </row>
    <row r="336" spans="1:11" x14ac:dyDescent="0.25">
      <c r="A336" t="str">
        <f t="shared" si="5"/>
        <v>SW-10000-24999-SmartFIX – 2 Year Level1-Renewal</v>
      </c>
      <c r="B336" t="s">
        <v>11</v>
      </c>
      <c r="C336" t="s">
        <v>20153</v>
      </c>
      <c r="D336" t="s">
        <v>20131</v>
      </c>
      <c r="E336" t="s">
        <v>21</v>
      </c>
      <c r="F336">
        <v>0.27500000000000002</v>
      </c>
      <c r="G336">
        <v>3.32E-2</v>
      </c>
      <c r="H336">
        <v>10000</v>
      </c>
      <c r="I336">
        <v>24999</v>
      </c>
      <c r="J336" s="92">
        <v>44044</v>
      </c>
      <c r="K336" s="92">
        <v>44255</v>
      </c>
    </row>
    <row r="337" spans="1:11" x14ac:dyDescent="0.25">
      <c r="A337" t="str">
        <f t="shared" si="5"/>
        <v>WM-10000-24999-SmartFIX – 2 Year Level1-Renewal</v>
      </c>
      <c r="B337" t="s">
        <v>11</v>
      </c>
      <c r="C337" t="s">
        <v>20153</v>
      </c>
      <c r="D337" t="s">
        <v>20131</v>
      </c>
      <c r="E337" t="s">
        <v>22</v>
      </c>
      <c r="F337">
        <v>0.27500000000000002</v>
      </c>
      <c r="G337">
        <v>3.27E-2</v>
      </c>
      <c r="H337">
        <v>10000</v>
      </c>
      <c r="I337">
        <v>24999</v>
      </c>
      <c r="J337" s="92">
        <v>44044</v>
      </c>
      <c r="K337" s="92">
        <v>44255</v>
      </c>
    </row>
    <row r="338" spans="1:11" x14ac:dyDescent="0.25">
      <c r="A338" t="str">
        <f t="shared" si="5"/>
        <v>WN-10000-24999-SmartFIX – 2 Year Level1-Renewal</v>
      </c>
      <c r="B338" t="s">
        <v>11</v>
      </c>
      <c r="C338" t="s">
        <v>20153</v>
      </c>
      <c r="D338" t="s">
        <v>20131</v>
      </c>
      <c r="E338" t="s">
        <v>23</v>
      </c>
      <c r="F338">
        <v>0.27500000000000002</v>
      </c>
      <c r="G338">
        <v>3.3300000000000003E-2</v>
      </c>
      <c r="H338">
        <v>10000</v>
      </c>
      <c r="I338">
        <v>24999</v>
      </c>
      <c r="J338" s="92">
        <v>44044</v>
      </c>
      <c r="K338" s="92">
        <v>44255</v>
      </c>
    </row>
    <row r="339" spans="1:11" x14ac:dyDescent="0.25">
      <c r="A339" t="str">
        <f t="shared" si="5"/>
        <v>WS-10000-24999-SmartFIX – 2 Year Level1-Renewal</v>
      </c>
      <c r="B339" t="s">
        <v>11</v>
      </c>
      <c r="C339" t="s">
        <v>20153</v>
      </c>
      <c r="D339" t="s">
        <v>20131</v>
      </c>
      <c r="E339" t="s">
        <v>24</v>
      </c>
      <c r="F339">
        <v>0.27500000000000002</v>
      </c>
      <c r="G339">
        <v>3.3300000000000003E-2</v>
      </c>
      <c r="H339">
        <v>10000</v>
      </c>
      <c r="I339">
        <v>24999</v>
      </c>
      <c r="J339" s="92">
        <v>44044</v>
      </c>
      <c r="K339" s="92">
        <v>44255</v>
      </c>
    </row>
    <row r="340" spans="1:11" x14ac:dyDescent="0.25">
      <c r="A340" t="str">
        <f t="shared" si="5"/>
        <v>EA-25000-49999-SmartFIX – 2 Year Level1-Renewal</v>
      </c>
      <c r="B340" t="s">
        <v>11</v>
      </c>
      <c r="C340" t="s">
        <v>20153</v>
      </c>
      <c r="D340" t="s">
        <v>20131</v>
      </c>
      <c r="E340" t="s">
        <v>12</v>
      </c>
      <c r="F340">
        <v>0.27600000000000002</v>
      </c>
      <c r="G340">
        <v>3.0700000000000002E-2</v>
      </c>
      <c r="H340">
        <v>25000</v>
      </c>
      <c r="I340">
        <v>49999</v>
      </c>
      <c r="J340" s="92">
        <v>44044</v>
      </c>
      <c r="K340" s="92">
        <v>44255</v>
      </c>
    </row>
    <row r="341" spans="1:11" x14ac:dyDescent="0.25">
      <c r="A341" t="str">
        <f t="shared" si="5"/>
        <v>EM-25000-49999-SmartFIX – 2 Year Level1-Renewal</v>
      </c>
      <c r="B341" t="s">
        <v>11</v>
      </c>
      <c r="C341" t="s">
        <v>20153</v>
      </c>
      <c r="D341" t="s">
        <v>20131</v>
      </c>
      <c r="E341" t="s">
        <v>13</v>
      </c>
      <c r="F341">
        <v>0.27600000000000002</v>
      </c>
      <c r="G341">
        <v>3.1300000000000001E-2</v>
      </c>
      <c r="H341">
        <v>25000</v>
      </c>
      <c r="I341">
        <v>49999</v>
      </c>
      <c r="J341" s="92">
        <v>44044</v>
      </c>
      <c r="K341" s="92">
        <v>44255</v>
      </c>
    </row>
    <row r="342" spans="1:11" x14ac:dyDescent="0.25">
      <c r="A342" t="str">
        <f t="shared" si="5"/>
        <v>NE-25000-49999-SmartFIX – 2 Year Level1-Renewal</v>
      </c>
      <c r="B342" t="s">
        <v>11</v>
      </c>
      <c r="C342" t="s">
        <v>20153</v>
      </c>
      <c r="D342" t="s">
        <v>20131</v>
      </c>
      <c r="E342" t="s">
        <v>14</v>
      </c>
      <c r="F342">
        <v>0.27600000000000002</v>
      </c>
      <c r="G342">
        <v>3.2099999999999997E-2</v>
      </c>
      <c r="H342">
        <v>25000</v>
      </c>
      <c r="I342">
        <v>49999</v>
      </c>
      <c r="J342" s="92">
        <v>44044</v>
      </c>
      <c r="K342" s="92">
        <v>44255</v>
      </c>
    </row>
    <row r="343" spans="1:11" x14ac:dyDescent="0.25">
      <c r="A343" t="str">
        <f t="shared" si="5"/>
        <v>NO-25000-49999-SmartFIX – 2 Year Level1-Renewal</v>
      </c>
      <c r="B343" t="s">
        <v>11</v>
      </c>
      <c r="C343" t="s">
        <v>20153</v>
      </c>
      <c r="D343" t="s">
        <v>20131</v>
      </c>
      <c r="E343" t="s">
        <v>15</v>
      </c>
      <c r="F343">
        <v>0.27600000000000002</v>
      </c>
      <c r="G343">
        <v>3.1899999999999998E-2</v>
      </c>
      <c r="H343">
        <v>25000</v>
      </c>
      <c r="I343">
        <v>49999</v>
      </c>
      <c r="J343" s="92">
        <v>44044</v>
      </c>
      <c r="K343" s="92">
        <v>44255</v>
      </c>
    </row>
    <row r="344" spans="1:11" x14ac:dyDescent="0.25">
      <c r="A344" t="str">
        <f t="shared" si="5"/>
        <v>NT-25000-49999-SmartFIX – 2 Year Level1-Renewal</v>
      </c>
      <c r="B344" t="s">
        <v>11</v>
      </c>
      <c r="C344" t="s">
        <v>20153</v>
      </c>
      <c r="D344" t="s">
        <v>20131</v>
      </c>
      <c r="E344" t="s">
        <v>16</v>
      </c>
      <c r="F344">
        <v>0.27600000000000002</v>
      </c>
      <c r="G344">
        <v>3.2300000000000002E-2</v>
      </c>
      <c r="H344">
        <v>25000</v>
      </c>
      <c r="I344">
        <v>49999</v>
      </c>
      <c r="J344" s="92">
        <v>44044</v>
      </c>
      <c r="K344" s="92">
        <v>44255</v>
      </c>
    </row>
    <row r="345" spans="1:11" x14ac:dyDescent="0.25">
      <c r="A345" t="str">
        <f t="shared" si="5"/>
        <v>NW-25000-49999-SmartFIX – 2 Year Level1-Renewal</v>
      </c>
      <c r="B345" t="s">
        <v>11</v>
      </c>
      <c r="C345" t="s">
        <v>20153</v>
      </c>
      <c r="D345" t="s">
        <v>20131</v>
      </c>
      <c r="E345" t="s">
        <v>17</v>
      </c>
      <c r="F345">
        <v>0.27600000000000002</v>
      </c>
      <c r="G345">
        <v>3.1800000000000002E-2</v>
      </c>
      <c r="H345">
        <v>25000</v>
      </c>
      <c r="I345">
        <v>49999</v>
      </c>
      <c r="J345" s="92">
        <v>44044</v>
      </c>
      <c r="K345" s="92">
        <v>44255</v>
      </c>
    </row>
    <row r="346" spans="1:11" x14ac:dyDescent="0.25">
      <c r="A346" t="str">
        <f t="shared" si="5"/>
        <v>SC-25000-49999-SmartFIX – 2 Year Level1-Renewal</v>
      </c>
      <c r="B346" t="s">
        <v>11</v>
      </c>
      <c r="C346" t="s">
        <v>20153</v>
      </c>
      <c r="D346" t="s">
        <v>20131</v>
      </c>
      <c r="E346" t="s">
        <v>18</v>
      </c>
      <c r="F346">
        <v>0.27600000000000002</v>
      </c>
      <c r="G346">
        <v>3.2800000000000003E-2</v>
      </c>
      <c r="H346">
        <v>25000</v>
      </c>
      <c r="I346">
        <v>49999</v>
      </c>
      <c r="J346" s="92">
        <v>44044</v>
      </c>
      <c r="K346" s="92">
        <v>44255</v>
      </c>
    </row>
    <row r="347" spans="1:11" x14ac:dyDescent="0.25">
      <c r="A347" t="str">
        <f t="shared" si="5"/>
        <v>SE-25000-49999-SmartFIX – 2 Year Level1-Renewal</v>
      </c>
      <c r="B347" t="s">
        <v>11</v>
      </c>
      <c r="C347" t="s">
        <v>20153</v>
      </c>
      <c r="D347" t="s">
        <v>20131</v>
      </c>
      <c r="E347" t="s">
        <v>19</v>
      </c>
      <c r="F347">
        <v>0.27600000000000002</v>
      </c>
      <c r="G347">
        <v>3.27E-2</v>
      </c>
      <c r="H347">
        <v>25000</v>
      </c>
      <c r="I347">
        <v>49999</v>
      </c>
      <c r="J347" s="92">
        <v>44044</v>
      </c>
      <c r="K347" s="92">
        <v>44255</v>
      </c>
    </row>
    <row r="348" spans="1:11" x14ac:dyDescent="0.25">
      <c r="A348" t="str">
        <f t="shared" si="5"/>
        <v>SO-25000-49999-SmartFIX – 2 Year Level1-Renewal</v>
      </c>
      <c r="B348" t="s">
        <v>11</v>
      </c>
      <c r="C348" t="s">
        <v>20153</v>
      </c>
      <c r="D348" t="s">
        <v>20131</v>
      </c>
      <c r="E348" t="s">
        <v>20</v>
      </c>
      <c r="F348">
        <v>0.27600000000000002</v>
      </c>
      <c r="G348">
        <v>3.3799999999999997E-2</v>
      </c>
      <c r="H348">
        <v>25000</v>
      </c>
      <c r="I348">
        <v>49999</v>
      </c>
      <c r="J348" s="92">
        <v>44044</v>
      </c>
      <c r="K348" s="92">
        <v>44255</v>
      </c>
    </row>
    <row r="349" spans="1:11" x14ac:dyDescent="0.25">
      <c r="A349" t="str">
        <f t="shared" si="5"/>
        <v>SW-25000-49999-SmartFIX – 2 Year Level1-Renewal</v>
      </c>
      <c r="B349" t="s">
        <v>11</v>
      </c>
      <c r="C349" t="s">
        <v>20153</v>
      </c>
      <c r="D349" t="s">
        <v>20131</v>
      </c>
      <c r="E349" t="s">
        <v>21</v>
      </c>
      <c r="F349">
        <v>0.27600000000000002</v>
      </c>
      <c r="G349">
        <v>3.2000000000000001E-2</v>
      </c>
      <c r="H349">
        <v>25000</v>
      </c>
      <c r="I349">
        <v>49999</v>
      </c>
      <c r="J349" s="92">
        <v>44044</v>
      </c>
      <c r="K349" s="92">
        <v>44255</v>
      </c>
    </row>
    <row r="350" spans="1:11" x14ac:dyDescent="0.25">
      <c r="A350" t="str">
        <f t="shared" si="5"/>
        <v>WM-25000-49999-SmartFIX – 2 Year Level1-Renewal</v>
      </c>
      <c r="B350" t="s">
        <v>11</v>
      </c>
      <c r="C350" t="s">
        <v>20153</v>
      </c>
      <c r="D350" t="s">
        <v>20131</v>
      </c>
      <c r="E350" t="s">
        <v>22</v>
      </c>
      <c r="F350">
        <v>0.27600000000000002</v>
      </c>
      <c r="G350">
        <v>3.2000000000000001E-2</v>
      </c>
      <c r="H350">
        <v>25000</v>
      </c>
      <c r="I350">
        <v>49999</v>
      </c>
      <c r="J350" s="92">
        <v>44044</v>
      </c>
      <c r="K350" s="92">
        <v>44255</v>
      </c>
    </row>
    <row r="351" spans="1:11" x14ac:dyDescent="0.25">
      <c r="A351" t="str">
        <f t="shared" si="5"/>
        <v>WN-25000-49999-SmartFIX – 2 Year Level1-Renewal</v>
      </c>
      <c r="B351" t="s">
        <v>11</v>
      </c>
      <c r="C351" t="s">
        <v>20153</v>
      </c>
      <c r="D351" t="s">
        <v>20131</v>
      </c>
      <c r="E351" t="s">
        <v>23</v>
      </c>
      <c r="F351">
        <v>0.27600000000000002</v>
      </c>
      <c r="G351">
        <v>3.2800000000000003E-2</v>
      </c>
      <c r="H351">
        <v>25000</v>
      </c>
      <c r="I351">
        <v>49999</v>
      </c>
      <c r="J351" s="92">
        <v>44044</v>
      </c>
      <c r="K351" s="92">
        <v>44255</v>
      </c>
    </row>
    <row r="352" spans="1:11" x14ac:dyDescent="0.25">
      <c r="A352" t="str">
        <f t="shared" si="5"/>
        <v>WS-25000-49999-SmartFIX – 2 Year Level1-Renewal</v>
      </c>
      <c r="B352" t="s">
        <v>11</v>
      </c>
      <c r="C352" t="s">
        <v>20153</v>
      </c>
      <c r="D352" t="s">
        <v>20131</v>
      </c>
      <c r="E352" t="s">
        <v>24</v>
      </c>
      <c r="F352">
        <v>0.27600000000000002</v>
      </c>
      <c r="G352">
        <v>3.2099999999999997E-2</v>
      </c>
      <c r="H352">
        <v>25000</v>
      </c>
      <c r="I352">
        <v>49999</v>
      </c>
      <c r="J352" s="92">
        <v>44044</v>
      </c>
      <c r="K352" s="92">
        <v>44255</v>
      </c>
    </row>
    <row r="353" spans="1:11" x14ac:dyDescent="0.25">
      <c r="A353" t="str">
        <f t="shared" si="5"/>
        <v>EA-50000-73199-SmartFIX – 2 Year Level1-Renewal</v>
      </c>
      <c r="B353" t="s">
        <v>11</v>
      </c>
      <c r="C353" t="s">
        <v>20153</v>
      </c>
      <c r="D353" t="s">
        <v>20131</v>
      </c>
      <c r="E353" t="s">
        <v>12</v>
      </c>
      <c r="F353">
        <v>0.27700000000000002</v>
      </c>
      <c r="G353">
        <v>3.0499999999999999E-2</v>
      </c>
      <c r="H353">
        <v>50000</v>
      </c>
      <c r="I353">
        <v>73199</v>
      </c>
      <c r="J353" s="92">
        <v>44044</v>
      </c>
      <c r="K353" s="92">
        <v>44255</v>
      </c>
    </row>
    <row r="354" spans="1:11" x14ac:dyDescent="0.25">
      <c r="A354" t="str">
        <f t="shared" si="5"/>
        <v>EM-50000-73199-SmartFIX – 2 Year Level1-Renewal</v>
      </c>
      <c r="B354" t="s">
        <v>11</v>
      </c>
      <c r="C354" t="s">
        <v>20153</v>
      </c>
      <c r="D354" t="s">
        <v>20131</v>
      </c>
      <c r="E354" t="s">
        <v>13</v>
      </c>
      <c r="F354">
        <v>0.27700000000000002</v>
      </c>
      <c r="G354">
        <v>3.09E-2</v>
      </c>
      <c r="H354">
        <v>50000</v>
      </c>
      <c r="I354">
        <v>73199</v>
      </c>
      <c r="J354" s="92">
        <v>44044</v>
      </c>
      <c r="K354" s="92">
        <v>44255</v>
      </c>
    </row>
    <row r="355" spans="1:11" x14ac:dyDescent="0.25">
      <c r="A355" t="str">
        <f t="shared" si="5"/>
        <v>NE-50000-73199-SmartFIX – 2 Year Level1-Renewal</v>
      </c>
      <c r="B355" t="s">
        <v>11</v>
      </c>
      <c r="C355" t="s">
        <v>20153</v>
      </c>
      <c r="D355" t="s">
        <v>20131</v>
      </c>
      <c r="E355" t="s">
        <v>14</v>
      </c>
      <c r="F355">
        <v>0.27700000000000002</v>
      </c>
      <c r="G355">
        <v>3.1899999999999998E-2</v>
      </c>
      <c r="H355">
        <v>50000</v>
      </c>
      <c r="I355">
        <v>73199</v>
      </c>
      <c r="J355" s="92">
        <v>44044</v>
      </c>
      <c r="K355" s="92">
        <v>44255</v>
      </c>
    </row>
    <row r="356" spans="1:11" x14ac:dyDescent="0.25">
      <c r="A356" t="str">
        <f t="shared" si="5"/>
        <v>NO-50000-73199-SmartFIX – 2 Year Level1-Renewal</v>
      </c>
      <c r="B356" t="s">
        <v>11</v>
      </c>
      <c r="C356" t="s">
        <v>20153</v>
      </c>
      <c r="D356" t="s">
        <v>20131</v>
      </c>
      <c r="E356" t="s">
        <v>15</v>
      </c>
      <c r="F356">
        <v>0.27700000000000002</v>
      </c>
      <c r="G356">
        <v>3.1199999999999999E-2</v>
      </c>
      <c r="H356">
        <v>50000</v>
      </c>
      <c r="I356">
        <v>73199</v>
      </c>
      <c r="J356" s="92">
        <v>44044</v>
      </c>
      <c r="K356" s="92">
        <v>44255</v>
      </c>
    </row>
    <row r="357" spans="1:11" x14ac:dyDescent="0.25">
      <c r="A357" t="str">
        <f t="shared" si="5"/>
        <v>NT-50000-73199-SmartFIX – 2 Year Level1-Renewal</v>
      </c>
      <c r="B357" t="s">
        <v>11</v>
      </c>
      <c r="C357" t="s">
        <v>20153</v>
      </c>
      <c r="D357" t="s">
        <v>20131</v>
      </c>
      <c r="E357" t="s">
        <v>16</v>
      </c>
      <c r="F357">
        <v>0.27700000000000002</v>
      </c>
      <c r="G357">
        <v>3.1399999999999997E-2</v>
      </c>
      <c r="H357">
        <v>50000</v>
      </c>
      <c r="I357">
        <v>73199</v>
      </c>
      <c r="J357" s="92">
        <v>44044</v>
      </c>
      <c r="K357" s="92">
        <v>44255</v>
      </c>
    </row>
    <row r="358" spans="1:11" x14ac:dyDescent="0.25">
      <c r="A358" t="str">
        <f t="shared" si="5"/>
        <v>NW-50000-73199-SmartFIX – 2 Year Level1-Renewal</v>
      </c>
      <c r="B358" t="s">
        <v>11</v>
      </c>
      <c r="C358" t="s">
        <v>20153</v>
      </c>
      <c r="D358" t="s">
        <v>20131</v>
      </c>
      <c r="E358" t="s">
        <v>17</v>
      </c>
      <c r="F358">
        <v>0.27700000000000002</v>
      </c>
      <c r="G358">
        <v>3.1399999999999997E-2</v>
      </c>
      <c r="H358">
        <v>50000</v>
      </c>
      <c r="I358">
        <v>73199</v>
      </c>
      <c r="J358" s="92">
        <v>44044</v>
      </c>
      <c r="K358" s="92">
        <v>44255</v>
      </c>
    </row>
    <row r="359" spans="1:11" x14ac:dyDescent="0.25">
      <c r="A359" t="str">
        <f t="shared" si="5"/>
        <v>SC-50000-73199-SmartFIX – 2 Year Level1-Renewal</v>
      </c>
      <c r="B359" t="s">
        <v>11</v>
      </c>
      <c r="C359" t="s">
        <v>20153</v>
      </c>
      <c r="D359" t="s">
        <v>20131</v>
      </c>
      <c r="E359" t="s">
        <v>18</v>
      </c>
      <c r="F359">
        <v>0.27700000000000002</v>
      </c>
      <c r="G359">
        <v>3.2300000000000002E-2</v>
      </c>
      <c r="H359">
        <v>50000</v>
      </c>
      <c r="I359">
        <v>73199</v>
      </c>
      <c r="J359" s="92">
        <v>44044</v>
      </c>
      <c r="K359" s="92">
        <v>44255</v>
      </c>
    </row>
    <row r="360" spans="1:11" x14ac:dyDescent="0.25">
      <c r="A360" t="str">
        <f t="shared" si="5"/>
        <v>SE-50000-73199-SmartFIX – 2 Year Level1-Renewal</v>
      </c>
      <c r="B360" t="s">
        <v>11</v>
      </c>
      <c r="C360" t="s">
        <v>20153</v>
      </c>
      <c r="D360" t="s">
        <v>20131</v>
      </c>
      <c r="E360" t="s">
        <v>19</v>
      </c>
      <c r="F360">
        <v>0.27700000000000002</v>
      </c>
      <c r="G360">
        <v>3.2300000000000002E-2</v>
      </c>
      <c r="H360">
        <v>50000</v>
      </c>
      <c r="I360">
        <v>73199</v>
      </c>
      <c r="J360" s="92">
        <v>44044</v>
      </c>
      <c r="K360" s="92">
        <v>44255</v>
      </c>
    </row>
    <row r="361" spans="1:11" x14ac:dyDescent="0.25">
      <c r="A361" t="str">
        <f t="shared" si="5"/>
        <v>SO-50000-73199-SmartFIX – 2 Year Level1-Renewal</v>
      </c>
      <c r="B361" t="s">
        <v>11</v>
      </c>
      <c r="C361" t="s">
        <v>20153</v>
      </c>
      <c r="D361" t="s">
        <v>20131</v>
      </c>
      <c r="E361" t="s">
        <v>20</v>
      </c>
      <c r="F361">
        <v>0.27700000000000002</v>
      </c>
      <c r="G361">
        <v>3.3099999999999997E-2</v>
      </c>
      <c r="H361">
        <v>50000</v>
      </c>
      <c r="I361">
        <v>73199</v>
      </c>
      <c r="J361" s="92">
        <v>44044</v>
      </c>
      <c r="K361" s="92">
        <v>44255</v>
      </c>
    </row>
    <row r="362" spans="1:11" x14ac:dyDescent="0.25">
      <c r="A362" t="str">
        <f t="shared" si="5"/>
        <v>SW-50000-73199-SmartFIX – 2 Year Level1-Renewal</v>
      </c>
      <c r="B362" t="s">
        <v>11</v>
      </c>
      <c r="C362" t="s">
        <v>20153</v>
      </c>
      <c r="D362" t="s">
        <v>20131</v>
      </c>
      <c r="E362" t="s">
        <v>21</v>
      </c>
      <c r="F362">
        <v>0.27700000000000002</v>
      </c>
      <c r="G362">
        <v>3.1699999999999999E-2</v>
      </c>
      <c r="H362">
        <v>50000</v>
      </c>
      <c r="I362">
        <v>73199</v>
      </c>
      <c r="J362" s="92">
        <v>44044</v>
      </c>
      <c r="K362" s="92">
        <v>44255</v>
      </c>
    </row>
    <row r="363" spans="1:11" x14ac:dyDescent="0.25">
      <c r="A363" t="str">
        <f t="shared" si="5"/>
        <v>WM-50000-73199-SmartFIX – 2 Year Level1-Renewal</v>
      </c>
      <c r="B363" t="s">
        <v>11</v>
      </c>
      <c r="C363" t="s">
        <v>20153</v>
      </c>
      <c r="D363" t="s">
        <v>20131</v>
      </c>
      <c r="E363" t="s">
        <v>22</v>
      </c>
      <c r="F363">
        <v>0.27700000000000002</v>
      </c>
      <c r="G363">
        <v>3.15E-2</v>
      </c>
      <c r="H363">
        <v>50000</v>
      </c>
      <c r="I363">
        <v>73199</v>
      </c>
      <c r="J363" s="92">
        <v>44044</v>
      </c>
      <c r="K363" s="92">
        <v>44255</v>
      </c>
    </row>
    <row r="364" spans="1:11" x14ac:dyDescent="0.25">
      <c r="A364" t="str">
        <f t="shared" si="5"/>
        <v>WN-50000-73199-SmartFIX – 2 Year Level1-Renewal</v>
      </c>
      <c r="B364" t="s">
        <v>11</v>
      </c>
      <c r="C364" t="s">
        <v>20153</v>
      </c>
      <c r="D364" t="s">
        <v>20131</v>
      </c>
      <c r="E364" t="s">
        <v>23</v>
      </c>
      <c r="F364">
        <v>0.27700000000000002</v>
      </c>
      <c r="G364">
        <v>3.2099999999999997E-2</v>
      </c>
      <c r="H364">
        <v>50000</v>
      </c>
      <c r="I364">
        <v>73199</v>
      </c>
      <c r="J364" s="92">
        <v>44044</v>
      </c>
      <c r="K364" s="92">
        <v>44255</v>
      </c>
    </row>
    <row r="365" spans="1:11" x14ac:dyDescent="0.25">
      <c r="A365" t="str">
        <f t="shared" si="5"/>
        <v>WS-50000-73199-SmartFIX – 2 Year Level1-Renewal</v>
      </c>
      <c r="B365" t="s">
        <v>11</v>
      </c>
      <c r="C365" t="s">
        <v>20153</v>
      </c>
      <c r="D365" t="s">
        <v>20131</v>
      </c>
      <c r="E365" t="s">
        <v>24</v>
      </c>
      <c r="F365">
        <v>0.27700000000000002</v>
      </c>
      <c r="G365">
        <v>3.1399999999999997E-2</v>
      </c>
      <c r="H365">
        <v>50000</v>
      </c>
      <c r="I365">
        <v>73199</v>
      </c>
      <c r="J365" s="92">
        <v>44044</v>
      </c>
      <c r="K365" s="92">
        <v>44255</v>
      </c>
    </row>
    <row r="366" spans="1:11" x14ac:dyDescent="0.25">
      <c r="A366" t="str">
        <f t="shared" si="5"/>
        <v>EA-73200-124999-SmartFIX – 2 Year Level1-Renewal</v>
      </c>
      <c r="B366" t="s">
        <v>11</v>
      </c>
      <c r="C366" t="s">
        <v>20153</v>
      </c>
      <c r="D366" t="s">
        <v>20131</v>
      </c>
      <c r="E366" t="s">
        <v>12</v>
      </c>
      <c r="F366">
        <v>0.27800000000000002</v>
      </c>
      <c r="G366">
        <v>2.8500000000000001E-2</v>
      </c>
      <c r="H366">
        <v>73200</v>
      </c>
      <c r="I366">
        <v>124999</v>
      </c>
      <c r="J366" s="92">
        <v>44044</v>
      </c>
      <c r="K366" s="92">
        <v>44255</v>
      </c>
    </row>
    <row r="367" spans="1:11" x14ac:dyDescent="0.25">
      <c r="A367" t="str">
        <f t="shared" si="5"/>
        <v>EM-73200-124999-SmartFIX – 2 Year Level1-Renewal</v>
      </c>
      <c r="B367" t="s">
        <v>11</v>
      </c>
      <c r="C367" t="s">
        <v>20153</v>
      </c>
      <c r="D367" t="s">
        <v>20131</v>
      </c>
      <c r="E367" t="s">
        <v>13</v>
      </c>
      <c r="F367">
        <v>0.27800000000000002</v>
      </c>
      <c r="G367">
        <v>2.8199999999999999E-2</v>
      </c>
      <c r="H367">
        <v>73200</v>
      </c>
      <c r="I367">
        <v>124999</v>
      </c>
      <c r="J367" s="92">
        <v>44044</v>
      </c>
      <c r="K367" s="92">
        <v>44255</v>
      </c>
    </row>
    <row r="368" spans="1:11" x14ac:dyDescent="0.25">
      <c r="A368" t="str">
        <f t="shared" si="5"/>
        <v>NE-73200-124999-SmartFIX – 2 Year Level1-Renewal</v>
      </c>
      <c r="B368" t="s">
        <v>11</v>
      </c>
      <c r="C368" t="s">
        <v>20153</v>
      </c>
      <c r="D368" t="s">
        <v>20131</v>
      </c>
      <c r="E368" t="s">
        <v>14</v>
      </c>
      <c r="F368">
        <v>0.27800000000000002</v>
      </c>
      <c r="G368">
        <v>2.9499999999999998E-2</v>
      </c>
      <c r="H368">
        <v>73200</v>
      </c>
      <c r="I368">
        <v>124999</v>
      </c>
      <c r="J368" s="92">
        <v>44044</v>
      </c>
      <c r="K368" s="92">
        <v>44255</v>
      </c>
    </row>
    <row r="369" spans="1:11" x14ac:dyDescent="0.25">
      <c r="A369" t="str">
        <f t="shared" si="5"/>
        <v>NO-73200-124999-SmartFIX – 2 Year Level1-Renewal</v>
      </c>
      <c r="B369" t="s">
        <v>11</v>
      </c>
      <c r="C369" t="s">
        <v>20153</v>
      </c>
      <c r="D369" t="s">
        <v>20131</v>
      </c>
      <c r="E369" t="s">
        <v>15</v>
      </c>
      <c r="F369">
        <v>0.27800000000000002</v>
      </c>
      <c r="G369">
        <v>2.9100000000000001E-2</v>
      </c>
      <c r="H369">
        <v>73200</v>
      </c>
      <c r="I369">
        <v>124999</v>
      </c>
      <c r="J369" s="92">
        <v>44044</v>
      </c>
      <c r="K369" s="92">
        <v>44255</v>
      </c>
    </row>
    <row r="370" spans="1:11" x14ac:dyDescent="0.25">
      <c r="A370" t="str">
        <f t="shared" si="5"/>
        <v>NT-73200-124999-SmartFIX – 2 Year Level1-Renewal</v>
      </c>
      <c r="B370" t="s">
        <v>11</v>
      </c>
      <c r="C370" t="s">
        <v>20153</v>
      </c>
      <c r="D370" t="s">
        <v>20131</v>
      </c>
      <c r="E370" t="s">
        <v>16</v>
      </c>
      <c r="F370">
        <v>0.27800000000000002</v>
      </c>
      <c r="G370">
        <v>2.9899999999999999E-2</v>
      </c>
      <c r="H370">
        <v>73200</v>
      </c>
      <c r="I370">
        <v>124999</v>
      </c>
      <c r="J370" s="92">
        <v>44044</v>
      </c>
      <c r="K370" s="92">
        <v>44255</v>
      </c>
    </row>
    <row r="371" spans="1:11" x14ac:dyDescent="0.25">
      <c r="A371" t="str">
        <f t="shared" si="5"/>
        <v>NW-73200-124999-SmartFIX – 2 Year Level1-Renewal</v>
      </c>
      <c r="B371" t="s">
        <v>11</v>
      </c>
      <c r="C371" t="s">
        <v>20153</v>
      </c>
      <c r="D371" t="s">
        <v>20131</v>
      </c>
      <c r="E371" t="s">
        <v>17</v>
      </c>
      <c r="F371">
        <v>0.27800000000000002</v>
      </c>
      <c r="G371">
        <v>2.8899999999999999E-2</v>
      </c>
      <c r="H371">
        <v>73200</v>
      </c>
      <c r="I371">
        <v>124999</v>
      </c>
      <c r="J371" s="92">
        <v>44044</v>
      </c>
      <c r="K371" s="92">
        <v>44255</v>
      </c>
    </row>
    <row r="372" spans="1:11" x14ac:dyDescent="0.25">
      <c r="A372" t="str">
        <f t="shared" si="5"/>
        <v>SC-73200-124999-SmartFIX – 2 Year Level1-Renewal</v>
      </c>
      <c r="B372" t="s">
        <v>11</v>
      </c>
      <c r="C372" t="s">
        <v>20153</v>
      </c>
      <c r="D372" t="s">
        <v>20131</v>
      </c>
      <c r="E372" t="s">
        <v>18</v>
      </c>
      <c r="F372">
        <v>0.27800000000000002</v>
      </c>
      <c r="G372">
        <v>2.9600000000000001E-2</v>
      </c>
      <c r="H372">
        <v>73200</v>
      </c>
      <c r="I372">
        <v>124999</v>
      </c>
      <c r="J372" s="92">
        <v>44044</v>
      </c>
      <c r="K372" s="92">
        <v>44255</v>
      </c>
    </row>
    <row r="373" spans="1:11" x14ac:dyDescent="0.25">
      <c r="A373" t="str">
        <f t="shared" si="5"/>
        <v>SE-73200-124999-SmartFIX – 2 Year Level1-Renewal</v>
      </c>
      <c r="B373" t="s">
        <v>11</v>
      </c>
      <c r="C373" t="s">
        <v>20153</v>
      </c>
      <c r="D373" t="s">
        <v>20131</v>
      </c>
      <c r="E373" t="s">
        <v>19</v>
      </c>
      <c r="F373">
        <v>0.27800000000000002</v>
      </c>
      <c r="G373">
        <v>2.9399999999999999E-2</v>
      </c>
      <c r="H373">
        <v>73200</v>
      </c>
      <c r="I373">
        <v>124999</v>
      </c>
      <c r="J373" s="92">
        <v>44044</v>
      </c>
      <c r="K373" s="92">
        <v>44255</v>
      </c>
    </row>
    <row r="374" spans="1:11" x14ac:dyDescent="0.25">
      <c r="A374" t="str">
        <f t="shared" si="5"/>
        <v>SO-73200-124999-SmartFIX – 2 Year Level1-Renewal</v>
      </c>
      <c r="B374" t="s">
        <v>11</v>
      </c>
      <c r="C374" t="s">
        <v>20153</v>
      </c>
      <c r="D374" t="s">
        <v>20131</v>
      </c>
      <c r="E374" t="s">
        <v>20</v>
      </c>
      <c r="F374">
        <v>0.27800000000000002</v>
      </c>
      <c r="G374">
        <v>0.03</v>
      </c>
      <c r="H374">
        <v>73200</v>
      </c>
      <c r="I374">
        <v>124999</v>
      </c>
      <c r="J374" s="92">
        <v>44044</v>
      </c>
      <c r="K374" s="92">
        <v>44255</v>
      </c>
    </row>
    <row r="375" spans="1:11" x14ac:dyDescent="0.25">
      <c r="A375" t="str">
        <f t="shared" si="5"/>
        <v>SW-73200-124999-SmartFIX – 2 Year Level1-Renewal</v>
      </c>
      <c r="B375" t="s">
        <v>11</v>
      </c>
      <c r="C375" t="s">
        <v>20153</v>
      </c>
      <c r="D375" t="s">
        <v>20131</v>
      </c>
      <c r="E375" t="s">
        <v>21</v>
      </c>
      <c r="F375">
        <v>0.27800000000000002</v>
      </c>
      <c r="G375">
        <v>2.9899999999999999E-2</v>
      </c>
      <c r="H375">
        <v>73200</v>
      </c>
      <c r="I375">
        <v>124999</v>
      </c>
      <c r="J375" s="92">
        <v>44044</v>
      </c>
      <c r="K375" s="92">
        <v>44255</v>
      </c>
    </row>
    <row r="376" spans="1:11" x14ac:dyDescent="0.25">
      <c r="A376" t="str">
        <f t="shared" si="5"/>
        <v>WM-73200-124999-SmartFIX – 2 Year Level1-Renewal</v>
      </c>
      <c r="B376" t="s">
        <v>11</v>
      </c>
      <c r="C376" t="s">
        <v>20153</v>
      </c>
      <c r="D376" t="s">
        <v>20131</v>
      </c>
      <c r="E376" t="s">
        <v>22</v>
      </c>
      <c r="F376">
        <v>0.27800000000000002</v>
      </c>
      <c r="G376">
        <v>2.9700000000000001E-2</v>
      </c>
      <c r="H376">
        <v>73200</v>
      </c>
      <c r="I376">
        <v>124999</v>
      </c>
      <c r="J376" s="92">
        <v>44044</v>
      </c>
      <c r="K376" s="92">
        <v>44255</v>
      </c>
    </row>
    <row r="377" spans="1:11" x14ac:dyDescent="0.25">
      <c r="A377" t="str">
        <f t="shared" si="5"/>
        <v>WN-73200-124999-SmartFIX – 2 Year Level1-Renewal</v>
      </c>
      <c r="B377" t="s">
        <v>11</v>
      </c>
      <c r="C377" t="s">
        <v>20153</v>
      </c>
      <c r="D377" t="s">
        <v>20131</v>
      </c>
      <c r="E377" t="s">
        <v>23</v>
      </c>
      <c r="F377">
        <v>0.27800000000000002</v>
      </c>
      <c r="G377">
        <v>3.0300000000000001E-2</v>
      </c>
      <c r="H377">
        <v>73200</v>
      </c>
      <c r="I377">
        <v>124999</v>
      </c>
      <c r="J377" s="92">
        <v>44044</v>
      </c>
      <c r="K377" s="92">
        <v>44255</v>
      </c>
    </row>
    <row r="378" spans="1:11" x14ac:dyDescent="0.25">
      <c r="A378" t="str">
        <f t="shared" si="5"/>
        <v>WS-73200-124999-SmartFIX – 2 Year Level1-Renewal</v>
      </c>
      <c r="B378" t="s">
        <v>11</v>
      </c>
      <c r="C378" t="s">
        <v>20153</v>
      </c>
      <c r="D378" t="s">
        <v>20131</v>
      </c>
      <c r="E378" t="s">
        <v>24</v>
      </c>
      <c r="F378">
        <v>0.27800000000000002</v>
      </c>
      <c r="G378">
        <v>2.9600000000000001E-2</v>
      </c>
      <c r="H378">
        <v>73200</v>
      </c>
      <c r="I378">
        <v>124999</v>
      </c>
      <c r="J378" s="92">
        <v>44044</v>
      </c>
      <c r="K378" s="92">
        <v>44255</v>
      </c>
    </row>
    <row r="379" spans="1:11" x14ac:dyDescent="0.25">
      <c r="A379" t="str">
        <f t="shared" si="5"/>
        <v>EA-125000-292999-SmartFIX – 2 Year Level1-Renewal</v>
      </c>
      <c r="B379" t="s">
        <v>11</v>
      </c>
      <c r="C379" t="s">
        <v>20153</v>
      </c>
      <c r="D379" t="s">
        <v>20131</v>
      </c>
      <c r="E379" t="s">
        <v>12</v>
      </c>
      <c r="F379">
        <v>0.27900000000000003</v>
      </c>
      <c r="G379">
        <v>2.8400000000000002E-2</v>
      </c>
      <c r="H379">
        <v>125000</v>
      </c>
      <c r="I379">
        <v>292999</v>
      </c>
      <c r="J379" s="92">
        <v>44044</v>
      </c>
      <c r="K379" s="92">
        <v>44255</v>
      </c>
    </row>
    <row r="380" spans="1:11" x14ac:dyDescent="0.25">
      <c r="A380" t="str">
        <f t="shared" si="5"/>
        <v>EM-125000-292999-SmartFIX – 2 Year Level1-Renewal</v>
      </c>
      <c r="B380" t="s">
        <v>11</v>
      </c>
      <c r="C380" t="s">
        <v>20153</v>
      </c>
      <c r="D380" t="s">
        <v>20131</v>
      </c>
      <c r="E380" t="s">
        <v>13</v>
      </c>
      <c r="F380">
        <v>0.27900000000000003</v>
      </c>
      <c r="G380">
        <v>2.7699999999999999E-2</v>
      </c>
      <c r="H380">
        <v>125000</v>
      </c>
      <c r="I380">
        <v>292999</v>
      </c>
      <c r="J380" s="92">
        <v>44044</v>
      </c>
      <c r="K380" s="92">
        <v>44255</v>
      </c>
    </row>
    <row r="381" spans="1:11" x14ac:dyDescent="0.25">
      <c r="A381" t="str">
        <f t="shared" si="5"/>
        <v>NE-125000-292999-SmartFIX – 2 Year Level1-Renewal</v>
      </c>
      <c r="B381" t="s">
        <v>11</v>
      </c>
      <c r="C381" t="s">
        <v>20153</v>
      </c>
      <c r="D381" t="s">
        <v>20131</v>
      </c>
      <c r="E381" t="s">
        <v>14</v>
      </c>
      <c r="F381">
        <v>0.27900000000000003</v>
      </c>
      <c r="G381">
        <v>2.8500000000000001E-2</v>
      </c>
      <c r="H381">
        <v>125000</v>
      </c>
      <c r="I381">
        <v>292999</v>
      </c>
      <c r="J381" s="92">
        <v>44044</v>
      </c>
      <c r="K381" s="92">
        <v>44255</v>
      </c>
    </row>
    <row r="382" spans="1:11" x14ac:dyDescent="0.25">
      <c r="A382" t="str">
        <f t="shared" si="5"/>
        <v>NO-125000-292999-SmartFIX – 2 Year Level1-Renewal</v>
      </c>
      <c r="B382" t="s">
        <v>11</v>
      </c>
      <c r="C382" t="s">
        <v>20153</v>
      </c>
      <c r="D382" t="s">
        <v>20131</v>
      </c>
      <c r="E382" t="s">
        <v>15</v>
      </c>
      <c r="F382">
        <v>0.27900000000000003</v>
      </c>
      <c r="G382">
        <v>2.81E-2</v>
      </c>
      <c r="H382">
        <v>125000</v>
      </c>
      <c r="I382">
        <v>292999</v>
      </c>
      <c r="J382" s="92">
        <v>44044</v>
      </c>
      <c r="K382" s="92">
        <v>44255</v>
      </c>
    </row>
    <row r="383" spans="1:11" x14ac:dyDescent="0.25">
      <c r="A383" t="str">
        <f t="shared" si="5"/>
        <v>NT-125000-292999-SmartFIX – 2 Year Level1-Renewal</v>
      </c>
      <c r="B383" t="s">
        <v>11</v>
      </c>
      <c r="C383" t="s">
        <v>20153</v>
      </c>
      <c r="D383" t="s">
        <v>20131</v>
      </c>
      <c r="E383" t="s">
        <v>16</v>
      </c>
      <c r="F383">
        <v>0.27900000000000003</v>
      </c>
      <c r="G383">
        <v>2.8500000000000001E-2</v>
      </c>
      <c r="H383">
        <v>125000</v>
      </c>
      <c r="I383">
        <v>292999</v>
      </c>
      <c r="J383" s="92">
        <v>44044</v>
      </c>
      <c r="K383" s="92">
        <v>44255</v>
      </c>
    </row>
    <row r="384" spans="1:11" x14ac:dyDescent="0.25">
      <c r="A384" t="str">
        <f t="shared" si="5"/>
        <v>NW-125000-292999-SmartFIX – 2 Year Level1-Renewal</v>
      </c>
      <c r="B384" t="s">
        <v>11</v>
      </c>
      <c r="C384" t="s">
        <v>20153</v>
      </c>
      <c r="D384" t="s">
        <v>20131</v>
      </c>
      <c r="E384" t="s">
        <v>17</v>
      </c>
      <c r="F384">
        <v>0.27900000000000003</v>
      </c>
      <c r="G384">
        <v>2.8500000000000001E-2</v>
      </c>
      <c r="H384">
        <v>125000</v>
      </c>
      <c r="I384">
        <v>292999</v>
      </c>
      <c r="J384" s="92">
        <v>44044</v>
      </c>
      <c r="K384" s="92">
        <v>44255</v>
      </c>
    </row>
    <row r="385" spans="1:11" x14ac:dyDescent="0.25">
      <c r="A385" t="str">
        <f t="shared" si="5"/>
        <v>SC-125000-292999-SmartFIX – 2 Year Level1-Renewal</v>
      </c>
      <c r="B385" t="s">
        <v>11</v>
      </c>
      <c r="C385" t="s">
        <v>20153</v>
      </c>
      <c r="D385" t="s">
        <v>20131</v>
      </c>
      <c r="E385" t="s">
        <v>18</v>
      </c>
      <c r="F385">
        <v>0.27900000000000003</v>
      </c>
      <c r="G385">
        <v>2.9499999999999998E-2</v>
      </c>
      <c r="H385">
        <v>125000</v>
      </c>
      <c r="I385">
        <v>292999</v>
      </c>
      <c r="J385" s="92">
        <v>44044</v>
      </c>
      <c r="K385" s="92">
        <v>44255</v>
      </c>
    </row>
    <row r="386" spans="1:11" x14ac:dyDescent="0.25">
      <c r="A386" t="str">
        <f t="shared" si="5"/>
        <v>SE-125000-292999-SmartFIX – 2 Year Level1-Renewal</v>
      </c>
      <c r="B386" t="s">
        <v>11</v>
      </c>
      <c r="C386" t="s">
        <v>20153</v>
      </c>
      <c r="D386" t="s">
        <v>20131</v>
      </c>
      <c r="E386" t="s">
        <v>19</v>
      </c>
      <c r="F386">
        <v>0.27900000000000003</v>
      </c>
      <c r="G386">
        <v>2.8500000000000001E-2</v>
      </c>
      <c r="H386">
        <v>125000</v>
      </c>
      <c r="I386">
        <v>292999</v>
      </c>
      <c r="J386" s="92">
        <v>44044</v>
      </c>
      <c r="K386" s="92">
        <v>44255</v>
      </c>
    </row>
    <row r="387" spans="1:11" x14ac:dyDescent="0.25">
      <c r="A387" t="str">
        <f t="shared" ref="A387:A450" si="6">CONCATENATE(E387,"-",H387,"-",I387,"-",C387,"-",D387)</f>
        <v>SO-125000-292999-SmartFIX – 2 Year Level1-Renewal</v>
      </c>
      <c r="B387" t="s">
        <v>11</v>
      </c>
      <c r="C387" t="s">
        <v>20153</v>
      </c>
      <c r="D387" t="s">
        <v>20131</v>
      </c>
      <c r="E387" t="s">
        <v>20</v>
      </c>
      <c r="F387">
        <v>0.27900000000000003</v>
      </c>
      <c r="G387">
        <v>2.93E-2</v>
      </c>
      <c r="H387">
        <v>125000</v>
      </c>
      <c r="I387">
        <v>292999</v>
      </c>
      <c r="J387" s="92">
        <v>44044</v>
      </c>
      <c r="K387" s="92">
        <v>44255</v>
      </c>
    </row>
    <row r="388" spans="1:11" x14ac:dyDescent="0.25">
      <c r="A388" t="str">
        <f t="shared" si="6"/>
        <v>SW-125000-292999-SmartFIX – 2 Year Level1-Renewal</v>
      </c>
      <c r="B388" t="s">
        <v>11</v>
      </c>
      <c r="C388" t="s">
        <v>20153</v>
      </c>
      <c r="D388" t="s">
        <v>20131</v>
      </c>
      <c r="E388" t="s">
        <v>21</v>
      </c>
      <c r="F388">
        <v>0.27900000000000003</v>
      </c>
      <c r="G388">
        <v>2.9000000000000001E-2</v>
      </c>
      <c r="H388">
        <v>125000</v>
      </c>
      <c r="I388">
        <v>292999</v>
      </c>
      <c r="J388" s="92">
        <v>44044</v>
      </c>
      <c r="K388" s="92">
        <v>44255</v>
      </c>
    </row>
    <row r="389" spans="1:11" x14ac:dyDescent="0.25">
      <c r="A389" t="str">
        <f t="shared" si="6"/>
        <v>WM-125000-292999-SmartFIX – 2 Year Level1-Renewal</v>
      </c>
      <c r="B389" t="s">
        <v>11</v>
      </c>
      <c r="C389" t="s">
        <v>20153</v>
      </c>
      <c r="D389" t="s">
        <v>20131</v>
      </c>
      <c r="E389" t="s">
        <v>22</v>
      </c>
      <c r="F389">
        <v>0.27900000000000003</v>
      </c>
      <c r="G389">
        <v>2.8899999999999999E-2</v>
      </c>
      <c r="H389">
        <v>125000</v>
      </c>
      <c r="I389">
        <v>292999</v>
      </c>
      <c r="J389" s="92">
        <v>44044</v>
      </c>
      <c r="K389" s="92">
        <v>44255</v>
      </c>
    </row>
    <row r="390" spans="1:11" x14ac:dyDescent="0.25">
      <c r="A390" t="str">
        <f t="shared" si="6"/>
        <v>WN-125000-292999-SmartFIX – 2 Year Level1-Renewal</v>
      </c>
      <c r="B390" t="s">
        <v>11</v>
      </c>
      <c r="C390" t="s">
        <v>20153</v>
      </c>
      <c r="D390" t="s">
        <v>20131</v>
      </c>
      <c r="E390" t="s">
        <v>23</v>
      </c>
      <c r="F390">
        <v>0.27900000000000003</v>
      </c>
      <c r="G390">
        <v>2.9399999999999999E-2</v>
      </c>
      <c r="H390">
        <v>125000</v>
      </c>
      <c r="I390">
        <v>292999</v>
      </c>
      <c r="J390" s="92">
        <v>44044</v>
      </c>
      <c r="K390" s="92">
        <v>44255</v>
      </c>
    </row>
    <row r="391" spans="1:11" x14ac:dyDescent="0.25">
      <c r="A391" t="str">
        <f t="shared" si="6"/>
        <v>WS-125000-292999-SmartFIX – 2 Year Level1-Renewal</v>
      </c>
      <c r="B391" t="s">
        <v>11</v>
      </c>
      <c r="C391" t="s">
        <v>20153</v>
      </c>
      <c r="D391" t="s">
        <v>20131</v>
      </c>
      <c r="E391" t="s">
        <v>24</v>
      </c>
      <c r="F391">
        <v>0.27900000000000003</v>
      </c>
      <c r="G391">
        <v>2.9100000000000001E-2</v>
      </c>
      <c r="H391">
        <v>125000</v>
      </c>
      <c r="I391">
        <v>292999</v>
      </c>
      <c r="J391" s="92">
        <v>44044</v>
      </c>
      <c r="K391" s="92">
        <v>44255</v>
      </c>
    </row>
    <row r="392" spans="1:11" x14ac:dyDescent="0.25">
      <c r="A392" t="str">
        <f t="shared" si="6"/>
        <v>EA-10000-24999-SmartFIX – 3 Year Level1-Renewal</v>
      </c>
      <c r="B392" t="s">
        <v>11</v>
      </c>
      <c r="C392" t="s">
        <v>20154</v>
      </c>
      <c r="D392" t="s">
        <v>20131</v>
      </c>
      <c r="E392" t="s">
        <v>12</v>
      </c>
      <c r="F392">
        <v>0.27500000000000002</v>
      </c>
      <c r="G392">
        <v>3.4700000000000002E-2</v>
      </c>
      <c r="H392">
        <v>10000</v>
      </c>
      <c r="I392">
        <v>24999</v>
      </c>
      <c r="J392" s="92">
        <v>44044</v>
      </c>
      <c r="K392" s="92">
        <v>44255</v>
      </c>
    </row>
    <row r="393" spans="1:11" x14ac:dyDescent="0.25">
      <c r="A393" t="str">
        <f t="shared" si="6"/>
        <v>EM-10000-24999-SmartFIX – 3 Year Level1-Renewal</v>
      </c>
      <c r="B393" t="s">
        <v>11</v>
      </c>
      <c r="C393" t="s">
        <v>20154</v>
      </c>
      <c r="D393" t="s">
        <v>20131</v>
      </c>
      <c r="E393" t="s">
        <v>13</v>
      </c>
      <c r="F393">
        <v>0.27500000000000002</v>
      </c>
      <c r="G393">
        <v>3.4599999999999999E-2</v>
      </c>
      <c r="H393">
        <v>10000</v>
      </c>
      <c r="I393">
        <v>24999</v>
      </c>
      <c r="J393" s="92">
        <v>44044</v>
      </c>
      <c r="K393" s="92">
        <v>44255</v>
      </c>
    </row>
    <row r="394" spans="1:11" x14ac:dyDescent="0.25">
      <c r="A394" t="str">
        <f t="shared" si="6"/>
        <v>NE-10000-24999-SmartFIX – 3 Year Level1-Renewal</v>
      </c>
      <c r="B394" t="s">
        <v>11</v>
      </c>
      <c r="C394" t="s">
        <v>20154</v>
      </c>
      <c r="D394" t="s">
        <v>20131</v>
      </c>
      <c r="E394" t="s">
        <v>14</v>
      </c>
      <c r="F394">
        <v>0.27500000000000002</v>
      </c>
      <c r="G394">
        <v>3.4599999999999999E-2</v>
      </c>
      <c r="H394">
        <v>10000</v>
      </c>
      <c r="I394">
        <v>24999</v>
      </c>
      <c r="J394" s="92">
        <v>44044</v>
      </c>
      <c r="K394" s="92">
        <v>44255</v>
      </c>
    </row>
    <row r="395" spans="1:11" x14ac:dyDescent="0.25">
      <c r="A395" t="str">
        <f t="shared" si="6"/>
        <v>NO-10000-24999-SmartFIX – 3 Year Level1-Renewal</v>
      </c>
      <c r="B395" t="s">
        <v>11</v>
      </c>
      <c r="C395" t="s">
        <v>20154</v>
      </c>
      <c r="D395" t="s">
        <v>20131</v>
      </c>
      <c r="E395" t="s">
        <v>15</v>
      </c>
      <c r="F395">
        <v>0.27500000000000002</v>
      </c>
      <c r="G395">
        <v>3.4500000000000003E-2</v>
      </c>
      <c r="H395">
        <v>10000</v>
      </c>
      <c r="I395">
        <v>24999</v>
      </c>
      <c r="J395" s="92">
        <v>44044</v>
      </c>
      <c r="K395" s="92">
        <v>44255</v>
      </c>
    </row>
    <row r="396" spans="1:11" x14ac:dyDescent="0.25">
      <c r="A396" t="str">
        <f t="shared" si="6"/>
        <v>NT-10000-24999-SmartFIX – 3 Year Level1-Renewal</v>
      </c>
      <c r="B396" t="s">
        <v>11</v>
      </c>
      <c r="C396" t="s">
        <v>20154</v>
      </c>
      <c r="D396" t="s">
        <v>20131</v>
      </c>
      <c r="E396" t="s">
        <v>16</v>
      </c>
      <c r="F396">
        <v>0.27500000000000002</v>
      </c>
      <c r="G396">
        <v>3.4799999999999998E-2</v>
      </c>
      <c r="H396">
        <v>10000</v>
      </c>
      <c r="I396">
        <v>24999</v>
      </c>
      <c r="J396" s="92">
        <v>44044</v>
      </c>
      <c r="K396" s="92">
        <v>44255</v>
      </c>
    </row>
    <row r="397" spans="1:11" x14ac:dyDescent="0.25">
      <c r="A397" t="str">
        <f t="shared" si="6"/>
        <v>NW-10000-24999-SmartFIX – 3 Year Level1-Renewal</v>
      </c>
      <c r="B397" t="s">
        <v>11</v>
      </c>
      <c r="C397" t="s">
        <v>20154</v>
      </c>
      <c r="D397" t="s">
        <v>20131</v>
      </c>
      <c r="E397" t="s">
        <v>17</v>
      </c>
      <c r="F397">
        <v>0.27500000000000002</v>
      </c>
      <c r="G397">
        <v>3.4599999999999999E-2</v>
      </c>
      <c r="H397">
        <v>10000</v>
      </c>
      <c r="I397">
        <v>24999</v>
      </c>
      <c r="J397" s="92">
        <v>44044</v>
      </c>
      <c r="K397" s="92">
        <v>44255</v>
      </c>
    </row>
    <row r="398" spans="1:11" x14ac:dyDescent="0.25">
      <c r="A398" t="str">
        <f t="shared" si="6"/>
        <v>SC-10000-24999-SmartFIX – 3 Year Level1-Renewal</v>
      </c>
      <c r="B398" t="s">
        <v>11</v>
      </c>
      <c r="C398" t="s">
        <v>20154</v>
      </c>
      <c r="D398" t="s">
        <v>20131</v>
      </c>
      <c r="E398" t="s">
        <v>18</v>
      </c>
      <c r="F398">
        <v>0.27500000000000002</v>
      </c>
      <c r="G398">
        <v>3.7400000000000003E-2</v>
      </c>
      <c r="H398">
        <v>10000</v>
      </c>
      <c r="I398">
        <v>24999</v>
      </c>
      <c r="J398" s="92">
        <v>44044</v>
      </c>
      <c r="K398" s="92">
        <v>44255</v>
      </c>
    </row>
    <row r="399" spans="1:11" x14ac:dyDescent="0.25">
      <c r="A399" t="str">
        <f t="shared" si="6"/>
        <v>SE-10000-24999-SmartFIX – 3 Year Level1-Renewal</v>
      </c>
      <c r="B399" t="s">
        <v>11</v>
      </c>
      <c r="C399" t="s">
        <v>20154</v>
      </c>
      <c r="D399" t="s">
        <v>20131</v>
      </c>
      <c r="E399" t="s">
        <v>19</v>
      </c>
      <c r="F399">
        <v>0.27500000000000002</v>
      </c>
      <c r="G399">
        <v>3.4599999999999999E-2</v>
      </c>
      <c r="H399">
        <v>10000</v>
      </c>
      <c r="I399">
        <v>24999</v>
      </c>
      <c r="J399" s="92">
        <v>44044</v>
      </c>
      <c r="K399" s="92">
        <v>44255</v>
      </c>
    </row>
    <row r="400" spans="1:11" x14ac:dyDescent="0.25">
      <c r="A400" t="str">
        <f t="shared" si="6"/>
        <v>SO-10000-24999-SmartFIX – 3 Year Level1-Renewal</v>
      </c>
      <c r="B400" t="s">
        <v>11</v>
      </c>
      <c r="C400" t="s">
        <v>20154</v>
      </c>
      <c r="D400" t="s">
        <v>20131</v>
      </c>
      <c r="E400" t="s">
        <v>20</v>
      </c>
      <c r="F400">
        <v>0.27500000000000002</v>
      </c>
      <c r="G400">
        <v>3.5900000000000001E-2</v>
      </c>
      <c r="H400">
        <v>10000</v>
      </c>
      <c r="I400">
        <v>24999</v>
      </c>
      <c r="J400" s="92">
        <v>44044</v>
      </c>
      <c r="K400" s="92">
        <v>44255</v>
      </c>
    </row>
    <row r="401" spans="1:11" x14ac:dyDescent="0.25">
      <c r="A401" t="str">
        <f t="shared" si="6"/>
        <v>SW-10000-24999-SmartFIX – 3 Year Level1-Renewal</v>
      </c>
      <c r="B401" t="s">
        <v>11</v>
      </c>
      <c r="C401" t="s">
        <v>20154</v>
      </c>
      <c r="D401" t="s">
        <v>20131</v>
      </c>
      <c r="E401" t="s">
        <v>21</v>
      </c>
      <c r="F401">
        <v>0.27500000000000002</v>
      </c>
      <c r="G401">
        <v>3.4599999999999999E-2</v>
      </c>
      <c r="H401">
        <v>10000</v>
      </c>
      <c r="I401">
        <v>24999</v>
      </c>
      <c r="J401" s="92">
        <v>44044</v>
      </c>
      <c r="K401" s="92">
        <v>44255</v>
      </c>
    </row>
    <row r="402" spans="1:11" x14ac:dyDescent="0.25">
      <c r="A402" t="str">
        <f t="shared" si="6"/>
        <v>WM-10000-24999-SmartFIX – 3 Year Level1-Renewal</v>
      </c>
      <c r="B402" t="s">
        <v>11</v>
      </c>
      <c r="C402" t="s">
        <v>20154</v>
      </c>
      <c r="D402" t="s">
        <v>20131</v>
      </c>
      <c r="E402" t="s">
        <v>22</v>
      </c>
      <c r="F402">
        <v>0.27500000000000002</v>
      </c>
      <c r="G402">
        <v>3.4599999999999999E-2</v>
      </c>
      <c r="H402">
        <v>10000</v>
      </c>
      <c r="I402">
        <v>24999</v>
      </c>
      <c r="J402" s="92">
        <v>44044</v>
      </c>
      <c r="K402" s="92">
        <v>44255</v>
      </c>
    </row>
    <row r="403" spans="1:11" x14ac:dyDescent="0.25">
      <c r="A403" t="str">
        <f t="shared" si="6"/>
        <v>WN-10000-24999-SmartFIX – 3 Year Level1-Renewal</v>
      </c>
      <c r="B403" t="s">
        <v>11</v>
      </c>
      <c r="C403" t="s">
        <v>20154</v>
      </c>
      <c r="D403" t="s">
        <v>20131</v>
      </c>
      <c r="E403" t="s">
        <v>23</v>
      </c>
      <c r="F403">
        <v>0.27500000000000002</v>
      </c>
      <c r="G403">
        <v>3.49E-2</v>
      </c>
      <c r="H403">
        <v>10000</v>
      </c>
      <c r="I403">
        <v>24999</v>
      </c>
      <c r="J403" s="92">
        <v>44044</v>
      </c>
      <c r="K403" s="92">
        <v>44255</v>
      </c>
    </row>
    <row r="404" spans="1:11" x14ac:dyDescent="0.25">
      <c r="A404" t="str">
        <f t="shared" si="6"/>
        <v>WS-10000-24999-SmartFIX – 3 Year Level1-Renewal</v>
      </c>
      <c r="B404" t="s">
        <v>11</v>
      </c>
      <c r="C404" t="s">
        <v>20154</v>
      </c>
      <c r="D404" t="s">
        <v>20131</v>
      </c>
      <c r="E404" t="s">
        <v>24</v>
      </c>
      <c r="F404">
        <v>0.27500000000000002</v>
      </c>
      <c r="G404">
        <v>3.4599999999999999E-2</v>
      </c>
      <c r="H404">
        <v>10000</v>
      </c>
      <c r="I404">
        <v>24999</v>
      </c>
      <c r="J404" s="92">
        <v>44044</v>
      </c>
      <c r="K404" s="92">
        <v>44255</v>
      </c>
    </row>
    <row r="405" spans="1:11" x14ac:dyDescent="0.25">
      <c r="A405" t="str">
        <f t="shared" si="6"/>
        <v>EA-25000-49999-SmartFIX – 3 Year Level1-Renewal</v>
      </c>
      <c r="B405" t="s">
        <v>11</v>
      </c>
      <c r="C405" t="s">
        <v>20154</v>
      </c>
      <c r="D405" t="s">
        <v>20131</v>
      </c>
      <c r="E405" t="s">
        <v>12</v>
      </c>
      <c r="F405">
        <v>0.27600000000000002</v>
      </c>
      <c r="G405">
        <v>3.2399999999999998E-2</v>
      </c>
      <c r="H405">
        <v>25000</v>
      </c>
      <c r="I405">
        <v>49999</v>
      </c>
      <c r="J405" s="92">
        <v>44044</v>
      </c>
      <c r="K405" s="92">
        <v>44255</v>
      </c>
    </row>
    <row r="406" spans="1:11" x14ac:dyDescent="0.25">
      <c r="A406" t="str">
        <f t="shared" si="6"/>
        <v>EM-25000-49999-SmartFIX – 3 Year Level1-Renewal</v>
      </c>
      <c r="B406" t="s">
        <v>11</v>
      </c>
      <c r="C406" t="s">
        <v>20154</v>
      </c>
      <c r="D406" t="s">
        <v>20131</v>
      </c>
      <c r="E406" t="s">
        <v>13</v>
      </c>
      <c r="F406">
        <v>0.27600000000000002</v>
      </c>
      <c r="G406">
        <v>3.2599999999999997E-2</v>
      </c>
      <c r="H406">
        <v>25000</v>
      </c>
      <c r="I406">
        <v>49999</v>
      </c>
      <c r="J406" s="92">
        <v>44044</v>
      </c>
      <c r="K406" s="92">
        <v>44255</v>
      </c>
    </row>
    <row r="407" spans="1:11" x14ac:dyDescent="0.25">
      <c r="A407" t="str">
        <f t="shared" si="6"/>
        <v>NE-25000-49999-SmartFIX – 3 Year Level1-Renewal</v>
      </c>
      <c r="B407" t="s">
        <v>11</v>
      </c>
      <c r="C407" t="s">
        <v>20154</v>
      </c>
      <c r="D407" t="s">
        <v>20131</v>
      </c>
      <c r="E407" t="s">
        <v>14</v>
      </c>
      <c r="F407">
        <v>0.27600000000000002</v>
      </c>
      <c r="G407">
        <v>3.3799999999999997E-2</v>
      </c>
      <c r="H407">
        <v>25000</v>
      </c>
      <c r="I407">
        <v>49999</v>
      </c>
      <c r="J407" s="92">
        <v>44044</v>
      </c>
      <c r="K407" s="92">
        <v>44255</v>
      </c>
    </row>
    <row r="408" spans="1:11" x14ac:dyDescent="0.25">
      <c r="A408" t="str">
        <f t="shared" si="6"/>
        <v>NO-25000-49999-SmartFIX – 3 Year Level1-Renewal</v>
      </c>
      <c r="B408" t="s">
        <v>11</v>
      </c>
      <c r="C408" t="s">
        <v>20154</v>
      </c>
      <c r="D408" t="s">
        <v>20131</v>
      </c>
      <c r="E408" t="s">
        <v>15</v>
      </c>
      <c r="F408">
        <v>0.27600000000000002</v>
      </c>
      <c r="G408">
        <v>3.2800000000000003E-2</v>
      </c>
      <c r="H408">
        <v>25000</v>
      </c>
      <c r="I408">
        <v>49999</v>
      </c>
      <c r="J408" s="92">
        <v>44044</v>
      </c>
      <c r="K408" s="92">
        <v>44255</v>
      </c>
    </row>
    <row r="409" spans="1:11" x14ac:dyDescent="0.25">
      <c r="A409" t="str">
        <f t="shared" si="6"/>
        <v>NT-25000-49999-SmartFIX – 3 Year Level1-Renewal</v>
      </c>
      <c r="B409" t="s">
        <v>11</v>
      </c>
      <c r="C409" t="s">
        <v>20154</v>
      </c>
      <c r="D409" t="s">
        <v>20131</v>
      </c>
      <c r="E409" t="s">
        <v>16</v>
      </c>
      <c r="F409">
        <v>0.27600000000000002</v>
      </c>
      <c r="G409">
        <v>3.4000000000000002E-2</v>
      </c>
      <c r="H409">
        <v>25000</v>
      </c>
      <c r="I409">
        <v>49999</v>
      </c>
      <c r="J409" s="92">
        <v>44044</v>
      </c>
      <c r="K409" s="92">
        <v>44255</v>
      </c>
    </row>
    <row r="410" spans="1:11" x14ac:dyDescent="0.25">
      <c r="A410" t="str">
        <f t="shared" si="6"/>
        <v>NW-25000-49999-SmartFIX – 3 Year Level1-Renewal</v>
      </c>
      <c r="B410" t="s">
        <v>11</v>
      </c>
      <c r="C410" t="s">
        <v>20154</v>
      </c>
      <c r="D410" t="s">
        <v>20131</v>
      </c>
      <c r="E410" t="s">
        <v>17</v>
      </c>
      <c r="F410">
        <v>0.27600000000000002</v>
      </c>
      <c r="G410">
        <v>3.3599999999999998E-2</v>
      </c>
      <c r="H410">
        <v>25000</v>
      </c>
      <c r="I410">
        <v>49999</v>
      </c>
      <c r="J410" s="92">
        <v>44044</v>
      </c>
      <c r="K410" s="92">
        <v>44255</v>
      </c>
    </row>
    <row r="411" spans="1:11" x14ac:dyDescent="0.25">
      <c r="A411" t="str">
        <f t="shared" si="6"/>
        <v>SC-25000-49999-SmartFIX – 3 Year Level1-Renewal</v>
      </c>
      <c r="B411" t="s">
        <v>11</v>
      </c>
      <c r="C411" t="s">
        <v>20154</v>
      </c>
      <c r="D411" t="s">
        <v>20131</v>
      </c>
      <c r="E411" t="s">
        <v>18</v>
      </c>
      <c r="F411">
        <v>0.27600000000000002</v>
      </c>
      <c r="G411">
        <v>3.4299999999999997E-2</v>
      </c>
      <c r="H411">
        <v>25000</v>
      </c>
      <c r="I411">
        <v>49999</v>
      </c>
      <c r="J411" s="92">
        <v>44044</v>
      </c>
      <c r="K411" s="92">
        <v>44255</v>
      </c>
    </row>
    <row r="412" spans="1:11" x14ac:dyDescent="0.25">
      <c r="A412" t="str">
        <f t="shared" si="6"/>
        <v>SE-25000-49999-SmartFIX – 3 Year Level1-Renewal</v>
      </c>
      <c r="B412" t="s">
        <v>11</v>
      </c>
      <c r="C412" t="s">
        <v>20154</v>
      </c>
      <c r="D412" t="s">
        <v>20131</v>
      </c>
      <c r="E412" t="s">
        <v>19</v>
      </c>
      <c r="F412">
        <v>0.27600000000000002</v>
      </c>
      <c r="G412">
        <v>3.4000000000000002E-2</v>
      </c>
      <c r="H412">
        <v>25000</v>
      </c>
      <c r="I412">
        <v>49999</v>
      </c>
      <c r="J412" s="92">
        <v>44044</v>
      </c>
      <c r="K412" s="92">
        <v>44255</v>
      </c>
    </row>
    <row r="413" spans="1:11" x14ac:dyDescent="0.25">
      <c r="A413" t="str">
        <f t="shared" si="6"/>
        <v>SO-25000-49999-SmartFIX – 3 Year Level1-Renewal</v>
      </c>
      <c r="B413" t="s">
        <v>11</v>
      </c>
      <c r="C413" t="s">
        <v>20154</v>
      </c>
      <c r="D413" t="s">
        <v>20131</v>
      </c>
      <c r="E413" t="s">
        <v>20</v>
      </c>
      <c r="F413">
        <v>0.27600000000000002</v>
      </c>
      <c r="G413">
        <v>3.5099999999999999E-2</v>
      </c>
      <c r="H413">
        <v>25000</v>
      </c>
      <c r="I413">
        <v>49999</v>
      </c>
      <c r="J413" s="92">
        <v>44044</v>
      </c>
      <c r="K413" s="92">
        <v>44255</v>
      </c>
    </row>
    <row r="414" spans="1:11" x14ac:dyDescent="0.25">
      <c r="A414" t="str">
        <f t="shared" si="6"/>
        <v>SW-25000-49999-SmartFIX – 3 Year Level1-Renewal</v>
      </c>
      <c r="B414" t="s">
        <v>11</v>
      </c>
      <c r="C414" t="s">
        <v>20154</v>
      </c>
      <c r="D414" t="s">
        <v>20131</v>
      </c>
      <c r="E414" t="s">
        <v>21</v>
      </c>
      <c r="F414">
        <v>0.27600000000000002</v>
      </c>
      <c r="G414">
        <v>3.32E-2</v>
      </c>
      <c r="H414">
        <v>25000</v>
      </c>
      <c r="I414">
        <v>49999</v>
      </c>
      <c r="J414" s="92">
        <v>44044</v>
      </c>
      <c r="K414" s="92">
        <v>44255</v>
      </c>
    </row>
    <row r="415" spans="1:11" x14ac:dyDescent="0.25">
      <c r="A415" t="str">
        <f t="shared" si="6"/>
        <v>WM-25000-49999-SmartFIX – 3 Year Level1-Renewal</v>
      </c>
      <c r="B415" t="s">
        <v>11</v>
      </c>
      <c r="C415" t="s">
        <v>20154</v>
      </c>
      <c r="D415" t="s">
        <v>20131</v>
      </c>
      <c r="E415" t="s">
        <v>22</v>
      </c>
      <c r="F415">
        <v>0.27600000000000002</v>
      </c>
      <c r="G415">
        <v>3.3300000000000003E-2</v>
      </c>
      <c r="H415">
        <v>25000</v>
      </c>
      <c r="I415">
        <v>49999</v>
      </c>
      <c r="J415" s="92">
        <v>44044</v>
      </c>
      <c r="K415" s="92">
        <v>44255</v>
      </c>
    </row>
    <row r="416" spans="1:11" x14ac:dyDescent="0.25">
      <c r="A416" t="str">
        <f t="shared" si="6"/>
        <v>WN-25000-49999-SmartFIX – 3 Year Level1-Renewal</v>
      </c>
      <c r="B416" t="s">
        <v>11</v>
      </c>
      <c r="C416" t="s">
        <v>20154</v>
      </c>
      <c r="D416" t="s">
        <v>20131</v>
      </c>
      <c r="E416" t="s">
        <v>23</v>
      </c>
      <c r="F416">
        <v>0.27600000000000002</v>
      </c>
      <c r="G416">
        <v>3.4200000000000001E-2</v>
      </c>
      <c r="H416">
        <v>25000</v>
      </c>
      <c r="I416">
        <v>49999</v>
      </c>
      <c r="J416" s="92">
        <v>44044</v>
      </c>
      <c r="K416" s="92">
        <v>44255</v>
      </c>
    </row>
    <row r="417" spans="1:11" x14ac:dyDescent="0.25">
      <c r="A417" t="str">
        <f t="shared" si="6"/>
        <v>WS-25000-49999-SmartFIX – 3 Year Level1-Renewal</v>
      </c>
      <c r="B417" t="s">
        <v>11</v>
      </c>
      <c r="C417" t="s">
        <v>20154</v>
      </c>
      <c r="D417" t="s">
        <v>20131</v>
      </c>
      <c r="E417" t="s">
        <v>24</v>
      </c>
      <c r="F417">
        <v>0.27600000000000002</v>
      </c>
      <c r="G417">
        <v>3.3300000000000003E-2</v>
      </c>
      <c r="H417">
        <v>25000</v>
      </c>
      <c r="I417">
        <v>49999</v>
      </c>
      <c r="J417" s="92">
        <v>44044</v>
      </c>
      <c r="K417" s="92">
        <v>44255</v>
      </c>
    </row>
    <row r="418" spans="1:11" x14ac:dyDescent="0.25">
      <c r="A418" t="str">
        <f t="shared" si="6"/>
        <v>EA-50000-73199-SmartFIX – 3 Year Level1-Renewal</v>
      </c>
      <c r="B418" t="s">
        <v>11</v>
      </c>
      <c r="C418" t="s">
        <v>20154</v>
      </c>
      <c r="D418" t="s">
        <v>20131</v>
      </c>
      <c r="E418" t="s">
        <v>12</v>
      </c>
      <c r="F418">
        <v>0.27700000000000002</v>
      </c>
      <c r="G418">
        <v>3.1699999999999999E-2</v>
      </c>
      <c r="H418">
        <v>50000</v>
      </c>
      <c r="I418">
        <v>73199</v>
      </c>
      <c r="J418" s="92">
        <v>44044</v>
      </c>
      <c r="K418" s="92">
        <v>44255</v>
      </c>
    </row>
    <row r="419" spans="1:11" x14ac:dyDescent="0.25">
      <c r="A419" t="str">
        <f t="shared" si="6"/>
        <v>EM-50000-73199-SmartFIX – 3 Year Level1-Renewal</v>
      </c>
      <c r="B419" t="s">
        <v>11</v>
      </c>
      <c r="C419" t="s">
        <v>20154</v>
      </c>
      <c r="D419" t="s">
        <v>20131</v>
      </c>
      <c r="E419" t="s">
        <v>13</v>
      </c>
      <c r="F419">
        <v>0.27700000000000002</v>
      </c>
      <c r="G419">
        <v>3.2199999999999999E-2</v>
      </c>
      <c r="H419">
        <v>50000</v>
      </c>
      <c r="I419">
        <v>73199</v>
      </c>
      <c r="J419" s="92">
        <v>44044</v>
      </c>
      <c r="K419" s="92">
        <v>44255</v>
      </c>
    </row>
    <row r="420" spans="1:11" x14ac:dyDescent="0.25">
      <c r="A420" t="str">
        <f t="shared" si="6"/>
        <v>NE-50000-73199-SmartFIX – 3 Year Level1-Renewal</v>
      </c>
      <c r="B420" t="s">
        <v>11</v>
      </c>
      <c r="C420" t="s">
        <v>20154</v>
      </c>
      <c r="D420" t="s">
        <v>20131</v>
      </c>
      <c r="E420" t="s">
        <v>14</v>
      </c>
      <c r="F420">
        <v>0.27700000000000002</v>
      </c>
      <c r="G420">
        <v>3.2899999999999999E-2</v>
      </c>
      <c r="H420">
        <v>50000</v>
      </c>
      <c r="I420">
        <v>73199</v>
      </c>
      <c r="J420" s="92">
        <v>44044</v>
      </c>
      <c r="K420" s="92">
        <v>44255</v>
      </c>
    </row>
    <row r="421" spans="1:11" x14ac:dyDescent="0.25">
      <c r="A421" t="str">
        <f t="shared" si="6"/>
        <v>NO-50000-73199-SmartFIX – 3 Year Level1-Renewal</v>
      </c>
      <c r="B421" t="s">
        <v>11</v>
      </c>
      <c r="C421" t="s">
        <v>20154</v>
      </c>
      <c r="D421" t="s">
        <v>20131</v>
      </c>
      <c r="E421" t="s">
        <v>15</v>
      </c>
      <c r="F421">
        <v>0.27700000000000002</v>
      </c>
      <c r="G421">
        <v>3.2300000000000002E-2</v>
      </c>
      <c r="H421">
        <v>50000</v>
      </c>
      <c r="I421">
        <v>73199</v>
      </c>
      <c r="J421" s="92">
        <v>44044</v>
      </c>
      <c r="K421" s="92">
        <v>44255</v>
      </c>
    </row>
    <row r="422" spans="1:11" x14ac:dyDescent="0.25">
      <c r="A422" t="str">
        <f t="shared" si="6"/>
        <v>NT-50000-73199-SmartFIX – 3 Year Level1-Renewal</v>
      </c>
      <c r="B422" t="s">
        <v>11</v>
      </c>
      <c r="C422" t="s">
        <v>20154</v>
      </c>
      <c r="D422" t="s">
        <v>20131</v>
      </c>
      <c r="E422" t="s">
        <v>16</v>
      </c>
      <c r="F422">
        <v>0.27700000000000002</v>
      </c>
      <c r="G422">
        <v>3.27E-2</v>
      </c>
      <c r="H422">
        <v>50000</v>
      </c>
      <c r="I422">
        <v>73199</v>
      </c>
      <c r="J422" s="92">
        <v>44044</v>
      </c>
      <c r="K422" s="92">
        <v>44255</v>
      </c>
    </row>
    <row r="423" spans="1:11" x14ac:dyDescent="0.25">
      <c r="A423" t="str">
        <f t="shared" si="6"/>
        <v>NW-50000-73199-SmartFIX – 3 Year Level1-Renewal</v>
      </c>
      <c r="B423" t="s">
        <v>11</v>
      </c>
      <c r="C423" t="s">
        <v>20154</v>
      </c>
      <c r="D423" t="s">
        <v>20131</v>
      </c>
      <c r="E423" t="s">
        <v>17</v>
      </c>
      <c r="F423">
        <v>0.27700000000000002</v>
      </c>
      <c r="G423">
        <v>3.2399999999999998E-2</v>
      </c>
      <c r="H423">
        <v>50000</v>
      </c>
      <c r="I423">
        <v>73199</v>
      </c>
      <c r="J423" s="92">
        <v>44044</v>
      </c>
      <c r="K423" s="92">
        <v>44255</v>
      </c>
    </row>
    <row r="424" spans="1:11" x14ac:dyDescent="0.25">
      <c r="A424" t="str">
        <f t="shared" si="6"/>
        <v>SC-50000-73199-SmartFIX – 3 Year Level1-Renewal</v>
      </c>
      <c r="B424" t="s">
        <v>11</v>
      </c>
      <c r="C424" t="s">
        <v>20154</v>
      </c>
      <c r="D424" t="s">
        <v>20131</v>
      </c>
      <c r="E424" t="s">
        <v>18</v>
      </c>
      <c r="F424">
        <v>0.27700000000000002</v>
      </c>
      <c r="G424">
        <v>3.3399999999999999E-2</v>
      </c>
      <c r="H424">
        <v>50000</v>
      </c>
      <c r="I424">
        <v>73199</v>
      </c>
      <c r="J424" s="92">
        <v>44044</v>
      </c>
      <c r="K424" s="92">
        <v>44255</v>
      </c>
    </row>
    <row r="425" spans="1:11" x14ac:dyDescent="0.25">
      <c r="A425" t="str">
        <f t="shared" si="6"/>
        <v>SE-50000-73199-SmartFIX – 3 Year Level1-Renewal</v>
      </c>
      <c r="B425" t="s">
        <v>11</v>
      </c>
      <c r="C425" t="s">
        <v>20154</v>
      </c>
      <c r="D425" t="s">
        <v>20131</v>
      </c>
      <c r="E425" t="s">
        <v>19</v>
      </c>
      <c r="F425">
        <v>0.27700000000000002</v>
      </c>
      <c r="G425">
        <v>3.32E-2</v>
      </c>
      <c r="H425">
        <v>50000</v>
      </c>
      <c r="I425">
        <v>73199</v>
      </c>
      <c r="J425" s="92">
        <v>44044</v>
      </c>
      <c r="K425" s="92">
        <v>44255</v>
      </c>
    </row>
    <row r="426" spans="1:11" x14ac:dyDescent="0.25">
      <c r="A426" t="str">
        <f t="shared" si="6"/>
        <v>SO-50000-73199-SmartFIX – 3 Year Level1-Renewal</v>
      </c>
      <c r="B426" t="s">
        <v>11</v>
      </c>
      <c r="C426" t="s">
        <v>20154</v>
      </c>
      <c r="D426" t="s">
        <v>20131</v>
      </c>
      <c r="E426" t="s">
        <v>20</v>
      </c>
      <c r="F426">
        <v>0.27700000000000002</v>
      </c>
      <c r="G426">
        <v>3.4099999999999998E-2</v>
      </c>
      <c r="H426">
        <v>50000</v>
      </c>
      <c r="I426">
        <v>73199</v>
      </c>
      <c r="J426" s="92">
        <v>44044</v>
      </c>
      <c r="K426" s="92">
        <v>44255</v>
      </c>
    </row>
    <row r="427" spans="1:11" x14ac:dyDescent="0.25">
      <c r="A427" t="str">
        <f t="shared" si="6"/>
        <v>SW-50000-73199-SmartFIX – 3 Year Level1-Renewal</v>
      </c>
      <c r="B427" t="s">
        <v>11</v>
      </c>
      <c r="C427" t="s">
        <v>20154</v>
      </c>
      <c r="D427" t="s">
        <v>20131</v>
      </c>
      <c r="E427" t="s">
        <v>21</v>
      </c>
      <c r="F427">
        <v>0.27700000000000002</v>
      </c>
      <c r="G427">
        <v>3.27E-2</v>
      </c>
      <c r="H427">
        <v>50000</v>
      </c>
      <c r="I427">
        <v>73199</v>
      </c>
      <c r="J427" s="92">
        <v>44044</v>
      </c>
      <c r="K427" s="92">
        <v>44255</v>
      </c>
    </row>
    <row r="428" spans="1:11" x14ac:dyDescent="0.25">
      <c r="A428" t="str">
        <f t="shared" si="6"/>
        <v>WM-50000-73199-SmartFIX – 3 Year Level1-Renewal</v>
      </c>
      <c r="B428" t="s">
        <v>11</v>
      </c>
      <c r="C428" t="s">
        <v>20154</v>
      </c>
      <c r="D428" t="s">
        <v>20131</v>
      </c>
      <c r="E428" t="s">
        <v>22</v>
      </c>
      <c r="F428">
        <v>0.27700000000000002</v>
      </c>
      <c r="G428">
        <v>3.27E-2</v>
      </c>
      <c r="H428">
        <v>50000</v>
      </c>
      <c r="I428">
        <v>73199</v>
      </c>
      <c r="J428" s="92">
        <v>44044</v>
      </c>
      <c r="K428" s="92">
        <v>44255</v>
      </c>
    </row>
    <row r="429" spans="1:11" x14ac:dyDescent="0.25">
      <c r="A429" t="str">
        <f t="shared" si="6"/>
        <v>WN-50000-73199-SmartFIX – 3 Year Level1-Renewal</v>
      </c>
      <c r="B429" t="s">
        <v>11</v>
      </c>
      <c r="C429" t="s">
        <v>20154</v>
      </c>
      <c r="D429" t="s">
        <v>20131</v>
      </c>
      <c r="E429" t="s">
        <v>23</v>
      </c>
      <c r="F429">
        <v>0.27700000000000002</v>
      </c>
      <c r="G429">
        <v>3.32E-2</v>
      </c>
      <c r="H429">
        <v>50000</v>
      </c>
      <c r="I429">
        <v>73199</v>
      </c>
      <c r="J429" s="92">
        <v>44044</v>
      </c>
      <c r="K429" s="92">
        <v>44255</v>
      </c>
    </row>
    <row r="430" spans="1:11" x14ac:dyDescent="0.25">
      <c r="A430" t="str">
        <f t="shared" si="6"/>
        <v>WS-50000-73199-SmartFIX – 3 Year Level1-Renewal</v>
      </c>
      <c r="B430" t="s">
        <v>11</v>
      </c>
      <c r="C430" t="s">
        <v>20154</v>
      </c>
      <c r="D430" t="s">
        <v>20131</v>
      </c>
      <c r="E430" t="s">
        <v>24</v>
      </c>
      <c r="F430">
        <v>0.27700000000000002</v>
      </c>
      <c r="G430">
        <v>3.2500000000000001E-2</v>
      </c>
      <c r="H430">
        <v>50000</v>
      </c>
      <c r="I430">
        <v>73199</v>
      </c>
      <c r="J430" s="92">
        <v>44044</v>
      </c>
      <c r="K430" s="92">
        <v>44255</v>
      </c>
    </row>
    <row r="431" spans="1:11" x14ac:dyDescent="0.25">
      <c r="A431" t="str">
        <f t="shared" si="6"/>
        <v>EA-73200-124999-SmartFIX – 3 Year Level1-Renewal</v>
      </c>
      <c r="B431" t="s">
        <v>11</v>
      </c>
      <c r="C431" t="s">
        <v>20154</v>
      </c>
      <c r="D431" t="s">
        <v>20131</v>
      </c>
      <c r="E431" t="s">
        <v>12</v>
      </c>
      <c r="F431">
        <v>0.27800000000000002</v>
      </c>
      <c r="G431">
        <v>3.0700000000000002E-2</v>
      </c>
      <c r="H431">
        <v>73200</v>
      </c>
      <c r="I431">
        <v>124999</v>
      </c>
      <c r="J431" s="92">
        <v>44044</v>
      </c>
      <c r="K431" s="92">
        <v>44255</v>
      </c>
    </row>
    <row r="432" spans="1:11" x14ac:dyDescent="0.25">
      <c r="A432" t="str">
        <f t="shared" si="6"/>
        <v>EM-73200-124999-SmartFIX – 3 Year Level1-Renewal</v>
      </c>
      <c r="B432" t="s">
        <v>11</v>
      </c>
      <c r="C432" t="s">
        <v>20154</v>
      </c>
      <c r="D432" t="s">
        <v>20131</v>
      </c>
      <c r="E432" t="s">
        <v>13</v>
      </c>
      <c r="F432">
        <v>0.27800000000000002</v>
      </c>
      <c r="G432">
        <v>0.03</v>
      </c>
      <c r="H432">
        <v>73200</v>
      </c>
      <c r="I432">
        <v>124999</v>
      </c>
      <c r="J432" s="92">
        <v>44044</v>
      </c>
      <c r="K432" s="92">
        <v>44255</v>
      </c>
    </row>
    <row r="433" spans="1:11" x14ac:dyDescent="0.25">
      <c r="A433" t="str">
        <f t="shared" si="6"/>
        <v>NE-73200-124999-SmartFIX – 3 Year Level1-Renewal</v>
      </c>
      <c r="B433" t="s">
        <v>11</v>
      </c>
      <c r="C433" t="s">
        <v>20154</v>
      </c>
      <c r="D433" t="s">
        <v>20131</v>
      </c>
      <c r="E433" t="s">
        <v>14</v>
      </c>
      <c r="F433">
        <v>0.27800000000000002</v>
      </c>
      <c r="G433">
        <v>3.0800000000000001E-2</v>
      </c>
      <c r="H433">
        <v>73200</v>
      </c>
      <c r="I433">
        <v>124999</v>
      </c>
      <c r="J433" s="92">
        <v>44044</v>
      </c>
      <c r="K433" s="92">
        <v>44255</v>
      </c>
    </row>
    <row r="434" spans="1:11" x14ac:dyDescent="0.25">
      <c r="A434" t="str">
        <f t="shared" si="6"/>
        <v>NO-73200-124999-SmartFIX – 3 Year Level1-Renewal</v>
      </c>
      <c r="B434" t="s">
        <v>11</v>
      </c>
      <c r="C434" t="s">
        <v>20154</v>
      </c>
      <c r="D434" t="s">
        <v>20131</v>
      </c>
      <c r="E434" t="s">
        <v>15</v>
      </c>
      <c r="F434">
        <v>0.27800000000000002</v>
      </c>
      <c r="G434">
        <v>3.04E-2</v>
      </c>
      <c r="H434">
        <v>73200</v>
      </c>
      <c r="I434">
        <v>124999</v>
      </c>
      <c r="J434" s="92">
        <v>44044</v>
      </c>
      <c r="K434" s="92">
        <v>44255</v>
      </c>
    </row>
    <row r="435" spans="1:11" x14ac:dyDescent="0.25">
      <c r="A435" t="str">
        <f t="shared" si="6"/>
        <v>NT-73200-124999-SmartFIX – 3 Year Level1-Renewal</v>
      </c>
      <c r="B435" t="s">
        <v>11</v>
      </c>
      <c r="C435" t="s">
        <v>20154</v>
      </c>
      <c r="D435" t="s">
        <v>20131</v>
      </c>
      <c r="E435" t="s">
        <v>16</v>
      </c>
      <c r="F435">
        <v>0.27800000000000002</v>
      </c>
      <c r="G435">
        <v>3.1199999999999999E-2</v>
      </c>
      <c r="H435">
        <v>73200</v>
      </c>
      <c r="I435">
        <v>124999</v>
      </c>
      <c r="J435" s="92">
        <v>44044</v>
      </c>
      <c r="K435" s="92">
        <v>44255</v>
      </c>
    </row>
    <row r="436" spans="1:11" x14ac:dyDescent="0.25">
      <c r="A436" t="str">
        <f t="shared" si="6"/>
        <v>NW-73200-124999-SmartFIX – 3 Year Level1-Renewal</v>
      </c>
      <c r="B436" t="s">
        <v>11</v>
      </c>
      <c r="C436" t="s">
        <v>20154</v>
      </c>
      <c r="D436" t="s">
        <v>20131</v>
      </c>
      <c r="E436" t="s">
        <v>17</v>
      </c>
      <c r="F436">
        <v>0.27800000000000002</v>
      </c>
      <c r="G436">
        <v>3.0499999999999999E-2</v>
      </c>
      <c r="H436">
        <v>73200</v>
      </c>
      <c r="I436">
        <v>124999</v>
      </c>
      <c r="J436" s="92">
        <v>44044</v>
      </c>
      <c r="K436" s="92">
        <v>44255</v>
      </c>
    </row>
    <row r="437" spans="1:11" x14ac:dyDescent="0.25">
      <c r="A437" t="str">
        <f t="shared" si="6"/>
        <v>SC-73200-124999-SmartFIX – 3 Year Level1-Renewal</v>
      </c>
      <c r="B437" t="s">
        <v>11</v>
      </c>
      <c r="C437" t="s">
        <v>20154</v>
      </c>
      <c r="D437" t="s">
        <v>20131</v>
      </c>
      <c r="E437" t="s">
        <v>18</v>
      </c>
      <c r="F437">
        <v>0.27800000000000002</v>
      </c>
      <c r="G437">
        <v>3.09E-2</v>
      </c>
      <c r="H437">
        <v>73200</v>
      </c>
      <c r="I437">
        <v>124999</v>
      </c>
      <c r="J437" s="92">
        <v>44044</v>
      </c>
      <c r="K437" s="92">
        <v>44255</v>
      </c>
    </row>
    <row r="438" spans="1:11" x14ac:dyDescent="0.25">
      <c r="A438" t="str">
        <f t="shared" si="6"/>
        <v>SE-73200-124999-SmartFIX – 3 Year Level1-Renewal</v>
      </c>
      <c r="B438" t="s">
        <v>11</v>
      </c>
      <c r="C438" t="s">
        <v>20154</v>
      </c>
      <c r="D438" t="s">
        <v>20131</v>
      </c>
      <c r="E438" t="s">
        <v>19</v>
      </c>
      <c r="F438">
        <v>0.27800000000000002</v>
      </c>
      <c r="G438">
        <v>3.0800000000000001E-2</v>
      </c>
      <c r="H438">
        <v>73200</v>
      </c>
      <c r="I438">
        <v>124999</v>
      </c>
      <c r="J438" s="92">
        <v>44044</v>
      </c>
      <c r="K438" s="92">
        <v>44255</v>
      </c>
    </row>
    <row r="439" spans="1:11" x14ac:dyDescent="0.25">
      <c r="A439" t="str">
        <f t="shared" si="6"/>
        <v>SO-73200-124999-SmartFIX – 3 Year Level1-Renewal</v>
      </c>
      <c r="B439" t="s">
        <v>11</v>
      </c>
      <c r="C439" t="s">
        <v>20154</v>
      </c>
      <c r="D439" t="s">
        <v>20131</v>
      </c>
      <c r="E439" t="s">
        <v>20</v>
      </c>
      <c r="F439">
        <v>0.27800000000000002</v>
      </c>
      <c r="G439">
        <v>3.1199999999999999E-2</v>
      </c>
      <c r="H439">
        <v>73200</v>
      </c>
      <c r="I439">
        <v>124999</v>
      </c>
      <c r="J439" s="92">
        <v>44044</v>
      </c>
      <c r="K439" s="92">
        <v>44255</v>
      </c>
    </row>
    <row r="440" spans="1:11" x14ac:dyDescent="0.25">
      <c r="A440" t="str">
        <f t="shared" si="6"/>
        <v>SW-73200-124999-SmartFIX – 3 Year Level1-Renewal</v>
      </c>
      <c r="B440" t="s">
        <v>11</v>
      </c>
      <c r="C440" t="s">
        <v>20154</v>
      </c>
      <c r="D440" t="s">
        <v>20131</v>
      </c>
      <c r="E440" t="s">
        <v>21</v>
      </c>
      <c r="F440">
        <v>0.27800000000000002</v>
      </c>
      <c r="G440">
        <v>3.1E-2</v>
      </c>
      <c r="H440">
        <v>73200</v>
      </c>
      <c r="I440">
        <v>124999</v>
      </c>
      <c r="J440" s="92">
        <v>44044</v>
      </c>
      <c r="K440" s="92">
        <v>44255</v>
      </c>
    </row>
    <row r="441" spans="1:11" x14ac:dyDescent="0.25">
      <c r="A441" t="str">
        <f t="shared" si="6"/>
        <v>WM-73200-124999-SmartFIX – 3 Year Level1-Renewal</v>
      </c>
      <c r="B441" t="s">
        <v>11</v>
      </c>
      <c r="C441" t="s">
        <v>20154</v>
      </c>
      <c r="D441" t="s">
        <v>20131</v>
      </c>
      <c r="E441" t="s">
        <v>22</v>
      </c>
      <c r="F441">
        <v>0.27800000000000002</v>
      </c>
      <c r="G441">
        <v>3.15E-2</v>
      </c>
      <c r="H441">
        <v>73200</v>
      </c>
      <c r="I441">
        <v>124999</v>
      </c>
      <c r="J441" s="92">
        <v>44044</v>
      </c>
      <c r="K441" s="92">
        <v>44255</v>
      </c>
    </row>
    <row r="442" spans="1:11" x14ac:dyDescent="0.25">
      <c r="A442" t="str">
        <f t="shared" si="6"/>
        <v>WN-73200-124999-SmartFIX – 3 Year Level1-Renewal</v>
      </c>
      <c r="B442" t="s">
        <v>11</v>
      </c>
      <c r="C442" t="s">
        <v>20154</v>
      </c>
      <c r="D442" t="s">
        <v>20131</v>
      </c>
      <c r="E442" t="s">
        <v>23</v>
      </c>
      <c r="F442">
        <v>0.27800000000000002</v>
      </c>
      <c r="G442">
        <v>3.15E-2</v>
      </c>
      <c r="H442">
        <v>73200</v>
      </c>
      <c r="I442">
        <v>124999</v>
      </c>
      <c r="J442" s="92">
        <v>44044</v>
      </c>
      <c r="K442" s="92">
        <v>44255</v>
      </c>
    </row>
    <row r="443" spans="1:11" x14ac:dyDescent="0.25">
      <c r="A443" t="str">
        <f t="shared" si="6"/>
        <v>WS-73200-124999-SmartFIX – 3 Year Level1-Renewal</v>
      </c>
      <c r="B443" t="s">
        <v>11</v>
      </c>
      <c r="C443" t="s">
        <v>20154</v>
      </c>
      <c r="D443" t="s">
        <v>20131</v>
      </c>
      <c r="E443" t="s">
        <v>24</v>
      </c>
      <c r="F443">
        <v>0.27800000000000002</v>
      </c>
      <c r="G443">
        <v>3.09E-2</v>
      </c>
      <c r="H443">
        <v>73200</v>
      </c>
      <c r="I443">
        <v>124999</v>
      </c>
      <c r="J443" s="92">
        <v>44044</v>
      </c>
      <c r="K443" s="92">
        <v>44255</v>
      </c>
    </row>
    <row r="444" spans="1:11" x14ac:dyDescent="0.25">
      <c r="A444" t="str">
        <f t="shared" si="6"/>
        <v>EA-125000-292999-SmartFIX – 3 Year Level1-Renewal</v>
      </c>
      <c r="B444" t="s">
        <v>11</v>
      </c>
      <c r="C444" t="s">
        <v>20154</v>
      </c>
      <c r="D444" t="s">
        <v>20131</v>
      </c>
      <c r="E444" t="s">
        <v>12</v>
      </c>
      <c r="F444">
        <v>0.27900000000000003</v>
      </c>
      <c r="G444">
        <v>2.9100000000000001E-2</v>
      </c>
      <c r="H444">
        <v>125000</v>
      </c>
      <c r="I444">
        <v>292999</v>
      </c>
      <c r="J444" s="92">
        <v>44044</v>
      </c>
      <c r="K444" s="92">
        <v>44255</v>
      </c>
    </row>
    <row r="445" spans="1:11" x14ac:dyDescent="0.25">
      <c r="A445" t="str">
        <f t="shared" si="6"/>
        <v>EM-125000-292999-SmartFIX – 3 Year Level1-Renewal</v>
      </c>
      <c r="B445" t="s">
        <v>11</v>
      </c>
      <c r="C445" t="s">
        <v>20154</v>
      </c>
      <c r="D445" t="s">
        <v>20131</v>
      </c>
      <c r="E445" t="s">
        <v>13</v>
      </c>
      <c r="F445">
        <v>0.27900000000000003</v>
      </c>
      <c r="G445">
        <v>2.8899999999999999E-2</v>
      </c>
      <c r="H445">
        <v>125000</v>
      </c>
      <c r="I445">
        <v>292999</v>
      </c>
      <c r="J445" s="92">
        <v>44044</v>
      </c>
      <c r="K445" s="92">
        <v>44255</v>
      </c>
    </row>
    <row r="446" spans="1:11" x14ac:dyDescent="0.25">
      <c r="A446" t="str">
        <f t="shared" si="6"/>
        <v>NE-125000-292999-SmartFIX – 3 Year Level1-Renewal</v>
      </c>
      <c r="B446" t="s">
        <v>11</v>
      </c>
      <c r="C446" t="s">
        <v>20154</v>
      </c>
      <c r="D446" t="s">
        <v>20131</v>
      </c>
      <c r="E446" t="s">
        <v>14</v>
      </c>
      <c r="F446">
        <v>0.27900000000000003</v>
      </c>
      <c r="G446">
        <v>2.9600000000000001E-2</v>
      </c>
      <c r="H446">
        <v>125000</v>
      </c>
      <c r="I446">
        <v>292999</v>
      </c>
      <c r="J446" s="92">
        <v>44044</v>
      </c>
      <c r="K446" s="92">
        <v>44255</v>
      </c>
    </row>
    <row r="447" spans="1:11" x14ac:dyDescent="0.25">
      <c r="A447" t="str">
        <f t="shared" si="6"/>
        <v>NO-125000-292999-SmartFIX – 3 Year Level1-Renewal</v>
      </c>
      <c r="B447" t="s">
        <v>11</v>
      </c>
      <c r="C447" t="s">
        <v>20154</v>
      </c>
      <c r="D447" t="s">
        <v>20131</v>
      </c>
      <c r="E447" t="s">
        <v>15</v>
      </c>
      <c r="F447">
        <v>0.27900000000000003</v>
      </c>
      <c r="G447">
        <v>2.9100000000000001E-2</v>
      </c>
      <c r="H447">
        <v>125000</v>
      </c>
      <c r="I447">
        <v>292999</v>
      </c>
      <c r="J447" s="92">
        <v>44044</v>
      </c>
      <c r="K447" s="92">
        <v>44255</v>
      </c>
    </row>
    <row r="448" spans="1:11" x14ac:dyDescent="0.25">
      <c r="A448" t="str">
        <f t="shared" si="6"/>
        <v>NT-125000-292999-SmartFIX – 3 Year Level1-Renewal</v>
      </c>
      <c r="B448" t="s">
        <v>11</v>
      </c>
      <c r="C448" t="s">
        <v>20154</v>
      </c>
      <c r="D448" t="s">
        <v>20131</v>
      </c>
      <c r="E448" t="s">
        <v>16</v>
      </c>
      <c r="F448">
        <v>0.27900000000000003</v>
      </c>
      <c r="G448">
        <v>2.98E-2</v>
      </c>
      <c r="H448">
        <v>125000</v>
      </c>
      <c r="I448">
        <v>292999</v>
      </c>
      <c r="J448" s="92">
        <v>44044</v>
      </c>
      <c r="K448" s="92">
        <v>44255</v>
      </c>
    </row>
    <row r="449" spans="1:11" x14ac:dyDescent="0.25">
      <c r="A449" t="str">
        <f t="shared" si="6"/>
        <v>NW-125000-292999-SmartFIX – 3 Year Level1-Renewal</v>
      </c>
      <c r="B449" t="s">
        <v>11</v>
      </c>
      <c r="C449" t="s">
        <v>20154</v>
      </c>
      <c r="D449" t="s">
        <v>20131</v>
      </c>
      <c r="E449" t="s">
        <v>17</v>
      </c>
      <c r="F449">
        <v>0.27900000000000003</v>
      </c>
      <c r="G449">
        <v>2.9700000000000001E-2</v>
      </c>
      <c r="H449">
        <v>125000</v>
      </c>
      <c r="I449">
        <v>292999</v>
      </c>
      <c r="J449" s="92">
        <v>44044</v>
      </c>
      <c r="K449" s="92">
        <v>44255</v>
      </c>
    </row>
    <row r="450" spans="1:11" x14ac:dyDescent="0.25">
      <c r="A450" t="str">
        <f t="shared" si="6"/>
        <v>SC-125000-292999-SmartFIX – 3 Year Level1-Renewal</v>
      </c>
      <c r="B450" t="s">
        <v>11</v>
      </c>
      <c r="C450" t="s">
        <v>20154</v>
      </c>
      <c r="D450" t="s">
        <v>20131</v>
      </c>
      <c r="E450" t="s">
        <v>18</v>
      </c>
      <c r="F450">
        <v>0.27900000000000003</v>
      </c>
      <c r="G450">
        <v>3.0700000000000002E-2</v>
      </c>
      <c r="H450">
        <v>125000</v>
      </c>
      <c r="I450">
        <v>292999</v>
      </c>
      <c r="J450" s="92">
        <v>44044</v>
      </c>
      <c r="K450" s="92">
        <v>44255</v>
      </c>
    </row>
    <row r="451" spans="1:11" x14ac:dyDescent="0.25">
      <c r="A451" t="str">
        <f t="shared" ref="A451:A514" si="7">CONCATENATE(E451,"-",H451,"-",I451,"-",C451,"-",D451)</f>
        <v>SE-125000-292999-SmartFIX – 3 Year Level1-Renewal</v>
      </c>
      <c r="B451" t="s">
        <v>11</v>
      </c>
      <c r="C451" t="s">
        <v>20154</v>
      </c>
      <c r="D451" t="s">
        <v>20131</v>
      </c>
      <c r="E451" t="s">
        <v>19</v>
      </c>
      <c r="F451">
        <v>0.27900000000000003</v>
      </c>
      <c r="G451">
        <v>2.9399999999999999E-2</v>
      </c>
      <c r="H451">
        <v>125000</v>
      </c>
      <c r="I451">
        <v>292999</v>
      </c>
      <c r="J451" s="92">
        <v>44044</v>
      </c>
      <c r="K451" s="92">
        <v>44255</v>
      </c>
    </row>
    <row r="452" spans="1:11" x14ac:dyDescent="0.25">
      <c r="A452" t="str">
        <f t="shared" si="7"/>
        <v>SO-125000-292999-SmartFIX – 3 Year Level1-Renewal</v>
      </c>
      <c r="B452" t="s">
        <v>11</v>
      </c>
      <c r="C452" t="s">
        <v>20154</v>
      </c>
      <c r="D452" t="s">
        <v>20131</v>
      </c>
      <c r="E452" t="s">
        <v>20</v>
      </c>
      <c r="F452">
        <v>0.27900000000000003</v>
      </c>
      <c r="G452">
        <v>3.0599999999999999E-2</v>
      </c>
      <c r="H452">
        <v>125000</v>
      </c>
      <c r="I452">
        <v>292999</v>
      </c>
      <c r="J452" s="92">
        <v>44044</v>
      </c>
      <c r="K452" s="92">
        <v>44255</v>
      </c>
    </row>
    <row r="453" spans="1:11" x14ac:dyDescent="0.25">
      <c r="A453" t="str">
        <f t="shared" si="7"/>
        <v>SW-125000-292999-SmartFIX – 3 Year Level1-Renewal</v>
      </c>
      <c r="B453" t="s">
        <v>11</v>
      </c>
      <c r="C453" t="s">
        <v>20154</v>
      </c>
      <c r="D453" t="s">
        <v>20131</v>
      </c>
      <c r="E453" t="s">
        <v>21</v>
      </c>
      <c r="F453">
        <v>0.27900000000000003</v>
      </c>
      <c r="G453">
        <v>3.04E-2</v>
      </c>
      <c r="H453">
        <v>125000</v>
      </c>
      <c r="I453">
        <v>292999</v>
      </c>
      <c r="J453" s="92">
        <v>44044</v>
      </c>
      <c r="K453" s="92">
        <v>44255</v>
      </c>
    </row>
    <row r="454" spans="1:11" x14ac:dyDescent="0.25">
      <c r="A454" t="str">
        <f t="shared" si="7"/>
        <v>WM-125000-292999-SmartFIX – 3 Year Level1-Renewal</v>
      </c>
      <c r="B454" t="s">
        <v>11</v>
      </c>
      <c r="C454" t="s">
        <v>20154</v>
      </c>
      <c r="D454" t="s">
        <v>20131</v>
      </c>
      <c r="E454" t="s">
        <v>22</v>
      </c>
      <c r="F454">
        <v>0.27900000000000003</v>
      </c>
      <c r="G454">
        <v>3.0200000000000001E-2</v>
      </c>
      <c r="H454">
        <v>125000</v>
      </c>
      <c r="I454">
        <v>292999</v>
      </c>
      <c r="J454" s="92">
        <v>44044</v>
      </c>
      <c r="K454" s="92">
        <v>44255</v>
      </c>
    </row>
    <row r="455" spans="1:11" x14ac:dyDescent="0.25">
      <c r="A455" t="str">
        <f t="shared" si="7"/>
        <v>WN-125000-292999-SmartFIX – 3 Year Level1-Renewal</v>
      </c>
      <c r="B455" t="s">
        <v>11</v>
      </c>
      <c r="C455" t="s">
        <v>20154</v>
      </c>
      <c r="D455" t="s">
        <v>20131</v>
      </c>
      <c r="E455" t="s">
        <v>23</v>
      </c>
      <c r="F455">
        <v>0.27900000000000003</v>
      </c>
      <c r="G455">
        <v>3.0499999999999999E-2</v>
      </c>
      <c r="H455">
        <v>125000</v>
      </c>
      <c r="I455">
        <v>292999</v>
      </c>
      <c r="J455" s="92">
        <v>44044</v>
      </c>
      <c r="K455" s="92">
        <v>44255</v>
      </c>
    </row>
    <row r="456" spans="1:11" x14ac:dyDescent="0.25">
      <c r="A456" t="str">
        <f t="shared" si="7"/>
        <v>WS-125000-292999-SmartFIX – 3 Year Level1-Renewal</v>
      </c>
      <c r="B456" t="s">
        <v>11</v>
      </c>
      <c r="C456" t="s">
        <v>20154</v>
      </c>
      <c r="D456" t="s">
        <v>20131</v>
      </c>
      <c r="E456" t="s">
        <v>24</v>
      </c>
      <c r="F456">
        <v>0.27900000000000003</v>
      </c>
      <c r="G456">
        <v>3.04E-2</v>
      </c>
      <c r="H456">
        <v>125000</v>
      </c>
      <c r="I456">
        <v>292999</v>
      </c>
      <c r="J456" s="92">
        <v>44044</v>
      </c>
      <c r="K456" s="92">
        <v>44255</v>
      </c>
    </row>
    <row r="457" spans="1:11" x14ac:dyDescent="0.25">
      <c r="A457" t="str">
        <f t="shared" si="7"/>
        <v>EA-10000-24999-SmartTRACKER Level1-Renewal</v>
      </c>
      <c r="B457" t="s">
        <v>11</v>
      </c>
      <c r="C457" t="s">
        <v>20155</v>
      </c>
      <c r="D457" t="s">
        <v>20131</v>
      </c>
      <c r="E457" t="s">
        <v>12</v>
      </c>
      <c r="F457">
        <v>0.27500000000000002</v>
      </c>
      <c r="G457">
        <v>3.15E-2</v>
      </c>
      <c r="H457">
        <v>10000</v>
      </c>
      <c r="I457">
        <v>24999</v>
      </c>
      <c r="J457" s="92">
        <v>44044</v>
      </c>
      <c r="K457" s="92">
        <v>44255</v>
      </c>
    </row>
    <row r="458" spans="1:11" x14ac:dyDescent="0.25">
      <c r="A458" t="str">
        <f t="shared" si="7"/>
        <v>EM-10000-24999-SmartTRACKER Level1-Renewal</v>
      </c>
      <c r="B458" t="s">
        <v>11</v>
      </c>
      <c r="C458" t="s">
        <v>20155</v>
      </c>
      <c r="D458" t="s">
        <v>20131</v>
      </c>
      <c r="E458" t="s">
        <v>13</v>
      </c>
      <c r="F458">
        <v>0.27500000000000002</v>
      </c>
      <c r="G458">
        <v>3.0700000000000002E-2</v>
      </c>
      <c r="H458">
        <v>10000</v>
      </c>
      <c r="I458">
        <v>24999</v>
      </c>
      <c r="J458" s="92">
        <v>44044</v>
      </c>
      <c r="K458" s="92">
        <v>44255</v>
      </c>
    </row>
    <row r="459" spans="1:11" x14ac:dyDescent="0.25">
      <c r="A459" t="str">
        <f t="shared" si="7"/>
        <v>NE-10000-24999-SmartTRACKER Level1-Renewal</v>
      </c>
      <c r="B459" t="s">
        <v>11</v>
      </c>
      <c r="C459" t="s">
        <v>20155</v>
      </c>
      <c r="D459" t="s">
        <v>20131</v>
      </c>
      <c r="E459" t="s">
        <v>14</v>
      </c>
      <c r="F459">
        <v>0.27500000000000002</v>
      </c>
      <c r="G459">
        <v>3.15E-2</v>
      </c>
      <c r="H459">
        <v>10000</v>
      </c>
      <c r="I459">
        <v>24999</v>
      </c>
      <c r="J459" s="92">
        <v>44044</v>
      </c>
      <c r="K459" s="92">
        <v>44255</v>
      </c>
    </row>
    <row r="460" spans="1:11" x14ac:dyDescent="0.25">
      <c r="A460" t="str">
        <f t="shared" si="7"/>
        <v>NO-10000-24999-SmartTRACKER Level1-Renewal</v>
      </c>
      <c r="B460" t="s">
        <v>11</v>
      </c>
      <c r="C460" t="s">
        <v>20155</v>
      </c>
      <c r="D460" t="s">
        <v>20131</v>
      </c>
      <c r="E460" t="s">
        <v>15</v>
      </c>
      <c r="F460">
        <v>0.27500000000000002</v>
      </c>
      <c r="G460">
        <v>3.1300000000000001E-2</v>
      </c>
      <c r="H460">
        <v>10000</v>
      </c>
      <c r="I460">
        <v>24999</v>
      </c>
      <c r="J460" s="92">
        <v>44044</v>
      </c>
      <c r="K460" s="92">
        <v>44255</v>
      </c>
    </row>
    <row r="461" spans="1:11" x14ac:dyDescent="0.25">
      <c r="A461" t="str">
        <f t="shared" si="7"/>
        <v>NT-10000-24999-SmartTRACKER Level1-Renewal</v>
      </c>
      <c r="B461" t="s">
        <v>11</v>
      </c>
      <c r="C461" t="s">
        <v>20155</v>
      </c>
      <c r="D461" t="s">
        <v>20131</v>
      </c>
      <c r="E461" t="s">
        <v>16</v>
      </c>
      <c r="F461">
        <v>0.27500000000000002</v>
      </c>
      <c r="G461">
        <v>3.2599999999999997E-2</v>
      </c>
      <c r="H461">
        <v>10000</v>
      </c>
      <c r="I461">
        <v>24999</v>
      </c>
      <c r="J461" s="92">
        <v>44044</v>
      </c>
      <c r="K461" s="92">
        <v>44255</v>
      </c>
    </row>
    <row r="462" spans="1:11" x14ac:dyDescent="0.25">
      <c r="A462" t="str">
        <f t="shared" si="7"/>
        <v>NW-10000-24999-SmartTRACKER Level1-Renewal</v>
      </c>
      <c r="B462" t="s">
        <v>11</v>
      </c>
      <c r="C462" t="s">
        <v>20155</v>
      </c>
      <c r="D462" t="s">
        <v>20131</v>
      </c>
      <c r="E462" t="s">
        <v>17</v>
      </c>
      <c r="F462">
        <v>0.27500000000000002</v>
      </c>
      <c r="G462">
        <v>3.15E-2</v>
      </c>
      <c r="H462">
        <v>10000</v>
      </c>
      <c r="I462">
        <v>24999</v>
      </c>
      <c r="J462" s="92">
        <v>44044</v>
      </c>
      <c r="K462" s="92">
        <v>44255</v>
      </c>
    </row>
    <row r="463" spans="1:11" x14ac:dyDescent="0.25">
      <c r="A463" t="str">
        <f t="shared" si="7"/>
        <v>SC-10000-24999-SmartTRACKER Level1-Renewal</v>
      </c>
      <c r="B463" t="s">
        <v>11</v>
      </c>
      <c r="C463" t="s">
        <v>20155</v>
      </c>
      <c r="D463" t="s">
        <v>20131</v>
      </c>
      <c r="E463" t="s">
        <v>18</v>
      </c>
      <c r="F463">
        <v>0.27500000000000002</v>
      </c>
      <c r="G463">
        <v>3.2599999999999997E-2</v>
      </c>
      <c r="H463">
        <v>10000</v>
      </c>
      <c r="I463">
        <v>24999</v>
      </c>
      <c r="J463" s="92">
        <v>44044</v>
      </c>
      <c r="K463" s="92">
        <v>44255</v>
      </c>
    </row>
    <row r="464" spans="1:11" x14ac:dyDescent="0.25">
      <c r="A464" t="str">
        <f t="shared" si="7"/>
        <v>SE-10000-24999-SmartTRACKER Level1-Renewal</v>
      </c>
      <c r="B464" t="s">
        <v>11</v>
      </c>
      <c r="C464" t="s">
        <v>20155</v>
      </c>
      <c r="D464" t="s">
        <v>20131</v>
      </c>
      <c r="E464" t="s">
        <v>19</v>
      </c>
      <c r="F464">
        <v>0.27500000000000002</v>
      </c>
      <c r="G464">
        <v>3.15E-2</v>
      </c>
      <c r="H464">
        <v>10000</v>
      </c>
      <c r="I464">
        <v>24999</v>
      </c>
      <c r="J464" s="92">
        <v>44044</v>
      </c>
      <c r="K464" s="92">
        <v>44255</v>
      </c>
    </row>
    <row r="465" spans="1:11" x14ac:dyDescent="0.25">
      <c r="A465" t="str">
        <f t="shared" si="7"/>
        <v>SO-10000-24999-SmartTRACKER Level1-Renewal</v>
      </c>
      <c r="B465" t="s">
        <v>11</v>
      </c>
      <c r="C465" t="s">
        <v>20155</v>
      </c>
      <c r="D465" t="s">
        <v>20131</v>
      </c>
      <c r="E465" t="s">
        <v>20</v>
      </c>
      <c r="F465">
        <v>0.27500000000000002</v>
      </c>
      <c r="G465">
        <v>3.2800000000000003E-2</v>
      </c>
      <c r="H465">
        <v>10000</v>
      </c>
      <c r="I465">
        <v>24999</v>
      </c>
      <c r="J465" s="92">
        <v>44044</v>
      </c>
      <c r="K465" s="92">
        <v>44255</v>
      </c>
    </row>
    <row r="466" spans="1:11" x14ac:dyDescent="0.25">
      <c r="A466" t="str">
        <f t="shared" si="7"/>
        <v>SW-10000-24999-SmartTRACKER Level1-Renewal</v>
      </c>
      <c r="B466" t="s">
        <v>11</v>
      </c>
      <c r="C466" t="s">
        <v>20155</v>
      </c>
      <c r="D466" t="s">
        <v>20131</v>
      </c>
      <c r="E466" t="s">
        <v>21</v>
      </c>
      <c r="F466">
        <v>0.27500000000000002</v>
      </c>
      <c r="G466">
        <v>3.15E-2</v>
      </c>
      <c r="H466">
        <v>10000</v>
      </c>
      <c r="I466">
        <v>24999</v>
      </c>
      <c r="J466" s="92">
        <v>44044</v>
      </c>
      <c r="K466" s="92">
        <v>44255</v>
      </c>
    </row>
    <row r="467" spans="1:11" x14ac:dyDescent="0.25">
      <c r="A467" t="str">
        <f t="shared" si="7"/>
        <v>WM-10000-24999-SmartTRACKER Level1-Renewal</v>
      </c>
      <c r="B467" t="s">
        <v>11</v>
      </c>
      <c r="C467" t="s">
        <v>20155</v>
      </c>
      <c r="D467" t="s">
        <v>20131</v>
      </c>
      <c r="E467" t="s">
        <v>22</v>
      </c>
      <c r="F467">
        <v>0.27500000000000002</v>
      </c>
      <c r="G467">
        <v>3.15E-2</v>
      </c>
      <c r="H467">
        <v>10000</v>
      </c>
      <c r="I467">
        <v>24999</v>
      </c>
      <c r="J467" s="92">
        <v>44044</v>
      </c>
      <c r="K467" s="92">
        <v>44255</v>
      </c>
    </row>
    <row r="468" spans="1:11" x14ac:dyDescent="0.25">
      <c r="A468" t="str">
        <f t="shared" si="7"/>
        <v>WN-10000-24999-SmartTRACKER Level1-Renewal</v>
      </c>
      <c r="B468" t="s">
        <v>11</v>
      </c>
      <c r="C468" t="s">
        <v>20155</v>
      </c>
      <c r="D468" t="s">
        <v>20131</v>
      </c>
      <c r="E468" t="s">
        <v>23</v>
      </c>
      <c r="F468">
        <v>0.27500000000000002</v>
      </c>
      <c r="G468">
        <v>3.1699999999999999E-2</v>
      </c>
      <c r="H468">
        <v>10000</v>
      </c>
      <c r="I468">
        <v>24999</v>
      </c>
      <c r="J468" s="92">
        <v>44044</v>
      </c>
      <c r="K468" s="92">
        <v>44255</v>
      </c>
    </row>
    <row r="469" spans="1:11" x14ac:dyDescent="0.25">
      <c r="A469" t="str">
        <f t="shared" si="7"/>
        <v>WS-10000-24999-SmartTRACKER Level1-Renewal</v>
      </c>
      <c r="B469" t="s">
        <v>11</v>
      </c>
      <c r="C469" t="s">
        <v>20155</v>
      </c>
      <c r="D469" t="s">
        <v>20131</v>
      </c>
      <c r="E469" t="s">
        <v>24</v>
      </c>
      <c r="F469">
        <v>0.27500000000000002</v>
      </c>
      <c r="G469">
        <v>3.1899999999999998E-2</v>
      </c>
      <c r="H469">
        <v>10000</v>
      </c>
      <c r="I469">
        <v>24999</v>
      </c>
      <c r="J469" s="92">
        <v>44044</v>
      </c>
      <c r="K469" s="92">
        <v>44255</v>
      </c>
    </row>
    <row r="470" spans="1:11" x14ac:dyDescent="0.25">
      <c r="A470" t="str">
        <f t="shared" si="7"/>
        <v>EA-25000-49999-SmartTRACKER Level1-Renewal</v>
      </c>
      <c r="B470" t="s">
        <v>11</v>
      </c>
      <c r="C470" t="s">
        <v>20155</v>
      </c>
      <c r="D470" t="s">
        <v>20131</v>
      </c>
      <c r="E470" t="s">
        <v>12</v>
      </c>
      <c r="F470">
        <v>0.27600000000000002</v>
      </c>
      <c r="G470">
        <v>2.8799999999999999E-2</v>
      </c>
      <c r="H470">
        <v>25000</v>
      </c>
      <c r="I470">
        <v>49999</v>
      </c>
      <c r="J470" s="92">
        <v>44044</v>
      </c>
      <c r="K470" s="92">
        <v>44255</v>
      </c>
    </row>
    <row r="471" spans="1:11" x14ac:dyDescent="0.25">
      <c r="A471" t="str">
        <f t="shared" si="7"/>
        <v>EM-25000-49999-SmartTRACKER Level1-Renewal</v>
      </c>
      <c r="B471" t="s">
        <v>11</v>
      </c>
      <c r="C471" t="s">
        <v>20155</v>
      </c>
      <c r="D471" t="s">
        <v>20131</v>
      </c>
      <c r="E471" t="s">
        <v>13</v>
      </c>
      <c r="F471">
        <v>0.27600000000000002</v>
      </c>
      <c r="G471">
        <v>2.8899999999999999E-2</v>
      </c>
      <c r="H471">
        <v>25000</v>
      </c>
      <c r="I471">
        <v>49999</v>
      </c>
      <c r="J471" s="92">
        <v>44044</v>
      </c>
      <c r="K471" s="92">
        <v>44255</v>
      </c>
    </row>
    <row r="472" spans="1:11" x14ac:dyDescent="0.25">
      <c r="A472" t="str">
        <f t="shared" si="7"/>
        <v>NE-25000-49999-SmartTRACKER Level1-Renewal</v>
      </c>
      <c r="B472" t="s">
        <v>11</v>
      </c>
      <c r="C472" t="s">
        <v>20155</v>
      </c>
      <c r="D472" t="s">
        <v>20131</v>
      </c>
      <c r="E472" t="s">
        <v>14</v>
      </c>
      <c r="F472">
        <v>0.27600000000000002</v>
      </c>
      <c r="G472">
        <v>3.0099999999999998E-2</v>
      </c>
      <c r="H472">
        <v>25000</v>
      </c>
      <c r="I472">
        <v>49999</v>
      </c>
      <c r="J472" s="92">
        <v>44044</v>
      </c>
      <c r="K472" s="92">
        <v>44255</v>
      </c>
    </row>
    <row r="473" spans="1:11" x14ac:dyDescent="0.25">
      <c r="A473" t="str">
        <f t="shared" si="7"/>
        <v>NO-25000-49999-SmartTRACKER Level1-Renewal</v>
      </c>
      <c r="B473" t="s">
        <v>11</v>
      </c>
      <c r="C473" t="s">
        <v>20155</v>
      </c>
      <c r="D473" t="s">
        <v>20131</v>
      </c>
      <c r="E473" t="s">
        <v>15</v>
      </c>
      <c r="F473">
        <v>0.27600000000000002</v>
      </c>
      <c r="G473">
        <v>2.9499999999999998E-2</v>
      </c>
      <c r="H473">
        <v>25000</v>
      </c>
      <c r="I473">
        <v>49999</v>
      </c>
      <c r="J473" s="92">
        <v>44044</v>
      </c>
      <c r="K473" s="92">
        <v>44255</v>
      </c>
    </row>
    <row r="474" spans="1:11" x14ac:dyDescent="0.25">
      <c r="A474" t="str">
        <f t="shared" si="7"/>
        <v>NT-25000-49999-SmartTRACKER Level1-Renewal</v>
      </c>
      <c r="B474" t="s">
        <v>11</v>
      </c>
      <c r="C474" t="s">
        <v>20155</v>
      </c>
      <c r="D474" t="s">
        <v>20131</v>
      </c>
      <c r="E474" t="s">
        <v>16</v>
      </c>
      <c r="F474">
        <v>0.27600000000000002</v>
      </c>
      <c r="G474">
        <v>3.0099999999999998E-2</v>
      </c>
      <c r="H474">
        <v>25000</v>
      </c>
      <c r="I474">
        <v>49999</v>
      </c>
      <c r="J474" s="92">
        <v>44044</v>
      </c>
      <c r="K474" s="92">
        <v>44255</v>
      </c>
    </row>
    <row r="475" spans="1:11" x14ac:dyDescent="0.25">
      <c r="A475" t="str">
        <f t="shared" si="7"/>
        <v>NW-25000-49999-SmartTRACKER Level1-Renewal</v>
      </c>
      <c r="B475" t="s">
        <v>11</v>
      </c>
      <c r="C475" t="s">
        <v>20155</v>
      </c>
      <c r="D475" t="s">
        <v>20131</v>
      </c>
      <c r="E475" t="s">
        <v>17</v>
      </c>
      <c r="F475">
        <v>0.27600000000000002</v>
      </c>
      <c r="G475">
        <v>3.0200000000000001E-2</v>
      </c>
      <c r="H475">
        <v>25000</v>
      </c>
      <c r="I475">
        <v>49999</v>
      </c>
      <c r="J475" s="92">
        <v>44044</v>
      </c>
      <c r="K475" s="92">
        <v>44255</v>
      </c>
    </row>
    <row r="476" spans="1:11" x14ac:dyDescent="0.25">
      <c r="A476" t="str">
        <f t="shared" si="7"/>
        <v>SC-25000-49999-SmartTRACKER Level1-Renewal</v>
      </c>
      <c r="B476" t="s">
        <v>11</v>
      </c>
      <c r="C476" t="s">
        <v>20155</v>
      </c>
      <c r="D476" t="s">
        <v>20131</v>
      </c>
      <c r="E476" t="s">
        <v>18</v>
      </c>
      <c r="F476">
        <v>0.27600000000000002</v>
      </c>
      <c r="G476">
        <v>3.0499999999999999E-2</v>
      </c>
      <c r="H476">
        <v>25000</v>
      </c>
      <c r="I476">
        <v>49999</v>
      </c>
      <c r="J476" s="92">
        <v>44044</v>
      </c>
      <c r="K476" s="92">
        <v>44255</v>
      </c>
    </row>
    <row r="477" spans="1:11" x14ac:dyDescent="0.25">
      <c r="A477" t="str">
        <f t="shared" si="7"/>
        <v>SE-25000-49999-SmartTRACKER Level1-Renewal</v>
      </c>
      <c r="B477" t="s">
        <v>11</v>
      </c>
      <c r="C477" t="s">
        <v>20155</v>
      </c>
      <c r="D477" t="s">
        <v>20131</v>
      </c>
      <c r="E477" t="s">
        <v>19</v>
      </c>
      <c r="F477">
        <v>0.27600000000000002</v>
      </c>
      <c r="G477">
        <v>3.09E-2</v>
      </c>
      <c r="H477">
        <v>25000</v>
      </c>
      <c r="I477">
        <v>49999</v>
      </c>
      <c r="J477" s="92">
        <v>44044</v>
      </c>
      <c r="K477" s="92">
        <v>44255</v>
      </c>
    </row>
    <row r="478" spans="1:11" x14ac:dyDescent="0.25">
      <c r="A478" t="str">
        <f t="shared" si="7"/>
        <v>SO-25000-49999-SmartTRACKER Level1-Renewal</v>
      </c>
      <c r="B478" t="s">
        <v>11</v>
      </c>
      <c r="C478" t="s">
        <v>20155</v>
      </c>
      <c r="D478" t="s">
        <v>20131</v>
      </c>
      <c r="E478" t="s">
        <v>20</v>
      </c>
      <c r="F478">
        <v>0.27600000000000002</v>
      </c>
      <c r="G478">
        <v>3.15E-2</v>
      </c>
      <c r="H478">
        <v>25000</v>
      </c>
      <c r="I478">
        <v>49999</v>
      </c>
      <c r="J478" s="92">
        <v>44044</v>
      </c>
      <c r="K478" s="92">
        <v>44255</v>
      </c>
    </row>
    <row r="479" spans="1:11" x14ac:dyDescent="0.25">
      <c r="A479" t="str">
        <f t="shared" si="7"/>
        <v>SW-25000-49999-SmartTRACKER Level1-Renewal</v>
      </c>
      <c r="B479" t="s">
        <v>11</v>
      </c>
      <c r="C479" t="s">
        <v>20155</v>
      </c>
      <c r="D479" t="s">
        <v>20131</v>
      </c>
      <c r="E479" t="s">
        <v>21</v>
      </c>
      <c r="F479">
        <v>0.27600000000000002</v>
      </c>
      <c r="G479">
        <v>3.04E-2</v>
      </c>
      <c r="H479">
        <v>25000</v>
      </c>
      <c r="I479">
        <v>49999</v>
      </c>
      <c r="J479" s="92">
        <v>44044</v>
      </c>
      <c r="K479" s="92">
        <v>44255</v>
      </c>
    </row>
    <row r="480" spans="1:11" x14ac:dyDescent="0.25">
      <c r="A480" t="str">
        <f t="shared" si="7"/>
        <v>WM-25000-49999-SmartTRACKER Level1-Renewal</v>
      </c>
      <c r="B480" t="s">
        <v>11</v>
      </c>
      <c r="C480" t="s">
        <v>20155</v>
      </c>
      <c r="D480" t="s">
        <v>20131</v>
      </c>
      <c r="E480" t="s">
        <v>22</v>
      </c>
      <c r="F480">
        <v>0.27600000000000002</v>
      </c>
      <c r="G480">
        <v>3.0200000000000001E-2</v>
      </c>
      <c r="H480">
        <v>25000</v>
      </c>
      <c r="I480">
        <v>49999</v>
      </c>
      <c r="J480" s="92">
        <v>44044</v>
      </c>
      <c r="K480" s="92">
        <v>44255</v>
      </c>
    </row>
    <row r="481" spans="1:11" x14ac:dyDescent="0.25">
      <c r="A481" t="str">
        <f t="shared" si="7"/>
        <v>WN-25000-49999-SmartTRACKER Level1-Renewal</v>
      </c>
      <c r="B481" t="s">
        <v>11</v>
      </c>
      <c r="C481" t="s">
        <v>20155</v>
      </c>
      <c r="D481" t="s">
        <v>20131</v>
      </c>
      <c r="E481" t="s">
        <v>23</v>
      </c>
      <c r="F481">
        <v>0.27600000000000002</v>
      </c>
      <c r="G481">
        <v>3.0499999999999999E-2</v>
      </c>
      <c r="H481">
        <v>25000</v>
      </c>
      <c r="I481">
        <v>49999</v>
      </c>
      <c r="J481" s="92">
        <v>44044</v>
      </c>
      <c r="K481" s="92">
        <v>44255</v>
      </c>
    </row>
    <row r="482" spans="1:11" x14ac:dyDescent="0.25">
      <c r="A482" t="str">
        <f t="shared" si="7"/>
        <v>WS-25000-49999-SmartTRACKER Level1-Renewal</v>
      </c>
      <c r="B482" t="s">
        <v>11</v>
      </c>
      <c r="C482" t="s">
        <v>20155</v>
      </c>
      <c r="D482" t="s">
        <v>20131</v>
      </c>
      <c r="E482" t="s">
        <v>24</v>
      </c>
      <c r="F482">
        <v>0.27600000000000002</v>
      </c>
      <c r="G482">
        <v>3.0499999999999999E-2</v>
      </c>
      <c r="H482">
        <v>25000</v>
      </c>
      <c r="I482">
        <v>49999</v>
      </c>
      <c r="J482" s="92">
        <v>44044</v>
      </c>
      <c r="K482" s="92">
        <v>44255</v>
      </c>
    </row>
    <row r="483" spans="1:11" x14ac:dyDescent="0.25">
      <c r="A483" t="str">
        <f t="shared" si="7"/>
        <v>EA-50000-73199-SmartTRACKER Level1-Renewal</v>
      </c>
      <c r="B483" t="s">
        <v>11</v>
      </c>
      <c r="C483" t="s">
        <v>20155</v>
      </c>
      <c r="D483" t="s">
        <v>20131</v>
      </c>
      <c r="E483" t="s">
        <v>12</v>
      </c>
      <c r="F483">
        <v>0.27700000000000002</v>
      </c>
      <c r="G483">
        <v>2.8799999999999999E-2</v>
      </c>
      <c r="H483">
        <v>50000</v>
      </c>
      <c r="I483">
        <v>73199</v>
      </c>
      <c r="J483" s="92">
        <v>44044</v>
      </c>
      <c r="K483" s="92">
        <v>44255</v>
      </c>
    </row>
    <row r="484" spans="1:11" x14ac:dyDescent="0.25">
      <c r="A484" t="str">
        <f t="shared" si="7"/>
        <v>EM-50000-73199-SmartTRACKER Level1-Renewal</v>
      </c>
      <c r="B484" t="s">
        <v>11</v>
      </c>
      <c r="C484" t="s">
        <v>20155</v>
      </c>
      <c r="D484" t="s">
        <v>20131</v>
      </c>
      <c r="E484" t="s">
        <v>13</v>
      </c>
      <c r="F484">
        <v>0.27700000000000002</v>
      </c>
      <c r="G484">
        <v>2.8899999999999999E-2</v>
      </c>
      <c r="H484">
        <v>50000</v>
      </c>
      <c r="I484">
        <v>73199</v>
      </c>
      <c r="J484" s="92">
        <v>44044</v>
      </c>
      <c r="K484" s="92">
        <v>44255</v>
      </c>
    </row>
    <row r="485" spans="1:11" x14ac:dyDescent="0.25">
      <c r="A485" t="str">
        <f t="shared" si="7"/>
        <v>NE-50000-73199-SmartTRACKER Level1-Renewal</v>
      </c>
      <c r="B485" t="s">
        <v>11</v>
      </c>
      <c r="C485" t="s">
        <v>20155</v>
      </c>
      <c r="D485" t="s">
        <v>20131</v>
      </c>
      <c r="E485" t="s">
        <v>14</v>
      </c>
      <c r="F485">
        <v>0.27700000000000002</v>
      </c>
      <c r="G485">
        <v>3.0200000000000001E-2</v>
      </c>
      <c r="H485">
        <v>50000</v>
      </c>
      <c r="I485">
        <v>73199</v>
      </c>
      <c r="J485" s="92">
        <v>44044</v>
      </c>
      <c r="K485" s="92">
        <v>44255</v>
      </c>
    </row>
    <row r="486" spans="1:11" x14ac:dyDescent="0.25">
      <c r="A486" t="str">
        <f t="shared" si="7"/>
        <v>NO-50000-73199-SmartTRACKER Level1-Renewal</v>
      </c>
      <c r="B486" t="s">
        <v>11</v>
      </c>
      <c r="C486" t="s">
        <v>20155</v>
      </c>
      <c r="D486" t="s">
        <v>20131</v>
      </c>
      <c r="E486" t="s">
        <v>15</v>
      </c>
      <c r="F486">
        <v>0.27700000000000002</v>
      </c>
      <c r="G486">
        <v>2.9399999999999999E-2</v>
      </c>
      <c r="H486">
        <v>50000</v>
      </c>
      <c r="I486">
        <v>73199</v>
      </c>
      <c r="J486" s="92">
        <v>44044</v>
      </c>
      <c r="K486" s="92">
        <v>44255</v>
      </c>
    </row>
    <row r="487" spans="1:11" x14ac:dyDescent="0.25">
      <c r="A487" t="str">
        <f t="shared" si="7"/>
        <v>NT-50000-73199-SmartTRACKER Level1-Renewal</v>
      </c>
      <c r="B487" t="s">
        <v>11</v>
      </c>
      <c r="C487" t="s">
        <v>20155</v>
      </c>
      <c r="D487" t="s">
        <v>20131</v>
      </c>
      <c r="E487" t="s">
        <v>16</v>
      </c>
      <c r="F487">
        <v>0.27700000000000002</v>
      </c>
      <c r="G487">
        <v>2.93E-2</v>
      </c>
      <c r="H487">
        <v>50000</v>
      </c>
      <c r="I487">
        <v>73199</v>
      </c>
      <c r="J487" s="92">
        <v>44044</v>
      </c>
      <c r="K487" s="92">
        <v>44255</v>
      </c>
    </row>
    <row r="488" spans="1:11" x14ac:dyDescent="0.25">
      <c r="A488" t="str">
        <f t="shared" si="7"/>
        <v>NW-50000-73199-SmartTRACKER Level1-Renewal</v>
      </c>
      <c r="B488" t="s">
        <v>11</v>
      </c>
      <c r="C488" t="s">
        <v>20155</v>
      </c>
      <c r="D488" t="s">
        <v>20131</v>
      </c>
      <c r="E488" t="s">
        <v>17</v>
      </c>
      <c r="F488">
        <v>0.27700000000000002</v>
      </c>
      <c r="G488">
        <v>2.93E-2</v>
      </c>
      <c r="H488">
        <v>50000</v>
      </c>
      <c r="I488">
        <v>73199</v>
      </c>
      <c r="J488" s="92">
        <v>44044</v>
      </c>
      <c r="K488" s="92">
        <v>44255</v>
      </c>
    </row>
    <row r="489" spans="1:11" x14ac:dyDescent="0.25">
      <c r="A489" t="str">
        <f t="shared" si="7"/>
        <v>SC-50000-73199-SmartTRACKER Level1-Renewal</v>
      </c>
      <c r="B489" t="s">
        <v>11</v>
      </c>
      <c r="C489" t="s">
        <v>20155</v>
      </c>
      <c r="D489" t="s">
        <v>20131</v>
      </c>
      <c r="E489" t="s">
        <v>18</v>
      </c>
      <c r="F489">
        <v>0.27700000000000002</v>
      </c>
      <c r="G489">
        <v>3.0300000000000001E-2</v>
      </c>
      <c r="H489">
        <v>50000</v>
      </c>
      <c r="I489">
        <v>73199</v>
      </c>
      <c r="J489" s="92">
        <v>44044</v>
      </c>
      <c r="K489" s="92">
        <v>44255</v>
      </c>
    </row>
    <row r="490" spans="1:11" x14ac:dyDescent="0.25">
      <c r="A490" t="str">
        <f t="shared" si="7"/>
        <v>SE-50000-73199-SmartTRACKER Level1-Renewal</v>
      </c>
      <c r="B490" t="s">
        <v>11</v>
      </c>
      <c r="C490" t="s">
        <v>20155</v>
      </c>
      <c r="D490" t="s">
        <v>20131</v>
      </c>
      <c r="E490" t="s">
        <v>19</v>
      </c>
      <c r="F490">
        <v>0.27700000000000002</v>
      </c>
      <c r="G490">
        <v>3.0099999999999998E-2</v>
      </c>
      <c r="H490">
        <v>50000</v>
      </c>
      <c r="I490">
        <v>73199</v>
      </c>
      <c r="J490" s="92">
        <v>44044</v>
      </c>
      <c r="K490" s="92">
        <v>44255</v>
      </c>
    </row>
    <row r="491" spans="1:11" x14ac:dyDescent="0.25">
      <c r="A491" t="str">
        <f t="shared" si="7"/>
        <v>SO-50000-73199-SmartTRACKER Level1-Renewal</v>
      </c>
      <c r="B491" t="s">
        <v>11</v>
      </c>
      <c r="C491" t="s">
        <v>20155</v>
      </c>
      <c r="D491" t="s">
        <v>20131</v>
      </c>
      <c r="E491" t="s">
        <v>20</v>
      </c>
      <c r="F491">
        <v>0.27700000000000002</v>
      </c>
      <c r="G491">
        <v>3.0800000000000001E-2</v>
      </c>
      <c r="H491">
        <v>50000</v>
      </c>
      <c r="I491">
        <v>73199</v>
      </c>
      <c r="J491" s="92">
        <v>44044</v>
      </c>
      <c r="K491" s="92">
        <v>44255</v>
      </c>
    </row>
    <row r="492" spans="1:11" x14ac:dyDescent="0.25">
      <c r="A492" t="str">
        <f t="shared" si="7"/>
        <v>SW-50000-73199-SmartTRACKER Level1-Renewal</v>
      </c>
      <c r="B492" t="s">
        <v>11</v>
      </c>
      <c r="C492" t="s">
        <v>20155</v>
      </c>
      <c r="D492" t="s">
        <v>20131</v>
      </c>
      <c r="E492" t="s">
        <v>21</v>
      </c>
      <c r="F492">
        <v>0.27700000000000002</v>
      </c>
      <c r="G492">
        <v>2.9399999999999999E-2</v>
      </c>
      <c r="H492">
        <v>50000</v>
      </c>
      <c r="I492">
        <v>73199</v>
      </c>
      <c r="J492" s="92">
        <v>44044</v>
      </c>
      <c r="K492" s="92">
        <v>44255</v>
      </c>
    </row>
    <row r="493" spans="1:11" x14ac:dyDescent="0.25">
      <c r="A493" t="str">
        <f t="shared" si="7"/>
        <v>WM-50000-73199-SmartTRACKER Level1-Renewal</v>
      </c>
      <c r="B493" t="s">
        <v>11</v>
      </c>
      <c r="C493" t="s">
        <v>20155</v>
      </c>
      <c r="D493" t="s">
        <v>20131</v>
      </c>
      <c r="E493" t="s">
        <v>22</v>
      </c>
      <c r="F493">
        <v>0.27700000000000002</v>
      </c>
      <c r="G493">
        <v>2.98E-2</v>
      </c>
      <c r="H493">
        <v>50000</v>
      </c>
      <c r="I493">
        <v>73199</v>
      </c>
      <c r="J493" s="92">
        <v>44044</v>
      </c>
      <c r="K493" s="92">
        <v>44255</v>
      </c>
    </row>
    <row r="494" spans="1:11" x14ac:dyDescent="0.25">
      <c r="A494" t="str">
        <f t="shared" si="7"/>
        <v>WN-50000-73199-SmartTRACKER Level1-Renewal</v>
      </c>
      <c r="B494" t="s">
        <v>11</v>
      </c>
      <c r="C494" t="s">
        <v>20155</v>
      </c>
      <c r="D494" t="s">
        <v>20131</v>
      </c>
      <c r="E494" t="s">
        <v>23</v>
      </c>
      <c r="F494">
        <v>0.27700000000000002</v>
      </c>
      <c r="G494">
        <v>3.0499999999999999E-2</v>
      </c>
      <c r="H494">
        <v>50000</v>
      </c>
      <c r="I494">
        <v>73199</v>
      </c>
      <c r="J494" s="92">
        <v>44044</v>
      </c>
      <c r="K494" s="92">
        <v>44255</v>
      </c>
    </row>
    <row r="495" spans="1:11" x14ac:dyDescent="0.25">
      <c r="A495" t="str">
        <f t="shared" si="7"/>
        <v>WS-50000-73199-SmartTRACKER Level1-Renewal</v>
      </c>
      <c r="B495" t="s">
        <v>11</v>
      </c>
      <c r="C495" t="s">
        <v>20155</v>
      </c>
      <c r="D495" t="s">
        <v>20131</v>
      </c>
      <c r="E495" t="s">
        <v>24</v>
      </c>
      <c r="F495">
        <v>0.27700000000000002</v>
      </c>
      <c r="G495">
        <v>2.9399999999999999E-2</v>
      </c>
      <c r="H495">
        <v>50000</v>
      </c>
      <c r="I495">
        <v>73199</v>
      </c>
      <c r="J495" s="92">
        <v>44044</v>
      </c>
      <c r="K495" s="92">
        <v>44255</v>
      </c>
    </row>
    <row r="496" spans="1:11" x14ac:dyDescent="0.25">
      <c r="A496" t="str">
        <f t="shared" si="7"/>
        <v>EA-73200-124999-SmartTRACKER Level1-Renewal</v>
      </c>
      <c r="B496" t="s">
        <v>11</v>
      </c>
      <c r="C496" t="s">
        <v>20155</v>
      </c>
      <c r="D496" t="s">
        <v>20131</v>
      </c>
      <c r="E496" t="s">
        <v>12</v>
      </c>
      <c r="F496">
        <v>0.27800000000000002</v>
      </c>
      <c r="G496">
        <v>2.6599999999999999E-2</v>
      </c>
      <c r="H496">
        <v>73200</v>
      </c>
      <c r="I496">
        <v>124999</v>
      </c>
      <c r="J496" s="92">
        <v>44044</v>
      </c>
      <c r="K496" s="92">
        <v>44255</v>
      </c>
    </row>
    <row r="497" spans="1:11" x14ac:dyDescent="0.25">
      <c r="A497" t="str">
        <f t="shared" si="7"/>
        <v>EM-73200-124999-SmartTRACKER Level1-Renewal</v>
      </c>
      <c r="B497" t="s">
        <v>11</v>
      </c>
      <c r="C497" t="s">
        <v>20155</v>
      </c>
      <c r="D497" t="s">
        <v>20131</v>
      </c>
      <c r="E497" t="s">
        <v>13</v>
      </c>
      <c r="F497">
        <v>0.27800000000000002</v>
      </c>
      <c r="G497">
        <v>2.6499999999999999E-2</v>
      </c>
      <c r="H497">
        <v>73200</v>
      </c>
      <c r="I497">
        <v>124999</v>
      </c>
      <c r="J497" s="92">
        <v>44044</v>
      </c>
      <c r="K497" s="92">
        <v>44255</v>
      </c>
    </row>
    <row r="498" spans="1:11" x14ac:dyDescent="0.25">
      <c r="A498" t="str">
        <f t="shared" si="7"/>
        <v>NE-73200-124999-SmartTRACKER Level1-Renewal</v>
      </c>
      <c r="B498" t="s">
        <v>11</v>
      </c>
      <c r="C498" t="s">
        <v>20155</v>
      </c>
      <c r="D498" t="s">
        <v>20131</v>
      </c>
      <c r="E498" t="s">
        <v>14</v>
      </c>
      <c r="F498">
        <v>0.27800000000000002</v>
      </c>
      <c r="G498">
        <v>2.7300000000000001E-2</v>
      </c>
      <c r="H498">
        <v>73200</v>
      </c>
      <c r="I498">
        <v>124999</v>
      </c>
      <c r="J498" s="92">
        <v>44044</v>
      </c>
      <c r="K498" s="92">
        <v>44255</v>
      </c>
    </row>
    <row r="499" spans="1:11" x14ac:dyDescent="0.25">
      <c r="A499" t="str">
        <f t="shared" si="7"/>
        <v>NO-73200-124999-SmartTRACKER Level1-Renewal</v>
      </c>
      <c r="B499" t="s">
        <v>11</v>
      </c>
      <c r="C499" t="s">
        <v>20155</v>
      </c>
      <c r="D499" t="s">
        <v>20131</v>
      </c>
      <c r="E499" t="s">
        <v>15</v>
      </c>
      <c r="F499">
        <v>0.27800000000000002</v>
      </c>
      <c r="G499">
        <v>2.7099999999999999E-2</v>
      </c>
      <c r="H499">
        <v>73200</v>
      </c>
      <c r="I499">
        <v>124999</v>
      </c>
      <c r="J499" s="92">
        <v>44044</v>
      </c>
      <c r="K499" s="92">
        <v>44255</v>
      </c>
    </row>
    <row r="500" spans="1:11" x14ac:dyDescent="0.25">
      <c r="A500" t="str">
        <f t="shared" si="7"/>
        <v>NT-73200-124999-SmartTRACKER Level1-Renewal</v>
      </c>
      <c r="B500" t="s">
        <v>11</v>
      </c>
      <c r="C500" t="s">
        <v>20155</v>
      </c>
      <c r="D500" t="s">
        <v>20131</v>
      </c>
      <c r="E500" t="s">
        <v>16</v>
      </c>
      <c r="F500">
        <v>0.27800000000000002</v>
      </c>
      <c r="G500">
        <v>2.8299999999999999E-2</v>
      </c>
      <c r="H500">
        <v>73200</v>
      </c>
      <c r="I500">
        <v>124999</v>
      </c>
      <c r="J500" s="92">
        <v>44044</v>
      </c>
      <c r="K500" s="92">
        <v>44255</v>
      </c>
    </row>
    <row r="501" spans="1:11" x14ac:dyDescent="0.25">
      <c r="A501" t="str">
        <f t="shared" si="7"/>
        <v>NW-73200-124999-SmartTRACKER Level1-Renewal</v>
      </c>
      <c r="B501" t="s">
        <v>11</v>
      </c>
      <c r="C501" t="s">
        <v>20155</v>
      </c>
      <c r="D501" t="s">
        <v>20131</v>
      </c>
      <c r="E501" t="s">
        <v>17</v>
      </c>
      <c r="F501">
        <v>0.27800000000000002</v>
      </c>
      <c r="G501">
        <v>2.7199999999999998E-2</v>
      </c>
      <c r="H501">
        <v>73200</v>
      </c>
      <c r="I501">
        <v>124999</v>
      </c>
      <c r="J501" s="92">
        <v>44044</v>
      </c>
      <c r="K501" s="92">
        <v>44255</v>
      </c>
    </row>
    <row r="502" spans="1:11" x14ac:dyDescent="0.25">
      <c r="A502" t="str">
        <f t="shared" si="7"/>
        <v>SC-73200-124999-SmartTRACKER Level1-Renewal</v>
      </c>
      <c r="B502" t="s">
        <v>11</v>
      </c>
      <c r="C502" t="s">
        <v>20155</v>
      </c>
      <c r="D502" t="s">
        <v>20131</v>
      </c>
      <c r="E502" t="s">
        <v>18</v>
      </c>
      <c r="F502">
        <v>0.27800000000000002</v>
      </c>
      <c r="G502">
        <v>2.8000000000000001E-2</v>
      </c>
      <c r="H502">
        <v>73200</v>
      </c>
      <c r="I502">
        <v>124999</v>
      </c>
      <c r="J502" s="92">
        <v>44044</v>
      </c>
      <c r="K502" s="92">
        <v>44255</v>
      </c>
    </row>
    <row r="503" spans="1:11" x14ac:dyDescent="0.25">
      <c r="A503" t="str">
        <f t="shared" si="7"/>
        <v>SE-73200-124999-SmartTRACKER Level1-Renewal</v>
      </c>
      <c r="B503" t="s">
        <v>11</v>
      </c>
      <c r="C503" t="s">
        <v>20155</v>
      </c>
      <c r="D503" t="s">
        <v>20131</v>
      </c>
      <c r="E503" t="s">
        <v>19</v>
      </c>
      <c r="F503">
        <v>0.27800000000000002</v>
      </c>
      <c r="G503">
        <v>2.8000000000000001E-2</v>
      </c>
      <c r="H503">
        <v>73200</v>
      </c>
      <c r="I503">
        <v>124999</v>
      </c>
      <c r="J503" s="92">
        <v>44044</v>
      </c>
      <c r="K503" s="92">
        <v>44255</v>
      </c>
    </row>
    <row r="504" spans="1:11" x14ac:dyDescent="0.25">
      <c r="A504" t="str">
        <f t="shared" si="7"/>
        <v>SO-73200-124999-SmartTRACKER Level1-Renewal</v>
      </c>
      <c r="B504" t="s">
        <v>11</v>
      </c>
      <c r="C504" t="s">
        <v>20155</v>
      </c>
      <c r="D504" t="s">
        <v>20131</v>
      </c>
      <c r="E504" t="s">
        <v>20</v>
      </c>
      <c r="F504">
        <v>0.27800000000000002</v>
      </c>
      <c r="G504">
        <v>2.8299999999999999E-2</v>
      </c>
      <c r="H504">
        <v>73200</v>
      </c>
      <c r="I504">
        <v>124999</v>
      </c>
      <c r="J504" s="92">
        <v>44044</v>
      </c>
      <c r="K504" s="92">
        <v>44255</v>
      </c>
    </row>
    <row r="505" spans="1:11" x14ac:dyDescent="0.25">
      <c r="A505" t="str">
        <f t="shared" si="7"/>
        <v>SW-73200-124999-SmartTRACKER Level1-Renewal</v>
      </c>
      <c r="B505" t="s">
        <v>11</v>
      </c>
      <c r="C505" t="s">
        <v>20155</v>
      </c>
      <c r="D505" t="s">
        <v>20131</v>
      </c>
      <c r="E505" t="s">
        <v>21</v>
      </c>
      <c r="F505">
        <v>0.27800000000000002</v>
      </c>
      <c r="G505">
        <v>2.8400000000000002E-2</v>
      </c>
      <c r="H505">
        <v>73200</v>
      </c>
      <c r="I505">
        <v>124999</v>
      </c>
      <c r="J505" s="92">
        <v>44044</v>
      </c>
      <c r="K505" s="92">
        <v>44255</v>
      </c>
    </row>
    <row r="506" spans="1:11" x14ac:dyDescent="0.25">
      <c r="A506" t="str">
        <f t="shared" si="7"/>
        <v>WM-73200-124999-SmartTRACKER Level1-Renewal</v>
      </c>
      <c r="B506" t="s">
        <v>11</v>
      </c>
      <c r="C506" t="s">
        <v>20155</v>
      </c>
      <c r="D506" t="s">
        <v>20131</v>
      </c>
      <c r="E506" t="s">
        <v>22</v>
      </c>
      <c r="F506">
        <v>0.27800000000000002</v>
      </c>
      <c r="G506">
        <v>2.7799999999999998E-2</v>
      </c>
      <c r="H506">
        <v>73200</v>
      </c>
      <c r="I506">
        <v>124999</v>
      </c>
      <c r="J506" s="92">
        <v>44044</v>
      </c>
      <c r="K506" s="92">
        <v>44255</v>
      </c>
    </row>
    <row r="507" spans="1:11" x14ac:dyDescent="0.25">
      <c r="A507" t="str">
        <f t="shared" si="7"/>
        <v>WN-73200-124999-SmartTRACKER Level1-Renewal</v>
      </c>
      <c r="B507" t="s">
        <v>11</v>
      </c>
      <c r="C507" t="s">
        <v>20155</v>
      </c>
      <c r="D507" t="s">
        <v>20131</v>
      </c>
      <c r="E507" t="s">
        <v>23</v>
      </c>
      <c r="F507">
        <v>0.27800000000000002</v>
      </c>
      <c r="G507">
        <v>2.8400000000000002E-2</v>
      </c>
      <c r="H507">
        <v>73200</v>
      </c>
      <c r="I507">
        <v>124999</v>
      </c>
      <c r="J507" s="92">
        <v>44044</v>
      </c>
      <c r="K507" s="92">
        <v>44255</v>
      </c>
    </row>
    <row r="508" spans="1:11" x14ac:dyDescent="0.25">
      <c r="A508" t="str">
        <f t="shared" si="7"/>
        <v>WS-73200-124999-SmartTRACKER Level1-Renewal</v>
      </c>
      <c r="B508" t="s">
        <v>11</v>
      </c>
      <c r="C508" t="s">
        <v>20155</v>
      </c>
      <c r="D508" t="s">
        <v>20131</v>
      </c>
      <c r="E508" t="s">
        <v>24</v>
      </c>
      <c r="F508">
        <v>0.27800000000000002</v>
      </c>
      <c r="G508">
        <v>2.8500000000000001E-2</v>
      </c>
      <c r="H508">
        <v>73200</v>
      </c>
      <c r="I508">
        <v>124999</v>
      </c>
      <c r="J508" s="92">
        <v>44044</v>
      </c>
      <c r="K508" s="92">
        <v>44255</v>
      </c>
    </row>
    <row r="509" spans="1:11" x14ac:dyDescent="0.25">
      <c r="A509" t="str">
        <f t="shared" si="7"/>
        <v>EA-125000-292999-SmartTRACKER Level1-Renewal</v>
      </c>
      <c r="B509" t="s">
        <v>11</v>
      </c>
      <c r="C509" t="s">
        <v>20155</v>
      </c>
      <c r="D509" t="s">
        <v>20131</v>
      </c>
      <c r="E509" t="s">
        <v>12</v>
      </c>
      <c r="F509">
        <v>0.27900000000000003</v>
      </c>
      <c r="G509">
        <v>2.6499999999999999E-2</v>
      </c>
      <c r="H509">
        <v>125000</v>
      </c>
      <c r="I509">
        <v>292999</v>
      </c>
      <c r="J509" s="92">
        <v>44044</v>
      </c>
      <c r="K509" s="92">
        <v>44255</v>
      </c>
    </row>
    <row r="510" spans="1:11" x14ac:dyDescent="0.25">
      <c r="A510" t="str">
        <f t="shared" si="7"/>
        <v>EM-125000-292999-SmartTRACKER Level1-Renewal</v>
      </c>
      <c r="B510" t="s">
        <v>11</v>
      </c>
      <c r="C510" t="s">
        <v>20155</v>
      </c>
      <c r="D510" t="s">
        <v>20131</v>
      </c>
      <c r="E510" t="s">
        <v>13</v>
      </c>
      <c r="F510">
        <v>0.27900000000000003</v>
      </c>
      <c r="G510">
        <v>2.5899999999999999E-2</v>
      </c>
      <c r="H510">
        <v>125000</v>
      </c>
      <c r="I510">
        <v>292999</v>
      </c>
      <c r="J510" s="92">
        <v>44044</v>
      </c>
      <c r="K510" s="92">
        <v>44255</v>
      </c>
    </row>
    <row r="511" spans="1:11" x14ac:dyDescent="0.25">
      <c r="A511" t="str">
        <f t="shared" si="7"/>
        <v>NE-125000-292999-SmartTRACKER Level1-Renewal</v>
      </c>
      <c r="B511" t="s">
        <v>11</v>
      </c>
      <c r="C511" t="s">
        <v>20155</v>
      </c>
      <c r="D511" t="s">
        <v>20131</v>
      </c>
      <c r="E511" t="s">
        <v>14</v>
      </c>
      <c r="F511">
        <v>0.27900000000000003</v>
      </c>
      <c r="G511">
        <v>2.6499999999999999E-2</v>
      </c>
      <c r="H511">
        <v>125000</v>
      </c>
      <c r="I511">
        <v>292999</v>
      </c>
      <c r="J511" s="92">
        <v>44044</v>
      </c>
      <c r="K511" s="92">
        <v>44255</v>
      </c>
    </row>
    <row r="512" spans="1:11" x14ac:dyDescent="0.25">
      <c r="A512" t="str">
        <f t="shared" si="7"/>
        <v>NO-125000-292999-SmartTRACKER Level1-Renewal</v>
      </c>
      <c r="B512" t="s">
        <v>11</v>
      </c>
      <c r="C512" t="s">
        <v>20155</v>
      </c>
      <c r="D512" t="s">
        <v>20131</v>
      </c>
      <c r="E512" t="s">
        <v>15</v>
      </c>
      <c r="F512">
        <v>0.27900000000000003</v>
      </c>
      <c r="G512">
        <v>2.63E-2</v>
      </c>
      <c r="H512">
        <v>125000</v>
      </c>
      <c r="I512">
        <v>292999</v>
      </c>
      <c r="J512" s="92">
        <v>44044</v>
      </c>
      <c r="K512" s="92">
        <v>44255</v>
      </c>
    </row>
    <row r="513" spans="1:11" x14ac:dyDescent="0.25">
      <c r="A513" t="str">
        <f t="shared" si="7"/>
        <v>NT-125000-292999-SmartTRACKER Level1-Renewal</v>
      </c>
      <c r="B513" t="s">
        <v>11</v>
      </c>
      <c r="C513" t="s">
        <v>20155</v>
      </c>
      <c r="D513" t="s">
        <v>20131</v>
      </c>
      <c r="E513" t="s">
        <v>16</v>
      </c>
      <c r="F513">
        <v>0.27900000000000003</v>
      </c>
      <c r="G513">
        <v>2.7199999999999998E-2</v>
      </c>
      <c r="H513">
        <v>125000</v>
      </c>
      <c r="I513">
        <v>292999</v>
      </c>
      <c r="J513" s="92">
        <v>44044</v>
      </c>
      <c r="K513" s="92">
        <v>44255</v>
      </c>
    </row>
    <row r="514" spans="1:11" x14ac:dyDescent="0.25">
      <c r="A514" t="str">
        <f t="shared" si="7"/>
        <v>NW-125000-292999-SmartTRACKER Level1-Renewal</v>
      </c>
      <c r="B514" t="s">
        <v>11</v>
      </c>
      <c r="C514" t="s">
        <v>20155</v>
      </c>
      <c r="D514" t="s">
        <v>20131</v>
      </c>
      <c r="E514" t="s">
        <v>17</v>
      </c>
      <c r="F514">
        <v>0.27900000000000003</v>
      </c>
      <c r="G514">
        <v>2.6599999999999999E-2</v>
      </c>
      <c r="H514">
        <v>125000</v>
      </c>
      <c r="I514">
        <v>292999</v>
      </c>
      <c r="J514" s="92">
        <v>44044</v>
      </c>
      <c r="K514" s="92">
        <v>44255</v>
      </c>
    </row>
    <row r="515" spans="1:11" x14ac:dyDescent="0.25">
      <c r="A515" t="str">
        <f t="shared" ref="A515:A578" si="8">CONCATENATE(E515,"-",H515,"-",I515,"-",C515,"-",D515)</f>
        <v>SC-125000-292999-SmartTRACKER Level1-Renewal</v>
      </c>
      <c r="B515" t="s">
        <v>11</v>
      </c>
      <c r="C515" t="s">
        <v>20155</v>
      </c>
      <c r="D515" t="s">
        <v>20131</v>
      </c>
      <c r="E515" t="s">
        <v>18</v>
      </c>
      <c r="F515">
        <v>0.27900000000000003</v>
      </c>
      <c r="G515">
        <v>2.7400000000000001E-2</v>
      </c>
      <c r="H515">
        <v>125000</v>
      </c>
      <c r="I515">
        <v>292999</v>
      </c>
      <c r="J515" s="92">
        <v>44044</v>
      </c>
      <c r="K515" s="92">
        <v>44255</v>
      </c>
    </row>
    <row r="516" spans="1:11" x14ac:dyDescent="0.25">
      <c r="A516" t="str">
        <f t="shared" si="8"/>
        <v>SE-125000-292999-SmartTRACKER Level1-Renewal</v>
      </c>
      <c r="B516" t="s">
        <v>11</v>
      </c>
      <c r="C516" t="s">
        <v>20155</v>
      </c>
      <c r="D516" t="s">
        <v>20131</v>
      </c>
      <c r="E516" t="s">
        <v>19</v>
      </c>
      <c r="F516">
        <v>0.27900000000000003</v>
      </c>
      <c r="G516">
        <v>2.75E-2</v>
      </c>
      <c r="H516">
        <v>125000</v>
      </c>
      <c r="I516">
        <v>292999</v>
      </c>
      <c r="J516" s="92">
        <v>44044</v>
      </c>
      <c r="K516" s="92">
        <v>44255</v>
      </c>
    </row>
    <row r="517" spans="1:11" x14ac:dyDescent="0.25">
      <c r="A517" t="str">
        <f t="shared" si="8"/>
        <v>SO-125000-292999-SmartTRACKER Level1-Renewal</v>
      </c>
      <c r="B517" t="s">
        <v>11</v>
      </c>
      <c r="C517" t="s">
        <v>20155</v>
      </c>
      <c r="D517" t="s">
        <v>20131</v>
      </c>
      <c r="E517" t="s">
        <v>20</v>
      </c>
      <c r="F517">
        <v>0.27900000000000003</v>
      </c>
      <c r="G517">
        <v>2.75E-2</v>
      </c>
      <c r="H517">
        <v>125000</v>
      </c>
      <c r="I517">
        <v>292999</v>
      </c>
      <c r="J517" s="92">
        <v>44044</v>
      </c>
      <c r="K517" s="92">
        <v>44255</v>
      </c>
    </row>
    <row r="518" spans="1:11" x14ac:dyDescent="0.25">
      <c r="A518" t="str">
        <f t="shared" si="8"/>
        <v>SW-125000-292999-SmartTRACKER Level1-Renewal</v>
      </c>
      <c r="B518" t="s">
        <v>11</v>
      </c>
      <c r="C518" t="s">
        <v>20155</v>
      </c>
      <c r="D518" t="s">
        <v>20131</v>
      </c>
      <c r="E518" t="s">
        <v>21</v>
      </c>
      <c r="F518">
        <v>0.27900000000000003</v>
      </c>
      <c r="G518">
        <v>2.7400000000000001E-2</v>
      </c>
      <c r="H518">
        <v>125000</v>
      </c>
      <c r="I518">
        <v>292999</v>
      </c>
      <c r="J518" s="92">
        <v>44044</v>
      </c>
      <c r="K518" s="92">
        <v>44255</v>
      </c>
    </row>
    <row r="519" spans="1:11" x14ac:dyDescent="0.25">
      <c r="A519" t="str">
        <f t="shared" si="8"/>
        <v>WM-125000-292999-SmartTRACKER Level1-Renewal</v>
      </c>
      <c r="B519" t="s">
        <v>11</v>
      </c>
      <c r="C519" t="s">
        <v>20155</v>
      </c>
      <c r="D519" t="s">
        <v>20131</v>
      </c>
      <c r="E519" t="s">
        <v>22</v>
      </c>
      <c r="F519">
        <v>0.27900000000000003</v>
      </c>
      <c r="G519">
        <v>2.7099999999999999E-2</v>
      </c>
      <c r="H519">
        <v>125000</v>
      </c>
      <c r="I519">
        <v>292999</v>
      </c>
      <c r="J519" s="92">
        <v>44044</v>
      </c>
      <c r="K519" s="92">
        <v>44255</v>
      </c>
    </row>
    <row r="520" spans="1:11" x14ac:dyDescent="0.25">
      <c r="A520" t="str">
        <f t="shared" si="8"/>
        <v>WN-125000-292999-SmartTRACKER Level1-Renewal</v>
      </c>
      <c r="B520" t="s">
        <v>11</v>
      </c>
      <c r="C520" t="s">
        <v>20155</v>
      </c>
      <c r="D520" t="s">
        <v>20131</v>
      </c>
      <c r="E520" t="s">
        <v>23</v>
      </c>
      <c r="F520">
        <v>0.27900000000000003</v>
      </c>
      <c r="G520">
        <v>2.7699999999999999E-2</v>
      </c>
      <c r="H520">
        <v>125000</v>
      </c>
      <c r="I520">
        <v>292999</v>
      </c>
      <c r="J520" s="92">
        <v>44044</v>
      </c>
      <c r="K520" s="92">
        <v>44255</v>
      </c>
    </row>
    <row r="521" spans="1:11" x14ac:dyDescent="0.25">
      <c r="A521" t="str">
        <f t="shared" si="8"/>
        <v>WS-125000-292999-SmartTRACKER Level1-Renewal</v>
      </c>
      <c r="B521" t="s">
        <v>11</v>
      </c>
      <c r="C521" t="s">
        <v>20155</v>
      </c>
      <c r="D521" t="s">
        <v>20131</v>
      </c>
      <c r="E521" t="s">
        <v>24</v>
      </c>
      <c r="F521">
        <v>0.27900000000000003</v>
      </c>
      <c r="G521">
        <v>2.7199999999999998E-2</v>
      </c>
      <c r="H521">
        <v>125000</v>
      </c>
      <c r="I521">
        <v>292999</v>
      </c>
      <c r="J521" s="92">
        <v>44044</v>
      </c>
      <c r="K521" s="92">
        <v>44255</v>
      </c>
    </row>
    <row r="522" spans="1:11" x14ac:dyDescent="0.25">
      <c r="A522" t="str">
        <f t="shared" si="8"/>
        <v>EA-10000-24999-SmartFIX – 1 Year Level2-Acquisition</v>
      </c>
      <c r="B522" t="s">
        <v>11</v>
      </c>
      <c r="C522" t="s">
        <v>20156</v>
      </c>
      <c r="D522" t="s">
        <v>14063</v>
      </c>
      <c r="E522" t="s">
        <v>12</v>
      </c>
      <c r="F522">
        <v>0.25</v>
      </c>
      <c r="G522">
        <v>2.9499999999999998E-2</v>
      </c>
      <c r="H522">
        <v>10000</v>
      </c>
      <c r="I522">
        <v>24999</v>
      </c>
      <c r="J522" s="92">
        <v>44256</v>
      </c>
      <c r="K522" s="92">
        <v>44469</v>
      </c>
    </row>
    <row r="523" spans="1:11" x14ac:dyDescent="0.25">
      <c r="A523" t="str">
        <f t="shared" si="8"/>
        <v>EM-10000-24999-SmartFIX – 1 Year Level2-Acquisition</v>
      </c>
      <c r="B523" t="s">
        <v>11</v>
      </c>
      <c r="C523" t="s">
        <v>20156</v>
      </c>
      <c r="D523" t="s">
        <v>14063</v>
      </c>
      <c r="E523" t="s">
        <v>13</v>
      </c>
      <c r="F523">
        <v>0.25</v>
      </c>
      <c r="G523">
        <v>2.87E-2</v>
      </c>
      <c r="H523">
        <v>10000</v>
      </c>
      <c r="I523">
        <v>24999</v>
      </c>
      <c r="J523" s="92">
        <v>44256</v>
      </c>
      <c r="K523" s="92">
        <v>44469</v>
      </c>
    </row>
    <row r="524" spans="1:11" x14ac:dyDescent="0.25">
      <c r="A524" t="str">
        <f t="shared" si="8"/>
        <v>NE-10000-24999-SmartFIX – 1 Year Level2-Acquisition</v>
      </c>
      <c r="B524" t="s">
        <v>11</v>
      </c>
      <c r="C524" t="s">
        <v>20156</v>
      </c>
      <c r="D524" t="s">
        <v>14063</v>
      </c>
      <c r="E524" t="s">
        <v>14</v>
      </c>
      <c r="F524">
        <v>0.25</v>
      </c>
      <c r="G524">
        <v>2.9499999999999998E-2</v>
      </c>
      <c r="H524">
        <v>10000</v>
      </c>
      <c r="I524">
        <v>24999</v>
      </c>
      <c r="J524" s="92">
        <v>44256</v>
      </c>
      <c r="K524" s="92">
        <v>44469</v>
      </c>
    </row>
    <row r="525" spans="1:11" x14ac:dyDescent="0.25">
      <c r="A525" t="str">
        <f t="shared" si="8"/>
        <v>NO-10000-24999-SmartFIX – 1 Year Level2-Acquisition</v>
      </c>
      <c r="B525" t="s">
        <v>11</v>
      </c>
      <c r="C525" t="s">
        <v>20156</v>
      </c>
      <c r="D525" t="s">
        <v>14063</v>
      </c>
      <c r="E525" t="s">
        <v>15</v>
      </c>
      <c r="F525">
        <v>0.25</v>
      </c>
      <c r="G525">
        <v>2.93E-2</v>
      </c>
      <c r="H525">
        <v>10000</v>
      </c>
      <c r="I525">
        <v>24999</v>
      </c>
      <c r="J525" s="92">
        <v>44256</v>
      </c>
      <c r="K525" s="92">
        <v>44469</v>
      </c>
    </row>
    <row r="526" spans="1:11" x14ac:dyDescent="0.25">
      <c r="A526" t="str">
        <f t="shared" si="8"/>
        <v>NT-10000-24999-SmartFIX – 1 Year Level2-Acquisition</v>
      </c>
      <c r="B526" t="s">
        <v>11</v>
      </c>
      <c r="C526" t="s">
        <v>20156</v>
      </c>
      <c r="D526" t="s">
        <v>14063</v>
      </c>
      <c r="E526" t="s">
        <v>16</v>
      </c>
      <c r="F526">
        <v>0.25</v>
      </c>
      <c r="G526">
        <v>3.0599999999999999E-2</v>
      </c>
      <c r="H526">
        <v>10000</v>
      </c>
      <c r="I526">
        <v>24999</v>
      </c>
      <c r="J526" s="92">
        <v>44256</v>
      </c>
      <c r="K526" s="92">
        <v>44469</v>
      </c>
    </row>
    <row r="527" spans="1:11" x14ac:dyDescent="0.25">
      <c r="A527" t="str">
        <f t="shared" si="8"/>
        <v>NW-10000-24999-SmartFIX – 1 Year Level2-Acquisition</v>
      </c>
      <c r="B527" t="s">
        <v>11</v>
      </c>
      <c r="C527" t="s">
        <v>20156</v>
      </c>
      <c r="D527" t="s">
        <v>14063</v>
      </c>
      <c r="E527" t="s">
        <v>17</v>
      </c>
      <c r="F527">
        <v>0.25</v>
      </c>
      <c r="G527">
        <v>2.9499999999999998E-2</v>
      </c>
      <c r="H527">
        <v>10000</v>
      </c>
      <c r="I527">
        <v>24999</v>
      </c>
      <c r="J527" s="92">
        <v>44256</v>
      </c>
      <c r="K527" s="92">
        <v>44469</v>
      </c>
    </row>
    <row r="528" spans="1:11" x14ac:dyDescent="0.25">
      <c r="A528" t="str">
        <f t="shared" si="8"/>
        <v>SC-10000-24999-SmartFIX – 1 Year Level2-Acquisition</v>
      </c>
      <c r="B528" t="s">
        <v>11</v>
      </c>
      <c r="C528" t="s">
        <v>20156</v>
      </c>
      <c r="D528" t="s">
        <v>14063</v>
      </c>
      <c r="E528" t="s">
        <v>18</v>
      </c>
      <c r="F528">
        <v>0.25</v>
      </c>
      <c r="G528">
        <v>3.0599999999999999E-2</v>
      </c>
      <c r="H528">
        <v>10000</v>
      </c>
      <c r="I528">
        <v>24999</v>
      </c>
      <c r="J528" s="92">
        <v>44256</v>
      </c>
      <c r="K528" s="92">
        <v>44469</v>
      </c>
    </row>
    <row r="529" spans="1:11" x14ac:dyDescent="0.25">
      <c r="A529" t="str">
        <f t="shared" si="8"/>
        <v>SE-10000-24999-SmartFIX – 1 Year Level2-Acquisition</v>
      </c>
      <c r="B529" t="s">
        <v>11</v>
      </c>
      <c r="C529" t="s">
        <v>20156</v>
      </c>
      <c r="D529" t="s">
        <v>14063</v>
      </c>
      <c r="E529" t="s">
        <v>19</v>
      </c>
      <c r="F529">
        <v>0.25</v>
      </c>
      <c r="G529">
        <v>2.9499999999999998E-2</v>
      </c>
      <c r="H529">
        <v>10000</v>
      </c>
      <c r="I529">
        <v>24999</v>
      </c>
      <c r="J529" s="92">
        <v>44256</v>
      </c>
      <c r="K529" s="92">
        <v>44469</v>
      </c>
    </row>
    <row r="530" spans="1:11" x14ac:dyDescent="0.25">
      <c r="A530" t="str">
        <f t="shared" si="8"/>
        <v>SO-10000-24999-SmartFIX – 1 Year Level2-Acquisition</v>
      </c>
      <c r="B530" t="s">
        <v>11</v>
      </c>
      <c r="C530" t="s">
        <v>20156</v>
      </c>
      <c r="D530" t="s">
        <v>14063</v>
      </c>
      <c r="E530" t="s">
        <v>20</v>
      </c>
      <c r="F530">
        <v>0.25</v>
      </c>
      <c r="G530">
        <v>3.0800000000000001E-2</v>
      </c>
      <c r="H530">
        <v>10000</v>
      </c>
      <c r="I530">
        <v>24999</v>
      </c>
      <c r="J530" s="92">
        <v>44256</v>
      </c>
      <c r="K530" s="92">
        <v>44469</v>
      </c>
    </row>
    <row r="531" spans="1:11" x14ac:dyDescent="0.25">
      <c r="A531" t="str">
        <f t="shared" si="8"/>
        <v>SW-10000-24999-SmartFIX – 1 Year Level2-Acquisition</v>
      </c>
      <c r="B531" t="s">
        <v>11</v>
      </c>
      <c r="C531" t="s">
        <v>20156</v>
      </c>
      <c r="D531" t="s">
        <v>14063</v>
      </c>
      <c r="E531" t="s">
        <v>21</v>
      </c>
      <c r="F531">
        <v>0.25</v>
      </c>
      <c r="G531">
        <v>2.9499999999999998E-2</v>
      </c>
      <c r="H531">
        <v>10000</v>
      </c>
      <c r="I531">
        <v>24999</v>
      </c>
      <c r="J531" s="92">
        <v>44256</v>
      </c>
      <c r="K531" s="92">
        <v>44469</v>
      </c>
    </row>
    <row r="532" spans="1:11" x14ac:dyDescent="0.25">
      <c r="A532" t="str">
        <f t="shared" si="8"/>
        <v>WM-10000-24999-SmartFIX – 1 Year Level2-Acquisition</v>
      </c>
      <c r="B532" t="s">
        <v>11</v>
      </c>
      <c r="C532" t="s">
        <v>20156</v>
      </c>
      <c r="D532" t="s">
        <v>14063</v>
      </c>
      <c r="E532" t="s">
        <v>22</v>
      </c>
      <c r="F532">
        <v>0.25</v>
      </c>
      <c r="G532">
        <v>2.9499999999999998E-2</v>
      </c>
      <c r="H532">
        <v>10000</v>
      </c>
      <c r="I532">
        <v>24999</v>
      </c>
      <c r="J532" s="92">
        <v>44256</v>
      </c>
      <c r="K532" s="92">
        <v>44469</v>
      </c>
    </row>
    <row r="533" spans="1:11" x14ac:dyDescent="0.25">
      <c r="A533" t="str">
        <f t="shared" si="8"/>
        <v>WN-10000-24999-SmartFIX – 1 Year Level2-Acquisition</v>
      </c>
      <c r="B533" t="s">
        <v>11</v>
      </c>
      <c r="C533" t="s">
        <v>20156</v>
      </c>
      <c r="D533" t="s">
        <v>14063</v>
      </c>
      <c r="E533" t="s">
        <v>23</v>
      </c>
      <c r="F533">
        <v>0.25</v>
      </c>
      <c r="G533">
        <v>2.9700000000000001E-2</v>
      </c>
      <c r="H533">
        <v>10000</v>
      </c>
      <c r="I533">
        <v>24999</v>
      </c>
      <c r="J533" s="92">
        <v>44256</v>
      </c>
      <c r="K533" s="92">
        <v>44469</v>
      </c>
    </row>
    <row r="534" spans="1:11" x14ac:dyDescent="0.25">
      <c r="A534" t="str">
        <f t="shared" si="8"/>
        <v>WS-10000-24999-SmartFIX – 1 Year Level2-Acquisition</v>
      </c>
      <c r="B534" t="s">
        <v>11</v>
      </c>
      <c r="C534" t="s">
        <v>20156</v>
      </c>
      <c r="D534" t="s">
        <v>14063</v>
      </c>
      <c r="E534" t="s">
        <v>24</v>
      </c>
      <c r="F534">
        <v>0.25</v>
      </c>
      <c r="G534">
        <v>2.9899999999999999E-2</v>
      </c>
      <c r="H534">
        <v>10000</v>
      </c>
      <c r="I534">
        <v>24999</v>
      </c>
      <c r="J534" s="92">
        <v>44256</v>
      </c>
      <c r="K534" s="92">
        <v>44469</v>
      </c>
    </row>
    <row r="535" spans="1:11" x14ac:dyDescent="0.25">
      <c r="A535" t="str">
        <f t="shared" si="8"/>
        <v>EA-25000-49999-SmartFIX – 1 Year Level2-Acquisition</v>
      </c>
      <c r="B535" t="s">
        <v>11</v>
      </c>
      <c r="C535" t="s">
        <v>20156</v>
      </c>
      <c r="D535" t="s">
        <v>14063</v>
      </c>
      <c r="E535" t="s">
        <v>12</v>
      </c>
      <c r="F535">
        <v>0.251</v>
      </c>
      <c r="G535">
        <v>2.6800000000000001E-2</v>
      </c>
      <c r="H535">
        <v>25000</v>
      </c>
      <c r="I535">
        <v>49999</v>
      </c>
      <c r="J535" s="92">
        <v>44256</v>
      </c>
      <c r="K535" s="92">
        <v>44469</v>
      </c>
    </row>
    <row r="536" spans="1:11" x14ac:dyDescent="0.25">
      <c r="A536" t="str">
        <f t="shared" si="8"/>
        <v>EM-25000-49999-SmartFIX – 1 Year Level2-Acquisition</v>
      </c>
      <c r="B536" t="s">
        <v>11</v>
      </c>
      <c r="C536" t="s">
        <v>20156</v>
      </c>
      <c r="D536" t="s">
        <v>14063</v>
      </c>
      <c r="E536" t="s">
        <v>13</v>
      </c>
      <c r="F536">
        <v>0.251</v>
      </c>
      <c r="G536">
        <v>2.69E-2</v>
      </c>
      <c r="H536">
        <v>25000</v>
      </c>
      <c r="I536">
        <v>49999</v>
      </c>
      <c r="J536" s="92">
        <v>44256</v>
      </c>
      <c r="K536" s="92">
        <v>44469</v>
      </c>
    </row>
    <row r="537" spans="1:11" x14ac:dyDescent="0.25">
      <c r="A537" t="str">
        <f t="shared" si="8"/>
        <v>NE-25000-49999-SmartFIX – 1 Year Level2-Acquisition</v>
      </c>
      <c r="B537" t="s">
        <v>11</v>
      </c>
      <c r="C537" t="s">
        <v>20156</v>
      </c>
      <c r="D537" t="s">
        <v>14063</v>
      </c>
      <c r="E537" t="s">
        <v>14</v>
      </c>
      <c r="F537">
        <v>0.251</v>
      </c>
      <c r="G537">
        <v>2.81E-2</v>
      </c>
      <c r="H537">
        <v>25000</v>
      </c>
      <c r="I537">
        <v>49999</v>
      </c>
      <c r="J537" s="92">
        <v>44256</v>
      </c>
      <c r="K537" s="92">
        <v>44469</v>
      </c>
    </row>
    <row r="538" spans="1:11" x14ac:dyDescent="0.25">
      <c r="A538" t="str">
        <f t="shared" si="8"/>
        <v>NO-25000-49999-SmartFIX – 1 Year Level2-Acquisition</v>
      </c>
      <c r="B538" t="s">
        <v>11</v>
      </c>
      <c r="C538" t="s">
        <v>20156</v>
      </c>
      <c r="D538" t="s">
        <v>14063</v>
      </c>
      <c r="E538" t="s">
        <v>15</v>
      </c>
      <c r="F538">
        <v>0.251</v>
      </c>
      <c r="G538">
        <v>2.75E-2</v>
      </c>
      <c r="H538">
        <v>25000</v>
      </c>
      <c r="I538">
        <v>49999</v>
      </c>
      <c r="J538" s="92">
        <v>44256</v>
      </c>
      <c r="K538" s="92">
        <v>44469</v>
      </c>
    </row>
    <row r="539" spans="1:11" x14ac:dyDescent="0.25">
      <c r="A539" t="str">
        <f t="shared" si="8"/>
        <v>NT-25000-49999-SmartFIX – 1 Year Level2-Acquisition</v>
      </c>
      <c r="B539" t="s">
        <v>11</v>
      </c>
      <c r="C539" t="s">
        <v>20156</v>
      </c>
      <c r="D539" t="s">
        <v>14063</v>
      </c>
      <c r="E539" t="s">
        <v>16</v>
      </c>
      <c r="F539">
        <v>0.251</v>
      </c>
      <c r="G539">
        <v>2.81E-2</v>
      </c>
      <c r="H539">
        <v>25000</v>
      </c>
      <c r="I539">
        <v>49999</v>
      </c>
      <c r="J539" s="92">
        <v>44256</v>
      </c>
      <c r="K539" s="92">
        <v>44469</v>
      </c>
    </row>
    <row r="540" spans="1:11" x14ac:dyDescent="0.25">
      <c r="A540" t="str">
        <f t="shared" si="8"/>
        <v>NW-25000-49999-SmartFIX – 1 Year Level2-Acquisition</v>
      </c>
      <c r="B540" t="s">
        <v>11</v>
      </c>
      <c r="C540" t="s">
        <v>20156</v>
      </c>
      <c r="D540" t="s">
        <v>14063</v>
      </c>
      <c r="E540" t="s">
        <v>17</v>
      </c>
      <c r="F540">
        <v>0.251</v>
      </c>
      <c r="G540">
        <v>2.8199999999999999E-2</v>
      </c>
      <c r="H540">
        <v>25000</v>
      </c>
      <c r="I540">
        <v>49999</v>
      </c>
      <c r="J540" s="92">
        <v>44256</v>
      </c>
      <c r="K540" s="92">
        <v>44469</v>
      </c>
    </row>
    <row r="541" spans="1:11" x14ac:dyDescent="0.25">
      <c r="A541" t="str">
        <f t="shared" si="8"/>
        <v>SC-25000-49999-SmartFIX – 1 Year Level2-Acquisition</v>
      </c>
      <c r="B541" t="s">
        <v>11</v>
      </c>
      <c r="C541" t="s">
        <v>20156</v>
      </c>
      <c r="D541" t="s">
        <v>14063</v>
      </c>
      <c r="E541" t="s">
        <v>18</v>
      </c>
      <c r="F541">
        <v>0.251</v>
      </c>
      <c r="G541">
        <v>2.8500000000000001E-2</v>
      </c>
      <c r="H541">
        <v>25000</v>
      </c>
      <c r="I541">
        <v>49999</v>
      </c>
      <c r="J541" s="92">
        <v>44256</v>
      </c>
      <c r="K541" s="92">
        <v>44469</v>
      </c>
    </row>
    <row r="542" spans="1:11" x14ac:dyDescent="0.25">
      <c r="A542" t="str">
        <f t="shared" si="8"/>
        <v>SE-25000-49999-SmartFIX – 1 Year Level2-Acquisition</v>
      </c>
      <c r="B542" t="s">
        <v>11</v>
      </c>
      <c r="C542" t="s">
        <v>20156</v>
      </c>
      <c r="D542" t="s">
        <v>14063</v>
      </c>
      <c r="E542" t="s">
        <v>19</v>
      </c>
      <c r="F542">
        <v>0.251</v>
      </c>
      <c r="G542">
        <v>2.8899999999999999E-2</v>
      </c>
      <c r="H542">
        <v>25000</v>
      </c>
      <c r="I542">
        <v>49999</v>
      </c>
      <c r="J542" s="92">
        <v>44256</v>
      </c>
      <c r="K542" s="92">
        <v>44469</v>
      </c>
    </row>
    <row r="543" spans="1:11" x14ac:dyDescent="0.25">
      <c r="A543" t="str">
        <f t="shared" si="8"/>
        <v>SO-25000-49999-SmartFIX – 1 Year Level2-Acquisition</v>
      </c>
      <c r="B543" t="s">
        <v>11</v>
      </c>
      <c r="C543" t="s">
        <v>20156</v>
      </c>
      <c r="D543" t="s">
        <v>14063</v>
      </c>
      <c r="E543" t="s">
        <v>20</v>
      </c>
      <c r="F543">
        <v>0.251</v>
      </c>
      <c r="G543">
        <v>2.9499999999999998E-2</v>
      </c>
      <c r="H543">
        <v>25000</v>
      </c>
      <c r="I543">
        <v>49999</v>
      </c>
      <c r="J543" s="92">
        <v>44256</v>
      </c>
      <c r="K543" s="92">
        <v>44469</v>
      </c>
    </row>
    <row r="544" spans="1:11" x14ac:dyDescent="0.25">
      <c r="A544" t="str">
        <f t="shared" si="8"/>
        <v>SW-25000-49999-SmartFIX – 1 Year Level2-Acquisition</v>
      </c>
      <c r="B544" t="s">
        <v>11</v>
      </c>
      <c r="C544" t="s">
        <v>20156</v>
      </c>
      <c r="D544" t="s">
        <v>14063</v>
      </c>
      <c r="E544" t="s">
        <v>21</v>
      </c>
      <c r="F544">
        <v>0.251</v>
      </c>
      <c r="G544">
        <v>2.8400000000000002E-2</v>
      </c>
      <c r="H544">
        <v>25000</v>
      </c>
      <c r="I544">
        <v>49999</v>
      </c>
      <c r="J544" s="92">
        <v>44256</v>
      </c>
      <c r="K544" s="92">
        <v>44469</v>
      </c>
    </row>
    <row r="545" spans="1:11" x14ac:dyDescent="0.25">
      <c r="A545" t="str">
        <f t="shared" si="8"/>
        <v>WM-25000-49999-SmartFIX – 1 Year Level2-Acquisition</v>
      </c>
      <c r="B545" t="s">
        <v>11</v>
      </c>
      <c r="C545" t="s">
        <v>20156</v>
      </c>
      <c r="D545" t="s">
        <v>14063</v>
      </c>
      <c r="E545" t="s">
        <v>22</v>
      </c>
      <c r="F545">
        <v>0.251</v>
      </c>
      <c r="G545">
        <v>2.8199999999999999E-2</v>
      </c>
      <c r="H545">
        <v>25000</v>
      </c>
      <c r="I545">
        <v>49999</v>
      </c>
      <c r="J545" s="92">
        <v>44256</v>
      </c>
      <c r="K545" s="92">
        <v>44469</v>
      </c>
    </row>
    <row r="546" spans="1:11" x14ac:dyDescent="0.25">
      <c r="A546" t="str">
        <f t="shared" si="8"/>
        <v>WN-25000-49999-SmartFIX – 1 Year Level2-Acquisition</v>
      </c>
      <c r="B546" t="s">
        <v>11</v>
      </c>
      <c r="C546" t="s">
        <v>20156</v>
      </c>
      <c r="D546" t="s">
        <v>14063</v>
      </c>
      <c r="E546" t="s">
        <v>23</v>
      </c>
      <c r="F546">
        <v>0.251</v>
      </c>
      <c r="G546">
        <v>2.8500000000000001E-2</v>
      </c>
      <c r="H546">
        <v>25000</v>
      </c>
      <c r="I546">
        <v>49999</v>
      </c>
      <c r="J546" s="92">
        <v>44256</v>
      </c>
      <c r="K546" s="92">
        <v>44469</v>
      </c>
    </row>
    <row r="547" spans="1:11" x14ac:dyDescent="0.25">
      <c r="A547" t="str">
        <f t="shared" si="8"/>
        <v>WS-25000-49999-SmartFIX – 1 Year Level2-Acquisition</v>
      </c>
      <c r="B547" t="s">
        <v>11</v>
      </c>
      <c r="C547" t="s">
        <v>20156</v>
      </c>
      <c r="D547" t="s">
        <v>14063</v>
      </c>
      <c r="E547" t="s">
        <v>24</v>
      </c>
      <c r="F547">
        <v>0.251</v>
      </c>
      <c r="G547">
        <v>2.8500000000000001E-2</v>
      </c>
      <c r="H547">
        <v>25000</v>
      </c>
      <c r="I547">
        <v>49999</v>
      </c>
      <c r="J547" s="92">
        <v>44256</v>
      </c>
      <c r="K547" s="92">
        <v>44469</v>
      </c>
    </row>
    <row r="548" spans="1:11" x14ac:dyDescent="0.25">
      <c r="A548" t="str">
        <f t="shared" si="8"/>
        <v>EA-50000-73199-SmartFIX – 1 Year Level2-Acquisition</v>
      </c>
      <c r="B548" t="s">
        <v>11</v>
      </c>
      <c r="C548" t="s">
        <v>20156</v>
      </c>
      <c r="D548" t="s">
        <v>14063</v>
      </c>
      <c r="E548" t="s">
        <v>12</v>
      </c>
      <c r="F548">
        <v>0.252</v>
      </c>
      <c r="G548">
        <v>2.6800000000000001E-2</v>
      </c>
      <c r="H548">
        <v>50000</v>
      </c>
      <c r="I548">
        <v>73199</v>
      </c>
      <c r="J548" s="92">
        <v>44256</v>
      </c>
      <c r="K548" s="92">
        <v>44469</v>
      </c>
    </row>
    <row r="549" spans="1:11" x14ac:dyDescent="0.25">
      <c r="A549" t="str">
        <f t="shared" si="8"/>
        <v>EM-50000-73199-SmartFIX – 1 Year Level2-Acquisition</v>
      </c>
      <c r="B549" t="s">
        <v>11</v>
      </c>
      <c r="C549" t="s">
        <v>20156</v>
      </c>
      <c r="D549" t="s">
        <v>14063</v>
      </c>
      <c r="E549" t="s">
        <v>13</v>
      </c>
      <c r="F549">
        <v>0.252</v>
      </c>
      <c r="G549">
        <v>2.69E-2</v>
      </c>
      <c r="H549">
        <v>50000</v>
      </c>
      <c r="I549">
        <v>73199</v>
      </c>
      <c r="J549" s="92">
        <v>44256</v>
      </c>
      <c r="K549" s="92">
        <v>44469</v>
      </c>
    </row>
    <row r="550" spans="1:11" x14ac:dyDescent="0.25">
      <c r="A550" t="str">
        <f t="shared" si="8"/>
        <v>NE-50000-73199-SmartFIX – 1 Year Level2-Acquisition</v>
      </c>
      <c r="B550" t="s">
        <v>11</v>
      </c>
      <c r="C550" t="s">
        <v>20156</v>
      </c>
      <c r="D550" t="s">
        <v>14063</v>
      </c>
      <c r="E550" t="s">
        <v>14</v>
      </c>
      <c r="F550">
        <v>0.252</v>
      </c>
      <c r="G550">
        <v>2.8199999999999999E-2</v>
      </c>
      <c r="H550">
        <v>50000</v>
      </c>
      <c r="I550">
        <v>73199</v>
      </c>
      <c r="J550" s="92">
        <v>44256</v>
      </c>
      <c r="K550" s="92">
        <v>44469</v>
      </c>
    </row>
    <row r="551" spans="1:11" x14ac:dyDescent="0.25">
      <c r="A551" t="str">
        <f t="shared" si="8"/>
        <v>NO-50000-73199-SmartFIX – 1 Year Level2-Acquisition</v>
      </c>
      <c r="B551" t="s">
        <v>11</v>
      </c>
      <c r="C551" t="s">
        <v>20156</v>
      </c>
      <c r="D551" t="s">
        <v>14063</v>
      </c>
      <c r="E551" t="s">
        <v>15</v>
      </c>
      <c r="F551">
        <v>0.252</v>
      </c>
      <c r="G551">
        <v>2.7400000000000001E-2</v>
      </c>
      <c r="H551">
        <v>50000</v>
      </c>
      <c r="I551">
        <v>73199</v>
      </c>
      <c r="J551" s="92">
        <v>44256</v>
      </c>
      <c r="K551" s="92">
        <v>44469</v>
      </c>
    </row>
    <row r="552" spans="1:11" x14ac:dyDescent="0.25">
      <c r="A552" t="str">
        <f t="shared" si="8"/>
        <v>NT-50000-73199-SmartFIX – 1 Year Level2-Acquisition</v>
      </c>
      <c r="B552" t="s">
        <v>11</v>
      </c>
      <c r="C552" t="s">
        <v>20156</v>
      </c>
      <c r="D552" t="s">
        <v>14063</v>
      </c>
      <c r="E552" t="s">
        <v>16</v>
      </c>
      <c r="F552">
        <v>0.252</v>
      </c>
      <c r="G552">
        <v>2.7300000000000001E-2</v>
      </c>
      <c r="H552">
        <v>50000</v>
      </c>
      <c r="I552">
        <v>73199</v>
      </c>
      <c r="J552" s="92">
        <v>44256</v>
      </c>
      <c r="K552" s="92">
        <v>44469</v>
      </c>
    </row>
    <row r="553" spans="1:11" x14ac:dyDescent="0.25">
      <c r="A553" t="str">
        <f t="shared" si="8"/>
        <v>NW-50000-73199-SmartFIX – 1 Year Level2-Acquisition</v>
      </c>
      <c r="B553" t="s">
        <v>11</v>
      </c>
      <c r="C553" t="s">
        <v>20156</v>
      </c>
      <c r="D553" t="s">
        <v>14063</v>
      </c>
      <c r="E553" t="s">
        <v>17</v>
      </c>
      <c r="F553">
        <v>0.252</v>
      </c>
      <c r="G553">
        <v>2.7300000000000001E-2</v>
      </c>
      <c r="H553">
        <v>50000</v>
      </c>
      <c r="I553">
        <v>73199</v>
      </c>
      <c r="J553" s="92">
        <v>44256</v>
      </c>
      <c r="K553" s="92">
        <v>44469</v>
      </c>
    </row>
    <row r="554" spans="1:11" x14ac:dyDescent="0.25">
      <c r="A554" t="str">
        <f t="shared" si="8"/>
        <v>SC-50000-73199-SmartFIX – 1 Year Level2-Acquisition</v>
      </c>
      <c r="B554" t="s">
        <v>11</v>
      </c>
      <c r="C554" t="s">
        <v>20156</v>
      </c>
      <c r="D554" t="s">
        <v>14063</v>
      </c>
      <c r="E554" t="s">
        <v>18</v>
      </c>
      <c r="F554">
        <v>0.252</v>
      </c>
      <c r="G554">
        <v>2.8299999999999999E-2</v>
      </c>
      <c r="H554">
        <v>50000</v>
      </c>
      <c r="I554">
        <v>73199</v>
      </c>
      <c r="J554" s="92">
        <v>44256</v>
      </c>
      <c r="K554" s="92">
        <v>44469</v>
      </c>
    </row>
    <row r="555" spans="1:11" x14ac:dyDescent="0.25">
      <c r="A555" t="str">
        <f t="shared" si="8"/>
        <v>SE-50000-73199-SmartFIX – 1 Year Level2-Acquisition</v>
      </c>
      <c r="B555" t="s">
        <v>11</v>
      </c>
      <c r="C555" t="s">
        <v>20156</v>
      </c>
      <c r="D555" t="s">
        <v>14063</v>
      </c>
      <c r="E555" t="s">
        <v>19</v>
      </c>
      <c r="F555">
        <v>0.252</v>
      </c>
      <c r="G555">
        <v>2.81E-2</v>
      </c>
      <c r="H555">
        <v>50000</v>
      </c>
      <c r="I555">
        <v>73199</v>
      </c>
      <c r="J555" s="92">
        <v>44256</v>
      </c>
      <c r="K555" s="92">
        <v>44469</v>
      </c>
    </row>
    <row r="556" spans="1:11" x14ac:dyDescent="0.25">
      <c r="A556" t="str">
        <f t="shared" si="8"/>
        <v>SO-50000-73199-SmartFIX – 1 Year Level2-Acquisition</v>
      </c>
      <c r="B556" t="s">
        <v>11</v>
      </c>
      <c r="C556" t="s">
        <v>20156</v>
      </c>
      <c r="D556" t="s">
        <v>14063</v>
      </c>
      <c r="E556" t="s">
        <v>20</v>
      </c>
      <c r="F556">
        <v>0.252</v>
      </c>
      <c r="G556">
        <v>2.8799999999999999E-2</v>
      </c>
      <c r="H556">
        <v>50000</v>
      </c>
      <c r="I556">
        <v>73199</v>
      </c>
      <c r="J556" s="92">
        <v>44256</v>
      </c>
      <c r="K556" s="92">
        <v>44469</v>
      </c>
    </row>
    <row r="557" spans="1:11" x14ac:dyDescent="0.25">
      <c r="A557" t="str">
        <f t="shared" si="8"/>
        <v>SW-50000-73199-SmartFIX – 1 Year Level2-Acquisition</v>
      </c>
      <c r="B557" t="s">
        <v>11</v>
      </c>
      <c r="C557" t="s">
        <v>20156</v>
      </c>
      <c r="D557" t="s">
        <v>14063</v>
      </c>
      <c r="E557" t="s">
        <v>21</v>
      </c>
      <c r="F557">
        <v>0.252</v>
      </c>
      <c r="G557">
        <v>2.7400000000000001E-2</v>
      </c>
      <c r="H557">
        <v>50000</v>
      </c>
      <c r="I557">
        <v>73199</v>
      </c>
      <c r="J557" s="92">
        <v>44256</v>
      </c>
      <c r="K557" s="92">
        <v>44469</v>
      </c>
    </row>
    <row r="558" spans="1:11" x14ac:dyDescent="0.25">
      <c r="A558" t="str">
        <f t="shared" si="8"/>
        <v>WM-50000-73199-SmartFIX – 1 Year Level2-Acquisition</v>
      </c>
      <c r="B558" t="s">
        <v>11</v>
      </c>
      <c r="C558" t="s">
        <v>20156</v>
      </c>
      <c r="D558" t="s">
        <v>14063</v>
      </c>
      <c r="E558" t="s">
        <v>22</v>
      </c>
      <c r="F558">
        <v>0.252</v>
      </c>
      <c r="G558">
        <v>2.7799999999999998E-2</v>
      </c>
      <c r="H558">
        <v>50000</v>
      </c>
      <c r="I558">
        <v>73199</v>
      </c>
      <c r="J558" s="92">
        <v>44256</v>
      </c>
      <c r="K558" s="92">
        <v>44469</v>
      </c>
    </row>
    <row r="559" spans="1:11" x14ac:dyDescent="0.25">
      <c r="A559" t="str">
        <f t="shared" si="8"/>
        <v>WN-50000-73199-SmartFIX – 1 Year Level2-Acquisition</v>
      </c>
      <c r="B559" t="s">
        <v>11</v>
      </c>
      <c r="C559" t="s">
        <v>20156</v>
      </c>
      <c r="D559" t="s">
        <v>14063</v>
      </c>
      <c r="E559" t="s">
        <v>23</v>
      </c>
      <c r="F559">
        <v>0.252</v>
      </c>
      <c r="G559">
        <v>2.8500000000000001E-2</v>
      </c>
      <c r="H559">
        <v>50000</v>
      </c>
      <c r="I559">
        <v>73199</v>
      </c>
      <c r="J559" s="92">
        <v>44256</v>
      </c>
      <c r="K559" s="92">
        <v>44469</v>
      </c>
    </row>
    <row r="560" spans="1:11" x14ac:dyDescent="0.25">
      <c r="A560" t="str">
        <f t="shared" si="8"/>
        <v>WS-50000-73199-SmartFIX – 1 Year Level2-Acquisition</v>
      </c>
      <c r="B560" t="s">
        <v>11</v>
      </c>
      <c r="C560" t="s">
        <v>20156</v>
      </c>
      <c r="D560" t="s">
        <v>14063</v>
      </c>
      <c r="E560" t="s">
        <v>24</v>
      </c>
      <c r="F560">
        <v>0.252</v>
      </c>
      <c r="G560">
        <v>2.7400000000000001E-2</v>
      </c>
      <c r="H560">
        <v>50000</v>
      </c>
      <c r="I560">
        <v>73199</v>
      </c>
      <c r="J560" s="92">
        <v>44256</v>
      </c>
      <c r="K560" s="92">
        <v>44469</v>
      </c>
    </row>
    <row r="561" spans="1:11" x14ac:dyDescent="0.25">
      <c r="A561" t="str">
        <f t="shared" si="8"/>
        <v>EA-73200-124999-SmartFIX – 1 Year Level2-Acquisition</v>
      </c>
      <c r="B561" t="s">
        <v>11</v>
      </c>
      <c r="C561" t="s">
        <v>20156</v>
      </c>
      <c r="D561" t="s">
        <v>14063</v>
      </c>
      <c r="E561" t="s">
        <v>12</v>
      </c>
      <c r="F561">
        <v>0.253</v>
      </c>
      <c r="G561">
        <v>2.46E-2</v>
      </c>
      <c r="H561">
        <v>73200</v>
      </c>
      <c r="I561">
        <v>124999</v>
      </c>
      <c r="J561" s="92">
        <v>44256</v>
      </c>
      <c r="K561" s="92">
        <v>44469</v>
      </c>
    </row>
    <row r="562" spans="1:11" x14ac:dyDescent="0.25">
      <c r="A562" t="str">
        <f t="shared" si="8"/>
        <v>EM-73200-124999-SmartFIX – 1 Year Level2-Acquisition</v>
      </c>
      <c r="B562" t="s">
        <v>11</v>
      </c>
      <c r="C562" t="s">
        <v>20156</v>
      </c>
      <c r="D562" t="s">
        <v>14063</v>
      </c>
      <c r="E562" t="s">
        <v>13</v>
      </c>
      <c r="F562">
        <v>0.253</v>
      </c>
      <c r="G562">
        <v>2.4500000000000001E-2</v>
      </c>
      <c r="H562">
        <v>73200</v>
      </c>
      <c r="I562">
        <v>124999</v>
      </c>
      <c r="J562" s="92">
        <v>44256</v>
      </c>
      <c r="K562" s="92">
        <v>44469</v>
      </c>
    </row>
    <row r="563" spans="1:11" x14ac:dyDescent="0.25">
      <c r="A563" t="str">
        <f t="shared" si="8"/>
        <v>NE-73200-124999-SmartFIX – 1 Year Level2-Acquisition</v>
      </c>
      <c r="B563" t="s">
        <v>11</v>
      </c>
      <c r="C563" t="s">
        <v>20156</v>
      </c>
      <c r="D563" t="s">
        <v>14063</v>
      </c>
      <c r="E563" t="s">
        <v>14</v>
      </c>
      <c r="F563">
        <v>0.253</v>
      </c>
      <c r="G563">
        <v>2.53E-2</v>
      </c>
      <c r="H563">
        <v>73200</v>
      </c>
      <c r="I563">
        <v>124999</v>
      </c>
      <c r="J563" s="92">
        <v>44256</v>
      </c>
      <c r="K563" s="92">
        <v>44469</v>
      </c>
    </row>
    <row r="564" spans="1:11" x14ac:dyDescent="0.25">
      <c r="A564" t="str">
        <f t="shared" si="8"/>
        <v>NO-73200-124999-SmartFIX – 1 Year Level2-Acquisition</v>
      </c>
      <c r="B564" t="s">
        <v>11</v>
      </c>
      <c r="C564" t="s">
        <v>20156</v>
      </c>
      <c r="D564" t="s">
        <v>14063</v>
      </c>
      <c r="E564" t="s">
        <v>15</v>
      </c>
      <c r="F564">
        <v>0.253</v>
      </c>
      <c r="G564">
        <v>2.5100000000000001E-2</v>
      </c>
      <c r="H564">
        <v>73200</v>
      </c>
      <c r="I564">
        <v>124999</v>
      </c>
      <c r="J564" s="92">
        <v>44256</v>
      </c>
      <c r="K564" s="92">
        <v>44469</v>
      </c>
    </row>
    <row r="565" spans="1:11" x14ac:dyDescent="0.25">
      <c r="A565" t="str">
        <f t="shared" si="8"/>
        <v>NT-73200-124999-SmartFIX – 1 Year Level2-Acquisition</v>
      </c>
      <c r="B565" t="s">
        <v>11</v>
      </c>
      <c r="C565" t="s">
        <v>20156</v>
      </c>
      <c r="D565" t="s">
        <v>14063</v>
      </c>
      <c r="E565" t="s">
        <v>16</v>
      </c>
      <c r="F565">
        <v>0.253</v>
      </c>
      <c r="G565">
        <v>2.63E-2</v>
      </c>
      <c r="H565">
        <v>73200</v>
      </c>
      <c r="I565">
        <v>124999</v>
      </c>
      <c r="J565" s="92">
        <v>44256</v>
      </c>
      <c r="K565" s="92">
        <v>44469</v>
      </c>
    </row>
    <row r="566" spans="1:11" x14ac:dyDescent="0.25">
      <c r="A566" t="str">
        <f t="shared" si="8"/>
        <v>NW-73200-124999-SmartFIX – 1 Year Level2-Acquisition</v>
      </c>
      <c r="B566" t="s">
        <v>11</v>
      </c>
      <c r="C566" t="s">
        <v>20156</v>
      </c>
      <c r="D566" t="s">
        <v>14063</v>
      </c>
      <c r="E566" t="s">
        <v>17</v>
      </c>
      <c r="F566">
        <v>0.253</v>
      </c>
      <c r="G566">
        <v>2.52E-2</v>
      </c>
      <c r="H566">
        <v>73200</v>
      </c>
      <c r="I566">
        <v>124999</v>
      </c>
      <c r="J566" s="92">
        <v>44256</v>
      </c>
      <c r="K566" s="92">
        <v>44469</v>
      </c>
    </row>
    <row r="567" spans="1:11" x14ac:dyDescent="0.25">
      <c r="A567" t="str">
        <f t="shared" si="8"/>
        <v>SC-73200-124999-SmartFIX – 1 Year Level2-Acquisition</v>
      </c>
      <c r="B567" t="s">
        <v>11</v>
      </c>
      <c r="C567" t="s">
        <v>20156</v>
      </c>
      <c r="D567" t="s">
        <v>14063</v>
      </c>
      <c r="E567" t="s">
        <v>18</v>
      </c>
      <c r="F567">
        <v>0.253</v>
      </c>
      <c r="G567">
        <v>2.5999999999999999E-2</v>
      </c>
      <c r="H567">
        <v>73200</v>
      </c>
      <c r="I567">
        <v>124999</v>
      </c>
      <c r="J567" s="92">
        <v>44256</v>
      </c>
      <c r="K567" s="92">
        <v>44469</v>
      </c>
    </row>
    <row r="568" spans="1:11" x14ac:dyDescent="0.25">
      <c r="A568" t="str">
        <f t="shared" si="8"/>
        <v>SE-73200-124999-SmartFIX – 1 Year Level2-Acquisition</v>
      </c>
      <c r="B568" t="s">
        <v>11</v>
      </c>
      <c r="C568" t="s">
        <v>20156</v>
      </c>
      <c r="D568" t="s">
        <v>14063</v>
      </c>
      <c r="E568" t="s">
        <v>19</v>
      </c>
      <c r="F568">
        <v>0.253</v>
      </c>
      <c r="G568">
        <v>2.5999999999999999E-2</v>
      </c>
      <c r="H568">
        <v>73200</v>
      </c>
      <c r="I568">
        <v>124999</v>
      </c>
      <c r="J568" s="92">
        <v>44256</v>
      </c>
      <c r="K568" s="92">
        <v>44469</v>
      </c>
    </row>
    <row r="569" spans="1:11" x14ac:dyDescent="0.25">
      <c r="A569" t="str">
        <f t="shared" si="8"/>
        <v>SO-73200-124999-SmartFIX – 1 Year Level2-Acquisition</v>
      </c>
      <c r="B569" t="s">
        <v>11</v>
      </c>
      <c r="C569" t="s">
        <v>20156</v>
      </c>
      <c r="D569" t="s">
        <v>14063</v>
      </c>
      <c r="E569" t="s">
        <v>20</v>
      </c>
      <c r="F569">
        <v>0.253</v>
      </c>
      <c r="G569">
        <v>2.63E-2</v>
      </c>
      <c r="H569">
        <v>73200</v>
      </c>
      <c r="I569">
        <v>124999</v>
      </c>
      <c r="J569" s="92">
        <v>44256</v>
      </c>
      <c r="K569" s="92">
        <v>44469</v>
      </c>
    </row>
    <row r="570" spans="1:11" x14ac:dyDescent="0.25">
      <c r="A570" t="str">
        <f t="shared" si="8"/>
        <v>SW-73200-124999-SmartFIX – 1 Year Level2-Acquisition</v>
      </c>
      <c r="B570" t="s">
        <v>11</v>
      </c>
      <c r="C570" t="s">
        <v>20156</v>
      </c>
      <c r="D570" t="s">
        <v>14063</v>
      </c>
      <c r="E570" t="s">
        <v>21</v>
      </c>
      <c r="F570">
        <v>0.253</v>
      </c>
      <c r="G570">
        <v>2.64E-2</v>
      </c>
      <c r="H570">
        <v>73200</v>
      </c>
      <c r="I570">
        <v>124999</v>
      </c>
      <c r="J570" s="92">
        <v>44256</v>
      </c>
      <c r="K570" s="92">
        <v>44469</v>
      </c>
    </row>
    <row r="571" spans="1:11" x14ac:dyDescent="0.25">
      <c r="A571" t="str">
        <f t="shared" si="8"/>
        <v>WM-73200-124999-SmartFIX – 1 Year Level2-Acquisition</v>
      </c>
      <c r="B571" t="s">
        <v>11</v>
      </c>
      <c r="C571" t="s">
        <v>20156</v>
      </c>
      <c r="D571" t="s">
        <v>14063</v>
      </c>
      <c r="E571" t="s">
        <v>22</v>
      </c>
      <c r="F571">
        <v>0.253</v>
      </c>
      <c r="G571">
        <v>2.58E-2</v>
      </c>
      <c r="H571">
        <v>73200</v>
      </c>
      <c r="I571">
        <v>124999</v>
      </c>
      <c r="J571" s="92">
        <v>44256</v>
      </c>
      <c r="K571" s="92">
        <v>44469</v>
      </c>
    </row>
    <row r="572" spans="1:11" x14ac:dyDescent="0.25">
      <c r="A572" t="str">
        <f t="shared" si="8"/>
        <v>WN-73200-124999-SmartFIX – 1 Year Level2-Acquisition</v>
      </c>
      <c r="B572" t="s">
        <v>11</v>
      </c>
      <c r="C572" t="s">
        <v>20156</v>
      </c>
      <c r="D572" t="s">
        <v>14063</v>
      </c>
      <c r="E572" t="s">
        <v>23</v>
      </c>
      <c r="F572">
        <v>0.253</v>
      </c>
      <c r="G572">
        <v>2.64E-2</v>
      </c>
      <c r="H572">
        <v>73200</v>
      </c>
      <c r="I572">
        <v>124999</v>
      </c>
      <c r="J572" s="92">
        <v>44256</v>
      </c>
      <c r="K572" s="92">
        <v>44469</v>
      </c>
    </row>
    <row r="573" spans="1:11" x14ac:dyDescent="0.25">
      <c r="A573" t="str">
        <f t="shared" si="8"/>
        <v>WS-73200-124999-SmartFIX – 1 Year Level2-Acquisition</v>
      </c>
      <c r="B573" t="s">
        <v>11</v>
      </c>
      <c r="C573" t="s">
        <v>20156</v>
      </c>
      <c r="D573" t="s">
        <v>14063</v>
      </c>
      <c r="E573" t="s">
        <v>24</v>
      </c>
      <c r="F573">
        <v>0.253</v>
      </c>
      <c r="G573">
        <v>2.6499999999999999E-2</v>
      </c>
      <c r="H573">
        <v>73200</v>
      </c>
      <c r="I573">
        <v>124999</v>
      </c>
      <c r="J573" s="92">
        <v>44256</v>
      </c>
      <c r="K573" s="92">
        <v>44469</v>
      </c>
    </row>
    <row r="574" spans="1:11" x14ac:dyDescent="0.25">
      <c r="A574" t="str">
        <f t="shared" si="8"/>
        <v>EA-125000-292999-SmartFIX – 1 Year Level2-Acquisition</v>
      </c>
      <c r="B574" t="s">
        <v>11</v>
      </c>
      <c r="C574" t="s">
        <v>20156</v>
      </c>
      <c r="D574" t="s">
        <v>14063</v>
      </c>
      <c r="E574" t="s">
        <v>12</v>
      </c>
      <c r="F574">
        <v>0.254</v>
      </c>
      <c r="G574">
        <v>2.4500000000000001E-2</v>
      </c>
      <c r="H574">
        <v>125000</v>
      </c>
      <c r="I574">
        <v>292999</v>
      </c>
      <c r="J574" s="92">
        <v>44256</v>
      </c>
      <c r="K574" s="92">
        <v>44469</v>
      </c>
    </row>
    <row r="575" spans="1:11" x14ac:dyDescent="0.25">
      <c r="A575" t="str">
        <f t="shared" si="8"/>
        <v>EM-125000-292999-SmartFIX – 1 Year Level2-Acquisition</v>
      </c>
      <c r="B575" t="s">
        <v>11</v>
      </c>
      <c r="C575" t="s">
        <v>20156</v>
      </c>
      <c r="D575" t="s">
        <v>14063</v>
      </c>
      <c r="E575" t="s">
        <v>13</v>
      </c>
      <c r="F575">
        <v>0.254</v>
      </c>
      <c r="G575">
        <v>2.3900000000000001E-2</v>
      </c>
      <c r="H575">
        <v>125000</v>
      </c>
      <c r="I575">
        <v>292999</v>
      </c>
      <c r="J575" s="92">
        <v>44256</v>
      </c>
      <c r="K575" s="92">
        <v>44469</v>
      </c>
    </row>
    <row r="576" spans="1:11" x14ac:dyDescent="0.25">
      <c r="A576" t="str">
        <f t="shared" si="8"/>
        <v>NE-125000-292999-SmartFIX – 1 Year Level2-Acquisition</v>
      </c>
      <c r="B576" t="s">
        <v>11</v>
      </c>
      <c r="C576" t="s">
        <v>20156</v>
      </c>
      <c r="D576" t="s">
        <v>14063</v>
      </c>
      <c r="E576" t="s">
        <v>14</v>
      </c>
      <c r="F576">
        <v>0.254</v>
      </c>
      <c r="G576">
        <v>2.4500000000000001E-2</v>
      </c>
      <c r="H576">
        <v>125000</v>
      </c>
      <c r="I576">
        <v>292999</v>
      </c>
      <c r="J576" s="92">
        <v>44256</v>
      </c>
      <c r="K576" s="92">
        <v>44469</v>
      </c>
    </row>
    <row r="577" spans="1:11" x14ac:dyDescent="0.25">
      <c r="A577" t="str">
        <f t="shared" si="8"/>
        <v>NO-125000-292999-SmartFIX – 1 Year Level2-Acquisition</v>
      </c>
      <c r="B577" t="s">
        <v>11</v>
      </c>
      <c r="C577" t="s">
        <v>20156</v>
      </c>
      <c r="D577" t="s">
        <v>14063</v>
      </c>
      <c r="E577" t="s">
        <v>15</v>
      </c>
      <c r="F577">
        <v>0.254</v>
      </c>
      <c r="G577">
        <v>2.4299999999999999E-2</v>
      </c>
      <c r="H577">
        <v>125000</v>
      </c>
      <c r="I577">
        <v>292999</v>
      </c>
      <c r="J577" s="92">
        <v>44256</v>
      </c>
      <c r="K577" s="92">
        <v>44469</v>
      </c>
    </row>
    <row r="578" spans="1:11" x14ac:dyDescent="0.25">
      <c r="A578" t="str">
        <f t="shared" si="8"/>
        <v>NT-125000-292999-SmartFIX – 1 Year Level2-Acquisition</v>
      </c>
      <c r="B578" t="s">
        <v>11</v>
      </c>
      <c r="C578" t="s">
        <v>20156</v>
      </c>
      <c r="D578" t="s">
        <v>14063</v>
      </c>
      <c r="E578" t="s">
        <v>16</v>
      </c>
      <c r="F578">
        <v>0.254</v>
      </c>
      <c r="G578">
        <v>2.52E-2</v>
      </c>
      <c r="H578">
        <v>125000</v>
      </c>
      <c r="I578">
        <v>292999</v>
      </c>
      <c r="J578" s="92">
        <v>44256</v>
      </c>
      <c r="K578" s="92">
        <v>44469</v>
      </c>
    </row>
    <row r="579" spans="1:11" x14ac:dyDescent="0.25">
      <c r="A579" t="str">
        <f t="shared" ref="A579:A642" si="9">CONCATENATE(E579,"-",H579,"-",I579,"-",C579,"-",D579)</f>
        <v>NW-125000-292999-SmartFIX – 1 Year Level2-Acquisition</v>
      </c>
      <c r="B579" t="s">
        <v>11</v>
      </c>
      <c r="C579" t="s">
        <v>20156</v>
      </c>
      <c r="D579" t="s">
        <v>14063</v>
      </c>
      <c r="E579" t="s">
        <v>17</v>
      </c>
      <c r="F579">
        <v>0.254</v>
      </c>
      <c r="G579">
        <v>2.46E-2</v>
      </c>
      <c r="H579">
        <v>125000</v>
      </c>
      <c r="I579">
        <v>292999</v>
      </c>
      <c r="J579" s="92">
        <v>44256</v>
      </c>
      <c r="K579" s="92">
        <v>44469</v>
      </c>
    </row>
    <row r="580" spans="1:11" x14ac:dyDescent="0.25">
      <c r="A580" t="str">
        <f t="shared" si="9"/>
        <v>SC-125000-292999-SmartFIX – 1 Year Level2-Acquisition</v>
      </c>
      <c r="B580" t="s">
        <v>11</v>
      </c>
      <c r="C580" t="s">
        <v>20156</v>
      </c>
      <c r="D580" t="s">
        <v>14063</v>
      </c>
      <c r="E580" t="s">
        <v>18</v>
      </c>
      <c r="F580">
        <v>0.254</v>
      </c>
      <c r="G580">
        <v>2.5399999999999999E-2</v>
      </c>
      <c r="H580">
        <v>125000</v>
      </c>
      <c r="I580">
        <v>292999</v>
      </c>
      <c r="J580" s="92">
        <v>44256</v>
      </c>
      <c r="K580" s="92">
        <v>44469</v>
      </c>
    </row>
    <row r="581" spans="1:11" x14ac:dyDescent="0.25">
      <c r="A581" t="str">
        <f t="shared" si="9"/>
        <v>SE-125000-292999-SmartFIX – 1 Year Level2-Acquisition</v>
      </c>
      <c r="B581" t="s">
        <v>11</v>
      </c>
      <c r="C581" t="s">
        <v>20156</v>
      </c>
      <c r="D581" t="s">
        <v>14063</v>
      </c>
      <c r="E581" t="s">
        <v>19</v>
      </c>
      <c r="F581">
        <v>0.254</v>
      </c>
      <c r="G581">
        <v>2.5499999999999998E-2</v>
      </c>
      <c r="H581">
        <v>125000</v>
      </c>
      <c r="I581">
        <v>292999</v>
      </c>
      <c r="J581" s="92">
        <v>44256</v>
      </c>
      <c r="K581" s="92">
        <v>44469</v>
      </c>
    </row>
    <row r="582" spans="1:11" x14ac:dyDescent="0.25">
      <c r="A582" t="str">
        <f t="shared" si="9"/>
        <v>SO-125000-292999-SmartFIX – 1 Year Level2-Acquisition</v>
      </c>
      <c r="B582" t="s">
        <v>11</v>
      </c>
      <c r="C582" t="s">
        <v>20156</v>
      </c>
      <c r="D582" t="s">
        <v>14063</v>
      </c>
      <c r="E582" t="s">
        <v>20</v>
      </c>
      <c r="F582">
        <v>0.254</v>
      </c>
      <c r="G582">
        <v>2.5499999999999998E-2</v>
      </c>
      <c r="H582">
        <v>125000</v>
      </c>
      <c r="I582">
        <v>292999</v>
      </c>
      <c r="J582" s="92">
        <v>44256</v>
      </c>
      <c r="K582" s="92">
        <v>44469</v>
      </c>
    </row>
    <row r="583" spans="1:11" x14ac:dyDescent="0.25">
      <c r="A583" t="str">
        <f t="shared" si="9"/>
        <v>SW-125000-292999-SmartFIX – 1 Year Level2-Acquisition</v>
      </c>
      <c r="B583" t="s">
        <v>11</v>
      </c>
      <c r="C583" t="s">
        <v>20156</v>
      </c>
      <c r="D583" t="s">
        <v>14063</v>
      </c>
      <c r="E583" t="s">
        <v>21</v>
      </c>
      <c r="F583">
        <v>0.254</v>
      </c>
      <c r="G583">
        <v>2.5399999999999999E-2</v>
      </c>
      <c r="H583">
        <v>125000</v>
      </c>
      <c r="I583">
        <v>292999</v>
      </c>
      <c r="J583" s="92">
        <v>44256</v>
      </c>
      <c r="K583" s="92">
        <v>44469</v>
      </c>
    </row>
    <row r="584" spans="1:11" x14ac:dyDescent="0.25">
      <c r="A584" t="str">
        <f t="shared" si="9"/>
        <v>WM-125000-292999-SmartFIX – 1 Year Level2-Acquisition</v>
      </c>
      <c r="B584" t="s">
        <v>11</v>
      </c>
      <c r="C584" t="s">
        <v>20156</v>
      </c>
      <c r="D584" t="s">
        <v>14063</v>
      </c>
      <c r="E584" t="s">
        <v>22</v>
      </c>
      <c r="F584">
        <v>0.254</v>
      </c>
      <c r="G584">
        <v>2.5100000000000001E-2</v>
      </c>
      <c r="H584">
        <v>125000</v>
      </c>
      <c r="I584">
        <v>292999</v>
      </c>
      <c r="J584" s="92">
        <v>44256</v>
      </c>
      <c r="K584" s="92">
        <v>44469</v>
      </c>
    </row>
    <row r="585" spans="1:11" x14ac:dyDescent="0.25">
      <c r="A585" t="str">
        <f t="shared" si="9"/>
        <v>WN-125000-292999-SmartFIX – 1 Year Level2-Acquisition</v>
      </c>
      <c r="B585" t="s">
        <v>11</v>
      </c>
      <c r="C585" t="s">
        <v>20156</v>
      </c>
      <c r="D585" t="s">
        <v>14063</v>
      </c>
      <c r="E585" t="s">
        <v>23</v>
      </c>
      <c r="F585">
        <v>0.254</v>
      </c>
      <c r="G585">
        <v>2.5700000000000001E-2</v>
      </c>
      <c r="H585">
        <v>125000</v>
      </c>
      <c r="I585">
        <v>292999</v>
      </c>
      <c r="J585" s="92">
        <v>44256</v>
      </c>
      <c r="K585" s="92">
        <v>44469</v>
      </c>
    </row>
    <row r="586" spans="1:11" x14ac:dyDescent="0.25">
      <c r="A586" t="str">
        <f t="shared" si="9"/>
        <v>WS-125000-292999-SmartFIX – 1 Year Level2-Acquisition</v>
      </c>
      <c r="B586" t="s">
        <v>11</v>
      </c>
      <c r="C586" t="s">
        <v>20156</v>
      </c>
      <c r="D586" t="s">
        <v>14063</v>
      </c>
      <c r="E586" t="s">
        <v>24</v>
      </c>
      <c r="F586">
        <v>0.254</v>
      </c>
      <c r="G586">
        <v>2.52E-2</v>
      </c>
      <c r="H586">
        <v>125000</v>
      </c>
      <c r="I586">
        <v>292999</v>
      </c>
      <c r="J586" s="92">
        <v>44256</v>
      </c>
      <c r="K586" s="92">
        <v>44469</v>
      </c>
    </row>
    <row r="587" spans="1:11" x14ac:dyDescent="0.25">
      <c r="A587" t="str">
        <f t="shared" si="9"/>
        <v>EA-10000-24999-SmartFIX – 2 Year Level2-Acquisition</v>
      </c>
      <c r="B587" t="s">
        <v>11</v>
      </c>
      <c r="C587" t="s">
        <v>20157</v>
      </c>
      <c r="D587" t="s">
        <v>14063</v>
      </c>
      <c r="E587" t="s">
        <v>12</v>
      </c>
      <c r="F587">
        <v>0.25</v>
      </c>
      <c r="G587">
        <v>3.0599999999999999E-2</v>
      </c>
      <c r="H587">
        <v>10000</v>
      </c>
      <c r="I587">
        <v>24999</v>
      </c>
      <c r="J587" s="92">
        <v>44256</v>
      </c>
      <c r="K587" s="92">
        <v>44469</v>
      </c>
    </row>
    <row r="588" spans="1:11" x14ac:dyDescent="0.25">
      <c r="A588" t="str">
        <f t="shared" si="9"/>
        <v>EM-10000-24999-SmartFIX – 2 Year Level2-Acquisition</v>
      </c>
      <c r="B588" t="s">
        <v>11</v>
      </c>
      <c r="C588" t="s">
        <v>20157</v>
      </c>
      <c r="D588" t="s">
        <v>14063</v>
      </c>
      <c r="E588" t="s">
        <v>13</v>
      </c>
      <c r="F588">
        <v>0.25</v>
      </c>
      <c r="G588">
        <v>2.98E-2</v>
      </c>
      <c r="H588">
        <v>10000</v>
      </c>
      <c r="I588">
        <v>24999</v>
      </c>
      <c r="J588" s="92">
        <v>44256</v>
      </c>
      <c r="K588" s="92">
        <v>44469</v>
      </c>
    </row>
    <row r="589" spans="1:11" x14ac:dyDescent="0.25">
      <c r="A589" t="str">
        <f t="shared" si="9"/>
        <v>NE-10000-24999-SmartFIX – 2 Year Level2-Acquisition</v>
      </c>
      <c r="B589" t="s">
        <v>11</v>
      </c>
      <c r="C589" t="s">
        <v>20157</v>
      </c>
      <c r="D589" t="s">
        <v>14063</v>
      </c>
      <c r="E589" t="s">
        <v>14</v>
      </c>
      <c r="F589">
        <v>0.25</v>
      </c>
      <c r="G589">
        <v>3.1300000000000001E-2</v>
      </c>
      <c r="H589">
        <v>10000</v>
      </c>
      <c r="I589">
        <v>24999</v>
      </c>
      <c r="J589" s="92">
        <v>44256</v>
      </c>
      <c r="K589" s="92">
        <v>44469</v>
      </c>
    </row>
    <row r="590" spans="1:11" x14ac:dyDescent="0.25">
      <c r="A590" t="str">
        <f t="shared" si="9"/>
        <v>NO-10000-24999-SmartFIX – 2 Year Level2-Acquisition</v>
      </c>
      <c r="B590" t="s">
        <v>11</v>
      </c>
      <c r="C590" t="s">
        <v>20157</v>
      </c>
      <c r="D590" t="s">
        <v>14063</v>
      </c>
      <c r="E590" t="s">
        <v>15</v>
      </c>
      <c r="F590">
        <v>0.25</v>
      </c>
      <c r="G590">
        <v>3.0499999999999999E-2</v>
      </c>
      <c r="H590">
        <v>10000</v>
      </c>
      <c r="I590">
        <v>24999</v>
      </c>
      <c r="J590" s="92">
        <v>44256</v>
      </c>
      <c r="K590" s="92">
        <v>44469</v>
      </c>
    </row>
    <row r="591" spans="1:11" x14ac:dyDescent="0.25">
      <c r="A591" t="str">
        <f t="shared" si="9"/>
        <v>NT-10000-24999-SmartFIX – 2 Year Level2-Acquisition</v>
      </c>
      <c r="B591" t="s">
        <v>11</v>
      </c>
      <c r="C591" t="s">
        <v>20157</v>
      </c>
      <c r="D591" t="s">
        <v>14063</v>
      </c>
      <c r="E591" t="s">
        <v>16</v>
      </c>
      <c r="F591">
        <v>0.25</v>
      </c>
      <c r="G591">
        <v>3.1300000000000001E-2</v>
      </c>
      <c r="H591">
        <v>10000</v>
      </c>
      <c r="I591">
        <v>24999</v>
      </c>
      <c r="J591" s="92">
        <v>44256</v>
      </c>
      <c r="K591" s="92">
        <v>44469</v>
      </c>
    </row>
    <row r="592" spans="1:11" x14ac:dyDescent="0.25">
      <c r="A592" t="str">
        <f t="shared" si="9"/>
        <v>NW-10000-24999-SmartFIX – 2 Year Level2-Acquisition</v>
      </c>
      <c r="B592" t="s">
        <v>11</v>
      </c>
      <c r="C592" t="s">
        <v>20157</v>
      </c>
      <c r="D592" t="s">
        <v>14063</v>
      </c>
      <c r="E592" t="s">
        <v>17</v>
      </c>
      <c r="F592">
        <v>0.25</v>
      </c>
      <c r="G592">
        <v>3.09E-2</v>
      </c>
      <c r="H592">
        <v>10000</v>
      </c>
      <c r="I592">
        <v>24999</v>
      </c>
      <c r="J592" s="92">
        <v>44256</v>
      </c>
      <c r="K592" s="92">
        <v>44469</v>
      </c>
    </row>
    <row r="593" spans="1:11" x14ac:dyDescent="0.25">
      <c r="A593" t="str">
        <f t="shared" si="9"/>
        <v>SC-10000-24999-SmartFIX – 2 Year Level2-Acquisition</v>
      </c>
      <c r="B593" t="s">
        <v>11</v>
      </c>
      <c r="C593" t="s">
        <v>20157</v>
      </c>
      <c r="D593" t="s">
        <v>14063</v>
      </c>
      <c r="E593" t="s">
        <v>18</v>
      </c>
      <c r="F593">
        <v>0.25</v>
      </c>
      <c r="G593">
        <v>3.1699999999999999E-2</v>
      </c>
      <c r="H593">
        <v>10000</v>
      </c>
      <c r="I593">
        <v>24999</v>
      </c>
      <c r="J593" s="92">
        <v>44256</v>
      </c>
      <c r="K593" s="92">
        <v>44469</v>
      </c>
    </row>
    <row r="594" spans="1:11" x14ac:dyDescent="0.25">
      <c r="A594" t="str">
        <f t="shared" si="9"/>
        <v>SE-10000-24999-SmartFIX – 2 Year Level2-Acquisition</v>
      </c>
      <c r="B594" t="s">
        <v>11</v>
      </c>
      <c r="C594" t="s">
        <v>20157</v>
      </c>
      <c r="D594" t="s">
        <v>14063</v>
      </c>
      <c r="E594" t="s">
        <v>19</v>
      </c>
      <c r="F594">
        <v>0.25</v>
      </c>
      <c r="G594">
        <v>3.1399999999999997E-2</v>
      </c>
      <c r="H594">
        <v>10000</v>
      </c>
      <c r="I594">
        <v>24999</v>
      </c>
      <c r="J594" s="92">
        <v>44256</v>
      </c>
      <c r="K594" s="92">
        <v>44469</v>
      </c>
    </row>
    <row r="595" spans="1:11" x14ac:dyDescent="0.25">
      <c r="A595" t="str">
        <f t="shared" si="9"/>
        <v>SO-10000-24999-SmartFIX – 2 Year Level2-Acquisition</v>
      </c>
      <c r="B595" t="s">
        <v>11</v>
      </c>
      <c r="C595" t="s">
        <v>20157</v>
      </c>
      <c r="D595" t="s">
        <v>14063</v>
      </c>
      <c r="E595" t="s">
        <v>20</v>
      </c>
      <c r="F595">
        <v>0.25</v>
      </c>
      <c r="G595">
        <v>3.2300000000000002E-2</v>
      </c>
      <c r="H595">
        <v>10000</v>
      </c>
      <c r="I595">
        <v>24999</v>
      </c>
      <c r="J595" s="92">
        <v>44256</v>
      </c>
      <c r="K595" s="92">
        <v>44469</v>
      </c>
    </row>
    <row r="596" spans="1:11" x14ac:dyDescent="0.25">
      <c r="A596" t="str">
        <f t="shared" si="9"/>
        <v>SW-10000-24999-SmartFIX – 2 Year Level2-Acquisition</v>
      </c>
      <c r="B596" t="s">
        <v>11</v>
      </c>
      <c r="C596" t="s">
        <v>20157</v>
      </c>
      <c r="D596" t="s">
        <v>14063</v>
      </c>
      <c r="E596" t="s">
        <v>21</v>
      </c>
      <c r="F596">
        <v>0.25</v>
      </c>
      <c r="G596">
        <v>3.1199999999999999E-2</v>
      </c>
      <c r="H596">
        <v>10000</v>
      </c>
      <c r="I596">
        <v>24999</v>
      </c>
      <c r="J596" s="92">
        <v>44256</v>
      </c>
      <c r="K596" s="92">
        <v>44469</v>
      </c>
    </row>
    <row r="597" spans="1:11" x14ac:dyDescent="0.25">
      <c r="A597" t="str">
        <f t="shared" si="9"/>
        <v>WM-10000-24999-SmartFIX – 2 Year Level2-Acquisition</v>
      </c>
      <c r="B597" t="s">
        <v>11</v>
      </c>
      <c r="C597" t="s">
        <v>20157</v>
      </c>
      <c r="D597" t="s">
        <v>14063</v>
      </c>
      <c r="E597" t="s">
        <v>22</v>
      </c>
      <c r="F597">
        <v>0.25</v>
      </c>
      <c r="G597">
        <v>3.0700000000000002E-2</v>
      </c>
      <c r="H597">
        <v>10000</v>
      </c>
      <c r="I597">
        <v>24999</v>
      </c>
      <c r="J597" s="92">
        <v>44256</v>
      </c>
      <c r="K597" s="92">
        <v>44469</v>
      </c>
    </row>
    <row r="598" spans="1:11" x14ac:dyDescent="0.25">
      <c r="A598" t="str">
        <f t="shared" si="9"/>
        <v>WN-10000-24999-SmartFIX – 2 Year Level2-Acquisition</v>
      </c>
      <c r="B598" t="s">
        <v>11</v>
      </c>
      <c r="C598" t="s">
        <v>20157</v>
      </c>
      <c r="D598" t="s">
        <v>14063</v>
      </c>
      <c r="E598" t="s">
        <v>23</v>
      </c>
      <c r="F598">
        <v>0.25</v>
      </c>
      <c r="G598">
        <v>3.1300000000000001E-2</v>
      </c>
      <c r="H598">
        <v>10000</v>
      </c>
      <c r="I598">
        <v>24999</v>
      </c>
      <c r="J598" s="92">
        <v>44256</v>
      </c>
      <c r="K598" s="92">
        <v>44469</v>
      </c>
    </row>
    <row r="599" spans="1:11" x14ac:dyDescent="0.25">
      <c r="A599" t="str">
        <f t="shared" si="9"/>
        <v>WS-10000-24999-SmartFIX – 2 Year Level2-Acquisition</v>
      </c>
      <c r="B599" t="s">
        <v>11</v>
      </c>
      <c r="C599" t="s">
        <v>20157</v>
      </c>
      <c r="D599" t="s">
        <v>14063</v>
      </c>
      <c r="E599" t="s">
        <v>24</v>
      </c>
      <c r="F599">
        <v>0.25</v>
      </c>
      <c r="G599">
        <v>3.1300000000000001E-2</v>
      </c>
      <c r="H599">
        <v>10000</v>
      </c>
      <c r="I599">
        <v>24999</v>
      </c>
      <c r="J599" s="92">
        <v>44256</v>
      </c>
      <c r="K599" s="92">
        <v>44469</v>
      </c>
    </row>
    <row r="600" spans="1:11" x14ac:dyDescent="0.25">
      <c r="A600" t="str">
        <f t="shared" si="9"/>
        <v>EA-25000-49999-SmartFIX – 2 Year Level2-Acquisition</v>
      </c>
      <c r="B600" t="s">
        <v>11</v>
      </c>
      <c r="C600" t="s">
        <v>20157</v>
      </c>
      <c r="D600" t="s">
        <v>14063</v>
      </c>
      <c r="E600" t="s">
        <v>12</v>
      </c>
      <c r="F600">
        <v>0.251</v>
      </c>
      <c r="G600">
        <v>2.87E-2</v>
      </c>
      <c r="H600">
        <v>25000</v>
      </c>
      <c r="I600">
        <v>49999</v>
      </c>
      <c r="J600" s="92">
        <v>44256</v>
      </c>
      <c r="K600" s="92">
        <v>44469</v>
      </c>
    </row>
    <row r="601" spans="1:11" x14ac:dyDescent="0.25">
      <c r="A601" t="str">
        <f t="shared" si="9"/>
        <v>EM-25000-49999-SmartFIX – 2 Year Level2-Acquisition</v>
      </c>
      <c r="B601" t="s">
        <v>11</v>
      </c>
      <c r="C601" t="s">
        <v>20157</v>
      </c>
      <c r="D601" t="s">
        <v>14063</v>
      </c>
      <c r="E601" t="s">
        <v>13</v>
      </c>
      <c r="F601">
        <v>0.251</v>
      </c>
      <c r="G601">
        <v>2.93E-2</v>
      </c>
      <c r="H601">
        <v>25000</v>
      </c>
      <c r="I601">
        <v>49999</v>
      </c>
      <c r="J601" s="92">
        <v>44256</v>
      </c>
      <c r="K601" s="92">
        <v>44469</v>
      </c>
    </row>
    <row r="602" spans="1:11" x14ac:dyDescent="0.25">
      <c r="A602" t="str">
        <f t="shared" si="9"/>
        <v>NE-25000-49999-SmartFIX – 2 Year Level2-Acquisition</v>
      </c>
      <c r="B602" t="s">
        <v>11</v>
      </c>
      <c r="C602" t="s">
        <v>20157</v>
      </c>
      <c r="D602" t="s">
        <v>14063</v>
      </c>
      <c r="E602" t="s">
        <v>14</v>
      </c>
      <c r="F602">
        <v>0.251</v>
      </c>
      <c r="G602">
        <v>3.0099999999999998E-2</v>
      </c>
      <c r="H602">
        <v>25000</v>
      </c>
      <c r="I602">
        <v>49999</v>
      </c>
      <c r="J602" s="92">
        <v>44256</v>
      </c>
      <c r="K602" s="92">
        <v>44469</v>
      </c>
    </row>
    <row r="603" spans="1:11" x14ac:dyDescent="0.25">
      <c r="A603" t="str">
        <f t="shared" si="9"/>
        <v>NO-25000-49999-SmartFIX – 2 Year Level2-Acquisition</v>
      </c>
      <c r="B603" t="s">
        <v>11</v>
      </c>
      <c r="C603" t="s">
        <v>20157</v>
      </c>
      <c r="D603" t="s">
        <v>14063</v>
      </c>
      <c r="E603" t="s">
        <v>15</v>
      </c>
      <c r="F603">
        <v>0.251</v>
      </c>
      <c r="G603">
        <v>2.9899999999999999E-2</v>
      </c>
      <c r="H603">
        <v>25000</v>
      </c>
      <c r="I603">
        <v>49999</v>
      </c>
      <c r="J603" s="92">
        <v>44256</v>
      </c>
      <c r="K603" s="92">
        <v>44469</v>
      </c>
    </row>
    <row r="604" spans="1:11" x14ac:dyDescent="0.25">
      <c r="A604" t="str">
        <f t="shared" si="9"/>
        <v>NT-25000-49999-SmartFIX – 2 Year Level2-Acquisition</v>
      </c>
      <c r="B604" t="s">
        <v>11</v>
      </c>
      <c r="C604" t="s">
        <v>20157</v>
      </c>
      <c r="D604" t="s">
        <v>14063</v>
      </c>
      <c r="E604" t="s">
        <v>16</v>
      </c>
      <c r="F604">
        <v>0.251</v>
      </c>
      <c r="G604">
        <v>3.0300000000000001E-2</v>
      </c>
      <c r="H604">
        <v>25000</v>
      </c>
      <c r="I604">
        <v>49999</v>
      </c>
      <c r="J604" s="92">
        <v>44256</v>
      </c>
      <c r="K604" s="92">
        <v>44469</v>
      </c>
    </row>
    <row r="605" spans="1:11" x14ac:dyDescent="0.25">
      <c r="A605" t="str">
        <f t="shared" si="9"/>
        <v>NW-25000-49999-SmartFIX – 2 Year Level2-Acquisition</v>
      </c>
      <c r="B605" t="s">
        <v>11</v>
      </c>
      <c r="C605" t="s">
        <v>20157</v>
      </c>
      <c r="D605" t="s">
        <v>14063</v>
      </c>
      <c r="E605" t="s">
        <v>17</v>
      </c>
      <c r="F605">
        <v>0.251</v>
      </c>
      <c r="G605">
        <v>2.98E-2</v>
      </c>
      <c r="H605">
        <v>25000</v>
      </c>
      <c r="I605">
        <v>49999</v>
      </c>
      <c r="J605" s="92">
        <v>44256</v>
      </c>
      <c r="K605" s="92">
        <v>44469</v>
      </c>
    </row>
    <row r="606" spans="1:11" x14ac:dyDescent="0.25">
      <c r="A606" t="str">
        <f t="shared" si="9"/>
        <v>SC-25000-49999-SmartFIX – 2 Year Level2-Acquisition</v>
      </c>
      <c r="B606" t="s">
        <v>11</v>
      </c>
      <c r="C606" t="s">
        <v>20157</v>
      </c>
      <c r="D606" t="s">
        <v>14063</v>
      </c>
      <c r="E606" t="s">
        <v>18</v>
      </c>
      <c r="F606">
        <v>0.251</v>
      </c>
      <c r="G606">
        <v>3.0800000000000001E-2</v>
      </c>
      <c r="H606">
        <v>25000</v>
      </c>
      <c r="I606">
        <v>49999</v>
      </c>
      <c r="J606" s="92">
        <v>44256</v>
      </c>
      <c r="K606" s="92">
        <v>44469</v>
      </c>
    </row>
    <row r="607" spans="1:11" x14ac:dyDescent="0.25">
      <c r="A607" t="str">
        <f t="shared" si="9"/>
        <v>SE-25000-49999-SmartFIX – 2 Year Level2-Acquisition</v>
      </c>
      <c r="B607" t="s">
        <v>11</v>
      </c>
      <c r="C607" t="s">
        <v>20157</v>
      </c>
      <c r="D607" t="s">
        <v>14063</v>
      </c>
      <c r="E607" t="s">
        <v>19</v>
      </c>
      <c r="F607">
        <v>0.251</v>
      </c>
      <c r="G607">
        <v>3.0700000000000002E-2</v>
      </c>
      <c r="H607">
        <v>25000</v>
      </c>
      <c r="I607">
        <v>49999</v>
      </c>
      <c r="J607" s="92">
        <v>44256</v>
      </c>
      <c r="K607" s="92">
        <v>44469</v>
      </c>
    </row>
    <row r="608" spans="1:11" x14ac:dyDescent="0.25">
      <c r="A608" t="str">
        <f t="shared" si="9"/>
        <v>SO-25000-49999-SmartFIX – 2 Year Level2-Acquisition</v>
      </c>
      <c r="B608" t="s">
        <v>11</v>
      </c>
      <c r="C608" t="s">
        <v>20157</v>
      </c>
      <c r="D608" t="s">
        <v>14063</v>
      </c>
      <c r="E608" t="s">
        <v>20</v>
      </c>
      <c r="F608">
        <v>0.251</v>
      </c>
      <c r="G608">
        <v>3.1800000000000002E-2</v>
      </c>
      <c r="H608">
        <v>25000</v>
      </c>
      <c r="I608">
        <v>49999</v>
      </c>
      <c r="J608" s="92">
        <v>44256</v>
      </c>
      <c r="K608" s="92">
        <v>44469</v>
      </c>
    </row>
    <row r="609" spans="1:11" x14ac:dyDescent="0.25">
      <c r="A609" t="str">
        <f t="shared" si="9"/>
        <v>SW-25000-49999-SmartFIX – 2 Year Level2-Acquisition</v>
      </c>
      <c r="B609" t="s">
        <v>11</v>
      </c>
      <c r="C609" t="s">
        <v>20157</v>
      </c>
      <c r="D609" t="s">
        <v>14063</v>
      </c>
      <c r="E609" t="s">
        <v>21</v>
      </c>
      <c r="F609">
        <v>0.251</v>
      </c>
      <c r="G609">
        <v>0.03</v>
      </c>
      <c r="H609">
        <v>25000</v>
      </c>
      <c r="I609">
        <v>49999</v>
      </c>
      <c r="J609" s="92">
        <v>44256</v>
      </c>
      <c r="K609" s="92">
        <v>44469</v>
      </c>
    </row>
    <row r="610" spans="1:11" x14ac:dyDescent="0.25">
      <c r="A610" t="str">
        <f t="shared" si="9"/>
        <v>WM-25000-49999-SmartFIX – 2 Year Level2-Acquisition</v>
      </c>
      <c r="B610" t="s">
        <v>11</v>
      </c>
      <c r="C610" t="s">
        <v>20157</v>
      </c>
      <c r="D610" t="s">
        <v>14063</v>
      </c>
      <c r="E610" t="s">
        <v>22</v>
      </c>
      <c r="F610">
        <v>0.251</v>
      </c>
      <c r="G610">
        <v>0.03</v>
      </c>
      <c r="H610">
        <v>25000</v>
      </c>
      <c r="I610">
        <v>49999</v>
      </c>
      <c r="J610" s="92">
        <v>44256</v>
      </c>
      <c r="K610" s="92">
        <v>44469</v>
      </c>
    </row>
    <row r="611" spans="1:11" x14ac:dyDescent="0.25">
      <c r="A611" t="str">
        <f t="shared" si="9"/>
        <v>WN-25000-49999-SmartFIX – 2 Year Level2-Acquisition</v>
      </c>
      <c r="B611" t="s">
        <v>11</v>
      </c>
      <c r="C611" t="s">
        <v>20157</v>
      </c>
      <c r="D611" t="s">
        <v>14063</v>
      </c>
      <c r="E611" t="s">
        <v>23</v>
      </c>
      <c r="F611">
        <v>0.251</v>
      </c>
      <c r="G611">
        <v>3.0800000000000001E-2</v>
      </c>
      <c r="H611">
        <v>25000</v>
      </c>
      <c r="I611">
        <v>49999</v>
      </c>
      <c r="J611" s="92">
        <v>44256</v>
      </c>
      <c r="K611" s="92">
        <v>44469</v>
      </c>
    </row>
    <row r="612" spans="1:11" x14ac:dyDescent="0.25">
      <c r="A612" t="str">
        <f t="shared" si="9"/>
        <v>WS-25000-49999-SmartFIX – 2 Year Level2-Acquisition</v>
      </c>
      <c r="B612" t="s">
        <v>11</v>
      </c>
      <c r="C612" t="s">
        <v>20157</v>
      </c>
      <c r="D612" t="s">
        <v>14063</v>
      </c>
      <c r="E612" t="s">
        <v>24</v>
      </c>
      <c r="F612">
        <v>0.251</v>
      </c>
      <c r="G612">
        <v>3.0099999999999998E-2</v>
      </c>
      <c r="H612">
        <v>25000</v>
      </c>
      <c r="I612">
        <v>49999</v>
      </c>
      <c r="J612" s="92">
        <v>44256</v>
      </c>
      <c r="K612" s="92">
        <v>44469</v>
      </c>
    </row>
    <row r="613" spans="1:11" x14ac:dyDescent="0.25">
      <c r="A613" t="str">
        <f t="shared" si="9"/>
        <v>EA-50000-73199-SmartFIX – 2 Year Level2-Acquisition</v>
      </c>
      <c r="B613" t="s">
        <v>11</v>
      </c>
      <c r="C613" t="s">
        <v>20157</v>
      </c>
      <c r="D613" t="s">
        <v>14063</v>
      </c>
      <c r="E613" t="s">
        <v>12</v>
      </c>
      <c r="F613">
        <v>0.252</v>
      </c>
      <c r="G613">
        <v>2.8500000000000001E-2</v>
      </c>
      <c r="H613">
        <v>50000</v>
      </c>
      <c r="I613">
        <v>73199</v>
      </c>
      <c r="J613" s="92">
        <v>44256</v>
      </c>
      <c r="K613" s="92">
        <v>44469</v>
      </c>
    </row>
    <row r="614" spans="1:11" x14ac:dyDescent="0.25">
      <c r="A614" t="str">
        <f t="shared" si="9"/>
        <v>EM-50000-73199-SmartFIX – 2 Year Level2-Acquisition</v>
      </c>
      <c r="B614" t="s">
        <v>11</v>
      </c>
      <c r="C614" t="s">
        <v>20157</v>
      </c>
      <c r="D614" t="s">
        <v>14063</v>
      </c>
      <c r="E614" t="s">
        <v>13</v>
      </c>
      <c r="F614">
        <v>0.252</v>
      </c>
      <c r="G614">
        <v>2.8899999999999999E-2</v>
      </c>
      <c r="H614">
        <v>50000</v>
      </c>
      <c r="I614">
        <v>73199</v>
      </c>
      <c r="J614" s="92">
        <v>44256</v>
      </c>
      <c r="K614" s="92">
        <v>44469</v>
      </c>
    </row>
    <row r="615" spans="1:11" x14ac:dyDescent="0.25">
      <c r="A615" t="str">
        <f t="shared" si="9"/>
        <v>NE-50000-73199-SmartFIX – 2 Year Level2-Acquisition</v>
      </c>
      <c r="B615" t="s">
        <v>11</v>
      </c>
      <c r="C615" t="s">
        <v>20157</v>
      </c>
      <c r="D615" t="s">
        <v>14063</v>
      </c>
      <c r="E615" t="s">
        <v>14</v>
      </c>
      <c r="F615">
        <v>0.252</v>
      </c>
      <c r="G615">
        <v>2.9899999999999999E-2</v>
      </c>
      <c r="H615">
        <v>50000</v>
      </c>
      <c r="I615">
        <v>73199</v>
      </c>
      <c r="J615" s="92">
        <v>44256</v>
      </c>
      <c r="K615" s="92">
        <v>44469</v>
      </c>
    </row>
    <row r="616" spans="1:11" x14ac:dyDescent="0.25">
      <c r="A616" t="str">
        <f t="shared" si="9"/>
        <v>NO-50000-73199-SmartFIX – 2 Year Level2-Acquisition</v>
      </c>
      <c r="B616" t="s">
        <v>11</v>
      </c>
      <c r="C616" t="s">
        <v>20157</v>
      </c>
      <c r="D616" t="s">
        <v>14063</v>
      </c>
      <c r="E616" t="s">
        <v>15</v>
      </c>
      <c r="F616">
        <v>0.252</v>
      </c>
      <c r="G616">
        <v>2.92E-2</v>
      </c>
      <c r="H616">
        <v>50000</v>
      </c>
      <c r="I616">
        <v>73199</v>
      </c>
      <c r="J616" s="92">
        <v>44256</v>
      </c>
      <c r="K616" s="92">
        <v>44469</v>
      </c>
    </row>
    <row r="617" spans="1:11" x14ac:dyDescent="0.25">
      <c r="A617" t="str">
        <f t="shared" si="9"/>
        <v>NT-50000-73199-SmartFIX – 2 Year Level2-Acquisition</v>
      </c>
      <c r="B617" t="s">
        <v>11</v>
      </c>
      <c r="C617" t="s">
        <v>20157</v>
      </c>
      <c r="D617" t="s">
        <v>14063</v>
      </c>
      <c r="E617" t="s">
        <v>16</v>
      </c>
      <c r="F617">
        <v>0.252</v>
      </c>
      <c r="G617">
        <v>2.9399999999999999E-2</v>
      </c>
      <c r="H617">
        <v>50000</v>
      </c>
      <c r="I617">
        <v>73199</v>
      </c>
      <c r="J617" s="92">
        <v>44256</v>
      </c>
      <c r="K617" s="92">
        <v>44469</v>
      </c>
    </row>
    <row r="618" spans="1:11" x14ac:dyDescent="0.25">
      <c r="A618" t="str">
        <f t="shared" si="9"/>
        <v>NW-50000-73199-SmartFIX – 2 Year Level2-Acquisition</v>
      </c>
      <c r="B618" t="s">
        <v>11</v>
      </c>
      <c r="C618" t="s">
        <v>20157</v>
      </c>
      <c r="D618" t="s">
        <v>14063</v>
      </c>
      <c r="E618" t="s">
        <v>17</v>
      </c>
      <c r="F618">
        <v>0.252</v>
      </c>
      <c r="G618">
        <v>2.9399999999999999E-2</v>
      </c>
      <c r="H618">
        <v>50000</v>
      </c>
      <c r="I618">
        <v>73199</v>
      </c>
      <c r="J618" s="92">
        <v>44256</v>
      </c>
      <c r="K618" s="92">
        <v>44469</v>
      </c>
    </row>
    <row r="619" spans="1:11" x14ac:dyDescent="0.25">
      <c r="A619" t="str">
        <f t="shared" si="9"/>
        <v>SC-50000-73199-SmartFIX – 2 Year Level2-Acquisition</v>
      </c>
      <c r="B619" t="s">
        <v>11</v>
      </c>
      <c r="C619" t="s">
        <v>20157</v>
      </c>
      <c r="D619" t="s">
        <v>14063</v>
      </c>
      <c r="E619" t="s">
        <v>18</v>
      </c>
      <c r="F619">
        <v>0.252</v>
      </c>
      <c r="G619">
        <v>3.0300000000000001E-2</v>
      </c>
      <c r="H619">
        <v>50000</v>
      </c>
      <c r="I619">
        <v>73199</v>
      </c>
      <c r="J619" s="92">
        <v>44256</v>
      </c>
      <c r="K619" s="92">
        <v>44469</v>
      </c>
    </row>
    <row r="620" spans="1:11" x14ac:dyDescent="0.25">
      <c r="A620" t="str">
        <f t="shared" si="9"/>
        <v>SE-50000-73199-SmartFIX – 2 Year Level2-Acquisition</v>
      </c>
      <c r="B620" t="s">
        <v>11</v>
      </c>
      <c r="C620" t="s">
        <v>20157</v>
      </c>
      <c r="D620" t="s">
        <v>14063</v>
      </c>
      <c r="E620" t="s">
        <v>19</v>
      </c>
      <c r="F620">
        <v>0.252</v>
      </c>
      <c r="G620">
        <v>3.0300000000000001E-2</v>
      </c>
      <c r="H620">
        <v>50000</v>
      </c>
      <c r="I620">
        <v>73199</v>
      </c>
      <c r="J620" s="92">
        <v>44256</v>
      </c>
      <c r="K620" s="92">
        <v>44469</v>
      </c>
    </row>
    <row r="621" spans="1:11" x14ac:dyDescent="0.25">
      <c r="A621" t="str">
        <f t="shared" si="9"/>
        <v>SO-50000-73199-SmartFIX – 2 Year Level2-Acquisition</v>
      </c>
      <c r="B621" t="s">
        <v>11</v>
      </c>
      <c r="C621" t="s">
        <v>20157</v>
      </c>
      <c r="D621" t="s">
        <v>14063</v>
      </c>
      <c r="E621" t="s">
        <v>20</v>
      </c>
      <c r="F621">
        <v>0.252</v>
      </c>
      <c r="G621">
        <v>3.1099999999999999E-2</v>
      </c>
      <c r="H621">
        <v>50000</v>
      </c>
      <c r="I621">
        <v>73199</v>
      </c>
      <c r="J621" s="92">
        <v>44256</v>
      </c>
      <c r="K621" s="92">
        <v>44469</v>
      </c>
    </row>
    <row r="622" spans="1:11" x14ac:dyDescent="0.25">
      <c r="A622" t="str">
        <f t="shared" si="9"/>
        <v>SW-50000-73199-SmartFIX – 2 Year Level2-Acquisition</v>
      </c>
      <c r="B622" t="s">
        <v>11</v>
      </c>
      <c r="C622" t="s">
        <v>20157</v>
      </c>
      <c r="D622" t="s">
        <v>14063</v>
      </c>
      <c r="E622" t="s">
        <v>21</v>
      </c>
      <c r="F622">
        <v>0.252</v>
      </c>
      <c r="G622">
        <v>2.9700000000000001E-2</v>
      </c>
      <c r="H622">
        <v>50000</v>
      </c>
      <c r="I622">
        <v>73199</v>
      </c>
      <c r="J622" s="92">
        <v>44256</v>
      </c>
      <c r="K622" s="92">
        <v>44469</v>
      </c>
    </row>
    <row r="623" spans="1:11" x14ac:dyDescent="0.25">
      <c r="A623" t="str">
        <f t="shared" si="9"/>
        <v>WM-50000-73199-SmartFIX – 2 Year Level2-Acquisition</v>
      </c>
      <c r="B623" t="s">
        <v>11</v>
      </c>
      <c r="C623" t="s">
        <v>20157</v>
      </c>
      <c r="D623" t="s">
        <v>14063</v>
      </c>
      <c r="E623" t="s">
        <v>22</v>
      </c>
      <c r="F623">
        <v>0.252</v>
      </c>
      <c r="G623">
        <v>2.9499999999999998E-2</v>
      </c>
      <c r="H623">
        <v>50000</v>
      </c>
      <c r="I623">
        <v>73199</v>
      </c>
      <c r="J623" s="92">
        <v>44256</v>
      </c>
      <c r="K623" s="92">
        <v>44469</v>
      </c>
    </row>
    <row r="624" spans="1:11" x14ac:dyDescent="0.25">
      <c r="A624" t="str">
        <f t="shared" si="9"/>
        <v>WN-50000-73199-SmartFIX – 2 Year Level2-Acquisition</v>
      </c>
      <c r="B624" t="s">
        <v>11</v>
      </c>
      <c r="C624" t="s">
        <v>20157</v>
      </c>
      <c r="D624" t="s">
        <v>14063</v>
      </c>
      <c r="E624" t="s">
        <v>23</v>
      </c>
      <c r="F624">
        <v>0.252</v>
      </c>
      <c r="G624">
        <v>3.0099999999999998E-2</v>
      </c>
      <c r="H624">
        <v>50000</v>
      </c>
      <c r="I624">
        <v>73199</v>
      </c>
      <c r="J624" s="92">
        <v>44256</v>
      </c>
      <c r="K624" s="92">
        <v>44469</v>
      </c>
    </row>
    <row r="625" spans="1:11" x14ac:dyDescent="0.25">
      <c r="A625" t="str">
        <f t="shared" si="9"/>
        <v>WS-50000-73199-SmartFIX – 2 Year Level2-Acquisition</v>
      </c>
      <c r="B625" t="s">
        <v>11</v>
      </c>
      <c r="C625" t="s">
        <v>20157</v>
      </c>
      <c r="D625" t="s">
        <v>14063</v>
      </c>
      <c r="E625" t="s">
        <v>24</v>
      </c>
      <c r="F625">
        <v>0.252</v>
      </c>
      <c r="G625">
        <v>2.9399999999999999E-2</v>
      </c>
      <c r="H625">
        <v>50000</v>
      </c>
      <c r="I625">
        <v>73199</v>
      </c>
      <c r="J625" s="92">
        <v>44256</v>
      </c>
      <c r="K625" s="92">
        <v>44469</v>
      </c>
    </row>
    <row r="626" spans="1:11" x14ac:dyDescent="0.25">
      <c r="A626" t="str">
        <f t="shared" si="9"/>
        <v>EA-73200-124999-SmartFIX – 2 Year Level2-Acquisition</v>
      </c>
      <c r="B626" t="s">
        <v>11</v>
      </c>
      <c r="C626" t="s">
        <v>20157</v>
      </c>
      <c r="D626" t="s">
        <v>14063</v>
      </c>
      <c r="E626" t="s">
        <v>12</v>
      </c>
      <c r="F626">
        <v>0.253</v>
      </c>
      <c r="G626">
        <v>2.6499999999999999E-2</v>
      </c>
      <c r="H626">
        <v>73200</v>
      </c>
      <c r="I626">
        <v>124999</v>
      </c>
      <c r="J626" s="92">
        <v>44256</v>
      </c>
      <c r="K626" s="92">
        <v>44469</v>
      </c>
    </row>
    <row r="627" spans="1:11" x14ac:dyDescent="0.25">
      <c r="A627" t="str">
        <f t="shared" si="9"/>
        <v>EM-73200-124999-SmartFIX – 2 Year Level2-Acquisition</v>
      </c>
      <c r="B627" t="s">
        <v>11</v>
      </c>
      <c r="C627" t="s">
        <v>20157</v>
      </c>
      <c r="D627" t="s">
        <v>14063</v>
      </c>
      <c r="E627" t="s">
        <v>13</v>
      </c>
      <c r="F627">
        <v>0.253</v>
      </c>
      <c r="G627">
        <v>2.6200000000000001E-2</v>
      </c>
      <c r="H627">
        <v>73200</v>
      </c>
      <c r="I627">
        <v>124999</v>
      </c>
      <c r="J627" s="92">
        <v>44256</v>
      </c>
      <c r="K627" s="92">
        <v>44469</v>
      </c>
    </row>
    <row r="628" spans="1:11" x14ac:dyDescent="0.25">
      <c r="A628" t="str">
        <f t="shared" si="9"/>
        <v>NE-73200-124999-SmartFIX – 2 Year Level2-Acquisition</v>
      </c>
      <c r="B628" t="s">
        <v>11</v>
      </c>
      <c r="C628" t="s">
        <v>20157</v>
      </c>
      <c r="D628" t="s">
        <v>14063</v>
      </c>
      <c r="E628" t="s">
        <v>14</v>
      </c>
      <c r="F628">
        <v>0.253</v>
      </c>
      <c r="G628">
        <v>2.75E-2</v>
      </c>
      <c r="H628">
        <v>73200</v>
      </c>
      <c r="I628">
        <v>124999</v>
      </c>
      <c r="J628" s="92">
        <v>44256</v>
      </c>
      <c r="K628" s="92">
        <v>44469</v>
      </c>
    </row>
    <row r="629" spans="1:11" x14ac:dyDescent="0.25">
      <c r="A629" t="str">
        <f t="shared" si="9"/>
        <v>NO-73200-124999-SmartFIX – 2 Year Level2-Acquisition</v>
      </c>
      <c r="B629" t="s">
        <v>11</v>
      </c>
      <c r="C629" t="s">
        <v>20157</v>
      </c>
      <c r="D629" t="s">
        <v>14063</v>
      </c>
      <c r="E629" t="s">
        <v>15</v>
      </c>
      <c r="F629">
        <v>0.253</v>
      </c>
      <c r="G629">
        <v>2.7099999999999999E-2</v>
      </c>
      <c r="H629">
        <v>73200</v>
      </c>
      <c r="I629">
        <v>124999</v>
      </c>
      <c r="J629" s="92">
        <v>44256</v>
      </c>
      <c r="K629" s="92">
        <v>44469</v>
      </c>
    </row>
    <row r="630" spans="1:11" x14ac:dyDescent="0.25">
      <c r="A630" t="str">
        <f t="shared" si="9"/>
        <v>NT-73200-124999-SmartFIX – 2 Year Level2-Acquisition</v>
      </c>
      <c r="B630" t="s">
        <v>11</v>
      </c>
      <c r="C630" t="s">
        <v>20157</v>
      </c>
      <c r="D630" t="s">
        <v>14063</v>
      </c>
      <c r="E630" t="s">
        <v>16</v>
      </c>
      <c r="F630">
        <v>0.253</v>
      </c>
      <c r="G630">
        <v>2.7900000000000001E-2</v>
      </c>
      <c r="H630">
        <v>73200</v>
      </c>
      <c r="I630">
        <v>124999</v>
      </c>
      <c r="J630" s="92">
        <v>44256</v>
      </c>
      <c r="K630" s="92">
        <v>44469</v>
      </c>
    </row>
    <row r="631" spans="1:11" x14ac:dyDescent="0.25">
      <c r="A631" t="str">
        <f t="shared" si="9"/>
        <v>NW-73200-124999-SmartFIX – 2 Year Level2-Acquisition</v>
      </c>
      <c r="B631" t="s">
        <v>11</v>
      </c>
      <c r="C631" t="s">
        <v>20157</v>
      </c>
      <c r="D631" t="s">
        <v>14063</v>
      </c>
      <c r="E631" t="s">
        <v>17</v>
      </c>
      <c r="F631">
        <v>0.253</v>
      </c>
      <c r="G631">
        <v>2.69E-2</v>
      </c>
      <c r="H631">
        <v>73200</v>
      </c>
      <c r="I631">
        <v>124999</v>
      </c>
      <c r="J631" s="92">
        <v>44256</v>
      </c>
      <c r="K631" s="92">
        <v>44469</v>
      </c>
    </row>
    <row r="632" spans="1:11" x14ac:dyDescent="0.25">
      <c r="A632" t="str">
        <f t="shared" si="9"/>
        <v>SC-73200-124999-SmartFIX – 2 Year Level2-Acquisition</v>
      </c>
      <c r="B632" t="s">
        <v>11</v>
      </c>
      <c r="C632" t="s">
        <v>20157</v>
      </c>
      <c r="D632" t="s">
        <v>14063</v>
      </c>
      <c r="E632" t="s">
        <v>18</v>
      </c>
      <c r="F632">
        <v>0.253</v>
      </c>
      <c r="G632">
        <v>2.76E-2</v>
      </c>
      <c r="H632">
        <v>73200</v>
      </c>
      <c r="I632">
        <v>124999</v>
      </c>
      <c r="J632" s="92">
        <v>44256</v>
      </c>
      <c r="K632" s="92">
        <v>44469</v>
      </c>
    </row>
    <row r="633" spans="1:11" x14ac:dyDescent="0.25">
      <c r="A633" t="str">
        <f t="shared" si="9"/>
        <v>SE-73200-124999-SmartFIX – 2 Year Level2-Acquisition</v>
      </c>
      <c r="B633" t="s">
        <v>11</v>
      </c>
      <c r="C633" t="s">
        <v>20157</v>
      </c>
      <c r="D633" t="s">
        <v>14063</v>
      </c>
      <c r="E633" t="s">
        <v>19</v>
      </c>
      <c r="F633">
        <v>0.253</v>
      </c>
      <c r="G633">
        <v>2.7400000000000001E-2</v>
      </c>
      <c r="H633">
        <v>73200</v>
      </c>
      <c r="I633">
        <v>124999</v>
      </c>
      <c r="J633" s="92">
        <v>44256</v>
      </c>
      <c r="K633" s="92">
        <v>44469</v>
      </c>
    </row>
    <row r="634" spans="1:11" x14ac:dyDescent="0.25">
      <c r="A634" t="str">
        <f t="shared" si="9"/>
        <v>SO-73200-124999-SmartFIX – 2 Year Level2-Acquisition</v>
      </c>
      <c r="B634" t="s">
        <v>11</v>
      </c>
      <c r="C634" t="s">
        <v>20157</v>
      </c>
      <c r="D634" t="s">
        <v>14063</v>
      </c>
      <c r="E634" t="s">
        <v>20</v>
      </c>
      <c r="F634">
        <v>0.253</v>
      </c>
      <c r="G634">
        <v>2.8000000000000001E-2</v>
      </c>
      <c r="H634">
        <v>73200</v>
      </c>
      <c r="I634">
        <v>124999</v>
      </c>
      <c r="J634" s="92">
        <v>44256</v>
      </c>
      <c r="K634" s="92">
        <v>44469</v>
      </c>
    </row>
    <row r="635" spans="1:11" x14ac:dyDescent="0.25">
      <c r="A635" t="str">
        <f t="shared" si="9"/>
        <v>SW-73200-124999-SmartFIX – 2 Year Level2-Acquisition</v>
      </c>
      <c r="B635" t="s">
        <v>11</v>
      </c>
      <c r="C635" t="s">
        <v>20157</v>
      </c>
      <c r="D635" t="s">
        <v>14063</v>
      </c>
      <c r="E635" t="s">
        <v>21</v>
      </c>
      <c r="F635">
        <v>0.253</v>
      </c>
      <c r="G635">
        <v>2.7900000000000001E-2</v>
      </c>
      <c r="H635">
        <v>73200</v>
      </c>
      <c r="I635">
        <v>124999</v>
      </c>
      <c r="J635" s="92">
        <v>44256</v>
      </c>
      <c r="K635" s="92">
        <v>44469</v>
      </c>
    </row>
    <row r="636" spans="1:11" x14ac:dyDescent="0.25">
      <c r="A636" t="str">
        <f t="shared" si="9"/>
        <v>WM-73200-124999-SmartFIX – 2 Year Level2-Acquisition</v>
      </c>
      <c r="B636" t="s">
        <v>11</v>
      </c>
      <c r="C636" t="s">
        <v>20157</v>
      </c>
      <c r="D636" t="s">
        <v>14063</v>
      </c>
      <c r="E636" t="s">
        <v>22</v>
      </c>
      <c r="F636">
        <v>0.253</v>
      </c>
      <c r="G636">
        <v>2.7699999999999999E-2</v>
      </c>
      <c r="H636">
        <v>73200</v>
      </c>
      <c r="I636">
        <v>124999</v>
      </c>
      <c r="J636" s="92">
        <v>44256</v>
      </c>
      <c r="K636" s="92">
        <v>44469</v>
      </c>
    </row>
    <row r="637" spans="1:11" x14ac:dyDescent="0.25">
      <c r="A637" t="str">
        <f t="shared" si="9"/>
        <v>WN-73200-124999-SmartFIX – 2 Year Level2-Acquisition</v>
      </c>
      <c r="B637" t="s">
        <v>11</v>
      </c>
      <c r="C637" t="s">
        <v>20157</v>
      </c>
      <c r="D637" t="s">
        <v>14063</v>
      </c>
      <c r="E637" t="s">
        <v>23</v>
      </c>
      <c r="F637">
        <v>0.253</v>
      </c>
      <c r="G637">
        <v>2.8299999999999999E-2</v>
      </c>
      <c r="H637">
        <v>73200</v>
      </c>
      <c r="I637">
        <v>124999</v>
      </c>
      <c r="J637" s="92">
        <v>44256</v>
      </c>
      <c r="K637" s="92">
        <v>44469</v>
      </c>
    </row>
    <row r="638" spans="1:11" x14ac:dyDescent="0.25">
      <c r="A638" t="str">
        <f t="shared" si="9"/>
        <v>WS-73200-124999-SmartFIX – 2 Year Level2-Acquisition</v>
      </c>
      <c r="B638" t="s">
        <v>11</v>
      </c>
      <c r="C638" t="s">
        <v>20157</v>
      </c>
      <c r="D638" t="s">
        <v>14063</v>
      </c>
      <c r="E638" t="s">
        <v>24</v>
      </c>
      <c r="F638">
        <v>0.253</v>
      </c>
      <c r="G638">
        <v>2.76E-2</v>
      </c>
      <c r="H638">
        <v>73200</v>
      </c>
      <c r="I638">
        <v>124999</v>
      </c>
      <c r="J638" s="92">
        <v>44256</v>
      </c>
      <c r="K638" s="92">
        <v>44469</v>
      </c>
    </row>
    <row r="639" spans="1:11" x14ac:dyDescent="0.25">
      <c r="A639" t="str">
        <f t="shared" si="9"/>
        <v>EA-125000-292999-SmartFIX – 2 Year Level2-Acquisition</v>
      </c>
      <c r="B639" t="s">
        <v>11</v>
      </c>
      <c r="C639" t="s">
        <v>20157</v>
      </c>
      <c r="D639" t="s">
        <v>14063</v>
      </c>
      <c r="E639" t="s">
        <v>12</v>
      </c>
      <c r="F639">
        <v>0.254</v>
      </c>
      <c r="G639">
        <v>2.64E-2</v>
      </c>
      <c r="H639">
        <v>125000</v>
      </c>
      <c r="I639">
        <v>292999</v>
      </c>
      <c r="J639" s="92">
        <v>44256</v>
      </c>
      <c r="K639" s="92">
        <v>44469</v>
      </c>
    </row>
    <row r="640" spans="1:11" x14ac:dyDescent="0.25">
      <c r="A640" t="str">
        <f t="shared" si="9"/>
        <v>EM-125000-292999-SmartFIX – 2 Year Level2-Acquisition</v>
      </c>
      <c r="B640" t="s">
        <v>11</v>
      </c>
      <c r="C640" t="s">
        <v>20157</v>
      </c>
      <c r="D640" t="s">
        <v>14063</v>
      </c>
      <c r="E640" t="s">
        <v>13</v>
      </c>
      <c r="F640">
        <v>0.254</v>
      </c>
      <c r="G640">
        <v>2.5700000000000001E-2</v>
      </c>
      <c r="H640">
        <v>125000</v>
      </c>
      <c r="I640">
        <v>292999</v>
      </c>
      <c r="J640" s="92">
        <v>44256</v>
      </c>
      <c r="K640" s="92">
        <v>44469</v>
      </c>
    </row>
    <row r="641" spans="1:11" x14ac:dyDescent="0.25">
      <c r="A641" t="str">
        <f t="shared" si="9"/>
        <v>NE-125000-292999-SmartFIX – 2 Year Level2-Acquisition</v>
      </c>
      <c r="B641" t="s">
        <v>11</v>
      </c>
      <c r="C641" t="s">
        <v>20157</v>
      </c>
      <c r="D641" t="s">
        <v>14063</v>
      </c>
      <c r="E641" t="s">
        <v>14</v>
      </c>
      <c r="F641">
        <v>0.254</v>
      </c>
      <c r="G641">
        <v>2.6499999999999999E-2</v>
      </c>
      <c r="H641">
        <v>125000</v>
      </c>
      <c r="I641">
        <v>292999</v>
      </c>
      <c r="J641" s="92">
        <v>44256</v>
      </c>
      <c r="K641" s="92">
        <v>44469</v>
      </c>
    </row>
    <row r="642" spans="1:11" x14ac:dyDescent="0.25">
      <c r="A642" t="str">
        <f t="shared" si="9"/>
        <v>NO-125000-292999-SmartFIX – 2 Year Level2-Acquisition</v>
      </c>
      <c r="B642" t="s">
        <v>11</v>
      </c>
      <c r="C642" t="s">
        <v>20157</v>
      </c>
      <c r="D642" t="s">
        <v>14063</v>
      </c>
      <c r="E642" t="s">
        <v>15</v>
      </c>
      <c r="F642">
        <v>0.254</v>
      </c>
      <c r="G642">
        <v>2.6100000000000002E-2</v>
      </c>
      <c r="H642">
        <v>125000</v>
      </c>
      <c r="I642">
        <v>292999</v>
      </c>
      <c r="J642" s="92">
        <v>44256</v>
      </c>
      <c r="K642" s="92">
        <v>44469</v>
      </c>
    </row>
    <row r="643" spans="1:11" x14ac:dyDescent="0.25">
      <c r="A643" t="str">
        <f t="shared" ref="A643:A706" si="10">CONCATENATE(E643,"-",H643,"-",I643,"-",C643,"-",D643)</f>
        <v>NT-125000-292999-SmartFIX – 2 Year Level2-Acquisition</v>
      </c>
      <c r="B643" t="s">
        <v>11</v>
      </c>
      <c r="C643" t="s">
        <v>20157</v>
      </c>
      <c r="D643" t="s">
        <v>14063</v>
      </c>
      <c r="E643" t="s">
        <v>16</v>
      </c>
      <c r="F643">
        <v>0.254</v>
      </c>
      <c r="G643">
        <v>2.6499999999999999E-2</v>
      </c>
      <c r="H643">
        <v>125000</v>
      </c>
      <c r="I643">
        <v>292999</v>
      </c>
      <c r="J643" s="92">
        <v>44256</v>
      </c>
      <c r="K643" s="92">
        <v>44469</v>
      </c>
    </row>
    <row r="644" spans="1:11" x14ac:dyDescent="0.25">
      <c r="A644" t="str">
        <f t="shared" si="10"/>
        <v>NW-125000-292999-SmartFIX – 2 Year Level2-Acquisition</v>
      </c>
      <c r="B644" t="s">
        <v>11</v>
      </c>
      <c r="C644" t="s">
        <v>20157</v>
      </c>
      <c r="D644" t="s">
        <v>14063</v>
      </c>
      <c r="E644" t="s">
        <v>17</v>
      </c>
      <c r="F644">
        <v>0.254</v>
      </c>
      <c r="G644">
        <v>2.6499999999999999E-2</v>
      </c>
      <c r="H644">
        <v>125000</v>
      </c>
      <c r="I644">
        <v>292999</v>
      </c>
      <c r="J644" s="92">
        <v>44256</v>
      </c>
      <c r="K644" s="92">
        <v>44469</v>
      </c>
    </row>
    <row r="645" spans="1:11" x14ac:dyDescent="0.25">
      <c r="A645" t="str">
        <f t="shared" si="10"/>
        <v>SC-125000-292999-SmartFIX – 2 Year Level2-Acquisition</v>
      </c>
      <c r="B645" t="s">
        <v>11</v>
      </c>
      <c r="C645" t="s">
        <v>20157</v>
      </c>
      <c r="D645" t="s">
        <v>14063</v>
      </c>
      <c r="E645" t="s">
        <v>18</v>
      </c>
      <c r="F645">
        <v>0.254</v>
      </c>
      <c r="G645">
        <v>2.75E-2</v>
      </c>
      <c r="H645">
        <v>125000</v>
      </c>
      <c r="I645">
        <v>292999</v>
      </c>
      <c r="J645" s="92">
        <v>44256</v>
      </c>
      <c r="K645" s="92">
        <v>44469</v>
      </c>
    </row>
    <row r="646" spans="1:11" x14ac:dyDescent="0.25">
      <c r="A646" t="str">
        <f t="shared" si="10"/>
        <v>SE-125000-292999-SmartFIX – 2 Year Level2-Acquisition</v>
      </c>
      <c r="B646" t="s">
        <v>11</v>
      </c>
      <c r="C646" t="s">
        <v>20157</v>
      </c>
      <c r="D646" t="s">
        <v>14063</v>
      </c>
      <c r="E646" t="s">
        <v>19</v>
      </c>
      <c r="F646">
        <v>0.254</v>
      </c>
      <c r="G646">
        <v>2.6499999999999999E-2</v>
      </c>
      <c r="H646">
        <v>125000</v>
      </c>
      <c r="I646">
        <v>292999</v>
      </c>
      <c r="J646" s="92">
        <v>44256</v>
      </c>
      <c r="K646" s="92">
        <v>44469</v>
      </c>
    </row>
    <row r="647" spans="1:11" x14ac:dyDescent="0.25">
      <c r="A647" t="str">
        <f t="shared" si="10"/>
        <v>SO-125000-292999-SmartFIX – 2 Year Level2-Acquisition</v>
      </c>
      <c r="B647" t="s">
        <v>11</v>
      </c>
      <c r="C647" t="s">
        <v>20157</v>
      </c>
      <c r="D647" t="s">
        <v>14063</v>
      </c>
      <c r="E647" t="s">
        <v>20</v>
      </c>
      <c r="F647">
        <v>0.254</v>
      </c>
      <c r="G647">
        <v>2.7300000000000001E-2</v>
      </c>
      <c r="H647">
        <v>125000</v>
      </c>
      <c r="I647">
        <v>292999</v>
      </c>
      <c r="J647" s="92">
        <v>44256</v>
      </c>
      <c r="K647" s="92">
        <v>44469</v>
      </c>
    </row>
    <row r="648" spans="1:11" x14ac:dyDescent="0.25">
      <c r="A648" t="str">
        <f t="shared" si="10"/>
        <v>SW-125000-292999-SmartFIX – 2 Year Level2-Acquisition</v>
      </c>
      <c r="B648" t="s">
        <v>11</v>
      </c>
      <c r="C648" t="s">
        <v>20157</v>
      </c>
      <c r="D648" t="s">
        <v>14063</v>
      </c>
      <c r="E648" t="s">
        <v>21</v>
      </c>
      <c r="F648">
        <v>0.254</v>
      </c>
      <c r="G648">
        <v>2.7E-2</v>
      </c>
      <c r="H648">
        <v>125000</v>
      </c>
      <c r="I648">
        <v>292999</v>
      </c>
      <c r="J648" s="92">
        <v>44256</v>
      </c>
      <c r="K648" s="92">
        <v>44469</v>
      </c>
    </row>
    <row r="649" spans="1:11" x14ac:dyDescent="0.25">
      <c r="A649" t="str">
        <f t="shared" si="10"/>
        <v>WM-125000-292999-SmartFIX – 2 Year Level2-Acquisition</v>
      </c>
      <c r="B649" t="s">
        <v>11</v>
      </c>
      <c r="C649" t="s">
        <v>20157</v>
      </c>
      <c r="D649" t="s">
        <v>14063</v>
      </c>
      <c r="E649" t="s">
        <v>22</v>
      </c>
      <c r="F649">
        <v>0.254</v>
      </c>
      <c r="G649">
        <v>2.69E-2</v>
      </c>
      <c r="H649">
        <v>125000</v>
      </c>
      <c r="I649">
        <v>292999</v>
      </c>
      <c r="J649" s="92">
        <v>44256</v>
      </c>
      <c r="K649" s="92">
        <v>44469</v>
      </c>
    </row>
    <row r="650" spans="1:11" x14ac:dyDescent="0.25">
      <c r="A650" t="str">
        <f t="shared" si="10"/>
        <v>WN-125000-292999-SmartFIX – 2 Year Level2-Acquisition</v>
      </c>
      <c r="B650" t="s">
        <v>11</v>
      </c>
      <c r="C650" t="s">
        <v>20157</v>
      </c>
      <c r="D650" t="s">
        <v>14063</v>
      </c>
      <c r="E650" t="s">
        <v>23</v>
      </c>
      <c r="F650">
        <v>0.254</v>
      </c>
      <c r="G650">
        <v>2.7400000000000001E-2</v>
      </c>
      <c r="H650">
        <v>125000</v>
      </c>
      <c r="I650">
        <v>292999</v>
      </c>
      <c r="J650" s="92">
        <v>44256</v>
      </c>
      <c r="K650" s="92">
        <v>44469</v>
      </c>
    </row>
    <row r="651" spans="1:11" x14ac:dyDescent="0.25">
      <c r="A651" t="str">
        <f t="shared" si="10"/>
        <v>WS-125000-292999-SmartFIX – 2 Year Level2-Acquisition</v>
      </c>
      <c r="B651" t="s">
        <v>11</v>
      </c>
      <c r="C651" t="s">
        <v>20157</v>
      </c>
      <c r="D651" t="s">
        <v>14063</v>
      </c>
      <c r="E651" t="s">
        <v>24</v>
      </c>
      <c r="F651">
        <v>0.254</v>
      </c>
      <c r="G651">
        <v>2.7099999999999999E-2</v>
      </c>
      <c r="H651">
        <v>125000</v>
      </c>
      <c r="I651">
        <v>292999</v>
      </c>
      <c r="J651" s="92">
        <v>44256</v>
      </c>
      <c r="K651" s="92">
        <v>44469</v>
      </c>
    </row>
    <row r="652" spans="1:11" x14ac:dyDescent="0.25">
      <c r="A652" t="str">
        <f t="shared" si="10"/>
        <v>EA-10000-24999-SmartFIX – 3 Year Level2-Acquisition</v>
      </c>
      <c r="B652" t="s">
        <v>11</v>
      </c>
      <c r="C652" t="s">
        <v>20158</v>
      </c>
      <c r="D652" t="s">
        <v>14063</v>
      </c>
      <c r="E652" t="s">
        <v>12</v>
      </c>
      <c r="F652">
        <v>0.25</v>
      </c>
      <c r="G652">
        <v>3.27E-2</v>
      </c>
      <c r="H652">
        <v>10000</v>
      </c>
      <c r="I652">
        <v>24999</v>
      </c>
      <c r="J652" s="92">
        <v>44256</v>
      </c>
      <c r="K652" s="92">
        <v>44469</v>
      </c>
    </row>
    <row r="653" spans="1:11" x14ac:dyDescent="0.25">
      <c r="A653" t="str">
        <f t="shared" si="10"/>
        <v>EM-10000-24999-SmartFIX – 3 Year Level2-Acquisition</v>
      </c>
      <c r="B653" t="s">
        <v>11</v>
      </c>
      <c r="C653" t="s">
        <v>20158</v>
      </c>
      <c r="D653" t="s">
        <v>14063</v>
      </c>
      <c r="E653" t="s">
        <v>13</v>
      </c>
      <c r="F653">
        <v>0.25</v>
      </c>
      <c r="G653">
        <v>3.2599999999999997E-2</v>
      </c>
      <c r="H653">
        <v>10000</v>
      </c>
      <c r="I653">
        <v>24999</v>
      </c>
      <c r="J653" s="92">
        <v>44256</v>
      </c>
      <c r="K653" s="92">
        <v>44469</v>
      </c>
    </row>
    <row r="654" spans="1:11" x14ac:dyDescent="0.25">
      <c r="A654" t="str">
        <f t="shared" si="10"/>
        <v>NE-10000-24999-SmartFIX – 3 Year Level2-Acquisition</v>
      </c>
      <c r="B654" t="s">
        <v>11</v>
      </c>
      <c r="C654" t="s">
        <v>20158</v>
      </c>
      <c r="D654" t="s">
        <v>14063</v>
      </c>
      <c r="E654" t="s">
        <v>14</v>
      </c>
      <c r="F654">
        <v>0.25</v>
      </c>
      <c r="G654">
        <v>3.2599999999999997E-2</v>
      </c>
      <c r="H654">
        <v>10000</v>
      </c>
      <c r="I654">
        <v>24999</v>
      </c>
      <c r="J654" s="92">
        <v>44256</v>
      </c>
      <c r="K654" s="92">
        <v>44469</v>
      </c>
    </row>
    <row r="655" spans="1:11" x14ac:dyDescent="0.25">
      <c r="A655" t="str">
        <f t="shared" si="10"/>
        <v>NO-10000-24999-SmartFIX – 3 Year Level2-Acquisition</v>
      </c>
      <c r="B655" t="s">
        <v>11</v>
      </c>
      <c r="C655" t="s">
        <v>20158</v>
      </c>
      <c r="D655" t="s">
        <v>14063</v>
      </c>
      <c r="E655" t="s">
        <v>15</v>
      </c>
      <c r="F655">
        <v>0.25</v>
      </c>
      <c r="G655">
        <v>3.2500000000000001E-2</v>
      </c>
      <c r="H655">
        <v>10000</v>
      </c>
      <c r="I655">
        <v>24999</v>
      </c>
      <c r="J655" s="92">
        <v>44256</v>
      </c>
      <c r="K655" s="92">
        <v>44469</v>
      </c>
    </row>
    <row r="656" spans="1:11" x14ac:dyDescent="0.25">
      <c r="A656" t="str">
        <f t="shared" si="10"/>
        <v>NT-10000-24999-SmartFIX – 3 Year Level2-Acquisition</v>
      </c>
      <c r="B656" t="s">
        <v>11</v>
      </c>
      <c r="C656" t="s">
        <v>20158</v>
      </c>
      <c r="D656" t="s">
        <v>14063</v>
      </c>
      <c r="E656" t="s">
        <v>16</v>
      </c>
      <c r="F656">
        <v>0.25</v>
      </c>
      <c r="G656">
        <v>3.2800000000000003E-2</v>
      </c>
      <c r="H656">
        <v>10000</v>
      </c>
      <c r="I656">
        <v>24999</v>
      </c>
      <c r="J656" s="92">
        <v>44256</v>
      </c>
      <c r="K656" s="92">
        <v>44469</v>
      </c>
    </row>
    <row r="657" spans="1:11" x14ac:dyDescent="0.25">
      <c r="A657" t="str">
        <f t="shared" si="10"/>
        <v>NW-10000-24999-SmartFIX – 3 Year Level2-Acquisition</v>
      </c>
      <c r="B657" t="s">
        <v>11</v>
      </c>
      <c r="C657" t="s">
        <v>20158</v>
      </c>
      <c r="D657" t="s">
        <v>14063</v>
      </c>
      <c r="E657" t="s">
        <v>17</v>
      </c>
      <c r="F657">
        <v>0.25</v>
      </c>
      <c r="G657">
        <v>3.2599999999999997E-2</v>
      </c>
      <c r="H657">
        <v>10000</v>
      </c>
      <c r="I657">
        <v>24999</v>
      </c>
      <c r="J657" s="92">
        <v>44256</v>
      </c>
      <c r="K657" s="92">
        <v>44469</v>
      </c>
    </row>
    <row r="658" spans="1:11" x14ac:dyDescent="0.25">
      <c r="A658" t="str">
        <f t="shared" si="10"/>
        <v>SC-10000-24999-SmartFIX – 3 Year Level2-Acquisition</v>
      </c>
      <c r="B658" t="s">
        <v>11</v>
      </c>
      <c r="C658" t="s">
        <v>20158</v>
      </c>
      <c r="D658" t="s">
        <v>14063</v>
      </c>
      <c r="E658" t="s">
        <v>18</v>
      </c>
      <c r="F658">
        <v>0.25</v>
      </c>
      <c r="G658">
        <v>3.5400000000000001E-2</v>
      </c>
      <c r="H658">
        <v>10000</v>
      </c>
      <c r="I658">
        <v>24999</v>
      </c>
      <c r="J658" s="92">
        <v>44256</v>
      </c>
      <c r="K658" s="92">
        <v>44469</v>
      </c>
    </row>
    <row r="659" spans="1:11" x14ac:dyDescent="0.25">
      <c r="A659" t="str">
        <f t="shared" si="10"/>
        <v>SE-10000-24999-SmartFIX – 3 Year Level2-Acquisition</v>
      </c>
      <c r="B659" t="s">
        <v>11</v>
      </c>
      <c r="C659" t="s">
        <v>20158</v>
      </c>
      <c r="D659" t="s">
        <v>14063</v>
      </c>
      <c r="E659" t="s">
        <v>19</v>
      </c>
      <c r="F659">
        <v>0.25</v>
      </c>
      <c r="G659">
        <v>3.2599999999999997E-2</v>
      </c>
      <c r="H659">
        <v>10000</v>
      </c>
      <c r="I659">
        <v>24999</v>
      </c>
      <c r="J659" s="92">
        <v>44256</v>
      </c>
      <c r="K659" s="92">
        <v>44469</v>
      </c>
    </row>
    <row r="660" spans="1:11" x14ac:dyDescent="0.25">
      <c r="A660" t="str">
        <f t="shared" si="10"/>
        <v>SO-10000-24999-SmartFIX – 3 Year Level2-Acquisition</v>
      </c>
      <c r="B660" t="s">
        <v>11</v>
      </c>
      <c r="C660" t="s">
        <v>20158</v>
      </c>
      <c r="D660" t="s">
        <v>14063</v>
      </c>
      <c r="E660" t="s">
        <v>20</v>
      </c>
      <c r="F660">
        <v>0.25</v>
      </c>
      <c r="G660">
        <v>3.39E-2</v>
      </c>
      <c r="H660">
        <v>10000</v>
      </c>
      <c r="I660">
        <v>24999</v>
      </c>
      <c r="J660" s="92">
        <v>44256</v>
      </c>
      <c r="K660" s="92">
        <v>44469</v>
      </c>
    </row>
    <row r="661" spans="1:11" x14ac:dyDescent="0.25">
      <c r="A661" t="str">
        <f t="shared" si="10"/>
        <v>SW-10000-24999-SmartFIX – 3 Year Level2-Acquisition</v>
      </c>
      <c r="B661" t="s">
        <v>11</v>
      </c>
      <c r="C661" t="s">
        <v>20158</v>
      </c>
      <c r="D661" t="s">
        <v>14063</v>
      </c>
      <c r="E661" t="s">
        <v>21</v>
      </c>
      <c r="F661">
        <v>0.25</v>
      </c>
      <c r="G661">
        <v>3.2599999999999997E-2</v>
      </c>
      <c r="H661">
        <v>10000</v>
      </c>
      <c r="I661">
        <v>24999</v>
      </c>
      <c r="J661" s="92">
        <v>44256</v>
      </c>
      <c r="K661" s="92">
        <v>44469</v>
      </c>
    </row>
    <row r="662" spans="1:11" x14ac:dyDescent="0.25">
      <c r="A662" t="str">
        <f t="shared" si="10"/>
        <v>WM-10000-24999-SmartFIX – 3 Year Level2-Acquisition</v>
      </c>
      <c r="B662" t="s">
        <v>11</v>
      </c>
      <c r="C662" t="s">
        <v>20158</v>
      </c>
      <c r="D662" t="s">
        <v>14063</v>
      </c>
      <c r="E662" t="s">
        <v>22</v>
      </c>
      <c r="F662">
        <v>0.25</v>
      </c>
      <c r="G662">
        <v>3.2599999999999997E-2</v>
      </c>
      <c r="H662">
        <v>10000</v>
      </c>
      <c r="I662">
        <v>24999</v>
      </c>
      <c r="J662" s="92">
        <v>44256</v>
      </c>
      <c r="K662" s="92">
        <v>44469</v>
      </c>
    </row>
    <row r="663" spans="1:11" x14ac:dyDescent="0.25">
      <c r="A663" t="str">
        <f t="shared" si="10"/>
        <v>WN-10000-24999-SmartFIX – 3 Year Level2-Acquisition</v>
      </c>
      <c r="B663" t="s">
        <v>11</v>
      </c>
      <c r="C663" t="s">
        <v>20158</v>
      </c>
      <c r="D663" t="s">
        <v>14063</v>
      </c>
      <c r="E663" t="s">
        <v>23</v>
      </c>
      <c r="F663">
        <v>0.25</v>
      </c>
      <c r="G663">
        <v>3.2899999999999999E-2</v>
      </c>
      <c r="H663">
        <v>10000</v>
      </c>
      <c r="I663">
        <v>24999</v>
      </c>
      <c r="J663" s="92">
        <v>44256</v>
      </c>
      <c r="K663" s="92">
        <v>44469</v>
      </c>
    </row>
    <row r="664" spans="1:11" x14ac:dyDescent="0.25">
      <c r="A664" t="str">
        <f t="shared" si="10"/>
        <v>WS-10000-24999-SmartFIX – 3 Year Level2-Acquisition</v>
      </c>
      <c r="B664" t="s">
        <v>11</v>
      </c>
      <c r="C664" t="s">
        <v>20158</v>
      </c>
      <c r="D664" t="s">
        <v>14063</v>
      </c>
      <c r="E664" t="s">
        <v>24</v>
      </c>
      <c r="F664">
        <v>0.25</v>
      </c>
      <c r="G664">
        <v>3.2599999999999997E-2</v>
      </c>
      <c r="H664">
        <v>10000</v>
      </c>
      <c r="I664">
        <v>24999</v>
      </c>
      <c r="J664" s="92">
        <v>44256</v>
      </c>
      <c r="K664" s="92">
        <v>44469</v>
      </c>
    </row>
    <row r="665" spans="1:11" x14ac:dyDescent="0.25">
      <c r="A665" t="str">
        <f t="shared" si="10"/>
        <v>EA-25000-49999-SmartFIX – 3 Year Level2-Acquisition</v>
      </c>
      <c r="B665" t="s">
        <v>11</v>
      </c>
      <c r="C665" t="s">
        <v>20158</v>
      </c>
      <c r="D665" t="s">
        <v>14063</v>
      </c>
      <c r="E665" t="s">
        <v>12</v>
      </c>
      <c r="F665">
        <v>0.251</v>
      </c>
      <c r="G665">
        <v>3.04E-2</v>
      </c>
      <c r="H665">
        <v>25000</v>
      </c>
      <c r="I665">
        <v>49999</v>
      </c>
      <c r="J665" s="92">
        <v>44256</v>
      </c>
      <c r="K665" s="92">
        <v>44469</v>
      </c>
    </row>
    <row r="666" spans="1:11" x14ac:dyDescent="0.25">
      <c r="A666" t="str">
        <f t="shared" si="10"/>
        <v>EM-25000-49999-SmartFIX – 3 Year Level2-Acquisition</v>
      </c>
      <c r="B666" t="s">
        <v>11</v>
      </c>
      <c r="C666" t="s">
        <v>20158</v>
      </c>
      <c r="D666" t="s">
        <v>14063</v>
      </c>
      <c r="E666" t="s">
        <v>13</v>
      </c>
      <c r="F666">
        <v>0.251</v>
      </c>
      <c r="G666">
        <v>3.0599999999999999E-2</v>
      </c>
      <c r="H666">
        <v>25000</v>
      </c>
      <c r="I666">
        <v>49999</v>
      </c>
      <c r="J666" s="92">
        <v>44256</v>
      </c>
      <c r="K666" s="92">
        <v>44469</v>
      </c>
    </row>
    <row r="667" spans="1:11" x14ac:dyDescent="0.25">
      <c r="A667" t="str">
        <f t="shared" si="10"/>
        <v>NE-25000-49999-SmartFIX – 3 Year Level2-Acquisition</v>
      </c>
      <c r="B667" t="s">
        <v>11</v>
      </c>
      <c r="C667" t="s">
        <v>20158</v>
      </c>
      <c r="D667" t="s">
        <v>14063</v>
      </c>
      <c r="E667" t="s">
        <v>14</v>
      </c>
      <c r="F667">
        <v>0.251</v>
      </c>
      <c r="G667">
        <v>3.1800000000000002E-2</v>
      </c>
      <c r="H667">
        <v>25000</v>
      </c>
      <c r="I667">
        <v>49999</v>
      </c>
      <c r="J667" s="92">
        <v>44256</v>
      </c>
      <c r="K667" s="92">
        <v>44469</v>
      </c>
    </row>
    <row r="668" spans="1:11" x14ac:dyDescent="0.25">
      <c r="A668" t="str">
        <f t="shared" si="10"/>
        <v>NO-25000-49999-SmartFIX – 3 Year Level2-Acquisition</v>
      </c>
      <c r="B668" t="s">
        <v>11</v>
      </c>
      <c r="C668" t="s">
        <v>20158</v>
      </c>
      <c r="D668" t="s">
        <v>14063</v>
      </c>
      <c r="E668" t="s">
        <v>15</v>
      </c>
      <c r="F668">
        <v>0.251</v>
      </c>
      <c r="G668">
        <v>3.0800000000000001E-2</v>
      </c>
      <c r="H668">
        <v>25000</v>
      </c>
      <c r="I668">
        <v>49999</v>
      </c>
      <c r="J668" s="92">
        <v>44256</v>
      </c>
      <c r="K668" s="92">
        <v>44469</v>
      </c>
    </row>
    <row r="669" spans="1:11" x14ac:dyDescent="0.25">
      <c r="A669" t="str">
        <f t="shared" si="10"/>
        <v>NT-25000-49999-SmartFIX – 3 Year Level2-Acquisition</v>
      </c>
      <c r="B669" t="s">
        <v>11</v>
      </c>
      <c r="C669" t="s">
        <v>20158</v>
      </c>
      <c r="D669" t="s">
        <v>14063</v>
      </c>
      <c r="E669" t="s">
        <v>16</v>
      </c>
      <c r="F669">
        <v>0.251</v>
      </c>
      <c r="G669">
        <v>3.2000000000000001E-2</v>
      </c>
      <c r="H669">
        <v>25000</v>
      </c>
      <c r="I669">
        <v>49999</v>
      </c>
      <c r="J669" s="92">
        <v>44256</v>
      </c>
      <c r="K669" s="92">
        <v>44469</v>
      </c>
    </row>
    <row r="670" spans="1:11" x14ac:dyDescent="0.25">
      <c r="A670" t="str">
        <f t="shared" si="10"/>
        <v>NW-25000-49999-SmartFIX – 3 Year Level2-Acquisition</v>
      </c>
      <c r="B670" t="s">
        <v>11</v>
      </c>
      <c r="C670" t="s">
        <v>20158</v>
      </c>
      <c r="D670" t="s">
        <v>14063</v>
      </c>
      <c r="E670" t="s">
        <v>17</v>
      </c>
      <c r="F670">
        <v>0.251</v>
      </c>
      <c r="G670">
        <v>3.1600000000000003E-2</v>
      </c>
      <c r="H670">
        <v>25000</v>
      </c>
      <c r="I670">
        <v>49999</v>
      </c>
      <c r="J670" s="92">
        <v>44256</v>
      </c>
      <c r="K670" s="92">
        <v>44469</v>
      </c>
    </row>
    <row r="671" spans="1:11" x14ac:dyDescent="0.25">
      <c r="A671" t="str">
        <f t="shared" si="10"/>
        <v>SC-25000-49999-SmartFIX – 3 Year Level2-Acquisition</v>
      </c>
      <c r="B671" t="s">
        <v>11</v>
      </c>
      <c r="C671" t="s">
        <v>20158</v>
      </c>
      <c r="D671" t="s">
        <v>14063</v>
      </c>
      <c r="E671" t="s">
        <v>18</v>
      </c>
      <c r="F671">
        <v>0.251</v>
      </c>
      <c r="G671">
        <v>3.2300000000000002E-2</v>
      </c>
      <c r="H671">
        <v>25000</v>
      </c>
      <c r="I671">
        <v>49999</v>
      </c>
      <c r="J671" s="92">
        <v>44256</v>
      </c>
      <c r="K671" s="92">
        <v>44469</v>
      </c>
    </row>
    <row r="672" spans="1:11" x14ac:dyDescent="0.25">
      <c r="A672" t="str">
        <f t="shared" si="10"/>
        <v>SE-25000-49999-SmartFIX – 3 Year Level2-Acquisition</v>
      </c>
      <c r="B672" t="s">
        <v>11</v>
      </c>
      <c r="C672" t="s">
        <v>20158</v>
      </c>
      <c r="D672" t="s">
        <v>14063</v>
      </c>
      <c r="E672" t="s">
        <v>19</v>
      </c>
      <c r="F672">
        <v>0.251</v>
      </c>
      <c r="G672">
        <v>3.2000000000000001E-2</v>
      </c>
      <c r="H672">
        <v>25000</v>
      </c>
      <c r="I672">
        <v>49999</v>
      </c>
      <c r="J672" s="92">
        <v>44256</v>
      </c>
      <c r="K672" s="92">
        <v>44469</v>
      </c>
    </row>
    <row r="673" spans="1:11" x14ac:dyDescent="0.25">
      <c r="A673" t="str">
        <f t="shared" si="10"/>
        <v>SO-25000-49999-SmartFIX – 3 Year Level2-Acquisition</v>
      </c>
      <c r="B673" t="s">
        <v>11</v>
      </c>
      <c r="C673" t="s">
        <v>20158</v>
      </c>
      <c r="D673" t="s">
        <v>14063</v>
      </c>
      <c r="E673" t="s">
        <v>20</v>
      </c>
      <c r="F673">
        <v>0.251</v>
      </c>
      <c r="G673">
        <v>3.3099999999999997E-2</v>
      </c>
      <c r="H673">
        <v>25000</v>
      </c>
      <c r="I673">
        <v>49999</v>
      </c>
      <c r="J673" s="92">
        <v>44256</v>
      </c>
      <c r="K673" s="92">
        <v>44469</v>
      </c>
    </row>
    <row r="674" spans="1:11" x14ac:dyDescent="0.25">
      <c r="A674" t="str">
        <f t="shared" si="10"/>
        <v>SW-25000-49999-SmartFIX – 3 Year Level2-Acquisition</v>
      </c>
      <c r="B674" t="s">
        <v>11</v>
      </c>
      <c r="C674" t="s">
        <v>20158</v>
      </c>
      <c r="D674" t="s">
        <v>14063</v>
      </c>
      <c r="E674" t="s">
        <v>21</v>
      </c>
      <c r="F674">
        <v>0.251</v>
      </c>
      <c r="G674">
        <v>3.1199999999999999E-2</v>
      </c>
      <c r="H674">
        <v>25000</v>
      </c>
      <c r="I674">
        <v>49999</v>
      </c>
      <c r="J674" s="92">
        <v>44256</v>
      </c>
      <c r="K674" s="92">
        <v>44469</v>
      </c>
    </row>
    <row r="675" spans="1:11" x14ac:dyDescent="0.25">
      <c r="A675" t="str">
        <f t="shared" si="10"/>
        <v>WM-25000-49999-SmartFIX – 3 Year Level2-Acquisition</v>
      </c>
      <c r="B675" t="s">
        <v>11</v>
      </c>
      <c r="C675" t="s">
        <v>20158</v>
      </c>
      <c r="D675" t="s">
        <v>14063</v>
      </c>
      <c r="E675" t="s">
        <v>22</v>
      </c>
      <c r="F675">
        <v>0.251</v>
      </c>
      <c r="G675">
        <v>3.1300000000000001E-2</v>
      </c>
      <c r="H675">
        <v>25000</v>
      </c>
      <c r="I675">
        <v>49999</v>
      </c>
      <c r="J675" s="92">
        <v>44256</v>
      </c>
      <c r="K675" s="92">
        <v>44469</v>
      </c>
    </row>
    <row r="676" spans="1:11" x14ac:dyDescent="0.25">
      <c r="A676" t="str">
        <f t="shared" si="10"/>
        <v>WN-25000-49999-SmartFIX – 3 Year Level2-Acquisition</v>
      </c>
      <c r="B676" t="s">
        <v>11</v>
      </c>
      <c r="C676" t="s">
        <v>20158</v>
      </c>
      <c r="D676" t="s">
        <v>14063</v>
      </c>
      <c r="E676" t="s">
        <v>23</v>
      </c>
      <c r="F676">
        <v>0.251</v>
      </c>
      <c r="G676">
        <v>3.2199999999999999E-2</v>
      </c>
      <c r="H676">
        <v>25000</v>
      </c>
      <c r="I676">
        <v>49999</v>
      </c>
      <c r="J676" s="92">
        <v>44256</v>
      </c>
      <c r="K676" s="92">
        <v>44469</v>
      </c>
    </row>
    <row r="677" spans="1:11" x14ac:dyDescent="0.25">
      <c r="A677" t="str">
        <f t="shared" si="10"/>
        <v>WS-25000-49999-SmartFIX – 3 Year Level2-Acquisition</v>
      </c>
      <c r="B677" t="s">
        <v>11</v>
      </c>
      <c r="C677" t="s">
        <v>20158</v>
      </c>
      <c r="D677" t="s">
        <v>14063</v>
      </c>
      <c r="E677" t="s">
        <v>24</v>
      </c>
      <c r="F677">
        <v>0.251</v>
      </c>
      <c r="G677">
        <v>3.1300000000000001E-2</v>
      </c>
      <c r="H677">
        <v>25000</v>
      </c>
      <c r="I677">
        <v>49999</v>
      </c>
      <c r="J677" s="92">
        <v>44256</v>
      </c>
      <c r="K677" s="92">
        <v>44469</v>
      </c>
    </row>
    <row r="678" spans="1:11" x14ac:dyDescent="0.25">
      <c r="A678" t="str">
        <f t="shared" si="10"/>
        <v>EA-50000-73199-SmartFIX – 3 Year Level2-Acquisition</v>
      </c>
      <c r="B678" t="s">
        <v>11</v>
      </c>
      <c r="C678" t="s">
        <v>20158</v>
      </c>
      <c r="D678" t="s">
        <v>14063</v>
      </c>
      <c r="E678" t="s">
        <v>12</v>
      </c>
      <c r="F678">
        <v>0.252</v>
      </c>
      <c r="G678">
        <v>2.9700000000000001E-2</v>
      </c>
      <c r="H678">
        <v>50000</v>
      </c>
      <c r="I678">
        <v>73199</v>
      </c>
      <c r="J678" s="92">
        <v>44256</v>
      </c>
      <c r="K678" s="92">
        <v>44469</v>
      </c>
    </row>
    <row r="679" spans="1:11" x14ac:dyDescent="0.25">
      <c r="A679" t="str">
        <f t="shared" si="10"/>
        <v>EM-50000-73199-SmartFIX – 3 Year Level2-Acquisition</v>
      </c>
      <c r="B679" t="s">
        <v>11</v>
      </c>
      <c r="C679" t="s">
        <v>20158</v>
      </c>
      <c r="D679" t="s">
        <v>14063</v>
      </c>
      <c r="E679" t="s">
        <v>13</v>
      </c>
      <c r="F679">
        <v>0.252</v>
      </c>
      <c r="G679">
        <v>3.0200000000000001E-2</v>
      </c>
      <c r="H679">
        <v>50000</v>
      </c>
      <c r="I679">
        <v>73199</v>
      </c>
      <c r="J679" s="92">
        <v>44256</v>
      </c>
      <c r="K679" s="92">
        <v>44469</v>
      </c>
    </row>
    <row r="680" spans="1:11" x14ac:dyDescent="0.25">
      <c r="A680" t="str">
        <f t="shared" si="10"/>
        <v>NE-50000-73199-SmartFIX – 3 Year Level2-Acquisition</v>
      </c>
      <c r="B680" t="s">
        <v>11</v>
      </c>
      <c r="C680" t="s">
        <v>20158</v>
      </c>
      <c r="D680" t="s">
        <v>14063</v>
      </c>
      <c r="E680" t="s">
        <v>14</v>
      </c>
      <c r="F680">
        <v>0.252</v>
      </c>
      <c r="G680">
        <v>3.09E-2</v>
      </c>
      <c r="H680">
        <v>50000</v>
      </c>
      <c r="I680">
        <v>73199</v>
      </c>
      <c r="J680" s="92">
        <v>44256</v>
      </c>
      <c r="K680" s="92">
        <v>44469</v>
      </c>
    </row>
    <row r="681" spans="1:11" x14ac:dyDescent="0.25">
      <c r="A681" t="str">
        <f t="shared" si="10"/>
        <v>NO-50000-73199-SmartFIX – 3 Year Level2-Acquisition</v>
      </c>
      <c r="B681" t="s">
        <v>11</v>
      </c>
      <c r="C681" t="s">
        <v>20158</v>
      </c>
      <c r="D681" t="s">
        <v>14063</v>
      </c>
      <c r="E681" t="s">
        <v>15</v>
      </c>
      <c r="F681">
        <v>0.252</v>
      </c>
      <c r="G681">
        <v>3.0300000000000001E-2</v>
      </c>
      <c r="H681">
        <v>50000</v>
      </c>
      <c r="I681">
        <v>73199</v>
      </c>
      <c r="J681" s="92">
        <v>44256</v>
      </c>
      <c r="K681" s="92">
        <v>44469</v>
      </c>
    </row>
    <row r="682" spans="1:11" x14ac:dyDescent="0.25">
      <c r="A682" t="str">
        <f t="shared" si="10"/>
        <v>NT-50000-73199-SmartFIX – 3 Year Level2-Acquisition</v>
      </c>
      <c r="B682" t="s">
        <v>11</v>
      </c>
      <c r="C682" t="s">
        <v>20158</v>
      </c>
      <c r="D682" t="s">
        <v>14063</v>
      </c>
      <c r="E682" t="s">
        <v>16</v>
      </c>
      <c r="F682">
        <v>0.252</v>
      </c>
      <c r="G682">
        <v>3.0700000000000002E-2</v>
      </c>
      <c r="H682">
        <v>50000</v>
      </c>
      <c r="I682">
        <v>73199</v>
      </c>
      <c r="J682" s="92">
        <v>44256</v>
      </c>
      <c r="K682" s="92">
        <v>44469</v>
      </c>
    </row>
    <row r="683" spans="1:11" x14ac:dyDescent="0.25">
      <c r="A683" t="str">
        <f t="shared" si="10"/>
        <v>NW-50000-73199-SmartFIX – 3 Year Level2-Acquisition</v>
      </c>
      <c r="B683" t="s">
        <v>11</v>
      </c>
      <c r="C683" t="s">
        <v>20158</v>
      </c>
      <c r="D683" t="s">
        <v>14063</v>
      </c>
      <c r="E683" t="s">
        <v>17</v>
      </c>
      <c r="F683">
        <v>0.252</v>
      </c>
      <c r="G683">
        <v>3.04E-2</v>
      </c>
      <c r="H683">
        <v>50000</v>
      </c>
      <c r="I683">
        <v>73199</v>
      </c>
      <c r="J683" s="92">
        <v>44256</v>
      </c>
      <c r="K683" s="92">
        <v>44469</v>
      </c>
    </row>
    <row r="684" spans="1:11" x14ac:dyDescent="0.25">
      <c r="A684" t="str">
        <f t="shared" si="10"/>
        <v>SC-50000-73199-SmartFIX – 3 Year Level2-Acquisition</v>
      </c>
      <c r="B684" t="s">
        <v>11</v>
      </c>
      <c r="C684" t="s">
        <v>20158</v>
      </c>
      <c r="D684" t="s">
        <v>14063</v>
      </c>
      <c r="E684" t="s">
        <v>18</v>
      </c>
      <c r="F684">
        <v>0.252</v>
      </c>
      <c r="G684">
        <v>3.1399999999999997E-2</v>
      </c>
      <c r="H684">
        <v>50000</v>
      </c>
      <c r="I684">
        <v>73199</v>
      </c>
      <c r="J684" s="92">
        <v>44256</v>
      </c>
      <c r="K684" s="92">
        <v>44469</v>
      </c>
    </row>
    <row r="685" spans="1:11" x14ac:dyDescent="0.25">
      <c r="A685" t="str">
        <f t="shared" si="10"/>
        <v>SE-50000-73199-SmartFIX – 3 Year Level2-Acquisition</v>
      </c>
      <c r="B685" t="s">
        <v>11</v>
      </c>
      <c r="C685" t="s">
        <v>20158</v>
      </c>
      <c r="D685" t="s">
        <v>14063</v>
      </c>
      <c r="E685" t="s">
        <v>19</v>
      </c>
      <c r="F685">
        <v>0.252</v>
      </c>
      <c r="G685">
        <v>3.1199999999999999E-2</v>
      </c>
      <c r="H685">
        <v>50000</v>
      </c>
      <c r="I685">
        <v>73199</v>
      </c>
      <c r="J685" s="92">
        <v>44256</v>
      </c>
      <c r="K685" s="92">
        <v>44469</v>
      </c>
    </row>
    <row r="686" spans="1:11" x14ac:dyDescent="0.25">
      <c r="A686" t="str">
        <f t="shared" si="10"/>
        <v>SO-50000-73199-SmartFIX – 3 Year Level2-Acquisition</v>
      </c>
      <c r="B686" t="s">
        <v>11</v>
      </c>
      <c r="C686" t="s">
        <v>20158</v>
      </c>
      <c r="D686" t="s">
        <v>14063</v>
      </c>
      <c r="E686" t="s">
        <v>20</v>
      </c>
      <c r="F686">
        <v>0.252</v>
      </c>
      <c r="G686">
        <v>3.2099999999999997E-2</v>
      </c>
      <c r="H686">
        <v>50000</v>
      </c>
      <c r="I686">
        <v>73199</v>
      </c>
      <c r="J686" s="92">
        <v>44256</v>
      </c>
      <c r="K686" s="92">
        <v>44469</v>
      </c>
    </row>
    <row r="687" spans="1:11" x14ac:dyDescent="0.25">
      <c r="A687" t="str">
        <f t="shared" si="10"/>
        <v>SW-50000-73199-SmartFIX – 3 Year Level2-Acquisition</v>
      </c>
      <c r="B687" t="s">
        <v>11</v>
      </c>
      <c r="C687" t="s">
        <v>20158</v>
      </c>
      <c r="D687" t="s">
        <v>14063</v>
      </c>
      <c r="E687" t="s">
        <v>21</v>
      </c>
      <c r="F687">
        <v>0.252</v>
      </c>
      <c r="G687">
        <v>3.0700000000000002E-2</v>
      </c>
      <c r="H687">
        <v>50000</v>
      </c>
      <c r="I687">
        <v>73199</v>
      </c>
      <c r="J687" s="92">
        <v>44256</v>
      </c>
      <c r="K687" s="92">
        <v>44469</v>
      </c>
    </row>
    <row r="688" spans="1:11" x14ac:dyDescent="0.25">
      <c r="A688" t="str">
        <f t="shared" si="10"/>
        <v>WM-50000-73199-SmartFIX – 3 Year Level2-Acquisition</v>
      </c>
      <c r="B688" t="s">
        <v>11</v>
      </c>
      <c r="C688" t="s">
        <v>20158</v>
      </c>
      <c r="D688" t="s">
        <v>14063</v>
      </c>
      <c r="E688" t="s">
        <v>22</v>
      </c>
      <c r="F688">
        <v>0.252</v>
      </c>
      <c r="G688">
        <v>3.0700000000000002E-2</v>
      </c>
      <c r="H688">
        <v>50000</v>
      </c>
      <c r="I688">
        <v>73199</v>
      </c>
      <c r="J688" s="92">
        <v>44256</v>
      </c>
      <c r="K688" s="92">
        <v>44469</v>
      </c>
    </row>
    <row r="689" spans="1:11" x14ac:dyDescent="0.25">
      <c r="A689" t="str">
        <f t="shared" si="10"/>
        <v>WN-50000-73199-SmartFIX – 3 Year Level2-Acquisition</v>
      </c>
      <c r="B689" t="s">
        <v>11</v>
      </c>
      <c r="C689" t="s">
        <v>20158</v>
      </c>
      <c r="D689" t="s">
        <v>14063</v>
      </c>
      <c r="E689" t="s">
        <v>23</v>
      </c>
      <c r="F689">
        <v>0.252</v>
      </c>
      <c r="G689">
        <v>3.1199999999999999E-2</v>
      </c>
      <c r="H689">
        <v>50000</v>
      </c>
      <c r="I689">
        <v>73199</v>
      </c>
      <c r="J689" s="92">
        <v>44256</v>
      </c>
      <c r="K689" s="92">
        <v>44469</v>
      </c>
    </row>
    <row r="690" spans="1:11" x14ac:dyDescent="0.25">
      <c r="A690" t="str">
        <f t="shared" si="10"/>
        <v>WS-50000-73199-SmartFIX – 3 Year Level2-Acquisition</v>
      </c>
      <c r="B690" t="s">
        <v>11</v>
      </c>
      <c r="C690" t="s">
        <v>20158</v>
      </c>
      <c r="D690" t="s">
        <v>14063</v>
      </c>
      <c r="E690" t="s">
        <v>24</v>
      </c>
      <c r="F690">
        <v>0.252</v>
      </c>
      <c r="G690">
        <v>3.0499999999999999E-2</v>
      </c>
      <c r="H690">
        <v>50000</v>
      </c>
      <c r="I690">
        <v>73199</v>
      </c>
      <c r="J690" s="92">
        <v>44256</v>
      </c>
      <c r="K690" s="92">
        <v>44469</v>
      </c>
    </row>
    <row r="691" spans="1:11" x14ac:dyDescent="0.25">
      <c r="A691" t="str">
        <f t="shared" si="10"/>
        <v>EA-73200-124999-SmartFIX – 3 Year Level2-Acquisition</v>
      </c>
      <c r="B691" t="s">
        <v>11</v>
      </c>
      <c r="C691" t="s">
        <v>20158</v>
      </c>
      <c r="D691" t="s">
        <v>14063</v>
      </c>
      <c r="E691" t="s">
        <v>12</v>
      </c>
      <c r="F691">
        <v>0.253</v>
      </c>
      <c r="G691">
        <v>2.87E-2</v>
      </c>
      <c r="H691">
        <v>73200</v>
      </c>
      <c r="I691">
        <v>124999</v>
      </c>
      <c r="J691" s="92">
        <v>44256</v>
      </c>
      <c r="K691" s="92">
        <v>44469</v>
      </c>
    </row>
    <row r="692" spans="1:11" x14ac:dyDescent="0.25">
      <c r="A692" t="str">
        <f t="shared" si="10"/>
        <v>EM-73200-124999-SmartFIX – 3 Year Level2-Acquisition</v>
      </c>
      <c r="B692" t="s">
        <v>11</v>
      </c>
      <c r="C692" t="s">
        <v>20158</v>
      </c>
      <c r="D692" t="s">
        <v>14063</v>
      </c>
      <c r="E692" t="s">
        <v>13</v>
      </c>
      <c r="F692">
        <v>0.253</v>
      </c>
      <c r="G692">
        <v>2.8000000000000001E-2</v>
      </c>
      <c r="H692">
        <v>73200</v>
      </c>
      <c r="I692">
        <v>124999</v>
      </c>
      <c r="J692" s="92">
        <v>44256</v>
      </c>
      <c r="K692" s="92">
        <v>44469</v>
      </c>
    </row>
    <row r="693" spans="1:11" x14ac:dyDescent="0.25">
      <c r="A693" t="str">
        <f t="shared" si="10"/>
        <v>NE-73200-124999-SmartFIX – 3 Year Level2-Acquisition</v>
      </c>
      <c r="B693" t="s">
        <v>11</v>
      </c>
      <c r="C693" t="s">
        <v>20158</v>
      </c>
      <c r="D693" t="s">
        <v>14063</v>
      </c>
      <c r="E693" t="s">
        <v>14</v>
      </c>
      <c r="F693">
        <v>0.253</v>
      </c>
      <c r="G693">
        <v>2.8799999999999999E-2</v>
      </c>
      <c r="H693">
        <v>73200</v>
      </c>
      <c r="I693">
        <v>124999</v>
      </c>
      <c r="J693" s="92">
        <v>44256</v>
      </c>
      <c r="K693" s="92">
        <v>44469</v>
      </c>
    </row>
    <row r="694" spans="1:11" x14ac:dyDescent="0.25">
      <c r="A694" t="str">
        <f t="shared" si="10"/>
        <v>NO-73200-124999-SmartFIX – 3 Year Level2-Acquisition</v>
      </c>
      <c r="B694" t="s">
        <v>11</v>
      </c>
      <c r="C694" t="s">
        <v>20158</v>
      </c>
      <c r="D694" t="s">
        <v>14063</v>
      </c>
      <c r="E694" t="s">
        <v>15</v>
      </c>
      <c r="F694">
        <v>0.253</v>
      </c>
      <c r="G694">
        <v>2.8400000000000002E-2</v>
      </c>
      <c r="H694">
        <v>73200</v>
      </c>
      <c r="I694">
        <v>124999</v>
      </c>
      <c r="J694" s="92">
        <v>44256</v>
      </c>
      <c r="K694" s="92">
        <v>44469</v>
      </c>
    </row>
    <row r="695" spans="1:11" x14ac:dyDescent="0.25">
      <c r="A695" t="str">
        <f t="shared" si="10"/>
        <v>NT-73200-124999-SmartFIX – 3 Year Level2-Acquisition</v>
      </c>
      <c r="B695" t="s">
        <v>11</v>
      </c>
      <c r="C695" t="s">
        <v>20158</v>
      </c>
      <c r="D695" t="s">
        <v>14063</v>
      </c>
      <c r="E695" t="s">
        <v>16</v>
      </c>
      <c r="F695">
        <v>0.253</v>
      </c>
      <c r="G695">
        <v>2.92E-2</v>
      </c>
      <c r="H695">
        <v>73200</v>
      </c>
      <c r="I695">
        <v>124999</v>
      </c>
      <c r="J695" s="92">
        <v>44256</v>
      </c>
      <c r="K695" s="92">
        <v>44469</v>
      </c>
    </row>
    <row r="696" spans="1:11" x14ac:dyDescent="0.25">
      <c r="A696" t="str">
        <f t="shared" si="10"/>
        <v>NW-73200-124999-SmartFIX – 3 Year Level2-Acquisition</v>
      </c>
      <c r="B696" t="s">
        <v>11</v>
      </c>
      <c r="C696" t="s">
        <v>20158</v>
      </c>
      <c r="D696" t="s">
        <v>14063</v>
      </c>
      <c r="E696" t="s">
        <v>17</v>
      </c>
      <c r="F696">
        <v>0.253</v>
      </c>
      <c r="G696">
        <v>2.8500000000000001E-2</v>
      </c>
      <c r="H696">
        <v>73200</v>
      </c>
      <c r="I696">
        <v>124999</v>
      </c>
      <c r="J696" s="92">
        <v>44256</v>
      </c>
      <c r="K696" s="92">
        <v>44469</v>
      </c>
    </row>
    <row r="697" spans="1:11" x14ac:dyDescent="0.25">
      <c r="A697" t="str">
        <f t="shared" si="10"/>
        <v>SC-73200-124999-SmartFIX – 3 Year Level2-Acquisition</v>
      </c>
      <c r="B697" t="s">
        <v>11</v>
      </c>
      <c r="C697" t="s">
        <v>20158</v>
      </c>
      <c r="D697" t="s">
        <v>14063</v>
      </c>
      <c r="E697" t="s">
        <v>18</v>
      </c>
      <c r="F697">
        <v>0.253</v>
      </c>
      <c r="G697">
        <v>2.8899999999999999E-2</v>
      </c>
      <c r="H697">
        <v>73200</v>
      </c>
      <c r="I697">
        <v>124999</v>
      </c>
      <c r="J697" s="92">
        <v>44256</v>
      </c>
      <c r="K697" s="92">
        <v>44469</v>
      </c>
    </row>
    <row r="698" spans="1:11" x14ac:dyDescent="0.25">
      <c r="A698" t="str">
        <f t="shared" si="10"/>
        <v>SE-73200-124999-SmartFIX – 3 Year Level2-Acquisition</v>
      </c>
      <c r="B698" t="s">
        <v>11</v>
      </c>
      <c r="C698" t="s">
        <v>20158</v>
      </c>
      <c r="D698" t="s">
        <v>14063</v>
      </c>
      <c r="E698" t="s">
        <v>19</v>
      </c>
      <c r="F698">
        <v>0.253</v>
      </c>
      <c r="G698">
        <v>2.8799999999999999E-2</v>
      </c>
      <c r="H698">
        <v>73200</v>
      </c>
      <c r="I698">
        <v>124999</v>
      </c>
      <c r="J698" s="92">
        <v>44256</v>
      </c>
      <c r="K698" s="92">
        <v>44469</v>
      </c>
    </row>
    <row r="699" spans="1:11" x14ac:dyDescent="0.25">
      <c r="A699" t="str">
        <f t="shared" si="10"/>
        <v>SO-73200-124999-SmartFIX – 3 Year Level2-Acquisition</v>
      </c>
      <c r="B699" t="s">
        <v>11</v>
      </c>
      <c r="C699" t="s">
        <v>20158</v>
      </c>
      <c r="D699" t="s">
        <v>14063</v>
      </c>
      <c r="E699" t="s">
        <v>20</v>
      </c>
      <c r="F699">
        <v>0.253</v>
      </c>
      <c r="G699">
        <v>2.92E-2</v>
      </c>
      <c r="H699">
        <v>73200</v>
      </c>
      <c r="I699">
        <v>124999</v>
      </c>
      <c r="J699" s="92">
        <v>44256</v>
      </c>
      <c r="K699" s="92">
        <v>44469</v>
      </c>
    </row>
    <row r="700" spans="1:11" x14ac:dyDescent="0.25">
      <c r="A700" t="str">
        <f t="shared" si="10"/>
        <v>SW-73200-124999-SmartFIX – 3 Year Level2-Acquisition</v>
      </c>
      <c r="B700" t="s">
        <v>11</v>
      </c>
      <c r="C700" t="s">
        <v>20158</v>
      </c>
      <c r="D700" t="s">
        <v>14063</v>
      </c>
      <c r="E700" t="s">
        <v>21</v>
      </c>
      <c r="F700">
        <v>0.253</v>
      </c>
      <c r="G700">
        <v>2.9000000000000001E-2</v>
      </c>
      <c r="H700">
        <v>73200</v>
      </c>
      <c r="I700">
        <v>124999</v>
      </c>
      <c r="J700" s="92">
        <v>44256</v>
      </c>
      <c r="K700" s="92">
        <v>44469</v>
      </c>
    </row>
    <row r="701" spans="1:11" x14ac:dyDescent="0.25">
      <c r="A701" t="str">
        <f t="shared" si="10"/>
        <v>WM-73200-124999-SmartFIX – 3 Year Level2-Acquisition</v>
      </c>
      <c r="B701" t="s">
        <v>11</v>
      </c>
      <c r="C701" t="s">
        <v>20158</v>
      </c>
      <c r="D701" t="s">
        <v>14063</v>
      </c>
      <c r="E701" t="s">
        <v>22</v>
      </c>
      <c r="F701">
        <v>0.253</v>
      </c>
      <c r="G701">
        <v>2.9499999999999998E-2</v>
      </c>
      <c r="H701">
        <v>73200</v>
      </c>
      <c r="I701">
        <v>124999</v>
      </c>
      <c r="J701" s="92">
        <v>44256</v>
      </c>
      <c r="K701" s="92">
        <v>44469</v>
      </c>
    </row>
    <row r="702" spans="1:11" x14ac:dyDescent="0.25">
      <c r="A702" t="str">
        <f t="shared" si="10"/>
        <v>WN-73200-124999-SmartFIX – 3 Year Level2-Acquisition</v>
      </c>
      <c r="B702" t="s">
        <v>11</v>
      </c>
      <c r="C702" t="s">
        <v>20158</v>
      </c>
      <c r="D702" t="s">
        <v>14063</v>
      </c>
      <c r="E702" t="s">
        <v>23</v>
      </c>
      <c r="F702">
        <v>0.253</v>
      </c>
      <c r="G702">
        <v>2.9499999999999998E-2</v>
      </c>
      <c r="H702">
        <v>73200</v>
      </c>
      <c r="I702">
        <v>124999</v>
      </c>
      <c r="J702" s="92">
        <v>44256</v>
      </c>
      <c r="K702" s="92">
        <v>44469</v>
      </c>
    </row>
    <row r="703" spans="1:11" x14ac:dyDescent="0.25">
      <c r="A703" t="str">
        <f t="shared" si="10"/>
        <v>WS-73200-124999-SmartFIX – 3 Year Level2-Acquisition</v>
      </c>
      <c r="B703" t="s">
        <v>11</v>
      </c>
      <c r="C703" t="s">
        <v>20158</v>
      </c>
      <c r="D703" t="s">
        <v>14063</v>
      </c>
      <c r="E703" t="s">
        <v>24</v>
      </c>
      <c r="F703">
        <v>0.253</v>
      </c>
      <c r="G703">
        <v>2.8899999999999999E-2</v>
      </c>
      <c r="H703">
        <v>73200</v>
      </c>
      <c r="I703">
        <v>124999</v>
      </c>
      <c r="J703" s="92">
        <v>44256</v>
      </c>
      <c r="K703" s="92">
        <v>44469</v>
      </c>
    </row>
    <row r="704" spans="1:11" x14ac:dyDescent="0.25">
      <c r="A704" t="str">
        <f t="shared" si="10"/>
        <v>EA-125000-292999-SmartFIX – 3 Year Level2-Acquisition</v>
      </c>
      <c r="B704" t="s">
        <v>11</v>
      </c>
      <c r="C704" t="s">
        <v>20158</v>
      </c>
      <c r="D704" t="s">
        <v>14063</v>
      </c>
      <c r="E704" t="s">
        <v>12</v>
      </c>
      <c r="F704">
        <v>0.254</v>
      </c>
      <c r="G704">
        <v>2.7099999999999999E-2</v>
      </c>
      <c r="H704">
        <v>125000</v>
      </c>
      <c r="I704">
        <v>292999</v>
      </c>
      <c r="J704" s="92">
        <v>44256</v>
      </c>
      <c r="K704" s="92">
        <v>44469</v>
      </c>
    </row>
    <row r="705" spans="1:11" x14ac:dyDescent="0.25">
      <c r="A705" t="str">
        <f t="shared" si="10"/>
        <v>EM-125000-292999-SmartFIX – 3 Year Level2-Acquisition</v>
      </c>
      <c r="B705" t="s">
        <v>11</v>
      </c>
      <c r="C705" t="s">
        <v>20158</v>
      </c>
      <c r="D705" t="s">
        <v>14063</v>
      </c>
      <c r="E705" t="s">
        <v>13</v>
      </c>
      <c r="F705">
        <v>0.254</v>
      </c>
      <c r="G705">
        <v>2.69E-2</v>
      </c>
      <c r="H705">
        <v>125000</v>
      </c>
      <c r="I705">
        <v>292999</v>
      </c>
      <c r="J705" s="92">
        <v>44256</v>
      </c>
      <c r="K705" s="92">
        <v>44469</v>
      </c>
    </row>
    <row r="706" spans="1:11" x14ac:dyDescent="0.25">
      <c r="A706" t="str">
        <f t="shared" si="10"/>
        <v>NE-125000-292999-SmartFIX – 3 Year Level2-Acquisition</v>
      </c>
      <c r="B706" t="s">
        <v>11</v>
      </c>
      <c r="C706" t="s">
        <v>20158</v>
      </c>
      <c r="D706" t="s">
        <v>14063</v>
      </c>
      <c r="E706" t="s">
        <v>14</v>
      </c>
      <c r="F706">
        <v>0.254</v>
      </c>
      <c r="G706">
        <v>2.76E-2</v>
      </c>
      <c r="H706">
        <v>125000</v>
      </c>
      <c r="I706">
        <v>292999</v>
      </c>
      <c r="J706" s="92">
        <v>44256</v>
      </c>
      <c r="K706" s="92">
        <v>44469</v>
      </c>
    </row>
    <row r="707" spans="1:11" x14ac:dyDescent="0.25">
      <c r="A707" t="str">
        <f t="shared" ref="A707:A770" si="11">CONCATENATE(E707,"-",H707,"-",I707,"-",C707,"-",D707)</f>
        <v>NO-125000-292999-SmartFIX – 3 Year Level2-Acquisition</v>
      </c>
      <c r="B707" t="s">
        <v>11</v>
      </c>
      <c r="C707" t="s">
        <v>20158</v>
      </c>
      <c r="D707" t="s">
        <v>14063</v>
      </c>
      <c r="E707" t="s">
        <v>15</v>
      </c>
      <c r="F707">
        <v>0.254</v>
      </c>
      <c r="G707">
        <v>2.7099999999999999E-2</v>
      </c>
      <c r="H707">
        <v>125000</v>
      </c>
      <c r="I707">
        <v>292999</v>
      </c>
      <c r="J707" s="92">
        <v>44256</v>
      </c>
      <c r="K707" s="92">
        <v>44469</v>
      </c>
    </row>
    <row r="708" spans="1:11" x14ac:dyDescent="0.25">
      <c r="A708" t="str">
        <f t="shared" si="11"/>
        <v>NT-125000-292999-SmartFIX – 3 Year Level2-Acquisition</v>
      </c>
      <c r="B708" t="s">
        <v>11</v>
      </c>
      <c r="C708" t="s">
        <v>20158</v>
      </c>
      <c r="D708" t="s">
        <v>14063</v>
      </c>
      <c r="E708" t="s">
        <v>16</v>
      </c>
      <c r="F708">
        <v>0.254</v>
      </c>
      <c r="G708">
        <v>2.7799999999999998E-2</v>
      </c>
      <c r="H708">
        <v>125000</v>
      </c>
      <c r="I708">
        <v>292999</v>
      </c>
      <c r="J708" s="92">
        <v>44256</v>
      </c>
      <c r="K708" s="92">
        <v>44469</v>
      </c>
    </row>
    <row r="709" spans="1:11" x14ac:dyDescent="0.25">
      <c r="A709" t="str">
        <f t="shared" si="11"/>
        <v>NW-125000-292999-SmartFIX – 3 Year Level2-Acquisition</v>
      </c>
      <c r="B709" t="s">
        <v>11</v>
      </c>
      <c r="C709" t="s">
        <v>20158</v>
      </c>
      <c r="D709" t="s">
        <v>14063</v>
      </c>
      <c r="E709" t="s">
        <v>17</v>
      </c>
      <c r="F709">
        <v>0.254</v>
      </c>
      <c r="G709">
        <v>2.7699999999999999E-2</v>
      </c>
      <c r="H709">
        <v>125000</v>
      </c>
      <c r="I709">
        <v>292999</v>
      </c>
      <c r="J709" s="92">
        <v>44256</v>
      </c>
      <c r="K709" s="92">
        <v>44469</v>
      </c>
    </row>
    <row r="710" spans="1:11" x14ac:dyDescent="0.25">
      <c r="A710" t="str">
        <f t="shared" si="11"/>
        <v>SC-125000-292999-SmartFIX – 3 Year Level2-Acquisition</v>
      </c>
      <c r="B710" t="s">
        <v>11</v>
      </c>
      <c r="C710" t="s">
        <v>20158</v>
      </c>
      <c r="D710" t="s">
        <v>14063</v>
      </c>
      <c r="E710" t="s">
        <v>18</v>
      </c>
      <c r="F710">
        <v>0.254</v>
      </c>
      <c r="G710">
        <v>2.87E-2</v>
      </c>
      <c r="H710">
        <v>125000</v>
      </c>
      <c r="I710">
        <v>292999</v>
      </c>
      <c r="J710" s="92">
        <v>44256</v>
      </c>
      <c r="K710" s="92">
        <v>44469</v>
      </c>
    </row>
    <row r="711" spans="1:11" x14ac:dyDescent="0.25">
      <c r="A711" t="str">
        <f t="shared" si="11"/>
        <v>SE-125000-292999-SmartFIX – 3 Year Level2-Acquisition</v>
      </c>
      <c r="B711" t="s">
        <v>11</v>
      </c>
      <c r="C711" t="s">
        <v>20158</v>
      </c>
      <c r="D711" t="s">
        <v>14063</v>
      </c>
      <c r="E711" t="s">
        <v>19</v>
      </c>
      <c r="F711">
        <v>0.254</v>
      </c>
      <c r="G711">
        <v>2.7400000000000001E-2</v>
      </c>
      <c r="H711">
        <v>125000</v>
      </c>
      <c r="I711">
        <v>292999</v>
      </c>
      <c r="J711" s="92">
        <v>44256</v>
      </c>
      <c r="K711" s="92">
        <v>44469</v>
      </c>
    </row>
    <row r="712" spans="1:11" x14ac:dyDescent="0.25">
      <c r="A712" t="str">
        <f t="shared" si="11"/>
        <v>SO-125000-292999-SmartFIX – 3 Year Level2-Acquisition</v>
      </c>
      <c r="B712" t="s">
        <v>11</v>
      </c>
      <c r="C712" t="s">
        <v>20158</v>
      </c>
      <c r="D712" t="s">
        <v>14063</v>
      </c>
      <c r="E712" t="s">
        <v>20</v>
      </c>
      <c r="F712">
        <v>0.254</v>
      </c>
      <c r="G712">
        <v>2.86E-2</v>
      </c>
      <c r="H712">
        <v>125000</v>
      </c>
      <c r="I712">
        <v>292999</v>
      </c>
      <c r="J712" s="92">
        <v>44256</v>
      </c>
      <c r="K712" s="92">
        <v>44469</v>
      </c>
    </row>
    <row r="713" spans="1:11" x14ac:dyDescent="0.25">
      <c r="A713" t="str">
        <f t="shared" si="11"/>
        <v>SW-125000-292999-SmartFIX – 3 Year Level2-Acquisition</v>
      </c>
      <c r="B713" t="s">
        <v>11</v>
      </c>
      <c r="C713" t="s">
        <v>20158</v>
      </c>
      <c r="D713" t="s">
        <v>14063</v>
      </c>
      <c r="E713" t="s">
        <v>21</v>
      </c>
      <c r="F713">
        <v>0.254</v>
      </c>
      <c r="G713">
        <v>2.8400000000000002E-2</v>
      </c>
      <c r="H713">
        <v>125000</v>
      </c>
      <c r="I713">
        <v>292999</v>
      </c>
      <c r="J713" s="92">
        <v>44256</v>
      </c>
      <c r="K713" s="92">
        <v>44469</v>
      </c>
    </row>
    <row r="714" spans="1:11" x14ac:dyDescent="0.25">
      <c r="A714" t="str">
        <f t="shared" si="11"/>
        <v>WM-125000-292999-SmartFIX – 3 Year Level2-Acquisition</v>
      </c>
      <c r="B714" t="s">
        <v>11</v>
      </c>
      <c r="C714" t="s">
        <v>20158</v>
      </c>
      <c r="D714" t="s">
        <v>14063</v>
      </c>
      <c r="E714" t="s">
        <v>22</v>
      </c>
      <c r="F714">
        <v>0.254</v>
      </c>
      <c r="G714">
        <v>2.8199999999999999E-2</v>
      </c>
      <c r="H714">
        <v>125000</v>
      </c>
      <c r="I714">
        <v>292999</v>
      </c>
      <c r="J714" s="92">
        <v>44256</v>
      </c>
      <c r="K714" s="92">
        <v>44469</v>
      </c>
    </row>
    <row r="715" spans="1:11" x14ac:dyDescent="0.25">
      <c r="A715" t="str">
        <f t="shared" si="11"/>
        <v>WN-125000-292999-SmartFIX – 3 Year Level2-Acquisition</v>
      </c>
      <c r="B715" t="s">
        <v>11</v>
      </c>
      <c r="C715" t="s">
        <v>20158</v>
      </c>
      <c r="D715" t="s">
        <v>14063</v>
      </c>
      <c r="E715" t="s">
        <v>23</v>
      </c>
      <c r="F715">
        <v>0.254</v>
      </c>
      <c r="G715">
        <v>2.8500000000000001E-2</v>
      </c>
      <c r="H715">
        <v>125000</v>
      </c>
      <c r="I715">
        <v>292999</v>
      </c>
      <c r="J715" s="92">
        <v>44256</v>
      </c>
      <c r="K715" s="92">
        <v>44469</v>
      </c>
    </row>
    <row r="716" spans="1:11" x14ac:dyDescent="0.25">
      <c r="A716" t="str">
        <f t="shared" si="11"/>
        <v>WS-125000-292999-SmartFIX – 3 Year Level2-Acquisition</v>
      </c>
      <c r="B716" t="s">
        <v>11</v>
      </c>
      <c r="C716" t="s">
        <v>20158</v>
      </c>
      <c r="D716" t="s">
        <v>14063</v>
      </c>
      <c r="E716" t="s">
        <v>24</v>
      </c>
      <c r="F716">
        <v>0.254</v>
      </c>
      <c r="G716">
        <v>2.8400000000000002E-2</v>
      </c>
      <c r="H716">
        <v>125000</v>
      </c>
      <c r="I716">
        <v>292999</v>
      </c>
      <c r="J716" s="92">
        <v>44256</v>
      </c>
      <c r="K716" s="92">
        <v>44469</v>
      </c>
    </row>
    <row r="717" spans="1:11" x14ac:dyDescent="0.25">
      <c r="A717" t="str">
        <f t="shared" si="11"/>
        <v>EA-10000-24999-SmartTRACKER Level2-Acquisition</v>
      </c>
      <c r="B717" t="s">
        <v>11</v>
      </c>
      <c r="C717" t="s">
        <v>20159</v>
      </c>
      <c r="D717" t="s">
        <v>14063</v>
      </c>
      <c r="E717" t="s">
        <v>12</v>
      </c>
      <c r="F717">
        <v>0.25</v>
      </c>
      <c r="G717">
        <v>2.9499999999999998E-2</v>
      </c>
      <c r="H717">
        <v>10000</v>
      </c>
      <c r="I717">
        <v>24999</v>
      </c>
      <c r="J717" s="92">
        <v>44256</v>
      </c>
      <c r="K717" s="92">
        <v>44469</v>
      </c>
    </row>
    <row r="718" spans="1:11" x14ac:dyDescent="0.25">
      <c r="A718" t="str">
        <f t="shared" si="11"/>
        <v>EM-10000-24999-SmartTRACKER Level2-Acquisition</v>
      </c>
      <c r="B718" t="s">
        <v>11</v>
      </c>
      <c r="C718" t="s">
        <v>20159</v>
      </c>
      <c r="D718" t="s">
        <v>14063</v>
      </c>
      <c r="E718" t="s">
        <v>13</v>
      </c>
      <c r="F718">
        <v>0.25</v>
      </c>
      <c r="G718">
        <v>2.87E-2</v>
      </c>
      <c r="H718">
        <v>10000</v>
      </c>
      <c r="I718">
        <v>24999</v>
      </c>
      <c r="J718" s="92">
        <v>44256</v>
      </c>
      <c r="K718" s="92">
        <v>44469</v>
      </c>
    </row>
    <row r="719" spans="1:11" x14ac:dyDescent="0.25">
      <c r="A719" t="str">
        <f t="shared" si="11"/>
        <v>NE-10000-24999-SmartTRACKER Level2-Acquisition</v>
      </c>
      <c r="B719" t="s">
        <v>11</v>
      </c>
      <c r="C719" t="s">
        <v>20159</v>
      </c>
      <c r="D719" t="s">
        <v>14063</v>
      </c>
      <c r="E719" t="s">
        <v>14</v>
      </c>
      <c r="F719">
        <v>0.25</v>
      </c>
      <c r="G719">
        <v>2.9499999999999998E-2</v>
      </c>
      <c r="H719">
        <v>10000</v>
      </c>
      <c r="I719">
        <v>24999</v>
      </c>
      <c r="J719" s="92">
        <v>44256</v>
      </c>
      <c r="K719" s="92">
        <v>44469</v>
      </c>
    </row>
    <row r="720" spans="1:11" x14ac:dyDescent="0.25">
      <c r="A720" t="str">
        <f t="shared" si="11"/>
        <v>NO-10000-24999-SmartTRACKER Level2-Acquisition</v>
      </c>
      <c r="B720" t="s">
        <v>11</v>
      </c>
      <c r="C720" t="s">
        <v>20159</v>
      </c>
      <c r="D720" t="s">
        <v>14063</v>
      </c>
      <c r="E720" t="s">
        <v>15</v>
      </c>
      <c r="F720">
        <v>0.25</v>
      </c>
      <c r="G720">
        <v>2.93E-2</v>
      </c>
      <c r="H720">
        <v>10000</v>
      </c>
      <c r="I720">
        <v>24999</v>
      </c>
      <c r="J720" s="92">
        <v>44256</v>
      </c>
      <c r="K720" s="92">
        <v>44469</v>
      </c>
    </row>
    <row r="721" spans="1:11" x14ac:dyDescent="0.25">
      <c r="A721" t="str">
        <f t="shared" si="11"/>
        <v>NT-10000-24999-SmartTRACKER Level2-Acquisition</v>
      </c>
      <c r="B721" t="s">
        <v>11</v>
      </c>
      <c r="C721" t="s">
        <v>20159</v>
      </c>
      <c r="D721" t="s">
        <v>14063</v>
      </c>
      <c r="E721" t="s">
        <v>16</v>
      </c>
      <c r="F721">
        <v>0.25</v>
      </c>
      <c r="G721">
        <v>3.0599999999999999E-2</v>
      </c>
      <c r="H721">
        <v>10000</v>
      </c>
      <c r="I721">
        <v>24999</v>
      </c>
      <c r="J721" s="92">
        <v>44256</v>
      </c>
      <c r="K721" s="92">
        <v>44469</v>
      </c>
    </row>
    <row r="722" spans="1:11" x14ac:dyDescent="0.25">
      <c r="A722" t="str">
        <f t="shared" si="11"/>
        <v>NW-10000-24999-SmartTRACKER Level2-Acquisition</v>
      </c>
      <c r="B722" t="s">
        <v>11</v>
      </c>
      <c r="C722" t="s">
        <v>20159</v>
      </c>
      <c r="D722" t="s">
        <v>14063</v>
      </c>
      <c r="E722" t="s">
        <v>17</v>
      </c>
      <c r="F722">
        <v>0.25</v>
      </c>
      <c r="G722">
        <v>2.9499999999999998E-2</v>
      </c>
      <c r="H722">
        <v>10000</v>
      </c>
      <c r="I722">
        <v>24999</v>
      </c>
      <c r="J722" s="92">
        <v>44256</v>
      </c>
      <c r="K722" s="92">
        <v>44469</v>
      </c>
    </row>
    <row r="723" spans="1:11" x14ac:dyDescent="0.25">
      <c r="A723" t="str">
        <f t="shared" si="11"/>
        <v>SC-10000-24999-SmartTRACKER Level2-Acquisition</v>
      </c>
      <c r="B723" t="s">
        <v>11</v>
      </c>
      <c r="C723" t="s">
        <v>20159</v>
      </c>
      <c r="D723" t="s">
        <v>14063</v>
      </c>
      <c r="E723" t="s">
        <v>18</v>
      </c>
      <c r="F723">
        <v>0.25</v>
      </c>
      <c r="G723">
        <v>3.0599999999999999E-2</v>
      </c>
      <c r="H723">
        <v>10000</v>
      </c>
      <c r="I723">
        <v>24999</v>
      </c>
      <c r="J723" s="92">
        <v>44256</v>
      </c>
      <c r="K723" s="92">
        <v>44469</v>
      </c>
    </row>
    <row r="724" spans="1:11" x14ac:dyDescent="0.25">
      <c r="A724" t="str">
        <f t="shared" si="11"/>
        <v>SE-10000-24999-SmartTRACKER Level2-Acquisition</v>
      </c>
      <c r="B724" t="s">
        <v>11</v>
      </c>
      <c r="C724" t="s">
        <v>20159</v>
      </c>
      <c r="D724" t="s">
        <v>14063</v>
      </c>
      <c r="E724" t="s">
        <v>19</v>
      </c>
      <c r="F724">
        <v>0.25</v>
      </c>
      <c r="G724">
        <v>2.9499999999999998E-2</v>
      </c>
      <c r="H724">
        <v>10000</v>
      </c>
      <c r="I724">
        <v>24999</v>
      </c>
      <c r="J724" s="92">
        <v>44256</v>
      </c>
      <c r="K724" s="92">
        <v>44469</v>
      </c>
    </row>
    <row r="725" spans="1:11" x14ac:dyDescent="0.25">
      <c r="A725" t="str">
        <f t="shared" si="11"/>
        <v>SO-10000-24999-SmartTRACKER Level2-Acquisition</v>
      </c>
      <c r="B725" t="s">
        <v>11</v>
      </c>
      <c r="C725" t="s">
        <v>20159</v>
      </c>
      <c r="D725" t="s">
        <v>14063</v>
      </c>
      <c r="E725" t="s">
        <v>20</v>
      </c>
      <c r="F725">
        <v>0.25</v>
      </c>
      <c r="G725">
        <v>3.0800000000000001E-2</v>
      </c>
      <c r="H725">
        <v>10000</v>
      </c>
      <c r="I725">
        <v>24999</v>
      </c>
      <c r="J725" s="92">
        <v>44256</v>
      </c>
      <c r="K725" s="92">
        <v>44469</v>
      </c>
    </row>
    <row r="726" spans="1:11" x14ac:dyDescent="0.25">
      <c r="A726" t="str">
        <f t="shared" si="11"/>
        <v>SW-10000-24999-SmartTRACKER Level2-Acquisition</v>
      </c>
      <c r="B726" t="s">
        <v>11</v>
      </c>
      <c r="C726" t="s">
        <v>20159</v>
      </c>
      <c r="D726" t="s">
        <v>14063</v>
      </c>
      <c r="E726" t="s">
        <v>21</v>
      </c>
      <c r="F726">
        <v>0.25</v>
      </c>
      <c r="G726">
        <v>2.9499999999999998E-2</v>
      </c>
      <c r="H726">
        <v>10000</v>
      </c>
      <c r="I726">
        <v>24999</v>
      </c>
      <c r="J726" s="92">
        <v>44256</v>
      </c>
      <c r="K726" s="92">
        <v>44469</v>
      </c>
    </row>
    <row r="727" spans="1:11" x14ac:dyDescent="0.25">
      <c r="A727" t="str">
        <f t="shared" si="11"/>
        <v>WM-10000-24999-SmartTRACKER Level2-Acquisition</v>
      </c>
      <c r="B727" t="s">
        <v>11</v>
      </c>
      <c r="C727" t="s">
        <v>20159</v>
      </c>
      <c r="D727" t="s">
        <v>14063</v>
      </c>
      <c r="E727" t="s">
        <v>22</v>
      </c>
      <c r="F727">
        <v>0.25</v>
      </c>
      <c r="G727">
        <v>2.9499999999999998E-2</v>
      </c>
      <c r="H727">
        <v>10000</v>
      </c>
      <c r="I727">
        <v>24999</v>
      </c>
      <c r="J727" s="92">
        <v>44256</v>
      </c>
      <c r="K727" s="92">
        <v>44469</v>
      </c>
    </row>
    <row r="728" spans="1:11" x14ac:dyDescent="0.25">
      <c r="A728" t="str">
        <f t="shared" si="11"/>
        <v>WN-10000-24999-SmartTRACKER Level2-Acquisition</v>
      </c>
      <c r="B728" t="s">
        <v>11</v>
      </c>
      <c r="C728" t="s">
        <v>20159</v>
      </c>
      <c r="D728" t="s">
        <v>14063</v>
      </c>
      <c r="E728" t="s">
        <v>23</v>
      </c>
      <c r="F728">
        <v>0.25</v>
      </c>
      <c r="G728">
        <v>2.9700000000000001E-2</v>
      </c>
      <c r="H728">
        <v>10000</v>
      </c>
      <c r="I728">
        <v>24999</v>
      </c>
      <c r="J728" s="92">
        <v>44256</v>
      </c>
      <c r="K728" s="92">
        <v>44469</v>
      </c>
    </row>
    <row r="729" spans="1:11" x14ac:dyDescent="0.25">
      <c r="A729" t="str">
        <f t="shared" si="11"/>
        <v>WS-10000-24999-SmartTRACKER Level2-Acquisition</v>
      </c>
      <c r="B729" t="s">
        <v>11</v>
      </c>
      <c r="C729" t="s">
        <v>20159</v>
      </c>
      <c r="D729" t="s">
        <v>14063</v>
      </c>
      <c r="E729" t="s">
        <v>24</v>
      </c>
      <c r="F729">
        <v>0.25</v>
      </c>
      <c r="G729">
        <v>2.9899999999999999E-2</v>
      </c>
      <c r="H729">
        <v>10000</v>
      </c>
      <c r="I729">
        <v>24999</v>
      </c>
      <c r="J729" s="92">
        <v>44256</v>
      </c>
      <c r="K729" s="92">
        <v>44469</v>
      </c>
    </row>
    <row r="730" spans="1:11" x14ac:dyDescent="0.25">
      <c r="A730" t="str">
        <f t="shared" si="11"/>
        <v>EA-25000-49999-SmartTRACKER Level2-Acquisition</v>
      </c>
      <c r="B730" t="s">
        <v>11</v>
      </c>
      <c r="C730" t="s">
        <v>20159</v>
      </c>
      <c r="D730" t="s">
        <v>14063</v>
      </c>
      <c r="E730" t="s">
        <v>12</v>
      </c>
      <c r="F730">
        <v>0.251</v>
      </c>
      <c r="G730">
        <v>2.6800000000000001E-2</v>
      </c>
      <c r="H730">
        <v>25000</v>
      </c>
      <c r="I730">
        <v>49999</v>
      </c>
      <c r="J730" s="92">
        <v>44256</v>
      </c>
      <c r="K730" s="92">
        <v>44469</v>
      </c>
    </row>
    <row r="731" spans="1:11" x14ac:dyDescent="0.25">
      <c r="A731" t="str">
        <f t="shared" si="11"/>
        <v>EM-25000-49999-SmartTRACKER Level2-Acquisition</v>
      </c>
      <c r="B731" t="s">
        <v>11</v>
      </c>
      <c r="C731" t="s">
        <v>20159</v>
      </c>
      <c r="D731" t="s">
        <v>14063</v>
      </c>
      <c r="E731" t="s">
        <v>13</v>
      </c>
      <c r="F731">
        <v>0.251</v>
      </c>
      <c r="G731">
        <v>2.69E-2</v>
      </c>
      <c r="H731">
        <v>25000</v>
      </c>
      <c r="I731">
        <v>49999</v>
      </c>
      <c r="J731" s="92">
        <v>44256</v>
      </c>
      <c r="K731" s="92">
        <v>44469</v>
      </c>
    </row>
    <row r="732" spans="1:11" x14ac:dyDescent="0.25">
      <c r="A732" t="str">
        <f t="shared" si="11"/>
        <v>NE-25000-49999-SmartTRACKER Level2-Acquisition</v>
      </c>
      <c r="B732" t="s">
        <v>11</v>
      </c>
      <c r="C732" t="s">
        <v>20159</v>
      </c>
      <c r="D732" t="s">
        <v>14063</v>
      </c>
      <c r="E732" t="s">
        <v>14</v>
      </c>
      <c r="F732">
        <v>0.251</v>
      </c>
      <c r="G732">
        <v>2.81E-2</v>
      </c>
      <c r="H732">
        <v>25000</v>
      </c>
      <c r="I732">
        <v>49999</v>
      </c>
      <c r="J732" s="92">
        <v>44256</v>
      </c>
      <c r="K732" s="92">
        <v>44469</v>
      </c>
    </row>
    <row r="733" spans="1:11" x14ac:dyDescent="0.25">
      <c r="A733" t="str">
        <f t="shared" si="11"/>
        <v>NO-25000-49999-SmartTRACKER Level2-Acquisition</v>
      </c>
      <c r="B733" t="s">
        <v>11</v>
      </c>
      <c r="C733" t="s">
        <v>20159</v>
      </c>
      <c r="D733" t="s">
        <v>14063</v>
      </c>
      <c r="E733" t="s">
        <v>15</v>
      </c>
      <c r="F733">
        <v>0.251</v>
      </c>
      <c r="G733">
        <v>2.75E-2</v>
      </c>
      <c r="H733">
        <v>25000</v>
      </c>
      <c r="I733">
        <v>49999</v>
      </c>
      <c r="J733" s="92">
        <v>44256</v>
      </c>
      <c r="K733" s="92">
        <v>44469</v>
      </c>
    </row>
    <row r="734" spans="1:11" x14ac:dyDescent="0.25">
      <c r="A734" t="str">
        <f t="shared" si="11"/>
        <v>NT-25000-49999-SmartTRACKER Level2-Acquisition</v>
      </c>
      <c r="B734" t="s">
        <v>11</v>
      </c>
      <c r="C734" t="s">
        <v>20159</v>
      </c>
      <c r="D734" t="s">
        <v>14063</v>
      </c>
      <c r="E734" t="s">
        <v>16</v>
      </c>
      <c r="F734">
        <v>0.251</v>
      </c>
      <c r="G734">
        <v>2.81E-2</v>
      </c>
      <c r="H734">
        <v>25000</v>
      </c>
      <c r="I734">
        <v>49999</v>
      </c>
      <c r="J734" s="92">
        <v>44256</v>
      </c>
      <c r="K734" s="92">
        <v>44469</v>
      </c>
    </row>
    <row r="735" spans="1:11" x14ac:dyDescent="0.25">
      <c r="A735" t="str">
        <f t="shared" si="11"/>
        <v>NW-25000-49999-SmartTRACKER Level2-Acquisition</v>
      </c>
      <c r="B735" t="s">
        <v>11</v>
      </c>
      <c r="C735" t="s">
        <v>20159</v>
      </c>
      <c r="D735" t="s">
        <v>14063</v>
      </c>
      <c r="E735" t="s">
        <v>17</v>
      </c>
      <c r="F735">
        <v>0.251</v>
      </c>
      <c r="G735">
        <v>2.8199999999999999E-2</v>
      </c>
      <c r="H735">
        <v>25000</v>
      </c>
      <c r="I735">
        <v>49999</v>
      </c>
      <c r="J735" s="92">
        <v>44256</v>
      </c>
      <c r="K735" s="92">
        <v>44469</v>
      </c>
    </row>
    <row r="736" spans="1:11" x14ac:dyDescent="0.25">
      <c r="A736" t="str">
        <f t="shared" si="11"/>
        <v>SC-25000-49999-SmartTRACKER Level2-Acquisition</v>
      </c>
      <c r="B736" t="s">
        <v>11</v>
      </c>
      <c r="C736" t="s">
        <v>20159</v>
      </c>
      <c r="D736" t="s">
        <v>14063</v>
      </c>
      <c r="E736" t="s">
        <v>18</v>
      </c>
      <c r="F736">
        <v>0.251</v>
      </c>
      <c r="G736">
        <v>2.8500000000000001E-2</v>
      </c>
      <c r="H736">
        <v>25000</v>
      </c>
      <c r="I736">
        <v>49999</v>
      </c>
      <c r="J736" s="92">
        <v>44256</v>
      </c>
      <c r="K736" s="92">
        <v>44469</v>
      </c>
    </row>
    <row r="737" spans="1:11" x14ac:dyDescent="0.25">
      <c r="A737" t="str">
        <f t="shared" si="11"/>
        <v>SE-25000-49999-SmartTRACKER Level2-Acquisition</v>
      </c>
      <c r="B737" t="s">
        <v>11</v>
      </c>
      <c r="C737" t="s">
        <v>20159</v>
      </c>
      <c r="D737" t="s">
        <v>14063</v>
      </c>
      <c r="E737" t="s">
        <v>19</v>
      </c>
      <c r="F737">
        <v>0.251</v>
      </c>
      <c r="G737">
        <v>2.8899999999999999E-2</v>
      </c>
      <c r="H737">
        <v>25000</v>
      </c>
      <c r="I737">
        <v>49999</v>
      </c>
      <c r="J737" s="92">
        <v>44256</v>
      </c>
      <c r="K737" s="92">
        <v>44469</v>
      </c>
    </row>
    <row r="738" spans="1:11" x14ac:dyDescent="0.25">
      <c r="A738" t="str">
        <f t="shared" si="11"/>
        <v>SO-25000-49999-SmartTRACKER Level2-Acquisition</v>
      </c>
      <c r="B738" t="s">
        <v>11</v>
      </c>
      <c r="C738" t="s">
        <v>20159</v>
      </c>
      <c r="D738" t="s">
        <v>14063</v>
      </c>
      <c r="E738" t="s">
        <v>20</v>
      </c>
      <c r="F738">
        <v>0.251</v>
      </c>
      <c r="G738">
        <v>2.9499999999999998E-2</v>
      </c>
      <c r="H738">
        <v>25000</v>
      </c>
      <c r="I738">
        <v>49999</v>
      </c>
      <c r="J738" s="92">
        <v>44256</v>
      </c>
      <c r="K738" s="92">
        <v>44469</v>
      </c>
    </row>
    <row r="739" spans="1:11" x14ac:dyDescent="0.25">
      <c r="A739" t="str">
        <f t="shared" si="11"/>
        <v>SW-25000-49999-SmartTRACKER Level2-Acquisition</v>
      </c>
      <c r="B739" t="s">
        <v>11</v>
      </c>
      <c r="C739" t="s">
        <v>20159</v>
      </c>
      <c r="D739" t="s">
        <v>14063</v>
      </c>
      <c r="E739" t="s">
        <v>21</v>
      </c>
      <c r="F739">
        <v>0.251</v>
      </c>
      <c r="G739">
        <v>2.8400000000000002E-2</v>
      </c>
      <c r="H739">
        <v>25000</v>
      </c>
      <c r="I739">
        <v>49999</v>
      </c>
      <c r="J739" s="92">
        <v>44256</v>
      </c>
      <c r="K739" s="92">
        <v>44469</v>
      </c>
    </row>
    <row r="740" spans="1:11" x14ac:dyDescent="0.25">
      <c r="A740" t="str">
        <f t="shared" si="11"/>
        <v>WM-25000-49999-SmartTRACKER Level2-Acquisition</v>
      </c>
      <c r="B740" t="s">
        <v>11</v>
      </c>
      <c r="C740" t="s">
        <v>20159</v>
      </c>
      <c r="D740" t="s">
        <v>14063</v>
      </c>
      <c r="E740" t="s">
        <v>22</v>
      </c>
      <c r="F740">
        <v>0.251</v>
      </c>
      <c r="G740">
        <v>2.8199999999999999E-2</v>
      </c>
      <c r="H740">
        <v>25000</v>
      </c>
      <c r="I740">
        <v>49999</v>
      </c>
      <c r="J740" s="92">
        <v>44256</v>
      </c>
      <c r="K740" s="92">
        <v>44469</v>
      </c>
    </row>
    <row r="741" spans="1:11" x14ac:dyDescent="0.25">
      <c r="A741" t="str">
        <f t="shared" si="11"/>
        <v>WN-25000-49999-SmartTRACKER Level2-Acquisition</v>
      </c>
      <c r="B741" t="s">
        <v>11</v>
      </c>
      <c r="C741" t="s">
        <v>20159</v>
      </c>
      <c r="D741" t="s">
        <v>14063</v>
      </c>
      <c r="E741" t="s">
        <v>23</v>
      </c>
      <c r="F741">
        <v>0.251</v>
      </c>
      <c r="G741">
        <v>2.8500000000000001E-2</v>
      </c>
      <c r="H741">
        <v>25000</v>
      </c>
      <c r="I741">
        <v>49999</v>
      </c>
      <c r="J741" s="92">
        <v>44256</v>
      </c>
      <c r="K741" s="92">
        <v>44469</v>
      </c>
    </row>
    <row r="742" spans="1:11" x14ac:dyDescent="0.25">
      <c r="A742" t="str">
        <f t="shared" si="11"/>
        <v>WS-25000-49999-SmartTRACKER Level2-Acquisition</v>
      </c>
      <c r="B742" t="s">
        <v>11</v>
      </c>
      <c r="C742" t="s">
        <v>20159</v>
      </c>
      <c r="D742" t="s">
        <v>14063</v>
      </c>
      <c r="E742" t="s">
        <v>24</v>
      </c>
      <c r="F742">
        <v>0.251</v>
      </c>
      <c r="G742">
        <v>2.8500000000000001E-2</v>
      </c>
      <c r="H742">
        <v>25000</v>
      </c>
      <c r="I742">
        <v>49999</v>
      </c>
      <c r="J742" s="92">
        <v>44256</v>
      </c>
      <c r="K742" s="92">
        <v>44469</v>
      </c>
    </row>
    <row r="743" spans="1:11" x14ac:dyDescent="0.25">
      <c r="A743" t="str">
        <f t="shared" si="11"/>
        <v>EA-50000-73199-SmartTRACKER Level2-Acquisition</v>
      </c>
      <c r="B743" t="s">
        <v>11</v>
      </c>
      <c r="C743" t="s">
        <v>20159</v>
      </c>
      <c r="D743" t="s">
        <v>14063</v>
      </c>
      <c r="E743" t="s">
        <v>12</v>
      </c>
      <c r="F743">
        <v>0.252</v>
      </c>
      <c r="G743">
        <v>2.6800000000000001E-2</v>
      </c>
      <c r="H743">
        <v>50000</v>
      </c>
      <c r="I743">
        <v>73199</v>
      </c>
      <c r="J743" s="92">
        <v>44256</v>
      </c>
      <c r="K743" s="92">
        <v>44469</v>
      </c>
    </row>
    <row r="744" spans="1:11" x14ac:dyDescent="0.25">
      <c r="A744" t="str">
        <f t="shared" si="11"/>
        <v>EM-50000-73199-SmartTRACKER Level2-Acquisition</v>
      </c>
      <c r="B744" t="s">
        <v>11</v>
      </c>
      <c r="C744" t="s">
        <v>20159</v>
      </c>
      <c r="D744" t="s">
        <v>14063</v>
      </c>
      <c r="E744" t="s">
        <v>13</v>
      </c>
      <c r="F744">
        <v>0.252</v>
      </c>
      <c r="G744">
        <v>2.69E-2</v>
      </c>
      <c r="H744">
        <v>50000</v>
      </c>
      <c r="I744">
        <v>73199</v>
      </c>
      <c r="J744" s="92">
        <v>44256</v>
      </c>
      <c r="K744" s="92">
        <v>44469</v>
      </c>
    </row>
    <row r="745" spans="1:11" x14ac:dyDescent="0.25">
      <c r="A745" t="str">
        <f t="shared" si="11"/>
        <v>NE-50000-73199-SmartTRACKER Level2-Acquisition</v>
      </c>
      <c r="B745" t="s">
        <v>11</v>
      </c>
      <c r="C745" t="s">
        <v>20159</v>
      </c>
      <c r="D745" t="s">
        <v>14063</v>
      </c>
      <c r="E745" t="s">
        <v>14</v>
      </c>
      <c r="F745">
        <v>0.252</v>
      </c>
      <c r="G745">
        <v>2.8199999999999999E-2</v>
      </c>
      <c r="H745">
        <v>50000</v>
      </c>
      <c r="I745">
        <v>73199</v>
      </c>
      <c r="J745" s="92">
        <v>44256</v>
      </c>
      <c r="K745" s="92">
        <v>44469</v>
      </c>
    </row>
    <row r="746" spans="1:11" x14ac:dyDescent="0.25">
      <c r="A746" t="str">
        <f t="shared" si="11"/>
        <v>NO-50000-73199-SmartTRACKER Level2-Acquisition</v>
      </c>
      <c r="B746" t="s">
        <v>11</v>
      </c>
      <c r="C746" t="s">
        <v>20159</v>
      </c>
      <c r="D746" t="s">
        <v>14063</v>
      </c>
      <c r="E746" t="s">
        <v>15</v>
      </c>
      <c r="F746">
        <v>0.252</v>
      </c>
      <c r="G746">
        <v>2.7400000000000001E-2</v>
      </c>
      <c r="H746">
        <v>50000</v>
      </c>
      <c r="I746">
        <v>73199</v>
      </c>
      <c r="J746" s="92">
        <v>44256</v>
      </c>
      <c r="K746" s="92">
        <v>44469</v>
      </c>
    </row>
    <row r="747" spans="1:11" x14ac:dyDescent="0.25">
      <c r="A747" t="str">
        <f t="shared" si="11"/>
        <v>NT-50000-73199-SmartTRACKER Level2-Acquisition</v>
      </c>
      <c r="B747" t="s">
        <v>11</v>
      </c>
      <c r="C747" t="s">
        <v>20159</v>
      </c>
      <c r="D747" t="s">
        <v>14063</v>
      </c>
      <c r="E747" t="s">
        <v>16</v>
      </c>
      <c r="F747">
        <v>0.252</v>
      </c>
      <c r="G747">
        <v>2.7300000000000001E-2</v>
      </c>
      <c r="H747">
        <v>50000</v>
      </c>
      <c r="I747">
        <v>73199</v>
      </c>
      <c r="J747" s="92">
        <v>44256</v>
      </c>
      <c r="K747" s="92">
        <v>44469</v>
      </c>
    </row>
    <row r="748" spans="1:11" x14ac:dyDescent="0.25">
      <c r="A748" t="str">
        <f t="shared" si="11"/>
        <v>NW-50000-73199-SmartTRACKER Level2-Acquisition</v>
      </c>
      <c r="B748" t="s">
        <v>11</v>
      </c>
      <c r="C748" t="s">
        <v>20159</v>
      </c>
      <c r="D748" t="s">
        <v>14063</v>
      </c>
      <c r="E748" t="s">
        <v>17</v>
      </c>
      <c r="F748">
        <v>0.252</v>
      </c>
      <c r="G748">
        <v>2.7300000000000001E-2</v>
      </c>
      <c r="H748">
        <v>50000</v>
      </c>
      <c r="I748">
        <v>73199</v>
      </c>
      <c r="J748" s="92">
        <v>44256</v>
      </c>
      <c r="K748" s="92">
        <v>44469</v>
      </c>
    </row>
    <row r="749" spans="1:11" x14ac:dyDescent="0.25">
      <c r="A749" t="str">
        <f t="shared" si="11"/>
        <v>SC-50000-73199-SmartTRACKER Level2-Acquisition</v>
      </c>
      <c r="B749" t="s">
        <v>11</v>
      </c>
      <c r="C749" t="s">
        <v>20159</v>
      </c>
      <c r="D749" t="s">
        <v>14063</v>
      </c>
      <c r="E749" t="s">
        <v>18</v>
      </c>
      <c r="F749">
        <v>0.252</v>
      </c>
      <c r="G749">
        <v>2.8299999999999999E-2</v>
      </c>
      <c r="H749">
        <v>50000</v>
      </c>
      <c r="I749">
        <v>73199</v>
      </c>
      <c r="J749" s="92">
        <v>44256</v>
      </c>
      <c r="K749" s="92">
        <v>44469</v>
      </c>
    </row>
    <row r="750" spans="1:11" x14ac:dyDescent="0.25">
      <c r="A750" t="str">
        <f t="shared" si="11"/>
        <v>SE-50000-73199-SmartTRACKER Level2-Acquisition</v>
      </c>
      <c r="B750" t="s">
        <v>11</v>
      </c>
      <c r="C750" t="s">
        <v>20159</v>
      </c>
      <c r="D750" t="s">
        <v>14063</v>
      </c>
      <c r="E750" t="s">
        <v>19</v>
      </c>
      <c r="F750">
        <v>0.252</v>
      </c>
      <c r="G750">
        <v>2.81E-2</v>
      </c>
      <c r="H750">
        <v>50000</v>
      </c>
      <c r="I750">
        <v>73199</v>
      </c>
      <c r="J750" s="92">
        <v>44256</v>
      </c>
      <c r="K750" s="92">
        <v>44469</v>
      </c>
    </row>
    <row r="751" spans="1:11" x14ac:dyDescent="0.25">
      <c r="A751" t="str">
        <f t="shared" si="11"/>
        <v>SO-50000-73199-SmartTRACKER Level2-Acquisition</v>
      </c>
      <c r="B751" t="s">
        <v>11</v>
      </c>
      <c r="C751" t="s">
        <v>20159</v>
      </c>
      <c r="D751" t="s">
        <v>14063</v>
      </c>
      <c r="E751" t="s">
        <v>20</v>
      </c>
      <c r="F751">
        <v>0.252</v>
      </c>
      <c r="G751">
        <v>2.8799999999999999E-2</v>
      </c>
      <c r="H751">
        <v>50000</v>
      </c>
      <c r="I751">
        <v>73199</v>
      </c>
      <c r="J751" s="92">
        <v>44256</v>
      </c>
      <c r="K751" s="92">
        <v>44469</v>
      </c>
    </row>
    <row r="752" spans="1:11" x14ac:dyDescent="0.25">
      <c r="A752" t="str">
        <f t="shared" si="11"/>
        <v>SW-50000-73199-SmartTRACKER Level2-Acquisition</v>
      </c>
      <c r="B752" t="s">
        <v>11</v>
      </c>
      <c r="C752" t="s">
        <v>20159</v>
      </c>
      <c r="D752" t="s">
        <v>14063</v>
      </c>
      <c r="E752" t="s">
        <v>21</v>
      </c>
      <c r="F752">
        <v>0.252</v>
      </c>
      <c r="G752">
        <v>2.7400000000000001E-2</v>
      </c>
      <c r="H752">
        <v>50000</v>
      </c>
      <c r="I752">
        <v>73199</v>
      </c>
      <c r="J752" s="92">
        <v>44256</v>
      </c>
      <c r="K752" s="92">
        <v>44469</v>
      </c>
    </row>
    <row r="753" spans="1:11" x14ac:dyDescent="0.25">
      <c r="A753" t="str">
        <f t="shared" si="11"/>
        <v>WM-50000-73199-SmartTRACKER Level2-Acquisition</v>
      </c>
      <c r="B753" t="s">
        <v>11</v>
      </c>
      <c r="C753" t="s">
        <v>20159</v>
      </c>
      <c r="D753" t="s">
        <v>14063</v>
      </c>
      <c r="E753" t="s">
        <v>22</v>
      </c>
      <c r="F753">
        <v>0.252</v>
      </c>
      <c r="G753">
        <v>2.7799999999999998E-2</v>
      </c>
      <c r="H753">
        <v>50000</v>
      </c>
      <c r="I753">
        <v>73199</v>
      </c>
      <c r="J753" s="92">
        <v>44256</v>
      </c>
      <c r="K753" s="92">
        <v>44469</v>
      </c>
    </row>
    <row r="754" spans="1:11" x14ac:dyDescent="0.25">
      <c r="A754" t="str">
        <f t="shared" si="11"/>
        <v>WN-50000-73199-SmartTRACKER Level2-Acquisition</v>
      </c>
      <c r="B754" t="s">
        <v>11</v>
      </c>
      <c r="C754" t="s">
        <v>20159</v>
      </c>
      <c r="D754" t="s">
        <v>14063</v>
      </c>
      <c r="E754" t="s">
        <v>23</v>
      </c>
      <c r="F754">
        <v>0.252</v>
      </c>
      <c r="G754">
        <v>2.8500000000000001E-2</v>
      </c>
      <c r="H754">
        <v>50000</v>
      </c>
      <c r="I754">
        <v>73199</v>
      </c>
      <c r="J754" s="92">
        <v>44256</v>
      </c>
      <c r="K754" s="92">
        <v>44469</v>
      </c>
    </row>
    <row r="755" spans="1:11" x14ac:dyDescent="0.25">
      <c r="A755" t="str">
        <f t="shared" si="11"/>
        <v>WS-50000-73199-SmartTRACKER Level2-Acquisition</v>
      </c>
      <c r="B755" t="s">
        <v>11</v>
      </c>
      <c r="C755" t="s">
        <v>20159</v>
      </c>
      <c r="D755" t="s">
        <v>14063</v>
      </c>
      <c r="E755" t="s">
        <v>24</v>
      </c>
      <c r="F755">
        <v>0.252</v>
      </c>
      <c r="G755">
        <v>2.7400000000000001E-2</v>
      </c>
      <c r="H755">
        <v>50000</v>
      </c>
      <c r="I755">
        <v>73199</v>
      </c>
      <c r="J755" s="92">
        <v>44256</v>
      </c>
      <c r="K755" s="92">
        <v>44469</v>
      </c>
    </row>
    <row r="756" spans="1:11" x14ac:dyDescent="0.25">
      <c r="A756" t="str">
        <f t="shared" si="11"/>
        <v>EA-73200-124999-SmartTRACKER Level2-Acquisition</v>
      </c>
      <c r="B756" t="s">
        <v>11</v>
      </c>
      <c r="C756" t="s">
        <v>20159</v>
      </c>
      <c r="D756" t="s">
        <v>14063</v>
      </c>
      <c r="E756" t="s">
        <v>12</v>
      </c>
      <c r="F756">
        <v>0.253</v>
      </c>
      <c r="G756">
        <v>2.46E-2</v>
      </c>
      <c r="H756">
        <v>73200</v>
      </c>
      <c r="I756">
        <v>124999</v>
      </c>
      <c r="J756" s="92">
        <v>44256</v>
      </c>
      <c r="K756" s="92">
        <v>44469</v>
      </c>
    </row>
    <row r="757" spans="1:11" x14ac:dyDescent="0.25">
      <c r="A757" t="str">
        <f t="shared" si="11"/>
        <v>EM-73200-124999-SmartTRACKER Level2-Acquisition</v>
      </c>
      <c r="B757" t="s">
        <v>11</v>
      </c>
      <c r="C757" t="s">
        <v>20159</v>
      </c>
      <c r="D757" t="s">
        <v>14063</v>
      </c>
      <c r="E757" t="s">
        <v>13</v>
      </c>
      <c r="F757">
        <v>0.253</v>
      </c>
      <c r="G757">
        <v>2.4500000000000001E-2</v>
      </c>
      <c r="H757">
        <v>73200</v>
      </c>
      <c r="I757">
        <v>124999</v>
      </c>
      <c r="J757" s="92">
        <v>44256</v>
      </c>
      <c r="K757" s="92">
        <v>44469</v>
      </c>
    </row>
    <row r="758" spans="1:11" x14ac:dyDescent="0.25">
      <c r="A758" t="str">
        <f t="shared" si="11"/>
        <v>NE-73200-124999-SmartTRACKER Level2-Acquisition</v>
      </c>
      <c r="B758" t="s">
        <v>11</v>
      </c>
      <c r="C758" t="s">
        <v>20159</v>
      </c>
      <c r="D758" t="s">
        <v>14063</v>
      </c>
      <c r="E758" t="s">
        <v>14</v>
      </c>
      <c r="F758">
        <v>0.253</v>
      </c>
      <c r="G758">
        <v>2.53E-2</v>
      </c>
      <c r="H758">
        <v>73200</v>
      </c>
      <c r="I758">
        <v>124999</v>
      </c>
      <c r="J758" s="92">
        <v>44256</v>
      </c>
      <c r="K758" s="92">
        <v>44469</v>
      </c>
    </row>
    <row r="759" spans="1:11" x14ac:dyDescent="0.25">
      <c r="A759" t="str">
        <f t="shared" si="11"/>
        <v>NO-73200-124999-SmartTRACKER Level2-Acquisition</v>
      </c>
      <c r="B759" t="s">
        <v>11</v>
      </c>
      <c r="C759" t="s">
        <v>20159</v>
      </c>
      <c r="D759" t="s">
        <v>14063</v>
      </c>
      <c r="E759" t="s">
        <v>15</v>
      </c>
      <c r="F759">
        <v>0.253</v>
      </c>
      <c r="G759">
        <v>2.5100000000000001E-2</v>
      </c>
      <c r="H759">
        <v>73200</v>
      </c>
      <c r="I759">
        <v>124999</v>
      </c>
      <c r="J759" s="92">
        <v>44256</v>
      </c>
      <c r="K759" s="92">
        <v>44469</v>
      </c>
    </row>
    <row r="760" spans="1:11" x14ac:dyDescent="0.25">
      <c r="A760" t="str">
        <f t="shared" si="11"/>
        <v>NT-73200-124999-SmartTRACKER Level2-Acquisition</v>
      </c>
      <c r="B760" t="s">
        <v>11</v>
      </c>
      <c r="C760" t="s">
        <v>20159</v>
      </c>
      <c r="D760" t="s">
        <v>14063</v>
      </c>
      <c r="E760" t="s">
        <v>16</v>
      </c>
      <c r="F760">
        <v>0.253</v>
      </c>
      <c r="G760">
        <v>2.63E-2</v>
      </c>
      <c r="H760">
        <v>73200</v>
      </c>
      <c r="I760">
        <v>124999</v>
      </c>
      <c r="J760" s="92">
        <v>44256</v>
      </c>
      <c r="K760" s="92">
        <v>44469</v>
      </c>
    </row>
    <row r="761" spans="1:11" x14ac:dyDescent="0.25">
      <c r="A761" t="str">
        <f t="shared" si="11"/>
        <v>NW-73200-124999-SmartTRACKER Level2-Acquisition</v>
      </c>
      <c r="B761" t="s">
        <v>11</v>
      </c>
      <c r="C761" t="s">
        <v>20159</v>
      </c>
      <c r="D761" t="s">
        <v>14063</v>
      </c>
      <c r="E761" t="s">
        <v>17</v>
      </c>
      <c r="F761">
        <v>0.253</v>
      </c>
      <c r="G761">
        <v>2.52E-2</v>
      </c>
      <c r="H761">
        <v>73200</v>
      </c>
      <c r="I761">
        <v>124999</v>
      </c>
      <c r="J761" s="92">
        <v>44256</v>
      </c>
      <c r="K761" s="92">
        <v>44469</v>
      </c>
    </row>
    <row r="762" spans="1:11" x14ac:dyDescent="0.25">
      <c r="A762" t="str">
        <f t="shared" si="11"/>
        <v>SC-73200-124999-SmartTRACKER Level2-Acquisition</v>
      </c>
      <c r="B762" t="s">
        <v>11</v>
      </c>
      <c r="C762" t="s">
        <v>20159</v>
      </c>
      <c r="D762" t="s">
        <v>14063</v>
      </c>
      <c r="E762" t="s">
        <v>18</v>
      </c>
      <c r="F762">
        <v>0.253</v>
      </c>
      <c r="G762">
        <v>2.5999999999999999E-2</v>
      </c>
      <c r="H762">
        <v>73200</v>
      </c>
      <c r="I762">
        <v>124999</v>
      </c>
      <c r="J762" s="92">
        <v>44256</v>
      </c>
      <c r="K762" s="92">
        <v>44469</v>
      </c>
    </row>
    <row r="763" spans="1:11" x14ac:dyDescent="0.25">
      <c r="A763" t="str">
        <f t="shared" si="11"/>
        <v>SE-73200-124999-SmartTRACKER Level2-Acquisition</v>
      </c>
      <c r="B763" t="s">
        <v>11</v>
      </c>
      <c r="C763" t="s">
        <v>20159</v>
      </c>
      <c r="D763" t="s">
        <v>14063</v>
      </c>
      <c r="E763" t="s">
        <v>19</v>
      </c>
      <c r="F763">
        <v>0.253</v>
      </c>
      <c r="G763">
        <v>2.5999999999999999E-2</v>
      </c>
      <c r="H763">
        <v>73200</v>
      </c>
      <c r="I763">
        <v>124999</v>
      </c>
      <c r="J763" s="92">
        <v>44256</v>
      </c>
      <c r="K763" s="92">
        <v>44469</v>
      </c>
    </row>
    <row r="764" spans="1:11" x14ac:dyDescent="0.25">
      <c r="A764" t="str">
        <f t="shared" si="11"/>
        <v>SO-73200-124999-SmartTRACKER Level2-Acquisition</v>
      </c>
      <c r="B764" t="s">
        <v>11</v>
      </c>
      <c r="C764" t="s">
        <v>20159</v>
      </c>
      <c r="D764" t="s">
        <v>14063</v>
      </c>
      <c r="E764" t="s">
        <v>20</v>
      </c>
      <c r="F764">
        <v>0.253</v>
      </c>
      <c r="G764">
        <v>2.63E-2</v>
      </c>
      <c r="H764">
        <v>73200</v>
      </c>
      <c r="I764">
        <v>124999</v>
      </c>
      <c r="J764" s="92">
        <v>44256</v>
      </c>
      <c r="K764" s="92">
        <v>44469</v>
      </c>
    </row>
    <row r="765" spans="1:11" x14ac:dyDescent="0.25">
      <c r="A765" t="str">
        <f t="shared" si="11"/>
        <v>SW-73200-124999-SmartTRACKER Level2-Acquisition</v>
      </c>
      <c r="B765" t="s">
        <v>11</v>
      </c>
      <c r="C765" t="s">
        <v>20159</v>
      </c>
      <c r="D765" t="s">
        <v>14063</v>
      </c>
      <c r="E765" t="s">
        <v>21</v>
      </c>
      <c r="F765">
        <v>0.253</v>
      </c>
      <c r="G765">
        <v>2.64E-2</v>
      </c>
      <c r="H765">
        <v>73200</v>
      </c>
      <c r="I765">
        <v>124999</v>
      </c>
      <c r="J765" s="92">
        <v>44256</v>
      </c>
      <c r="K765" s="92">
        <v>44469</v>
      </c>
    </row>
    <row r="766" spans="1:11" x14ac:dyDescent="0.25">
      <c r="A766" t="str">
        <f t="shared" si="11"/>
        <v>WM-73200-124999-SmartTRACKER Level2-Acquisition</v>
      </c>
      <c r="B766" t="s">
        <v>11</v>
      </c>
      <c r="C766" t="s">
        <v>20159</v>
      </c>
      <c r="D766" t="s">
        <v>14063</v>
      </c>
      <c r="E766" t="s">
        <v>22</v>
      </c>
      <c r="F766">
        <v>0.253</v>
      </c>
      <c r="G766">
        <v>2.58E-2</v>
      </c>
      <c r="H766">
        <v>73200</v>
      </c>
      <c r="I766">
        <v>124999</v>
      </c>
      <c r="J766" s="92">
        <v>44256</v>
      </c>
      <c r="K766" s="92">
        <v>44469</v>
      </c>
    </row>
    <row r="767" spans="1:11" x14ac:dyDescent="0.25">
      <c r="A767" t="str">
        <f t="shared" si="11"/>
        <v>WN-73200-124999-SmartTRACKER Level2-Acquisition</v>
      </c>
      <c r="B767" t="s">
        <v>11</v>
      </c>
      <c r="C767" t="s">
        <v>20159</v>
      </c>
      <c r="D767" t="s">
        <v>14063</v>
      </c>
      <c r="E767" t="s">
        <v>23</v>
      </c>
      <c r="F767">
        <v>0.253</v>
      </c>
      <c r="G767">
        <v>2.64E-2</v>
      </c>
      <c r="H767">
        <v>73200</v>
      </c>
      <c r="I767">
        <v>124999</v>
      </c>
      <c r="J767" s="92">
        <v>44256</v>
      </c>
      <c r="K767" s="92">
        <v>44469</v>
      </c>
    </row>
    <row r="768" spans="1:11" x14ac:dyDescent="0.25">
      <c r="A768" t="str">
        <f t="shared" si="11"/>
        <v>WS-73200-124999-SmartTRACKER Level2-Acquisition</v>
      </c>
      <c r="B768" t="s">
        <v>11</v>
      </c>
      <c r="C768" t="s">
        <v>20159</v>
      </c>
      <c r="D768" t="s">
        <v>14063</v>
      </c>
      <c r="E768" t="s">
        <v>24</v>
      </c>
      <c r="F768">
        <v>0.253</v>
      </c>
      <c r="G768">
        <v>2.6499999999999999E-2</v>
      </c>
      <c r="H768">
        <v>73200</v>
      </c>
      <c r="I768">
        <v>124999</v>
      </c>
      <c r="J768" s="92">
        <v>44256</v>
      </c>
      <c r="K768" s="92">
        <v>44469</v>
      </c>
    </row>
    <row r="769" spans="1:11" x14ac:dyDescent="0.25">
      <c r="A769" t="str">
        <f t="shared" si="11"/>
        <v>EA-125000-292999-SmartTRACKER Level2-Acquisition</v>
      </c>
      <c r="B769" t="s">
        <v>11</v>
      </c>
      <c r="C769" t="s">
        <v>20159</v>
      </c>
      <c r="D769" t="s">
        <v>14063</v>
      </c>
      <c r="E769" t="s">
        <v>12</v>
      </c>
      <c r="F769">
        <v>0.254</v>
      </c>
      <c r="G769">
        <v>2.4500000000000001E-2</v>
      </c>
      <c r="H769">
        <v>125000</v>
      </c>
      <c r="I769">
        <v>292999</v>
      </c>
      <c r="J769" s="92">
        <v>44256</v>
      </c>
      <c r="K769" s="92">
        <v>44469</v>
      </c>
    </row>
    <row r="770" spans="1:11" x14ac:dyDescent="0.25">
      <c r="A770" t="str">
        <f t="shared" si="11"/>
        <v>EM-125000-292999-SmartTRACKER Level2-Acquisition</v>
      </c>
      <c r="B770" t="s">
        <v>11</v>
      </c>
      <c r="C770" t="s">
        <v>20159</v>
      </c>
      <c r="D770" t="s">
        <v>14063</v>
      </c>
      <c r="E770" t="s">
        <v>13</v>
      </c>
      <c r="F770">
        <v>0.254</v>
      </c>
      <c r="G770">
        <v>2.3900000000000001E-2</v>
      </c>
      <c r="H770">
        <v>125000</v>
      </c>
      <c r="I770">
        <v>292999</v>
      </c>
      <c r="J770" s="92">
        <v>44256</v>
      </c>
      <c r="K770" s="92">
        <v>44469</v>
      </c>
    </row>
    <row r="771" spans="1:11" x14ac:dyDescent="0.25">
      <c r="A771" t="str">
        <f t="shared" ref="A771:A834" si="12">CONCATENATE(E771,"-",H771,"-",I771,"-",C771,"-",D771)</f>
        <v>NE-125000-292999-SmartTRACKER Level2-Acquisition</v>
      </c>
      <c r="B771" t="s">
        <v>11</v>
      </c>
      <c r="C771" t="s">
        <v>20159</v>
      </c>
      <c r="D771" t="s">
        <v>14063</v>
      </c>
      <c r="E771" t="s">
        <v>14</v>
      </c>
      <c r="F771">
        <v>0.254</v>
      </c>
      <c r="G771">
        <v>2.4500000000000001E-2</v>
      </c>
      <c r="H771">
        <v>125000</v>
      </c>
      <c r="I771">
        <v>292999</v>
      </c>
      <c r="J771" s="92">
        <v>44256</v>
      </c>
      <c r="K771" s="92">
        <v>44469</v>
      </c>
    </row>
    <row r="772" spans="1:11" x14ac:dyDescent="0.25">
      <c r="A772" t="str">
        <f t="shared" si="12"/>
        <v>NO-125000-292999-SmartTRACKER Level2-Acquisition</v>
      </c>
      <c r="B772" t="s">
        <v>11</v>
      </c>
      <c r="C772" t="s">
        <v>20159</v>
      </c>
      <c r="D772" t="s">
        <v>14063</v>
      </c>
      <c r="E772" t="s">
        <v>15</v>
      </c>
      <c r="F772">
        <v>0.254</v>
      </c>
      <c r="G772">
        <v>2.4299999999999999E-2</v>
      </c>
      <c r="H772">
        <v>125000</v>
      </c>
      <c r="I772">
        <v>292999</v>
      </c>
      <c r="J772" s="92">
        <v>44256</v>
      </c>
      <c r="K772" s="92">
        <v>44469</v>
      </c>
    </row>
    <row r="773" spans="1:11" x14ac:dyDescent="0.25">
      <c r="A773" t="str">
        <f t="shared" si="12"/>
        <v>NT-125000-292999-SmartTRACKER Level2-Acquisition</v>
      </c>
      <c r="B773" t="s">
        <v>11</v>
      </c>
      <c r="C773" t="s">
        <v>20159</v>
      </c>
      <c r="D773" t="s">
        <v>14063</v>
      </c>
      <c r="E773" t="s">
        <v>16</v>
      </c>
      <c r="F773">
        <v>0.254</v>
      </c>
      <c r="G773">
        <v>2.52E-2</v>
      </c>
      <c r="H773">
        <v>125000</v>
      </c>
      <c r="I773">
        <v>292999</v>
      </c>
      <c r="J773" s="92">
        <v>44256</v>
      </c>
      <c r="K773" s="92">
        <v>44469</v>
      </c>
    </row>
    <row r="774" spans="1:11" x14ac:dyDescent="0.25">
      <c r="A774" t="str">
        <f t="shared" si="12"/>
        <v>NW-125000-292999-SmartTRACKER Level2-Acquisition</v>
      </c>
      <c r="B774" t="s">
        <v>11</v>
      </c>
      <c r="C774" t="s">
        <v>20159</v>
      </c>
      <c r="D774" t="s">
        <v>14063</v>
      </c>
      <c r="E774" t="s">
        <v>17</v>
      </c>
      <c r="F774">
        <v>0.254</v>
      </c>
      <c r="G774">
        <v>2.46E-2</v>
      </c>
      <c r="H774">
        <v>125000</v>
      </c>
      <c r="I774">
        <v>292999</v>
      </c>
      <c r="J774" s="92">
        <v>44256</v>
      </c>
      <c r="K774" s="92">
        <v>44469</v>
      </c>
    </row>
    <row r="775" spans="1:11" x14ac:dyDescent="0.25">
      <c r="A775" t="str">
        <f t="shared" si="12"/>
        <v>SC-125000-292999-SmartTRACKER Level2-Acquisition</v>
      </c>
      <c r="B775" t="s">
        <v>11</v>
      </c>
      <c r="C775" t="s">
        <v>20159</v>
      </c>
      <c r="D775" t="s">
        <v>14063</v>
      </c>
      <c r="E775" t="s">
        <v>18</v>
      </c>
      <c r="F775">
        <v>0.254</v>
      </c>
      <c r="G775">
        <v>2.5399999999999999E-2</v>
      </c>
      <c r="H775">
        <v>125000</v>
      </c>
      <c r="I775">
        <v>292999</v>
      </c>
      <c r="J775" s="92">
        <v>44256</v>
      </c>
      <c r="K775" s="92">
        <v>44469</v>
      </c>
    </row>
    <row r="776" spans="1:11" x14ac:dyDescent="0.25">
      <c r="A776" t="str">
        <f t="shared" si="12"/>
        <v>SE-125000-292999-SmartTRACKER Level2-Acquisition</v>
      </c>
      <c r="B776" t="s">
        <v>11</v>
      </c>
      <c r="C776" t="s">
        <v>20159</v>
      </c>
      <c r="D776" t="s">
        <v>14063</v>
      </c>
      <c r="E776" t="s">
        <v>19</v>
      </c>
      <c r="F776">
        <v>0.254</v>
      </c>
      <c r="G776">
        <v>2.5499999999999998E-2</v>
      </c>
      <c r="H776">
        <v>125000</v>
      </c>
      <c r="I776">
        <v>292999</v>
      </c>
      <c r="J776" s="92">
        <v>44256</v>
      </c>
      <c r="K776" s="92">
        <v>44469</v>
      </c>
    </row>
    <row r="777" spans="1:11" x14ac:dyDescent="0.25">
      <c r="A777" t="str">
        <f t="shared" si="12"/>
        <v>SO-125000-292999-SmartTRACKER Level2-Acquisition</v>
      </c>
      <c r="B777" t="s">
        <v>11</v>
      </c>
      <c r="C777" t="s">
        <v>20159</v>
      </c>
      <c r="D777" t="s">
        <v>14063</v>
      </c>
      <c r="E777" t="s">
        <v>20</v>
      </c>
      <c r="F777">
        <v>0.254</v>
      </c>
      <c r="G777">
        <v>2.5499999999999998E-2</v>
      </c>
      <c r="H777">
        <v>125000</v>
      </c>
      <c r="I777">
        <v>292999</v>
      </c>
      <c r="J777" s="92">
        <v>44256</v>
      </c>
      <c r="K777" s="92">
        <v>44469</v>
      </c>
    </row>
    <row r="778" spans="1:11" x14ac:dyDescent="0.25">
      <c r="A778" t="str">
        <f t="shared" si="12"/>
        <v>SW-125000-292999-SmartTRACKER Level2-Acquisition</v>
      </c>
      <c r="B778" t="s">
        <v>11</v>
      </c>
      <c r="C778" t="s">
        <v>20159</v>
      </c>
      <c r="D778" t="s">
        <v>14063</v>
      </c>
      <c r="E778" t="s">
        <v>21</v>
      </c>
      <c r="F778">
        <v>0.254</v>
      </c>
      <c r="G778">
        <v>2.5399999999999999E-2</v>
      </c>
      <c r="H778">
        <v>125000</v>
      </c>
      <c r="I778">
        <v>292999</v>
      </c>
      <c r="J778" s="92">
        <v>44256</v>
      </c>
      <c r="K778" s="92">
        <v>44469</v>
      </c>
    </row>
    <row r="779" spans="1:11" x14ac:dyDescent="0.25">
      <c r="A779" t="str">
        <f t="shared" si="12"/>
        <v>WM-125000-292999-SmartTRACKER Level2-Acquisition</v>
      </c>
      <c r="B779" t="s">
        <v>11</v>
      </c>
      <c r="C779" t="s">
        <v>20159</v>
      </c>
      <c r="D779" t="s">
        <v>14063</v>
      </c>
      <c r="E779" t="s">
        <v>22</v>
      </c>
      <c r="F779">
        <v>0.254</v>
      </c>
      <c r="G779">
        <v>2.5100000000000001E-2</v>
      </c>
      <c r="H779">
        <v>125000</v>
      </c>
      <c r="I779">
        <v>292999</v>
      </c>
      <c r="J779" s="92">
        <v>44256</v>
      </c>
      <c r="K779" s="92">
        <v>44469</v>
      </c>
    </row>
    <row r="780" spans="1:11" x14ac:dyDescent="0.25">
      <c r="A780" t="str">
        <f t="shared" si="12"/>
        <v>WN-125000-292999-SmartTRACKER Level2-Acquisition</v>
      </c>
      <c r="B780" t="s">
        <v>11</v>
      </c>
      <c r="C780" t="s">
        <v>20159</v>
      </c>
      <c r="D780" t="s">
        <v>14063</v>
      </c>
      <c r="E780" t="s">
        <v>23</v>
      </c>
      <c r="F780">
        <v>0.254</v>
      </c>
      <c r="G780">
        <v>2.5700000000000001E-2</v>
      </c>
      <c r="H780">
        <v>125000</v>
      </c>
      <c r="I780">
        <v>292999</v>
      </c>
      <c r="J780" s="92">
        <v>44256</v>
      </c>
      <c r="K780" s="92">
        <v>44469</v>
      </c>
    </row>
    <row r="781" spans="1:11" x14ac:dyDescent="0.25">
      <c r="A781" t="str">
        <f t="shared" si="12"/>
        <v>WS-125000-292999-SmartTRACKER Level2-Acquisition</v>
      </c>
      <c r="B781" t="s">
        <v>11</v>
      </c>
      <c r="C781" t="s">
        <v>20159</v>
      </c>
      <c r="D781" t="s">
        <v>14063</v>
      </c>
      <c r="E781" t="s">
        <v>24</v>
      </c>
      <c r="F781">
        <v>0.254</v>
      </c>
      <c r="G781">
        <v>2.52E-2</v>
      </c>
      <c r="H781">
        <v>125000</v>
      </c>
      <c r="I781">
        <v>292999</v>
      </c>
      <c r="J781" s="92">
        <v>44256</v>
      </c>
      <c r="K781" s="92">
        <v>44469</v>
      </c>
    </row>
    <row r="782" spans="1:11" x14ac:dyDescent="0.25">
      <c r="A782" t="str">
        <f t="shared" si="12"/>
        <v>EA-10000-24999-SmartFIX – 1 Year Level2-Renewal</v>
      </c>
      <c r="B782" t="s">
        <v>11</v>
      </c>
      <c r="C782" t="s">
        <v>20156</v>
      </c>
      <c r="D782" t="s">
        <v>20131</v>
      </c>
      <c r="E782" t="s">
        <v>12</v>
      </c>
      <c r="F782">
        <v>0.27500000000000002</v>
      </c>
      <c r="G782">
        <v>3.3500000000000002E-2</v>
      </c>
      <c r="H782">
        <v>10000</v>
      </c>
      <c r="I782">
        <v>24999</v>
      </c>
      <c r="J782" s="92">
        <v>44256</v>
      </c>
      <c r="K782" s="92">
        <v>44469</v>
      </c>
    </row>
    <row r="783" spans="1:11" x14ac:dyDescent="0.25">
      <c r="A783" t="str">
        <f t="shared" si="12"/>
        <v>EM-10000-24999-SmartFIX – 1 Year Level2-Renewal</v>
      </c>
      <c r="B783" t="s">
        <v>11</v>
      </c>
      <c r="C783" t="s">
        <v>20156</v>
      </c>
      <c r="D783" t="s">
        <v>20131</v>
      </c>
      <c r="E783" t="s">
        <v>13</v>
      </c>
      <c r="F783">
        <v>0.27500000000000002</v>
      </c>
      <c r="G783">
        <v>3.27E-2</v>
      </c>
      <c r="H783">
        <v>10000</v>
      </c>
      <c r="I783">
        <v>24999</v>
      </c>
      <c r="J783" s="92">
        <v>44256</v>
      </c>
      <c r="K783" s="92">
        <v>44469</v>
      </c>
    </row>
    <row r="784" spans="1:11" x14ac:dyDescent="0.25">
      <c r="A784" t="str">
        <f t="shared" si="12"/>
        <v>NE-10000-24999-SmartFIX – 1 Year Level2-Renewal</v>
      </c>
      <c r="B784" t="s">
        <v>11</v>
      </c>
      <c r="C784" t="s">
        <v>20156</v>
      </c>
      <c r="D784" t="s">
        <v>20131</v>
      </c>
      <c r="E784" t="s">
        <v>14</v>
      </c>
      <c r="F784">
        <v>0.27500000000000002</v>
      </c>
      <c r="G784">
        <v>3.3500000000000002E-2</v>
      </c>
      <c r="H784">
        <v>10000</v>
      </c>
      <c r="I784">
        <v>24999</v>
      </c>
      <c r="J784" s="92">
        <v>44256</v>
      </c>
      <c r="K784" s="92">
        <v>44469</v>
      </c>
    </row>
    <row r="785" spans="1:11" x14ac:dyDescent="0.25">
      <c r="A785" t="str">
        <f t="shared" si="12"/>
        <v>NO-10000-24999-SmartFIX – 1 Year Level2-Renewal</v>
      </c>
      <c r="B785" t="s">
        <v>11</v>
      </c>
      <c r="C785" t="s">
        <v>20156</v>
      </c>
      <c r="D785" t="s">
        <v>20131</v>
      </c>
      <c r="E785" t="s">
        <v>15</v>
      </c>
      <c r="F785">
        <v>0.27500000000000002</v>
      </c>
      <c r="G785">
        <v>3.3300000000000003E-2</v>
      </c>
      <c r="H785">
        <v>10000</v>
      </c>
      <c r="I785">
        <v>24999</v>
      </c>
      <c r="J785" s="92">
        <v>44256</v>
      </c>
      <c r="K785" s="92">
        <v>44469</v>
      </c>
    </row>
    <row r="786" spans="1:11" x14ac:dyDescent="0.25">
      <c r="A786" t="str">
        <f t="shared" si="12"/>
        <v>NT-10000-24999-SmartFIX – 1 Year Level2-Renewal</v>
      </c>
      <c r="B786" t="s">
        <v>11</v>
      </c>
      <c r="C786" t="s">
        <v>20156</v>
      </c>
      <c r="D786" t="s">
        <v>20131</v>
      </c>
      <c r="E786" t="s">
        <v>16</v>
      </c>
      <c r="F786">
        <v>0.27500000000000002</v>
      </c>
      <c r="G786">
        <v>3.4599999999999999E-2</v>
      </c>
      <c r="H786">
        <v>10000</v>
      </c>
      <c r="I786">
        <v>24999</v>
      </c>
      <c r="J786" s="92">
        <v>44256</v>
      </c>
      <c r="K786" s="92">
        <v>44469</v>
      </c>
    </row>
    <row r="787" spans="1:11" x14ac:dyDescent="0.25">
      <c r="A787" t="str">
        <f t="shared" si="12"/>
        <v>NW-10000-24999-SmartFIX – 1 Year Level2-Renewal</v>
      </c>
      <c r="B787" t="s">
        <v>11</v>
      </c>
      <c r="C787" t="s">
        <v>20156</v>
      </c>
      <c r="D787" t="s">
        <v>20131</v>
      </c>
      <c r="E787" t="s">
        <v>17</v>
      </c>
      <c r="F787">
        <v>0.27500000000000002</v>
      </c>
      <c r="G787">
        <v>3.3500000000000002E-2</v>
      </c>
      <c r="H787">
        <v>10000</v>
      </c>
      <c r="I787">
        <v>24999</v>
      </c>
      <c r="J787" s="92">
        <v>44256</v>
      </c>
      <c r="K787" s="92">
        <v>44469</v>
      </c>
    </row>
    <row r="788" spans="1:11" x14ac:dyDescent="0.25">
      <c r="A788" t="str">
        <f t="shared" si="12"/>
        <v>SC-10000-24999-SmartFIX – 1 Year Level2-Renewal</v>
      </c>
      <c r="B788" t="s">
        <v>11</v>
      </c>
      <c r="C788" t="s">
        <v>20156</v>
      </c>
      <c r="D788" t="s">
        <v>20131</v>
      </c>
      <c r="E788" t="s">
        <v>18</v>
      </c>
      <c r="F788">
        <v>0.27500000000000002</v>
      </c>
      <c r="G788">
        <v>3.4599999999999999E-2</v>
      </c>
      <c r="H788">
        <v>10000</v>
      </c>
      <c r="I788">
        <v>24999</v>
      </c>
      <c r="J788" s="92">
        <v>44256</v>
      </c>
      <c r="K788" s="92">
        <v>44469</v>
      </c>
    </row>
    <row r="789" spans="1:11" x14ac:dyDescent="0.25">
      <c r="A789" t="str">
        <f t="shared" si="12"/>
        <v>SE-10000-24999-SmartFIX – 1 Year Level2-Renewal</v>
      </c>
      <c r="B789" t="s">
        <v>11</v>
      </c>
      <c r="C789" t="s">
        <v>20156</v>
      </c>
      <c r="D789" t="s">
        <v>20131</v>
      </c>
      <c r="E789" t="s">
        <v>19</v>
      </c>
      <c r="F789">
        <v>0.27500000000000002</v>
      </c>
      <c r="G789">
        <v>3.3500000000000002E-2</v>
      </c>
      <c r="H789">
        <v>10000</v>
      </c>
      <c r="I789">
        <v>24999</v>
      </c>
      <c r="J789" s="92">
        <v>44256</v>
      </c>
      <c r="K789" s="92">
        <v>44469</v>
      </c>
    </row>
    <row r="790" spans="1:11" x14ac:dyDescent="0.25">
      <c r="A790" t="str">
        <f t="shared" si="12"/>
        <v>SO-10000-24999-SmartFIX – 1 Year Level2-Renewal</v>
      </c>
      <c r="B790" t="s">
        <v>11</v>
      </c>
      <c r="C790" t="s">
        <v>20156</v>
      </c>
      <c r="D790" t="s">
        <v>20131</v>
      </c>
      <c r="E790" t="s">
        <v>20</v>
      </c>
      <c r="F790">
        <v>0.27500000000000002</v>
      </c>
      <c r="G790">
        <v>3.4799999999999998E-2</v>
      </c>
      <c r="H790">
        <v>10000</v>
      </c>
      <c r="I790">
        <v>24999</v>
      </c>
      <c r="J790" s="92">
        <v>44256</v>
      </c>
      <c r="K790" s="92">
        <v>44469</v>
      </c>
    </row>
    <row r="791" spans="1:11" x14ac:dyDescent="0.25">
      <c r="A791" t="str">
        <f t="shared" si="12"/>
        <v>SW-10000-24999-SmartFIX – 1 Year Level2-Renewal</v>
      </c>
      <c r="B791" t="s">
        <v>11</v>
      </c>
      <c r="C791" t="s">
        <v>20156</v>
      </c>
      <c r="D791" t="s">
        <v>20131</v>
      </c>
      <c r="E791" t="s">
        <v>21</v>
      </c>
      <c r="F791">
        <v>0.27500000000000002</v>
      </c>
      <c r="G791">
        <v>3.3500000000000002E-2</v>
      </c>
      <c r="H791">
        <v>10000</v>
      </c>
      <c r="I791">
        <v>24999</v>
      </c>
      <c r="J791" s="92">
        <v>44256</v>
      </c>
      <c r="K791" s="92">
        <v>44469</v>
      </c>
    </row>
    <row r="792" spans="1:11" x14ac:dyDescent="0.25">
      <c r="A792" t="str">
        <f t="shared" si="12"/>
        <v>WM-10000-24999-SmartFIX – 1 Year Level2-Renewal</v>
      </c>
      <c r="B792" t="s">
        <v>11</v>
      </c>
      <c r="C792" t="s">
        <v>20156</v>
      </c>
      <c r="D792" t="s">
        <v>20131</v>
      </c>
      <c r="E792" t="s">
        <v>22</v>
      </c>
      <c r="F792">
        <v>0.27500000000000002</v>
      </c>
      <c r="G792">
        <v>3.3500000000000002E-2</v>
      </c>
      <c r="H792">
        <v>10000</v>
      </c>
      <c r="I792">
        <v>24999</v>
      </c>
      <c r="J792" s="92">
        <v>44256</v>
      </c>
      <c r="K792" s="92">
        <v>44469</v>
      </c>
    </row>
    <row r="793" spans="1:11" x14ac:dyDescent="0.25">
      <c r="A793" t="str">
        <f t="shared" si="12"/>
        <v>WN-10000-24999-SmartFIX – 1 Year Level2-Renewal</v>
      </c>
      <c r="B793" t="s">
        <v>11</v>
      </c>
      <c r="C793" t="s">
        <v>20156</v>
      </c>
      <c r="D793" t="s">
        <v>20131</v>
      </c>
      <c r="E793" t="s">
        <v>23</v>
      </c>
      <c r="F793">
        <v>0.27500000000000002</v>
      </c>
      <c r="G793">
        <v>3.3700000000000001E-2</v>
      </c>
      <c r="H793">
        <v>10000</v>
      </c>
      <c r="I793">
        <v>24999</v>
      </c>
      <c r="J793" s="92">
        <v>44256</v>
      </c>
      <c r="K793" s="92">
        <v>44469</v>
      </c>
    </row>
    <row r="794" spans="1:11" x14ac:dyDescent="0.25">
      <c r="A794" t="str">
        <f t="shared" si="12"/>
        <v>WS-10000-24999-SmartFIX – 1 Year Level2-Renewal</v>
      </c>
      <c r="B794" t="s">
        <v>11</v>
      </c>
      <c r="C794" t="s">
        <v>20156</v>
      </c>
      <c r="D794" t="s">
        <v>20131</v>
      </c>
      <c r="E794" t="s">
        <v>24</v>
      </c>
      <c r="F794">
        <v>0.27500000000000002</v>
      </c>
      <c r="G794">
        <v>3.39E-2</v>
      </c>
      <c r="H794">
        <v>10000</v>
      </c>
      <c r="I794">
        <v>24999</v>
      </c>
      <c r="J794" s="92">
        <v>44256</v>
      </c>
      <c r="K794" s="92">
        <v>44469</v>
      </c>
    </row>
    <row r="795" spans="1:11" x14ac:dyDescent="0.25">
      <c r="A795" t="str">
        <f t="shared" si="12"/>
        <v>EA-25000-49999-SmartFIX – 1 Year Level2-Renewal</v>
      </c>
      <c r="B795" t="s">
        <v>11</v>
      </c>
      <c r="C795" t="s">
        <v>20156</v>
      </c>
      <c r="D795" t="s">
        <v>20131</v>
      </c>
      <c r="E795" t="s">
        <v>12</v>
      </c>
      <c r="F795">
        <v>0.27600000000000002</v>
      </c>
      <c r="G795">
        <v>3.0800000000000001E-2</v>
      </c>
      <c r="H795">
        <v>25000</v>
      </c>
      <c r="I795">
        <v>49999</v>
      </c>
      <c r="J795" s="92">
        <v>44256</v>
      </c>
      <c r="K795" s="92">
        <v>44469</v>
      </c>
    </row>
    <row r="796" spans="1:11" x14ac:dyDescent="0.25">
      <c r="A796" t="str">
        <f t="shared" si="12"/>
        <v>EM-25000-49999-SmartFIX – 1 Year Level2-Renewal</v>
      </c>
      <c r="B796" t="s">
        <v>11</v>
      </c>
      <c r="C796" t="s">
        <v>20156</v>
      </c>
      <c r="D796" t="s">
        <v>20131</v>
      </c>
      <c r="E796" t="s">
        <v>13</v>
      </c>
      <c r="F796">
        <v>0.27600000000000002</v>
      </c>
      <c r="G796">
        <v>3.09E-2</v>
      </c>
      <c r="H796">
        <v>25000</v>
      </c>
      <c r="I796">
        <v>49999</v>
      </c>
      <c r="J796" s="92">
        <v>44256</v>
      </c>
      <c r="K796" s="92">
        <v>44469</v>
      </c>
    </row>
    <row r="797" spans="1:11" x14ac:dyDescent="0.25">
      <c r="A797" t="str">
        <f t="shared" si="12"/>
        <v>NE-25000-49999-SmartFIX – 1 Year Level2-Renewal</v>
      </c>
      <c r="B797" t="s">
        <v>11</v>
      </c>
      <c r="C797" t="s">
        <v>20156</v>
      </c>
      <c r="D797" t="s">
        <v>20131</v>
      </c>
      <c r="E797" t="s">
        <v>14</v>
      </c>
      <c r="F797">
        <v>0.27600000000000002</v>
      </c>
      <c r="G797">
        <v>3.2099999999999997E-2</v>
      </c>
      <c r="H797">
        <v>25000</v>
      </c>
      <c r="I797">
        <v>49999</v>
      </c>
      <c r="J797" s="92">
        <v>44256</v>
      </c>
      <c r="K797" s="92">
        <v>44469</v>
      </c>
    </row>
    <row r="798" spans="1:11" x14ac:dyDescent="0.25">
      <c r="A798" t="str">
        <f t="shared" si="12"/>
        <v>NO-25000-49999-SmartFIX – 1 Year Level2-Renewal</v>
      </c>
      <c r="B798" t="s">
        <v>11</v>
      </c>
      <c r="C798" t="s">
        <v>20156</v>
      </c>
      <c r="D798" t="s">
        <v>20131</v>
      </c>
      <c r="E798" t="s">
        <v>15</v>
      </c>
      <c r="F798">
        <v>0.27600000000000002</v>
      </c>
      <c r="G798">
        <v>3.15E-2</v>
      </c>
      <c r="H798">
        <v>25000</v>
      </c>
      <c r="I798">
        <v>49999</v>
      </c>
      <c r="J798" s="92">
        <v>44256</v>
      </c>
      <c r="K798" s="92">
        <v>44469</v>
      </c>
    </row>
    <row r="799" spans="1:11" x14ac:dyDescent="0.25">
      <c r="A799" t="str">
        <f t="shared" si="12"/>
        <v>NT-25000-49999-SmartFIX – 1 Year Level2-Renewal</v>
      </c>
      <c r="B799" t="s">
        <v>11</v>
      </c>
      <c r="C799" t="s">
        <v>20156</v>
      </c>
      <c r="D799" t="s">
        <v>20131</v>
      </c>
      <c r="E799" t="s">
        <v>16</v>
      </c>
      <c r="F799">
        <v>0.27600000000000002</v>
      </c>
      <c r="G799">
        <v>3.2099999999999997E-2</v>
      </c>
      <c r="H799">
        <v>25000</v>
      </c>
      <c r="I799">
        <v>49999</v>
      </c>
      <c r="J799" s="92">
        <v>44256</v>
      </c>
      <c r="K799" s="92">
        <v>44469</v>
      </c>
    </row>
    <row r="800" spans="1:11" x14ac:dyDescent="0.25">
      <c r="A800" t="str">
        <f t="shared" si="12"/>
        <v>NW-25000-49999-SmartFIX – 1 Year Level2-Renewal</v>
      </c>
      <c r="B800" t="s">
        <v>11</v>
      </c>
      <c r="C800" t="s">
        <v>20156</v>
      </c>
      <c r="D800" t="s">
        <v>20131</v>
      </c>
      <c r="E800" t="s">
        <v>17</v>
      </c>
      <c r="F800">
        <v>0.27600000000000002</v>
      </c>
      <c r="G800">
        <v>3.2199999999999999E-2</v>
      </c>
      <c r="H800">
        <v>25000</v>
      </c>
      <c r="I800">
        <v>49999</v>
      </c>
      <c r="J800" s="92">
        <v>44256</v>
      </c>
      <c r="K800" s="92">
        <v>44469</v>
      </c>
    </row>
    <row r="801" spans="1:11" x14ac:dyDescent="0.25">
      <c r="A801" t="str">
        <f t="shared" si="12"/>
        <v>SC-25000-49999-SmartFIX – 1 Year Level2-Renewal</v>
      </c>
      <c r="B801" t="s">
        <v>11</v>
      </c>
      <c r="C801" t="s">
        <v>20156</v>
      </c>
      <c r="D801" t="s">
        <v>20131</v>
      </c>
      <c r="E801" t="s">
        <v>18</v>
      </c>
      <c r="F801">
        <v>0.27600000000000002</v>
      </c>
      <c r="G801">
        <v>3.2500000000000001E-2</v>
      </c>
      <c r="H801">
        <v>25000</v>
      </c>
      <c r="I801">
        <v>49999</v>
      </c>
      <c r="J801" s="92">
        <v>44256</v>
      </c>
      <c r="K801" s="92">
        <v>44469</v>
      </c>
    </row>
    <row r="802" spans="1:11" x14ac:dyDescent="0.25">
      <c r="A802" t="str">
        <f t="shared" si="12"/>
        <v>SE-25000-49999-SmartFIX – 1 Year Level2-Renewal</v>
      </c>
      <c r="B802" t="s">
        <v>11</v>
      </c>
      <c r="C802" t="s">
        <v>20156</v>
      </c>
      <c r="D802" t="s">
        <v>20131</v>
      </c>
      <c r="E802" t="s">
        <v>19</v>
      </c>
      <c r="F802">
        <v>0.27600000000000002</v>
      </c>
      <c r="G802">
        <v>3.2899999999999999E-2</v>
      </c>
      <c r="H802">
        <v>25000</v>
      </c>
      <c r="I802">
        <v>49999</v>
      </c>
      <c r="J802" s="92">
        <v>44256</v>
      </c>
      <c r="K802" s="92">
        <v>44469</v>
      </c>
    </row>
    <row r="803" spans="1:11" x14ac:dyDescent="0.25">
      <c r="A803" t="str">
        <f t="shared" si="12"/>
        <v>SO-25000-49999-SmartFIX – 1 Year Level2-Renewal</v>
      </c>
      <c r="B803" t="s">
        <v>11</v>
      </c>
      <c r="C803" t="s">
        <v>20156</v>
      </c>
      <c r="D803" t="s">
        <v>20131</v>
      </c>
      <c r="E803" t="s">
        <v>20</v>
      </c>
      <c r="F803">
        <v>0.27600000000000002</v>
      </c>
      <c r="G803">
        <v>3.3500000000000002E-2</v>
      </c>
      <c r="H803">
        <v>25000</v>
      </c>
      <c r="I803">
        <v>49999</v>
      </c>
      <c r="J803" s="92">
        <v>44256</v>
      </c>
      <c r="K803" s="92">
        <v>44469</v>
      </c>
    </row>
    <row r="804" spans="1:11" x14ac:dyDescent="0.25">
      <c r="A804" t="str">
        <f t="shared" si="12"/>
        <v>SW-25000-49999-SmartFIX – 1 Year Level2-Renewal</v>
      </c>
      <c r="B804" t="s">
        <v>11</v>
      </c>
      <c r="C804" t="s">
        <v>20156</v>
      </c>
      <c r="D804" t="s">
        <v>20131</v>
      </c>
      <c r="E804" t="s">
        <v>21</v>
      </c>
      <c r="F804">
        <v>0.27600000000000002</v>
      </c>
      <c r="G804">
        <v>3.2399999999999998E-2</v>
      </c>
      <c r="H804">
        <v>25000</v>
      </c>
      <c r="I804">
        <v>49999</v>
      </c>
      <c r="J804" s="92">
        <v>44256</v>
      </c>
      <c r="K804" s="92">
        <v>44469</v>
      </c>
    </row>
    <row r="805" spans="1:11" x14ac:dyDescent="0.25">
      <c r="A805" t="str">
        <f t="shared" si="12"/>
        <v>WM-25000-49999-SmartFIX – 1 Year Level2-Renewal</v>
      </c>
      <c r="B805" t="s">
        <v>11</v>
      </c>
      <c r="C805" t="s">
        <v>20156</v>
      </c>
      <c r="D805" t="s">
        <v>20131</v>
      </c>
      <c r="E805" t="s">
        <v>22</v>
      </c>
      <c r="F805">
        <v>0.27600000000000002</v>
      </c>
      <c r="G805">
        <v>3.2199999999999999E-2</v>
      </c>
      <c r="H805">
        <v>25000</v>
      </c>
      <c r="I805">
        <v>49999</v>
      </c>
      <c r="J805" s="92">
        <v>44256</v>
      </c>
      <c r="K805" s="92">
        <v>44469</v>
      </c>
    </row>
    <row r="806" spans="1:11" x14ac:dyDescent="0.25">
      <c r="A806" t="str">
        <f t="shared" si="12"/>
        <v>WN-25000-49999-SmartFIX – 1 Year Level2-Renewal</v>
      </c>
      <c r="B806" t="s">
        <v>11</v>
      </c>
      <c r="C806" t="s">
        <v>20156</v>
      </c>
      <c r="D806" t="s">
        <v>20131</v>
      </c>
      <c r="E806" t="s">
        <v>23</v>
      </c>
      <c r="F806">
        <v>0.27600000000000002</v>
      </c>
      <c r="G806">
        <v>3.2500000000000001E-2</v>
      </c>
      <c r="H806">
        <v>25000</v>
      </c>
      <c r="I806">
        <v>49999</v>
      </c>
      <c r="J806" s="92">
        <v>44256</v>
      </c>
      <c r="K806" s="92">
        <v>44469</v>
      </c>
    </row>
    <row r="807" spans="1:11" x14ac:dyDescent="0.25">
      <c r="A807" t="str">
        <f t="shared" si="12"/>
        <v>WS-25000-49999-SmartFIX – 1 Year Level2-Renewal</v>
      </c>
      <c r="B807" t="s">
        <v>11</v>
      </c>
      <c r="C807" t="s">
        <v>20156</v>
      </c>
      <c r="D807" t="s">
        <v>20131</v>
      </c>
      <c r="E807" t="s">
        <v>24</v>
      </c>
      <c r="F807">
        <v>0.27600000000000002</v>
      </c>
      <c r="G807">
        <v>3.2500000000000001E-2</v>
      </c>
      <c r="H807">
        <v>25000</v>
      </c>
      <c r="I807">
        <v>49999</v>
      </c>
      <c r="J807" s="92">
        <v>44256</v>
      </c>
      <c r="K807" s="92">
        <v>44469</v>
      </c>
    </row>
    <row r="808" spans="1:11" x14ac:dyDescent="0.25">
      <c r="A808" t="str">
        <f t="shared" si="12"/>
        <v>EA-50000-73199-SmartFIX – 1 Year Level2-Renewal</v>
      </c>
      <c r="B808" t="s">
        <v>11</v>
      </c>
      <c r="C808" t="s">
        <v>20156</v>
      </c>
      <c r="D808" t="s">
        <v>20131</v>
      </c>
      <c r="E808" t="s">
        <v>12</v>
      </c>
      <c r="F808">
        <v>0.27700000000000002</v>
      </c>
      <c r="G808">
        <v>3.0800000000000001E-2</v>
      </c>
      <c r="H808">
        <v>50000</v>
      </c>
      <c r="I808">
        <v>73199</v>
      </c>
      <c r="J808" s="92">
        <v>44256</v>
      </c>
      <c r="K808" s="92">
        <v>44469</v>
      </c>
    </row>
    <row r="809" spans="1:11" x14ac:dyDescent="0.25">
      <c r="A809" t="str">
        <f t="shared" si="12"/>
        <v>EM-50000-73199-SmartFIX – 1 Year Level2-Renewal</v>
      </c>
      <c r="B809" t="s">
        <v>11</v>
      </c>
      <c r="C809" t="s">
        <v>20156</v>
      </c>
      <c r="D809" t="s">
        <v>20131</v>
      </c>
      <c r="E809" t="s">
        <v>13</v>
      </c>
      <c r="F809">
        <v>0.27700000000000002</v>
      </c>
      <c r="G809">
        <v>3.09E-2</v>
      </c>
      <c r="H809">
        <v>50000</v>
      </c>
      <c r="I809">
        <v>73199</v>
      </c>
      <c r="J809" s="92">
        <v>44256</v>
      </c>
      <c r="K809" s="92">
        <v>44469</v>
      </c>
    </row>
    <row r="810" spans="1:11" x14ac:dyDescent="0.25">
      <c r="A810" t="str">
        <f t="shared" si="12"/>
        <v>NE-50000-73199-SmartFIX – 1 Year Level2-Renewal</v>
      </c>
      <c r="B810" t="s">
        <v>11</v>
      </c>
      <c r="C810" t="s">
        <v>20156</v>
      </c>
      <c r="D810" t="s">
        <v>20131</v>
      </c>
      <c r="E810" t="s">
        <v>14</v>
      </c>
      <c r="F810">
        <v>0.27700000000000002</v>
      </c>
      <c r="G810">
        <v>3.2199999999999999E-2</v>
      </c>
      <c r="H810">
        <v>50000</v>
      </c>
      <c r="I810">
        <v>73199</v>
      </c>
      <c r="J810" s="92">
        <v>44256</v>
      </c>
      <c r="K810" s="92">
        <v>44469</v>
      </c>
    </row>
    <row r="811" spans="1:11" x14ac:dyDescent="0.25">
      <c r="A811" t="str">
        <f t="shared" si="12"/>
        <v>NO-50000-73199-SmartFIX – 1 Year Level2-Renewal</v>
      </c>
      <c r="B811" t="s">
        <v>11</v>
      </c>
      <c r="C811" t="s">
        <v>20156</v>
      </c>
      <c r="D811" t="s">
        <v>20131</v>
      </c>
      <c r="E811" t="s">
        <v>15</v>
      </c>
      <c r="F811">
        <v>0.27700000000000002</v>
      </c>
      <c r="G811">
        <v>3.1399999999999997E-2</v>
      </c>
      <c r="H811">
        <v>50000</v>
      </c>
      <c r="I811">
        <v>73199</v>
      </c>
      <c r="J811" s="92">
        <v>44256</v>
      </c>
      <c r="K811" s="92">
        <v>44469</v>
      </c>
    </row>
    <row r="812" spans="1:11" x14ac:dyDescent="0.25">
      <c r="A812" t="str">
        <f t="shared" si="12"/>
        <v>NT-50000-73199-SmartFIX – 1 Year Level2-Renewal</v>
      </c>
      <c r="B812" t="s">
        <v>11</v>
      </c>
      <c r="C812" t="s">
        <v>20156</v>
      </c>
      <c r="D812" t="s">
        <v>20131</v>
      </c>
      <c r="E812" t="s">
        <v>16</v>
      </c>
      <c r="F812">
        <v>0.27700000000000002</v>
      </c>
      <c r="G812">
        <v>3.1300000000000001E-2</v>
      </c>
      <c r="H812">
        <v>50000</v>
      </c>
      <c r="I812">
        <v>73199</v>
      </c>
      <c r="J812" s="92">
        <v>44256</v>
      </c>
      <c r="K812" s="92">
        <v>44469</v>
      </c>
    </row>
    <row r="813" spans="1:11" x14ac:dyDescent="0.25">
      <c r="A813" t="str">
        <f t="shared" si="12"/>
        <v>NW-50000-73199-SmartFIX – 1 Year Level2-Renewal</v>
      </c>
      <c r="B813" t="s">
        <v>11</v>
      </c>
      <c r="C813" t="s">
        <v>20156</v>
      </c>
      <c r="D813" t="s">
        <v>20131</v>
      </c>
      <c r="E813" t="s">
        <v>17</v>
      </c>
      <c r="F813">
        <v>0.27700000000000002</v>
      </c>
      <c r="G813">
        <v>3.1300000000000001E-2</v>
      </c>
      <c r="H813">
        <v>50000</v>
      </c>
      <c r="I813">
        <v>73199</v>
      </c>
      <c r="J813" s="92">
        <v>44256</v>
      </c>
      <c r="K813" s="92">
        <v>44469</v>
      </c>
    </row>
    <row r="814" spans="1:11" x14ac:dyDescent="0.25">
      <c r="A814" t="str">
        <f t="shared" si="12"/>
        <v>SC-50000-73199-SmartFIX – 1 Year Level2-Renewal</v>
      </c>
      <c r="B814" t="s">
        <v>11</v>
      </c>
      <c r="C814" t="s">
        <v>20156</v>
      </c>
      <c r="D814" t="s">
        <v>20131</v>
      </c>
      <c r="E814" t="s">
        <v>18</v>
      </c>
      <c r="F814">
        <v>0.27700000000000002</v>
      </c>
      <c r="G814">
        <v>3.2300000000000002E-2</v>
      </c>
      <c r="H814">
        <v>50000</v>
      </c>
      <c r="I814">
        <v>73199</v>
      </c>
      <c r="J814" s="92">
        <v>44256</v>
      </c>
      <c r="K814" s="92">
        <v>44469</v>
      </c>
    </row>
    <row r="815" spans="1:11" x14ac:dyDescent="0.25">
      <c r="A815" t="str">
        <f t="shared" si="12"/>
        <v>SE-50000-73199-SmartFIX – 1 Year Level2-Renewal</v>
      </c>
      <c r="B815" t="s">
        <v>11</v>
      </c>
      <c r="C815" t="s">
        <v>20156</v>
      </c>
      <c r="D815" t="s">
        <v>20131</v>
      </c>
      <c r="E815" t="s">
        <v>19</v>
      </c>
      <c r="F815">
        <v>0.27700000000000002</v>
      </c>
      <c r="G815">
        <v>3.2099999999999997E-2</v>
      </c>
      <c r="H815">
        <v>50000</v>
      </c>
      <c r="I815">
        <v>73199</v>
      </c>
      <c r="J815" s="92">
        <v>44256</v>
      </c>
      <c r="K815" s="92">
        <v>44469</v>
      </c>
    </row>
    <row r="816" spans="1:11" x14ac:dyDescent="0.25">
      <c r="A816" t="str">
        <f t="shared" si="12"/>
        <v>SO-50000-73199-SmartFIX – 1 Year Level2-Renewal</v>
      </c>
      <c r="B816" t="s">
        <v>11</v>
      </c>
      <c r="C816" t="s">
        <v>20156</v>
      </c>
      <c r="D816" t="s">
        <v>20131</v>
      </c>
      <c r="E816" t="s">
        <v>20</v>
      </c>
      <c r="F816">
        <v>0.27700000000000002</v>
      </c>
      <c r="G816">
        <v>3.2800000000000003E-2</v>
      </c>
      <c r="H816">
        <v>50000</v>
      </c>
      <c r="I816">
        <v>73199</v>
      </c>
      <c r="J816" s="92">
        <v>44256</v>
      </c>
      <c r="K816" s="92">
        <v>44469</v>
      </c>
    </row>
    <row r="817" spans="1:11" x14ac:dyDescent="0.25">
      <c r="A817" t="str">
        <f t="shared" si="12"/>
        <v>SW-50000-73199-SmartFIX – 1 Year Level2-Renewal</v>
      </c>
      <c r="B817" t="s">
        <v>11</v>
      </c>
      <c r="C817" t="s">
        <v>20156</v>
      </c>
      <c r="D817" t="s">
        <v>20131</v>
      </c>
      <c r="E817" t="s">
        <v>21</v>
      </c>
      <c r="F817">
        <v>0.27700000000000002</v>
      </c>
      <c r="G817">
        <v>3.1399999999999997E-2</v>
      </c>
      <c r="H817">
        <v>50000</v>
      </c>
      <c r="I817">
        <v>73199</v>
      </c>
      <c r="J817" s="92">
        <v>44256</v>
      </c>
      <c r="K817" s="92">
        <v>44469</v>
      </c>
    </row>
    <row r="818" spans="1:11" x14ac:dyDescent="0.25">
      <c r="A818" t="str">
        <f t="shared" si="12"/>
        <v>WM-50000-73199-SmartFIX – 1 Year Level2-Renewal</v>
      </c>
      <c r="B818" t="s">
        <v>11</v>
      </c>
      <c r="C818" t="s">
        <v>20156</v>
      </c>
      <c r="D818" t="s">
        <v>20131</v>
      </c>
      <c r="E818" t="s">
        <v>22</v>
      </c>
      <c r="F818">
        <v>0.27700000000000002</v>
      </c>
      <c r="G818">
        <v>3.1800000000000002E-2</v>
      </c>
      <c r="H818">
        <v>50000</v>
      </c>
      <c r="I818">
        <v>73199</v>
      </c>
      <c r="J818" s="92">
        <v>44256</v>
      </c>
      <c r="K818" s="92">
        <v>44469</v>
      </c>
    </row>
    <row r="819" spans="1:11" x14ac:dyDescent="0.25">
      <c r="A819" t="str">
        <f t="shared" si="12"/>
        <v>WN-50000-73199-SmartFIX – 1 Year Level2-Renewal</v>
      </c>
      <c r="B819" t="s">
        <v>11</v>
      </c>
      <c r="C819" t="s">
        <v>20156</v>
      </c>
      <c r="D819" t="s">
        <v>20131</v>
      </c>
      <c r="E819" t="s">
        <v>23</v>
      </c>
      <c r="F819">
        <v>0.27700000000000002</v>
      </c>
      <c r="G819">
        <v>3.2500000000000001E-2</v>
      </c>
      <c r="H819">
        <v>50000</v>
      </c>
      <c r="I819">
        <v>73199</v>
      </c>
      <c r="J819" s="92">
        <v>44256</v>
      </c>
      <c r="K819" s="92">
        <v>44469</v>
      </c>
    </row>
    <row r="820" spans="1:11" x14ac:dyDescent="0.25">
      <c r="A820" t="str">
        <f t="shared" si="12"/>
        <v>WS-50000-73199-SmartFIX – 1 Year Level2-Renewal</v>
      </c>
      <c r="B820" t="s">
        <v>11</v>
      </c>
      <c r="C820" t="s">
        <v>20156</v>
      </c>
      <c r="D820" t="s">
        <v>20131</v>
      </c>
      <c r="E820" t="s">
        <v>24</v>
      </c>
      <c r="F820">
        <v>0.27700000000000002</v>
      </c>
      <c r="G820">
        <v>3.1399999999999997E-2</v>
      </c>
      <c r="H820">
        <v>50000</v>
      </c>
      <c r="I820">
        <v>73199</v>
      </c>
      <c r="J820" s="92">
        <v>44256</v>
      </c>
      <c r="K820" s="92">
        <v>44469</v>
      </c>
    </row>
    <row r="821" spans="1:11" x14ac:dyDescent="0.25">
      <c r="A821" t="str">
        <f t="shared" si="12"/>
        <v>EA-73200-124999-SmartFIX – 1 Year Level2-Renewal</v>
      </c>
      <c r="B821" t="s">
        <v>11</v>
      </c>
      <c r="C821" t="s">
        <v>20156</v>
      </c>
      <c r="D821" t="s">
        <v>20131</v>
      </c>
      <c r="E821" t="s">
        <v>12</v>
      </c>
      <c r="F821">
        <v>0.27800000000000002</v>
      </c>
      <c r="G821">
        <v>2.86E-2</v>
      </c>
      <c r="H821">
        <v>73200</v>
      </c>
      <c r="I821">
        <v>124999</v>
      </c>
      <c r="J821" s="92">
        <v>44256</v>
      </c>
      <c r="K821" s="92">
        <v>44469</v>
      </c>
    </row>
    <row r="822" spans="1:11" x14ac:dyDescent="0.25">
      <c r="A822" t="str">
        <f t="shared" si="12"/>
        <v>EM-73200-124999-SmartFIX – 1 Year Level2-Renewal</v>
      </c>
      <c r="B822" t="s">
        <v>11</v>
      </c>
      <c r="C822" t="s">
        <v>20156</v>
      </c>
      <c r="D822" t="s">
        <v>20131</v>
      </c>
      <c r="E822" t="s">
        <v>13</v>
      </c>
      <c r="F822">
        <v>0.27800000000000002</v>
      </c>
      <c r="G822">
        <v>2.8500000000000001E-2</v>
      </c>
      <c r="H822">
        <v>73200</v>
      </c>
      <c r="I822">
        <v>124999</v>
      </c>
      <c r="J822" s="92">
        <v>44256</v>
      </c>
      <c r="K822" s="92">
        <v>44469</v>
      </c>
    </row>
    <row r="823" spans="1:11" x14ac:dyDescent="0.25">
      <c r="A823" t="str">
        <f t="shared" si="12"/>
        <v>NE-73200-124999-SmartFIX – 1 Year Level2-Renewal</v>
      </c>
      <c r="B823" t="s">
        <v>11</v>
      </c>
      <c r="C823" t="s">
        <v>20156</v>
      </c>
      <c r="D823" t="s">
        <v>20131</v>
      </c>
      <c r="E823" t="s">
        <v>14</v>
      </c>
      <c r="F823">
        <v>0.27800000000000002</v>
      </c>
      <c r="G823">
        <v>2.93E-2</v>
      </c>
      <c r="H823">
        <v>73200</v>
      </c>
      <c r="I823">
        <v>124999</v>
      </c>
      <c r="J823" s="92">
        <v>44256</v>
      </c>
      <c r="K823" s="92">
        <v>44469</v>
      </c>
    </row>
    <row r="824" spans="1:11" x14ac:dyDescent="0.25">
      <c r="A824" t="str">
        <f t="shared" si="12"/>
        <v>NO-73200-124999-SmartFIX – 1 Year Level2-Renewal</v>
      </c>
      <c r="B824" t="s">
        <v>11</v>
      </c>
      <c r="C824" t="s">
        <v>20156</v>
      </c>
      <c r="D824" t="s">
        <v>20131</v>
      </c>
      <c r="E824" t="s">
        <v>15</v>
      </c>
      <c r="F824">
        <v>0.27800000000000002</v>
      </c>
      <c r="G824">
        <v>2.9100000000000001E-2</v>
      </c>
      <c r="H824">
        <v>73200</v>
      </c>
      <c r="I824">
        <v>124999</v>
      </c>
      <c r="J824" s="92">
        <v>44256</v>
      </c>
      <c r="K824" s="92">
        <v>44469</v>
      </c>
    </row>
    <row r="825" spans="1:11" x14ac:dyDescent="0.25">
      <c r="A825" t="str">
        <f t="shared" si="12"/>
        <v>NT-73200-124999-SmartFIX – 1 Year Level2-Renewal</v>
      </c>
      <c r="B825" t="s">
        <v>11</v>
      </c>
      <c r="C825" t="s">
        <v>20156</v>
      </c>
      <c r="D825" t="s">
        <v>20131</v>
      </c>
      <c r="E825" t="s">
        <v>16</v>
      </c>
      <c r="F825">
        <v>0.27800000000000002</v>
      </c>
      <c r="G825">
        <v>3.0300000000000001E-2</v>
      </c>
      <c r="H825">
        <v>73200</v>
      </c>
      <c r="I825">
        <v>124999</v>
      </c>
      <c r="J825" s="92">
        <v>44256</v>
      </c>
      <c r="K825" s="92">
        <v>44469</v>
      </c>
    </row>
    <row r="826" spans="1:11" x14ac:dyDescent="0.25">
      <c r="A826" t="str">
        <f t="shared" si="12"/>
        <v>NW-73200-124999-SmartFIX – 1 Year Level2-Renewal</v>
      </c>
      <c r="B826" t="s">
        <v>11</v>
      </c>
      <c r="C826" t="s">
        <v>20156</v>
      </c>
      <c r="D826" t="s">
        <v>20131</v>
      </c>
      <c r="E826" t="s">
        <v>17</v>
      </c>
      <c r="F826">
        <v>0.27800000000000002</v>
      </c>
      <c r="G826">
        <v>2.92E-2</v>
      </c>
      <c r="H826">
        <v>73200</v>
      </c>
      <c r="I826">
        <v>124999</v>
      </c>
      <c r="J826" s="92">
        <v>44256</v>
      </c>
      <c r="K826" s="92">
        <v>44469</v>
      </c>
    </row>
    <row r="827" spans="1:11" x14ac:dyDescent="0.25">
      <c r="A827" t="str">
        <f t="shared" si="12"/>
        <v>SC-73200-124999-SmartFIX – 1 Year Level2-Renewal</v>
      </c>
      <c r="B827" t="s">
        <v>11</v>
      </c>
      <c r="C827" t="s">
        <v>20156</v>
      </c>
      <c r="D827" t="s">
        <v>20131</v>
      </c>
      <c r="E827" t="s">
        <v>18</v>
      </c>
      <c r="F827">
        <v>0.27800000000000002</v>
      </c>
      <c r="G827">
        <v>0.03</v>
      </c>
      <c r="H827">
        <v>73200</v>
      </c>
      <c r="I827">
        <v>124999</v>
      </c>
      <c r="J827" s="92">
        <v>44256</v>
      </c>
      <c r="K827" s="92">
        <v>44469</v>
      </c>
    </row>
    <row r="828" spans="1:11" x14ac:dyDescent="0.25">
      <c r="A828" t="str">
        <f t="shared" si="12"/>
        <v>SE-73200-124999-SmartFIX – 1 Year Level2-Renewal</v>
      </c>
      <c r="B828" t="s">
        <v>11</v>
      </c>
      <c r="C828" t="s">
        <v>20156</v>
      </c>
      <c r="D828" t="s">
        <v>20131</v>
      </c>
      <c r="E828" t="s">
        <v>19</v>
      </c>
      <c r="F828">
        <v>0.27800000000000002</v>
      </c>
      <c r="G828">
        <v>0.03</v>
      </c>
      <c r="H828">
        <v>73200</v>
      </c>
      <c r="I828">
        <v>124999</v>
      </c>
      <c r="J828" s="92">
        <v>44256</v>
      </c>
      <c r="K828" s="92">
        <v>44469</v>
      </c>
    </row>
    <row r="829" spans="1:11" x14ac:dyDescent="0.25">
      <c r="A829" t="str">
        <f t="shared" si="12"/>
        <v>SO-73200-124999-SmartFIX – 1 Year Level2-Renewal</v>
      </c>
      <c r="B829" t="s">
        <v>11</v>
      </c>
      <c r="C829" t="s">
        <v>20156</v>
      </c>
      <c r="D829" t="s">
        <v>20131</v>
      </c>
      <c r="E829" t="s">
        <v>20</v>
      </c>
      <c r="F829">
        <v>0.27800000000000002</v>
      </c>
      <c r="G829">
        <v>3.0300000000000001E-2</v>
      </c>
      <c r="H829">
        <v>73200</v>
      </c>
      <c r="I829">
        <v>124999</v>
      </c>
      <c r="J829" s="92">
        <v>44256</v>
      </c>
      <c r="K829" s="92">
        <v>44469</v>
      </c>
    </row>
    <row r="830" spans="1:11" x14ac:dyDescent="0.25">
      <c r="A830" t="str">
        <f t="shared" si="12"/>
        <v>SW-73200-124999-SmartFIX – 1 Year Level2-Renewal</v>
      </c>
      <c r="B830" t="s">
        <v>11</v>
      </c>
      <c r="C830" t="s">
        <v>20156</v>
      </c>
      <c r="D830" t="s">
        <v>20131</v>
      </c>
      <c r="E830" t="s">
        <v>21</v>
      </c>
      <c r="F830">
        <v>0.27800000000000002</v>
      </c>
      <c r="G830">
        <v>3.04E-2</v>
      </c>
      <c r="H830">
        <v>73200</v>
      </c>
      <c r="I830">
        <v>124999</v>
      </c>
      <c r="J830" s="92">
        <v>44256</v>
      </c>
      <c r="K830" s="92">
        <v>44469</v>
      </c>
    </row>
    <row r="831" spans="1:11" x14ac:dyDescent="0.25">
      <c r="A831" t="str">
        <f t="shared" si="12"/>
        <v>WM-73200-124999-SmartFIX – 1 Year Level2-Renewal</v>
      </c>
      <c r="B831" t="s">
        <v>11</v>
      </c>
      <c r="C831" t="s">
        <v>20156</v>
      </c>
      <c r="D831" t="s">
        <v>20131</v>
      </c>
      <c r="E831" t="s">
        <v>22</v>
      </c>
      <c r="F831">
        <v>0.27800000000000002</v>
      </c>
      <c r="G831">
        <v>2.98E-2</v>
      </c>
      <c r="H831">
        <v>73200</v>
      </c>
      <c r="I831">
        <v>124999</v>
      </c>
      <c r="J831" s="92">
        <v>44256</v>
      </c>
      <c r="K831" s="92">
        <v>44469</v>
      </c>
    </row>
    <row r="832" spans="1:11" x14ac:dyDescent="0.25">
      <c r="A832" t="str">
        <f t="shared" si="12"/>
        <v>WN-73200-124999-SmartFIX – 1 Year Level2-Renewal</v>
      </c>
      <c r="B832" t="s">
        <v>11</v>
      </c>
      <c r="C832" t="s">
        <v>20156</v>
      </c>
      <c r="D832" t="s">
        <v>20131</v>
      </c>
      <c r="E832" t="s">
        <v>23</v>
      </c>
      <c r="F832">
        <v>0.27800000000000002</v>
      </c>
      <c r="G832">
        <v>3.04E-2</v>
      </c>
      <c r="H832">
        <v>73200</v>
      </c>
      <c r="I832">
        <v>124999</v>
      </c>
      <c r="J832" s="92">
        <v>44256</v>
      </c>
      <c r="K832" s="92">
        <v>44469</v>
      </c>
    </row>
    <row r="833" spans="1:11" x14ac:dyDescent="0.25">
      <c r="A833" t="str">
        <f t="shared" si="12"/>
        <v>WS-73200-124999-SmartFIX – 1 Year Level2-Renewal</v>
      </c>
      <c r="B833" t="s">
        <v>11</v>
      </c>
      <c r="C833" t="s">
        <v>20156</v>
      </c>
      <c r="D833" t="s">
        <v>20131</v>
      </c>
      <c r="E833" t="s">
        <v>24</v>
      </c>
      <c r="F833">
        <v>0.27800000000000002</v>
      </c>
      <c r="G833">
        <v>3.0499999999999999E-2</v>
      </c>
      <c r="H833">
        <v>73200</v>
      </c>
      <c r="I833">
        <v>124999</v>
      </c>
      <c r="J833" s="92">
        <v>44256</v>
      </c>
      <c r="K833" s="92">
        <v>44469</v>
      </c>
    </row>
    <row r="834" spans="1:11" x14ac:dyDescent="0.25">
      <c r="A834" t="str">
        <f t="shared" si="12"/>
        <v>EA-125000-292999-SmartFIX – 1 Year Level2-Renewal</v>
      </c>
      <c r="B834" t="s">
        <v>11</v>
      </c>
      <c r="C834" t="s">
        <v>20156</v>
      </c>
      <c r="D834" t="s">
        <v>20131</v>
      </c>
      <c r="E834" t="s">
        <v>12</v>
      </c>
      <c r="F834">
        <v>0.27900000000000003</v>
      </c>
      <c r="G834">
        <v>2.8500000000000001E-2</v>
      </c>
      <c r="H834">
        <v>125000</v>
      </c>
      <c r="I834">
        <v>292999</v>
      </c>
      <c r="J834" s="92">
        <v>44256</v>
      </c>
      <c r="K834" s="92">
        <v>44469</v>
      </c>
    </row>
    <row r="835" spans="1:11" x14ac:dyDescent="0.25">
      <c r="A835" t="str">
        <f t="shared" ref="A835:A898" si="13">CONCATENATE(E835,"-",H835,"-",I835,"-",C835,"-",D835)</f>
        <v>EM-125000-292999-SmartFIX – 1 Year Level2-Renewal</v>
      </c>
      <c r="B835" t="s">
        <v>11</v>
      </c>
      <c r="C835" t="s">
        <v>20156</v>
      </c>
      <c r="D835" t="s">
        <v>20131</v>
      </c>
      <c r="E835" t="s">
        <v>13</v>
      </c>
      <c r="F835">
        <v>0.27900000000000003</v>
      </c>
      <c r="G835">
        <v>2.7900000000000001E-2</v>
      </c>
      <c r="H835">
        <v>125000</v>
      </c>
      <c r="I835">
        <v>292999</v>
      </c>
      <c r="J835" s="92">
        <v>44256</v>
      </c>
      <c r="K835" s="92">
        <v>44469</v>
      </c>
    </row>
    <row r="836" spans="1:11" x14ac:dyDescent="0.25">
      <c r="A836" t="str">
        <f t="shared" si="13"/>
        <v>NE-125000-292999-SmartFIX – 1 Year Level2-Renewal</v>
      </c>
      <c r="B836" t="s">
        <v>11</v>
      </c>
      <c r="C836" t="s">
        <v>20156</v>
      </c>
      <c r="D836" t="s">
        <v>20131</v>
      </c>
      <c r="E836" t="s">
        <v>14</v>
      </c>
      <c r="F836">
        <v>0.27900000000000003</v>
      </c>
      <c r="G836">
        <v>2.8500000000000001E-2</v>
      </c>
      <c r="H836">
        <v>125000</v>
      </c>
      <c r="I836">
        <v>292999</v>
      </c>
      <c r="J836" s="92">
        <v>44256</v>
      </c>
      <c r="K836" s="92">
        <v>44469</v>
      </c>
    </row>
    <row r="837" spans="1:11" x14ac:dyDescent="0.25">
      <c r="A837" t="str">
        <f t="shared" si="13"/>
        <v>NO-125000-292999-SmartFIX – 1 Year Level2-Renewal</v>
      </c>
      <c r="B837" t="s">
        <v>11</v>
      </c>
      <c r="C837" t="s">
        <v>20156</v>
      </c>
      <c r="D837" t="s">
        <v>20131</v>
      </c>
      <c r="E837" t="s">
        <v>15</v>
      </c>
      <c r="F837">
        <v>0.27900000000000003</v>
      </c>
      <c r="G837">
        <v>2.8299999999999999E-2</v>
      </c>
      <c r="H837">
        <v>125000</v>
      </c>
      <c r="I837">
        <v>292999</v>
      </c>
      <c r="J837" s="92">
        <v>44256</v>
      </c>
      <c r="K837" s="92">
        <v>44469</v>
      </c>
    </row>
    <row r="838" spans="1:11" x14ac:dyDescent="0.25">
      <c r="A838" t="str">
        <f t="shared" si="13"/>
        <v>NT-125000-292999-SmartFIX – 1 Year Level2-Renewal</v>
      </c>
      <c r="B838" t="s">
        <v>11</v>
      </c>
      <c r="C838" t="s">
        <v>20156</v>
      </c>
      <c r="D838" t="s">
        <v>20131</v>
      </c>
      <c r="E838" t="s">
        <v>16</v>
      </c>
      <c r="F838">
        <v>0.27900000000000003</v>
      </c>
      <c r="G838">
        <v>2.92E-2</v>
      </c>
      <c r="H838">
        <v>125000</v>
      </c>
      <c r="I838">
        <v>292999</v>
      </c>
      <c r="J838" s="92">
        <v>44256</v>
      </c>
      <c r="K838" s="92">
        <v>44469</v>
      </c>
    </row>
    <row r="839" spans="1:11" x14ac:dyDescent="0.25">
      <c r="A839" t="str">
        <f t="shared" si="13"/>
        <v>NW-125000-292999-SmartFIX – 1 Year Level2-Renewal</v>
      </c>
      <c r="B839" t="s">
        <v>11</v>
      </c>
      <c r="C839" t="s">
        <v>20156</v>
      </c>
      <c r="D839" t="s">
        <v>20131</v>
      </c>
      <c r="E839" t="s">
        <v>17</v>
      </c>
      <c r="F839">
        <v>0.27900000000000003</v>
      </c>
      <c r="G839">
        <v>2.86E-2</v>
      </c>
      <c r="H839">
        <v>125000</v>
      </c>
      <c r="I839">
        <v>292999</v>
      </c>
      <c r="J839" s="92">
        <v>44256</v>
      </c>
      <c r="K839" s="92">
        <v>44469</v>
      </c>
    </row>
    <row r="840" spans="1:11" x14ac:dyDescent="0.25">
      <c r="A840" t="str">
        <f t="shared" si="13"/>
        <v>SC-125000-292999-SmartFIX – 1 Year Level2-Renewal</v>
      </c>
      <c r="B840" t="s">
        <v>11</v>
      </c>
      <c r="C840" t="s">
        <v>20156</v>
      </c>
      <c r="D840" t="s">
        <v>20131</v>
      </c>
      <c r="E840" t="s">
        <v>18</v>
      </c>
      <c r="F840">
        <v>0.27900000000000003</v>
      </c>
      <c r="G840">
        <v>2.9399999999999999E-2</v>
      </c>
      <c r="H840">
        <v>125000</v>
      </c>
      <c r="I840">
        <v>292999</v>
      </c>
      <c r="J840" s="92">
        <v>44256</v>
      </c>
      <c r="K840" s="92">
        <v>44469</v>
      </c>
    </row>
    <row r="841" spans="1:11" x14ac:dyDescent="0.25">
      <c r="A841" t="str">
        <f t="shared" si="13"/>
        <v>SE-125000-292999-SmartFIX – 1 Year Level2-Renewal</v>
      </c>
      <c r="B841" t="s">
        <v>11</v>
      </c>
      <c r="C841" t="s">
        <v>20156</v>
      </c>
      <c r="D841" t="s">
        <v>20131</v>
      </c>
      <c r="E841" t="s">
        <v>19</v>
      </c>
      <c r="F841">
        <v>0.27900000000000003</v>
      </c>
      <c r="G841">
        <v>2.9499999999999998E-2</v>
      </c>
      <c r="H841">
        <v>125000</v>
      </c>
      <c r="I841">
        <v>292999</v>
      </c>
      <c r="J841" s="92">
        <v>44256</v>
      </c>
      <c r="K841" s="92">
        <v>44469</v>
      </c>
    </row>
    <row r="842" spans="1:11" x14ac:dyDescent="0.25">
      <c r="A842" t="str">
        <f t="shared" si="13"/>
        <v>SO-125000-292999-SmartFIX – 1 Year Level2-Renewal</v>
      </c>
      <c r="B842" t="s">
        <v>11</v>
      </c>
      <c r="C842" t="s">
        <v>20156</v>
      </c>
      <c r="D842" t="s">
        <v>20131</v>
      </c>
      <c r="E842" t="s">
        <v>20</v>
      </c>
      <c r="F842">
        <v>0.27900000000000003</v>
      </c>
      <c r="G842">
        <v>2.9499999999999998E-2</v>
      </c>
      <c r="H842">
        <v>125000</v>
      </c>
      <c r="I842">
        <v>292999</v>
      </c>
      <c r="J842" s="92">
        <v>44256</v>
      </c>
      <c r="K842" s="92">
        <v>44469</v>
      </c>
    </row>
    <row r="843" spans="1:11" x14ac:dyDescent="0.25">
      <c r="A843" t="str">
        <f t="shared" si="13"/>
        <v>SW-125000-292999-SmartFIX – 1 Year Level2-Renewal</v>
      </c>
      <c r="B843" t="s">
        <v>11</v>
      </c>
      <c r="C843" t="s">
        <v>20156</v>
      </c>
      <c r="D843" t="s">
        <v>20131</v>
      </c>
      <c r="E843" t="s">
        <v>21</v>
      </c>
      <c r="F843">
        <v>0.27900000000000003</v>
      </c>
      <c r="G843">
        <v>2.9399999999999999E-2</v>
      </c>
      <c r="H843">
        <v>125000</v>
      </c>
      <c r="I843">
        <v>292999</v>
      </c>
      <c r="J843" s="92">
        <v>44256</v>
      </c>
      <c r="K843" s="92">
        <v>44469</v>
      </c>
    </row>
    <row r="844" spans="1:11" x14ac:dyDescent="0.25">
      <c r="A844" t="str">
        <f t="shared" si="13"/>
        <v>WM-125000-292999-SmartFIX – 1 Year Level2-Renewal</v>
      </c>
      <c r="B844" t="s">
        <v>11</v>
      </c>
      <c r="C844" t="s">
        <v>20156</v>
      </c>
      <c r="D844" t="s">
        <v>20131</v>
      </c>
      <c r="E844" t="s">
        <v>22</v>
      </c>
      <c r="F844">
        <v>0.27900000000000003</v>
      </c>
      <c r="G844">
        <v>2.9100000000000001E-2</v>
      </c>
      <c r="H844">
        <v>125000</v>
      </c>
      <c r="I844">
        <v>292999</v>
      </c>
      <c r="J844" s="92">
        <v>44256</v>
      </c>
      <c r="K844" s="92">
        <v>44469</v>
      </c>
    </row>
    <row r="845" spans="1:11" x14ac:dyDescent="0.25">
      <c r="A845" t="str">
        <f t="shared" si="13"/>
        <v>WN-125000-292999-SmartFIX – 1 Year Level2-Renewal</v>
      </c>
      <c r="B845" t="s">
        <v>11</v>
      </c>
      <c r="C845" t="s">
        <v>20156</v>
      </c>
      <c r="D845" t="s">
        <v>20131</v>
      </c>
      <c r="E845" t="s">
        <v>23</v>
      </c>
      <c r="F845">
        <v>0.27900000000000003</v>
      </c>
      <c r="G845">
        <v>2.9700000000000001E-2</v>
      </c>
      <c r="H845">
        <v>125000</v>
      </c>
      <c r="I845">
        <v>292999</v>
      </c>
      <c r="J845" s="92">
        <v>44256</v>
      </c>
      <c r="K845" s="92">
        <v>44469</v>
      </c>
    </row>
    <row r="846" spans="1:11" x14ac:dyDescent="0.25">
      <c r="A846" t="str">
        <f t="shared" si="13"/>
        <v>WS-125000-292999-SmartFIX – 1 Year Level2-Renewal</v>
      </c>
      <c r="B846" t="s">
        <v>11</v>
      </c>
      <c r="C846" t="s">
        <v>20156</v>
      </c>
      <c r="D846" t="s">
        <v>20131</v>
      </c>
      <c r="E846" t="s">
        <v>24</v>
      </c>
      <c r="F846">
        <v>0.27900000000000003</v>
      </c>
      <c r="G846">
        <v>2.92E-2</v>
      </c>
      <c r="H846">
        <v>125000</v>
      </c>
      <c r="I846">
        <v>292999</v>
      </c>
      <c r="J846" s="92">
        <v>44256</v>
      </c>
      <c r="K846" s="92">
        <v>44469</v>
      </c>
    </row>
    <row r="847" spans="1:11" x14ac:dyDescent="0.25">
      <c r="A847" t="str">
        <f t="shared" si="13"/>
        <v>EA-10000-24999-SmartFIX – 2 Year Level2-Renewal</v>
      </c>
      <c r="B847" t="s">
        <v>11</v>
      </c>
      <c r="C847" t="s">
        <v>20157</v>
      </c>
      <c r="D847" t="s">
        <v>20131</v>
      </c>
      <c r="E847" t="s">
        <v>12</v>
      </c>
      <c r="F847">
        <v>0.27500000000000002</v>
      </c>
      <c r="G847">
        <v>3.4599999999999999E-2</v>
      </c>
      <c r="H847">
        <v>10000</v>
      </c>
      <c r="I847">
        <v>24999</v>
      </c>
      <c r="J847" s="92">
        <v>44256</v>
      </c>
      <c r="K847" s="92">
        <v>44469</v>
      </c>
    </row>
    <row r="848" spans="1:11" x14ac:dyDescent="0.25">
      <c r="A848" t="str">
        <f t="shared" si="13"/>
        <v>EM-10000-24999-SmartFIX – 2 Year Level2-Renewal</v>
      </c>
      <c r="B848" t="s">
        <v>11</v>
      </c>
      <c r="C848" t="s">
        <v>20157</v>
      </c>
      <c r="D848" t="s">
        <v>20131</v>
      </c>
      <c r="E848" t="s">
        <v>13</v>
      </c>
      <c r="F848">
        <v>0.27500000000000002</v>
      </c>
      <c r="G848">
        <v>3.3799999999999997E-2</v>
      </c>
      <c r="H848">
        <v>10000</v>
      </c>
      <c r="I848">
        <v>24999</v>
      </c>
      <c r="J848" s="92">
        <v>44256</v>
      </c>
      <c r="K848" s="92">
        <v>44469</v>
      </c>
    </row>
    <row r="849" spans="1:11" x14ac:dyDescent="0.25">
      <c r="A849" t="str">
        <f t="shared" si="13"/>
        <v>NE-10000-24999-SmartFIX – 2 Year Level2-Renewal</v>
      </c>
      <c r="B849" t="s">
        <v>11</v>
      </c>
      <c r="C849" t="s">
        <v>20157</v>
      </c>
      <c r="D849" t="s">
        <v>20131</v>
      </c>
      <c r="E849" t="s">
        <v>14</v>
      </c>
      <c r="F849">
        <v>0.27500000000000002</v>
      </c>
      <c r="G849">
        <v>3.5299999999999998E-2</v>
      </c>
      <c r="H849">
        <v>10000</v>
      </c>
      <c r="I849">
        <v>24999</v>
      </c>
      <c r="J849" s="92">
        <v>44256</v>
      </c>
      <c r="K849" s="92">
        <v>44469</v>
      </c>
    </row>
    <row r="850" spans="1:11" x14ac:dyDescent="0.25">
      <c r="A850" t="str">
        <f t="shared" si="13"/>
        <v>NO-10000-24999-SmartFIX – 2 Year Level2-Renewal</v>
      </c>
      <c r="B850" t="s">
        <v>11</v>
      </c>
      <c r="C850" t="s">
        <v>20157</v>
      </c>
      <c r="D850" t="s">
        <v>20131</v>
      </c>
      <c r="E850" t="s">
        <v>15</v>
      </c>
      <c r="F850">
        <v>0.27500000000000002</v>
      </c>
      <c r="G850">
        <v>3.4500000000000003E-2</v>
      </c>
      <c r="H850">
        <v>10000</v>
      </c>
      <c r="I850">
        <v>24999</v>
      </c>
      <c r="J850" s="92">
        <v>44256</v>
      </c>
      <c r="K850" s="92">
        <v>44469</v>
      </c>
    </row>
    <row r="851" spans="1:11" x14ac:dyDescent="0.25">
      <c r="A851" t="str">
        <f t="shared" si="13"/>
        <v>NT-10000-24999-SmartFIX – 2 Year Level2-Renewal</v>
      </c>
      <c r="B851" t="s">
        <v>11</v>
      </c>
      <c r="C851" t="s">
        <v>20157</v>
      </c>
      <c r="D851" t="s">
        <v>20131</v>
      </c>
      <c r="E851" t="s">
        <v>16</v>
      </c>
      <c r="F851">
        <v>0.27500000000000002</v>
      </c>
      <c r="G851">
        <v>3.5299999999999998E-2</v>
      </c>
      <c r="H851">
        <v>10000</v>
      </c>
      <c r="I851">
        <v>24999</v>
      </c>
      <c r="J851" s="92">
        <v>44256</v>
      </c>
      <c r="K851" s="92">
        <v>44469</v>
      </c>
    </row>
    <row r="852" spans="1:11" x14ac:dyDescent="0.25">
      <c r="A852" t="str">
        <f t="shared" si="13"/>
        <v>NW-10000-24999-SmartFIX – 2 Year Level2-Renewal</v>
      </c>
      <c r="B852" t="s">
        <v>11</v>
      </c>
      <c r="C852" t="s">
        <v>20157</v>
      </c>
      <c r="D852" t="s">
        <v>20131</v>
      </c>
      <c r="E852" t="s">
        <v>17</v>
      </c>
      <c r="F852">
        <v>0.27500000000000002</v>
      </c>
      <c r="G852">
        <v>3.49E-2</v>
      </c>
      <c r="H852">
        <v>10000</v>
      </c>
      <c r="I852">
        <v>24999</v>
      </c>
      <c r="J852" s="92">
        <v>44256</v>
      </c>
      <c r="K852" s="92">
        <v>44469</v>
      </c>
    </row>
    <row r="853" spans="1:11" x14ac:dyDescent="0.25">
      <c r="A853" t="str">
        <f t="shared" si="13"/>
        <v>SC-10000-24999-SmartFIX – 2 Year Level2-Renewal</v>
      </c>
      <c r="B853" t="s">
        <v>11</v>
      </c>
      <c r="C853" t="s">
        <v>20157</v>
      </c>
      <c r="D853" t="s">
        <v>20131</v>
      </c>
      <c r="E853" t="s">
        <v>18</v>
      </c>
      <c r="F853">
        <v>0.27500000000000002</v>
      </c>
      <c r="G853">
        <v>3.5700000000000003E-2</v>
      </c>
      <c r="H853">
        <v>10000</v>
      </c>
      <c r="I853">
        <v>24999</v>
      </c>
      <c r="J853" s="92">
        <v>44256</v>
      </c>
      <c r="K853" s="92">
        <v>44469</v>
      </c>
    </row>
    <row r="854" spans="1:11" x14ac:dyDescent="0.25">
      <c r="A854" t="str">
        <f t="shared" si="13"/>
        <v>SE-10000-24999-SmartFIX – 2 Year Level2-Renewal</v>
      </c>
      <c r="B854" t="s">
        <v>11</v>
      </c>
      <c r="C854" t="s">
        <v>20157</v>
      </c>
      <c r="D854" t="s">
        <v>20131</v>
      </c>
      <c r="E854" t="s">
        <v>19</v>
      </c>
      <c r="F854">
        <v>0.27500000000000002</v>
      </c>
      <c r="G854">
        <v>3.5400000000000001E-2</v>
      </c>
      <c r="H854">
        <v>10000</v>
      </c>
      <c r="I854">
        <v>24999</v>
      </c>
      <c r="J854" s="92">
        <v>44256</v>
      </c>
      <c r="K854" s="92">
        <v>44469</v>
      </c>
    </row>
    <row r="855" spans="1:11" x14ac:dyDescent="0.25">
      <c r="A855" t="str">
        <f t="shared" si="13"/>
        <v>SO-10000-24999-SmartFIX – 2 Year Level2-Renewal</v>
      </c>
      <c r="B855" t="s">
        <v>11</v>
      </c>
      <c r="C855" t="s">
        <v>20157</v>
      </c>
      <c r="D855" t="s">
        <v>20131</v>
      </c>
      <c r="E855" t="s">
        <v>20</v>
      </c>
      <c r="F855">
        <v>0.27500000000000002</v>
      </c>
      <c r="G855">
        <v>3.6299999999999999E-2</v>
      </c>
      <c r="H855">
        <v>10000</v>
      </c>
      <c r="I855">
        <v>24999</v>
      </c>
      <c r="J855" s="92">
        <v>44256</v>
      </c>
      <c r="K855" s="92">
        <v>44469</v>
      </c>
    </row>
    <row r="856" spans="1:11" x14ac:dyDescent="0.25">
      <c r="A856" t="str">
        <f t="shared" si="13"/>
        <v>SW-10000-24999-SmartFIX – 2 Year Level2-Renewal</v>
      </c>
      <c r="B856" t="s">
        <v>11</v>
      </c>
      <c r="C856" t="s">
        <v>20157</v>
      </c>
      <c r="D856" t="s">
        <v>20131</v>
      </c>
      <c r="E856" t="s">
        <v>21</v>
      </c>
      <c r="F856">
        <v>0.27500000000000002</v>
      </c>
      <c r="G856">
        <v>3.5200000000000002E-2</v>
      </c>
      <c r="H856">
        <v>10000</v>
      </c>
      <c r="I856">
        <v>24999</v>
      </c>
      <c r="J856" s="92">
        <v>44256</v>
      </c>
      <c r="K856" s="92">
        <v>44469</v>
      </c>
    </row>
    <row r="857" spans="1:11" x14ac:dyDescent="0.25">
      <c r="A857" t="str">
        <f t="shared" si="13"/>
        <v>WM-10000-24999-SmartFIX – 2 Year Level2-Renewal</v>
      </c>
      <c r="B857" t="s">
        <v>11</v>
      </c>
      <c r="C857" t="s">
        <v>20157</v>
      </c>
      <c r="D857" t="s">
        <v>20131</v>
      </c>
      <c r="E857" t="s">
        <v>22</v>
      </c>
      <c r="F857">
        <v>0.27500000000000002</v>
      </c>
      <c r="G857">
        <v>3.4700000000000002E-2</v>
      </c>
      <c r="H857">
        <v>10000</v>
      </c>
      <c r="I857">
        <v>24999</v>
      </c>
      <c r="J857" s="92">
        <v>44256</v>
      </c>
      <c r="K857" s="92">
        <v>44469</v>
      </c>
    </row>
    <row r="858" spans="1:11" x14ac:dyDescent="0.25">
      <c r="A858" t="str">
        <f t="shared" si="13"/>
        <v>WN-10000-24999-SmartFIX – 2 Year Level2-Renewal</v>
      </c>
      <c r="B858" t="s">
        <v>11</v>
      </c>
      <c r="C858" t="s">
        <v>20157</v>
      </c>
      <c r="D858" t="s">
        <v>20131</v>
      </c>
      <c r="E858" t="s">
        <v>23</v>
      </c>
      <c r="F858">
        <v>0.27500000000000002</v>
      </c>
      <c r="G858">
        <v>3.5299999999999998E-2</v>
      </c>
      <c r="H858">
        <v>10000</v>
      </c>
      <c r="I858">
        <v>24999</v>
      </c>
      <c r="J858" s="92">
        <v>44256</v>
      </c>
      <c r="K858" s="92">
        <v>44469</v>
      </c>
    </row>
    <row r="859" spans="1:11" x14ac:dyDescent="0.25">
      <c r="A859" t="str">
        <f t="shared" si="13"/>
        <v>WS-10000-24999-SmartFIX – 2 Year Level2-Renewal</v>
      </c>
      <c r="B859" t="s">
        <v>11</v>
      </c>
      <c r="C859" t="s">
        <v>20157</v>
      </c>
      <c r="D859" t="s">
        <v>20131</v>
      </c>
      <c r="E859" t="s">
        <v>24</v>
      </c>
      <c r="F859">
        <v>0.27500000000000002</v>
      </c>
      <c r="G859">
        <v>3.5299999999999998E-2</v>
      </c>
      <c r="H859">
        <v>10000</v>
      </c>
      <c r="I859">
        <v>24999</v>
      </c>
      <c r="J859" s="92">
        <v>44256</v>
      </c>
      <c r="K859" s="92">
        <v>44469</v>
      </c>
    </row>
    <row r="860" spans="1:11" x14ac:dyDescent="0.25">
      <c r="A860" t="str">
        <f t="shared" si="13"/>
        <v>EA-25000-49999-SmartFIX – 2 Year Level2-Renewal</v>
      </c>
      <c r="B860" t="s">
        <v>11</v>
      </c>
      <c r="C860" t="s">
        <v>20157</v>
      </c>
      <c r="D860" t="s">
        <v>20131</v>
      </c>
      <c r="E860" t="s">
        <v>12</v>
      </c>
      <c r="F860">
        <v>0.27600000000000002</v>
      </c>
      <c r="G860">
        <v>3.27E-2</v>
      </c>
      <c r="H860">
        <v>25000</v>
      </c>
      <c r="I860">
        <v>49999</v>
      </c>
      <c r="J860" s="92">
        <v>44256</v>
      </c>
      <c r="K860" s="92">
        <v>44469</v>
      </c>
    </row>
    <row r="861" spans="1:11" x14ac:dyDescent="0.25">
      <c r="A861" t="str">
        <f t="shared" si="13"/>
        <v>EM-25000-49999-SmartFIX – 2 Year Level2-Renewal</v>
      </c>
      <c r="B861" t="s">
        <v>11</v>
      </c>
      <c r="C861" t="s">
        <v>20157</v>
      </c>
      <c r="D861" t="s">
        <v>20131</v>
      </c>
      <c r="E861" t="s">
        <v>13</v>
      </c>
      <c r="F861">
        <v>0.27600000000000002</v>
      </c>
      <c r="G861">
        <v>3.3300000000000003E-2</v>
      </c>
      <c r="H861">
        <v>25000</v>
      </c>
      <c r="I861">
        <v>49999</v>
      </c>
      <c r="J861" s="92">
        <v>44256</v>
      </c>
      <c r="K861" s="92">
        <v>44469</v>
      </c>
    </row>
    <row r="862" spans="1:11" x14ac:dyDescent="0.25">
      <c r="A862" t="str">
        <f t="shared" si="13"/>
        <v>NE-25000-49999-SmartFIX – 2 Year Level2-Renewal</v>
      </c>
      <c r="B862" t="s">
        <v>11</v>
      </c>
      <c r="C862" t="s">
        <v>20157</v>
      </c>
      <c r="D862" t="s">
        <v>20131</v>
      </c>
      <c r="E862" t="s">
        <v>14</v>
      </c>
      <c r="F862">
        <v>0.27600000000000002</v>
      </c>
      <c r="G862">
        <v>3.4099999999999998E-2</v>
      </c>
      <c r="H862">
        <v>25000</v>
      </c>
      <c r="I862">
        <v>49999</v>
      </c>
      <c r="J862" s="92">
        <v>44256</v>
      </c>
      <c r="K862" s="92">
        <v>44469</v>
      </c>
    </row>
    <row r="863" spans="1:11" x14ac:dyDescent="0.25">
      <c r="A863" t="str">
        <f t="shared" si="13"/>
        <v>NO-25000-49999-SmartFIX – 2 Year Level2-Renewal</v>
      </c>
      <c r="B863" t="s">
        <v>11</v>
      </c>
      <c r="C863" t="s">
        <v>20157</v>
      </c>
      <c r="D863" t="s">
        <v>20131</v>
      </c>
      <c r="E863" t="s">
        <v>15</v>
      </c>
      <c r="F863">
        <v>0.27600000000000002</v>
      </c>
      <c r="G863">
        <v>3.39E-2</v>
      </c>
      <c r="H863">
        <v>25000</v>
      </c>
      <c r="I863">
        <v>49999</v>
      </c>
      <c r="J863" s="92">
        <v>44256</v>
      </c>
      <c r="K863" s="92">
        <v>44469</v>
      </c>
    </row>
    <row r="864" spans="1:11" x14ac:dyDescent="0.25">
      <c r="A864" t="str">
        <f t="shared" si="13"/>
        <v>NT-25000-49999-SmartFIX – 2 Year Level2-Renewal</v>
      </c>
      <c r="B864" t="s">
        <v>11</v>
      </c>
      <c r="C864" t="s">
        <v>20157</v>
      </c>
      <c r="D864" t="s">
        <v>20131</v>
      </c>
      <c r="E864" t="s">
        <v>16</v>
      </c>
      <c r="F864">
        <v>0.27600000000000002</v>
      </c>
      <c r="G864">
        <v>3.4299999999999997E-2</v>
      </c>
      <c r="H864">
        <v>25000</v>
      </c>
      <c r="I864">
        <v>49999</v>
      </c>
      <c r="J864" s="92">
        <v>44256</v>
      </c>
      <c r="K864" s="92">
        <v>44469</v>
      </c>
    </row>
    <row r="865" spans="1:11" x14ac:dyDescent="0.25">
      <c r="A865" t="str">
        <f t="shared" si="13"/>
        <v>NW-25000-49999-SmartFIX – 2 Year Level2-Renewal</v>
      </c>
      <c r="B865" t="s">
        <v>11</v>
      </c>
      <c r="C865" t="s">
        <v>20157</v>
      </c>
      <c r="D865" t="s">
        <v>20131</v>
      </c>
      <c r="E865" t="s">
        <v>17</v>
      </c>
      <c r="F865">
        <v>0.27600000000000002</v>
      </c>
      <c r="G865">
        <v>3.3799999999999997E-2</v>
      </c>
      <c r="H865">
        <v>25000</v>
      </c>
      <c r="I865">
        <v>49999</v>
      </c>
      <c r="J865" s="92">
        <v>44256</v>
      </c>
      <c r="K865" s="92">
        <v>44469</v>
      </c>
    </row>
    <row r="866" spans="1:11" x14ac:dyDescent="0.25">
      <c r="A866" t="str">
        <f t="shared" si="13"/>
        <v>SC-25000-49999-SmartFIX – 2 Year Level2-Renewal</v>
      </c>
      <c r="B866" t="s">
        <v>11</v>
      </c>
      <c r="C866" t="s">
        <v>20157</v>
      </c>
      <c r="D866" t="s">
        <v>20131</v>
      </c>
      <c r="E866" t="s">
        <v>18</v>
      </c>
      <c r="F866">
        <v>0.27600000000000002</v>
      </c>
      <c r="G866">
        <v>3.4799999999999998E-2</v>
      </c>
      <c r="H866">
        <v>25000</v>
      </c>
      <c r="I866">
        <v>49999</v>
      </c>
      <c r="J866" s="92">
        <v>44256</v>
      </c>
      <c r="K866" s="92">
        <v>44469</v>
      </c>
    </row>
    <row r="867" spans="1:11" x14ac:dyDescent="0.25">
      <c r="A867" t="str">
        <f t="shared" si="13"/>
        <v>SE-25000-49999-SmartFIX – 2 Year Level2-Renewal</v>
      </c>
      <c r="B867" t="s">
        <v>11</v>
      </c>
      <c r="C867" t="s">
        <v>20157</v>
      </c>
      <c r="D867" t="s">
        <v>20131</v>
      </c>
      <c r="E867" t="s">
        <v>19</v>
      </c>
      <c r="F867">
        <v>0.27600000000000002</v>
      </c>
      <c r="G867">
        <v>3.4700000000000002E-2</v>
      </c>
      <c r="H867">
        <v>25000</v>
      </c>
      <c r="I867">
        <v>49999</v>
      </c>
      <c r="J867" s="92">
        <v>44256</v>
      </c>
      <c r="K867" s="92">
        <v>44469</v>
      </c>
    </row>
    <row r="868" spans="1:11" x14ac:dyDescent="0.25">
      <c r="A868" t="str">
        <f t="shared" si="13"/>
        <v>SO-25000-49999-SmartFIX – 2 Year Level2-Renewal</v>
      </c>
      <c r="B868" t="s">
        <v>11</v>
      </c>
      <c r="C868" t="s">
        <v>20157</v>
      </c>
      <c r="D868" t="s">
        <v>20131</v>
      </c>
      <c r="E868" t="s">
        <v>20</v>
      </c>
      <c r="F868">
        <v>0.27600000000000002</v>
      </c>
      <c r="G868">
        <v>3.5799999999999998E-2</v>
      </c>
      <c r="H868">
        <v>25000</v>
      </c>
      <c r="I868">
        <v>49999</v>
      </c>
      <c r="J868" s="92">
        <v>44256</v>
      </c>
      <c r="K868" s="92">
        <v>44469</v>
      </c>
    </row>
    <row r="869" spans="1:11" x14ac:dyDescent="0.25">
      <c r="A869" t="str">
        <f t="shared" si="13"/>
        <v>SW-25000-49999-SmartFIX – 2 Year Level2-Renewal</v>
      </c>
      <c r="B869" t="s">
        <v>11</v>
      </c>
      <c r="C869" t="s">
        <v>20157</v>
      </c>
      <c r="D869" t="s">
        <v>20131</v>
      </c>
      <c r="E869" t="s">
        <v>21</v>
      </c>
      <c r="F869">
        <v>0.27600000000000002</v>
      </c>
      <c r="G869">
        <v>3.4000000000000002E-2</v>
      </c>
      <c r="H869">
        <v>25000</v>
      </c>
      <c r="I869">
        <v>49999</v>
      </c>
      <c r="J869" s="92">
        <v>44256</v>
      </c>
      <c r="K869" s="92">
        <v>44469</v>
      </c>
    </row>
    <row r="870" spans="1:11" x14ac:dyDescent="0.25">
      <c r="A870" t="str">
        <f t="shared" si="13"/>
        <v>WM-25000-49999-SmartFIX – 2 Year Level2-Renewal</v>
      </c>
      <c r="B870" t="s">
        <v>11</v>
      </c>
      <c r="C870" t="s">
        <v>20157</v>
      </c>
      <c r="D870" t="s">
        <v>20131</v>
      </c>
      <c r="E870" t="s">
        <v>22</v>
      </c>
      <c r="F870">
        <v>0.27600000000000002</v>
      </c>
      <c r="G870">
        <v>3.4000000000000002E-2</v>
      </c>
      <c r="H870">
        <v>25000</v>
      </c>
      <c r="I870">
        <v>49999</v>
      </c>
      <c r="J870" s="92">
        <v>44256</v>
      </c>
      <c r="K870" s="92">
        <v>44469</v>
      </c>
    </row>
    <row r="871" spans="1:11" x14ac:dyDescent="0.25">
      <c r="A871" t="str">
        <f t="shared" si="13"/>
        <v>WN-25000-49999-SmartFIX – 2 Year Level2-Renewal</v>
      </c>
      <c r="B871" t="s">
        <v>11</v>
      </c>
      <c r="C871" t="s">
        <v>20157</v>
      </c>
      <c r="D871" t="s">
        <v>20131</v>
      </c>
      <c r="E871" t="s">
        <v>23</v>
      </c>
      <c r="F871">
        <v>0.27600000000000002</v>
      </c>
      <c r="G871">
        <v>3.4799999999999998E-2</v>
      </c>
      <c r="H871">
        <v>25000</v>
      </c>
      <c r="I871">
        <v>49999</v>
      </c>
      <c r="J871" s="92">
        <v>44256</v>
      </c>
      <c r="K871" s="92">
        <v>44469</v>
      </c>
    </row>
    <row r="872" spans="1:11" x14ac:dyDescent="0.25">
      <c r="A872" t="str">
        <f t="shared" si="13"/>
        <v>WS-25000-49999-SmartFIX – 2 Year Level2-Renewal</v>
      </c>
      <c r="B872" t="s">
        <v>11</v>
      </c>
      <c r="C872" t="s">
        <v>20157</v>
      </c>
      <c r="D872" t="s">
        <v>20131</v>
      </c>
      <c r="E872" t="s">
        <v>24</v>
      </c>
      <c r="F872">
        <v>0.27600000000000002</v>
      </c>
      <c r="G872">
        <v>3.4099999999999998E-2</v>
      </c>
      <c r="H872">
        <v>25000</v>
      </c>
      <c r="I872">
        <v>49999</v>
      </c>
      <c r="J872" s="92">
        <v>44256</v>
      </c>
      <c r="K872" s="92">
        <v>44469</v>
      </c>
    </row>
    <row r="873" spans="1:11" x14ac:dyDescent="0.25">
      <c r="A873" t="str">
        <f t="shared" si="13"/>
        <v>EA-50000-73199-SmartFIX – 2 Year Level2-Renewal</v>
      </c>
      <c r="B873" t="s">
        <v>11</v>
      </c>
      <c r="C873" t="s">
        <v>20157</v>
      </c>
      <c r="D873" t="s">
        <v>20131</v>
      </c>
      <c r="E873" t="s">
        <v>12</v>
      </c>
      <c r="F873">
        <v>0.27700000000000002</v>
      </c>
      <c r="G873">
        <v>3.2500000000000001E-2</v>
      </c>
      <c r="H873">
        <v>50000</v>
      </c>
      <c r="I873">
        <v>73199</v>
      </c>
      <c r="J873" s="92">
        <v>44256</v>
      </c>
      <c r="K873" s="92">
        <v>44469</v>
      </c>
    </row>
    <row r="874" spans="1:11" x14ac:dyDescent="0.25">
      <c r="A874" t="str">
        <f t="shared" si="13"/>
        <v>EM-50000-73199-SmartFIX – 2 Year Level2-Renewal</v>
      </c>
      <c r="B874" t="s">
        <v>11</v>
      </c>
      <c r="C874" t="s">
        <v>20157</v>
      </c>
      <c r="D874" t="s">
        <v>20131</v>
      </c>
      <c r="E874" t="s">
        <v>13</v>
      </c>
      <c r="F874">
        <v>0.27700000000000002</v>
      </c>
      <c r="G874">
        <v>3.2899999999999999E-2</v>
      </c>
      <c r="H874">
        <v>50000</v>
      </c>
      <c r="I874">
        <v>73199</v>
      </c>
      <c r="J874" s="92">
        <v>44256</v>
      </c>
      <c r="K874" s="92">
        <v>44469</v>
      </c>
    </row>
    <row r="875" spans="1:11" x14ac:dyDescent="0.25">
      <c r="A875" t="str">
        <f t="shared" si="13"/>
        <v>NE-50000-73199-SmartFIX – 2 Year Level2-Renewal</v>
      </c>
      <c r="B875" t="s">
        <v>11</v>
      </c>
      <c r="C875" t="s">
        <v>20157</v>
      </c>
      <c r="D875" t="s">
        <v>20131</v>
      </c>
      <c r="E875" t="s">
        <v>14</v>
      </c>
      <c r="F875">
        <v>0.27700000000000002</v>
      </c>
      <c r="G875">
        <v>3.39E-2</v>
      </c>
      <c r="H875">
        <v>50000</v>
      </c>
      <c r="I875">
        <v>73199</v>
      </c>
      <c r="J875" s="92">
        <v>44256</v>
      </c>
      <c r="K875" s="92">
        <v>44469</v>
      </c>
    </row>
    <row r="876" spans="1:11" x14ac:dyDescent="0.25">
      <c r="A876" t="str">
        <f t="shared" si="13"/>
        <v>NO-50000-73199-SmartFIX – 2 Year Level2-Renewal</v>
      </c>
      <c r="B876" t="s">
        <v>11</v>
      </c>
      <c r="C876" t="s">
        <v>20157</v>
      </c>
      <c r="D876" t="s">
        <v>20131</v>
      </c>
      <c r="E876" t="s">
        <v>15</v>
      </c>
      <c r="F876">
        <v>0.27700000000000002</v>
      </c>
      <c r="G876">
        <v>3.32E-2</v>
      </c>
      <c r="H876">
        <v>50000</v>
      </c>
      <c r="I876">
        <v>73199</v>
      </c>
      <c r="J876" s="92">
        <v>44256</v>
      </c>
      <c r="K876" s="92">
        <v>44469</v>
      </c>
    </row>
    <row r="877" spans="1:11" x14ac:dyDescent="0.25">
      <c r="A877" t="str">
        <f t="shared" si="13"/>
        <v>NT-50000-73199-SmartFIX – 2 Year Level2-Renewal</v>
      </c>
      <c r="B877" t="s">
        <v>11</v>
      </c>
      <c r="C877" t="s">
        <v>20157</v>
      </c>
      <c r="D877" t="s">
        <v>20131</v>
      </c>
      <c r="E877" t="s">
        <v>16</v>
      </c>
      <c r="F877">
        <v>0.27700000000000002</v>
      </c>
      <c r="G877">
        <v>3.3399999999999999E-2</v>
      </c>
      <c r="H877">
        <v>50000</v>
      </c>
      <c r="I877">
        <v>73199</v>
      </c>
      <c r="J877" s="92">
        <v>44256</v>
      </c>
      <c r="K877" s="92">
        <v>44469</v>
      </c>
    </row>
    <row r="878" spans="1:11" x14ac:dyDescent="0.25">
      <c r="A878" t="str">
        <f t="shared" si="13"/>
        <v>NW-50000-73199-SmartFIX – 2 Year Level2-Renewal</v>
      </c>
      <c r="B878" t="s">
        <v>11</v>
      </c>
      <c r="C878" t="s">
        <v>20157</v>
      </c>
      <c r="D878" t="s">
        <v>20131</v>
      </c>
      <c r="E878" t="s">
        <v>17</v>
      </c>
      <c r="F878">
        <v>0.27700000000000002</v>
      </c>
      <c r="G878">
        <v>3.3399999999999999E-2</v>
      </c>
      <c r="H878">
        <v>50000</v>
      </c>
      <c r="I878">
        <v>73199</v>
      </c>
      <c r="J878" s="92">
        <v>44256</v>
      </c>
      <c r="K878" s="92">
        <v>44469</v>
      </c>
    </row>
    <row r="879" spans="1:11" x14ac:dyDescent="0.25">
      <c r="A879" t="str">
        <f t="shared" si="13"/>
        <v>SC-50000-73199-SmartFIX – 2 Year Level2-Renewal</v>
      </c>
      <c r="B879" t="s">
        <v>11</v>
      </c>
      <c r="C879" t="s">
        <v>20157</v>
      </c>
      <c r="D879" t="s">
        <v>20131</v>
      </c>
      <c r="E879" t="s">
        <v>18</v>
      </c>
      <c r="F879">
        <v>0.27700000000000002</v>
      </c>
      <c r="G879">
        <v>3.4299999999999997E-2</v>
      </c>
      <c r="H879">
        <v>50000</v>
      </c>
      <c r="I879">
        <v>73199</v>
      </c>
      <c r="J879" s="92">
        <v>44256</v>
      </c>
      <c r="K879" s="92">
        <v>44469</v>
      </c>
    </row>
    <row r="880" spans="1:11" x14ac:dyDescent="0.25">
      <c r="A880" t="str">
        <f t="shared" si="13"/>
        <v>SE-50000-73199-SmartFIX – 2 Year Level2-Renewal</v>
      </c>
      <c r="B880" t="s">
        <v>11</v>
      </c>
      <c r="C880" t="s">
        <v>20157</v>
      </c>
      <c r="D880" t="s">
        <v>20131</v>
      </c>
      <c r="E880" t="s">
        <v>19</v>
      </c>
      <c r="F880">
        <v>0.27700000000000002</v>
      </c>
      <c r="G880">
        <v>3.4299999999999997E-2</v>
      </c>
      <c r="H880">
        <v>50000</v>
      </c>
      <c r="I880">
        <v>73199</v>
      </c>
      <c r="J880" s="92">
        <v>44256</v>
      </c>
      <c r="K880" s="92">
        <v>44469</v>
      </c>
    </row>
    <row r="881" spans="1:11" x14ac:dyDescent="0.25">
      <c r="A881" t="str">
        <f t="shared" si="13"/>
        <v>SO-50000-73199-SmartFIX – 2 Year Level2-Renewal</v>
      </c>
      <c r="B881" t="s">
        <v>11</v>
      </c>
      <c r="C881" t="s">
        <v>20157</v>
      </c>
      <c r="D881" t="s">
        <v>20131</v>
      </c>
      <c r="E881" t="s">
        <v>20</v>
      </c>
      <c r="F881">
        <v>0.27700000000000002</v>
      </c>
      <c r="G881">
        <v>3.5099999999999999E-2</v>
      </c>
      <c r="H881">
        <v>50000</v>
      </c>
      <c r="I881">
        <v>73199</v>
      </c>
      <c r="J881" s="92">
        <v>44256</v>
      </c>
      <c r="K881" s="92">
        <v>44469</v>
      </c>
    </row>
    <row r="882" spans="1:11" x14ac:dyDescent="0.25">
      <c r="A882" t="str">
        <f t="shared" si="13"/>
        <v>SW-50000-73199-SmartFIX – 2 Year Level2-Renewal</v>
      </c>
      <c r="B882" t="s">
        <v>11</v>
      </c>
      <c r="C882" t="s">
        <v>20157</v>
      </c>
      <c r="D882" t="s">
        <v>20131</v>
      </c>
      <c r="E882" t="s">
        <v>21</v>
      </c>
      <c r="F882">
        <v>0.27700000000000002</v>
      </c>
      <c r="G882">
        <v>3.3700000000000001E-2</v>
      </c>
      <c r="H882">
        <v>50000</v>
      </c>
      <c r="I882">
        <v>73199</v>
      </c>
      <c r="J882" s="92">
        <v>44256</v>
      </c>
      <c r="K882" s="92">
        <v>44469</v>
      </c>
    </row>
    <row r="883" spans="1:11" x14ac:dyDescent="0.25">
      <c r="A883" t="str">
        <f t="shared" si="13"/>
        <v>WM-50000-73199-SmartFIX – 2 Year Level2-Renewal</v>
      </c>
      <c r="B883" t="s">
        <v>11</v>
      </c>
      <c r="C883" t="s">
        <v>20157</v>
      </c>
      <c r="D883" t="s">
        <v>20131</v>
      </c>
      <c r="E883" t="s">
        <v>22</v>
      </c>
      <c r="F883">
        <v>0.27700000000000002</v>
      </c>
      <c r="G883">
        <v>3.3500000000000002E-2</v>
      </c>
      <c r="H883">
        <v>50000</v>
      </c>
      <c r="I883">
        <v>73199</v>
      </c>
      <c r="J883" s="92">
        <v>44256</v>
      </c>
      <c r="K883" s="92">
        <v>44469</v>
      </c>
    </row>
    <row r="884" spans="1:11" x14ac:dyDescent="0.25">
      <c r="A884" t="str">
        <f t="shared" si="13"/>
        <v>WN-50000-73199-SmartFIX – 2 Year Level2-Renewal</v>
      </c>
      <c r="B884" t="s">
        <v>11</v>
      </c>
      <c r="C884" t="s">
        <v>20157</v>
      </c>
      <c r="D884" t="s">
        <v>20131</v>
      </c>
      <c r="E884" t="s">
        <v>23</v>
      </c>
      <c r="F884">
        <v>0.27700000000000002</v>
      </c>
      <c r="G884">
        <v>3.4099999999999998E-2</v>
      </c>
      <c r="H884">
        <v>50000</v>
      </c>
      <c r="I884">
        <v>73199</v>
      </c>
      <c r="J884" s="92">
        <v>44256</v>
      </c>
      <c r="K884" s="92">
        <v>44469</v>
      </c>
    </row>
    <row r="885" spans="1:11" x14ac:dyDescent="0.25">
      <c r="A885" t="str">
        <f t="shared" si="13"/>
        <v>WS-50000-73199-SmartFIX – 2 Year Level2-Renewal</v>
      </c>
      <c r="B885" t="s">
        <v>11</v>
      </c>
      <c r="C885" t="s">
        <v>20157</v>
      </c>
      <c r="D885" t="s">
        <v>20131</v>
      </c>
      <c r="E885" t="s">
        <v>24</v>
      </c>
      <c r="F885">
        <v>0.27700000000000002</v>
      </c>
      <c r="G885">
        <v>3.3399999999999999E-2</v>
      </c>
      <c r="H885">
        <v>50000</v>
      </c>
      <c r="I885">
        <v>73199</v>
      </c>
      <c r="J885" s="92">
        <v>44256</v>
      </c>
      <c r="K885" s="92">
        <v>44469</v>
      </c>
    </row>
    <row r="886" spans="1:11" x14ac:dyDescent="0.25">
      <c r="A886" t="str">
        <f t="shared" si="13"/>
        <v>EA-73200-124999-SmartFIX – 2 Year Level2-Renewal</v>
      </c>
      <c r="B886" t="s">
        <v>11</v>
      </c>
      <c r="C886" t="s">
        <v>20157</v>
      </c>
      <c r="D886" t="s">
        <v>20131</v>
      </c>
      <c r="E886" t="s">
        <v>12</v>
      </c>
      <c r="F886">
        <v>0.27800000000000002</v>
      </c>
      <c r="G886">
        <v>3.0499999999999999E-2</v>
      </c>
      <c r="H886">
        <v>73200</v>
      </c>
      <c r="I886">
        <v>124999</v>
      </c>
      <c r="J886" s="92">
        <v>44256</v>
      </c>
      <c r="K886" s="92">
        <v>44469</v>
      </c>
    </row>
    <row r="887" spans="1:11" x14ac:dyDescent="0.25">
      <c r="A887" t="str">
        <f t="shared" si="13"/>
        <v>EM-73200-124999-SmartFIX – 2 Year Level2-Renewal</v>
      </c>
      <c r="B887" t="s">
        <v>11</v>
      </c>
      <c r="C887" t="s">
        <v>20157</v>
      </c>
      <c r="D887" t="s">
        <v>20131</v>
      </c>
      <c r="E887" t="s">
        <v>13</v>
      </c>
      <c r="F887">
        <v>0.27800000000000002</v>
      </c>
      <c r="G887">
        <v>3.0200000000000001E-2</v>
      </c>
      <c r="H887">
        <v>73200</v>
      </c>
      <c r="I887">
        <v>124999</v>
      </c>
      <c r="J887" s="92">
        <v>44256</v>
      </c>
      <c r="K887" s="92">
        <v>44469</v>
      </c>
    </row>
    <row r="888" spans="1:11" x14ac:dyDescent="0.25">
      <c r="A888" t="str">
        <f t="shared" si="13"/>
        <v>NE-73200-124999-SmartFIX – 2 Year Level2-Renewal</v>
      </c>
      <c r="B888" t="s">
        <v>11</v>
      </c>
      <c r="C888" t="s">
        <v>20157</v>
      </c>
      <c r="D888" t="s">
        <v>20131</v>
      </c>
      <c r="E888" t="s">
        <v>14</v>
      </c>
      <c r="F888">
        <v>0.27800000000000002</v>
      </c>
      <c r="G888">
        <v>3.15E-2</v>
      </c>
      <c r="H888">
        <v>73200</v>
      </c>
      <c r="I888">
        <v>124999</v>
      </c>
      <c r="J888" s="92">
        <v>44256</v>
      </c>
      <c r="K888" s="92">
        <v>44469</v>
      </c>
    </row>
    <row r="889" spans="1:11" x14ac:dyDescent="0.25">
      <c r="A889" t="str">
        <f t="shared" si="13"/>
        <v>NO-73200-124999-SmartFIX – 2 Year Level2-Renewal</v>
      </c>
      <c r="B889" t="s">
        <v>11</v>
      </c>
      <c r="C889" t="s">
        <v>20157</v>
      </c>
      <c r="D889" t="s">
        <v>20131</v>
      </c>
      <c r="E889" t="s">
        <v>15</v>
      </c>
      <c r="F889">
        <v>0.27800000000000002</v>
      </c>
      <c r="G889">
        <v>3.1099999999999999E-2</v>
      </c>
      <c r="H889">
        <v>73200</v>
      </c>
      <c r="I889">
        <v>124999</v>
      </c>
      <c r="J889" s="92">
        <v>44256</v>
      </c>
      <c r="K889" s="92">
        <v>44469</v>
      </c>
    </row>
    <row r="890" spans="1:11" x14ac:dyDescent="0.25">
      <c r="A890" t="str">
        <f t="shared" si="13"/>
        <v>NT-73200-124999-SmartFIX – 2 Year Level2-Renewal</v>
      </c>
      <c r="B890" t="s">
        <v>11</v>
      </c>
      <c r="C890" t="s">
        <v>20157</v>
      </c>
      <c r="D890" t="s">
        <v>20131</v>
      </c>
      <c r="E890" t="s">
        <v>16</v>
      </c>
      <c r="F890">
        <v>0.27800000000000002</v>
      </c>
      <c r="G890">
        <v>3.1899999999999998E-2</v>
      </c>
      <c r="H890">
        <v>73200</v>
      </c>
      <c r="I890">
        <v>124999</v>
      </c>
      <c r="J890" s="92">
        <v>44256</v>
      </c>
      <c r="K890" s="92">
        <v>44469</v>
      </c>
    </row>
    <row r="891" spans="1:11" x14ac:dyDescent="0.25">
      <c r="A891" t="str">
        <f t="shared" si="13"/>
        <v>NW-73200-124999-SmartFIX – 2 Year Level2-Renewal</v>
      </c>
      <c r="B891" t="s">
        <v>11</v>
      </c>
      <c r="C891" t="s">
        <v>20157</v>
      </c>
      <c r="D891" t="s">
        <v>20131</v>
      </c>
      <c r="E891" t="s">
        <v>17</v>
      </c>
      <c r="F891">
        <v>0.27800000000000002</v>
      </c>
      <c r="G891">
        <v>3.09E-2</v>
      </c>
      <c r="H891">
        <v>73200</v>
      </c>
      <c r="I891">
        <v>124999</v>
      </c>
      <c r="J891" s="92">
        <v>44256</v>
      </c>
      <c r="K891" s="92">
        <v>44469</v>
      </c>
    </row>
    <row r="892" spans="1:11" x14ac:dyDescent="0.25">
      <c r="A892" t="str">
        <f t="shared" si="13"/>
        <v>SC-73200-124999-SmartFIX – 2 Year Level2-Renewal</v>
      </c>
      <c r="B892" t="s">
        <v>11</v>
      </c>
      <c r="C892" t="s">
        <v>20157</v>
      </c>
      <c r="D892" t="s">
        <v>20131</v>
      </c>
      <c r="E892" t="s">
        <v>18</v>
      </c>
      <c r="F892">
        <v>0.27800000000000002</v>
      </c>
      <c r="G892">
        <v>3.1600000000000003E-2</v>
      </c>
      <c r="H892">
        <v>73200</v>
      </c>
      <c r="I892">
        <v>124999</v>
      </c>
      <c r="J892" s="92">
        <v>44256</v>
      </c>
      <c r="K892" s="92">
        <v>44469</v>
      </c>
    </row>
    <row r="893" spans="1:11" x14ac:dyDescent="0.25">
      <c r="A893" t="str">
        <f t="shared" si="13"/>
        <v>SE-73200-124999-SmartFIX – 2 Year Level2-Renewal</v>
      </c>
      <c r="B893" t="s">
        <v>11</v>
      </c>
      <c r="C893" t="s">
        <v>20157</v>
      </c>
      <c r="D893" t="s">
        <v>20131</v>
      </c>
      <c r="E893" t="s">
        <v>19</v>
      </c>
      <c r="F893">
        <v>0.27800000000000002</v>
      </c>
      <c r="G893">
        <v>3.1399999999999997E-2</v>
      </c>
      <c r="H893">
        <v>73200</v>
      </c>
      <c r="I893">
        <v>124999</v>
      </c>
      <c r="J893" s="92">
        <v>44256</v>
      </c>
      <c r="K893" s="92">
        <v>44469</v>
      </c>
    </row>
    <row r="894" spans="1:11" x14ac:dyDescent="0.25">
      <c r="A894" t="str">
        <f t="shared" si="13"/>
        <v>SO-73200-124999-SmartFIX – 2 Year Level2-Renewal</v>
      </c>
      <c r="B894" t="s">
        <v>11</v>
      </c>
      <c r="C894" t="s">
        <v>20157</v>
      </c>
      <c r="D894" t="s">
        <v>20131</v>
      </c>
      <c r="E894" t="s">
        <v>20</v>
      </c>
      <c r="F894">
        <v>0.27800000000000002</v>
      </c>
      <c r="G894">
        <v>3.2000000000000001E-2</v>
      </c>
      <c r="H894">
        <v>73200</v>
      </c>
      <c r="I894">
        <v>124999</v>
      </c>
      <c r="J894" s="92">
        <v>44256</v>
      </c>
      <c r="K894" s="92">
        <v>44469</v>
      </c>
    </row>
    <row r="895" spans="1:11" x14ac:dyDescent="0.25">
      <c r="A895" t="str">
        <f t="shared" si="13"/>
        <v>SW-73200-124999-SmartFIX – 2 Year Level2-Renewal</v>
      </c>
      <c r="B895" t="s">
        <v>11</v>
      </c>
      <c r="C895" t="s">
        <v>20157</v>
      </c>
      <c r="D895" t="s">
        <v>20131</v>
      </c>
      <c r="E895" t="s">
        <v>21</v>
      </c>
      <c r="F895">
        <v>0.27800000000000002</v>
      </c>
      <c r="G895">
        <v>3.1899999999999998E-2</v>
      </c>
      <c r="H895">
        <v>73200</v>
      </c>
      <c r="I895">
        <v>124999</v>
      </c>
      <c r="J895" s="92">
        <v>44256</v>
      </c>
      <c r="K895" s="92">
        <v>44469</v>
      </c>
    </row>
    <row r="896" spans="1:11" x14ac:dyDescent="0.25">
      <c r="A896" t="str">
        <f t="shared" si="13"/>
        <v>WM-73200-124999-SmartFIX – 2 Year Level2-Renewal</v>
      </c>
      <c r="B896" t="s">
        <v>11</v>
      </c>
      <c r="C896" t="s">
        <v>20157</v>
      </c>
      <c r="D896" t="s">
        <v>20131</v>
      </c>
      <c r="E896" t="s">
        <v>22</v>
      </c>
      <c r="F896">
        <v>0.27800000000000002</v>
      </c>
      <c r="G896">
        <v>3.1699999999999999E-2</v>
      </c>
      <c r="H896">
        <v>73200</v>
      </c>
      <c r="I896">
        <v>124999</v>
      </c>
      <c r="J896" s="92">
        <v>44256</v>
      </c>
      <c r="K896" s="92">
        <v>44469</v>
      </c>
    </row>
    <row r="897" spans="1:11" x14ac:dyDescent="0.25">
      <c r="A897" t="str">
        <f t="shared" si="13"/>
        <v>WN-73200-124999-SmartFIX – 2 Year Level2-Renewal</v>
      </c>
      <c r="B897" t="s">
        <v>11</v>
      </c>
      <c r="C897" t="s">
        <v>20157</v>
      </c>
      <c r="D897" t="s">
        <v>20131</v>
      </c>
      <c r="E897" t="s">
        <v>23</v>
      </c>
      <c r="F897">
        <v>0.27800000000000002</v>
      </c>
      <c r="G897">
        <v>3.2300000000000002E-2</v>
      </c>
      <c r="H897">
        <v>73200</v>
      </c>
      <c r="I897">
        <v>124999</v>
      </c>
      <c r="J897" s="92">
        <v>44256</v>
      </c>
      <c r="K897" s="92">
        <v>44469</v>
      </c>
    </row>
    <row r="898" spans="1:11" x14ac:dyDescent="0.25">
      <c r="A898" t="str">
        <f t="shared" si="13"/>
        <v>WS-73200-124999-SmartFIX – 2 Year Level2-Renewal</v>
      </c>
      <c r="B898" t="s">
        <v>11</v>
      </c>
      <c r="C898" t="s">
        <v>20157</v>
      </c>
      <c r="D898" t="s">
        <v>20131</v>
      </c>
      <c r="E898" t="s">
        <v>24</v>
      </c>
      <c r="F898">
        <v>0.27800000000000002</v>
      </c>
      <c r="G898">
        <v>3.1600000000000003E-2</v>
      </c>
      <c r="H898">
        <v>73200</v>
      </c>
      <c r="I898">
        <v>124999</v>
      </c>
      <c r="J898" s="92">
        <v>44256</v>
      </c>
      <c r="K898" s="92">
        <v>44469</v>
      </c>
    </row>
    <row r="899" spans="1:11" x14ac:dyDescent="0.25">
      <c r="A899" t="str">
        <f t="shared" ref="A899:A962" si="14">CONCATENATE(E899,"-",H899,"-",I899,"-",C899,"-",D899)</f>
        <v>EA-125000-292999-SmartFIX – 2 Year Level2-Renewal</v>
      </c>
      <c r="B899" t="s">
        <v>11</v>
      </c>
      <c r="C899" t="s">
        <v>20157</v>
      </c>
      <c r="D899" t="s">
        <v>20131</v>
      </c>
      <c r="E899" t="s">
        <v>12</v>
      </c>
      <c r="F899">
        <v>0.27900000000000003</v>
      </c>
      <c r="G899">
        <v>3.04E-2</v>
      </c>
      <c r="H899">
        <v>125000</v>
      </c>
      <c r="I899">
        <v>292999</v>
      </c>
      <c r="J899" s="92">
        <v>44256</v>
      </c>
      <c r="K899" s="92">
        <v>44469</v>
      </c>
    </row>
    <row r="900" spans="1:11" x14ac:dyDescent="0.25">
      <c r="A900" t="str">
        <f t="shared" si="14"/>
        <v>EM-125000-292999-SmartFIX – 2 Year Level2-Renewal</v>
      </c>
      <c r="B900" t="s">
        <v>11</v>
      </c>
      <c r="C900" t="s">
        <v>20157</v>
      </c>
      <c r="D900" t="s">
        <v>20131</v>
      </c>
      <c r="E900" t="s">
        <v>13</v>
      </c>
      <c r="F900">
        <v>0.27900000000000003</v>
      </c>
      <c r="G900">
        <v>2.9700000000000001E-2</v>
      </c>
      <c r="H900">
        <v>125000</v>
      </c>
      <c r="I900">
        <v>292999</v>
      </c>
      <c r="J900" s="92">
        <v>44256</v>
      </c>
      <c r="K900" s="92">
        <v>44469</v>
      </c>
    </row>
    <row r="901" spans="1:11" x14ac:dyDescent="0.25">
      <c r="A901" t="str">
        <f t="shared" si="14"/>
        <v>NE-125000-292999-SmartFIX – 2 Year Level2-Renewal</v>
      </c>
      <c r="B901" t="s">
        <v>11</v>
      </c>
      <c r="C901" t="s">
        <v>20157</v>
      </c>
      <c r="D901" t="s">
        <v>20131</v>
      </c>
      <c r="E901" t="s">
        <v>14</v>
      </c>
      <c r="F901">
        <v>0.27900000000000003</v>
      </c>
      <c r="G901">
        <v>3.0499999999999999E-2</v>
      </c>
      <c r="H901">
        <v>125000</v>
      </c>
      <c r="I901">
        <v>292999</v>
      </c>
      <c r="J901" s="92">
        <v>44256</v>
      </c>
      <c r="K901" s="92">
        <v>44469</v>
      </c>
    </row>
    <row r="902" spans="1:11" x14ac:dyDescent="0.25">
      <c r="A902" t="str">
        <f t="shared" si="14"/>
        <v>NO-125000-292999-SmartFIX – 2 Year Level2-Renewal</v>
      </c>
      <c r="B902" t="s">
        <v>11</v>
      </c>
      <c r="C902" t="s">
        <v>20157</v>
      </c>
      <c r="D902" t="s">
        <v>20131</v>
      </c>
      <c r="E902" t="s">
        <v>15</v>
      </c>
      <c r="F902">
        <v>0.27900000000000003</v>
      </c>
      <c r="G902">
        <v>3.0099999999999998E-2</v>
      </c>
      <c r="H902">
        <v>125000</v>
      </c>
      <c r="I902">
        <v>292999</v>
      </c>
      <c r="J902" s="92">
        <v>44256</v>
      </c>
      <c r="K902" s="92">
        <v>44469</v>
      </c>
    </row>
    <row r="903" spans="1:11" x14ac:dyDescent="0.25">
      <c r="A903" t="str">
        <f t="shared" si="14"/>
        <v>NT-125000-292999-SmartFIX – 2 Year Level2-Renewal</v>
      </c>
      <c r="B903" t="s">
        <v>11</v>
      </c>
      <c r="C903" t="s">
        <v>20157</v>
      </c>
      <c r="D903" t="s">
        <v>20131</v>
      </c>
      <c r="E903" t="s">
        <v>16</v>
      </c>
      <c r="F903">
        <v>0.27900000000000003</v>
      </c>
      <c r="G903">
        <v>3.0499999999999999E-2</v>
      </c>
      <c r="H903">
        <v>125000</v>
      </c>
      <c r="I903">
        <v>292999</v>
      </c>
      <c r="J903" s="92">
        <v>44256</v>
      </c>
      <c r="K903" s="92">
        <v>44469</v>
      </c>
    </row>
    <row r="904" spans="1:11" x14ac:dyDescent="0.25">
      <c r="A904" t="str">
        <f t="shared" si="14"/>
        <v>NW-125000-292999-SmartFIX – 2 Year Level2-Renewal</v>
      </c>
      <c r="B904" t="s">
        <v>11</v>
      </c>
      <c r="C904" t="s">
        <v>20157</v>
      </c>
      <c r="D904" t="s">
        <v>20131</v>
      </c>
      <c r="E904" t="s">
        <v>17</v>
      </c>
      <c r="F904">
        <v>0.27900000000000003</v>
      </c>
      <c r="G904">
        <v>3.0499999999999999E-2</v>
      </c>
      <c r="H904">
        <v>125000</v>
      </c>
      <c r="I904">
        <v>292999</v>
      </c>
      <c r="J904" s="92">
        <v>44256</v>
      </c>
      <c r="K904" s="92">
        <v>44469</v>
      </c>
    </row>
    <row r="905" spans="1:11" x14ac:dyDescent="0.25">
      <c r="A905" t="str">
        <f t="shared" si="14"/>
        <v>SC-125000-292999-SmartFIX – 2 Year Level2-Renewal</v>
      </c>
      <c r="B905" t="s">
        <v>11</v>
      </c>
      <c r="C905" t="s">
        <v>20157</v>
      </c>
      <c r="D905" t="s">
        <v>20131</v>
      </c>
      <c r="E905" t="s">
        <v>18</v>
      </c>
      <c r="F905">
        <v>0.27900000000000003</v>
      </c>
      <c r="G905">
        <v>3.15E-2</v>
      </c>
      <c r="H905">
        <v>125000</v>
      </c>
      <c r="I905">
        <v>292999</v>
      </c>
      <c r="J905" s="92">
        <v>44256</v>
      </c>
      <c r="K905" s="92">
        <v>44469</v>
      </c>
    </row>
    <row r="906" spans="1:11" x14ac:dyDescent="0.25">
      <c r="A906" t="str">
        <f t="shared" si="14"/>
        <v>SE-125000-292999-SmartFIX – 2 Year Level2-Renewal</v>
      </c>
      <c r="B906" t="s">
        <v>11</v>
      </c>
      <c r="C906" t="s">
        <v>20157</v>
      </c>
      <c r="D906" t="s">
        <v>20131</v>
      </c>
      <c r="E906" t="s">
        <v>19</v>
      </c>
      <c r="F906">
        <v>0.27900000000000003</v>
      </c>
      <c r="G906">
        <v>3.0499999999999999E-2</v>
      </c>
      <c r="H906">
        <v>125000</v>
      </c>
      <c r="I906">
        <v>292999</v>
      </c>
      <c r="J906" s="92">
        <v>44256</v>
      </c>
      <c r="K906" s="92">
        <v>44469</v>
      </c>
    </row>
    <row r="907" spans="1:11" x14ac:dyDescent="0.25">
      <c r="A907" t="str">
        <f t="shared" si="14"/>
        <v>SO-125000-292999-SmartFIX – 2 Year Level2-Renewal</v>
      </c>
      <c r="B907" t="s">
        <v>11</v>
      </c>
      <c r="C907" t="s">
        <v>20157</v>
      </c>
      <c r="D907" t="s">
        <v>20131</v>
      </c>
      <c r="E907" t="s">
        <v>20</v>
      </c>
      <c r="F907">
        <v>0.27900000000000003</v>
      </c>
      <c r="G907">
        <v>3.1300000000000001E-2</v>
      </c>
      <c r="H907">
        <v>125000</v>
      </c>
      <c r="I907">
        <v>292999</v>
      </c>
      <c r="J907" s="92">
        <v>44256</v>
      </c>
      <c r="K907" s="92">
        <v>44469</v>
      </c>
    </row>
    <row r="908" spans="1:11" x14ac:dyDescent="0.25">
      <c r="A908" t="str">
        <f t="shared" si="14"/>
        <v>SW-125000-292999-SmartFIX – 2 Year Level2-Renewal</v>
      </c>
      <c r="B908" t="s">
        <v>11</v>
      </c>
      <c r="C908" t="s">
        <v>20157</v>
      </c>
      <c r="D908" t="s">
        <v>20131</v>
      </c>
      <c r="E908" t="s">
        <v>21</v>
      </c>
      <c r="F908">
        <v>0.27900000000000003</v>
      </c>
      <c r="G908">
        <v>3.1E-2</v>
      </c>
      <c r="H908">
        <v>125000</v>
      </c>
      <c r="I908">
        <v>292999</v>
      </c>
      <c r="J908" s="92">
        <v>44256</v>
      </c>
      <c r="K908" s="92">
        <v>44469</v>
      </c>
    </row>
    <row r="909" spans="1:11" x14ac:dyDescent="0.25">
      <c r="A909" t="str">
        <f t="shared" si="14"/>
        <v>WM-125000-292999-SmartFIX – 2 Year Level2-Renewal</v>
      </c>
      <c r="B909" t="s">
        <v>11</v>
      </c>
      <c r="C909" t="s">
        <v>20157</v>
      </c>
      <c r="D909" t="s">
        <v>20131</v>
      </c>
      <c r="E909" t="s">
        <v>22</v>
      </c>
      <c r="F909">
        <v>0.27900000000000003</v>
      </c>
      <c r="G909">
        <v>3.09E-2</v>
      </c>
      <c r="H909">
        <v>125000</v>
      </c>
      <c r="I909">
        <v>292999</v>
      </c>
      <c r="J909" s="92">
        <v>44256</v>
      </c>
      <c r="K909" s="92">
        <v>44469</v>
      </c>
    </row>
    <row r="910" spans="1:11" x14ac:dyDescent="0.25">
      <c r="A910" t="str">
        <f t="shared" si="14"/>
        <v>WN-125000-292999-SmartFIX – 2 Year Level2-Renewal</v>
      </c>
      <c r="B910" t="s">
        <v>11</v>
      </c>
      <c r="C910" t="s">
        <v>20157</v>
      </c>
      <c r="D910" t="s">
        <v>20131</v>
      </c>
      <c r="E910" t="s">
        <v>23</v>
      </c>
      <c r="F910">
        <v>0.27900000000000003</v>
      </c>
      <c r="G910">
        <v>3.1399999999999997E-2</v>
      </c>
      <c r="H910">
        <v>125000</v>
      </c>
      <c r="I910">
        <v>292999</v>
      </c>
      <c r="J910" s="92">
        <v>44256</v>
      </c>
      <c r="K910" s="92">
        <v>44469</v>
      </c>
    </row>
    <row r="911" spans="1:11" x14ac:dyDescent="0.25">
      <c r="A911" t="str">
        <f t="shared" si="14"/>
        <v>WS-125000-292999-SmartFIX – 2 Year Level2-Renewal</v>
      </c>
      <c r="B911" t="s">
        <v>11</v>
      </c>
      <c r="C911" t="s">
        <v>20157</v>
      </c>
      <c r="D911" t="s">
        <v>20131</v>
      </c>
      <c r="E911" t="s">
        <v>24</v>
      </c>
      <c r="F911">
        <v>0.27900000000000003</v>
      </c>
      <c r="G911">
        <v>3.1099999999999999E-2</v>
      </c>
      <c r="H911">
        <v>125000</v>
      </c>
      <c r="I911">
        <v>292999</v>
      </c>
      <c r="J911" s="92">
        <v>44256</v>
      </c>
      <c r="K911" s="92">
        <v>44469</v>
      </c>
    </row>
    <row r="912" spans="1:11" x14ac:dyDescent="0.25">
      <c r="A912" t="str">
        <f t="shared" si="14"/>
        <v>EA-10000-24999-SmartFIX – 3 Year Level2-Renewal</v>
      </c>
      <c r="B912" t="s">
        <v>11</v>
      </c>
      <c r="C912" t="s">
        <v>20158</v>
      </c>
      <c r="D912" t="s">
        <v>20131</v>
      </c>
      <c r="E912" t="s">
        <v>12</v>
      </c>
      <c r="F912">
        <v>0.27500000000000002</v>
      </c>
      <c r="G912">
        <v>3.6700000000000003E-2</v>
      </c>
      <c r="H912">
        <v>10000</v>
      </c>
      <c r="I912">
        <v>24999</v>
      </c>
      <c r="J912" s="92">
        <v>44256</v>
      </c>
      <c r="K912" s="92">
        <v>44469</v>
      </c>
    </row>
    <row r="913" spans="1:11" x14ac:dyDescent="0.25">
      <c r="A913" t="str">
        <f t="shared" si="14"/>
        <v>EM-10000-24999-SmartFIX – 3 Year Level2-Renewal</v>
      </c>
      <c r="B913" t="s">
        <v>11</v>
      </c>
      <c r="C913" t="s">
        <v>20158</v>
      </c>
      <c r="D913" t="s">
        <v>20131</v>
      </c>
      <c r="E913" t="s">
        <v>13</v>
      </c>
      <c r="F913">
        <v>0.27500000000000002</v>
      </c>
      <c r="G913">
        <v>3.6600000000000001E-2</v>
      </c>
      <c r="H913">
        <v>10000</v>
      </c>
      <c r="I913">
        <v>24999</v>
      </c>
      <c r="J913" s="92">
        <v>44256</v>
      </c>
      <c r="K913" s="92">
        <v>44469</v>
      </c>
    </row>
    <row r="914" spans="1:11" x14ac:dyDescent="0.25">
      <c r="A914" t="str">
        <f t="shared" si="14"/>
        <v>NE-10000-24999-SmartFIX – 3 Year Level2-Renewal</v>
      </c>
      <c r="B914" t="s">
        <v>11</v>
      </c>
      <c r="C914" t="s">
        <v>20158</v>
      </c>
      <c r="D914" t="s">
        <v>20131</v>
      </c>
      <c r="E914" t="s">
        <v>14</v>
      </c>
      <c r="F914">
        <v>0.27500000000000002</v>
      </c>
      <c r="G914">
        <v>3.6600000000000001E-2</v>
      </c>
      <c r="H914">
        <v>10000</v>
      </c>
      <c r="I914">
        <v>24999</v>
      </c>
      <c r="J914" s="92">
        <v>44256</v>
      </c>
      <c r="K914" s="92">
        <v>44469</v>
      </c>
    </row>
    <row r="915" spans="1:11" x14ac:dyDescent="0.25">
      <c r="A915" t="str">
        <f t="shared" si="14"/>
        <v>NO-10000-24999-SmartFIX – 3 Year Level2-Renewal</v>
      </c>
      <c r="B915" t="s">
        <v>11</v>
      </c>
      <c r="C915" t="s">
        <v>20158</v>
      </c>
      <c r="D915" t="s">
        <v>20131</v>
      </c>
      <c r="E915" t="s">
        <v>15</v>
      </c>
      <c r="F915">
        <v>0.27500000000000002</v>
      </c>
      <c r="G915">
        <v>3.6499999999999998E-2</v>
      </c>
      <c r="H915">
        <v>10000</v>
      </c>
      <c r="I915">
        <v>24999</v>
      </c>
      <c r="J915" s="92">
        <v>44256</v>
      </c>
      <c r="K915" s="92">
        <v>44469</v>
      </c>
    </row>
    <row r="916" spans="1:11" x14ac:dyDescent="0.25">
      <c r="A916" t="str">
        <f t="shared" si="14"/>
        <v>NT-10000-24999-SmartFIX – 3 Year Level2-Renewal</v>
      </c>
      <c r="B916" t="s">
        <v>11</v>
      </c>
      <c r="C916" t="s">
        <v>20158</v>
      </c>
      <c r="D916" t="s">
        <v>20131</v>
      </c>
      <c r="E916" t="s">
        <v>16</v>
      </c>
      <c r="F916">
        <v>0.27500000000000002</v>
      </c>
      <c r="G916">
        <v>3.6799999999999999E-2</v>
      </c>
      <c r="H916">
        <v>10000</v>
      </c>
      <c r="I916">
        <v>24999</v>
      </c>
      <c r="J916" s="92">
        <v>44256</v>
      </c>
      <c r="K916" s="92">
        <v>44469</v>
      </c>
    </row>
    <row r="917" spans="1:11" x14ac:dyDescent="0.25">
      <c r="A917" t="str">
        <f t="shared" si="14"/>
        <v>NW-10000-24999-SmartFIX – 3 Year Level2-Renewal</v>
      </c>
      <c r="B917" t="s">
        <v>11</v>
      </c>
      <c r="C917" t="s">
        <v>20158</v>
      </c>
      <c r="D917" t="s">
        <v>20131</v>
      </c>
      <c r="E917" t="s">
        <v>17</v>
      </c>
      <c r="F917">
        <v>0.27500000000000002</v>
      </c>
      <c r="G917">
        <v>3.6600000000000001E-2</v>
      </c>
      <c r="H917">
        <v>10000</v>
      </c>
      <c r="I917">
        <v>24999</v>
      </c>
      <c r="J917" s="92">
        <v>44256</v>
      </c>
      <c r="K917" s="92">
        <v>44469</v>
      </c>
    </row>
    <row r="918" spans="1:11" x14ac:dyDescent="0.25">
      <c r="A918" t="str">
        <f t="shared" si="14"/>
        <v>SC-10000-24999-SmartFIX – 3 Year Level2-Renewal</v>
      </c>
      <c r="B918" t="s">
        <v>11</v>
      </c>
      <c r="C918" t="s">
        <v>20158</v>
      </c>
      <c r="D918" t="s">
        <v>20131</v>
      </c>
      <c r="E918" t="s">
        <v>18</v>
      </c>
      <c r="F918">
        <v>0.27500000000000002</v>
      </c>
      <c r="G918">
        <v>3.9399999999999998E-2</v>
      </c>
      <c r="H918">
        <v>10000</v>
      </c>
      <c r="I918">
        <v>24999</v>
      </c>
      <c r="J918" s="92">
        <v>44256</v>
      </c>
      <c r="K918" s="92">
        <v>44469</v>
      </c>
    </row>
    <row r="919" spans="1:11" x14ac:dyDescent="0.25">
      <c r="A919" t="str">
        <f t="shared" si="14"/>
        <v>SE-10000-24999-SmartFIX – 3 Year Level2-Renewal</v>
      </c>
      <c r="B919" t="s">
        <v>11</v>
      </c>
      <c r="C919" t="s">
        <v>20158</v>
      </c>
      <c r="D919" t="s">
        <v>20131</v>
      </c>
      <c r="E919" t="s">
        <v>19</v>
      </c>
      <c r="F919">
        <v>0.27500000000000002</v>
      </c>
      <c r="G919">
        <v>3.6600000000000001E-2</v>
      </c>
      <c r="H919">
        <v>10000</v>
      </c>
      <c r="I919">
        <v>24999</v>
      </c>
      <c r="J919" s="92">
        <v>44256</v>
      </c>
      <c r="K919" s="92">
        <v>44469</v>
      </c>
    </row>
    <row r="920" spans="1:11" x14ac:dyDescent="0.25">
      <c r="A920" t="str">
        <f t="shared" si="14"/>
        <v>SO-10000-24999-SmartFIX – 3 Year Level2-Renewal</v>
      </c>
      <c r="B920" t="s">
        <v>11</v>
      </c>
      <c r="C920" t="s">
        <v>20158</v>
      </c>
      <c r="D920" t="s">
        <v>20131</v>
      </c>
      <c r="E920" t="s">
        <v>20</v>
      </c>
      <c r="F920">
        <v>0.27500000000000002</v>
      </c>
      <c r="G920">
        <v>3.7900000000000003E-2</v>
      </c>
      <c r="H920">
        <v>10000</v>
      </c>
      <c r="I920">
        <v>24999</v>
      </c>
      <c r="J920" s="92">
        <v>44256</v>
      </c>
      <c r="K920" s="92">
        <v>44469</v>
      </c>
    </row>
    <row r="921" spans="1:11" x14ac:dyDescent="0.25">
      <c r="A921" t="str">
        <f t="shared" si="14"/>
        <v>SW-10000-24999-SmartFIX – 3 Year Level2-Renewal</v>
      </c>
      <c r="B921" t="s">
        <v>11</v>
      </c>
      <c r="C921" t="s">
        <v>20158</v>
      </c>
      <c r="D921" t="s">
        <v>20131</v>
      </c>
      <c r="E921" t="s">
        <v>21</v>
      </c>
      <c r="F921">
        <v>0.27500000000000002</v>
      </c>
      <c r="G921">
        <v>3.6600000000000001E-2</v>
      </c>
      <c r="H921">
        <v>10000</v>
      </c>
      <c r="I921">
        <v>24999</v>
      </c>
      <c r="J921" s="92">
        <v>44256</v>
      </c>
      <c r="K921" s="92">
        <v>44469</v>
      </c>
    </row>
    <row r="922" spans="1:11" x14ac:dyDescent="0.25">
      <c r="A922" t="str">
        <f t="shared" si="14"/>
        <v>WM-10000-24999-SmartFIX – 3 Year Level2-Renewal</v>
      </c>
      <c r="B922" t="s">
        <v>11</v>
      </c>
      <c r="C922" t="s">
        <v>20158</v>
      </c>
      <c r="D922" t="s">
        <v>20131</v>
      </c>
      <c r="E922" t="s">
        <v>22</v>
      </c>
      <c r="F922">
        <v>0.27500000000000002</v>
      </c>
      <c r="G922">
        <v>3.6600000000000001E-2</v>
      </c>
      <c r="H922">
        <v>10000</v>
      </c>
      <c r="I922">
        <v>24999</v>
      </c>
      <c r="J922" s="92">
        <v>44256</v>
      </c>
      <c r="K922" s="92">
        <v>44469</v>
      </c>
    </row>
    <row r="923" spans="1:11" x14ac:dyDescent="0.25">
      <c r="A923" t="str">
        <f t="shared" si="14"/>
        <v>WN-10000-24999-SmartFIX – 3 Year Level2-Renewal</v>
      </c>
      <c r="B923" t="s">
        <v>11</v>
      </c>
      <c r="C923" t="s">
        <v>20158</v>
      </c>
      <c r="D923" t="s">
        <v>20131</v>
      </c>
      <c r="E923" t="s">
        <v>23</v>
      </c>
      <c r="F923">
        <v>0.27500000000000002</v>
      </c>
      <c r="G923">
        <v>3.6900000000000002E-2</v>
      </c>
      <c r="H923">
        <v>10000</v>
      </c>
      <c r="I923">
        <v>24999</v>
      </c>
      <c r="J923" s="92">
        <v>44256</v>
      </c>
      <c r="K923" s="92">
        <v>44469</v>
      </c>
    </row>
    <row r="924" spans="1:11" x14ac:dyDescent="0.25">
      <c r="A924" t="str">
        <f t="shared" si="14"/>
        <v>WS-10000-24999-SmartFIX – 3 Year Level2-Renewal</v>
      </c>
      <c r="B924" t="s">
        <v>11</v>
      </c>
      <c r="C924" t="s">
        <v>20158</v>
      </c>
      <c r="D924" t="s">
        <v>20131</v>
      </c>
      <c r="E924" t="s">
        <v>24</v>
      </c>
      <c r="F924">
        <v>0.27500000000000002</v>
      </c>
      <c r="G924">
        <v>3.6600000000000001E-2</v>
      </c>
      <c r="H924">
        <v>10000</v>
      </c>
      <c r="I924">
        <v>24999</v>
      </c>
      <c r="J924" s="92">
        <v>44256</v>
      </c>
      <c r="K924" s="92">
        <v>44469</v>
      </c>
    </row>
    <row r="925" spans="1:11" x14ac:dyDescent="0.25">
      <c r="A925" t="str">
        <f t="shared" si="14"/>
        <v>EA-25000-49999-SmartFIX – 3 Year Level2-Renewal</v>
      </c>
      <c r="B925" t="s">
        <v>11</v>
      </c>
      <c r="C925" t="s">
        <v>20158</v>
      </c>
      <c r="D925" t="s">
        <v>20131</v>
      </c>
      <c r="E925" t="s">
        <v>12</v>
      </c>
      <c r="F925">
        <v>0.27600000000000002</v>
      </c>
      <c r="G925">
        <v>3.44E-2</v>
      </c>
      <c r="H925">
        <v>25000</v>
      </c>
      <c r="I925">
        <v>49999</v>
      </c>
      <c r="J925" s="92">
        <v>44256</v>
      </c>
      <c r="K925" s="92">
        <v>44469</v>
      </c>
    </row>
    <row r="926" spans="1:11" x14ac:dyDescent="0.25">
      <c r="A926" t="str">
        <f t="shared" si="14"/>
        <v>EM-25000-49999-SmartFIX – 3 Year Level2-Renewal</v>
      </c>
      <c r="B926" t="s">
        <v>11</v>
      </c>
      <c r="C926" t="s">
        <v>20158</v>
      </c>
      <c r="D926" t="s">
        <v>20131</v>
      </c>
      <c r="E926" t="s">
        <v>13</v>
      </c>
      <c r="F926">
        <v>0.27600000000000002</v>
      </c>
      <c r="G926">
        <v>3.4599999999999999E-2</v>
      </c>
      <c r="H926">
        <v>25000</v>
      </c>
      <c r="I926">
        <v>49999</v>
      </c>
      <c r="J926" s="92">
        <v>44256</v>
      </c>
      <c r="K926" s="92">
        <v>44469</v>
      </c>
    </row>
    <row r="927" spans="1:11" x14ac:dyDescent="0.25">
      <c r="A927" t="str">
        <f t="shared" si="14"/>
        <v>NE-25000-49999-SmartFIX – 3 Year Level2-Renewal</v>
      </c>
      <c r="B927" t="s">
        <v>11</v>
      </c>
      <c r="C927" t="s">
        <v>20158</v>
      </c>
      <c r="D927" t="s">
        <v>20131</v>
      </c>
      <c r="E927" t="s">
        <v>14</v>
      </c>
      <c r="F927">
        <v>0.27600000000000002</v>
      </c>
      <c r="G927">
        <v>3.5799999999999998E-2</v>
      </c>
      <c r="H927">
        <v>25000</v>
      </c>
      <c r="I927">
        <v>49999</v>
      </c>
      <c r="J927" s="92">
        <v>44256</v>
      </c>
      <c r="K927" s="92">
        <v>44469</v>
      </c>
    </row>
    <row r="928" spans="1:11" x14ac:dyDescent="0.25">
      <c r="A928" t="str">
        <f t="shared" si="14"/>
        <v>NO-25000-49999-SmartFIX – 3 Year Level2-Renewal</v>
      </c>
      <c r="B928" t="s">
        <v>11</v>
      </c>
      <c r="C928" t="s">
        <v>20158</v>
      </c>
      <c r="D928" t="s">
        <v>20131</v>
      </c>
      <c r="E928" t="s">
        <v>15</v>
      </c>
      <c r="F928">
        <v>0.27600000000000002</v>
      </c>
      <c r="G928">
        <v>3.4799999999999998E-2</v>
      </c>
      <c r="H928">
        <v>25000</v>
      </c>
      <c r="I928">
        <v>49999</v>
      </c>
      <c r="J928" s="92">
        <v>44256</v>
      </c>
      <c r="K928" s="92">
        <v>44469</v>
      </c>
    </row>
    <row r="929" spans="1:11" x14ac:dyDescent="0.25">
      <c r="A929" t="str">
        <f t="shared" si="14"/>
        <v>NT-25000-49999-SmartFIX – 3 Year Level2-Renewal</v>
      </c>
      <c r="B929" t="s">
        <v>11</v>
      </c>
      <c r="C929" t="s">
        <v>20158</v>
      </c>
      <c r="D929" t="s">
        <v>20131</v>
      </c>
      <c r="E929" t="s">
        <v>16</v>
      </c>
      <c r="F929">
        <v>0.27600000000000002</v>
      </c>
      <c r="G929">
        <v>3.5999999999999997E-2</v>
      </c>
      <c r="H929">
        <v>25000</v>
      </c>
      <c r="I929">
        <v>49999</v>
      </c>
      <c r="J929" s="92">
        <v>44256</v>
      </c>
      <c r="K929" s="92">
        <v>44469</v>
      </c>
    </row>
    <row r="930" spans="1:11" x14ac:dyDescent="0.25">
      <c r="A930" t="str">
        <f t="shared" si="14"/>
        <v>NW-25000-49999-SmartFIX – 3 Year Level2-Renewal</v>
      </c>
      <c r="B930" t="s">
        <v>11</v>
      </c>
      <c r="C930" t="s">
        <v>20158</v>
      </c>
      <c r="D930" t="s">
        <v>20131</v>
      </c>
      <c r="E930" t="s">
        <v>17</v>
      </c>
      <c r="F930">
        <v>0.27600000000000002</v>
      </c>
      <c r="G930">
        <v>3.56E-2</v>
      </c>
      <c r="H930">
        <v>25000</v>
      </c>
      <c r="I930">
        <v>49999</v>
      </c>
      <c r="J930" s="92">
        <v>44256</v>
      </c>
      <c r="K930" s="92">
        <v>44469</v>
      </c>
    </row>
    <row r="931" spans="1:11" x14ac:dyDescent="0.25">
      <c r="A931" t="str">
        <f t="shared" si="14"/>
        <v>SC-25000-49999-SmartFIX – 3 Year Level2-Renewal</v>
      </c>
      <c r="B931" t="s">
        <v>11</v>
      </c>
      <c r="C931" t="s">
        <v>20158</v>
      </c>
      <c r="D931" t="s">
        <v>20131</v>
      </c>
      <c r="E931" t="s">
        <v>18</v>
      </c>
      <c r="F931">
        <v>0.27600000000000002</v>
      </c>
      <c r="G931">
        <v>3.6299999999999999E-2</v>
      </c>
      <c r="H931">
        <v>25000</v>
      </c>
      <c r="I931">
        <v>49999</v>
      </c>
      <c r="J931" s="92">
        <v>44256</v>
      </c>
      <c r="K931" s="92">
        <v>44469</v>
      </c>
    </row>
    <row r="932" spans="1:11" x14ac:dyDescent="0.25">
      <c r="A932" t="str">
        <f t="shared" si="14"/>
        <v>SE-25000-49999-SmartFIX – 3 Year Level2-Renewal</v>
      </c>
      <c r="B932" t="s">
        <v>11</v>
      </c>
      <c r="C932" t="s">
        <v>20158</v>
      </c>
      <c r="D932" t="s">
        <v>20131</v>
      </c>
      <c r="E932" t="s">
        <v>19</v>
      </c>
      <c r="F932">
        <v>0.27600000000000002</v>
      </c>
      <c r="G932">
        <v>3.5999999999999997E-2</v>
      </c>
      <c r="H932">
        <v>25000</v>
      </c>
      <c r="I932">
        <v>49999</v>
      </c>
      <c r="J932" s="92">
        <v>44256</v>
      </c>
      <c r="K932" s="92">
        <v>44469</v>
      </c>
    </row>
    <row r="933" spans="1:11" x14ac:dyDescent="0.25">
      <c r="A933" t="str">
        <f t="shared" si="14"/>
        <v>SO-25000-49999-SmartFIX – 3 Year Level2-Renewal</v>
      </c>
      <c r="B933" t="s">
        <v>11</v>
      </c>
      <c r="C933" t="s">
        <v>20158</v>
      </c>
      <c r="D933" t="s">
        <v>20131</v>
      </c>
      <c r="E933" t="s">
        <v>20</v>
      </c>
      <c r="F933">
        <v>0.27600000000000002</v>
      </c>
      <c r="G933">
        <v>3.7100000000000001E-2</v>
      </c>
      <c r="H933">
        <v>25000</v>
      </c>
      <c r="I933">
        <v>49999</v>
      </c>
      <c r="J933" s="92">
        <v>44256</v>
      </c>
      <c r="K933" s="92">
        <v>44469</v>
      </c>
    </row>
    <row r="934" spans="1:11" x14ac:dyDescent="0.25">
      <c r="A934" t="str">
        <f t="shared" si="14"/>
        <v>SW-25000-49999-SmartFIX – 3 Year Level2-Renewal</v>
      </c>
      <c r="B934" t="s">
        <v>11</v>
      </c>
      <c r="C934" t="s">
        <v>20158</v>
      </c>
      <c r="D934" t="s">
        <v>20131</v>
      </c>
      <c r="E934" t="s">
        <v>21</v>
      </c>
      <c r="F934">
        <v>0.27600000000000002</v>
      </c>
      <c r="G934">
        <v>3.5200000000000002E-2</v>
      </c>
      <c r="H934">
        <v>25000</v>
      </c>
      <c r="I934">
        <v>49999</v>
      </c>
      <c r="J934" s="92">
        <v>44256</v>
      </c>
      <c r="K934" s="92">
        <v>44469</v>
      </c>
    </row>
    <row r="935" spans="1:11" x14ac:dyDescent="0.25">
      <c r="A935" t="str">
        <f t="shared" si="14"/>
        <v>WM-25000-49999-SmartFIX – 3 Year Level2-Renewal</v>
      </c>
      <c r="B935" t="s">
        <v>11</v>
      </c>
      <c r="C935" t="s">
        <v>20158</v>
      </c>
      <c r="D935" t="s">
        <v>20131</v>
      </c>
      <c r="E935" t="s">
        <v>22</v>
      </c>
      <c r="F935">
        <v>0.27600000000000002</v>
      </c>
      <c r="G935">
        <v>3.5299999999999998E-2</v>
      </c>
      <c r="H935">
        <v>25000</v>
      </c>
      <c r="I935">
        <v>49999</v>
      </c>
      <c r="J935" s="92">
        <v>44256</v>
      </c>
      <c r="K935" s="92">
        <v>44469</v>
      </c>
    </row>
    <row r="936" spans="1:11" x14ac:dyDescent="0.25">
      <c r="A936" t="str">
        <f t="shared" si="14"/>
        <v>WN-25000-49999-SmartFIX – 3 Year Level2-Renewal</v>
      </c>
      <c r="B936" t="s">
        <v>11</v>
      </c>
      <c r="C936" t="s">
        <v>20158</v>
      </c>
      <c r="D936" t="s">
        <v>20131</v>
      </c>
      <c r="E936" t="s">
        <v>23</v>
      </c>
      <c r="F936">
        <v>0.27600000000000002</v>
      </c>
      <c r="G936">
        <v>3.6200000000000003E-2</v>
      </c>
      <c r="H936">
        <v>25000</v>
      </c>
      <c r="I936">
        <v>49999</v>
      </c>
      <c r="J936" s="92">
        <v>44256</v>
      </c>
      <c r="K936" s="92">
        <v>44469</v>
      </c>
    </row>
    <row r="937" spans="1:11" x14ac:dyDescent="0.25">
      <c r="A937" t="str">
        <f t="shared" si="14"/>
        <v>WS-25000-49999-SmartFIX – 3 Year Level2-Renewal</v>
      </c>
      <c r="B937" t="s">
        <v>11</v>
      </c>
      <c r="C937" t="s">
        <v>20158</v>
      </c>
      <c r="D937" t="s">
        <v>20131</v>
      </c>
      <c r="E937" t="s">
        <v>24</v>
      </c>
      <c r="F937">
        <v>0.27600000000000002</v>
      </c>
      <c r="G937">
        <v>3.5299999999999998E-2</v>
      </c>
      <c r="H937">
        <v>25000</v>
      </c>
      <c r="I937">
        <v>49999</v>
      </c>
      <c r="J937" s="92">
        <v>44256</v>
      </c>
      <c r="K937" s="92">
        <v>44469</v>
      </c>
    </row>
    <row r="938" spans="1:11" x14ac:dyDescent="0.25">
      <c r="A938" t="str">
        <f t="shared" si="14"/>
        <v>EA-50000-73199-SmartFIX – 3 Year Level2-Renewal</v>
      </c>
      <c r="B938" t="s">
        <v>11</v>
      </c>
      <c r="C938" t="s">
        <v>20158</v>
      </c>
      <c r="D938" t="s">
        <v>20131</v>
      </c>
      <c r="E938" t="s">
        <v>12</v>
      </c>
      <c r="F938">
        <v>0.27700000000000002</v>
      </c>
      <c r="G938">
        <v>3.3700000000000001E-2</v>
      </c>
      <c r="H938">
        <v>50000</v>
      </c>
      <c r="I938">
        <v>73199</v>
      </c>
      <c r="J938" s="92">
        <v>44256</v>
      </c>
      <c r="K938" s="92">
        <v>44469</v>
      </c>
    </row>
    <row r="939" spans="1:11" x14ac:dyDescent="0.25">
      <c r="A939" t="str">
        <f t="shared" si="14"/>
        <v>EM-50000-73199-SmartFIX – 3 Year Level2-Renewal</v>
      </c>
      <c r="B939" t="s">
        <v>11</v>
      </c>
      <c r="C939" t="s">
        <v>20158</v>
      </c>
      <c r="D939" t="s">
        <v>20131</v>
      </c>
      <c r="E939" t="s">
        <v>13</v>
      </c>
      <c r="F939">
        <v>0.27700000000000002</v>
      </c>
      <c r="G939">
        <v>3.4200000000000001E-2</v>
      </c>
      <c r="H939">
        <v>50000</v>
      </c>
      <c r="I939">
        <v>73199</v>
      </c>
      <c r="J939" s="92">
        <v>44256</v>
      </c>
      <c r="K939" s="92">
        <v>44469</v>
      </c>
    </row>
    <row r="940" spans="1:11" x14ac:dyDescent="0.25">
      <c r="A940" t="str">
        <f t="shared" si="14"/>
        <v>NE-50000-73199-SmartFIX – 3 Year Level2-Renewal</v>
      </c>
      <c r="B940" t="s">
        <v>11</v>
      </c>
      <c r="C940" t="s">
        <v>20158</v>
      </c>
      <c r="D940" t="s">
        <v>20131</v>
      </c>
      <c r="E940" t="s">
        <v>14</v>
      </c>
      <c r="F940">
        <v>0.27700000000000002</v>
      </c>
      <c r="G940">
        <v>3.49E-2</v>
      </c>
      <c r="H940">
        <v>50000</v>
      </c>
      <c r="I940">
        <v>73199</v>
      </c>
      <c r="J940" s="92">
        <v>44256</v>
      </c>
      <c r="K940" s="92">
        <v>44469</v>
      </c>
    </row>
    <row r="941" spans="1:11" x14ac:dyDescent="0.25">
      <c r="A941" t="str">
        <f t="shared" si="14"/>
        <v>NO-50000-73199-SmartFIX – 3 Year Level2-Renewal</v>
      </c>
      <c r="B941" t="s">
        <v>11</v>
      </c>
      <c r="C941" t="s">
        <v>20158</v>
      </c>
      <c r="D941" t="s">
        <v>20131</v>
      </c>
      <c r="E941" t="s">
        <v>15</v>
      </c>
      <c r="F941">
        <v>0.27700000000000002</v>
      </c>
      <c r="G941">
        <v>3.4299999999999997E-2</v>
      </c>
      <c r="H941">
        <v>50000</v>
      </c>
      <c r="I941">
        <v>73199</v>
      </c>
      <c r="J941" s="92">
        <v>44256</v>
      </c>
      <c r="K941" s="92">
        <v>44469</v>
      </c>
    </row>
    <row r="942" spans="1:11" x14ac:dyDescent="0.25">
      <c r="A942" t="str">
        <f t="shared" si="14"/>
        <v>NT-50000-73199-SmartFIX – 3 Year Level2-Renewal</v>
      </c>
      <c r="B942" t="s">
        <v>11</v>
      </c>
      <c r="C942" t="s">
        <v>20158</v>
      </c>
      <c r="D942" t="s">
        <v>20131</v>
      </c>
      <c r="E942" t="s">
        <v>16</v>
      </c>
      <c r="F942">
        <v>0.27700000000000002</v>
      </c>
      <c r="G942">
        <v>3.4700000000000002E-2</v>
      </c>
      <c r="H942">
        <v>50000</v>
      </c>
      <c r="I942">
        <v>73199</v>
      </c>
      <c r="J942" s="92">
        <v>44256</v>
      </c>
      <c r="K942" s="92">
        <v>44469</v>
      </c>
    </row>
    <row r="943" spans="1:11" x14ac:dyDescent="0.25">
      <c r="A943" t="str">
        <f t="shared" si="14"/>
        <v>NW-50000-73199-SmartFIX – 3 Year Level2-Renewal</v>
      </c>
      <c r="B943" t="s">
        <v>11</v>
      </c>
      <c r="C943" t="s">
        <v>20158</v>
      </c>
      <c r="D943" t="s">
        <v>20131</v>
      </c>
      <c r="E943" t="s">
        <v>17</v>
      </c>
      <c r="F943">
        <v>0.27700000000000002</v>
      </c>
      <c r="G943">
        <v>3.44E-2</v>
      </c>
      <c r="H943">
        <v>50000</v>
      </c>
      <c r="I943">
        <v>73199</v>
      </c>
      <c r="J943" s="92">
        <v>44256</v>
      </c>
      <c r="K943" s="92">
        <v>44469</v>
      </c>
    </row>
    <row r="944" spans="1:11" x14ac:dyDescent="0.25">
      <c r="A944" t="str">
        <f t="shared" si="14"/>
        <v>SC-50000-73199-SmartFIX – 3 Year Level2-Renewal</v>
      </c>
      <c r="B944" t="s">
        <v>11</v>
      </c>
      <c r="C944" t="s">
        <v>20158</v>
      </c>
      <c r="D944" t="s">
        <v>20131</v>
      </c>
      <c r="E944" t="s">
        <v>18</v>
      </c>
      <c r="F944">
        <v>0.27700000000000002</v>
      </c>
      <c r="G944">
        <v>3.5400000000000001E-2</v>
      </c>
      <c r="H944">
        <v>50000</v>
      </c>
      <c r="I944">
        <v>73199</v>
      </c>
      <c r="J944" s="92">
        <v>44256</v>
      </c>
      <c r="K944" s="92">
        <v>44469</v>
      </c>
    </row>
    <row r="945" spans="1:11" x14ac:dyDescent="0.25">
      <c r="A945" t="str">
        <f t="shared" si="14"/>
        <v>SE-50000-73199-SmartFIX – 3 Year Level2-Renewal</v>
      </c>
      <c r="B945" t="s">
        <v>11</v>
      </c>
      <c r="C945" t="s">
        <v>20158</v>
      </c>
      <c r="D945" t="s">
        <v>20131</v>
      </c>
      <c r="E945" t="s">
        <v>19</v>
      </c>
      <c r="F945">
        <v>0.27700000000000002</v>
      </c>
      <c r="G945">
        <v>3.5200000000000002E-2</v>
      </c>
      <c r="H945">
        <v>50000</v>
      </c>
      <c r="I945">
        <v>73199</v>
      </c>
      <c r="J945" s="92">
        <v>44256</v>
      </c>
      <c r="K945" s="92">
        <v>44469</v>
      </c>
    </row>
    <row r="946" spans="1:11" x14ac:dyDescent="0.25">
      <c r="A946" t="str">
        <f t="shared" si="14"/>
        <v>SO-50000-73199-SmartFIX – 3 Year Level2-Renewal</v>
      </c>
      <c r="B946" t="s">
        <v>11</v>
      </c>
      <c r="C946" t="s">
        <v>20158</v>
      </c>
      <c r="D946" t="s">
        <v>20131</v>
      </c>
      <c r="E946" t="s">
        <v>20</v>
      </c>
      <c r="F946">
        <v>0.27700000000000002</v>
      </c>
      <c r="G946">
        <v>3.61E-2</v>
      </c>
      <c r="H946">
        <v>50000</v>
      </c>
      <c r="I946">
        <v>73199</v>
      </c>
      <c r="J946" s="92">
        <v>44256</v>
      </c>
      <c r="K946" s="92">
        <v>44469</v>
      </c>
    </row>
    <row r="947" spans="1:11" x14ac:dyDescent="0.25">
      <c r="A947" t="str">
        <f t="shared" si="14"/>
        <v>SW-50000-73199-SmartFIX – 3 Year Level2-Renewal</v>
      </c>
      <c r="B947" t="s">
        <v>11</v>
      </c>
      <c r="C947" t="s">
        <v>20158</v>
      </c>
      <c r="D947" t="s">
        <v>20131</v>
      </c>
      <c r="E947" t="s">
        <v>21</v>
      </c>
      <c r="F947">
        <v>0.27700000000000002</v>
      </c>
      <c r="G947">
        <v>3.4700000000000002E-2</v>
      </c>
      <c r="H947">
        <v>50000</v>
      </c>
      <c r="I947">
        <v>73199</v>
      </c>
      <c r="J947" s="92">
        <v>44256</v>
      </c>
      <c r="K947" s="92">
        <v>44469</v>
      </c>
    </row>
    <row r="948" spans="1:11" x14ac:dyDescent="0.25">
      <c r="A948" t="str">
        <f t="shared" si="14"/>
        <v>WM-50000-73199-SmartFIX – 3 Year Level2-Renewal</v>
      </c>
      <c r="B948" t="s">
        <v>11</v>
      </c>
      <c r="C948" t="s">
        <v>20158</v>
      </c>
      <c r="D948" t="s">
        <v>20131</v>
      </c>
      <c r="E948" t="s">
        <v>22</v>
      </c>
      <c r="F948">
        <v>0.27700000000000002</v>
      </c>
      <c r="G948">
        <v>3.4700000000000002E-2</v>
      </c>
      <c r="H948">
        <v>50000</v>
      </c>
      <c r="I948">
        <v>73199</v>
      </c>
      <c r="J948" s="92">
        <v>44256</v>
      </c>
      <c r="K948" s="92">
        <v>44469</v>
      </c>
    </row>
    <row r="949" spans="1:11" x14ac:dyDescent="0.25">
      <c r="A949" t="str">
        <f t="shared" si="14"/>
        <v>WN-50000-73199-SmartFIX – 3 Year Level2-Renewal</v>
      </c>
      <c r="B949" t="s">
        <v>11</v>
      </c>
      <c r="C949" t="s">
        <v>20158</v>
      </c>
      <c r="D949" t="s">
        <v>20131</v>
      </c>
      <c r="E949" t="s">
        <v>23</v>
      </c>
      <c r="F949">
        <v>0.27700000000000002</v>
      </c>
      <c r="G949">
        <v>3.5200000000000002E-2</v>
      </c>
      <c r="H949">
        <v>50000</v>
      </c>
      <c r="I949">
        <v>73199</v>
      </c>
      <c r="J949" s="92">
        <v>44256</v>
      </c>
      <c r="K949" s="92">
        <v>44469</v>
      </c>
    </row>
    <row r="950" spans="1:11" x14ac:dyDescent="0.25">
      <c r="A950" t="str">
        <f t="shared" si="14"/>
        <v>WS-50000-73199-SmartFIX – 3 Year Level2-Renewal</v>
      </c>
      <c r="B950" t="s">
        <v>11</v>
      </c>
      <c r="C950" t="s">
        <v>20158</v>
      </c>
      <c r="D950" t="s">
        <v>20131</v>
      </c>
      <c r="E950" t="s">
        <v>24</v>
      </c>
      <c r="F950">
        <v>0.27700000000000002</v>
      </c>
      <c r="G950">
        <v>3.4500000000000003E-2</v>
      </c>
      <c r="H950">
        <v>50000</v>
      </c>
      <c r="I950">
        <v>73199</v>
      </c>
      <c r="J950" s="92">
        <v>44256</v>
      </c>
      <c r="K950" s="92">
        <v>44469</v>
      </c>
    </row>
    <row r="951" spans="1:11" x14ac:dyDescent="0.25">
      <c r="A951" t="str">
        <f t="shared" si="14"/>
        <v>EA-73200-124999-SmartFIX – 3 Year Level2-Renewal</v>
      </c>
      <c r="B951" t="s">
        <v>11</v>
      </c>
      <c r="C951" t="s">
        <v>20158</v>
      </c>
      <c r="D951" t="s">
        <v>20131</v>
      </c>
      <c r="E951" t="s">
        <v>12</v>
      </c>
      <c r="F951">
        <v>0.27800000000000002</v>
      </c>
      <c r="G951">
        <v>3.27E-2</v>
      </c>
      <c r="H951">
        <v>73200</v>
      </c>
      <c r="I951">
        <v>124999</v>
      </c>
      <c r="J951" s="92">
        <v>44256</v>
      </c>
      <c r="K951" s="92">
        <v>44469</v>
      </c>
    </row>
    <row r="952" spans="1:11" x14ac:dyDescent="0.25">
      <c r="A952" t="str">
        <f t="shared" si="14"/>
        <v>EM-73200-124999-SmartFIX – 3 Year Level2-Renewal</v>
      </c>
      <c r="B952" t="s">
        <v>11</v>
      </c>
      <c r="C952" t="s">
        <v>20158</v>
      </c>
      <c r="D952" t="s">
        <v>20131</v>
      </c>
      <c r="E952" t="s">
        <v>13</v>
      </c>
      <c r="F952">
        <v>0.27800000000000002</v>
      </c>
      <c r="G952">
        <v>3.2000000000000001E-2</v>
      </c>
      <c r="H952">
        <v>73200</v>
      </c>
      <c r="I952">
        <v>124999</v>
      </c>
      <c r="J952" s="92">
        <v>44256</v>
      </c>
      <c r="K952" s="92">
        <v>44469</v>
      </c>
    </row>
    <row r="953" spans="1:11" x14ac:dyDescent="0.25">
      <c r="A953" t="str">
        <f t="shared" si="14"/>
        <v>NE-73200-124999-SmartFIX – 3 Year Level2-Renewal</v>
      </c>
      <c r="B953" t="s">
        <v>11</v>
      </c>
      <c r="C953" t="s">
        <v>20158</v>
      </c>
      <c r="D953" t="s">
        <v>20131</v>
      </c>
      <c r="E953" t="s">
        <v>14</v>
      </c>
      <c r="F953">
        <v>0.27800000000000002</v>
      </c>
      <c r="G953">
        <v>3.2800000000000003E-2</v>
      </c>
      <c r="H953">
        <v>73200</v>
      </c>
      <c r="I953">
        <v>124999</v>
      </c>
      <c r="J953" s="92">
        <v>44256</v>
      </c>
      <c r="K953" s="92">
        <v>44469</v>
      </c>
    </row>
    <row r="954" spans="1:11" x14ac:dyDescent="0.25">
      <c r="A954" t="str">
        <f t="shared" si="14"/>
        <v>NO-73200-124999-SmartFIX – 3 Year Level2-Renewal</v>
      </c>
      <c r="B954" t="s">
        <v>11</v>
      </c>
      <c r="C954" t="s">
        <v>20158</v>
      </c>
      <c r="D954" t="s">
        <v>20131</v>
      </c>
      <c r="E954" t="s">
        <v>15</v>
      </c>
      <c r="F954">
        <v>0.27800000000000002</v>
      </c>
      <c r="G954">
        <v>3.2399999999999998E-2</v>
      </c>
      <c r="H954">
        <v>73200</v>
      </c>
      <c r="I954">
        <v>124999</v>
      </c>
      <c r="J954" s="92">
        <v>44256</v>
      </c>
      <c r="K954" s="92">
        <v>44469</v>
      </c>
    </row>
    <row r="955" spans="1:11" x14ac:dyDescent="0.25">
      <c r="A955" t="str">
        <f t="shared" si="14"/>
        <v>NT-73200-124999-SmartFIX – 3 Year Level2-Renewal</v>
      </c>
      <c r="B955" t="s">
        <v>11</v>
      </c>
      <c r="C955" t="s">
        <v>20158</v>
      </c>
      <c r="D955" t="s">
        <v>20131</v>
      </c>
      <c r="E955" t="s">
        <v>16</v>
      </c>
      <c r="F955">
        <v>0.27800000000000002</v>
      </c>
      <c r="G955">
        <v>3.32E-2</v>
      </c>
      <c r="H955">
        <v>73200</v>
      </c>
      <c r="I955">
        <v>124999</v>
      </c>
      <c r="J955" s="92">
        <v>44256</v>
      </c>
      <c r="K955" s="92">
        <v>44469</v>
      </c>
    </row>
    <row r="956" spans="1:11" x14ac:dyDescent="0.25">
      <c r="A956" t="str">
        <f t="shared" si="14"/>
        <v>NW-73200-124999-SmartFIX – 3 Year Level2-Renewal</v>
      </c>
      <c r="B956" t="s">
        <v>11</v>
      </c>
      <c r="C956" t="s">
        <v>20158</v>
      </c>
      <c r="D956" t="s">
        <v>20131</v>
      </c>
      <c r="E956" t="s">
        <v>17</v>
      </c>
      <c r="F956">
        <v>0.27800000000000002</v>
      </c>
      <c r="G956">
        <v>3.2500000000000001E-2</v>
      </c>
      <c r="H956">
        <v>73200</v>
      </c>
      <c r="I956">
        <v>124999</v>
      </c>
      <c r="J956" s="92">
        <v>44256</v>
      </c>
      <c r="K956" s="92">
        <v>44469</v>
      </c>
    </row>
    <row r="957" spans="1:11" x14ac:dyDescent="0.25">
      <c r="A957" t="str">
        <f t="shared" si="14"/>
        <v>SC-73200-124999-SmartFIX – 3 Year Level2-Renewal</v>
      </c>
      <c r="B957" t="s">
        <v>11</v>
      </c>
      <c r="C957" t="s">
        <v>20158</v>
      </c>
      <c r="D957" t="s">
        <v>20131</v>
      </c>
      <c r="E957" t="s">
        <v>18</v>
      </c>
      <c r="F957">
        <v>0.27800000000000002</v>
      </c>
      <c r="G957">
        <v>3.2899999999999999E-2</v>
      </c>
      <c r="H957">
        <v>73200</v>
      </c>
      <c r="I957">
        <v>124999</v>
      </c>
      <c r="J957" s="92">
        <v>44256</v>
      </c>
      <c r="K957" s="92">
        <v>44469</v>
      </c>
    </row>
    <row r="958" spans="1:11" x14ac:dyDescent="0.25">
      <c r="A958" t="str">
        <f t="shared" si="14"/>
        <v>SE-73200-124999-SmartFIX – 3 Year Level2-Renewal</v>
      </c>
      <c r="B958" t="s">
        <v>11</v>
      </c>
      <c r="C958" t="s">
        <v>20158</v>
      </c>
      <c r="D958" t="s">
        <v>20131</v>
      </c>
      <c r="E958" t="s">
        <v>19</v>
      </c>
      <c r="F958">
        <v>0.27800000000000002</v>
      </c>
      <c r="G958">
        <v>3.2800000000000003E-2</v>
      </c>
      <c r="H958">
        <v>73200</v>
      </c>
      <c r="I958">
        <v>124999</v>
      </c>
      <c r="J958" s="92">
        <v>44256</v>
      </c>
      <c r="K958" s="92">
        <v>44469</v>
      </c>
    </row>
    <row r="959" spans="1:11" x14ac:dyDescent="0.25">
      <c r="A959" t="str">
        <f t="shared" si="14"/>
        <v>SO-73200-124999-SmartFIX – 3 Year Level2-Renewal</v>
      </c>
      <c r="B959" t="s">
        <v>11</v>
      </c>
      <c r="C959" t="s">
        <v>20158</v>
      </c>
      <c r="D959" t="s">
        <v>20131</v>
      </c>
      <c r="E959" t="s">
        <v>20</v>
      </c>
      <c r="F959">
        <v>0.27800000000000002</v>
      </c>
      <c r="G959">
        <v>3.32E-2</v>
      </c>
      <c r="H959">
        <v>73200</v>
      </c>
      <c r="I959">
        <v>124999</v>
      </c>
      <c r="J959" s="92">
        <v>44256</v>
      </c>
      <c r="K959" s="92">
        <v>44469</v>
      </c>
    </row>
    <row r="960" spans="1:11" x14ac:dyDescent="0.25">
      <c r="A960" t="str">
        <f t="shared" si="14"/>
        <v>SW-73200-124999-SmartFIX – 3 Year Level2-Renewal</v>
      </c>
      <c r="B960" t="s">
        <v>11</v>
      </c>
      <c r="C960" t="s">
        <v>20158</v>
      </c>
      <c r="D960" t="s">
        <v>20131</v>
      </c>
      <c r="E960" t="s">
        <v>21</v>
      </c>
      <c r="F960">
        <v>0.27800000000000002</v>
      </c>
      <c r="G960">
        <v>3.3000000000000002E-2</v>
      </c>
      <c r="H960">
        <v>73200</v>
      </c>
      <c r="I960">
        <v>124999</v>
      </c>
      <c r="J960" s="92">
        <v>44256</v>
      </c>
      <c r="K960" s="92">
        <v>44469</v>
      </c>
    </row>
    <row r="961" spans="1:11" x14ac:dyDescent="0.25">
      <c r="A961" t="str">
        <f t="shared" si="14"/>
        <v>WM-73200-124999-SmartFIX – 3 Year Level2-Renewal</v>
      </c>
      <c r="B961" t="s">
        <v>11</v>
      </c>
      <c r="C961" t="s">
        <v>20158</v>
      </c>
      <c r="D961" t="s">
        <v>20131</v>
      </c>
      <c r="E961" t="s">
        <v>22</v>
      </c>
      <c r="F961">
        <v>0.27800000000000002</v>
      </c>
      <c r="G961">
        <v>3.3500000000000002E-2</v>
      </c>
      <c r="H961">
        <v>73200</v>
      </c>
      <c r="I961">
        <v>124999</v>
      </c>
      <c r="J961" s="92">
        <v>44256</v>
      </c>
      <c r="K961" s="92">
        <v>44469</v>
      </c>
    </row>
    <row r="962" spans="1:11" x14ac:dyDescent="0.25">
      <c r="A962" t="str">
        <f t="shared" si="14"/>
        <v>WN-73200-124999-SmartFIX – 3 Year Level2-Renewal</v>
      </c>
      <c r="B962" t="s">
        <v>11</v>
      </c>
      <c r="C962" t="s">
        <v>20158</v>
      </c>
      <c r="D962" t="s">
        <v>20131</v>
      </c>
      <c r="E962" t="s">
        <v>23</v>
      </c>
      <c r="F962">
        <v>0.27800000000000002</v>
      </c>
      <c r="G962">
        <v>3.3500000000000002E-2</v>
      </c>
      <c r="H962">
        <v>73200</v>
      </c>
      <c r="I962">
        <v>124999</v>
      </c>
      <c r="J962" s="92">
        <v>44256</v>
      </c>
      <c r="K962" s="92">
        <v>44469</v>
      </c>
    </row>
    <row r="963" spans="1:11" x14ac:dyDescent="0.25">
      <c r="A963" t="str">
        <f t="shared" ref="A963:A1026" si="15">CONCATENATE(E963,"-",H963,"-",I963,"-",C963,"-",D963)</f>
        <v>WS-73200-124999-SmartFIX – 3 Year Level2-Renewal</v>
      </c>
      <c r="B963" t="s">
        <v>11</v>
      </c>
      <c r="C963" t="s">
        <v>20158</v>
      </c>
      <c r="D963" t="s">
        <v>20131</v>
      </c>
      <c r="E963" t="s">
        <v>24</v>
      </c>
      <c r="F963">
        <v>0.27800000000000002</v>
      </c>
      <c r="G963">
        <v>3.2899999999999999E-2</v>
      </c>
      <c r="H963">
        <v>73200</v>
      </c>
      <c r="I963">
        <v>124999</v>
      </c>
      <c r="J963" s="92">
        <v>44256</v>
      </c>
      <c r="K963" s="92">
        <v>44469</v>
      </c>
    </row>
    <row r="964" spans="1:11" x14ac:dyDescent="0.25">
      <c r="A964" t="str">
        <f t="shared" si="15"/>
        <v>EA-125000-292999-SmartFIX – 3 Year Level2-Renewal</v>
      </c>
      <c r="B964" t="s">
        <v>11</v>
      </c>
      <c r="C964" t="s">
        <v>20158</v>
      </c>
      <c r="D964" t="s">
        <v>20131</v>
      </c>
      <c r="E964" t="s">
        <v>12</v>
      </c>
      <c r="F964">
        <v>0.27900000000000003</v>
      </c>
      <c r="G964">
        <v>3.1099999999999999E-2</v>
      </c>
      <c r="H964">
        <v>125000</v>
      </c>
      <c r="I964">
        <v>292999</v>
      </c>
      <c r="J964" s="92">
        <v>44256</v>
      </c>
      <c r="K964" s="92">
        <v>44469</v>
      </c>
    </row>
    <row r="965" spans="1:11" x14ac:dyDescent="0.25">
      <c r="A965" t="str">
        <f t="shared" si="15"/>
        <v>EM-125000-292999-SmartFIX – 3 Year Level2-Renewal</v>
      </c>
      <c r="B965" t="s">
        <v>11</v>
      </c>
      <c r="C965" t="s">
        <v>20158</v>
      </c>
      <c r="D965" t="s">
        <v>20131</v>
      </c>
      <c r="E965" t="s">
        <v>13</v>
      </c>
      <c r="F965">
        <v>0.27900000000000003</v>
      </c>
      <c r="G965">
        <v>3.09E-2</v>
      </c>
      <c r="H965">
        <v>125000</v>
      </c>
      <c r="I965">
        <v>292999</v>
      </c>
      <c r="J965" s="92">
        <v>44256</v>
      </c>
      <c r="K965" s="92">
        <v>44469</v>
      </c>
    </row>
    <row r="966" spans="1:11" x14ac:dyDescent="0.25">
      <c r="A966" t="str">
        <f t="shared" si="15"/>
        <v>NE-125000-292999-SmartFIX – 3 Year Level2-Renewal</v>
      </c>
      <c r="B966" t="s">
        <v>11</v>
      </c>
      <c r="C966" t="s">
        <v>20158</v>
      </c>
      <c r="D966" t="s">
        <v>20131</v>
      </c>
      <c r="E966" t="s">
        <v>14</v>
      </c>
      <c r="F966">
        <v>0.27900000000000003</v>
      </c>
      <c r="G966">
        <v>3.1600000000000003E-2</v>
      </c>
      <c r="H966">
        <v>125000</v>
      </c>
      <c r="I966">
        <v>292999</v>
      </c>
      <c r="J966" s="92">
        <v>44256</v>
      </c>
      <c r="K966" s="92">
        <v>44469</v>
      </c>
    </row>
    <row r="967" spans="1:11" x14ac:dyDescent="0.25">
      <c r="A967" t="str">
        <f t="shared" si="15"/>
        <v>NO-125000-292999-SmartFIX – 3 Year Level2-Renewal</v>
      </c>
      <c r="B967" t="s">
        <v>11</v>
      </c>
      <c r="C967" t="s">
        <v>20158</v>
      </c>
      <c r="D967" t="s">
        <v>20131</v>
      </c>
      <c r="E967" t="s">
        <v>15</v>
      </c>
      <c r="F967">
        <v>0.27900000000000003</v>
      </c>
      <c r="G967">
        <v>3.1099999999999999E-2</v>
      </c>
      <c r="H967">
        <v>125000</v>
      </c>
      <c r="I967">
        <v>292999</v>
      </c>
      <c r="J967" s="92">
        <v>44256</v>
      </c>
      <c r="K967" s="92">
        <v>44469</v>
      </c>
    </row>
    <row r="968" spans="1:11" x14ac:dyDescent="0.25">
      <c r="A968" t="str">
        <f t="shared" si="15"/>
        <v>NT-125000-292999-SmartFIX – 3 Year Level2-Renewal</v>
      </c>
      <c r="B968" t="s">
        <v>11</v>
      </c>
      <c r="C968" t="s">
        <v>20158</v>
      </c>
      <c r="D968" t="s">
        <v>20131</v>
      </c>
      <c r="E968" t="s">
        <v>16</v>
      </c>
      <c r="F968">
        <v>0.27900000000000003</v>
      </c>
      <c r="G968">
        <v>3.1800000000000002E-2</v>
      </c>
      <c r="H968">
        <v>125000</v>
      </c>
      <c r="I968">
        <v>292999</v>
      </c>
      <c r="J968" s="92">
        <v>44256</v>
      </c>
      <c r="K968" s="92">
        <v>44469</v>
      </c>
    </row>
    <row r="969" spans="1:11" x14ac:dyDescent="0.25">
      <c r="A969" t="str">
        <f t="shared" si="15"/>
        <v>NW-125000-292999-SmartFIX – 3 Year Level2-Renewal</v>
      </c>
      <c r="B969" t="s">
        <v>11</v>
      </c>
      <c r="C969" t="s">
        <v>20158</v>
      </c>
      <c r="D969" t="s">
        <v>20131</v>
      </c>
      <c r="E969" t="s">
        <v>17</v>
      </c>
      <c r="F969">
        <v>0.27900000000000003</v>
      </c>
      <c r="G969">
        <v>3.1699999999999999E-2</v>
      </c>
      <c r="H969">
        <v>125000</v>
      </c>
      <c r="I969">
        <v>292999</v>
      </c>
      <c r="J969" s="92">
        <v>44256</v>
      </c>
      <c r="K969" s="92">
        <v>44469</v>
      </c>
    </row>
    <row r="970" spans="1:11" x14ac:dyDescent="0.25">
      <c r="A970" t="str">
        <f t="shared" si="15"/>
        <v>SC-125000-292999-SmartFIX – 3 Year Level2-Renewal</v>
      </c>
      <c r="B970" t="s">
        <v>11</v>
      </c>
      <c r="C970" t="s">
        <v>20158</v>
      </c>
      <c r="D970" t="s">
        <v>20131</v>
      </c>
      <c r="E970" t="s">
        <v>18</v>
      </c>
      <c r="F970">
        <v>0.27900000000000003</v>
      </c>
      <c r="G970">
        <v>3.27E-2</v>
      </c>
      <c r="H970">
        <v>125000</v>
      </c>
      <c r="I970">
        <v>292999</v>
      </c>
      <c r="J970" s="92">
        <v>44256</v>
      </c>
      <c r="K970" s="92">
        <v>44469</v>
      </c>
    </row>
    <row r="971" spans="1:11" x14ac:dyDescent="0.25">
      <c r="A971" t="str">
        <f t="shared" si="15"/>
        <v>SE-125000-292999-SmartFIX – 3 Year Level2-Renewal</v>
      </c>
      <c r="B971" t="s">
        <v>11</v>
      </c>
      <c r="C971" t="s">
        <v>20158</v>
      </c>
      <c r="D971" t="s">
        <v>20131</v>
      </c>
      <c r="E971" t="s">
        <v>19</v>
      </c>
      <c r="F971">
        <v>0.27900000000000003</v>
      </c>
      <c r="G971">
        <v>3.1399999999999997E-2</v>
      </c>
      <c r="H971">
        <v>125000</v>
      </c>
      <c r="I971">
        <v>292999</v>
      </c>
      <c r="J971" s="92">
        <v>44256</v>
      </c>
      <c r="K971" s="92">
        <v>44469</v>
      </c>
    </row>
    <row r="972" spans="1:11" x14ac:dyDescent="0.25">
      <c r="A972" t="str">
        <f t="shared" si="15"/>
        <v>SO-125000-292999-SmartFIX – 3 Year Level2-Renewal</v>
      </c>
      <c r="B972" t="s">
        <v>11</v>
      </c>
      <c r="C972" t="s">
        <v>20158</v>
      </c>
      <c r="D972" t="s">
        <v>20131</v>
      </c>
      <c r="E972" t="s">
        <v>20</v>
      </c>
      <c r="F972">
        <v>0.27900000000000003</v>
      </c>
      <c r="G972">
        <v>3.2599999999999997E-2</v>
      </c>
      <c r="H972">
        <v>125000</v>
      </c>
      <c r="I972">
        <v>292999</v>
      </c>
      <c r="J972" s="92">
        <v>44256</v>
      </c>
      <c r="K972" s="92">
        <v>44469</v>
      </c>
    </row>
    <row r="973" spans="1:11" x14ac:dyDescent="0.25">
      <c r="A973" t="str">
        <f t="shared" si="15"/>
        <v>SW-125000-292999-SmartFIX – 3 Year Level2-Renewal</v>
      </c>
      <c r="B973" t="s">
        <v>11</v>
      </c>
      <c r="C973" t="s">
        <v>20158</v>
      </c>
      <c r="D973" t="s">
        <v>20131</v>
      </c>
      <c r="E973" t="s">
        <v>21</v>
      </c>
      <c r="F973">
        <v>0.27900000000000003</v>
      </c>
      <c r="G973">
        <v>3.2399999999999998E-2</v>
      </c>
      <c r="H973">
        <v>125000</v>
      </c>
      <c r="I973">
        <v>292999</v>
      </c>
      <c r="J973" s="92">
        <v>44256</v>
      </c>
      <c r="K973" s="92">
        <v>44469</v>
      </c>
    </row>
    <row r="974" spans="1:11" x14ac:dyDescent="0.25">
      <c r="A974" t="str">
        <f t="shared" si="15"/>
        <v>WM-125000-292999-SmartFIX – 3 Year Level2-Renewal</v>
      </c>
      <c r="B974" t="s">
        <v>11</v>
      </c>
      <c r="C974" t="s">
        <v>20158</v>
      </c>
      <c r="D974" t="s">
        <v>20131</v>
      </c>
      <c r="E974" t="s">
        <v>22</v>
      </c>
      <c r="F974">
        <v>0.27900000000000003</v>
      </c>
      <c r="G974">
        <v>3.2199999999999999E-2</v>
      </c>
      <c r="H974">
        <v>125000</v>
      </c>
      <c r="I974">
        <v>292999</v>
      </c>
      <c r="J974" s="92">
        <v>44256</v>
      </c>
      <c r="K974" s="92">
        <v>44469</v>
      </c>
    </row>
    <row r="975" spans="1:11" x14ac:dyDescent="0.25">
      <c r="A975" t="str">
        <f t="shared" si="15"/>
        <v>WN-125000-292999-SmartFIX – 3 Year Level2-Renewal</v>
      </c>
      <c r="B975" t="s">
        <v>11</v>
      </c>
      <c r="C975" t="s">
        <v>20158</v>
      </c>
      <c r="D975" t="s">
        <v>20131</v>
      </c>
      <c r="E975" t="s">
        <v>23</v>
      </c>
      <c r="F975">
        <v>0.27900000000000003</v>
      </c>
      <c r="G975">
        <v>3.2500000000000001E-2</v>
      </c>
      <c r="H975">
        <v>125000</v>
      </c>
      <c r="I975">
        <v>292999</v>
      </c>
      <c r="J975" s="92">
        <v>44256</v>
      </c>
      <c r="K975" s="92">
        <v>44469</v>
      </c>
    </row>
    <row r="976" spans="1:11" x14ac:dyDescent="0.25">
      <c r="A976" t="str">
        <f t="shared" si="15"/>
        <v>WS-125000-292999-SmartFIX – 3 Year Level2-Renewal</v>
      </c>
      <c r="B976" t="s">
        <v>11</v>
      </c>
      <c r="C976" t="s">
        <v>20158</v>
      </c>
      <c r="D976" t="s">
        <v>20131</v>
      </c>
      <c r="E976" t="s">
        <v>24</v>
      </c>
      <c r="F976">
        <v>0.27900000000000003</v>
      </c>
      <c r="G976">
        <v>3.2399999999999998E-2</v>
      </c>
      <c r="H976">
        <v>125000</v>
      </c>
      <c r="I976">
        <v>292999</v>
      </c>
      <c r="J976" s="92">
        <v>44256</v>
      </c>
      <c r="K976" s="92">
        <v>44469</v>
      </c>
    </row>
    <row r="977" spans="1:11" x14ac:dyDescent="0.25">
      <c r="A977" t="str">
        <f t="shared" si="15"/>
        <v>EA-10000-24999-SmartTRACKER Level2-Renewal</v>
      </c>
      <c r="B977" t="s">
        <v>11</v>
      </c>
      <c r="C977" t="s">
        <v>20159</v>
      </c>
      <c r="D977" t="s">
        <v>20131</v>
      </c>
      <c r="E977" t="s">
        <v>12</v>
      </c>
      <c r="F977">
        <v>0.27500000000000002</v>
      </c>
      <c r="G977">
        <v>3.3500000000000002E-2</v>
      </c>
      <c r="H977">
        <v>10000</v>
      </c>
      <c r="I977">
        <v>24999</v>
      </c>
      <c r="J977" s="92">
        <v>44256</v>
      </c>
      <c r="K977" s="92">
        <v>44469</v>
      </c>
    </row>
    <row r="978" spans="1:11" x14ac:dyDescent="0.25">
      <c r="A978" t="str">
        <f t="shared" si="15"/>
        <v>EM-10000-24999-SmartTRACKER Level2-Renewal</v>
      </c>
      <c r="B978" t="s">
        <v>11</v>
      </c>
      <c r="C978" t="s">
        <v>20159</v>
      </c>
      <c r="D978" t="s">
        <v>20131</v>
      </c>
      <c r="E978" t="s">
        <v>13</v>
      </c>
      <c r="F978">
        <v>0.27500000000000002</v>
      </c>
      <c r="G978">
        <v>3.27E-2</v>
      </c>
      <c r="H978">
        <v>10000</v>
      </c>
      <c r="I978">
        <v>24999</v>
      </c>
      <c r="J978" s="92">
        <v>44256</v>
      </c>
      <c r="K978" s="92">
        <v>44469</v>
      </c>
    </row>
    <row r="979" spans="1:11" x14ac:dyDescent="0.25">
      <c r="A979" t="str">
        <f t="shared" si="15"/>
        <v>NE-10000-24999-SmartTRACKER Level2-Renewal</v>
      </c>
      <c r="B979" t="s">
        <v>11</v>
      </c>
      <c r="C979" t="s">
        <v>20159</v>
      </c>
      <c r="D979" t="s">
        <v>20131</v>
      </c>
      <c r="E979" t="s">
        <v>14</v>
      </c>
      <c r="F979">
        <v>0.27500000000000002</v>
      </c>
      <c r="G979">
        <v>3.3500000000000002E-2</v>
      </c>
      <c r="H979">
        <v>10000</v>
      </c>
      <c r="I979">
        <v>24999</v>
      </c>
      <c r="J979" s="92">
        <v>44256</v>
      </c>
      <c r="K979" s="92">
        <v>44469</v>
      </c>
    </row>
    <row r="980" spans="1:11" x14ac:dyDescent="0.25">
      <c r="A980" t="str">
        <f t="shared" si="15"/>
        <v>NO-10000-24999-SmartTRACKER Level2-Renewal</v>
      </c>
      <c r="B980" t="s">
        <v>11</v>
      </c>
      <c r="C980" t="s">
        <v>20159</v>
      </c>
      <c r="D980" t="s">
        <v>20131</v>
      </c>
      <c r="E980" t="s">
        <v>15</v>
      </c>
      <c r="F980">
        <v>0.27500000000000002</v>
      </c>
      <c r="G980">
        <v>3.3300000000000003E-2</v>
      </c>
      <c r="H980">
        <v>10000</v>
      </c>
      <c r="I980">
        <v>24999</v>
      </c>
      <c r="J980" s="92">
        <v>44256</v>
      </c>
      <c r="K980" s="92">
        <v>44469</v>
      </c>
    </row>
    <row r="981" spans="1:11" x14ac:dyDescent="0.25">
      <c r="A981" t="str">
        <f t="shared" si="15"/>
        <v>NT-10000-24999-SmartTRACKER Level2-Renewal</v>
      </c>
      <c r="B981" t="s">
        <v>11</v>
      </c>
      <c r="C981" t="s">
        <v>20159</v>
      </c>
      <c r="D981" t="s">
        <v>20131</v>
      </c>
      <c r="E981" t="s">
        <v>16</v>
      </c>
      <c r="F981">
        <v>0.27500000000000002</v>
      </c>
      <c r="G981">
        <v>3.4599999999999999E-2</v>
      </c>
      <c r="H981">
        <v>10000</v>
      </c>
      <c r="I981">
        <v>24999</v>
      </c>
      <c r="J981" s="92">
        <v>44256</v>
      </c>
      <c r="K981" s="92">
        <v>44469</v>
      </c>
    </row>
    <row r="982" spans="1:11" x14ac:dyDescent="0.25">
      <c r="A982" t="str">
        <f t="shared" si="15"/>
        <v>NW-10000-24999-SmartTRACKER Level2-Renewal</v>
      </c>
      <c r="B982" t="s">
        <v>11</v>
      </c>
      <c r="C982" t="s">
        <v>20159</v>
      </c>
      <c r="D982" t="s">
        <v>20131</v>
      </c>
      <c r="E982" t="s">
        <v>17</v>
      </c>
      <c r="F982">
        <v>0.27500000000000002</v>
      </c>
      <c r="G982">
        <v>3.3500000000000002E-2</v>
      </c>
      <c r="H982">
        <v>10000</v>
      </c>
      <c r="I982">
        <v>24999</v>
      </c>
      <c r="J982" s="92">
        <v>44256</v>
      </c>
      <c r="K982" s="92">
        <v>44469</v>
      </c>
    </row>
    <row r="983" spans="1:11" x14ac:dyDescent="0.25">
      <c r="A983" t="str">
        <f t="shared" si="15"/>
        <v>SC-10000-24999-SmartTRACKER Level2-Renewal</v>
      </c>
      <c r="B983" t="s">
        <v>11</v>
      </c>
      <c r="C983" t="s">
        <v>20159</v>
      </c>
      <c r="D983" t="s">
        <v>20131</v>
      </c>
      <c r="E983" t="s">
        <v>18</v>
      </c>
      <c r="F983">
        <v>0.27500000000000002</v>
      </c>
      <c r="G983">
        <v>3.4599999999999999E-2</v>
      </c>
      <c r="H983">
        <v>10000</v>
      </c>
      <c r="I983">
        <v>24999</v>
      </c>
      <c r="J983" s="92">
        <v>44256</v>
      </c>
      <c r="K983" s="92">
        <v>44469</v>
      </c>
    </row>
    <row r="984" spans="1:11" x14ac:dyDescent="0.25">
      <c r="A984" t="str">
        <f t="shared" si="15"/>
        <v>SE-10000-24999-SmartTRACKER Level2-Renewal</v>
      </c>
      <c r="B984" t="s">
        <v>11</v>
      </c>
      <c r="C984" t="s">
        <v>20159</v>
      </c>
      <c r="D984" t="s">
        <v>20131</v>
      </c>
      <c r="E984" t="s">
        <v>19</v>
      </c>
      <c r="F984">
        <v>0.27500000000000002</v>
      </c>
      <c r="G984">
        <v>3.3500000000000002E-2</v>
      </c>
      <c r="H984">
        <v>10000</v>
      </c>
      <c r="I984">
        <v>24999</v>
      </c>
      <c r="J984" s="92">
        <v>44256</v>
      </c>
      <c r="K984" s="92">
        <v>44469</v>
      </c>
    </row>
    <row r="985" spans="1:11" x14ac:dyDescent="0.25">
      <c r="A985" t="str">
        <f t="shared" si="15"/>
        <v>SO-10000-24999-SmartTRACKER Level2-Renewal</v>
      </c>
      <c r="B985" t="s">
        <v>11</v>
      </c>
      <c r="C985" t="s">
        <v>20159</v>
      </c>
      <c r="D985" t="s">
        <v>20131</v>
      </c>
      <c r="E985" t="s">
        <v>20</v>
      </c>
      <c r="F985">
        <v>0.27500000000000002</v>
      </c>
      <c r="G985">
        <v>3.4799999999999998E-2</v>
      </c>
      <c r="H985">
        <v>10000</v>
      </c>
      <c r="I985">
        <v>24999</v>
      </c>
      <c r="J985" s="92">
        <v>44256</v>
      </c>
      <c r="K985" s="92">
        <v>44469</v>
      </c>
    </row>
    <row r="986" spans="1:11" x14ac:dyDescent="0.25">
      <c r="A986" t="str">
        <f t="shared" si="15"/>
        <v>SW-10000-24999-SmartTRACKER Level2-Renewal</v>
      </c>
      <c r="B986" t="s">
        <v>11</v>
      </c>
      <c r="C986" t="s">
        <v>20159</v>
      </c>
      <c r="D986" t="s">
        <v>20131</v>
      </c>
      <c r="E986" t="s">
        <v>21</v>
      </c>
      <c r="F986">
        <v>0.27500000000000002</v>
      </c>
      <c r="G986">
        <v>3.3500000000000002E-2</v>
      </c>
      <c r="H986">
        <v>10000</v>
      </c>
      <c r="I986">
        <v>24999</v>
      </c>
      <c r="J986" s="92">
        <v>44256</v>
      </c>
      <c r="K986" s="92">
        <v>44469</v>
      </c>
    </row>
    <row r="987" spans="1:11" x14ac:dyDescent="0.25">
      <c r="A987" t="str">
        <f t="shared" si="15"/>
        <v>WM-10000-24999-SmartTRACKER Level2-Renewal</v>
      </c>
      <c r="B987" t="s">
        <v>11</v>
      </c>
      <c r="C987" t="s">
        <v>20159</v>
      </c>
      <c r="D987" t="s">
        <v>20131</v>
      </c>
      <c r="E987" t="s">
        <v>22</v>
      </c>
      <c r="F987">
        <v>0.27500000000000002</v>
      </c>
      <c r="G987">
        <v>3.3500000000000002E-2</v>
      </c>
      <c r="H987">
        <v>10000</v>
      </c>
      <c r="I987">
        <v>24999</v>
      </c>
      <c r="J987" s="92">
        <v>44256</v>
      </c>
      <c r="K987" s="92">
        <v>44469</v>
      </c>
    </row>
    <row r="988" spans="1:11" x14ac:dyDescent="0.25">
      <c r="A988" t="str">
        <f t="shared" si="15"/>
        <v>WN-10000-24999-SmartTRACKER Level2-Renewal</v>
      </c>
      <c r="B988" t="s">
        <v>11</v>
      </c>
      <c r="C988" t="s">
        <v>20159</v>
      </c>
      <c r="D988" t="s">
        <v>20131</v>
      </c>
      <c r="E988" t="s">
        <v>23</v>
      </c>
      <c r="F988">
        <v>0.27500000000000002</v>
      </c>
      <c r="G988">
        <v>3.3700000000000001E-2</v>
      </c>
      <c r="H988">
        <v>10000</v>
      </c>
      <c r="I988">
        <v>24999</v>
      </c>
      <c r="J988" s="92">
        <v>44256</v>
      </c>
      <c r="K988" s="92">
        <v>44469</v>
      </c>
    </row>
    <row r="989" spans="1:11" x14ac:dyDescent="0.25">
      <c r="A989" t="str">
        <f t="shared" si="15"/>
        <v>WS-10000-24999-SmartTRACKER Level2-Renewal</v>
      </c>
      <c r="B989" t="s">
        <v>11</v>
      </c>
      <c r="C989" t="s">
        <v>20159</v>
      </c>
      <c r="D989" t="s">
        <v>20131</v>
      </c>
      <c r="E989" t="s">
        <v>24</v>
      </c>
      <c r="F989">
        <v>0.27500000000000002</v>
      </c>
      <c r="G989">
        <v>3.39E-2</v>
      </c>
      <c r="H989">
        <v>10000</v>
      </c>
      <c r="I989">
        <v>24999</v>
      </c>
      <c r="J989" s="92">
        <v>44256</v>
      </c>
      <c r="K989" s="92">
        <v>44469</v>
      </c>
    </row>
    <row r="990" spans="1:11" x14ac:dyDescent="0.25">
      <c r="A990" t="str">
        <f t="shared" si="15"/>
        <v>EA-25000-49999-SmartTRACKER Level2-Renewal</v>
      </c>
      <c r="B990" t="s">
        <v>11</v>
      </c>
      <c r="C990" t="s">
        <v>20159</v>
      </c>
      <c r="D990" t="s">
        <v>20131</v>
      </c>
      <c r="E990" t="s">
        <v>12</v>
      </c>
      <c r="F990">
        <v>0.27600000000000002</v>
      </c>
      <c r="G990">
        <v>3.0800000000000001E-2</v>
      </c>
      <c r="H990">
        <v>25000</v>
      </c>
      <c r="I990">
        <v>49999</v>
      </c>
      <c r="J990" s="92">
        <v>44256</v>
      </c>
      <c r="K990" s="92">
        <v>44469</v>
      </c>
    </row>
    <row r="991" spans="1:11" x14ac:dyDescent="0.25">
      <c r="A991" t="str">
        <f t="shared" si="15"/>
        <v>EM-25000-49999-SmartTRACKER Level2-Renewal</v>
      </c>
      <c r="B991" t="s">
        <v>11</v>
      </c>
      <c r="C991" t="s">
        <v>20159</v>
      </c>
      <c r="D991" t="s">
        <v>20131</v>
      </c>
      <c r="E991" t="s">
        <v>13</v>
      </c>
      <c r="F991">
        <v>0.27600000000000002</v>
      </c>
      <c r="G991">
        <v>3.09E-2</v>
      </c>
      <c r="H991">
        <v>25000</v>
      </c>
      <c r="I991">
        <v>49999</v>
      </c>
      <c r="J991" s="92">
        <v>44256</v>
      </c>
      <c r="K991" s="92">
        <v>44469</v>
      </c>
    </row>
    <row r="992" spans="1:11" x14ac:dyDescent="0.25">
      <c r="A992" t="str">
        <f t="shared" si="15"/>
        <v>NE-25000-49999-SmartTRACKER Level2-Renewal</v>
      </c>
      <c r="B992" t="s">
        <v>11</v>
      </c>
      <c r="C992" t="s">
        <v>20159</v>
      </c>
      <c r="D992" t="s">
        <v>20131</v>
      </c>
      <c r="E992" t="s">
        <v>14</v>
      </c>
      <c r="F992">
        <v>0.27600000000000002</v>
      </c>
      <c r="G992">
        <v>3.2099999999999997E-2</v>
      </c>
      <c r="H992">
        <v>25000</v>
      </c>
      <c r="I992">
        <v>49999</v>
      </c>
      <c r="J992" s="92">
        <v>44256</v>
      </c>
      <c r="K992" s="92">
        <v>44469</v>
      </c>
    </row>
    <row r="993" spans="1:11" x14ac:dyDescent="0.25">
      <c r="A993" t="str">
        <f t="shared" si="15"/>
        <v>NO-25000-49999-SmartTRACKER Level2-Renewal</v>
      </c>
      <c r="B993" t="s">
        <v>11</v>
      </c>
      <c r="C993" t="s">
        <v>20159</v>
      </c>
      <c r="D993" t="s">
        <v>20131</v>
      </c>
      <c r="E993" t="s">
        <v>15</v>
      </c>
      <c r="F993">
        <v>0.27600000000000002</v>
      </c>
      <c r="G993">
        <v>3.15E-2</v>
      </c>
      <c r="H993">
        <v>25000</v>
      </c>
      <c r="I993">
        <v>49999</v>
      </c>
      <c r="J993" s="92">
        <v>44256</v>
      </c>
      <c r="K993" s="92">
        <v>44469</v>
      </c>
    </row>
    <row r="994" spans="1:11" x14ac:dyDescent="0.25">
      <c r="A994" t="str">
        <f t="shared" si="15"/>
        <v>NT-25000-49999-SmartTRACKER Level2-Renewal</v>
      </c>
      <c r="B994" t="s">
        <v>11</v>
      </c>
      <c r="C994" t="s">
        <v>20159</v>
      </c>
      <c r="D994" t="s">
        <v>20131</v>
      </c>
      <c r="E994" t="s">
        <v>16</v>
      </c>
      <c r="F994">
        <v>0.27600000000000002</v>
      </c>
      <c r="G994">
        <v>3.2099999999999997E-2</v>
      </c>
      <c r="H994">
        <v>25000</v>
      </c>
      <c r="I994">
        <v>49999</v>
      </c>
      <c r="J994" s="92">
        <v>44256</v>
      </c>
      <c r="K994" s="92">
        <v>44469</v>
      </c>
    </row>
    <row r="995" spans="1:11" x14ac:dyDescent="0.25">
      <c r="A995" t="str">
        <f t="shared" si="15"/>
        <v>NW-25000-49999-SmartTRACKER Level2-Renewal</v>
      </c>
      <c r="B995" t="s">
        <v>11</v>
      </c>
      <c r="C995" t="s">
        <v>20159</v>
      </c>
      <c r="D995" t="s">
        <v>20131</v>
      </c>
      <c r="E995" t="s">
        <v>17</v>
      </c>
      <c r="F995">
        <v>0.27600000000000002</v>
      </c>
      <c r="G995">
        <v>3.2199999999999999E-2</v>
      </c>
      <c r="H995">
        <v>25000</v>
      </c>
      <c r="I995">
        <v>49999</v>
      </c>
      <c r="J995" s="92">
        <v>44256</v>
      </c>
      <c r="K995" s="92">
        <v>44469</v>
      </c>
    </row>
    <row r="996" spans="1:11" x14ac:dyDescent="0.25">
      <c r="A996" t="str">
        <f t="shared" si="15"/>
        <v>SC-25000-49999-SmartTRACKER Level2-Renewal</v>
      </c>
      <c r="B996" t="s">
        <v>11</v>
      </c>
      <c r="C996" t="s">
        <v>20159</v>
      </c>
      <c r="D996" t="s">
        <v>20131</v>
      </c>
      <c r="E996" t="s">
        <v>18</v>
      </c>
      <c r="F996">
        <v>0.27600000000000002</v>
      </c>
      <c r="G996">
        <v>3.2500000000000001E-2</v>
      </c>
      <c r="H996">
        <v>25000</v>
      </c>
      <c r="I996">
        <v>49999</v>
      </c>
      <c r="J996" s="92">
        <v>44256</v>
      </c>
      <c r="K996" s="92">
        <v>44469</v>
      </c>
    </row>
    <row r="997" spans="1:11" x14ac:dyDescent="0.25">
      <c r="A997" t="str">
        <f t="shared" si="15"/>
        <v>SE-25000-49999-SmartTRACKER Level2-Renewal</v>
      </c>
      <c r="B997" t="s">
        <v>11</v>
      </c>
      <c r="C997" t="s">
        <v>20159</v>
      </c>
      <c r="D997" t="s">
        <v>20131</v>
      </c>
      <c r="E997" t="s">
        <v>19</v>
      </c>
      <c r="F997">
        <v>0.27600000000000002</v>
      </c>
      <c r="G997">
        <v>3.2899999999999999E-2</v>
      </c>
      <c r="H997">
        <v>25000</v>
      </c>
      <c r="I997">
        <v>49999</v>
      </c>
      <c r="J997" s="92">
        <v>44256</v>
      </c>
      <c r="K997" s="92">
        <v>44469</v>
      </c>
    </row>
    <row r="998" spans="1:11" x14ac:dyDescent="0.25">
      <c r="A998" t="str">
        <f t="shared" si="15"/>
        <v>SO-25000-49999-SmartTRACKER Level2-Renewal</v>
      </c>
      <c r="B998" t="s">
        <v>11</v>
      </c>
      <c r="C998" t="s">
        <v>20159</v>
      </c>
      <c r="D998" t="s">
        <v>20131</v>
      </c>
      <c r="E998" t="s">
        <v>20</v>
      </c>
      <c r="F998">
        <v>0.27600000000000002</v>
      </c>
      <c r="G998">
        <v>3.3500000000000002E-2</v>
      </c>
      <c r="H998">
        <v>25000</v>
      </c>
      <c r="I998">
        <v>49999</v>
      </c>
      <c r="J998" s="92">
        <v>44256</v>
      </c>
      <c r="K998" s="92">
        <v>44469</v>
      </c>
    </row>
    <row r="999" spans="1:11" x14ac:dyDescent="0.25">
      <c r="A999" t="str">
        <f t="shared" si="15"/>
        <v>SW-25000-49999-SmartTRACKER Level2-Renewal</v>
      </c>
      <c r="B999" t="s">
        <v>11</v>
      </c>
      <c r="C999" t="s">
        <v>20159</v>
      </c>
      <c r="D999" t="s">
        <v>20131</v>
      </c>
      <c r="E999" t="s">
        <v>21</v>
      </c>
      <c r="F999">
        <v>0.27600000000000002</v>
      </c>
      <c r="G999">
        <v>3.2399999999999998E-2</v>
      </c>
      <c r="H999">
        <v>25000</v>
      </c>
      <c r="I999">
        <v>49999</v>
      </c>
      <c r="J999" s="92">
        <v>44256</v>
      </c>
      <c r="K999" s="92">
        <v>44469</v>
      </c>
    </row>
    <row r="1000" spans="1:11" x14ac:dyDescent="0.25">
      <c r="A1000" t="str">
        <f t="shared" si="15"/>
        <v>WM-25000-49999-SmartTRACKER Level2-Renewal</v>
      </c>
      <c r="B1000" t="s">
        <v>11</v>
      </c>
      <c r="C1000" t="s">
        <v>20159</v>
      </c>
      <c r="D1000" t="s">
        <v>20131</v>
      </c>
      <c r="E1000" t="s">
        <v>22</v>
      </c>
      <c r="F1000">
        <v>0.27600000000000002</v>
      </c>
      <c r="G1000">
        <v>3.2199999999999999E-2</v>
      </c>
      <c r="H1000">
        <v>25000</v>
      </c>
      <c r="I1000">
        <v>49999</v>
      </c>
      <c r="J1000" s="92">
        <v>44256</v>
      </c>
      <c r="K1000" s="92">
        <v>44469</v>
      </c>
    </row>
    <row r="1001" spans="1:11" x14ac:dyDescent="0.25">
      <c r="A1001" t="str">
        <f t="shared" si="15"/>
        <v>WN-25000-49999-SmartTRACKER Level2-Renewal</v>
      </c>
      <c r="B1001" t="s">
        <v>11</v>
      </c>
      <c r="C1001" t="s">
        <v>20159</v>
      </c>
      <c r="D1001" t="s">
        <v>20131</v>
      </c>
      <c r="E1001" t="s">
        <v>23</v>
      </c>
      <c r="F1001">
        <v>0.27600000000000002</v>
      </c>
      <c r="G1001">
        <v>3.2500000000000001E-2</v>
      </c>
      <c r="H1001">
        <v>25000</v>
      </c>
      <c r="I1001">
        <v>49999</v>
      </c>
      <c r="J1001" s="92">
        <v>44256</v>
      </c>
      <c r="K1001" s="92">
        <v>44469</v>
      </c>
    </row>
    <row r="1002" spans="1:11" x14ac:dyDescent="0.25">
      <c r="A1002" t="str">
        <f t="shared" si="15"/>
        <v>WS-25000-49999-SmartTRACKER Level2-Renewal</v>
      </c>
      <c r="B1002" t="s">
        <v>11</v>
      </c>
      <c r="C1002" t="s">
        <v>20159</v>
      </c>
      <c r="D1002" t="s">
        <v>20131</v>
      </c>
      <c r="E1002" t="s">
        <v>24</v>
      </c>
      <c r="F1002">
        <v>0.27600000000000002</v>
      </c>
      <c r="G1002">
        <v>3.2500000000000001E-2</v>
      </c>
      <c r="H1002">
        <v>25000</v>
      </c>
      <c r="I1002">
        <v>49999</v>
      </c>
      <c r="J1002" s="92">
        <v>44256</v>
      </c>
      <c r="K1002" s="92">
        <v>44469</v>
      </c>
    </row>
    <row r="1003" spans="1:11" x14ac:dyDescent="0.25">
      <c r="A1003" t="str">
        <f t="shared" si="15"/>
        <v>EA-50000-73199-SmartTRACKER Level2-Renewal</v>
      </c>
      <c r="B1003" t="s">
        <v>11</v>
      </c>
      <c r="C1003" t="s">
        <v>20159</v>
      </c>
      <c r="D1003" t="s">
        <v>20131</v>
      </c>
      <c r="E1003" t="s">
        <v>12</v>
      </c>
      <c r="F1003">
        <v>0.27700000000000002</v>
      </c>
      <c r="G1003">
        <v>3.0800000000000001E-2</v>
      </c>
      <c r="H1003">
        <v>50000</v>
      </c>
      <c r="I1003">
        <v>73199</v>
      </c>
      <c r="J1003" s="92">
        <v>44256</v>
      </c>
      <c r="K1003" s="92">
        <v>44469</v>
      </c>
    </row>
    <row r="1004" spans="1:11" x14ac:dyDescent="0.25">
      <c r="A1004" t="str">
        <f t="shared" si="15"/>
        <v>EM-50000-73199-SmartTRACKER Level2-Renewal</v>
      </c>
      <c r="B1004" t="s">
        <v>11</v>
      </c>
      <c r="C1004" t="s">
        <v>20159</v>
      </c>
      <c r="D1004" t="s">
        <v>20131</v>
      </c>
      <c r="E1004" t="s">
        <v>13</v>
      </c>
      <c r="F1004">
        <v>0.27700000000000002</v>
      </c>
      <c r="G1004">
        <v>3.09E-2</v>
      </c>
      <c r="H1004">
        <v>50000</v>
      </c>
      <c r="I1004">
        <v>73199</v>
      </c>
      <c r="J1004" s="92">
        <v>44256</v>
      </c>
      <c r="K1004" s="92">
        <v>44469</v>
      </c>
    </row>
    <row r="1005" spans="1:11" x14ac:dyDescent="0.25">
      <c r="A1005" t="str">
        <f t="shared" si="15"/>
        <v>NE-50000-73199-SmartTRACKER Level2-Renewal</v>
      </c>
      <c r="B1005" t="s">
        <v>11</v>
      </c>
      <c r="C1005" t="s">
        <v>20159</v>
      </c>
      <c r="D1005" t="s">
        <v>20131</v>
      </c>
      <c r="E1005" t="s">
        <v>14</v>
      </c>
      <c r="F1005">
        <v>0.27700000000000002</v>
      </c>
      <c r="G1005">
        <v>3.2199999999999999E-2</v>
      </c>
      <c r="H1005">
        <v>50000</v>
      </c>
      <c r="I1005">
        <v>73199</v>
      </c>
      <c r="J1005" s="92">
        <v>44256</v>
      </c>
      <c r="K1005" s="92">
        <v>44469</v>
      </c>
    </row>
    <row r="1006" spans="1:11" x14ac:dyDescent="0.25">
      <c r="A1006" t="str">
        <f t="shared" si="15"/>
        <v>NO-50000-73199-SmartTRACKER Level2-Renewal</v>
      </c>
      <c r="B1006" t="s">
        <v>11</v>
      </c>
      <c r="C1006" t="s">
        <v>20159</v>
      </c>
      <c r="D1006" t="s">
        <v>20131</v>
      </c>
      <c r="E1006" t="s">
        <v>15</v>
      </c>
      <c r="F1006">
        <v>0.27700000000000002</v>
      </c>
      <c r="G1006">
        <v>3.1399999999999997E-2</v>
      </c>
      <c r="H1006">
        <v>50000</v>
      </c>
      <c r="I1006">
        <v>73199</v>
      </c>
      <c r="J1006" s="92">
        <v>44256</v>
      </c>
      <c r="K1006" s="92">
        <v>44469</v>
      </c>
    </row>
    <row r="1007" spans="1:11" x14ac:dyDescent="0.25">
      <c r="A1007" t="str">
        <f t="shared" si="15"/>
        <v>NT-50000-73199-SmartTRACKER Level2-Renewal</v>
      </c>
      <c r="B1007" t="s">
        <v>11</v>
      </c>
      <c r="C1007" t="s">
        <v>20159</v>
      </c>
      <c r="D1007" t="s">
        <v>20131</v>
      </c>
      <c r="E1007" t="s">
        <v>16</v>
      </c>
      <c r="F1007">
        <v>0.27700000000000002</v>
      </c>
      <c r="G1007">
        <v>3.1300000000000001E-2</v>
      </c>
      <c r="H1007">
        <v>50000</v>
      </c>
      <c r="I1007">
        <v>73199</v>
      </c>
      <c r="J1007" s="92">
        <v>44256</v>
      </c>
      <c r="K1007" s="92">
        <v>44469</v>
      </c>
    </row>
    <row r="1008" spans="1:11" x14ac:dyDescent="0.25">
      <c r="A1008" t="str">
        <f t="shared" si="15"/>
        <v>NW-50000-73199-SmartTRACKER Level2-Renewal</v>
      </c>
      <c r="B1008" t="s">
        <v>11</v>
      </c>
      <c r="C1008" t="s">
        <v>20159</v>
      </c>
      <c r="D1008" t="s">
        <v>20131</v>
      </c>
      <c r="E1008" t="s">
        <v>17</v>
      </c>
      <c r="F1008">
        <v>0.27700000000000002</v>
      </c>
      <c r="G1008">
        <v>3.1300000000000001E-2</v>
      </c>
      <c r="H1008">
        <v>50000</v>
      </c>
      <c r="I1008">
        <v>73199</v>
      </c>
      <c r="J1008" s="92">
        <v>44256</v>
      </c>
      <c r="K1008" s="92">
        <v>44469</v>
      </c>
    </row>
    <row r="1009" spans="1:11" x14ac:dyDescent="0.25">
      <c r="A1009" t="str">
        <f t="shared" si="15"/>
        <v>SC-50000-73199-SmartTRACKER Level2-Renewal</v>
      </c>
      <c r="B1009" t="s">
        <v>11</v>
      </c>
      <c r="C1009" t="s">
        <v>20159</v>
      </c>
      <c r="D1009" t="s">
        <v>20131</v>
      </c>
      <c r="E1009" t="s">
        <v>18</v>
      </c>
      <c r="F1009">
        <v>0.27700000000000002</v>
      </c>
      <c r="G1009">
        <v>3.2300000000000002E-2</v>
      </c>
      <c r="H1009">
        <v>50000</v>
      </c>
      <c r="I1009">
        <v>73199</v>
      </c>
      <c r="J1009" s="92">
        <v>44256</v>
      </c>
      <c r="K1009" s="92">
        <v>44469</v>
      </c>
    </row>
    <row r="1010" spans="1:11" x14ac:dyDescent="0.25">
      <c r="A1010" t="str">
        <f t="shared" si="15"/>
        <v>SE-50000-73199-SmartTRACKER Level2-Renewal</v>
      </c>
      <c r="B1010" t="s">
        <v>11</v>
      </c>
      <c r="C1010" t="s">
        <v>20159</v>
      </c>
      <c r="D1010" t="s">
        <v>20131</v>
      </c>
      <c r="E1010" t="s">
        <v>19</v>
      </c>
      <c r="F1010">
        <v>0.27700000000000002</v>
      </c>
      <c r="G1010">
        <v>3.2099999999999997E-2</v>
      </c>
      <c r="H1010">
        <v>50000</v>
      </c>
      <c r="I1010">
        <v>73199</v>
      </c>
      <c r="J1010" s="92">
        <v>44256</v>
      </c>
      <c r="K1010" s="92">
        <v>44469</v>
      </c>
    </row>
    <row r="1011" spans="1:11" x14ac:dyDescent="0.25">
      <c r="A1011" t="str">
        <f t="shared" si="15"/>
        <v>SO-50000-73199-SmartTRACKER Level2-Renewal</v>
      </c>
      <c r="B1011" t="s">
        <v>11</v>
      </c>
      <c r="C1011" t="s">
        <v>20159</v>
      </c>
      <c r="D1011" t="s">
        <v>20131</v>
      </c>
      <c r="E1011" t="s">
        <v>20</v>
      </c>
      <c r="F1011">
        <v>0.27700000000000002</v>
      </c>
      <c r="G1011">
        <v>3.2800000000000003E-2</v>
      </c>
      <c r="H1011">
        <v>50000</v>
      </c>
      <c r="I1011">
        <v>73199</v>
      </c>
      <c r="J1011" s="92">
        <v>44256</v>
      </c>
      <c r="K1011" s="92">
        <v>44469</v>
      </c>
    </row>
    <row r="1012" spans="1:11" x14ac:dyDescent="0.25">
      <c r="A1012" t="str">
        <f t="shared" si="15"/>
        <v>SW-50000-73199-SmartTRACKER Level2-Renewal</v>
      </c>
      <c r="B1012" t="s">
        <v>11</v>
      </c>
      <c r="C1012" t="s">
        <v>20159</v>
      </c>
      <c r="D1012" t="s">
        <v>20131</v>
      </c>
      <c r="E1012" t="s">
        <v>21</v>
      </c>
      <c r="F1012">
        <v>0.27700000000000002</v>
      </c>
      <c r="G1012">
        <v>3.1399999999999997E-2</v>
      </c>
      <c r="H1012">
        <v>50000</v>
      </c>
      <c r="I1012">
        <v>73199</v>
      </c>
      <c r="J1012" s="92">
        <v>44256</v>
      </c>
      <c r="K1012" s="92">
        <v>44469</v>
      </c>
    </row>
    <row r="1013" spans="1:11" x14ac:dyDescent="0.25">
      <c r="A1013" t="str">
        <f t="shared" si="15"/>
        <v>WM-50000-73199-SmartTRACKER Level2-Renewal</v>
      </c>
      <c r="B1013" t="s">
        <v>11</v>
      </c>
      <c r="C1013" t="s">
        <v>20159</v>
      </c>
      <c r="D1013" t="s">
        <v>20131</v>
      </c>
      <c r="E1013" t="s">
        <v>22</v>
      </c>
      <c r="F1013">
        <v>0.27700000000000002</v>
      </c>
      <c r="G1013">
        <v>3.1800000000000002E-2</v>
      </c>
      <c r="H1013">
        <v>50000</v>
      </c>
      <c r="I1013">
        <v>73199</v>
      </c>
      <c r="J1013" s="92">
        <v>44256</v>
      </c>
      <c r="K1013" s="92">
        <v>44469</v>
      </c>
    </row>
    <row r="1014" spans="1:11" x14ac:dyDescent="0.25">
      <c r="A1014" t="str">
        <f t="shared" si="15"/>
        <v>WN-50000-73199-SmartTRACKER Level2-Renewal</v>
      </c>
      <c r="B1014" t="s">
        <v>11</v>
      </c>
      <c r="C1014" t="s">
        <v>20159</v>
      </c>
      <c r="D1014" t="s">
        <v>20131</v>
      </c>
      <c r="E1014" t="s">
        <v>23</v>
      </c>
      <c r="F1014">
        <v>0.27700000000000002</v>
      </c>
      <c r="G1014">
        <v>3.2500000000000001E-2</v>
      </c>
      <c r="H1014">
        <v>50000</v>
      </c>
      <c r="I1014">
        <v>73199</v>
      </c>
      <c r="J1014" s="92">
        <v>44256</v>
      </c>
      <c r="K1014" s="92">
        <v>44469</v>
      </c>
    </row>
    <row r="1015" spans="1:11" x14ac:dyDescent="0.25">
      <c r="A1015" t="str">
        <f t="shared" si="15"/>
        <v>WS-50000-73199-SmartTRACKER Level2-Renewal</v>
      </c>
      <c r="B1015" t="s">
        <v>11</v>
      </c>
      <c r="C1015" t="s">
        <v>20159</v>
      </c>
      <c r="D1015" t="s">
        <v>20131</v>
      </c>
      <c r="E1015" t="s">
        <v>24</v>
      </c>
      <c r="F1015">
        <v>0.27700000000000002</v>
      </c>
      <c r="G1015">
        <v>3.1399999999999997E-2</v>
      </c>
      <c r="H1015">
        <v>50000</v>
      </c>
      <c r="I1015">
        <v>73199</v>
      </c>
      <c r="J1015" s="92">
        <v>44256</v>
      </c>
      <c r="K1015" s="92">
        <v>44469</v>
      </c>
    </row>
    <row r="1016" spans="1:11" x14ac:dyDescent="0.25">
      <c r="A1016" t="str">
        <f t="shared" si="15"/>
        <v>EA-73200-124999-SmartTRACKER Level2-Renewal</v>
      </c>
      <c r="B1016" t="s">
        <v>11</v>
      </c>
      <c r="C1016" t="s">
        <v>20159</v>
      </c>
      <c r="D1016" t="s">
        <v>20131</v>
      </c>
      <c r="E1016" t="s">
        <v>12</v>
      </c>
      <c r="F1016">
        <v>0.27800000000000002</v>
      </c>
      <c r="G1016">
        <v>2.86E-2</v>
      </c>
      <c r="H1016">
        <v>73200</v>
      </c>
      <c r="I1016">
        <v>124999</v>
      </c>
      <c r="J1016" s="92">
        <v>44256</v>
      </c>
      <c r="K1016" s="92">
        <v>44469</v>
      </c>
    </row>
    <row r="1017" spans="1:11" x14ac:dyDescent="0.25">
      <c r="A1017" t="str">
        <f t="shared" si="15"/>
        <v>EM-73200-124999-SmartTRACKER Level2-Renewal</v>
      </c>
      <c r="B1017" t="s">
        <v>11</v>
      </c>
      <c r="C1017" t="s">
        <v>20159</v>
      </c>
      <c r="D1017" t="s">
        <v>20131</v>
      </c>
      <c r="E1017" t="s">
        <v>13</v>
      </c>
      <c r="F1017">
        <v>0.27800000000000002</v>
      </c>
      <c r="G1017">
        <v>2.8500000000000001E-2</v>
      </c>
      <c r="H1017">
        <v>73200</v>
      </c>
      <c r="I1017">
        <v>124999</v>
      </c>
      <c r="J1017" s="92">
        <v>44256</v>
      </c>
      <c r="K1017" s="92">
        <v>44469</v>
      </c>
    </row>
    <row r="1018" spans="1:11" x14ac:dyDescent="0.25">
      <c r="A1018" t="str">
        <f t="shared" si="15"/>
        <v>NE-73200-124999-SmartTRACKER Level2-Renewal</v>
      </c>
      <c r="B1018" t="s">
        <v>11</v>
      </c>
      <c r="C1018" t="s">
        <v>20159</v>
      </c>
      <c r="D1018" t="s">
        <v>20131</v>
      </c>
      <c r="E1018" t="s">
        <v>14</v>
      </c>
      <c r="F1018">
        <v>0.27800000000000002</v>
      </c>
      <c r="G1018">
        <v>2.93E-2</v>
      </c>
      <c r="H1018">
        <v>73200</v>
      </c>
      <c r="I1018">
        <v>124999</v>
      </c>
      <c r="J1018" s="92">
        <v>44256</v>
      </c>
      <c r="K1018" s="92">
        <v>44469</v>
      </c>
    </row>
    <row r="1019" spans="1:11" x14ac:dyDescent="0.25">
      <c r="A1019" t="str">
        <f t="shared" si="15"/>
        <v>NO-73200-124999-SmartTRACKER Level2-Renewal</v>
      </c>
      <c r="B1019" t="s">
        <v>11</v>
      </c>
      <c r="C1019" t="s">
        <v>20159</v>
      </c>
      <c r="D1019" t="s">
        <v>20131</v>
      </c>
      <c r="E1019" t="s">
        <v>15</v>
      </c>
      <c r="F1019">
        <v>0.27800000000000002</v>
      </c>
      <c r="G1019">
        <v>2.9100000000000001E-2</v>
      </c>
      <c r="H1019">
        <v>73200</v>
      </c>
      <c r="I1019">
        <v>124999</v>
      </c>
      <c r="J1019" s="92">
        <v>44256</v>
      </c>
      <c r="K1019" s="92">
        <v>44469</v>
      </c>
    </row>
    <row r="1020" spans="1:11" x14ac:dyDescent="0.25">
      <c r="A1020" t="str">
        <f t="shared" si="15"/>
        <v>NT-73200-124999-SmartTRACKER Level2-Renewal</v>
      </c>
      <c r="B1020" t="s">
        <v>11</v>
      </c>
      <c r="C1020" t="s">
        <v>20159</v>
      </c>
      <c r="D1020" t="s">
        <v>20131</v>
      </c>
      <c r="E1020" t="s">
        <v>16</v>
      </c>
      <c r="F1020">
        <v>0.27800000000000002</v>
      </c>
      <c r="G1020">
        <v>3.0300000000000001E-2</v>
      </c>
      <c r="H1020">
        <v>73200</v>
      </c>
      <c r="I1020">
        <v>124999</v>
      </c>
      <c r="J1020" s="92">
        <v>44256</v>
      </c>
      <c r="K1020" s="92">
        <v>44469</v>
      </c>
    </row>
    <row r="1021" spans="1:11" x14ac:dyDescent="0.25">
      <c r="A1021" t="str">
        <f t="shared" si="15"/>
        <v>NW-73200-124999-SmartTRACKER Level2-Renewal</v>
      </c>
      <c r="B1021" t="s">
        <v>11</v>
      </c>
      <c r="C1021" t="s">
        <v>20159</v>
      </c>
      <c r="D1021" t="s">
        <v>20131</v>
      </c>
      <c r="E1021" t="s">
        <v>17</v>
      </c>
      <c r="F1021">
        <v>0.27800000000000002</v>
      </c>
      <c r="G1021">
        <v>2.92E-2</v>
      </c>
      <c r="H1021">
        <v>73200</v>
      </c>
      <c r="I1021">
        <v>124999</v>
      </c>
      <c r="J1021" s="92">
        <v>44256</v>
      </c>
      <c r="K1021" s="92">
        <v>44469</v>
      </c>
    </row>
    <row r="1022" spans="1:11" x14ac:dyDescent="0.25">
      <c r="A1022" t="str">
        <f t="shared" si="15"/>
        <v>SC-73200-124999-SmartTRACKER Level2-Renewal</v>
      </c>
      <c r="B1022" t="s">
        <v>11</v>
      </c>
      <c r="C1022" t="s">
        <v>20159</v>
      </c>
      <c r="D1022" t="s">
        <v>20131</v>
      </c>
      <c r="E1022" t="s">
        <v>18</v>
      </c>
      <c r="F1022">
        <v>0.27800000000000002</v>
      </c>
      <c r="G1022">
        <v>0.03</v>
      </c>
      <c r="H1022">
        <v>73200</v>
      </c>
      <c r="I1022">
        <v>124999</v>
      </c>
      <c r="J1022" s="92">
        <v>44256</v>
      </c>
      <c r="K1022" s="92">
        <v>44469</v>
      </c>
    </row>
    <row r="1023" spans="1:11" x14ac:dyDescent="0.25">
      <c r="A1023" t="str">
        <f t="shared" si="15"/>
        <v>SE-73200-124999-SmartTRACKER Level2-Renewal</v>
      </c>
      <c r="B1023" t="s">
        <v>11</v>
      </c>
      <c r="C1023" t="s">
        <v>20159</v>
      </c>
      <c r="D1023" t="s">
        <v>20131</v>
      </c>
      <c r="E1023" t="s">
        <v>19</v>
      </c>
      <c r="F1023">
        <v>0.27800000000000002</v>
      </c>
      <c r="G1023">
        <v>0.03</v>
      </c>
      <c r="H1023">
        <v>73200</v>
      </c>
      <c r="I1023">
        <v>124999</v>
      </c>
      <c r="J1023" s="92">
        <v>44256</v>
      </c>
      <c r="K1023" s="92">
        <v>44469</v>
      </c>
    </row>
    <row r="1024" spans="1:11" x14ac:dyDescent="0.25">
      <c r="A1024" t="str">
        <f t="shared" si="15"/>
        <v>SO-73200-124999-SmartTRACKER Level2-Renewal</v>
      </c>
      <c r="B1024" t="s">
        <v>11</v>
      </c>
      <c r="C1024" t="s">
        <v>20159</v>
      </c>
      <c r="D1024" t="s">
        <v>20131</v>
      </c>
      <c r="E1024" t="s">
        <v>20</v>
      </c>
      <c r="F1024">
        <v>0.27800000000000002</v>
      </c>
      <c r="G1024">
        <v>3.0300000000000001E-2</v>
      </c>
      <c r="H1024">
        <v>73200</v>
      </c>
      <c r="I1024">
        <v>124999</v>
      </c>
      <c r="J1024" s="92">
        <v>44256</v>
      </c>
      <c r="K1024" s="92">
        <v>44469</v>
      </c>
    </row>
    <row r="1025" spans="1:11" x14ac:dyDescent="0.25">
      <c r="A1025" t="str">
        <f t="shared" si="15"/>
        <v>SW-73200-124999-SmartTRACKER Level2-Renewal</v>
      </c>
      <c r="B1025" t="s">
        <v>11</v>
      </c>
      <c r="C1025" t="s">
        <v>20159</v>
      </c>
      <c r="D1025" t="s">
        <v>20131</v>
      </c>
      <c r="E1025" t="s">
        <v>21</v>
      </c>
      <c r="F1025">
        <v>0.27800000000000002</v>
      </c>
      <c r="G1025">
        <v>3.04E-2</v>
      </c>
      <c r="H1025">
        <v>73200</v>
      </c>
      <c r="I1025">
        <v>124999</v>
      </c>
      <c r="J1025" s="92">
        <v>44256</v>
      </c>
      <c r="K1025" s="92">
        <v>44469</v>
      </c>
    </row>
    <row r="1026" spans="1:11" x14ac:dyDescent="0.25">
      <c r="A1026" t="str">
        <f t="shared" si="15"/>
        <v>WM-73200-124999-SmartTRACKER Level2-Renewal</v>
      </c>
      <c r="B1026" t="s">
        <v>11</v>
      </c>
      <c r="C1026" t="s">
        <v>20159</v>
      </c>
      <c r="D1026" t="s">
        <v>20131</v>
      </c>
      <c r="E1026" t="s">
        <v>22</v>
      </c>
      <c r="F1026">
        <v>0.27800000000000002</v>
      </c>
      <c r="G1026">
        <v>2.98E-2</v>
      </c>
      <c r="H1026">
        <v>73200</v>
      </c>
      <c r="I1026">
        <v>124999</v>
      </c>
      <c r="J1026" s="92">
        <v>44256</v>
      </c>
      <c r="K1026" s="92">
        <v>44469</v>
      </c>
    </row>
    <row r="1027" spans="1:11" x14ac:dyDescent="0.25">
      <c r="A1027" t="str">
        <f t="shared" ref="A1027:A1090" si="16">CONCATENATE(E1027,"-",H1027,"-",I1027,"-",C1027,"-",D1027)</f>
        <v>WN-73200-124999-SmartTRACKER Level2-Renewal</v>
      </c>
      <c r="B1027" t="s">
        <v>11</v>
      </c>
      <c r="C1027" t="s">
        <v>20159</v>
      </c>
      <c r="D1027" t="s">
        <v>20131</v>
      </c>
      <c r="E1027" t="s">
        <v>23</v>
      </c>
      <c r="F1027">
        <v>0.27800000000000002</v>
      </c>
      <c r="G1027">
        <v>3.04E-2</v>
      </c>
      <c r="H1027">
        <v>73200</v>
      </c>
      <c r="I1027">
        <v>124999</v>
      </c>
      <c r="J1027" s="92">
        <v>44256</v>
      </c>
      <c r="K1027" s="92">
        <v>44469</v>
      </c>
    </row>
    <row r="1028" spans="1:11" x14ac:dyDescent="0.25">
      <c r="A1028" t="str">
        <f t="shared" si="16"/>
        <v>WS-73200-124999-SmartTRACKER Level2-Renewal</v>
      </c>
      <c r="B1028" t="s">
        <v>11</v>
      </c>
      <c r="C1028" t="s">
        <v>20159</v>
      </c>
      <c r="D1028" t="s">
        <v>20131</v>
      </c>
      <c r="E1028" t="s">
        <v>24</v>
      </c>
      <c r="F1028">
        <v>0.27800000000000002</v>
      </c>
      <c r="G1028">
        <v>3.0499999999999999E-2</v>
      </c>
      <c r="H1028">
        <v>73200</v>
      </c>
      <c r="I1028">
        <v>124999</v>
      </c>
      <c r="J1028" s="92">
        <v>44256</v>
      </c>
      <c r="K1028" s="92">
        <v>44469</v>
      </c>
    </row>
    <row r="1029" spans="1:11" x14ac:dyDescent="0.25">
      <c r="A1029" t="str">
        <f t="shared" si="16"/>
        <v>EA-125000-292999-SmartTRACKER Level2-Renewal</v>
      </c>
      <c r="B1029" t="s">
        <v>11</v>
      </c>
      <c r="C1029" t="s">
        <v>20159</v>
      </c>
      <c r="D1029" t="s">
        <v>20131</v>
      </c>
      <c r="E1029" t="s">
        <v>12</v>
      </c>
      <c r="F1029">
        <v>0.27900000000000003</v>
      </c>
      <c r="G1029">
        <v>2.8500000000000001E-2</v>
      </c>
      <c r="H1029">
        <v>125000</v>
      </c>
      <c r="I1029">
        <v>292999</v>
      </c>
      <c r="J1029" s="92">
        <v>44256</v>
      </c>
      <c r="K1029" s="92">
        <v>44469</v>
      </c>
    </row>
    <row r="1030" spans="1:11" x14ac:dyDescent="0.25">
      <c r="A1030" t="str">
        <f t="shared" si="16"/>
        <v>EM-125000-292999-SmartTRACKER Level2-Renewal</v>
      </c>
      <c r="B1030" t="s">
        <v>11</v>
      </c>
      <c r="C1030" t="s">
        <v>20159</v>
      </c>
      <c r="D1030" t="s">
        <v>20131</v>
      </c>
      <c r="E1030" t="s">
        <v>13</v>
      </c>
      <c r="F1030">
        <v>0.27900000000000003</v>
      </c>
      <c r="G1030">
        <v>2.7900000000000001E-2</v>
      </c>
      <c r="H1030">
        <v>125000</v>
      </c>
      <c r="I1030">
        <v>292999</v>
      </c>
      <c r="J1030" s="92">
        <v>44256</v>
      </c>
      <c r="K1030" s="92">
        <v>44469</v>
      </c>
    </row>
    <row r="1031" spans="1:11" x14ac:dyDescent="0.25">
      <c r="A1031" t="str">
        <f t="shared" si="16"/>
        <v>NE-125000-292999-SmartTRACKER Level2-Renewal</v>
      </c>
      <c r="B1031" t="s">
        <v>11</v>
      </c>
      <c r="C1031" t="s">
        <v>20159</v>
      </c>
      <c r="D1031" t="s">
        <v>20131</v>
      </c>
      <c r="E1031" t="s">
        <v>14</v>
      </c>
      <c r="F1031">
        <v>0.27900000000000003</v>
      </c>
      <c r="G1031">
        <v>2.8500000000000001E-2</v>
      </c>
      <c r="H1031">
        <v>125000</v>
      </c>
      <c r="I1031">
        <v>292999</v>
      </c>
      <c r="J1031" s="92">
        <v>44256</v>
      </c>
      <c r="K1031" s="92">
        <v>44469</v>
      </c>
    </row>
    <row r="1032" spans="1:11" x14ac:dyDescent="0.25">
      <c r="A1032" t="str">
        <f t="shared" si="16"/>
        <v>NO-125000-292999-SmartTRACKER Level2-Renewal</v>
      </c>
      <c r="B1032" t="s">
        <v>11</v>
      </c>
      <c r="C1032" t="s">
        <v>20159</v>
      </c>
      <c r="D1032" t="s">
        <v>20131</v>
      </c>
      <c r="E1032" t="s">
        <v>15</v>
      </c>
      <c r="F1032">
        <v>0.27900000000000003</v>
      </c>
      <c r="G1032">
        <v>2.8299999999999999E-2</v>
      </c>
      <c r="H1032">
        <v>125000</v>
      </c>
      <c r="I1032">
        <v>292999</v>
      </c>
      <c r="J1032" s="92">
        <v>44256</v>
      </c>
      <c r="K1032" s="92">
        <v>44469</v>
      </c>
    </row>
    <row r="1033" spans="1:11" x14ac:dyDescent="0.25">
      <c r="A1033" t="str">
        <f t="shared" si="16"/>
        <v>NT-125000-292999-SmartTRACKER Level2-Renewal</v>
      </c>
      <c r="B1033" t="s">
        <v>11</v>
      </c>
      <c r="C1033" t="s">
        <v>20159</v>
      </c>
      <c r="D1033" t="s">
        <v>20131</v>
      </c>
      <c r="E1033" t="s">
        <v>16</v>
      </c>
      <c r="F1033">
        <v>0.27900000000000003</v>
      </c>
      <c r="G1033">
        <v>2.92E-2</v>
      </c>
      <c r="H1033">
        <v>125000</v>
      </c>
      <c r="I1033">
        <v>292999</v>
      </c>
      <c r="J1033" s="92">
        <v>44256</v>
      </c>
      <c r="K1033" s="92">
        <v>44469</v>
      </c>
    </row>
    <row r="1034" spans="1:11" x14ac:dyDescent="0.25">
      <c r="A1034" t="str">
        <f t="shared" si="16"/>
        <v>NW-125000-292999-SmartTRACKER Level2-Renewal</v>
      </c>
      <c r="B1034" t="s">
        <v>11</v>
      </c>
      <c r="C1034" t="s">
        <v>20159</v>
      </c>
      <c r="D1034" t="s">
        <v>20131</v>
      </c>
      <c r="E1034" t="s">
        <v>17</v>
      </c>
      <c r="F1034">
        <v>0.27900000000000003</v>
      </c>
      <c r="G1034">
        <v>2.86E-2</v>
      </c>
      <c r="H1034">
        <v>125000</v>
      </c>
      <c r="I1034">
        <v>292999</v>
      </c>
      <c r="J1034" s="92">
        <v>44256</v>
      </c>
      <c r="K1034" s="92">
        <v>44469</v>
      </c>
    </row>
    <row r="1035" spans="1:11" x14ac:dyDescent="0.25">
      <c r="A1035" t="str">
        <f t="shared" si="16"/>
        <v>SC-125000-292999-SmartTRACKER Level2-Renewal</v>
      </c>
      <c r="B1035" t="s">
        <v>11</v>
      </c>
      <c r="C1035" t="s">
        <v>20159</v>
      </c>
      <c r="D1035" t="s">
        <v>20131</v>
      </c>
      <c r="E1035" t="s">
        <v>18</v>
      </c>
      <c r="F1035">
        <v>0.27900000000000003</v>
      </c>
      <c r="G1035">
        <v>2.9399999999999999E-2</v>
      </c>
      <c r="H1035">
        <v>125000</v>
      </c>
      <c r="I1035">
        <v>292999</v>
      </c>
      <c r="J1035" s="92">
        <v>44256</v>
      </c>
      <c r="K1035" s="92">
        <v>44469</v>
      </c>
    </row>
    <row r="1036" spans="1:11" x14ac:dyDescent="0.25">
      <c r="A1036" t="str">
        <f t="shared" si="16"/>
        <v>SE-125000-292999-SmartTRACKER Level2-Renewal</v>
      </c>
      <c r="B1036" t="s">
        <v>11</v>
      </c>
      <c r="C1036" t="s">
        <v>20159</v>
      </c>
      <c r="D1036" t="s">
        <v>20131</v>
      </c>
      <c r="E1036" t="s">
        <v>19</v>
      </c>
      <c r="F1036">
        <v>0.27900000000000003</v>
      </c>
      <c r="G1036">
        <v>2.9499999999999998E-2</v>
      </c>
      <c r="H1036">
        <v>125000</v>
      </c>
      <c r="I1036">
        <v>292999</v>
      </c>
      <c r="J1036" s="92">
        <v>44256</v>
      </c>
      <c r="K1036" s="92">
        <v>44469</v>
      </c>
    </row>
    <row r="1037" spans="1:11" x14ac:dyDescent="0.25">
      <c r="A1037" t="str">
        <f t="shared" si="16"/>
        <v>SO-125000-292999-SmartTRACKER Level2-Renewal</v>
      </c>
      <c r="B1037" t="s">
        <v>11</v>
      </c>
      <c r="C1037" t="s">
        <v>20159</v>
      </c>
      <c r="D1037" t="s">
        <v>20131</v>
      </c>
      <c r="E1037" t="s">
        <v>20</v>
      </c>
      <c r="F1037">
        <v>0.27900000000000003</v>
      </c>
      <c r="G1037">
        <v>2.9499999999999998E-2</v>
      </c>
      <c r="H1037">
        <v>125000</v>
      </c>
      <c r="I1037">
        <v>292999</v>
      </c>
      <c r="J1037" s="92">
        <v>44256</v>
      </c>
      <c r="K1037" s="92">
        <v>44469</v>
      </c>
    </row>
    <row r="1038" spans="1:11" x14ac:dyDescent="0.25">
      <c r="A1038" t="str">
        <f t="shared" si="16"/>
        <v>SW-125000-292999-SmartTRACKER Level2-Renewal</v>
      </c>
      <c r="B1038" t="s">
        <v>11</v>
      </c>
      <c r="C1038" t="s">
        <v>20159</v>
      </c>
      <c r="D1038" t="s">
        <v>20131</v>
      </c>
      <c r="E1038" t="s">
        <v>21</v>
      </c>
      <c r="F1038">
        <v>0.27900000000000003</v>
      </c>
      <c r="G1038">
        <v>2.9399999999999999E-2</v>
      </c>
      <c r="H1038">
        <v>125000</v>
      </c>
      <c r="I1038">
        <v>292999</v>
      </c>
      <c r="J1038" s="92">
        <v>44256</v>
      </c>
      <c r="K1038" s="92">
        <v>44469</v>
      </c>
    </row>
    <row r="1039" spans="1:11" x14ac:dyDescent="0.25">
      <c r="A1039" t="str">
        <f t="shared" si="16"/>
        <v>WM-125000-292999-SmartTRACKER Level2-Renewal</v>
      </c>
      <c r="B1039" t="s">
        <v>11</v>
      </c>
      <c r="C1039" t="s">
        <v>20159</v>
      </c>
      <c r="D1039" t="s">
        <v>20131</v>
      </c>
      <c r="E1039" t="s">
        <v>22</v>
      </c>
      <c r="F1039">
        <v>0.27900000000000003</v>
      </c>
      <c r="G1039">
        <v>2.9100000000000001E-2</v>
      </c>
      <c r="H1039">
        <v>125000</v>
      </c>
      <c r="I1039">
        <v>292999</v>
      </c>
      <c r="J1039" s="92">
        <v>44256</v>
      </c>
      <c r="K1039" s="92">
        <v>44469</v>
      </c>
    </row>
    <row r="1040" spans="1:11" x14ac:dyDescent="0.25">
      <c r="A1040" t="str">
        <f t="shared" si="16"/>
        <v>WN-125000-292999-SmartTRACKER Level2-Renewal</v>
      </c>
      <c r="B1040" t="s">
        <v>11</v>
      </c>
      <c r="C1040" t="s">
        <v>20159</v>
      </c>
      <c r="D1040" t="s">
        <v>20131</v>
      </c>
      <c r="E1040" t="s">
        <v>23</v>
      </c>
      <c r="F1040">
        <v>0.27900000000000003</v>
      </c>
      <c r="G1040">
        <v>2.9700000000000001E-2</v>
      </c>
      <c r="H1040">
        <v>125000</v>
      </c>
      <c r="I1040">
        <v>292999</v>
      </c>
      <c r="J1040" s="92">
        <v>44256</v>
      </c>
      <c r="K1040" s="92">
        <v>44469</v>
      </c>
    </row>
    <row r="1041" spans="1:11" x14ac:dyDescent="0.25">
      <c r="A1041" t="str">
        <f t="shared" si="16"/>
        <v>WS-125000-292999-SmartTRACKER Level2-Renewal</v>
      </c>
      <c r="B1041" t="s">
        <v>11</v>
      </c>
      <c r="C1041" t="s">
        <v>20159</v>
      </c>
      <c r="D1041" t="s">
        <v>20131</v>
      </c>
      <c r="E1041" t="s">
        <v>24</v>
      </c>
      <c r="F1041">
        <v>0.27900000000000003</v>
      </c>
      <c r="G1041">
        <v>2.92E-2</v>
      </c>
      <c r="H1041">
        <v>125000</v>
      </c>
      <c r="I1041">
        <v>292999</v>
      </c>
      <c r="J1041" s="92">
        <v>44256</v>
      </c>
      <c r="K1041" s="92">
        <v>44469</v>
      </c>
    </row>
    <row r="1042" spans="1:11" x14ac:dyDescent="0.25">
      <c r="A1042" t="str">
        <f t="shared" si="16"/>
        <v>EA-10000-24999-SmartFIX – 1 Year Level3-Acquisition</v>
      </c>
      <c r="B1042" t="s">
        <v>11</v>
      </c>
      <c r="C1042" t="s">
        <v>20167</v>
      </c>
      <c r="D1042" t="s">
        <v>14063</v>
      </c>
      <c r="E1042" t="s">
        <v>12</v>
      </c>
      <c r="F1042">
        <v>0.25</v>
      </c>
      <c r="G1042">
        <v>3.0499999999999999E-2</v>
      </c>
      <c r="H1042">
        <v>10000</v>
      </c>
      <c r="I1042">
        <v>24999</v>
      </c>
      <c r="J1042" s="92">
        <v>44470</v>
      </c>
      <c r="K1042" s="92">
        <v>44681</v>
      </c>
    </row>
    <row r="1043" spans="1:11" x14ac:dyDescent="0.25">
      <c r="A1043" t="str">
        <f t="shared" si="16"/>
        <v>EM-10000-24999-SmartFIX – 1 Year Level3-Acquisition</v>
      </c>
      <c r="B1043" t="s">
        <v>11</v>
      </c>
      <c r="C1043" t="s">
        <v>20167</v>
      </c>
      <c r="D1043" t="s">
        <v>14063</v>
      </c>
      <c r="E1043" t="s">
        <v>13</v>
      </c>
      <c r="F1043">
        <v>0.25</v>
      </c>
      <c r="G1043">
        <v>2.9700000000000001E-2</v>
      </c>
      <c r="H1043">
        <v>10000</v>
      </c>
      <c r="I1043">
        <v>24999</v>
      </c>
      <c r="J1043" s="92">
        <v>44470</v>
      </c>
      <c r="K1043" s="92">
        <v>44681</v>
      </c>
    </row>
    <row r="1044" spans="1:11" x14ac:dyDescent="0.25">
      <c r="A1044" t="str">
        <f t="shared" si="16"/>
        <v>NE-10000-24999-SmartFIX – 1 Year Level3-Acquisition</v>
      </c>
      <c r="B1044" t="s">
        <v>11</v>
      </c>
      <c r="C1044" t="s">
        <v>20167</v>
      </c>
      <c r="D1044" t="s">
        <v>14063</v>
      </c>
      <c r="E1044" t="s">
        <v>14</v>
      </c>
      <c r="F1044">
        <v>0.25</v>
      </c>
      <c r="G1044">
        <v>3.0499999999999999E-2</v>
      </c>
      <c r="H1044">
        <v>10000</v>
      </c>
      <c r="I1044">
        <v>24999</v>
      </c>
      <c r="J1044" s="92">
        <v>44470</v>
      </c>
      <c r="K1044" s="92">
        <v>44681</v>
      </c>
    </row>
    <row r="1045" spans="1:11" x14ac:dyDescent="0.25">
      <c r="A1045" t="str">
        <f t="shared" si="16"/>
        <v>NO-10000-24999-SmartFIX – 1 Year Level3-Acquisition</v>
      </c>
      <c r="B1045" t="s">
        <v>11</v>
      </c>
      <c r="C1045" t="s">
        <v>20167</v>
      </c>
      <c r="D1045" t="s">
        <v>14063</v>
      </c>
      <c r="E1045" t="s">
        <v>15</v>
      </c>
      <c r="F1045">
        <v>0.25</v>
      </c>
      <c r="G1045">
        <v>3.0300000000000001E-2</v>
      </c>
      <c r="H1045">
        <v>10000</v>
      </c>
      <c r="I1045">
        <v>24999</v>
      </c>
      <c r="J1045" s="92">
        <v>44470</v>
      </c>
      <c r="K1045" s="92">
        <v>44681</v>
      </c>
    </row>
    <row r="1046" spans="1:11" x14ac:dyDescent="0.25">
      <c r="A1046" t="str">
        <f t="shared" si="16"/>
        <v>NT-10000-24999-SmartFIX – 1 Year Level3-Acquisition</v>
      </c>
      <c r="B1046" t="s">
        <v>11</v>
      </c>
      <c r="C1046" t="s">
        <v>20167</v>
      </c>
      <c r="D1046" t="s">
        <v>14063</v>
      </c>
      <c r="E1046" t="s">
        <v>16</v>
      </c>
      <c r="F1046">
        <v>0.25</v>
      </c>
      <c r="G1046">
        <v>3.1600000000000003E-2</v>
      </c>
      <c r="H1046">
        <v>10000</v>
      </c>
      <c r="I1046">
        <v>24999</v>
      </c>
      <c r="J1046" s="92">
        <v>44470</v>
      </c>
      <c r="K1046" s="92">
        <v>44681</v>
      </c>
    </row>
    <row r="1047" spans="1:11" x14ac:dyDescent="0.25">
      <c r="A1047" t="str">
        <f t="shared" si="16"/>
        <v>NW-10000-24999-SmartFIX – 1 Year Level3-Acquisition</v>
      </c>
      <c r="B1047" t="s">
        <v>11</v>
      </c>
      <c r="C1047" t="s">
        <v>20167</v>
      </c>
      <c r="D1047" t="s">
        <v>14063</v>
      </c>
      <c r="E1047" t="s">
        <v>17</v>
      </c>
      <c r="F1047">
        <v>0.25</v>
      </c>
      <c r="G1047">
        <v>3.0499999999999999E-2</v>
      </c>
      <c r="H1047">
        <v>10000</v>
      </c>
      <c r="I1047">
        <v>24999</v>
      </c>
      <c r="J1047" s="92">
        <v>44470</v>
      </c>
      <c r="K1047" s="92">
        <v>44681</v>
      </c>
    </row>
    <row r="1048" spans="1:11" x14ac:dyDescent="0.25">
      <c r="A1048" t="str">
        <f t="shared" si="16"/>
        <v>SC-10000-24999-SmartFIX – 1 Year Level3-Acquisition</v>
      </c>
      <c r="B1048" t="s">
        <v>11</v>
      </c>
      <c r="C1048" t="s">
        <v>20167</v>
      </c>
      <c r="D1048" t="s">
        <v>14063</v>
      </c>
      <c r="E1048" t="s">
        <v>18</v>
      </c>
      <c r="F1048">
        <v>0.25</v>
      </c>
      <c r="G1048">
        <v>3.1600000000000003E-2</v>
      </c>
      <c r="H1048">
        <v>10000</v>
      </c>
      <c r="I1048">
        <v>24999</v>
      </c>
      <c r="J1048" s="92">
        <v>44470</v>
      </c>
      <c r="K1048" s="92">
        <v>44681</v>
      </c>
    </row>
    <row r="1049" spans="1:11" x14ac:dyDescent="0.25">
      <c r="A1049" t="str">
        <f t="shared" si="16"/>
        <v>SE-10000-24999-SmartFIX – 1 Year Level3-Acquisition</v>
      </c>
      <c r="B1049" t="s">
        <v>11</v>
      </c>
      <c r="C1049" t="s">
        <v>20167</v>
      </c>
      <c r="D1049" t="s">
        <v>14063</v>
      </c>
      <c r="E1049" t="s">
        <v>19</v>
      </c>
      <c r="F1049">
        <v>0.25</v>
      </c>
      <c r="G1049">
        <v>3.0499999999999999E-2</v>
      </c>
      <c r="H1049">
        <v>10000</v>
      </c>
      <c r="I1049">
        <v>24999</v>
      </c>
      <c r="J1049" s="92">
        <v>44470</v>
      </c>
      <c r="K1049" s="92">
        <v>44681</v>
      </c>
    </row>
    <row r="1050" spans="1:11" x14ac:dyDescent="0.25">
      <c r="A1050" t="str">
        <f t="shared" si="16"/>
        <v>SO-10000-24999-SmartFIX – 1 Year Level3-Acquisition</v>
      </c>
      <c r="B1050" t="s">
        <v>11</v>
      </c>
      <c r="C1050" t="s">
        <v>20167</v>
      </c>
      <c r="D1050" t="s">
        <v>14063</v>
      </c>
      <c r="E1050" t="s">
        <v>20</v>
      </c>
      <c r="F1050">
        <v>0.25</v>
      </c>
      <c r="G1050">
        <v>3.1800000000000002E-2</v>
      </c>
      <c r="H1050">
        <v>10000</v>
      </c>
      <c r="I1050">
        <v>24999</v>
      </c>
      <c r="J1050" s="92">
        <v>44470</v>
      </c>
      <c r="K1050" s="92">
        <v>44681</v>
      </c>
    </row>
    <row r="1051" spans="1:11" x14ac:dyDescent="0.25">
      <c r="A1051" t="str">
        <f t="shared" si="16"/>
        <v>SW-10000-24999-SmartFIX – 1 Year Level3-Acquisition</v>
      </c>
      <c r="B1051" t="s">
        <v>11</v>
      </c>
      <c r="C1051" t="s">
        <v>20167</v>
      </c>
      <c r="D1051" t="s">
        <v>14063</v>
      </c>
      <c r="E1051" t="s">
        <v>21</v>
      </c>
      <c r="F1051">
        <v>0.25</v>
      </c>
      <c r="G1051">
        <v>3.0499999999999999E-2</v>
      </c>
      <c r="H1051">
        <v>10000</v>
      </c>
      <c r="I1051">
        <v>24999</v>
      </c>
      <c r="J1051" s="92">
        <v>44470</v>
      </c>
      <c r="K1051" s="92">
        <v>44681</v>
      </c>
    </row>
    <row r="1052" spans="1:11" x14ac:dyDescent="0.25">
      <c r="A1052" t="str">
        <f t="shared" si="16"/>
        <v>WM-10000-24999-SmartFIX – 1 Year Level3-Acquisition</v>
      </c>
      <c r="B1052" t="s">
        <v>11</v>
      </c>
      <c r="C1052" t="s">
        <v>20167</v>
      </c>
      <c r="D1052" t="s">
        <v>14063</v>
      </c>
      <c r="E1052" t="s">
        <v>22</v>
      </c>
      <c r="F1052">
        <v>0.25</v>
      </c>
      <c r="G1052">
        <v>3.0499999999999999E-2</v>
      </c>
      <c r="H1052">
        <v>10000</v>
      </c>
      <c r="I1052">
        <v>24999</v>
      </c>
      <c r="J1052" s="92">
        <v>44470</v>
      </c>
      <c r="K1052" s="92">
        <v>44681</v>
      </c>
    </row>
    <row r="1053" spans="1:11" x14ac:dyDescent="0.25">
      <c r="A1053" t="str">
        <f t="shared" si="16"/>
        <v>WN-10000-24999-SmartFIX – 1 Year Level3-Acquisition</v>
      </c>
      <c r="B1053" t="s">
        <v>11</v>
      </c>
      <c r="C1053" t="s">
        <v>20167</v>
      </c>
      <c r="D1053" t="s">
        <v>14063</v>
      </c>
      <c r="E1053" t="s">
        <v>23</v>
      </c>
      <c r="F1053">
        <v>0.25</v>
      </c>
      <c r="G1053">
        <v>3.0700000000000002E-2</v>
      </c>
      <c r="H1053">
        <v>10000</v>
      </c>
      <c r="I1053">
        <v>24999</v>
      </c>
      <c r="J1053" s="92">
        <v>44470</v>
      </c>
      <c r="K1053" s="92">
        <v>44681</v>
      </c>
    </row>
    <row r="1054" spans="1:11" x14ac:dyDescent="0.25">
      <c r="A1054" t="str">
        <f t="shared" si="16"/>
        <v>WS-10000-24999-SmartFIX – 1 Year Level3-Acquisition</v>
      </c>
      <c r="B1054" t="s">
        <v>11</v>
      </c>
      <c r="C1054" t="s">
        <v>20167</v>
      </c>
      <c r="D1054" t="s">
        <v>14063</v>
      </c>
      <c r="E1054" t="s">
        <v>24</v>
      </c>
      <c r="F1054">
        <v>0.25</v>
      </c>
      <c r="G1054">
        <v>3.09E-2</v>
      </c>
      <c r="H1054">
        <v>10000</v>
      </c>
      <c r="I1054">
        <v>24999</v>
      </c>
      <c r="J1054" s="92">
        <v>44470</v>
      </c>
      <c r="K1054" s="92">
        <v>44681</v>
      </c>
    </row>
    <row r="1055" spans="1:11" x14ac:dyDescent="0.25">
      <c r="A1055" t="str">
        <f t="shared" si="16"/>
        <v>EA-25000-49999-SmartFIX – 1 Year Level3-Acquisition</v>
      </c>
      <c r="B1055" t="s">
        <v>11</v>
      </c>
      <c r="C1055" t="s">
        <v>20167</v>
      </c>
      <c r="D1055" t="s">
        <v>14063</v>
      </c>
      <c r="E1055" t="s">
        <v>12</v>
      </c>
      <c r="F1055">
        <v>0.251</v>
      </c>
      <c r="G1055">
        <v>2.7799999999999998E-2</v>
      </c>
      <c r="H1055">
        <v>25000</v>
      </c>
      <c r="I1055">
        <v>49999</v>
      </c>
      <c r="J1055" s="92">
        <v>44470</v>
      </c>
      <c r="K1055" s="92">
        <v>44681</v>
      </c>
    </row>
    <row r="1056" spans="1:11" x14ac:dyDescent="0.25">
      <c r="A1056" t="str">
        <f t="shared" si="16"/>
        <v>EM-25000-49999-SmartFIX – 1 Year Level3-Acquisition</v>
      </c>
      <c r="B1056" t="s">
        <v>11</v>
      </c>
      <c r="C1056" t="s">
        <v>20167</v>
      </c>
      <c r="D1056" t="s">
        <v>14063</v>
      </c>
      <c r="E1056" t="s">
        <v>13</v>
      </c>
      <c r="F1056">
        <v>0.251</v>
      </c>
      <c r="G1056">
        <v>2.7900000000000001E-2</v>
      </c>
      <c r="H1056">
        <v>25000</v>
      </c>
      <c r="I1056">
        <v>49999</v>
      </c>
      <c r="J1056" s="92">
        <v>44470</v>
      </c>
      <c r="K1056" s="92">
        <v>44681</v>
      </c>
    </row>
    <row r="1057" spans="1:11" x14ac:dyDescent="0.25">
      <c r="A1057" t="str">
        <f t="shared" si="16"/>
        <v>NE-25000-49999-SmartFIX – 1 Year Level3-Acquisition</v>
      </c>
      <c r="B1057" t="s">
        <v>11</v>
      </c>
      <c r="C1057" t="s">
        <v>20167</v>
      </c>
      <c r="D1057" t="s">
        <v>14063</v>
      </c>
      <c r="E1057" t="s">
        <v>14</v>
      </c>
      <c r="F1057">
        <v>0.251</v>
      </c>
      <c r="G1057">
        <v>2.9100000000000001E-2</v>
      </c>
      <c r="H1057">
        <v>25000</v>
      </c>
      <c r="I1057">
        <v>49999</v>
      </c>
      <c r="J1057" s="92">
        <v>44470</v>
      </c>
      <c r="K1057" s="92">
        <v>44681</v>
      </c>
    </row>
    <row r="1058" spans="1:11" x14ac:dyDescent="0.25">
      <c r="A1058" t="str">
        <f t="shared" si="16"/>
        <v>NO-25000-49999-SmartFIX – 1 Year Level3-Acquisition</v>
      </c>
      <c r="B1058" t="s">
        <v>11</v>
      </c>
      <c r="C1058" t="s">
        <v>20167</v>
      </c>
      <c r="D1058" t="s">
        <v>14063</v>
      </c>
      <c r="E1058" t="s">
        <v>15</v>
      </c>
      <c r="F1058">
        <v>0.251</v>
      </c>
      <c r="G1058">
        <v>2.8500000000000001E-2</v>
      </c>
      <c r="H1058">
        <v>25000</v>
      </c>
      <c r="I1058">
        <v>49999</v>
      </c>
      <c r="J1058" s="92">
        <v>44470</v>
      </c>
      <c r="K1058" s="92">
        <v>44681</v>
      </c>
    </row>
    <row r="1059" spans="1:11" x14ac:dyDescent="0.25">
      <c r="A1059" t="str">
        <f t="shared" si="16"/>
        <v>NT-25000-49999-SmartFIX – 1 Year Level3-Acquisition</v>
      </c>
      <c r="B1059" t="s">
        <v>11</v>
      </c>
      <c r="C1059" t="s">
        <v>20167</v>
      </c>
      <c r="D1059" t="s">
        <v>14063</v>
      </c>
      <c r="E1059" t="s">
        <v>16</v>
      </c>
      <c r="F1059">
        <v>0.251</v>
      </c>
      <c r="G1059">
        <v>2.9100000000000001E-2</v>
      </c>
      <c r="H1059">
        <v>25000</v>
      </c>
      <c r="I1059">
        <v>49999</v>
      </c>
      <c r="J1059" s="92">
        <v>44470</v>
      </c>
      <c r="K1059" s="92">
        <v>44681</v>
      </c>
    </row>
    <row r="1060" spans="1:11" x14ac:dyDescent="0.25">
      <c r="A1060" t="str">
        <f t="shared" si="16"/>
        <v>NW-25000-49999-SmartFIX – 1 Year Level3-Acquisition</v>
      </c>
      <c r="B1060" t="s">
        <v>11</v>
      </c>
      <c r="C1060" t="s">
        <v>20167</v>
      </c>
      <c r="D1060" t="s">
        <v>14063</v>
      </c>
      <c r="E1060" t="s">
        <v>17</v>
      </c>
      <c r="F1060">
        <v>0.251</v>
      </c>
      <c r="G1060">
        <v>2.92E-2</v>
      </c>
      <c r="H1060">
        <v>25000</v>
      </c>
      <c r="I1060">
        <v>49999</v>
      </c>
      <c r="J1060" s="92">
        <v>44470</v>
      </c>
      <c r="K1060" s="92">
        <v>44681</v>
      </c>
    </row>
    <row r="1061" spans="1:11" x14ac:dyDescent="0.25">
      <c r="A1061" t="str">
        <f t="shared" si="16"/>
        <v>SC-25000-49999-SmartFIX – 1 Year Level3-Acquisition</v>
      </c>
      <c r="B1061" t="s">
        <v>11</v>
      </c>
      <c r="C1061" t="s">
        <v>20167</v>
      </c>
      <c r="D1061" t="s">
        <v>14063</v>
      </c>
      <c r="E1061" t="s">
        <v>18</v>
      </c>
      <c r="F1061">
        <v>0.251</v>
      </c>
      <c r="G1061">
        <v>2.9499999999999998E-2</v>
      </c>
      <c r="H1061">
        <v>25000</v>
      </c>
      <c r="I1061">
        <v>49999</v>
      </c>
      <c r="J1061" s="92">
        <v>44470</v>
      </c>
      <c r="K1061" s="92">
        <v>44681</v>
      </c>
    </row>
    <row r="1062" spans="1:11" x14ac:dyDescent="0.25">
      <c r="A1062" t="str">
        <f t="shared" si="16"/>
        <v>SE-25000-49999-SmartFIX – 1 Year Level3-Acquisition</v>
      </c>
      <c r="B1062" t="s">
        <v>11</v>
      </c>
      <c r="C1062" t="s">
        <v>20167</v>
      </c>
      <c r="D1062" t="s">
        <v>14063</v>
      </c>
      <c r="E1062" t="s">
        <v>19</v>
      </c>
      <c r="F1062">
        <v>0.251</v>
      </c>
      <c r="G1062">
        <v>2.9899999999999999E-2</v>
      </c>
      <c r="H1062">
        <v>25000</v>
      </c>
      <c r="I1062">
        <v>49999</v>
      </c>
      <c r="J1062" s="92">
        <v>44470</v>
      </c>
      <c r="K1062" s="92">
        <v>44681</v>
      </c>
    </row>
    <row r="1063" spans="1:11" x14ac:dyDescent="0.25">
      <c r="A1063" t="str">
        <f t="shared" si="16"/>
        <v>SO-25000-49999-SmartFIX – 1 Year Level3-Acquisition</v>
      </c>
      <c r="B1063" t="s">
        <v>11</v>
      </c>
      <c r="C1063" t="s">
        <v>20167</v>
      </c>
      <c r="D1063" t="s">
        <v>14063</v>
      </c>
      <c r="E1063" t="s">
        <v>20</v>
      </c>
      <c r="F1063">
        <v>0.251</v>
      </c>
      <c r="G1063">
        <v>3.0499999999999999E-2</v>
      </c>
      <c r="H1063">
        <v>25000</v>
      </c>
      <c r="I1063">
        <v>49999</v>
      </c>
      <c r="J1063" s="92">
        <v>44470</v>
      </c>
      <c r="K1063" s="92">
        <v>44681</v>
      </c>
    </row>
    <row r="1064" spans="1:11" x14ac:dyDescent="0.25">
      <c r="A1064" t="str">
        <f t="shared" si="16"/>
        <v>SW-25000-49999-SmartFIX – 1 Year Level3-Acquisition</v>
      </c>
      <c r="B1064" t="s">
        <v>11</v>
      </c>
      <c r="C1064" t="s">
        <v>20167</v>
      </c>
      <c r="D1064" t="s">
        <v>14063</v>
      </c>
      <c r="E1064" t="s">
        <v>21</v>
      </c>
      <c r="F1064">
        <v>0.251</v>
      </c>
      <c r="G1064">
        <v>2.9399999999999999E-2</v>
      </c>
      <c r="H1064">
        <v>25000</v>
      </c>
      <c r="I1064">
        <v>49999</v>
      </c>
      <c r="J1064" s="92">
        <v>44470</v>
      </c>
      <c r="K1064" s="92">
        <v>44681</v>
      </c>
    </row>
    <row r="1065" spans="1:11" x14ac:dyDescent="0.25">
      <c r="A1065" t="str">
        <f t="shared" si="16"/>
        <v>WM-25000-49999-SmartFIX – 1 Year Level3-Acquisition</v>
      </c>
      <c r="B1065" t="s">
        <v>11</v>
      </c>
      <c r="C1065" t="s">
        <v>20167</v>
      </c>
      <c r="D1065" t="s">
        <v>14063</v>
      </c>
      <c r="E1065" t="s">
        <v>22</v>
      </c>
      <c r="F1065">
        <v>0.251</v>
      </c>
      <c r="G1065">
        <v>2.92E-2</v>
      </c>
      <c r="H1065">
        <v>25000</v>
      </c>
      <c r="I1065">
        <v>49999</v>
      </c>
      <c r="J1065" s="92">
        <v>44470</v>
      </c>
      <c r="K1065" s="92">
        <v>44681</v>
      </c>
    </row>
    <row r="1066" spans="1:11" x14ac:dyDescent="0.25">
      <c r="A1066" t="str">
        <f t="shared" si="16"/>
        <v>WN-25000-49999-SmartFIX – 1 Year Level3-Acquisition</v>
      </c>
      <c r="B1066" t="s">
        <v>11</v>
      </c>
      <c r="C1066" t="s">
        <v>20167</v>
      </c>
      <c r="D1066" t="s">
        <v>14063</v>
      </c>
      <c r="E1066" t="s">
        <v>23</v>
      </c>
      <c r="F1066">
        <v>0.251</v>
      </c>
      <c r="G1066">
        <v>2.9499999999999998E-2</v>
      </c>
      <c r="H1066">
        <v>25000</v>
      </c>
      <c r="I1066">
        <v>49999</v>
      </c>
      <c r="J1066" s="92">
        <v>44470</v>
      </c>
      <c r="K1066" s="92">
        <v>44681</v>
      </c>
    </row>
    <row r="1067" spans="1:11" x14ac:dyDescent="0.25">
      <c r="A1067" t="str">
        <f t="shared" si="16"/>
        <v>WS-25000-49999-SmartFIX – 1 Year Level3-Acquisition</v>
      </c>
      <c r="B1067" t="s">
        <v>11</v>
      </c>
      <c r="C1067" t="s">
        <v>20167</v>
      </c>
      <c r="D1067" t="s">
        <v>14063</v>
      </c>
      <c r="E1067" t="s">
        <v>24</v>
      </c>
      <c r="F1067">
        <v>0.251</v>
      </c>
      <c r="G1067">
        <v>2.9499999999999998E-2</v>
      </c>
      <c r="H1067">
        <v>25000</v>
      </c>
      <c r="I1067">
        <v>49999</v>
      </c>
      <c r="J1067" s="92">
        <v>44470</v>
      </c>
      <c r="K1067" s="92">
        <v>44681</v>
      </c>
    </row>
    <row r="1068" spans="1:11" x14ac:dyDescent="0.25">
      <c r="A1068" t="str">
        <f t="shared" si="16"/>
        <v>EA-50000-73199-SmartFIX – 1 Year Level3-Acquisition</v>
      </c>
      <c r="B1068" t="s">
        <v>11</v>
      </c>
      <c r="C1068" t="s">
        <v>20167</v>
      </c>
      <c r="D1068" t="s">
        <v>14063</v>
      </c>
      <c r="E1068" t="s">
        <v>12</v>
      </c>
      <c r="F1068">
        <v>0.252</v>
      </c>
      <c r="G1068">
        <v>2.7799999999999998E-2</v>
      </c>
      <c r="H1068">
        <v>50000</v>
      </c>
      <c r="I1068">
        <v>73199</v>
      </c>
      <c r="J1068" s="92">
        <v>44470</v>
      </c>
      <c r="K1068" s="92">
        <v>44681</v>
      </c>
    </row>
    <row r="1069" spans="1:11" x14ac:dyDescent="0.25">
      <c r="A1069" t="str">
        <f t="shared" si="16"/>
        <v>EM-50000-73199-SmartFIX – 1 Year Level3-Acquisition</v>
      </c>
      <c r="B1069" t="s">
        <v>11</v>
      </c>
      <c r="C1069" t="s">
        <v>20167</v>
      </c>
      <c r="D1069" t="s">
        <v>14063</v>
      </c>
      <c r="E1069" t="s">
        <v>13</v>
      </c>
      <c r="F1069">
        <v>0.252</v>
      </c>
      <c r="G1069">
        <v>2.7900000000000001E-2</v>
      </c>
      <c r="H1069">
        <v>50000</v>
      </c>
      <c r="I1069">
        <v>73199</v>
      </c>
      <c r="J1069" s="92">
        <v>44470</v>
      </c>
      <c r="K1069" s="92">
        <v>44681</v>
      </c>
    </row>
    <row r="1070" spans="1:11" x14ac:dyDescent="0.25">
      <c r="A1070" t="str">
        <f t="shared" si="16"/>
        <v>NE-50000-73199-SmartFIX – 1 Year Level3-Acquisition</v>
      </c>
      <c r="B1070" t="s">
        <v>11</v>
      </c>
      <c r="C1070" t="s">
        <v>20167</v>
      </c>
      <c r="D1070" t="s">
        <v>14063</v>
      </c>
      <c r="E1070" t="s">
        <v>14</v>
      </c>
      <c r="F1070">
        <v>0.252</v>
      </c>
      <c r="G1070">
        <v>2.92E-2</v>
      </c>
      <c r="H1070">
        <v>50000</v>
      </c>
      <c r="I1070">
        <v>73199</v>
      </c>
      <c r="J1070" s="92">
        <v>44470</v>
      </c>
      <c r="K1070" s="92">
        <v>44681</v>
      </c>
    </row>
    <row r="1071" spans="1:11" x14ac:dyDescent="0.25">
      <c r="A1071" t="str">
        <f t="shared" si="16"/>
        <v>NO-50000-73199-SmartFIX – 1 Year Level3-Acquisition</v>
      </c>
      <c r="B1071" t="s">
        <v>11</v>
      </c>
      <c r="C1071" t="s">
        <v>20167</v>
      </c>
      <c r="D1071" t="s">
        <v>14063</v>
      </c>
      <c r="E1071" t="s">
        <v>15</v>
      </c>
      <c r="F1071">
        <v>0.252</v>
      </c>
      <c r="G1071">
        <v>2.8400000000000002E-2</v>
      </c>
      <c r="H1071">
        <v>50000</v>
      </c>
      <c r="I1071">
        <v>73199</v>
      </c>
      <c r="J1071" s="92">
        <v>44470</v>
      </c>
      <c r="K1071" s="92">
        <v>44681</v>
      </c>
    </row>
    <row r="1072" spans="1:11" x14ac:dyDescent="0.25">
      <c r="A1072" t="str">
        <f t="shared" si="16"/>
        <v>NT-50000-73199-SmartFIX – 1 Year Level3-Acquisition</v>
      </c>
      <c r="B1072" t="s">
        <v>11</v>
      </c>
      <c r="C1072" t="s">
        <v>20167</v>
      </c>
      <c r="D1072" t="s">
        <v>14063</v>
      </c>
      <c r="E1072" t="s">
        <v>16</v>
      </c>
      <c r="F1072">
        <v>0.252</v>
      </c>
      <c r="G1072">
        <v>2.8299999999999999E-2</v>
      </c>
      <c r="H1072">
        <v>50000</v>
      </c>
      <c r="I1072">
        <v>73199</v>
      </c>
      <c r="J1072" s="92">
        <v>44470</v>
      </c>
      <c r="K1072" s="92">
        <v>44681</v>
      </c>
    </row>
    <row r="1073" spans="1:11" x14ac:dyDescent="0.25">
      <c r="A1073" t="str">
        <f t="shared" si="16"/>
        <v>NW-50000-73199-SmartFIX – 1 Year Level3-Acquisition</v>
      </c>
      <c r="B1073" t="s">
        <v>11</v>
      </c>
      <c r="C1073" t="s">
        <v>20167</v>
      </c>
      <c r="D1073" t="s">
        <v>14063</v>
      </c>
      <c r="E1073" t="s">
        <v>17</v>
      </c>
      <c r="F1073">
        <v>0.252</v>
      </c>
      <c r="G1073">
        <v>2.8299999999999999E-2</v>
      </c>
      <c r="H1073">
        <v>50000</v>
      </c>
      <c r="I1073">
        <v>73199</v>
      </c>
      <c r="J1073" s="92">
        <v>44470</v>
      </c>
      <c r="K1073" s="92">
        <v>44681</v>
      </c>
    </row>
    <row r="1074" spans="1:11" x14ac:dyDescent="0.25">
      <c r="A1074" t="str">
        <f t="shared" si="16"/>
        <v>SC-50000-73199-SmartFIX – 1 Year Level3-Acquisition</v>
      </c>
      <c r="B1074" t="s">
        <v>11</v>
      </c>
      <c r="C1074" t="s">
        <v>20167</v>
      </c>
      <c r="D1074" t="s">
        <v>14063</v>
      </c>
      <c r="E1074" t="s">
        <v>18</v>
      </c>
      <c r="F1074">
        <v>0.252</v>
      </c>
      <c r="G1074">
        <v>2.93E-2</v>
      </c>
      <c r="H1074">
        <v>50000</v>
      </c>
      <c r="I1074">
        <v>73199</v>
      </c>
      <c r="J1074" s="92">
        <v>44470</v>
      </c>
      <c r="K1074" s="92">
        <v>44681</v>
      </c>
    </row>
    <row r="1075" spans="1:11" x14ac:dyDescent="0.25">
      <c r="A1075" t="str">
        <f t="shared" si="16"/>
        <v>SE-50000-73199-SmartFIX – 1 Year Level3-Acquisition</v>
      </c>
      <c r="B1075" t="s">
        <v>11</v>
      </c>
      <c r="C1075" t="s">
        <v>20167</v>
      </c>
      <c r="D1075" t="s">
        <v>14063</v>
      </c>
      <c r="E1075" t="s">
        <v>19</v>
      </c>
      <c r="F1075">
        <v>0.252</v>
      </c>
      <c r="G1075">
        <v>2.9100000000000001E-2</v>
      </c>
      <c r="H1075">
        <v>50000</v>
      </c>
      <c r="I1075">
        <v>73199</v>
      </c>
      <c r="J1075" s="92">
        <v>44470</v>
      </c>
      <c r="K1075" s="92">
        <v>44681</v>
      </c>
    </row>
    <row r="1076" spans="1:11" x14ac:dyDescent="0.25">
      <c r="A1076" t="str">
        <f t="shared" si="16"/>
        <v>SO-50000-73199-SmartFIX – 1 Year Level3-Acquisition</v>
      </c>
      <c r="B1076" t="s">
        <v>11</v>
      </c>
      <c r="C1076" t="s">
        <v>20167</v>
      </c>
      <c r="D1076" t="s">
        <v>14063</v>
      </c>
      <c r="E1076" t="s">
        <v>20</v>
      </c>
      <c r="F1076">
        <v>0.252</v>
      </c>
      <c r="G1076">
        <v>2.98E-2</v>
      </c>
      <c r="H1076">
        <v>50000</v>
      </c>
      <c r="I1076">
        <v>73199</v>
      </c>
      <c r="J1076" s="92">
        <v>44470</v>
      </c>
      <c r="K1076" s="92">
        <v>44681</v>
      </c>
    </row>
    <row r="1077" spans="1:11" x14ac:dyDescent="0.25">
      <c r="A1077" t="str">
        <f t="shared" si="16"/>
        <v>SW-50000-73199-SmartFIX – 1 Year Level3-Acquisition</v>
      </c>
      <c r="B1077" t="s">
        <v>11</v>
      </c>
      <c r="C1077" t="s">
        <v>20167</v>
      </c>
      <c r="D1077" t="s">
        <v>14063</v>
      </c>
      <c r="E1077" t="s">
        <v>21</v>
      </c>
      <c r="F1077">
        <v>0.252</v>
      </c>
      <c r="G1077">
        <v>2.8400000000000002E-2</v>
      </c>
      <c r="H1077">
        <v>50000</v>
      </c>
      <c r="I1077">
        <v>73199</v>
      </c>
      <c r="J1077" s="92">
        <v>44470</v>
      </c>
      <c r="K1077" s="92">
        <v>44681</v>
      </c>
    </row>
    <row r="1078" spans="1:11" x14ac:dyDescent="0.25">
      <c r="A1078" t="str">
        <f t="shared" si="16"/>
        <v>WM-50000-73199-SmartFIX – 1 Year Level3-Acquisition</v>
      </c>
      <c r="B1078" t="s">
        <v>11</v>
      </c>
      <c r="C1078" t="s">
        <v>20167</v>
      </c>
      <c r="D1078" t="s">
        <v>14063</v>
      </c>
      <c r="E1078" t="s">
        <v>22</v>
      </c>
      <c r="F1078">
        <v>0.252</v>
      </c>
      <c r="G1078">
        <v>2.8799999999999999E-2</v>
      </c>
      <c r="H1078">
        <v>50000</v>
      </c>
      <c r="I1078">
        <v>73199</v>
      </c>
      <c r="J1078" s="92">
        <v>44470</v>
      </c>
      <c r="K1078" s="92">
        <v>44681</v>
      </c>
    </row>
    <row r="1079" spans="1:11" x14ac:dyDescent="0.25">
      <c r="A1079" t="str">
        <f t="shared" si="16"/>
        <v>WN-50000-73199-SmartFIX – 1 Year Level3-Acquisition</v>
      </c>
      <c r="B1079" t="s">
        <v>11</v>
      </c>
      <c r="C1079" t="s">
        <v>20167</v>
      </c>
      <c r="D1079" t="s">
        <v>14063</v>
      </c>
      <c r="E1079" t="s">
        <v>23</v>
      </c>
      <c r="F1079">
        <v>0.252</v>
      </c>
      <c r="G1079">
        <v>2.9499999999999998E-2</v>
      </c>
      <c r="H1079">
        <v>50000</v>
      </c>
      <c r="I1079">
        <v>73199</v>
      </c>
      <c r="J1079" s="92">
        <v>44470</v>
      </c>
      <c r="K1079" s="92">
        <v>44681</v>
      </c>
    </row>
    <row r="1080" spans="1:11" x14ac:dyDescent="0.25">
      <c r="A1080" t="str">
        <f t="shared" si="16"/>
        <v>WS-50000-73199-SmartFIX – 1 Year Level3-Acquisition</v>
      </c>
      <c r="B1080" t="s">
        <v>11</v>
      </c>
      <c r="C1080" t="s">
        <v>20167</v>
      </c>
      <c r="D1080" t="s">
        <v>14063</v>
      </c>
      <c r="E1080" t="s">
        <v>24</v>
      </c>
      <c r="F1080">
        <v>0.252</v>
      </c>
      <c r="G1080">
        <v>2.8400000000000002E-2</v>
      </c>
      <c r="H1080">
        <v>50000</v>
      </c>
      <c r="I1080">
        <v>73199</v>
      </c>
      <c r="J1080" s="92">
        <v>44470</v>
      </c>
      <c r="K1080" s="92">
        <v>44681</v>
      </c>
    </row>
    <row r="1081" spans="1:11" x14ac:dyDescent="0.25">
      <c r="A1081" t="str">
        <f t="shared" si="16"/>
        <v>EA-73200-124999-SmartFIX – 1 Year Level3-Acquisition</v>
      </c>
      <c r="B1081" t="s">
        <v>11</v>
      </c>
      <c r="C1081" t="s">
        <v>20167</v>
      </c>
      <c r="D1081" t="s">
        <v>14063</v>
      </c>
      <c r="E1081" t="s">
        <v>12</v>
      </c>
      <c r="F1081">
        <v>0.253</v>
      </c>
      <c r="G1081">
        <v>2.5600000000000001E-2</v>
      </c>
      <c r="H1081">
        <v>73200</v>
      </c>
      <c r="I1081">
        <v>124999</v>
      </c>
      <c r="J1081" s="92">
        <v>44470</v>
      </c>
      <c r="K1081" s="92">
        <v>44681</v>
      </c>
    </row>
    <row r="1082" spans="1:11" x14ac:dyDescent="0.25">
      <c r="A1082" t="str">
        <f t="shared" si="16"/>
        <v>EM-73200-124999-SmartFIX – 1 Year Level3-Acquisition</v>
      </c>
      <c r="B1082" t="s">
        <v>11</v>
      </c>
      <c r="C1082" t="s">
        <v>20167</v>
      </c>
      <c r="D1082" t="s">
        <v>14063</v>
      </c>
      <c r="E1082" t="s">
        <v>13</v>
      </c>
      <c r="F1082">
        <v>0.253</v>
      </c>
      <c r="G1082">
        <v>2.5499999999999998E-2</v>
      </c>
      <c r="H1082">
        <v>73200</v>
      </c>
      <c r="I1082">
        <v>124999</v>
      </c>
      <c r="J1082" s="92">
        <v>44470</v>
      </c>
      <c r="K1082" s="92">
        <v>44681</v>
      </c>
    </row>
    <row r="1083" spans="1:11" x14ac:dyDescent="0.25">
      <c r="A1083" t="str">
        <f t="shared" si="16"/>
        <v>NE-73200-124999-SmartFIX – 1 Year Level3-Acquisition</v>
      </c>
      <c r="B1083" t="s">
        <v>11</v>
      </c>
      <c r="C1083" t="s">
        <v>20167</v>
      </c>
      <c r="D1083" t="s">
        <v>14063</v>
      </c>
      <c r="E1083" t="s">
        <v>14</v>
      </c>
      <c r="F1083">
        <v>0.253</v>
      </c>
      <c r="G1083">
        <v>2.63E-2</v>
      </c>
      <c r="H1083">
        <v>73200</v>
      </c>
      <c r="I1083">
        <v>124999</v>
      </c>
      <c r="J1083" s="92">
        <v>44470</v>
      </c>
      <c r="K1083" s="92">
        <v>44681</v>
      </c>
    </row>
    <row r="1084" spans="1:11" x14ac:dyDescent="0.25">
      <c r="A1084" t="str">
        <f t="shared" si="16"/>
        <v>NO-73200-124999-SmartFIX – 1 Year Level3-Acquisition</v>
      </c>
      <c r="B1084" t="s">
        <v>11</v>
      </c>
      <c r="C1084" t="s">
        <v>20167</v>
      </c>
      <c r="D1084" t="s">
        <v>14063</v>
      </c>
      <c r="E1084" t="s">
        <v>15</v>
      </c>
      <c r="F1084">
        <v>0.253</v>
      </c>
      <c r="G1084">
        <v>2.6100000000000002E-2</v>
      </c>
      <c r="H1084">
        <v>73200</v>
      </c>
      <c r="I1084">
        <v>124999</v>
      </c>
      <c r="J1084" s="92">
        <v>44470</v>
      </c>
      <c r="K1084" s="92">
        <v>44681</v>
      </c>
    </row>
    <row r="1085" spans="1:11" x14ac:dyDescent="0.25">
      <c r="A1085" t="str">
        <f t="shared" si="16"/>
        <v>NT-73200-124999-SmartFIX – 1 Year Level3-Acquisition</v>
      </c>
      <c r="B1085" t="s">
        <v>11</v>
      </c>
      <c r="C1085" t="s">
        <v>20167</v>
      </c>
      <c r="D1085" t="s">
        <v>14063</v>
      </c>
      <c r="E1085" t="s">
        <v>16</v>
      </c>
      <c r="F1085">
        <v>0.253</v>
      </c>
      <c r="G1085">
        <v>2.7300000000000001E-2</v>
      </c>
      <c r="H1085">
        <v>73200</v>
      </c>
      <c r="I1085">
        <v>124999</v>
      </c>
      <c r="J1085" s="92">
        <v>44470</v>
      </c>
      <c r="K1085" s="92">
        <v>44681</v>
      </c>
    </row>
    <row r="1086" spans="1:11" x14ac:dyDescent="0.25">
      <c r="A1086" t="str">
        <f t="shared" si="16"/>
        <v>NW-73200-124999-SmartFIX – 1 Year Level3-Acquisition</v>
      </c>
      <c r="B1086" t="s">
        <v>11</v>
      </c>
      <c r="C1086" t="s">
        <v>20167</v>
      </c>
      <c r="D1086" t="s">
        <v>14063</v>
      </c>
      <c r="E1086" t="s">
        <v>17</v>
      </c>
      <c r="F1086">
        <v>0.253</v>
      </c>
      <c r="G1086">
        <v>2.6200000000000001E-2</v>
      </c>
      <c r="H1086">
        <v>73200</v>
      </c>
      <c r="I1086">
        <v>124999</v>
      </c>
      <c r="J1086" s="92">
        <v>44470</v>
      </c>
      <c r="K1086" s="92">
        <v>44681</v>
      </c>
    </row>
    <row r="1087" spans="1:11" x14ac:dyDescent="0.25">
      <c r="A1087" t="str">
        <f t="shared" si="16"/>
        <v>SC-73200-124999-SmartFIX – 1 Year Level3-Acquisition</v>
      </c>
      <c r="B1087" t="s">
        <v>11</v>
      </c>
      <c r="C1087" t="s">
        <v>20167</v>
      </c>
      <c r="D1087" t="s">
        <v>14063</v>
      </c>
      <c r="E1087" t="s">
        <v>18</v>
      </c>
      <c r="F1087">
        <v>0.253</v>
      </c>
      <c r="G1087">
        <v>2.7E-2</v>
      </c>
      <c r="H1087">
        <v>73200</v>
      </c>
      <c r="I1087">
        <v>124999</v>
      </c>
      <c r="J1087" s="92">
        <v>44470</v>
      </c>
      <c r="K1087" s="92">
        <v>44681</v>
      </c>
    </row>
    <row r="1088" spans="1:11" x14ac:dyDescent="0.25">
      <c r="A1088" t="str">
        <f t="shared" si="16"/>
        <v>SE-73200-124999-SmartFIX – 1 Year Level3-Acquisition</v>
      </c>
      <c r="B1088" t="s">
        <v>11</v>
      </c>
      <c r="C1088" t="s">
        <v>20167</v>
      </c>
      <c r="D1088" t="s">
        <v>14063</v>
      </c>
      <c r="E1088" t="s">
        <v>19</v>
      </c>
      <c r="F1088">
        <v>0.253</v>
      </c>
      <c r="G1088">
        <v>2.7E-2</v>
      </c>
      <c r="H1088">
        <v>73200</v>
      </c>
      <c r="I1088">
        <v>124999</v>
      </c>
      <c r="J1088" s="92">
        <v>44470</v>
      </c>
      <c r="K1088" s="92">
        <v>44681</v>
      </c>
    </row>
    <row r="1089" spans="1:11" x14ac:dyDescent="0.25">
      <c r="A1089" t="str">
        <f t="shared" si="16"/>
        <v>SO-73200-124999-SmartFIX – 1 Year Level3-Acquisition</v>
      </c>
      <c r="B1089" t="s">
        <v>11</v>
      </c>
      <c r="C1089" t="s">
        <v>20167</v>
      </c>
      <c r="D1089" t="s">
        <v>14063</v>
      </c>
      <c r="E1089" t="s">
        <v>20</v>
      </c>
      <c r="F1089">
        <v>0.253</v>
      </c>
      <c r="G1089">
        <v>2.7300000000000001E-2</v>
      </c>
      <c r="H1089">
        <v>73200</v>
      </c>
      <c r="I1089">
        <v>124999</v>
      </c>
      <c r="J1089" s="92">
        <v>44470</v>
      </c>
      <c r="K1089" s="92">
        <v>44681</v>
      </c>
    </row>
    <row r="1090" spans="1:11" x14ac:dyDescent="0.25">
      <c r="A1090" t="str">
        <f t="shared" si="16"/>
        <v>SW-73200-124999-SmartFIX – 1 Year Level3-Acquisition</v>
      </c>
      <c r="B1090" t="s">
        <v>11</v>
      </c>
      <c r="C1090" t="s">
        <v>20167</v>
      </c>
      <c r="D1090" t="s">
        <v>14063</v>
      </c>
      <c r="E1090" t="s">
        <v>21</v>
      </c>
      <c r="F1090">
        <v>0.253</v>
      </c>
      <c r="G1090">
        <v>2.7400000000000001E-2</v>
      </c>
      <c r="H1090">
        <v>73200</v>
      </c>
      <c r="I1090">
        <v>124999</v>
      </c>
      <c r="J1090" s="92">
        <v>44470</v>
      </c>
      <c r="K1090" s="92">
        <v>44681</v>
      </c>
    </row>
    <row r="1091" spans="1:11" x14ac:dyDescent="0.25">
      <c r="A1091" t="str">
        <f t="shared" ref="A1091:A1154" si="17">CONCATENATE(E1091,"-",H1091,"-",I1091,"-",C1091,"-",D1091)</f>
        <v>WM-73200-124999-SmartFIX – 1 Year Level3-Acquisition</v>
      </c>
      <c r="B1091" t="s">
        <v>11</v>
      </c>
      <c r="C1091" t="s">
        <v>20167</v>
      </c>
      <c r="D1091" t="s">
        <v>14063</v>
      </c>
      <c r="E1091" t="s">
        <v>22</v>
      </c>
      <c r="F1091">
        <v>0.253</v>
      </c>
      <c r="G1091">
        <v>2.6800000000000001E-2</v>
      </c>
      <c r="H1091">
        <v>73200</v>
      </c>
      <c r="I1091">
        <v>124999</v>
      </c>
      <c r="J1091" s="92">
        <v>44470</v>
      </c>
      <c r="K1091" s="92">
        <v>44681</v>
      </c>
    </row>
    <row r="1092" spans="1:11" x14ac:dyDescent="0.25">
      <c r="A1092" t="str">
        <f t="shared" si="17"/>
        <v>WN-73200-124999-SmartFIX – 1 Year Level3-Acquisition</v>
      </c>
      <c r="B1092" t="s">
        <v>11</v>
      </c>
      <c r="C1092" t="s">
        <v>20167</v>
      </c>
      <c r="D1092" t="s">
        <v>14063</v>
      </c>
      <c r="E1092" t="s">
        <v>23</v>
      </c>
      <c r="F1092">
        <v>0.253</v>
      </c>
      <c r="G1092">
        <v>2.7400000000000001E-2</v>
      </c>
      <c r="H1092">
        <v>73200</v>
      </c>
      <c r="I1092">
        <v>124999</v>
      </c>
      <c r="J1092" s="92">
        <v>44470</v>
      </c>
      <c r="K1092" s="92">
        <v>44681</v>
      </c>
    </row>
    <row r="1093" spans="1:11" x14ac:dyDescent="0.25">
      <c r="A1093" t="str">
        <f t="shared" si="17"/>
        <v>WS-73200-124999-SmartFIX – 1 Year Level3-Acquisition</v>
      </c>
      <c r="B1093" t="s">
        <v>11</v>
      </c>
      <c r="C1093" t="s">
        <v>20167</v>
      </c>
      <c r="D1093" t="s">
        <v>14063</v>
      </c>
      <c r="E1093" t="s">
        <v>24</v>
      </c>
      <c r="F1093">
        <v>0.253</v>
      </c>
      <c r="G1093">
        <v>2.75E-2</v>
      </c>
      <c r="H1093">
        <v>73200</v>
      </c>
      <c r="I1093">
        <v>124999</v>
      </c>
      <c r="J1093" s="92">
        <v>44470</v>
      </c>
      <c r="K1093" s="92">
        <v>44681</v>
      </c>
    </row>
    <row r="1094" spans="1:11" x14ac:dyDescent="0.25">
      <c r="A1094" t="str">
        <f t="shared" si="17"/>
        <v>EA-125000-292999-SmartFIX – 1 Year Level3-Acquisition</v>
      </c>
      <c r="B1094" t="s">
        <v>11</v>
      </c>
      <c r="C1094" t="s">
        <v>20167</v>
      </c>
      <c r="D1094" t="s">
        <v>14063</v>
      </c>
      <c r="E1094" t="s">
        <v>12</v>
      </c>
      <c r="F1094">
        <v>0.254</v>
      </c>
      <c r="G1094">
        <v>2.5499999999999998E-2</v>
      </c>
      <c r="H1094">
        <v>125000</v>
      </c>
      <c r="I1094">
        <v>292999</v>
      </c>
      <c r="J1094" s="92">
        <v>44470</v>
      </c>
      <c r="K1094" s="92">
        <v>44681</v>
      </c>
    </row>
    <row r="1095" spans="1:11" x14ac:dyDescent="0.25">
      <c r="A1095" t="str">
        <f t="shared" si="17"/>
        <v>EM-125000-292999-SmartFIX – 1 Year Level3-Acquisition</v>
      </c>
      <c r="B1095" t="s">
        <v>11</v>
      </c>
      <c r="C1095" t="s">
        <v>20167</v>
      </c>
      <c r="D1095" t="s">
        <v>14063</v>
      </c>
      <c r="E1095" t="s">
        <v>13</v>
      </c>
      <c r="F1095">
        <v>0.254</v>
      </c>
      <c r="G1095">
        <v>2.4899999999999999E-2</v>
      </c>
      <c r="H1095">
        <v>125000</v>
      </c>
      <c r="I1095">
        <v>292999</v>
      </c>
      <c r="J1095" s="92">
        <v>44470</v>
      </c>
      <c r="K1095" s="92">
        <v>44681</v>
      </c>
    </row>
    <row r="1096" spans="1:11" x14ac:dyDescent="0.25">
      <c r="A1096" t="str">
        <f t="shared" si="17"/>
        <v>NE-125000-292999-SmartFIX – 1 Year Level3-Acquisition</v>
      </c>
      <c r="B1096" t="s">
        <v>11</v>
      </c>
      <c r="C1096" t="s">
        <v>20167</v>
      </c>
      <c r="D1096" t="s">
        <v>14063</v>
      </c>
      <c r="E1096" t="s">
        <v>14</v>
      </c>
      <c r="F1096">
        <v>0.254</v>
      </c>
      <c r="G1096">
        <v>2.5499999999999998E-2</v>
      </c>
      <c r="H1096">
        <v>125000</v>
      </c>
      <c r="I1096">
        <v>292999</v>
      </c>
      <c r="J1096" s="92">
        <v>44470</v>
      </c>
      <c r="K1096" s="92">
        <v>44681</v>
      </c>
    </row>
    <row r="1097" spans="1:11" x14ac:dyDescent="0.25">
      <c r="A1097" t="str">
        <f t="shared" si="17"/>
        <v>NO-125000-292999-SmartFIX – 1 Year Level3-Acquisition</v>
      </c>
      <c r="B1097" t="s">
        <v>11</v>
      </c>
      <c r="C1097" t="s">
        <v>20167</v>
      </c>
      <c r="D1097" t="s">
        <v>14063</v>
      </c>
      <c r="E1097" t="s">
        <v>15</v>
      </c>
      <c r="F1097">
        <v>0.254</v>
      </c>
      <c r="G1097">
        <v>2.53E-2</v>
      </c>
      <c r="H1097">
        <v>125000</v>
      </c>
      <c r="I1097">
        <v>292999</v>
      </c>
      <c r="J1097" s="92">
        <v>44470</v>
      </c>
      <c r="K1097" s="92">
        <v>44681</v>
      </c>
    </row>
    <row r="1098" spans="1:11" x14ac:dyDescent="0.25">
      <c r="A1098" t="str">
        <f t="shared" si="17"/>
        <v>NT-125000-292999-SmartFIX – 1 Year Level3-Acquisition</v>
      </c>
      <c r="B1098" t="s">
        <v>11</v>
      </c>
      <c r="C1098" t="s">
        <v>20167</v>
      </c>
      <c r="D1098" t="s">
        <v>14063</v>
      </c>
      <c r="E1098" t="s">
        <v>16</v>
      </c>
      <c r="F1098">
        <v>0.254</v>
      </c>
      <c r="G1098">
        <v>2.6200000000000001E-2</v>
      </c>
      <c r="H1098">
        <v>125000</v>
      </c>
      <c r="I1098">
        <v>292999</v>
      </c>
      <c r="J1098" s="92">
        <v>44470</v>
      </c>
      <c r="K1098" s="92">
        <v>44681</v>
      </c>
    </row>
    <row r="1099" spans="1:11" x14ac:dyDescent="0.25">
      <c r="A1099" t="str">
        <f t="shared" si="17"/>
        <v>NW-125000-292999-SmartFIX – 1 Year Level3-Acquisition</v>
      </c>
      <c r="B1099" t="s">
        <v>11</v>
      </c>
      <c r="C1099" t="s">
        <v>20167</v>
      </c>
      <c r="D1099" t="s">
        <v>14063</v>
      </c>
      <c r="E1099" t="s">
        <v>17</v>
      </c>
      <c r="F1099">
        <v>0.254</v>
      </c>
      <c r="G1099">
        <v>2.5600000000000001E-2</v>
      </c>
      <c r="H1099">
        <v>125000</v>
      </c>
      <c r="I1099">
        <v>292999</v>
      </c>
      <c r="J1099" s="92">
        <v>44470</v>
      </c>
      <c r="K1099" s="92">
        <v>44681</v>
      </c>
    </row>
    <row r="1100" spans="1:11" x14ac:dyDescent="0.25">
      <c r="A1100" t="str">
        <f t="shared" si="17"/>
        <v>SC-125000-292999-SmartFIX – 1 Year Level3-Acquisition</v>
      </c>
      <c r="B1100" t="s">
        <v>11</v>
      </c>
      <c r="C1100" t="s">
        <v>20167</v>
      </c>
      <c r="D1100" t="s">
        <v>14063</v>
      </c>
      <c r="E1100" t="s">
        <v>18</v>
      </c>
      <c r="F1100">
        <v>0.254</v>
      </c>
      <c r="G1100">
        <v>2.64E-2</v>
      </c>
      <c r="H1100">
        <v>125000</v>
      </c>
      <c r="I1100">
        <v>292999</v>
      </c>
      <c r="J1100" s="92">
        <v>44470</v>
      </c>
      <c r="K1100" s="92">
        <v>44681</v>
      </c>
    </row>
    <row r="1101" spans="1:11" x14ac:dyDescent="0.25">
      <c r="A1101" t="str">
        <f t="shared" si="17"/>
        <v>SE-125000-292999-SmartFIX – 1 Year Level3-Acquisition</v>
      </c>
      <c r="B1101" t="s">
        <v>11</v>
      </c>
      <c r="C1101" t="s">
        <v>20167</v>
      </c>
      <c r="D1101" t="s">
        <v>14063</v>
      </c>
      <c r="E1101" t="s">
        <v>19</v>
      </c>
      <c r="F1101">
        <v>0.254</v>
      </c>
      <c r="G1101">
        <v>2.6499999999999999E-2</v>
      </c>
      <c r="H1101">
        <v>125000</v>
      </c>
      <c r="I1101">
        <v>292999</v>
      </c>
      <c r="J1101" s="92">
        <v>44470</v>
      </c>
      <c r="K1101" s="92">
        <v>44681</v>
      </c>
    </row>
    <row r="1102" spans="1:11" x14ac:dyDescent="0.25">
      <c r="A1102" t="str">
        <f t="shared" si="17"/>
        <v>SO-125000-292999-SmartFIX – 1 Year Level3-Acquisition</v>
      </c>
      <c r="B1102" t="s">
        <v>11</v>
      </c>
      <c r="C1102" t="s">
        <v>20167</v>
      </c>
      <c r="D1102" t="s">
        <v>14063</v>
      </c>
      <c r="E1102" t="s">
        <v>20</v>
      </c>
      <c r="F1102">
        <v>0.254</v>
      </c>
      <c r="G1102">
        <v>2.6499999999999999E-2</v>
      </c>
      <c r="H1102">
        <v>125000</v>
      </c>
      <c r="I1102">
        <v>292999</v>
      </c>
      <c r="J1102" s="92">
        <v>44470</v>
      </c>
      <c r="K1102" s="92">
        <v>44681</v>
      </c>
    </row>
    <row r="1103" spans="1:11" x14ac:dyDescent="0.25">
      <c r="A1103" t="str">
        <f t="shared" si="17"/>
        <v>SW-125000-292999-SmartFIX – 1 Year Level3-Acquisition</v>
      </c>
      <c r="B1103" t="s">
        <v>11</v>
      </c>
      <c r="C1103" t="s">
        <v>20167</v>
      </c>
      <c r="D1103" t="s">
        <v>14063</v>
      </c>
      <c r="E1103" t="s">
        <v>21</v>
      </c>
      <c r="F1103">
        <v>0.254</v>
      </c>
      <c r="G1103">
        <v>2.64E-2</v>
      </c>
      <c r="H1103">
        <v>125000</v>
      </c>
      <c r="I1103">
        <v>292999</v>
      </c>
      <c r="J1103" s="92">
        <v>44470</v>
      </c>
      <c r="K1103" s="92">
        <v>44681</v>
      </c>
    </row>
    <row r="1104" spans="1:11" x14ac:dyDescent="0.25">
      <c r="A1104" t="str">
        <f t="shared" si="17"/>
        <v>WM-125000-292999-SmartFIX – 1 Year Level3-Acquisition</v>
      </c>
      <c r="B1104" t="s">
        <v>11</v>
      </c>
      <c r="C1104" t="s">
        <v>20167</v>
      </c>
      <c r="D1104" t="s">
        <v>14063</v>
      </c>
      <c r="E1104" t="s">
        <v>22</v>
      </c>
      <c r="F1104">
        <v>0.254</v>
      </c>
      <c r="G1104">
        <v>2.6100000000000002E-2</v>
      </c>
      <c r="H1104">
        <v>125000</v>
      </c>
      <c r="I1104">
        <v>292999</v>
      </c>
      <c r="J1104" s="92">
        <v>44470</v>
      </c>
      <c r="K1104" s="92">
        <v>44681</v>
      </c>
    </row>
    <row r="1105" spans="1:11" x14ac:dyDescent="0.25">
      <c r="A1105" t="str">
        <f t="shared" si="17"/>
        <v>WN-125000-292999-SmartFIX – 1 Year Level3-Acquisition</v>
      </c>
      <c r="B1105" t="s">
        <v>11</v>
      </c>
      <c r="C1105" t="s">
        <v>20167</v>
      </c>
      <c r="D1105" t="s">
        <v>14063</v>
      </c>
      <c r="E1105" t="s">
        <v>23</v>
      </c>
      <c r="F1105">
        <v>0.254</v>
      </c>
      <c r="G1105">
        <v>2.6700000000000002E-2</v>
      </c>
      <c r="H1105">
        <v>125000</v>
      </c>
      <c r="I1105">
        <v>292999</v>
      </c>
      <c r="J1105" s="92">
        <v>44470</v>
      </c>
      <c r="K1105" s="92">
        <v>44681</v>
      </c>
    </row>
    <row r="1106" spans="1:11" x14ac:dyDescent="0.25">
      <c r="A1106" t="str">
        <f t="shared" si="17"/>
        <v>WS-125000-292999-SmartFIX – 1 Year Level3-Acquisition</v>
      </c>
      <c r="B1106" t="s">
        <v>11</v>
      </c>
      <c r="C1106" t="s">
        <v>20167</v>
      </c>
      <c r="D1106" t="s">
        <v>14063</v>
      </c>
      <c r="E1106" t="s">
        <v>24</v>
      </c>
      <c r="F1106">
        <v>0.254</v>
      </c>
      <c r="G1106">
        <v>2.6200000000000001E-2</v>
      </c>
      <c r="H1106">
        <v>125000</v>
      </c>
      <c r="I1106">
        <v>292999</v>
      </c>
      <c r="J1106" s="92">
        <v>44470</v>
      </c>
      <c r="K1106" s="92">
        <v>44681</v>
      </c>
    </row>
    <row r="1107" spans="1:11" x14ac:dyDescent="0.25">
      <c r="A1107" t="str">
        <f t="shared" si="17"/>
        <v>EA-10000-24999-SmartFIX – 2 Year Level3-Acquisition</v>
      </c>
      <c r="B1107" t="s">
        <v>11</v>
      </c>
      <c r="C1107" t="s">
        <v>20168</v>
      </c>
      <c r="D1107" t="s">
        <v>14063</v>
      </c>
      <c r="E1107" t="s">
        <v>12</v>
      </c>
      <c r="F1107">
        <v>0.25</v>
      </c>
      <c r="G1107">
        <v>3.1600000000000003E-2</v>
      </c>
      <c r="H1107">
        <v>10000</v>
      </c>
      <c r="I1107">
        <v>24999</v>
      </c>
      <c r="J1107" s="92">
        <v>44470</v>
      </c>
      <c r="K1107" s="92">
        <v>44681</v>
      </c>
    </row>
    <row r="1108" spans="1:11" x14ac:dyDescent="0.25">
      <c r="A1108" t="str">
        <f t="shared" si="17"/>
        <v>EM-10000-24999-SmartFIX – 2 Year Level3-Acquisition</v>
      </c>
      <c r="B1108" t="s">
        <v>11</v>
      </c>
      <c r="C1108" t="s">
        <v>20168</v>
      </c>
      <c r="D1108" t="s">
        <v>14063</v>
      </c>
      <c r="E1108" t="s">
        <v>13</v>
      </c>
      <c r="F1108">
        <v>0.25</v>
      </c>
      <c r="G1108">
        <v>3.0800000000000001E-2</v>
      </c>
      <c r="H1108">
        <v>10000</v>
      </c>
      <c r="I1108">
        <v>24999</v>
      </c>
      <c r="J1108" s="92">
        <v>44470</v>
      </c>
      <c r="K1108" s="92">
        <v>44681</v>
      </c>
    </row>
    <row r="1109" spans="1:11" x14ac:dyDescent="0.25">
      <c r="A1109" t="str">
        <f t="shared" si="17"/>
        <v>NE-10000-24999-SmartFIX – 2 Year Level3-Acquisition</v>
      </c>
      <c r="B1109" t="s">
        <v>11</v>
      </c>
      <c r="C1109" t="s">
        <v>20168</v>
      </c>
      <c r="D1109" t="s">
        <v>14063</v>
      </c>
      <c r="E1109" t="s">
        <v>14</v>
      </c>
      <c r="F1109">
        <v>0.25</v>
      </c>
      <c r="G1109">
        <v>3.2300000000000002E-2</v>
      </c>
      <c r="H1109">
        <v>10000</v>
      </c>
      <c r="I1109">
        <v>24999</v>
      </c>
      <c r="J1109" s="92">
        <v>44470</v>
      </c>
      <c r="K1109" s="92">
        <v>44681</v>
      </c>
    </row>
    <row r="1110" spans="1:11" x14ac:dyDescent="0.25">
      <c r="A1110" t="str">
        <f t="shared" si="17"/>
        <v>NO-10000-24999-SmartFIX – 2 Year Level3-Acquisition</v>
      </c>
      <c r="B1110" t="s">
        <v>11</v>
      </c>
      <c r="C1110" t="s">
        <v>20168</v>
      </c>
      <c r="D1110" t="s">
        <v>14063</v>
      </c>
      <c r="E1110" t="s">
        <v>15</v>
      </c>
      <c r="F1110">
        <v>0.25</v>
      </c>
      <c r="G1110">
        <v>3.15E-2</v>
      </c>
      <c r="H1110">
        <v>10000</v>
      </c>
      <c r="I1110">
        <v>24999</v>
      </c>
      <c r="J1110" s="92">
        <v>44470</v>
      </c>
      <c r="K1110" s="92">
        <v>44681</v>
      </c>
    </row>
    <row r="1111" spans="1:11" x14ac:dyDescent="0.25">
      <c r="A1111" t="str">
        <f t="shared" si="17"/>
        <v>NT-10000-24999-SmartFIX – 2 Year Level3-Acquisition</v>
      </c>
      <c r="B1111" t="s">
        <v>11</v>
      </c>
      <c r="C1111" t="s">
        <v>20168</v>
      </c>
      <c r="D1111" t="s">
        <v>14063</v>
      </c>
      <c r="E1111" t="s">
        <v>16</v>
      </c>
      <c r="F1111">
        <v>0.25</v>
      </c>
      <c r="G1111">
        <v>3.2300000000000002E-2</v>
      </c>
      <c r="H1111">
        <v>10000</v>
      </c>
      <c r="I1111">
        <v>24999</v>
      </c>
      <c r="J1111" s="92">
        <v>44470</v>
      </c>
      <c r="K1111" s="92">
        <v>44681</v>
      </c>
    </row>
    <row r="1112" spans="1:11" x14ac:dyDescent="0.25">
      <c r="A1112" t="str">
        <f t="shared" si="17"/>
        <v>NW-10000-24999-SmartFIX – 2 Year Level3-Acquisition</v>
      </c>
      <c r="B1112" t="s">
        <v>11</v>
      </c>
      <c r="C1112" t="s">
        <v>20168</v>
      </c>
      <c r="D1112" t="s">
        <v>14063</v>
      </c>
      <c r="E1112" t="s">
        <v>17</v>
      </c>
      <c r="F1112">
        <v>0.25</v>
      </c>
      <c r="G1112">
        <v>3.1899999999999998E-2</v>
      </c>
      <c r="H1112">
        <v>10000</v>
      </c>
      <c r="I1112">
        <v>24999</v>
      </c>
      <c r="J1112" s="92">
        <v>44470</v>
      </c>
      <c r="K1112" s="92">
        <v>44681</v>
      </c>
    </row>
    <row r="1113" spans="1:11" x14ac:dyDescent="0.25">
      <c r="A1113" t="str">
        <f t="shared" si="17"/>
        <v>SC-10000-24999-SmartFIX – 2 Year Level3-Acquisition</v>
      </c>
      <c r="B1113" t="s">
        <v>11</v>
      </c>
      <c r="C1113" t="s">
        <v>20168</v>
      </c>
      <c r="D1113" t="s">
        <v>14063</v>
      </c>
      <c r="E1113" t="s">
        <v>18</v>
      </c>
      <c r="F1113">
        <v>0.25</v>
      </c>
      <c r="G1113">
        <v>3.27E-2</v>
      </c>
      <c r="H1113">
        <v>10000</v>
      </c>
      <c r="I1113">
        <v>24999</v>
      </c>
      <c r="J1113" s="92">
        <v>44470</v>
      </c>
      <c r="K1113" s="92">
        <v>44681</v>
      </c>
    </row>
    <row r="1114" spans="1:11" x14ac:dyDescent="0.25">
      <c r="A1114" t="str">
        <f t="shared" si="17"/>
        <v>SE-10000-24999-SmartFIX – 2 Year Level3-Acquisition</v>
      </c>
      <c r="B1114" t="s">
        <v>11</v>
      </c>
      <c r="C1114" t="s">
        <v>20168</v>
      </c>
      <c r="D1114" t="s">
        <v>14063</v>
      </c>
      <c r="E1114" t="s">
        <v>19</v>
      </c>
      <c r="F1114">
        <v>0.25</v>
      </c>
      <c r="G1114">
        <v>3.2399999999999998E-2</v>
      </c>
      <c r="H1114">
        <v>10000</v>
      </c>
      <c r="I1114">
        <v>24999</v>
      </c>
      <c r="J1114" s="92">
        <v>44470</v>
      </c>
      <c r="K1114" s="92">
        <v>44681</v>
      </c>
    </row>
    <row r="1115" spans="1:11" x14ac:dyDescent="0.25">
      <c r="A1115" t="str">
        <f t="shared" si="17"/>
        <v>SO-10000-24999-SmartFIX – 2 Year Level3-Acquisition</v>
      </c>
      <c r="B1115" t="s">
        <v>11</v>
      </c>
      <c r="C1115" t="s">
        <v>20168</v>
      </c>
      <c r="D1115" t="s">
        <v>14063</v>
      </c>
      <c r="E1115" t="s">
        <v>20</v>
      </c>
      <c r="F1115">
        <v>0.25</v>
      </c>
      <c r="G1115">
        <v>3.3300000000000003E-2</v>
      </c>
      <c r="H1115">
        <v>10000</v>
      </c>
      <c r="I1115">
        <v>24999</v>
      </c>
      <c r="J1115" s="92">
        <v>44470</v>
      </c>
      <c r="K1115" s="92">
        <v>44681</v>
      </c>
    </row>
    <row r="1116" spans="1:11" x14ac:dyDescent="0.25">
      <c r="A1116" t="str">
        <f t="shared" si="17"/>
        <v>SW-10000-24999-SmartFIX – 2 Year Level3-Acquisition</v>
      </c>
      <c r="B1116" t="s">
        <v>11</v>
      </c>
      <c r="C1116" t="s">
        <v>20168</v>
      </c>
      <c r="D1116" t="s">
        <v>14063</v>
      </c>
      <c r="E1116" t="s">
        <v>21</v>
      </c>
      <c r="F1116">
        <v>0.25</v>
      </c>
      <c r="G1116">
        <v>3.2199999999999999E-2</v>
      </c>
      <c r="H1116">
        <v>10000</v>
      </c>
      <c r="I1116">
        <v>24999</v>
      </c>
      <c r="J1116" s="92">
        <v>44470</v>
      </c>
      <c r="K1116" s="92">
        <v>44681</v>
      </c>
    </row>
    <row r="1117" spans="1:11" x14ac:dyDescent="0.25">
      <c r="A1117" t="str">
        <f t="shared" si="17"/>
        <v>WM-10000-24999-SmartFIX – 2 Year Level3-Acquisition</v>
      </c>
      <c r="B1117" t="s">
        <v>11</v>
      </c>
      <c r="C1117" t="s">
        <v>20168</v>
      </c>
      <c r="D1117" t="s">
        <v>14063</v>
      </c>
      <c r="E1117" t="s">
        <v>22</v>
      </c>
      <c r="F1117">
        <v>0.25</v>
      </c>
      <c r="G1117">
        <v>3.1699999999999999E-2</v>
      </c>
      <c r="H1117">
        <v>10000</v>
      </c>
      <c r="I1117">
        <v>24999</v>
      </c>
      <c r="J1117" s="92">
        <v>44470</v>
      </c>
      <c r="K1117" s="92">
        <v>44681</v>
      </c>
    </row>
    <row r="1118" spans="1:11" x14ac:dyDescent="0.25">
      <c r="A1118" t="str">
        <f t="shared" si="17"/>
        <v>WN-10000-24999-SmartFIX – 2 Year Level3-Acquisition</v>
      </c>
      <c r="B1118" t="s">
        <v>11</v>
      </c>
      <c r="C1118" t="s">
        <v>20168</v>
      </c>
      <c r="D1118" t="s">
        <v>14063</v>
      </c>
      <c r="E1118" t="s">
        <v>23</v>
      </c>
      <c r="F1118">
        <v>0.25</v>
      </c>
      <c r="G1118">
        <v>3.2300000000000002E-2</v>
      </c>
      <c r="H1118">
        <v>10000</v>
      </c>
      <c r="I1118">
        <v>24999</v>
      </c>
      <c r="J1118" s="92">
        <v>44470</v>
      </c>
      <c r="K1118" s="92">
        <v>44681</v>
      </c>
    </row>
    <row r="1119" spans="1:11" x14ac:dyDescent="0.25">
      <c r="A1119" t="str">
        <f t="shared" si="17"/>
        <v>WS-10000-24999-SmartFIX – 2 Year Level3-Acquisition</v>
      </c>
      <c r="B1119" t="s">
        <v>11</v>
      </c>
      <c r="C1119" t="s">
        <v>20168</v>
      </c>
      <c r="D1119" t="s">
        <v>14063</v>
      </c>
      <c r="E1119" t="s">
        <v>24</v>
      </c>
      <c r="F1119">
        <v>0.25</v>
      </c>
      <c r="G1119">
        <v>3.2300000000000002E-2</v>
      </c>
      <c r="H1119">
        <v>10000</v>
      </c>
      <c r="I1119">
        <v>24999</v>
      </c>
      <c r="J1119" s="92">
        <v>44470</v>
      </c>
      <c r="K1119" s="92">
        <v>44681</v>
      </c>
    </row>
    <row r="1120" spans="1:11" x14ac:dyDescent="0.25">
      <c r="A1120" t="str">
        <f t="shared" si="17"/>
        <v>EA-25000-49999-SmartFIX – 2 Year Level3-Acquisition</v>
      </c>
      <c r="B1120" t="s">
        <v>11</v>
      </c>
      <c r="C1120" t="s">
        <v>20168</v>
      </c>
      <c r="D1120" t="s">
        <v>14063</v>
      </c>
      <c r="E1120" t="s">
        <v>12</v>
      </c>
      <c r="F1120">
        <v>0.251</v>
      </c>
      <c r="G1120">
        <v>2.9700000000000001E-2</v>
      </c>
      <c r="H1120">
        <v>25000</v>
      </c>
      <c r="I1120">
        <v>49999</v>
      </c>
      <c r="J1120" s="92">
        <v>44470</v>
      </c>
      <c r="K1120" s="92">
        <v>44681</v>
      </c>
    </row>
    <row r="1121" spans="1:11" x14ac:dyDescent="0.25">
      <c r="A1121" t="str">
        <f t="shared" si="17"/>
        <v>EM-25000-49999-SmartFIX – 2 Year Level3-Acquisition</v>
      </c>
      <c r="B1121" t="s">
        <v>11</v>
      </c>
      <c r="C1121" t="s">
        <v>20168</v>
      </c>
      <c r="D1121" t="s">
        <v>14063</v>
      </c>
      <c r="E1121" t="s">
        <v>13</v>
      </c>
      <c r="F1121">
        <v>0.251</v>
      </c>
      <c r="G1121">
        <v>3.0300000000000001E-2</v>
      </c>
      <c r="H1121">
        <v>25000</v>
      </c>
      <c r="I1121">
        <v>49999</v>
      </c>
      <c r="J1121" s="92">
        <v>44470</v>
      </c>
      <c r="K1121" s="92">
        <v>44681</v>
      </c>
    </row>
    <row r="1122" spans="1:11" x14ac:dyDescent="0.25">
      <c r="A1122" t="str">
        <f t="shared" si="17"/>
        <v>NE-25000-49999-SmartFIX – 2 Year Level3-Acquisition</v>
      </c>
      <c r="B1122" t="s">
        <v>11</v>
      </c>
      <c r="C1122" t="s">
        <v>20168</v>
      </c>
      <c r="D1122" t="s">
        <v>14063</v>
      </c>
      <c r="E1122" t="s">
        <v>14</v>
      </c>
      <c r="F1122">
        <v>0.251</v>
      </c>
      <c r="G1122">
        <v>3.1099999999999999E-2</v>
      </c>
      <c r="H1122">
        <v>25000</v>
      </c>
      <c r="I1122">
        <v>49999</v>
      </c>
      <c r="J1122" s="92">
        <v>44470</v>
      </c>
      <c r="K1122" s="92">
        <v>44681</v>
      </c>
    </row>
    <row r="1123" spans="1:11" x14ac:dyDescent="0.25">
      <c r="A1123" t="str">
        <f t="shared" si="17"/>
        <v>NO-25000-49999-SmartFIX – 2 Year Level3-Acquisition</v>
      </c>
      <c r="B1123" t="s">
        <v>11</v>
      </c>
      <c r="C1123" t="s">
        <v>20168</v>
      </c>
      <c r="D1123" t="s">
        <v>14063</v>
      </c>
      <c r="E1123" t="s">
        <v>15</v>
      </c>
      <c r="F1123">
        <v>0.251</v>
      </c>
      <c r="G1123">
        <v>3.09E-2</v>
      </c>
      <c r="H1123">
        <v>25000</v>
      </c>
      <c r="I1123">
        <v>49999</v>
      </c>
      <c r="J1123" s="92">
        <v>44470</v>
      </c>
      <c r="K1123" s="92">
        <v>44681</v>
      </c>
    </row>
    <row r="1124" spans="1:11" x14ac:dyDescent="0.25">
      <c r="A1124" t="str">
        <f t="shared" si="17"/>
        <v>NT-25000-49999-SmartFIX – 2 Year Level3-Acquisition</v>
      </c>
      <c r="B1124" t="s">
        <v>11</v>
      </c>
      <c r="C1124" t="s">
        <v>20168</v>
      </c>
      <c r="D1124" t="s">
        <v>14063</v>
      </c>
      <c r="E1124" t="s">
        <v>16</v>
      </c>
      <c r="F1124">
        <v>0.251</v>
      </c>
      <c r="G1124">
        <v>3.1300000000000001E-2</v>
      </c>
      <c r="H1124">
        <v>25000</v>
      </c>
      <c r="I1124">
        <v>49999</v>
      </c>
      <c r="J1124" s="92">
        <v>44470</v>
      </c>
      <c r="K1124" s="92">
        <v>44681</v>
      </c>
    </row>
    <row r="1125" spans="1:11" x14ac:dyDescent="0.25">
      <c r="A1125" t="str">
        <f t="shared" si="17"/>
        <v>NW-25000-49999-SmartFIX – 2 Year Level3-Acquisition</v>
      </c>
      <c r="B1125" t="s">
        <v>11</v>
      </c>
      <c r="C1125" t="s">
        <v>20168</v>
      </c>
      <c r="D1125" t="s">
        <v>14063</v>
      </c>
      <c r="E1125" t="s">
        <v>17</v>
      </c>
      <c r="F1125">
        <v>0.251</v>
      </c>
      <c r="G1125">
        <v>3.0800000000000001E-2</v>
      </c>
      <c r="H1125">
        <v>25000</v>
      </c>
      <c r="I1125">
        <v>49999</v>
      </c>
      <c r="J1125" s="92">
        <v>44470</v>
      </c>
      <c r="K1125" s="92">
        <v>44681</v>
      </c>
    </row>
    <row r="1126" spans="1:11" x14ac:dyDescent="0.25">
      <c r="A1126" t="str">
        <f t="shared" si="17"/>
        <v>SC-25000-49999-SmartFIX – 2 Year Level3-Acquisition</v>
      </c>
      <c r="B1126" t="s">
        <v>11</v>
      </c>
      <c r="C1126" t="s">
        <v>20168</v>
      </c>
      <c r="D1126" t="s">
        <v>14063</v>
      </c>
      <c r="E1126" t="s">
        <v>18</v>
      </c>
      <c r="F1126">
        <v>0.251</v>
      </c>
      <c r="G1126">
        <v>3.1800000000000002E-2</v>
      </c>
      <c r="H1126">
        <v>25000</v>
      </c>
      <c r="I1126">
        <v>49999</v>
      </c>
      <c r="J1126" s="92">
        <v>44470</v>
      </c>
      <c r="K1126" s="92">
        <v>44681</v>
      </c>
    </row>
    <row r="1127" spans="1:11" x14ac:dyDescent="0.25">
      <c r="A1127" t="str">
        <f t="shared" si="17"/>
        <v>SE-25000-49999-SmartFIX – 2 Year Level3-Acquisition</v>
      </c>
      <c r="B1127" t="s">
        <v>11</v>
      </c>
      <c r="C1127" t="s">
        <v>20168</v>
      </c>
      <c r="D1127" t="s">
        <v>14063</v>
      </c>
      <c r="E1127" t="s">
        <v>19</v>
      </c>
      <c r="F1127">
        <v>0.251</v>
      </c>
      <c r="G1127">
        <v>3.1699999999999999E-2</v>
      </c>
      <c r="H1127">
        <v>25000</v>
      </c>
      <c r="I1127">
        <v>49999</v>
      </c>
      <c r="J1127" s="92">
        <v>44470</v>
      </c>
      <c r="K1127" s="92">
        <v>44681</v>
      </c>
    </row>
    <row r="1128" spans="1:11" x14ac:dyDescent="0.25">
      <c r="A1128" t="str">
        <f t="shared" si="17"/>
        <v>SO-25000-49999-SmartFIX – 2 Year Level3-Acquisition</v>
      </c>
      <c r="B1128" t="s">
        <v>11</v>
      </c>
      <c r="C1128" t="s">
        <v>20168</v>
      </c>
      <c r="D1128" t="s">
        <v>14063</v>
      </c>
      <c r="E1128" t="s">
        <v>20</v>
      </c>
      <c r="F1128">
        <v>0.251</v>
      </c>
      <c r="G1128">
        <v>3.2800000000000003E-2</v>
      </c>
      <c r="H1128">
        <v>25000</v>
      </c>
      <c r="I1128">
        <v>49999</v>
      </c>
      <c r="J1128" s="92">
        <v>44470</v>
      </c>
      <c r="K1128" s="92">
        <v>44681</v>
      </c>
    </row>
    <row r="1129" spans="1:11" x14ac:dyDescent="0.25">
      <c r="A1129" t="str">
        <f t="shared" si="17"/>
        <v>SW-25000-49999-SmartFIX – 2 Year Level3-Acquisition</v>
      </c>
      <c r="B1129" t="s">
        <v>11</v>
      </c>
      <c r="C1129" t="s">
        <v>20168</v>
      </c>
      <c r="D1129" t="s">
        <v>14063</v>
      </c>
      <c r="E1129" t="s">
        <v>21</v>
      </c>
      <c r="F1129">
        <v>0.251</v>
      </c>
      <c r="G1129">
        <v>3.1E-2</v>
      </c>
      <c r="H1129">
        <v>25000</v>
      </c>
      <c r="I1129">
        <v>49999</v>
      </c>
      <c r="J1129" s="92">
        <v>44470</v>
      </c>
      <c r="K1129" s="92">
        <v>44681</v>
      </c>
    </row>
    <row r="1130" spans="1:11" x14ac:dyDescent="0.25">
      <c r="A1130" t="str">
        <f t="shared" si="17"/>
        <v>WM-25000-49999-SmartFIX – 2 Year Level3-Acquisition</v>
      </c>
      <c r="B1130" t="s">
        <v>11</v>
      </c>
      <c r="C1130" t="s">
        <v>20168</v>
      </c>
      <c r="D1130" t="s">
        <v>14063</v>
      </c>
      <c r="E1130" t="s">
        <v>22</v>
      </c>
      <c r="F1130">
        <v>0.251</v>
      </c>
      <c r="G1130">
        <v>3.1E-2</v>
      </c>
      <c r="H1130">
        <v>25000</v>
      </c>
      <c r="I1130">
        <v>49999</v>
      </c>
      <c r="J1130" s="92">
        <v>44470</v>
      </c>
      <c r="K1130" s="92">
        <v>44681</v>
      </c>
    </row>
    <row r="1131" spans="1:11" x14ac:dyDescent="0.25">
      <c r="A1131" t="str">
        <f t="shared" si="17"/>
        <v>WN-25000-49999-SmartFIX – 2 Year Level3-Acquisition</v>
      </c>
      <c r="B1131" t="s">
        <v>11</v>
      </c>
      <c r="C1131" t="s">
        <v>20168</v>
      </c>
      <c r="D1131" t="s">
        <v>14063</v>
      </c>
      <c r="E1131" t="s">
        <v>23</v>
      </c>
      <c r="F1131">
        <v>0.251</v>
      </c>
      <c r="G1131">
        <v>3.1800000000000002E-2</v>
      </c>
      <c r="H1131">
        <v>25000</v>
      </c>
      <c r="I1131">
        <v>49999</v>
      </c>
      <c r="J1131" s="92">
        <v>44470</v>
      </c>
      <c r="K1131" s="92">
        <v>44681</v>
      </c>
    </row>
    <row r="1132" spans="1:11" x14ac:dyDescent="0.25">
      <c r="A1132" t="str">
        <f t="shared" si="17"/>
        <v>WS-25000-49999-SmartFIX – 2 Year Level3-Acquisition</v>
      </c>
      <c r="B1132" t="s">
        <v>11</v>
      </c>
      <c r="C1132" t="s">
        <v>20168</v>
      </c>
      <c r="D1132" t="s">
        <v>14063</v>
      </c>
      <c r="E1132" t="s">
        <v>24</v>
      </c>
      <c r="F1132">
        <v>0.251</v>
      </c>
      <c r="G1132">
        <v>3.1099999999999999E-2</v>
      </c>
      <c r="H1132">
        <v>25000</v>
      </c>
      <c r="I1132">
        <v>49999</v>
      </c>
      <c r="J1132" s="92">
        <v>44470</v>
      </c>
      <c r="K1132" s="92">
        <v>44681</v>
      </c>
    </row>
    <row r="1133" spans="1:11" x14ac:dyDescent="0.25">
      <c r="A1133" t="str">
        <f t="shared" si="17"/>
        <v>EA-50000-73199-SmartFIX – 2 Year Level3-Acquisition</v>
      </c>
      <c r="B1133" t="s">
        <v>11</v>
      </c>
      <c r="C1133" t="s">
        <v>20168</v>
      </c>
      <c r="D1133" t="s">
        <v>14063</v>
      </c>
      <c r="E1133" t="s">
        <v>12</v>
      </c>
      <c r="F1133">
        <v>0.252</v>
      </c>
      <c r="G1133">
        <v>2.9499999999999998E-2</v>
      </c>
      <c r="H1133">
        <v>50000</v>
      </c>
      <c r="I1133">
        <v>73199</v>
      </c>
      <c r="J1133" s="92">
        <v>44470</v>
      </c>
      <c r="K1133" s="92">
        <v>44681</v>
      </c>
    </row>
    <row r="1134" spans="1:11" x14ac:dyDescent="0.25">
      <c r="A1134" t="str">
        <f t="shared" si="17"/>
        <v>EM-50000-73199-SmartFIX – 2 Year Level3-Acquisition</v>
      </c>
      <c r="B1134" t="s">
        <v>11</v>
      </c>
      <c r="C1134" t="s">
        <v>20168</v>
      </c>
      <c r="D1134" t="s">
        <v>14063</v>
      </c>
      <c r="E1134" t="s">
        <v>13</v>
      </c>
      <c r="F1134">
        <v>0.252</v>
      </c>
      <c r="G1134">
        <v>2.9899999999999999E-2</v>
      </c>
      <c r="H1134">
        <v>50000</v>
      </c>
      <c r="I1134">
        <v>73199</v>
      </c>
      <c r="J1134" s="92">
        <v>44470</v>
      </c>
      <c r="K1134" s="92">
        <v>44681</v>
      </c>
    </row>
    <row r="1135" spans="1:11" x14ac:dyDescent="0.25">
      <c r="A1135" t="str">
        <f t="shared" si="17"/>
        <v>NE-50000-73199-SmartFIX – 2 Year Level3-Acquisition</v>
      </c>
      <c r="B1135" t="s">
        <v>11</v>
      </c>
      <c r="C1135" t="s">
        <v>20168</v>
      </c>
      <c r="D1135" t="s">
        <v>14063</v>
      </c>
      <c r="E1135" t="s">
        <v>14</v>
      </c>
      <c r="F1135">
        <v>0.252</v>
      </c>
      <c r="G1135">
        <v>3.09E-2</v>
      </c>
      <c r="H1135">
        <v>50000</v>
      </c>
      <c r="I1135">
        <v>73199</v>
      </c>
      <c r="J1135" s="92">
        <v>44470</v>
      </c>
      <c r="K1135" s="92">
        <v>44681</v>
      </c>
    </row>
    <row r="1136" spans="1:11" x14ac:dyDescent="0.25">
      <c r="A1136" t="str">
        <f t="shared" si="17"/>
        <v>NO-50000-73199-SmartFIX – 2 Year Level3-Acquisition</v>
      </c>
      <c r="B1136" t="s">
        <v>11</v>
      </c>
      <c r="C1136" t="s">
        <v>20168</v>
      </c>
      <c r="D1136" t="s">
        <v>14063</v>
      </c>
      <c r="E1136" t="s">
        <v>15</v>
      </c>
      <c r="F1136">
        <v>0.252</v>
      </c>
      <c r="G1136">
        <v>3.0200000000000001E-2</v>
      </c>
      <c r="H1136">
        <v>50000</v>
      </c>
      <c r="I1136">
        <v>73199</v>
      </c>
      <c r="J1136" s="92">
        <v>44470</v>
      </c>
      <c r="K1136" s="92">
        <v>44681</v>
      </c>
    </row>
    <row r="1137" spans="1:11" x14ac:dyDescent="0.25">
      <c r="A1137" t="str">
        <f t="shared" si="17"/>
        <v>NT-50000-73199-SmartFIX – 2 Year Level3-Acquisition</v>
      </c>
      <c r="B1137" t="s">
        <v>11</v>
      </c>
      <c r="C1137" t="s">
        <v>20168</v>
      </c>
      <c r="D1137" t="s">
        <v>14063</v>
      </c>
      <c r="E1137" t="s">
        <v>16</v>
      </c>
      <c r="F1137">
        <v>0.252</v>
      </c>
      <c r="G1137">
        <v>3.04E-2</v>
      </c>
      <c r="H1137">
        <v>50000</v>
      </c>
      <c r="I1137">
        <v>73199</v>
      </c>
      <c r="J1137" s="92">
        <v>44470</v>
      </c>
      <c r="K1137" s="92">
        <v>44681</v>
      </c>
    </row>
    <row r="1138" spans="1:11" x14ac:dyDescent="0.25">
      <c r="A1138" t="str">
        <f t="shared" si="17"/>
        <v>NW-50000-73199-SmartFIX – 2 Year Level3-Acquisition</v>
      </c>
      <c r="B1138" t="s">
        <v>11</v>
      </c>
      <c r="C1138" t="s">
        <v>20168</v>
      </c>
      <c r="D1138" t="s">
        <v>14063</v>
      </c>
      <c r="E1138" t="s">
        <v>17</v>
      </c>
      <c r="F1138">
        <v>0.252</v>
      </c>
      <c r="G1138">
        <v>3.04E-2</v>
      </c>
      <c r="H1138">
        <v>50000</v>
      </c>
      <c r="I1138">
        <v>73199</v>
      </c>
      <c r="J1138" s="92">
        <v>44470</v>
      </c>
      <c r="K1138" s="92">
        <v>44681</v>
      </c>
    </row>
    <row r="1139" spans="1:11" x14ac:dyDescent="0.25">
      <c r="A1139" t="str">
        <f t="shared" si="17"/>
        <v>SC-50000-73199-SmartFIX – 2 Year Level3-Acquisition</v>
      </c>
      <c r="B1139" t="s">
        <v>11</v>
      </c>
      <c r="C1139" t="s">
        <v>20168</v>
      </c>
      <c r="D1139" t="s">
        <v>14063</v>
      </c>
      <c r="E1139" t="s">
        <v>18</v>
      </c>
      <c r="F1139">
        <v>0.252</v>
      </c>
      <c r="G1139">
        <v>3.1300000000000001E-2</v>
      </c>
      <c r="H1139">
        <v>50000</v>
      </c>
      <c r="I1139">
        <v>73199</v>
      </c>
      <c r="J1139" s="92">
        <v>44470</v>
      </c>
      <c r="K1139" s="92">
        <v>44681</v>
      </c>
    </row>
    <row r="1140" spans="1:11" x14ac:dyDescent="0.25">
      <c r="A1140" t="str">
        <f t="shared" si="17"/>
        <v>SE-50000-73199-SmartFIX – 2 Year Level3-Acquisition</v>
      </c>
      <c r="B1140" t="s">
        <v>11</v>
      </c>
      <c r="C1140" t="s">
        <v>20168</v>
      </c>
      <c r="D1140" t="s">
        <v>14063</v>
      </c>
      <c r="E1140" t="s">
        <v>19</v>
      </c>
      <c r="F1140">
        <v>0.252</v>
      </c>
      <c r="G1140">
        <v>3.1300000000000001E-2</v>
      </c>
      <c r="H1140">
        <v>50000</v>
      </c>
      <c r="I1140">
        <v>73199</v>
      </c>
      <c r="J1140" s="92">
        <v>44470</v>
      </c>
      <c r="K1140" s="92">
        <v>44681</v>
      </c>
    </row>
    <row r="1141" spans="1:11" x14ac:dyDescent="0.25">
      <c r="A1141" t="str">
        <f t="shared" si="17"/>
        <v>SO-50000-73199-SmartFIX – 2 Year Level3-Acquisition</v>
      </c>
      <c r="B1141" t="s">
        <v>11</v>
      </c>
      <c r="C1141" t="s">
        <v>20168</v>
      </c>
      <c r="D1141" t="s">
        <v>14063</v>
      </c>
      <c r="E1141" t="s">
        <v>20</v>
      </c>
      <c r="F1141">
        <v>0.252</v>
      </c>
      <c r="G1141">
        <v>3.2099999999999997E-2</v>
      </c>
      <c r="H1141">
        <v>50000</v>
      </c>
      <c r="I1141">
        <v>73199</v>
      </c>
      <c r="J1141" s="92">
        <v>44470</v>
      </c>
      <c r="K1141" s="92">
        <v>44681</v>
      </c>
    </row>
    <row r="1142" spans="1:11" x14ac:dyDescent="0.25">
      <c r="A1142" t="str">
        <f t="shared" si="17"/>
        <v>SW-50000-73199-SmartFIX – 2 Year Level3-Acquisition</v>
      </c>
      <c r="B1142" t="s">
        <v>11</v>
      </c>
      <c r="C1142" t="s">
        <v>20168</v>
      </c>
      <c r="D1142" t="s">
        <v>14063</v>
      </c>
      <c r="E1142" t="s">
        <v>21</v>
      </c>
      <c r="F1142">
        <v>0.252</v>
      </c>
      <c r="G1142">
        <v>3.0700000000000002E-2</v>
      </c>
      <c r="H1142">
        <v>50000</v>
      </c>
      <c r="I1142">
        <v>73199</v>
      </c>
      <c r="J1142" s="92">
        <v>44470</v>
      </c>
      <c r="K1142" s="92">
        <v>44681</v>
      </c>
    </row>
    <row r="1143" spans="1:11" x14ac:dyDescent="0.25">
      <c r="A1143" t="str">
        <f t="shared" si="17"/>
        <v>WM-50000-73199-SmartFIX – 2 Year Level3-Acquisition</v>
      </c>
      <c r="B1143" t="s">
        <v>11</v>
      </c>
      <c r="C1143" t="s">
        <v>20168</v>
      </c>
      <c r="D1143" t="s">
        <v>14063</v>
      </c>
      <c r="E1143" t="s">
        <v>22</v>
      </c>
      <c r="F1143">
        <v>0.252</v>
      </c>
      <c r="G1143">
        <v>3.0499999999999999E-2</v>
      </c>
      <c r="H1143">
        <v>50000</v>
      </c>
      <c r="I1143">
        <v>73199</v>
      </c>
      <c r="J1143" s="92">
        <v>44470</v>
      </c>
      <c r="K1143" s="92">
        <v>44681</v>
      </c>
    </row>
    <row r="1144" spans="1:11" x14ac:dyDescent="0.25">
      <c r="A1144" t="str">
        <f t="shared" si="17"/>
        <v>WN-50000-73199-SmartFIX – 2 Year Level3-Acquisition</v>
      </c>
      <c r="B1144" t="s">
        <v>11</v>
      </c>
      <c r="C1144" t="s">
        <v>20168</v>
      </c>
      <c r="D1144" t="s">
        <v>14063</v>
      </c>
      <c r="E1144" t="s">
        <v>23</v>
      </c>
      <c r="F1144">
        <v>0.252</v>
      </c>
      <c r="G1144">
        <v>3.1099999999999999E-2</v>
      </c>
      <c r="H1144">
        <v>50000</v>
      </c>
      <c r="I1144">
        <v>73199</v>
      </c>
      <c r="J1144" s="92">
        <v>44470</v>
      </c>
      <c r="K1144" s="92">
        <v>44681</v>
      </c>
    </row>
    <row r="1145" spans="1:11" x14ac:dyDescent="0.25">
      <c r="A1145" t="str">
        <f t="shared" si="17"/>
        <v>WS-50000-73199-SmartFIX – 2 Year Level3-Acquisition</v>
      </c>
      <c r="B1145" t="s">
        <v>11</v>
      </c>
      <c r="C1145" t="s">
        <v>20168</v>
      </c>
      <c r="D1145" t="s">
        <v>14063</v>
      </c>
      <c r="E1145" t="s">
        <v>24</v>
      </c>
      <c r="F1145">
        <v>0.252</v>
      </c>
      <c r="G1145">
        <v>3.04E-2</v>
      </c>
      <c r="H1145">
        <v>50000</v>
      </c>
      <c r="I1145">
        <v>73199</v>
      </c>
      <c r="J1145" s="92">
        <v>44470</v>
      </c>
      <c r="K1145" s="92">
        <v>44681</v>
      </c>
    </row>
    <row r="1146" spans="1:11" x14ac:dyDescent="0.25">
      <c r="A1146" t="str">
        <f t="shared" si="17"/>
        <v>EA-73200-124999-SmartFIX – 2 Year Level3-Acquisition</v>
      </c>
      <c r="B1146" t="s">
        <v>11</v>
      </c>
      <c r="C1146" t="s">
        <v>20168</v>
      </c>
      <c r="D1146" t="s">
        <v>14063</v>
      </c>
      <c r="E1146" t="s">
        <v>12</v>
      </c>
      <c r="F1146">
        <v>0.253</v>
      </c>
      <c r="G1146">
        <v>2.75E-2</v>
      </c>
      <c r="H1146">
        <v>73200</v>
      </c>
      <c r="I1146">
        <v>124999</v>
      </c>
      <c r="J1146" s="92">
        <v>44470</v>
      </c>
      <c r="K1146" s="92">
        <v>44681</v>
      </c>
    </row>
    <row r="1147" spans="1:11" x14ac:dyDescent="0.25">
      <c r="A1147" t="str">
        <f t="shared" si="17"/>
        <v>EM-73200-124999-SmartFIX – 2 Year Level3-Acquisition</v>
      </c>
      <c r="B1147" t="s">
        <v>11</v>
      </c>
      <c r="C1147" t="s">
        <v>20168</v>
      </c>
      <c r="D1147" t="s">
        <v>14063</v>
      </c>
      <c r="E1147" t="s">
        <v>13</v>
      </c>
      <c r="F1147">
        <v>0.253</v>
      </c>
      <c r="G1147">
        <v>2.7199999999999998E-2</v>
      </c>
      <c r="H1147">
        <v>73200</v>
      </c>
      <c r="I1147">
        <v>124999</v>
      </c>
      <c r="J1147" s="92">
        <v>44470</v>
      </c>
      <c r="K1147" s="92">
        <v>44681</v>
      </c>
    </row>
    <row r="1148" spans="1:11" x14ac:dyDescent="0.25">
      <c r="A1148" t="str">
        <f t="shared" si="17"/>
        <v>NE-73200-124999-SmartFIX – 2 Year Level3-Acquisition</v>
      </c>
      <c r="B1148" t="s">
        <v>11</v>
      </c>
      <c r="C1148" t="s">
        <v>20168</v>
      </c>
      <c r="D1148" t="s">
        <v>14063</v>
      </c>
      <c r="E1148" t="s">
        <v>14</v>
      </c>
      <c r="F1148">
        <v>0.253</v>
      </c>
      <c r="G1148">
        <v>2.8500000000000001E-2</v>
      </c>
      <c r="H1148">
        <v>73200</v>
      </c>
      <c r="I1148">
        <v>124999</v>
      </c>
      <c r="J1148" s="92">
        <v>44470</v>
      </c>
      <c r="K1148" s="92">
        <v>44681</v>
      </c>
    </row>
    <row r="1149" spans="1:11" x14ac:dyDescent="0.25">
      <c r="A1149" t="str">
        <f t="shared" si="17"/>
        <v>NO-73200-124999-SmartFIX – 2 Year Level3-Acquisition</v>
      </c>
      <c r="B1149" t="s">
        <v>11</v>
      </c>
      <c r="C1149" t="s">
        <v>20168</v>
      </c>
      <c r="D1149" t="s">
        <v>14063</v>
      </c>
      <c r="E1149" t="s">
        <v>15</v>
      </c>
      <c r="F1149">
        <v>0.253</v>
      </c>
      <c r="G1149">
        <v>2.81E-2</v>
      </c>
      <c r="H1149">
        <v>73200</v>
      </c>
      <c r="I1149">
        <v>124999</v>
      </c>
      <c r="J1149" s="92">
        <v>44470</v>
      </c>
      <c r="K1149" s="92">
        <v>44681</v>
      </c>
    </row>
    <row r="1150" spans="1:11" x14ac:dyDescent="0.25">
      <c r="A1150" t="str">
        <f t="shared" si="17"/>
        <v>NT-73200-124999-SmartFIX – 2 Year Level3-Acquisition</v>
      </c>
      <c r="B1150" t="s">
        <v>11</v>
      </c>
      <c r="C1150" t="s">
        <v>20168</v>
      </c>
      <c r="D1150" t="s">
        <v>14063</v>
      </c>
      <c r="E1150" t="s">
        <v>16</v>
      </c>
      <c r="F1150">
        <v>0.253</v>
      </c>
      <c r="G1150">
        <v>2.8899999999999999E-2</v>
      </c>
      <c r="H1150">
        <v>73200</v>
      </c>
      <c r="I1150">
        <v>124999</v>
      </c>
      <c r="J1150" s="92">
        <v>44470</v>
      </c>
      <c r="K1150" s="92">
        <v>44681</v>
      </c>
    </row>
    <row r="1151" spans="1:11" x14ac:dyDescent="0.25">
      <c r="A1151" t="str">
        <f t="shared" si="17"/>
        <v>NW-73200-124999-SmartFIX – 2 Year Level3-Acquisition</v>
      </c>
      <c r="B1151" t="s">
        <v>11</v>
      </c>
      <c r="C1151" t="s">
        <v>20168</v>
      </c>
      <c r="D1151" t="s">
        <v>14063</v>
      </c>
      <c r="E1151" t="s">
        <v>17</v>
      </c>
      <c r="F1151">
        <v>0.253</v>
      </c>
      <c r="G1151">
        <v>2.7900000000000001E-2</v>
      </c>
      <c r="H1151">
        <v>73200</v>
      </c>
      <c r="I1151">
        <v>124999</v>
      </c>
      <c r="J1151" s="92">
        <v>44470</v>
      </c>
      <c r="K1151" s="92">
        <v>44681</v>
      </c>
    </row>
    <row r="1152" spans="1:11" x14ac:dyDescent="0.25">
      <c r="A1152" t="str">
        <f t="shared" si="17"/>
        <v>SC-73200-124999-SmartFIX – 2 Year Level3-Acquisition</v>
      </c>
      <c r="B1152" t="s">
        <v>11</v>
      </c>
      <c r="C1152" t="s">
        <v>20168</v>
      </c>
      <c r="D1152" t="s">
        <v>14063</v>
      </c>
      <c r="E1152" t="s">
        <v>18</v>
      </c>
      <c r="F1152">
        <v>0.253</v>
      </c>
      <c r="G1152">
        <v>2.86E-2</v>
      </c>
      <c r="H1152">
        <v>73200</v>
      </c>
      <c r="I1152">
        <v>124999</v>
      </c>
      <c r="J1152" s="92">
        <v>44470</v>
      </c>
      <c r="K1152" s="92">
        <v>44681</v>
      </c>
    </row>
    <row r="1153" spans="1:11" x14ac:dyDescent="0.25">
      <c r="A1153" t="str">
        <f t="shared" si="17"/>
        <v>SE-73200-124999-SmartFIX – 2 Year Level3-Acquisition</v>
      </c>
      <c r="B1153" t="s">
        <v>11</v>
      </c>
      <c r="C1153" t="s">
        <v>20168</v>
      </c>
      <c r="D1153" t="s">
        <v>14063</v>
      </c>
      <c r="E1153" t="s">
        <v>19</v>
      </c>
      <c r="F1153">
        <v>0.253</v>
      </c>
      <c r="G1153">
        <v>2.8400000000000002E-2</v>
      </c>
      <c r="H1153">
        <v>73200</v>
      </c>
      <c r="I1153">
        <v>124999</v>
      </c>
      <c r="J1153" s="92">
        <v>44470</v>
      </c>
      <c r="K1153" s="92">
        <v>44681</v>
      </c>
    </row>
    <row r="1154" spans="1:11" x14ac:dyDescent="0.25">
      <c r="A1154" t="str">
        <f t="shared" si="17"/>
        <v>SO-73200-124999-SmartFIX – 2 Year Level3-Acquisition</v>
      </c>
      <c r="B1154" t="s">
        <v>11</v>
      </c>
      <c r="C1154" t="s">
        <v>20168</v>
      </c>
      <c r="D1154" t="s">
        <v>14063</v>
      </c>
      <c r="E1154" t="s">
        <v>20</v>
      </c>
      <c r="F1154">
        <v>0.253</v>
      </c>
      <c r="G1154">
        <v>2.9000000000000001E-2</v>
      </c>
      <c r="H1154">
        <v>73200</v>
      </c>
      <c r="I1154">
        <v>124999</v>
      </c>
      <c r="J1154" s="92">
        <v>44470</v>
      </c>
      <c r="K1154" s="92">
        <v>44681</v>
      </c>
    </row>
    <row r="1155" spans="1:11" x14ac:dyDescent="0.25">
      <c r="A1155" t="str">
        <f t="shared" ref="A1155:A1218" si="18">CONCATENATE(E1155,"-",H1155,"-",I1155,"-",C1155,"-",D1155)</f>
        <v>SW-73200-124999-SmartFIX – 2 Year Level3-Acquisition</v>
      </c>
      <c r="B1155" t="s">
        <v>11</v>
      </c>
      <c r="C1155" t="s">
        <v>20168</v>
      </c>
      <c r="D1155" t="s">
        <v>14063</v>
      </c>
      <c r="E1155" t="s">
        <v>21</v>
      </c>
      <c r="F1155">
        <v>0.253</v>
      </c>
      <c r="G1155">
        <v>2.8899999999999999E-2</v>
      </c>
      <c r="H1155">
        <v>73200</v>
      </c>
      <c r="I1155">
        <v>124999</v>
      </c>
      <c r="J1155" s="92">
        <v>44470</v>
      </c>
      <c r="K1155" s="92">
        <v>44681</v>
      </c>
    </row>
    <row r="1156" spans="1:11" x14ac:dyDescent="0.25">
      <c r="A1156" t="str">
        <f t="shared" si="18"/>
        <v>WM-73200-124999-SmartFIX – 2 Year Level3-Acquisition</v>
      </c>
      <c r="B1156" t="s">
        <v>11</v>
      </c>
      <c r="C1156" t="s">
        <v>20168</v>
      </c>
      <c r="D1156" t="s">
        <v>14063</v>
      </c>
      <c r="E1156" t="s">
        <v>22</v>
      </c>
      <c r="F1156">
        <v>0.253</v>
      </c>
      <c r="G1156">
        <v>2.87E-2</v>
      </c>
      <c r="H1156">
        <v>73200</v>
      </c>
      <c r="I1156">
        <v>124999</v>
      </c>
      <c r="J1156" s="92">
        <v>44470</v>
      </c>
      <c r="K1156" s="92">
        <v>44681</v>
      </c>
    </row>
    <row r="1157" spans="1:11" x14ac:dyDescent="0.25">
      <c r="A1157" t="str">
        <f t="shared" si="18"/>
        <v>WN-73200-124999-SmartFIX – 2 Year Level3-Acquisition</v>
      </c>
      <c r="B1157" t="s">
        <v>11</v>
      </c>
      <c r="C1157" t="s">
        <v>20168</v>
      </c>
      <c r="D1157" t="s">
        <v>14063</v>
      </c>
      <c r="E1157" t="s">
        <v>23</v>
      </c>
      <c r="F1157">
        <v>0.253</v>
      </c>
      <c r="G1157">
        <v>2.93E-2</v>
      </c>
      <c r="H1157">
        <v>73200</v>
      </c>
      <c r="I1157">
        <v>124999</v>
      </c>
      <c r="J1157" s="92">
        <v>44470</v>
      </c>
      <c r="K1157" s="92">
        <v>44681</v>
      </c>
    </row>
    <row r="1158" spans="1:11" x14ac:dyDescent="0.25">
      <c r="A1158" t="str">
        <f t="shared" si="18"/>
        <v>WS-73200-124999-SmartFIX – 2 Year Level3-Acquisition</v>
      </c>
      <c r="B1158" t="s">
        <v>11</v>
      </c>
      <c r="C1158" t="s">
        <v>20168</v>
      </c>
      <c r="D1158" t="s">
        <v>14063</v>
      </c>
      <c r="E1158" t="s">
        <v>24</v>
      </c>
      <c r="F1158">
        <v>0.253</v>
      </c>
      <c r="G1158">
        <v>2.86E-2</v>
      </c>
      <c r="H1158">
        <v>73200</v>
      </c>
      <c r="I1158">
        <v>124999</v>
      </c>
      <c r="J1158" s="92">
        <v>44470</v>
      </c>
      <c r="K1158" s="92">
        <v>44681</v>
      </c>
    </row>
    <row r="1159" spans="1:11" x14ac:dyDescent="0.25">
      <c r="A1159" t="str">
        <f t="shared" si="18"/>
        <v>EA-125000-292999-SmartFIX – 2 Year Level3-Acquisition</v>
      </c>
      <c r="B1159" t="s">
        <v>11</v>
      </c>
      <c r="C1159" t="s">
        <v>20168</v>
      </c>
      <c r="D1159" t="s">
        <v>14063</v>
      </c>
      <c r="E1159" t="s">
        <v>12</v>
      </c>
      <c r="F1159">
        <v>0.254</v>
      </c>
      <c r="G1159">
        <v>2.7400000000000001E-2</v>
      </c>
      <c r="H1159">
        <v>125000</v>
      </c>
      <c r="I1159">
        <v>292999</v>
      </c>
      <c r="J1159" s="92">
        <v>44470</v>
      </c>
      <c r="K1159" s="92">
        <v>44681</v>
      </c>
    </row>
    <row r="1160" spans="1:11" x14ac:dyDescent="0.25">
      <c r="A1160" t="str">
        <f t="shared" si="18"/>
        <v>EM-125000-292999-SmartFIX – 2 Year Level3-Acquisition</v>
      </c>
      <c r="B1160" t="s">
        <v>11</v>
      </c>
      <c r="C1160" t="s">
        <v>20168</v>
      </c>
      <c r="D1160" t="s">
        <v>14063</v>
      </c>
      <c r="E1160" t="s">
        <v>13</v>
      </c>
      <c r="F1160">
        <v>0.254</v>
      </c>
      <c r="G1160">
        <v>2.6700000000000002E-2</v>
      </c>
      <c r="H1160">
        <v>125000</v>
      </c>
      <c r="I1160">
        <v>292999</v>
      </c>
      <c r="J1160" s="92">
        <v>44470</v>
      </c>
      <c r="K1160" s="92">
        <v>44681</v>
      </c>
    </row>
    <row r="1161" spans="1:11" x14ac:dyDescent="0.25">
      <c r="A1161" t="str">
        <f t="shared" si="18"/>
        <v>NE-125000-292999-SmartFIX – 2 Year Level3-Acquisition</v>
      </c>
      <c r="B1161" t="s">
        <v>11</v>
      </c>
      <c r="C1161" t="s">
        <v>20168</v>
      </c>
      <c r="D1161" t="s">
        <v>14063</v>
      </c>
      <c r="E1161" t="s">
        <v>14</v>
      </c>
      <c r="F1161">
        <v>0.254</v>
      </c>
      <c r="G1161">
        <v>2.75E-2</v>
      </c>
      <c r="H1161">
        <v>125000</v>
      </c>
      <c r="I1161">
        <v>292999</v>
      </c>
      <c r="J1161" s="92">
        <v>44470</v>
      </c>
      <c r="K1161" s="92">
        <v>44681</v>
      </c>
    </row>
    <row r="1162" spans="1:11" x14ac:dyDescent="0.25">
      <c r="A1162" t="str">
        <f t="shared" si="18"/>
        <v>NO-125000-292999-SmartFIX – 2 Year Level3-Acquisition</v>
      </c>
      <c r="B1162" t="s">
        <v>11</v>
      </c>
      <c r="C1162" t="s">
        <v>20168</v>
      </c>
      <c r="D1162" t="s">
        <v>14063</v>
      </c>
      <c r="E1162" t="s">
        <v>15</v>
      </c>
      <c r="F1162">
        <v>0.254</v>
      </c>
      <c r="G1162">
        <v>2.7099999999999999E-2</v>
      </c>
      <c r="H1162">
        <v>125000</v>
      </c>
      <c r="I1162">
        <v>292999</v>
      </c>
      <c r="J1162" s="92">
        <v>44470</v>
      </c>
      <c r="K1162" s="92">
        <v>44681</v>
      </c>
    </row>
    <row r="1163" spans="1:11" x14ac:dyDescent="0.25">
      <c r="A1163" t="str">
        <f t="shared" si="18"/>
        <v>NT-125000-292999-SmartFIX – 2 Year Level3-Acquisition</v>
      </c>
      <c r="B1163" t="s">
        <v>11</v>
      </c>
      <c r="C1163" t="s">
        <v>20168</v>
      </c>
      <c r="D1163" t="s">
        <v>14063</v>
      </c>
      <c r="E1163" t="s">
        <v>16</v>
      </c>
      <c r="F1163">
        <v>0.254</v>
      </c>
      <c r="G1163">
        <v>2.75E-2</v>
      </c>
      <c r="H1163">
        <v>125000</v>
      </c>
      <c r="I1163">
        <v>292999</v>
      </c>
      <c r="J1163" s="92">
        <v>44470</v>
      </c>
      <c r="K1163" s="92">
        <v>44681</v>
      </c>
    </row>
    <row r="1164" spans="1:11" x14ac:dyDescent="0.25">
      <c r="A1164" t="str">
        <f t="shared" si="18"/>
        <v>NW-125000-292999-SmartFIX – 2 Year Level3-Acquisition</v>
      </c>
      <c r="B1164" t="s">
        <v>11</v>
      </c>
      <c r="C1164" t="s">
        <v>20168</v>
      </c>
      <c r="D1164" t="s">
        <v>14063</v>
      </c>
      <c r="E1164" t="s">
        <v>17</v>
      </c>
      <c r="F1164">
        <v>0.254</v>
      </c>
      <c r="G1164">
        <v>2.75E-2</v>
      </c>
      <c r="H1164">
        <v>125000</v>
      </c>
      <c r="I1164">
        <v>292999</v>
      </c>
      <c r="J1164" s="92">
        <v>44470</v>
      </c>
      <c r="K1164" s="92">
        <v>44681</v>
      </c>
    </row>
    <row r="1165" spans="1:11" x14ac:dyDescent="0.25">
      <c r="A1165" t="str">
        <f t="shared" si="18"/>
        <v>SC-125000-292999-SmartFIX – 2 Year Level3-Acquisition</v>
      </c>
      <c r="B1165" t="s">
        <v>11</v>
      </c>
      <c r="C1165" t="s">
        <v>20168</v>
      </c>
      <c r="D1165" t="s">
        <v>14063</v>
      </c>
      <c r="E1165" t="s">
        <v>18</v>
      </c>
      <c r="F1165">
        <v>0.254</v>
      </c>
      <c r="G1165">
        <v>2.8500000000000001E-2</v>
      </c>
      <c r="H1165">
        <v>125000</v>
      </c>
      <c r="I1165">
        <v>292999</v>
      </c>
      <c r="J1165" s="92">
        <v>44470</v>
      </c>
      <c r="K1165" s="92">
        <v>44681</v>
      </c>
    </row>
    <row r="1166" spans="1:11" x14ac:dyDescent="0.25">
      <c r="A1166" t="str">
        <f t="shared" si="18"/>
        <v>SE-125000-292999-SmartFIX – 2 Year Level3-Acquisition</v>
      </c>
      <c r="B1166" t="s">
        <v>11</v>
      </c>
      <c r="C1166" t="s">
        <v>20168</v>
      </c>
      <c r="D1166" t="s">
        <v>14063</v>
      </c>
      <c r="E1166" t="s">
        <v>19</v>
      </c>
      <c r="F1166">
        <v>0.254</v>
      </c>
      <c r="G1166">
        <v>2.75E-2</v>
      </c>
      <c r="H1166">
        <v>125000</v>
      </c>
      <c r="I1166">
        <v>292999</v>
      </c>
      <c r="J1166" s="92">
        <v>44470</v>
      </c>
      <c r="K1166" s="92">
        <v>44681</v>
      </c>
    </row>
    <row r="1167" spans="1:11" x14ac:dyDescent="0.25">
      <c r="A1167" t="str">
        <f t="shared" si="18"/>
        <v>SO-125000-292999-SmartFIX – 2 Year Level3-Acquisition</v>
      </c>
      <c r="B1167" t="s">
        <v>11</v>
      </c>
      <c r="C1167" t="s">
        <v>20168</v>
      </c>
      <c r="D1167" t="s">
        <v>14063</v>
      </c>
      <c r="E1167" t="s">
        <v>20</v>
      </c>
      <c r="F1167">
        <v>0.254</v>
      </c>
      <c r="G1167">
        <v>2.8299999999999999E-2</v>
      </c>
      <c r="H1167">
        <v>125000</v>
      </c>
      <c r="I1167">
        <v>292999</v>
      </c>
      <c r="J1167" s="92">
        <v>44470</v>
      </c>
      <c r="K1167" s="92">
        <v>44681</v>
      </c>
    </row>
    <row r="1168" spans="1:11" x14ac:dyDescent="0.25">
      <c r="A1168" t="str">
        <f t="shared" si="18"/>
        <v>SW-125000-292999-SmartFIX – 2 Year Level3-Acquisition</v>
      </c>
      <c r="B1168" t="s">
        <v>11</v>
      </c>
      <c r="C1168" t="s">
        <v>20168</v>
      </c>
      <c r="D1168" t="s">
        <v>14063</v>
      </c>
      <c r="E1168" t="s">
        <v>21</v>
      </c>
      <c r="F1168">
        <v>0.254</v>
      </c>
      <c r="G1168">
        <v>2.8000000000000001E-2</v>
      </c>
      <c r="H1168">
        <v>125000</v>
      </c>
      <c r="I1168">
        <v>292999</v>
      </c>
      <c r="J1168" s="92">
        <v>44470</v>
      </c>
      <c r="K1168" s="92">
        <v>44681</v>
      </c>
    </row>
    <row r="1169" spans="1:11" x14ac:dyDescent="0.25">
      <c r="A1169" t="str">
        <f t="shared" si="18"/>
        <v>WM-125000-292999-SmartFIX – 2 Year Level3-Acquisition</v>
      </c>
      <c r="B1169" t="s">
        <v>11</v>
      </c>
      <c r="C1169" t="s">
        <v>20168</v>
      </c>
      <c r="D1169" t="s">
        <v>14063</v>
      </c>
      <c r="E1169" t="s">
        <v>22</v>
      </c>
      <c r="F1169">
        <v>0.254</v>
      </c>
      <c r="G1169">
        <v>2.7900000000000001E-2</v>
      </c>
      <c r="H1169">
        <v>125000</v>
      </c>
      <c r="I1169">
        <v>292999</v>
      </c>
      <c r="J1169" s="92">
        <v>44470</v>
      </c>
      <c r="K1169" s="92">
        <v>44681</v>
      </c>
    </row>
    <row r="1170" spans="1:11" x14ac:dyDescent="0.25">
      <c r="A1170" t="str">
        <f t="shared" si="18"/>
        <v>WN-125000-292999-SmartFIX – 2 Year Level3-Acquisition</v>
      </c>
      <c r="B1170" t="s">
        <v>11</v>
      </c>
      <c r="C1170" t="s">
        <v>20168</v>
      </c>
      <c r="D1170" t="s">
        <v>14063</v>
      </c>
      <c r="E1170" t="s">
        <v>23</v>
      </c>
      <c r="F1170">
        <v>0.254</v>
      </c>
      <c r="G1170">
        <v>2.8400000000000002E-2</v>
      </c>
      <c r="H1170">
        <v>125000</v>
      </c>
      <c r="I1170">
        <v>292999</v>
      </c>
      <c r="J1170" s="92">
        <v>44470</v>
      </c>
      <c r="K1170" s="92">
        <v>44681</v>
      </c>
    </row>
    <row r="1171" spans="1:11" x14ac:dyDescent="0.25">
      <c r="A1171" t="str">
        <f t="shared" si="18"/>
        <v>WS-125000-292999-SmartFIX – 2 Year Level3-Acquisition</v>
      </c>
      <c r="B1171" t="s">
        <v>11</v>
      </c>
      <c r="C1171" t="s">
        <v>20168</v>
      </c>
      <c r="D1171" t="s">
        <v>14063</v>
      </c>
      <c r="E1171" t="s">
        <v>24</v>
      </c>
      <c r="F1171">
        <v>0.254</v>
      </c>
      <c r="G1171">
        <v>2.81E-2</v>
      </c>
      <c r="H1171">
        <v>125000</v>
      </c>
      <c r="I1171">
        <v>292999</v>
      </c>
      <c r="J1171" s="92">
        <v>44470</v>
      </c>
      <c r="K1171" s="92">
        <v>44681</v>
      </c>
    </row>
    <row r="1172" spans="1:11" x14ac:dyDescent="0.25">
      <c r="A1172" t="str">
        <f t="shared" si="18"/>
        <v>EA-10000-24999-SmartFIX – 3 Year Level3-Acquisition</v>
      </c>
      <c r="B1172" t="s">
        <v>11</v>
      </c>
      <c r="C1172" t="s">
        <v>20169</v>
      </c>
      <c r="D1172" t="s">
        <v>14063</v>
      </c>
      <c r="E1172" t="s">
        <v>12</v>
      </c>
      <c r="F1172">
        <v>0.25</v>
      </c>
      <c r="G1172">
        <v>3.3700000000000001E-2</v>
      </c>
      <c r="H1172">
        <v>10000</v>
      </c>
      <c r="I1172">
        <v>24999</v>
      </c>
      <c r="J1172" s="92">
        <v>44470</v>
      </c>
      <c r="K1172" s="92">
        <v>44681</v>
      </c>
    </row>
    <row r="1173" spans="1:11" x14ac:dyDescent="0.25">
      <c r="A1173" t="str">
        <f t="shared" si="18"/>
        <v>EM-10000-24999-SmartFIX – 3 Year Level3-Acquisition</v>
      </c>
      <c r="B1173" t="s">
        <v>11</v>
      </c>
      <c r="C1173" t="s">
        <v>20169</v>
      </c>
      <c r="D1173" t="s">
        <v>14063</v>
      </c>
      <c r="E1173" t="s">
        <v>13</v>
      </c>
      <c r="F1173">
        <v>0.25</v>
      </c>
      <c r="G1173">
        <v>3.3599999999999998E-2</v>
      </c>
      <c r="H1173">
        <v>10000</v>
      </c>
      <c r="I1173">
        <v>24999</v>
      </c>
      <c r="J1173" s="92">
        <v>44470</v>
      </c>
      <c r="K1173" s="92">
        <v>44681</v>
      </c>
    </row>
    <row r="1174" spans="1:11" x14ac:dyDescent="0.25">
      <c r="A1174" t="str">
        <f t="shared" si="18"/>
        <v>NE-10000-24999-SmartFIX – 3 Year Level3-Acquisition</v>
      </c>
      <c r="B1174" t="s">
        <v>11</v>
      </c>
      <c r="C1174" t="s">
        <v>20169</v>
      </c>
      <c r="D1174" t="s">
        <v>14063</v>
      </c>
      <c r="E1174" t="s">
        <v>14</v>
      </c>
      <c r="F1174">
        <v>0.25</v>
      </c>
      <c r="G1174">
        <v>3.3599999999999998E-2</v>
      </c>
      <c r="H1174">
        <v>10000</v>
      </c>
      <c r="I1174">
        <v>24999</v>
      </c>
      <c r="J1174" s="92">
        <v>44470</v>
      </c>
      <c r="K1174" s="92">
        <v>44681</v>
      </c>
    </row>
    <row r="1175" spans="1:11" x14ac:dyDescent="0.25">
      <c r="A1175" t="str">
        <f t="shared" si="18"/>
        <v>NO-10000-24999-SmartFIX – 3 Year Level3-Acquisition</v>
      </c>
      <c r="B1175" t="s">
        <v>11</v>
      </c>
      <c r="C1175" t="s">
        <v>20169</v>
      </c>
      <c r="D1175" t="s">
        <v>14063</v>
      </c>
      <c r="E1175" t="s">
        <v>15</v>
      </c>
      <c r="F1175">
        <v>0.25</v>
      </c>
      <c r="G1175">
        <v>3.3500000000000002E-2</v>
      </c>
      <c r="H1175">
        <v>10000</v>
      </c>
      <c r="I1175">
        <v>24999</v>
      </c>
      <c r="J1175" s="92">
        <v>44470</v>
      </c>
      <c r="K1175" s="92">
        <v>44681</v>
      </c>
    </row>
    <row r="1176" spans="1:11" x14ac:dyDescent="0.25">
      <c r="A1176" t="str">
        <f t="shared" si="18"/>
        <v>NT-10000-24999-SmartFIX – 3 Year Level3-Acquisition</v>
      </c>
      <c r="B1176" t="s">
        <v>11</v>
      </c>
      <c r="C1176" t="s">
        <v>20169</v>
      </c>
      <c r="D1176" t="s">
        <v>14063</v>
      </c>
      <c r="E1176" t="s">
        <v>16</v>
      </c>
      <c r="F1176">
        <v>0.25</v>
      </c>
      <c r="G1176">
        <v>3.3799999999999997E-2</v>
      </c>
      <c r="H1176">
        <v>10000</v>
      </c>
      <c r="I1176">
        <v>24999</v>
      </c>
      <c r="J1176" s="92">
        <v>44470</v>
      </c>
      <c r="K1176" s="92">
        <v>44681</v>
      </c>
    </row>
    <row r="1177" spans="1:11" x14ac:dyDescent="0.25">
      <c r="A1177" t="str">
        <f t="shared" si="18"/>
        <v>NW-10000-24999-SmartFIX – 3 Year Level3-Acquisition</v>
      </c>
      <c r="B1177" t="s">
        <v>11</v>
      </c>
      <c r="C1177" t="s">
        <v>20169</v>
      </c>
      <c r="D1177" t="s">
        <v>14063</v>
      </c>
      <c r="E1177" t="s">
        <v>17</v>
      </c>
      <c r="F1177">
        <v>0.25</v>
      </c>
      <c r="G1177">
        <v>3.3599999999999998E-2</v>
      </c>
      <c r="H1177">
        <v>10000</v>
      </c>
      <c r="I1177">
        <v>24999</v>
      </c>
      <c r="J1177" s="92">
        <v>44470</v>
      </c>
      <c r="K1177" s="92">
        <v>44681</v>
      </c>
    </row>
    <row r="1178" spans="1:11" x14ac:dyDescent="0.25">
      <c r="A1178" t="str">
        <f t="shared" si="18"/>
        <v>SC-10000-24999-SmartFIX – 3 Year Level3-Acquisition</v>
      </c>
      <c r="B1178" t="s">
        <v>11</v>
      </c>
      <c r="C1178" t="s">
        <v>20169</v>
      </c>
      <c r="D1178" t="s">
        <v>14063</v>
      </c>
      <c r="E1178" t="s">
        <v>18</v>
      </c>
      <c r="F1178">
        <v>0.25</v>
      </c>
      <c r="G1178">
        <v>3.6400000000000002E-2</v>
      </c>
      <c r="H1178">
        <v>10000</v>
      </c>
      <c r="I1178">
        <v>24999</v>
      </c>
      <c r="J1178" s="92">
        <v>44470</v>
      </c>
      <c r="K1178" s="92">
        <v>44681</v>
      </c>
    </row>
    <row r="1179" spans="1:11" x14ac:dyDescent="0.25">
      <c r="A1179" t="str">
        <f t="shared" si="18"/>
        <v>SE-10000-24999-SmartFIX – 3 Year Level3-Acquisition</v>
      </c>
      <c r="B1179" t="s">
        <v>11</v>
      </c>
      <c r="C1179" t="s">
        <v>20169</v>
      </c>
      <c r="D1179" t="s">
        <v>14063</v>
      </c>
      <c r="E1179" t="s">
        <v>19</v>
      </c>
      <c r="F1179">
        <v>0.25</v>
      </c>
      <c r="G1179">
        <v>3.3599999999999998E-2</v>
      </c>
      <c r="H1179">
        <v>10000</v>
      </c>
      <c r="I1179">
        <v>24999</v>
      </c>
      <c r="J1179" s="92">
        <v>44470</v>
      </c>
      <c r="K1179" s="92">
        <v>44681</v>
      </c>
    </row>
    <row r="1180" spans="1:11" x14ac:dyDescent="0.25">
      <c r="A1180" t="str">
        <f t="shared" si="18"/>
        <v>SO-10000-24999-SmartFIX – 3 Year Level3-Acquisition</v>
      </c>
      <c r="B1180" t="s">
        <v>11</v>
      </c>
      <c r="C1180" t="s">
        <v>20169</v>
      </c>
      <c r="D1180" t="s">
        <v>14063</v>
      </c>
      <c r="E1180" t="s">
        <v>20</v>
      </c>
      <c r="F1180">
        <v>0.25</v>
      </c>
      <c r="G1180">
        <v>3.49E-2</v>
      </c>
      <c r="H1180">
        <v>10000</v>
      </c>
      <c r="I1180">
        <v>24999</v>
      </c>
      <c r="J1180" s="92">
        <v>44470</v>
      </c>
      <c r="K1180" s="92">
        <v>44681</v>
      </c>
    </row>
    <row r="1181" spans="1:11" x14ac:dyDescent="0.25">
      <c r="A1181" t="str">
        <f t="shared" si="18"/>
        <v>SW-10000-24999-SmartFIX – 3 Year Level3-Acquisition</v>
      </c>
      <c r="B1181" t="s">
        <v>11</v>
      </c>
      <c r="C1181" t="s">
        <v>20169</v>
      </c>
      <c r="D1181" t="s">
        <v>14063</v>
      </c>
      <c r="E1181" t="s">
        <v>21</v>
      </c>
      <c r="F1181">
        <v>0.25</v>
      </c>
      <c r="G1181">
        <v>3.3599999999999998E-2</v>
      </c>
      <c r="H1181">
        <v>10000</v>
      </c>
      <c r="I1181">
        <v>24999</v>
      </c>
      <c r="J1181" s="92">
        <v>44470</v>
      </c>
      <c r="K1181" s="92">
        <v>44681</v>
      </c>
    </row>
    <row r="1182" spans="1:11" x14ac:dyDescent="0.25">
      <c r="A1182" t="str">
        <f t="shared" si="18"/>
        <v>WM-10000-24999-SmartFIX – 3 Year Level3-Acquisition</v>
      </c>
      <c r="B1182" t="s">
        <v>11</v>
      </c>
      <c r="C1182" t="s">
        <v>20169</v>
      </c>
      <c r="D1182" t="s">
        <v>14063</v>
      </c>
      <c r="E1182" t="s">
        <v>22</v>
      </c>
      <c r="F1182">
        <v>0.25</v>
      </c>
      <c r="G1182">
        <v>3.3599999999999998E-2</v>
      </c>
      <c r="H1182">
        <v>10000</v>
      </c>
      <c r="I1182">
        <v>24999</v>
      </c>
      <c r="J1182" s="92">
        <v>44470</v>
      </c>
      <c r="K1182" s="92">
        <v>44681</v>
      </c>
    </row>
    <row r="1183" spans="1:11" x14ac:dyDescent="0.25">
      <c r="A1183" t="str">
        <f t="shared" si="18"/>
        <v>WN-10000-24999-SmartFIX – 3 Year Level3-Acquisition</v>
      </c>
      <c r="B1183" t="s">
        <v>11</v>
      </c>
      <c r="C1183" t="s">
        <v>20169</v>
      </c>
      <c r="D1183" t="s">
        <v>14063</v>
      </c>
      <c r="E1183" t="s">
        <v>23</v>
      </c>
      <c r="F1183">
        <v>0.25</v>
      </c>
      <c r="G1183">
        <v>3.39E-2</v>
      </c>
      <c r="H1183">
        <v>10000</v>
      </c>
      <c r="I1183">
        <v>24999</v>
      </c>
      <c r="J1183" s="92">
        <v>44470</v>
      </c>
      <c r="K1183" s="92">
        <v>44681</v>
      </c>
    </row>
    <row r="1184" spans="1:11" x14ac:dyDescent="0.25">
      <c r="A1184" t="str">
        <f t="shared" si="18"/>
        <v>WS-10000-24999-SmartFIX – 3 Year Level3-Acquisition</v>
      </c>
      <c r="B1184" t="s">
        <v>11</v>
      </c>
      <c r="C1184" t="s">
        <v>20169</v>
      </c>
      <c r="D1184" t="s">
        <v>14063</v>
      </c>
      <c r="E1184" t="s">
        <v>24</v>
      </c>
      <c r="F1184">
        <v>0.25</v>
      </c>
      <c r="G1184">
        <v>3.3599999999999998E-2</v>
      </c>
      <c r="H1184">
        <v>10000</v>
      </c>
      <c r="I1184">
        <v>24999</v>
      </c>
      <c r="J1184" s="92">
        <v>44470</v>
      </c>
      <c r="K1184" s="92">
        <v>44681</v>
      </c>
    </row>
    <row r="1185" spans="1:11" x14ac:dyDescent="0.25">
      <c r="A1185" t="str">
        <f t="shared" si="18"/>
        <v>EA-25000-49999-SmartFIX – 3 Year Level3-Acquisition</v>
      </c>
      <c r="B1185" t="s">
        <v>11</v>
      </c>
      <c r="C1185" t="s">
        <v>20169</v>
      </c>
      <c r="D1185" t="s">
        <v>14063</v>
      </c>
      <c r="E1185" t="s">
        <v>12</v>
      </c>
      <c r="F1185">
        <v>0.251</v>
      </c>
      <c r="G1185">
        <v>3.1399999999999997E-2</v>
      </c>
      <c r="H1185">
        <v>25000</v>
      </c>
      <c r="I1185">
        <v>49999</v>
      </c>
      <c r="J1185" s="92">
        <v>44470</v>
      </c>
      <c r="K1185" s="92">
        <v>44681</v>
      </c>
    </row>
    <row r="1186" spans="1:11" x14ac:dyDescent="0.25">
      <c r="A1186" t="str">
        <f t="shared" si="18"/>
        <v>EM-25000-49999-SmartFIX – 3 Year Level3-Acquisition</v>
      </c>
      <c r="B1186" t="s">
        <v>11</v>
      </c>
      <c r="C1186" t="s">
        <v>20169</v>
      </c>
      <c r="D1186" t="s">
        <v>14063</v>
      </c>
      <c r="E1186" t="s">
        <v>13</v>
      </c>
      <c r="F1186">
        <v>0.251</v>
      </c>
      <c r="G1186">
        <v>3.1600000000000003E-2</v>
      </c>
      <c r="H1186">
        <v>25000</v>
      </c>
      <c r="I1186">
        <v>49999</v>
      </c>
      <c r="J1186" s="92">
        <v>44470</v>
      </c>
      <c r="K1186" s="92">
        <v>44681</v>
      </c>
    </row>
    <row r="1187" spans="1:11" x14ac:dyDescent="0.25">
      <c r="A1187" t="str">
        <f t="shared" si="18"/>
        <v>NE-25000-49999-SmartFIX – 3 Year Level3-Acquisition</v>
      </c>
      <c r="B1187" t="s">
        <v>11</v>
      </c>
      <c r="C1187" t="s">
        <v>20169</v>
      </c>
      <c r="D1187" t="s">
        <v>14063</v>
      </c>
      <c r="E1187" t="s">
        <v>14</v>
      </c>
      <c r="F1187">
        <v>0.251</v>
      </c>
      <c r="G1187">
        <v>3.2800000000000003E-2</v>
      </c>
      <c r="H1187">
        <v>25000</v>
      </c>
      <c r="I1187">
        <v>49999</v>
      </c>
      <c r="J1187" s="92">
        <v>44470</v>
      </c>
      <c r="K1187" s="92">
        <v>44681</v>
      </c>
    </row>
    <row r="1188" spans="1:11" x14ac:dyDescent="0.25">
      <c r="A1188" t="str">
        <f t="shared" si="18"/>
        <v>NO-25000-49999-SmartFIX – 3 Year Level3-Acquisition</v>
      </c>
      <c r="B1188" t="s">
        <v>11</v>
      </c>
      <c r="C1188" t="s">
        <v>20169</v>
      </c>
      <c r="D1188" t="s">
        <v>14063</v>
      </c>
      <c r="E1188" t="s">
        <v>15</v>
      </c>
      <c r="F1188">
        <v>0.251</v>
      </c>
      <c r="G1188">
        <v>3.1800000000000002E-2</v>
      </c>
      <c r="H1188">
        <v>25000</v>
      </c>
      <c r="I1188">
        <v>49999</v>
      </c>
      <c r="J1188" s="92">
        <v>44470</v>
      </c>
      <c r="K1188" s="92">
        <v>44681</v>
      </c>
    </row>
    <row r="1189" spans="1:11" x14ac:dyDescent="0.25">
      <c r="A1189" t="str">
        <f t="shared" si="18"/>
        <v>NT-25000-49999-SmartFIX – 3 Year Level3-Acquisition</v>
      </c>
      <c r="B1189" t="s">
        <v>11</v>
      </c>
      <c r="C1189" t="s">
        <v>20169</v>
      </c>
      <c r="D1189" t="s">
        <v>14063</v>
      </c>
      <c r="E1189" t="s">
        <v>16</v>
      </c>
      <c r="F1189">
        <v>0.251</v>
      </c>
      <c r="G1189">
        <v>3.3000000000000002E-2</v>
      </c>
      <c r="H1189">
        <v>25000</v>
      </c>
      <c r="I1189">
        <v>49999</v>
      </c>
      <c r="J1189" s="92">
        <v>44470</v>
      </c>
      <c r="K1189" s="92">
        <v>44681</v>
      </c>
    </row>
    <row r="1190" spans="1:11" x14ac:dyDescent="0.25">
      <c r="A1190" t="str">
        <f t="shared" si="18"/>
        <v>NW-25000-49999-SmartFIX – 3 Year Level3-Acquisition</v>
      </c>
      <c r="B1190" t="s">
        <v>11</v>
      </c>
      <c r="C1190" t="s">
        <v>20169</v>
      </c>
      <c r="D1190" t="s">
        <v>14063</v>
      </c>
      <c r="E1190" t="s">
        <v>17</v>
      </c>
      <c r="F1190">
        <v>0.251</v>
      </c>
      <c r="G1190">
        <v>3.2599999999999997E-2</v>
      </c>
      <c r="H1190">
        <v>25000</v>
      </c>
      <c r="I1190">
        <v>49999</v>
      </c>
      <c r="J1190" s="92">
        <v>44470</v>
      </c>
      <c r="K1190" s="92">
        <v>44681</v>
      </c>
    </row>
    <row r="1191" spans="1:11" x14ac:dyDescent="0.25">
      <c r="A1191" t="str">
        <f t="shared" si="18"/>
        <v>SC-25000-49999-SmartFIX – 3 Year Level3-Acquisition</v>
      </c>
      <c r="B1191" t="s">
        <v>11</v>
      </c>
      <c r="C1191" t="s">
        <v>20169</v>
      </c>
      <c r="D1191" t="s">
        <v>14063</v>
      </c>
      <c r="E1191" t="s">
        <v>18</v>
      </c>
      <c r="F1191">
        <v>0.251</v>
      </c>
      <c r="G1191">
        <v>3.3300000000000003E-2</v>
      </c>
      <c r="H1191">
        <v>25000</v>
      </c>
      <c r="I1191">
        <v>49999</v>
      </c>
      <c r="J1191" s="92">
        <v>44470</v>
      </c>
      <c r="K1191" s="92">
        <v>44681</v>
      </c>
    </row>
    <row r="1192" spans="1:11" x14ac:dyDescent="0.25">
      <c r="A1192" t="str">
        <f t="shared" si="18"/>
        <v>SE-25000-49999-SmartFIX – 3 Year Level3-Acquisition</v>
      </c>
      <c r="B1192" t="s">
        <v>11</v>
      </c>
      <c r="C1192" t="s">
        <v>20169</v>
      </c>
      <c r="D1192" t="s">
        <v>14063</v>
      </c>
      <c r="E1192" t="s">
        <v>19</v>
      </c>
      <c r="F1192">
        <v>0.251</v>
      </c>
      <c r="G1192">
        <v>3.3000000000000002E-2</v>
      </c>
      <c r="H1192">
        <v>25000</v>
      </c>
      <c r="I1192">
        <v>49999</v>
      </c>
      <c r="J1192" s="92">
        <v>44470</v>
      </c>
      <c r="K1192" s="92">
        <v>44681</v>
      </c>
    </row>
    <row r="1193" spans="1:11" x14ac:dyDescent="0.25">
      <c r="A1193" t="str">
        <f t="shared" si="18"/>
        <v>SO-25000-49999-SmartFIX – 3 Year Level3-Acquisition</v>
      </c>
      <c r="B1193" t="s">
        <v>11</v>
      </c>
      <c r="C1193" t="s">
        <v>20169</v>
      </c>
      <c r="D1193" t="s">
        <v>14063</v>
      </c>
      <c r="E1193" t="s">
        <v>20</v>
      </c>
      <c r="F1193">
        <v>0.251</v>
      </c>
      <c r="G1193">
        <v>3.4099999999999998E-2</v>
      </c>
      <c r="H1193">
        <v>25000</v>
      </c>
      <c r="I1193">
        <v>49999</v>
      </c>
      <c r="J1193" s="92">
        <v>44470</v>
      </c>
      <c r="K1193" s="92">
        <v>44681</v>
      </c>
    </row>
    <row r="1194" spans="1:11" x14ac:dyDescent="0.25">
      <c r="A1194" t="str">
        <f t="shared" si="18"/>
        <v>SW-25000-49999-SmartFIX – 3 Year Level3-Acquisition</v>
      </c>
      <c r="B1194" t="s">
        <v>11</v>
      </c>
      <c r="C1194" t="s">
        <v>20169</v>
      </c>
      <c r="D1194" t="s">
        <v>14063</v>
      </c>
      <c r="E1194" t="s">
        <v>21</v>
      </c>
      <c r="F1194">
        <v>0.251</v>
      </c>
      <c r="G1194">
        <v>3.2199999999999999E-2</v>
      </c>
      <c r="H1194">
        <v>25000</v>
      </c>
      <c r="I1194">
        <v>49999</v>
      </c>
      <c r="J1194" s="92">
        <v>44470</v>
      </c>
      <c r="K1194" s="92">
        <v>44681</v>
      </c>
    </row>
    <row r="1195" spans="1:11" x14ac:dyDescent="0.25">
      <c r="A1195" t="str">
        <f t="shared" si="18"/>
        <v>WM-25000-49999-SmartFIX – 3 Year Level3-Acquisition</v>
      </c>
      <c r="B1195" t="s">
        <v>11</v>
      </c>
      <c r="C1195" t="s">
        <v>20169</v>
      </c>
      <c r="D1195" t="s">
        <v>14063</v>
      </c>
      <c r="E1195" t="s">
        <v>22</v>
      </c>
      <c r="F1195">
        <v>0.251</v>
      </c>
      <c r="G1195">
        <v>3.2300000000000002E-2</v>
      </c>
      <c r="H1195">
        <v>25000</v>
      </c>
      <c r="I1195">
        <v>49999</v>
      </c>
      <c r="J1195" s="92">
        <v>44470</v>
      </c>
      <c r="K1195" s="92">
        <v>44681</v>
      </c>
    </row>
    <row r="1196" spans="1:11" x14ac:dyDescent="0.25">
      <c r="A1196" t="str">
        <f t="shared" si="18"/>
        <v>WN-25000-49999-SmartFIX – 3 Year Level3-Acquisition</v>
      </c>
      <c r="B1196" t="s">
        <v>11</v>
      </c>
      <c r="C1196" t="s">
        <v>20169</v>
      </c>
      <c r="D1196" t="s">
        <v>14063</v>
      </c>
      <c r="E1196" t="s">
        <v>23</v>
      </c>
      <c r="F1196">
        <v>0.251</v>
      </c>
      <c r="G1196">
        <v>3.32E-2</v>
      </c>
      <c r="H1196">
        <v>25000</v>
      </c>
      <c r="I1196">
        <v>49999</v>
      </c>
      <c r="J1196" s="92">
        <v>44470</v>
      </c>
      <c r="K1196" s="92">
        <v>44681</v>
      </c>
    </row>
    <row r="1197" spans="1:11" x14ac:dyDescent="0.25">
      <c r="A1197" t="str">
        <f t="shared" si="18"/>
        <v>WS-25000-49999-SmartFIX – 3 Year Level3-Acquisition</v>
      </c>
      <c r="B1197" t="s">
        <v>11</v>
      </c>
      <c r="C1197" t="s">
        <v>20169</v>
      </c>
      <c r="D1197" t="s">
        <v>14063</v>
      </c>
      <c r="E1197" t="s">
        <v>24</v>
      </c>
      <c r="F1197">
        <v>0.251</v>
      </c>
      <c r="G1197">
        <v>3.2300000000000002E-2</v>
      </c>
      <c r="H1197">
        <v>25000</v>
      </c>
      <c r="I1197">
        <v>49999</v>
      </c>
      <c r="J1197" s="92">
        <v>44470</v>
      </c>
      <c r="K1197" s="92">
        <v>44681</v>
      </c>
    </row>
    <row r="1198" spans="1:11" x14ac:dyDescent="0.25">
      <c r="A1198" t="str">
        <f t="shared" si="18"/>
        <v>EA-50000-73199-SmartFIX – 3 Year Level3-Acquisition</v>
      </c>
      <c r="B1198" t="s">
        <v>11</v>
      </c>
      <c r="C1198" t="s">
        <v>20169</v>
      </c>
      <c r="D1198" t="s">
        <v>14063</v>
      </c>
      <c r="E1198" t="s">
        <v>12</v>
      </c>
      <c r="F1198">
        <v>0.252</v>
      </c>
      <c r="G1198">
        <v>3.0700000000000002E-2</v>
      </c>
      <c r="H1198">
        <v>50000</v>
      </c>
      <c r="I1198">
        <v>73199</v>
      </c>
      <c r="J1198" s="92">
        <v>44470</v>
      </c>
      <c r="K1198" s="92">
        <v>44681</v>
      </c>
    </row>
    <row r="1199" spans="1:11" x14ac:dyDescent="0.25">
      <c r="A1199" t="str">
        <f t="shared" si="18"/>
        <v>EM-50000-73199-SmartFIX – 3 Year Level3-Acquisition</v>
      </c>
      <c r="B1199" t="s">
        <v>11</v>
      </c>
      <c r="C1199" t="s">
        <v>20169</v>
      </c>
      <c r="D1199" t="s">
        <v>14063</v>
      </c>
      <c r="E1199" t="s">
        <v>13</v>
      </c>
      <c r="F1199">
        <v>0.252</v>
      </c>
      <c r="G1199">
        <v>3.1199999999999999E-2</v>
      </c>
      <c r="H1199">
        <v>50000</v>
      </c>
      <c r="I1199">
        <v>73199</v>
      </c>
      <c r="J1199" s="92">
        <v>44470</v>
      </c>
      <c r="K1199" s="92">
        <v>44681</v>
      </c>
    </row>
    <row r="1200" spans="1:11" x14ac:dyDescent="0.25">
      <c r="A1200" t="str">
        <f t="shared" si="18"/>
        <v>NE-50000-73199-SmartFIX – 3 Year Level3-Acquisition</v>
      </c>
      <c r="B1200" t="s">
        <v>11</v>
      </c>
      <c r="C1200" t="s">
        <v>20169</v>
      </c>
      <c r="D1200" t="s">
        <v>14063</v>
      </c>
      <c r="E1200" t="s">
        <v>14</v>
      </c>
      <c r="F1200">
        <v>0.252</v>
      </c>
      <c r="G1200">
        <v>3.1899999999999998E-2</v>
      </c>
      <c r="H1200">
        <v>50000</v>
      </c>
      <c r="I1200">
        <v>73199</v>
      </c>
      <c r="J1200" s="92">
        <v>44470</v>
      </c>
      <c r="K1200" s="92">
        <v>44681</v>
      </c>
    </row>
    <row r="1201" spans="1:11" x14ac:dyDescent="0.25">
      <c r="A1201" t="str">
        <f t="shared" si="18"/>
        <v>NO-50000-73199-SmartFIX – 3 Year Level3-Acquisition</v>
      </c>
      <c r="B1201" t="s">
        <v>11</v>
      </c>
      <c r="C1201" t="s">
        <v>20169</v>
      </c>
      <c r="D1201" t="s">
        <v>14063</v>
      </c>
      <c r="E1201" t="s">
        <v>15</v>
      </c>
      <c r="F1201">
        <v>0.252</v>
      </c>
      <c r="G1201">
        <v>3.1300000000000001E-2</v>
      </c>
      <c r="H1201">
        <v>50000</v>
      </c>
      <c r="I1201">
        <v>73199</v>
      </c>
      <c r="J1201" s="92">
        <v>44470</v>
      </c>
      <c r="K1201" s="92">
        <v>44681</v>
      </c>
    </row>
    <row r="1202" spans="1:11" x14ac:dyDescent="0.25">
      <c r="A1202" t="str">
        <f t="shared" si="18"/>
        <v>NT-50000-73199-SmartFIX – 3 Year Level3-Acquisition</v>
      </c>
      <c r="B1202" t="s">
        <v>11</v>
      </c>
      <c r="C1202" t="s">
        <v>20169</v>
      </c>
      <c r="D1202" t="s">
        <v>14063</v>
      </c>
      <c r="E1202" t="s">
        <v>16</v>
      </c>
      <c r="F1202">
        <v>0.252</v>
      </c>
      <c r="G1202">
        <v>3.1699999999999999E-2</v>
      </c>
      <c r="H1202">
        <v>50000</v>
      </c>
      <c r="I1202">
        <v>73199</v>
      </c>
      <c r="J1202" s="92">
        <v>44470</v>
      </c>
      <c r="K1202" s="92">
        <v>44681</v>
      </c>
    </row>
    <row r="1203" spans="1:11" x14ac:dyDescent="0.25">
      <c r="A1203" t="str">
        <f t="shared" si="18"/>
        <v>NW-50000-73199-SmartFIX – 3 Year Level3-Acquisition</v>
      </c>
      <c r="B1203" t="s">
        <v>11</v>
      </c>
      <c r="C1203" t="s">
        <v>20169</v>
      </c>
      <c r="D1203" t="s">
        <v>14063</v>
      </c>
      <c r="E1203" t="s">
        <v>17</v>
      </c>
      <c r="F1203">
        <v>0.252</v>
      </c>
      <c r="G1203">
        <v>3.1399999999999997E-2</v>
      </c>
      <c r="H1203">
        <v>50000</v>
      </c>
      <c r="I1203">
        <v>73199</v>
      </c>
      <c r="J1203" s="92">
        <v>44470</v>
      </c>
      <c r="K1203" s="92">
        <v>44681</v>
      </c>
    </row>
    <row r="1204" spans="1:11" x14ac:dyDescent="0.25">
      <c r="A1204" t="str">
        <f t="shared" si="18"/>
        <v>SC-50000-73199-SmartFIX – 3 Year Level3-Acquisition</v>
      </c>
      <c r="B1204" t="s">
        <v>11</v>
      </c>
      <c r="C1204" t="s">
        <v>20169</v>
      </c>
      <c r="D1204" t="s">
        <v>14063</v>
      </c>
      <c r="E1204" t="s">
        <v>18</v>
      </c>
      <c r="F1204">
        <v>0.252</v>
      </c>
      <c r="G1204">
        <v>3.2399999999999998E-2</v>
      </c>
      <c r="H1204">
        <v>50000</v>
      </c>
      <c r="I1204">
        <v>73199</v>
      </c>
      <c r="J1204" s="92">
        <v>44470</v>
      </c>
      <c r="K1204" s="92">
        <v>44681</v>
      </c>
    </row>
    <row r="1205" spans="1:11" x14ac:dyDescent="0.25">
      <c r="A1205" t="str">
        <f t="shared" si="18"/>
        <v>SE-50000-73199-SmartFIX – 3 Year Level3-Acquisition</v>
      </c>
      <c r="B1205" t="s">
        <v>11</v>
      </c>
      <c r="C1205" t="s">
        <v>20169</v>
      </c>
      <c r="D1205" t="s">
        <v>14063</v>
      </c>
      <c r="E1205" t="s">
        <v>19</v>
      </c>
      <c r="F1205">
        <v>0.252</v>
      </c>
      <c r="G1205">
        <v>3.2199999999999999E-2</v>
      </c>
      <c r="H1205">
        <v>50000</v>
      </c>
      <c r="I1205">
        <v>73199</v>
      </c>
      <c r="J1205" s="92">
        <v>44470</v>
      </c>
      <c r="K1205" s="92">
        <v>44681</v>
      </c>
    </row>
    <row r="1206" spans="1:11" x14ac:dyDescent="0.25">
      <c r="A1206" t="str">
        <f t="shared" si="18"/>
        <v>SO-50000-73199-SmartFIX – 3 Year Level3-Acquisition</v>
      </c>
      <c r="B1206" t="s">
        <v>11</v>
      </c>
      <c r="C1206" t="s">
        <v>20169</v>
      </c>
      <c r="D1206" t="s">
        <v>14063</v>
      </c>
      <c r="E1206" t="s">
        <v>20</v>
      </c>
      <c r="F1206">
        <v>0.252</v>
      </c>
      <c r="G1206">
        <v>3.3099999999999997E-2</v>
      </c>
      <c r="H1206">
        <v>50000</v>
      </c>
      <c r="I1206">
        <v>73199</v>
      </c>
      <c r="J1206" s="92">
        <v>44470</v>
      </c>
      <c r="K1206" s="92">
        <v>44681</v>
      </c>
    </row>
    <row r="1207" spans="1:11" x14ac:dyDescent="0.25">
      <c r="A1207" t="str">
        <f t="shared" si="18"/>
        <v>SW-50000-73199-SmartFIX – 3 Year Level3-Acquisition</v>
      </c>
      <c r="B1207" t="s">
        <v>11</v>
      </c>
      <c r="C1207" t="s">
        <v>20169</v>
      </c>
      <c r="D1207" t="s">
        <v>14063</v>
      </c>
      <c r="E1207" t="s">
        <v>21</v>
      </c>
      <c r="F1207">
        <v>0.252</v>
      </c>
      <c r="G1207">
        <v>3.1699999999999999E-2</v>
      </c>
      <c r="H1207">
        <v>50000</v>
      </c>
      <c r="I1207">
        <v>73199</v>
      </c>
      <c r="J1207" s="92">
        <v>44470</v>
      </c>
      <c r="K1207" s="92">
        <v>44681</v>
      </c>
    </row>
    <row r="1208" spans="1:11" x14ac:dyDescent="0.25">
      <c r="A1208" t="str">
        <f t="shared" si="18"/>
        <v>WM-50000-73199-SmartFIX – 3 Year Level3-Acquisition</v>
      </c>
      <c r="B1208" t="s">
        <v>11</v>
      </c>
      <c r="C1208" t="s">
        <v>20169</v>
      </c>
      <c r="D1208" t="s">
        <v>14063</v>
      </c>
      <c r="E1208" t="s">
        <v>22</v>
      </c>
      <c r="F1208">
        <v>0.252</v>
      </c>
      <c r="G1208">
        <v>3.1699999999999999E-2</v>
      </c>
      <c r="H1208">
        <v>50000</v>
      </c>
      <c r="I1208">
        <v>73199</v>
      </c>
      <c r="J1208" s="92">
        <v>44470</v>
      </c>
      <c r="K1208" s="92">
        <v>44681</v>
      </c>
    </row>
    <row r="1209" spans="1:11" x14ac:dyDescent="0.25">
      <c r="A1209" t="str">
        <f t="shared" si="18"/>
        <v>WN-50000-73199-SmartFIX – 3 Year Level3-Acquisition</v>
      </c>
      <c r="B1209" t="s">
        <v>11</v>
      </c>
      <c r="C1209" t="s">
        <v>20169</v>
      </c>
      <c r="D1209" t="s">
        <v>14063</v>
      </c>
      <c r="E1209" t="s">
        <v>23</v>
      </c>
      <c r="F1209">
        <v>0.252</v>
      </c>
      <c r="G1209">
        <v>3.2199999999999999E-2</v>
      </c>
      <c r="H1209">
        <v>50000</v>
      </c>
      <c r="I1209">
        <v>73199</v>
      </c>
      <c r="J1209" s="92">
        <v>44470</v>
      </c>
      <c r="K1209" s="92">
        <v>44681</v>
      </c>
    </row>
    <row r="1210" spans="1:11" x14ac:dyDescent="0.25">
      <c r="A1210" t="str">
        <f t="shared" si="18"/>
        <v>WS-50000-73199-SmartFIX – 3 Year Level3-Acquisition</v>
      </c>
      <c r="B1210" t="s">
        <v>11</v>
      </c>
      <c r="C1210" t="s">
        <v>20169</v>
      </c>
      <c r="D1210" t="s">
        <v>14063</v>
      </c>
      <c r="E1210" t="s">
        <v>24</v>
      </c>
      <c r="F1210">
        <v>0.252</v>
      </c>
      <c r="G1210">
        <v>3.15E-2</v>
      </c>
      <c r="H1210">
        <v>50000</v>
      </c>
      <c r="I1210">
        <v>73199</v>
      </c>
      <c r="J1210" s="92">
        <v>44470</v>
      </c>
      <c r="K1210" s="92">
        <v>44681</v>
      </c>
    </row>
    <row r="1211" spans="1:11" x14ac:dyDescent="0.25">
      <c r="A1211" t="str">
        <f t="shared" si="18"/>
        <v>EA-73200-124999-SmartFIX – 3 Year Level3-Acquisition</v>
      </c>
      <c r="B1211" t="s">
        <v>11</v>
      </c>
      <c r="C1211" t="s">
        <v>20169</v>
      </c>
      <c r="D1211" t="s">
        <v>14063</v>
      </c>
      <c r="E1211" t="s">
        <v>12</v>
      </c>
      <c r="F1211">
        <v>0.253</v>
      </c>
      <c r="G1211">
        <v>2.9700000000000001E-2</v>
      </c>
      <c r="H1211">
        <v>73200</v>
      </c>
      <c r="I1211">
        <v>124999</v>
      </c>
      <c r="J1211" s="92">
        <v>44470</v>
      </c>
      <c r="K1211" s="92">
        <v>44681</v>
      </c>
    </row>
    <row r="1212" spans="1:11" x14ac:dyDescent="0.25">
      <c r="A1212" t="str">
        <f t="shared" si="18"/>
        <v>EM-73200-124999-SmartFIX – 3 Year Level3-Acquisition</v>
      </c>
      <c r="B1212" t="s">
        <v>11</v>
      </c>
      <c r="C1212" t="s">
        <v>20169</v>
      </c>
      <c r="D1212" t="s">
        <v>14063</v>
      </c>
      <c r="E1212" t="s">
        <v>13</v>
      </c>
      <c r="F1212">
        <v>0.253</v>
      </c>
      <c r="G1212">
        <v>2.9000000000000001E-2</v>
      </c>
      <c r="H1212">
        <v>73200</v>
      </c>
      <c r="I1212">
        <v>124999</v>
      </c>
      <c r="J1212" s="92">
        <v>44470</v>
      </c>
      <c r="K1212" s="92">
        <v>44681</v>
      </c>
    </row>
    <row r="1213" spans="1:11" x14ac:dyDescent="0.25">
      <c r="A1213" t="str">
        <f t="shared" si="18"/>
        <v>NE-73200-124999-SmartFIX – 3 Year Level3-Acquisition</v>
      </c>
      <c r="B1213" t="s">
        <v>11</v>
      </c>
      <c r="C1213" t="s">
        <v>20169</v>
      </c>
      <c r="D1213" t="s">
        <v>14063</v>
      </c>
      <c r="E1213" t="s">
        <v>14</v>
      </c>
      <c r="F1213">
        <v>0.253</v>
      </c>
      <c r="G1213">
        <v>2.98E-2</v>
      </c>
      <c r="H1213">
        <v>73200</v>
      </c>
      <c r="I1213">
        <v>124999</v>
      </c>
      <c r="J1213" s="92">
        <v>44470</v>
      </c>
      <c r="K1213" s="92">
        <v>44681</v>
      </c>
    </row>
    <row r="1214" spans="1:11" x14ac:dyDescent="0.25">
      <c r="A1214" t="str">
        <f t="shared" si="18"/>
        <v>NO-73200-124999-SmartFIX – 3 Year Level3-Acquisition</v>
      </c>
      <c r="B1214" t="s">
        <v>11</v>
      </c>
      <c r="C1214" t="s">
        <v>20169</v>
      </c>
      <c r="D1214" t="s">
        <v>14063</v>
      </c>
      <c r="E1214" t="s">
        <v>15</v>
      </c>
      <c r="F1214">
        <v>0.253</v>
      </c>
      <c r="G1214">
        <v>2.9399999999999999E-2</v>
      </c>
      <c r="H1214">
        <v>73200</v>
      </c>
      <c r="I1214">
        <v>124999</v>
      </c>
      <c r="J1214" s="92">
        <v>44470</v>
      </c>
      <c r="K1214" s="92">
        <v>44681</v>
      </c>
    </row>
    <row r="1215" spans="1:11" x14ac:dyDescent="0.25">
      <c r="A1215" t="str">
        <f t="shared" si="18"/>
        <v>NT-73200-124999-SmartFIX – 3 Year Level3-Acquisition</v>
      </c>
      <c r="B1215" t="s">
        <v>11</v>
      </c>
      <c r="C1215" t="s">
        <v>20169</v>
      </c>
      <c r="D1215" t="s">
        <v>14063</v>
      </c>
      <c r="E1215" t="s">
        <v>16</v>
      </c>
      <c r="F1215">
        <v>0.253</v>
      </c>
      <c r="G1215">
        <v>3.0200000000000001E-2</v>
      </c>
      <c r="H1215">
        <v>73200</v>
      </c>
      <c r="I1215">
        <v>124999</v>
      </c>
      <c r="J1215" s="92">
        <v>44470</v>
      </c>
      <c r="K1215" s="92">
        <v>44681</v>
      </c>
    </row>
    <row r="1216" spans="1:11" x14ac:dyDescent="0.25">
      <c r="A1216" t="str">
        <f t="shared" si="18"/>
        <v>NW-73200-124999-SmartFIX – 3 Year Level3-Acquisition</v>
      </c>
      <c r="B1216" t="s">
        <v>11</v>
      </c>
      <c r="C1216" t="s">
        <v>20169</v>
      </c>
      <c r="D1216" t="s">
        <v>14063</v>
      </c>
      <c r="E1216" t="s">
        <v>17</v>
      </c>
      <c r="F1216">
        <v>0.253</v>
      </c>
      <c r="G1216">
        <v>2.9499999999999998E-2</v>
      </c>
      <c r="H1216">
        <v>73200</v>
      </c>
      <c r="I1216">
        <v>124999</v>
      </c>
      <c r="J1216" s="92">
        <v>44470</v>
      </c>
      <c r="K1216" s="92">
        <v>44681</v>
      </c>
    </row>
    <row r="1217" spans="1:11" x14ac:dyDescent="0.25">
      <c r="A1217" t="str">
        <f t="shared" si="18"/>
        <v>SC-73200-124999-SmartFIX – 3 Year Level3-Acquisition</v>
      </c>
      <c r="B1217" t="s">
        <v>11</v>
      </c>
      <c r="C1217" t="s">
        <v>20169</v>
      </c>
      <c r="D1217" t="s">
        <v>14063</v>
      </c>
      <c r="E1217" t="s">
        <v>18</v>
      </c>
      <c r="F1217">
        <v>0.253</v>
      </c>
      <c r="G1217">
        <v>2.9899999999999999E-2</v>
      </c>
      <c r="H1217">
        <v>73200</v>
      </c>
      <c r="I1217">
        <v>124999</v>
      </c>
      <c r="J1217" s="92">
        <v>44470</v>
      </c>
      <c r="K1217" s="92">
        <v>44681</v>
      </c>
    </row>
    <row r="1218" spans="1:11" x14ac:dyDescent="0.25">
      <c r="A1218" t="str">
        <f t="shared" si="18"/>
        <v>SE-73200-124999-SmartFIX – 3 Year Level3-Acquisition</v>
      </c>
      <c r="B1218" t="s">
        <v>11</v>
      </c>
      <c r="C1218" t="s">
        <v>20169</v>
      </c>
      <c r="D1218" t="s">
        <v>14063</v>
      </c>
      <c r="E1218" t="s">
        <v>19</v>
      </c>
      <c r="F1218">
        <v>0.253</v>
      </c>
      <c r="G1218">
        <v>2.98E-2</v>
      </c>
      <c r="H1218">
        <v>73200</v>
      </c>
      <c r="I1218">
        <v>124999</v>
      </c>
      <c r="J1218" s="92">
        <v>44470</v>
      </c>
      <c r="K1218" s="92">
        <v>44681</v>
      </c>
    </row>
    <row r="1219" spans="1:11" x14ac:dyDescent="0.25">
      <c r="A1219" t="str">
        <f t="shared" ref="A1219:A1282" si="19">CONCATENATE(E1219,"-",H1219,"-",I1219,"-",C1219,"-",D1219)</f>
        <v>SO-73200-124999-SmartFIX – 3 Year Level3-Acquisition</v>
      </c>
      <c r="B1219" t="s">
        <v>11</v>
      </c>
      <c r="C1219" t="s">
        <v>20169</v>
      </c>
      <c r="D1219" t="s">
        <v>14063</v>
      </c>
      <c r="E1219" t="s">
        <v>20</v>
      </c>
      <c r="F1219">
        <v>0.253</v>
      </c>
      <c r="G1219">
        <v>3.0200000000000001E-2</v>
      </c>
      <c r="H1219">
        <v>73200</v>
      </c>
      <c r="I1219">
        <v>124999</v>
      </c>
      <c r="J1219" s="92">
        <v>44470</v>
      </c>
      <c r="K1219" s="92">
        <v>44681</v>
      </c>
    </row>
    <row r="1220" spans="1:11" x14ac:dyDescent="0.25">
      <c r="A1220" t="str">
        <f t="shared" si="19"/>
        <v>SW-73200-124999-SmartFIX – 3 Year Level3-Acquisition</v>
      </c>
      <c r="B1220" t="s">
        <v>11</v>
      </c>
      <c r="C1220" t="s">
        <v>20169</v>
      </c>
      <c r="D1220" t="s">
        <v>14063</v>
      </c>
      <c r="E1220" t="s">
        <v>21</v>
      </c>
      <c r="F1220">
        <v>0.253</v>
      </c>
      <c r="G1220">
        <v>0.03</v>
      </c>
      <c r="H1220">
        <v>73200</v>
      </c>
      <c r="I1220">
        <v>124999</v>
      </c>
      <c r="J1220" s="92">
        <v>44470</v>
      </c>
      <c r="K1220" s="92">
        <v>44681</v>
      </c>
    </row>
    <row r="1221" spans="1:11" x14ac:dyDescent="0.25">
      <c r="A1221" t="str">
        <f t="shared" si="19"/>
        <v>WM-73200-124999-SmartFIX – 3 Year Level3-Acquisition</v>
      </c>
      <c r="B1221" t="s">
        <v>11</v>
      </c>
      <c r="C1221" t="s">
        <v>20169</v>
      </c>
      <c r="D1221" t="s">
        <v>14063</v>
      </c>
      <c r="E1221" t="s">
        <v>22</v>
      </c>
      <c r="F1221">
        <v>0.253</v>
      </c>
      <c r="G1221">
        <v>3.0499999999999999E-2</v>
      </c>
      <c r="H1221">
        <v>73200</v>
      </c>
      <c r="I1221">
        <v>124999</v>
      </c>
      <c r="J1221" s="92">
        <v>44470</v>
      </c>
      <c r="K1221" s="92">
        <v>44681</v>
      </c>
    </row>
    <row r="1222" spans="1:11" x14ac:dyDescent="0.25">
      <c r="A1222" t="str">
        <f t="shared" si="19"/>
        <v>WN-73200-124999-SmartFIX – 3 Year Level3-Acquisition</v>
      </c>
      <c r="B1222" t="s">
        <v>11</v>
      </c>
      <c r="C1222" t="s">
        <v>20169</v>
      </c>
      <c r="D1222" t="s">
        <v>14063</v>
      </c>
      <c r="E1222" t="s">
        <v>23</v>
      </c>
      <c r="F1222">
        <v>0.253</v>
      </c>
      <c r="G1222">
        <v>3.0499999999999999E-2</v>
      </c>
      <c r="H1222">
        <v>73200</v>
      </c>
      <c r="I1222">
        <v>124999</v>
      </c>
      <c r="J1222" s="92">
        <v>44470</v>
      </c>
      <c r="K1222" s="92">
        <v>44681</v>
      </c>
    </row>
    <row r="1223" spans="1:11" x14ac:dyDescent="0.25">
      <c r="A1223" t="str">
        <f t="shared" si="19"/>
        <v>WS-73200-124999-SmartFIX – 3 Year Level3-Acquisition</v>
      </c>
      <c r="B1223" t="s">
        <v>11</v>
      </c>
      <c r="C1223" t="s">
        <v>20169</v>
      </c>
      <c r="D1223" t="s">
        <v>14063</v>
      </c>
      <c r="E1223" t="s">
        <v>24</v>
      </c>
      <c r="F1223">
        <v>0.253</v>
      </c>
      <c r="G1223">
        <v>2.9899999999999999E-2</v>
      </c>
      <c r="H1223">
        <v>73200</v>
      </c>
      <c r="I1223">
        <v>124999</v>
      </c>
      <c r="J1223" s="92">
        <v>44470</v>
      </c>
      <c r="K1223" s="92">
        <v>44681</v>
      </c>
    </row>
    <row r="1224" spans="1:11" x14ac:dyDescent="0.25">
      <c r="A1224" t="str">
        <f t="shared" si="19"/>
        <v>EA-125000-292999-SmartFIX – 3 Year Level3-Acquisition</v>
      </c>
      <c r="B1224" t="s">
        <v>11</v>
      </c>
      <c r="C1224" t="s">
        <v>20169</v>
      </c>
      <c r="D1224" t="s">
        <v>14063</v>
      </c>
      <c r="E1224" t="s">
        <v>12</v>
      </c>
      <c r="F1224">
        <v>0.254</v>
      </c>
      <c r="G1224">
        <v>2.81E-2</v>
      </c>
      <c r="H1224">
        <v>125000</v>
      </c>
      <c r="I1224">
        <v>292999</v>
      </c>
      <c r="J1224" s="92">
        <v>44470</v>
      </c>
      <c r="K1224" s="92">
        <v>44681</v>
      </c>
    </row>
    <row r="1225" spans="1:11" x14ac:dyDescent="0.25">
      <c r="A1225" t="str">
        <f t="shared" si="19"/>
        <v>EM-125000-292999-SmartFIX – 3 Year Level3-Acquisition</v>
      </c>
      <c r="B1225" t="s">
        <v>11</v>
      </c>
      <c r="C1225" t="s">
        <v>20169</v>
      </c>
      <c r="D1225" t="s">
        <v>14063</v>
      </c>
      <c r="E1225" t="s">
        <v>13</v>
      </c>
      <c r="F1225">
        <v>0.254</v>
      </c>
      <c r="G1225">
        <v>2.7900000000000001E-2</v>
      </c>
      <c r="H1225">
        <v>125000</v>
      </c>
      <c r="I1225">
        <v>292999</v>
      </c>
      <c r="J1225" s="92">
        <v>44470</v>
      </c>
      <c r="K1225" s="92">
        <v>44681</v>
      </c>
    </row>
    <row r="1226" spans="1:11" x14ac:dyDescent="0.25">
      <c r="A1226" t="str">
        <f t="shared" si="19"/>
        <v>NE-125000-292999-SmartFIX – 3 Year Level3-Acquisition</v>
      </c>
      <c r="B1226" t="s">
        <v>11</v>
      </c>
      <c r="C1226" t="s">
        <v>20169</v>
      </c>
      <c r="D1226" t="s">
        <v>14063</v>
      </c>
      <c r="E1226" t="s">
        <v>14</v>
      </c>
      <c r="F1226">
        <v>0.254</v>
      </c>
      <c r="G1226">
        <v>2.86E-2</v>
      </c>
      <c r="H1226">
        <v>125000</v>
      </c>
      <c r="I1226">
        <v>292999</v>
      </c>
      <c r="J1226" s="92">
        <v>44470</v>
      </c>
      <c r="K1226" s="92">
        <v>44681</v>
      </c>
    </row>
    <row r="1227" spans="1:11" x14ac:dyDescent="0.25">
      <c r="A1227" t="str">
        <f t="shared" si="19"/>
        <v>NO-125000-292999-SmartFIX – 3 Year Level3-Acquisition</v>
      </c>
      <c r="B1227" t="s">
        <v>11</v>
      </c>
      <c r="C1227" t="s">
        <v>20169</v>
      </c>
      <c r="D1227" t="s">
        <v>14063</v>
      </c>
      <c r="E1227" t="s">
        <v>15</v>
      </c>
      <c r="F1227">
        <v>0.254</v>
      </c>
      <c r="G1227">
        <v>2.81E-2</v>
      </c>
      <c r="H1227">
        <v>125000</v>
      </c>
      <c r="I1227">
        <v>292999</v>
      </c>
      <c r="J1227" s="92">
        <v>44470</v>
      </c>
      <c r="K1227" s="92">
        <v>44681</v>
      </c>
    </row>
    <row r="1228" spans="1:11" x14ac:dyDescent="0.25">
      <c r="A1228" t="str">
        <f t="shared" si="19"/>
        <v>NT-125000-292999-SmartFIX – 3 Year Level3-Acquisition</v>
      </c>
      <c r="B1228" t="s">
        <v>11</v>
      </c>
      <c r="C1228" t="s">
        <v>20169</v>
      </c>
      <c r="D1228" t="s">
        <v>14063</v>
      </c>
      <c r="E1228" t="s">
        <v>16</v>
      </c>
      <c r="F1228">
        <v>0.254</v>
      </c>
      <c r="G1228">
        <v>2.8799999999999999E-2</v>
      </c>
      <c r="H1228">
        <v>125000</v>
      </c>
      <c r="I1228">
        <v>292999</v>
      </c>
      <c r="J1228" s="92">
        <v>44470</v>
      </c>
      <c r="K1228" s="92">
        <v>44681</v>
      </c>
    </row>
    <row r="1229" spans="1:11" x14ac:dyDescent="0.25">
      <c r="A1229" t="str">
        <f t="shared" si="19"/>
        <v>NW-125000-292999-SmartFIX – 3 Year Level3-Acquisition</v>
      </c>
      <c r="B1229" t="s">
        <v>11</v>
      </c>
      <c r="C1229" t="s">
        <v>20169</v>
      </c>
      <c r="D1229" t="s">
        <v>14063</v>
      </c>
      <c r="E1229" t="s">
        <v>17</v>
      </c>
      <c r="F1229">
        <v>0.254</v>
      </c>
      <c r="G1229">
        <v>2.87E-2</v>
      </c>
      <c r="H1229">
        <v>125000</v>
      </c>
      <c r="I1229">
        <v>292999</v>
      </c>
      <c r="J1229" s="92">
        <v>44470</v>
      </c>
      <c r="K1229" s="92">
        <v>44681</v>
      </c>
    </row>
    <row r="1230" spans="1:11" x14ac:dyDescent="0.25">
      <c r="A1230" t="str">
        <f t="shared" si="19"/>
        <v>SC-125000-292999-SmartFIX – 3 Year Level3-Acquisition</v>
      </c>
      <c r="B1230" t="s">
        <v>11</v>
      </c>
      <c r="C1230" t="s">
        <v>20169</v>
      </c>
      <c r="D1230" t="s">
        <v>14063</v>
      </c>
      <c r="E1230" t="s">
        <v>18</v>
      </c>
      <c r="F1230">
        <v>0.254</v>
      </c>
      <c r="G1230">
        <v>2.9700000000000001E-2</v>
      </c>
      <c r="H1230">
        <v>125000</v>
      </c>
      <c r="I1230">
        <v>292999</v>
      </c>
      <c r="J1230" s="92">
        <v>44470</v>
      </c>
      <c r="K1230" s="92">
        <v>44681</v>
      </c>
    </row>
    <row r="1231" spans="1:11" x14ac:dyDescent="0.25">
      <c r="A1231" t="str">
        <f t="shared" si="19"/>
        <v>SE-125000-292999-SmartFIX – 3 Year Level3-Acquisition</v>
      </c>
      <c r="B1231" t="s">
        <v>11</v>
      </c>
      <c r="C1231" t="s">
        <v>20169</v>
      </c>
      <c r="D1231" t="s">
        <v>14063</v>
      </c>
      <c r="E1231" t="s">
        <v>19</v>
      </c>
      <c r="F1231">
        <v>0.254</v>
      </c>
      <c r="G1231">
        <v>2.8400000000000002E-2</v>
      </c>
      <c r="H1231">
        <v>125000</v>
      </c>
      <c r="I1231">
        <v>292999</v>
      </c>
      <c r="J1231" s="92">
        <v>44470</v>
      </c>
      <c r="K1231" s="92">
        <v>44681</v>
      </c>
    </row>
    <row r="1232" spans="1:11" x14ac:dyDescent="0.25">
      <c r="A1232" t="str">
        <f t="shared" si="19"/>
        <v>SO-125000-292999-SmartFIX – 3 Year Level3-Acquisition</v>
      </c>
      <c r="B1232" t="s">
        <v>11</v>
      </c>
      <c r="C1232" t="s">
        <v>20169</v>
      </c>
      <c r="D1232" t="s">
        <v>14063</v>
      </c>
      <c r="E1232" t="s">
        <v>20</v>
      </c>
      <c r="F1232">
        <v>0.254</v>
      </c>
      <c r="G1232">
        <v>2.9600000000000001E-2</v>
      </c>
      <c r="H1232">
        <v>125000</v>
      </c>
      <c r="I1232">
        <v>292999</v>
      </c>
      <c r="J1232" s="92">
        <v>44470</v>
      </c>
      <c r="K1232" s="92">
        <v>44681</v>
      </c>
    </row>
    <row r="1233" spans="1:11" x14ac:dyDescent="0.25">
      <c r="A1233" t="str">
        <f t="shared" si="19"/>
        <v>SW-125000-292999-SmartFIX – 3 Year Level3-Acquisition</v>
      </c>
      <c r="B1233" t="s">
        <v>11</v>
      </c>
      <c r="C1233" t="s">
        <v>20169</v>
      </c>
      <c r="D1233" t="s">
        <v>14063</v>
      </c>
      <c r="E1233" t="s">
        <v>21</v>
      </c>
      <c r="F1233">
        <v>0.254</v>
      </c>
      <c r="G1233">
        <v>2.9399999999999999E-2</v>
      </c>
      <c r="H1233">
        <v>125000</v>
      </c>
      <c r="I1233">
        <v>292999</v>
      </c>
      <c r="J1233" s="92">
        <v>44470</v>
      </c>
      <c r="K1233" s="92">
        <v>44681</v>
      </c>
    </row>
    <row r="1234" spans="1:11" x14ac:dyDescent="0.25">
      <c r="A1234" t="str">
        <f t="shared" si="19"/>
        <v>WM-125000-292999-SmartFIX – 3 Year Level3-Acquisition</v>
      </c>
      <c r="B1234" t="s">
        <v>11</v>
      </c>
      <c r="C1234" t="s">
        <v>20169</v>
      </c>
      <c r="D1234" t="s">
        <v>14063</v>
      </c>
      <c r="E1234" t="s">
        <v>22</v>
      </c>
      <c r="F1234">
        <v>0.254</v>
      </c>
      <c r="G1234">
        <v>2.92E-2</v>
      </c>
      <c r="H1234">
        <v>125000</v>
      </c>
      <c r="I1234">
        <v>292999</v>
      </c>
      <c r="J1234" s="92">
        <v>44470</v>
      </c>
      <c r="K1234" s="92">
        <v>44681</v>
      </c>
    </row>
    <row r="1235" spans="1:11" x14ac:dyDescent="0.25">
      <c r="A1235" t="str">
        <f t="shared" si="19"/>
        <v>WN-125000-292999-SmartFIX – 3 Year Level3-Acquisition</v>
      </c>
      <c r="B1235" t="s">
        <v>11</v>
      </c>
      <c r="C1235" t="s">
        <v>20169</v>
      </c>
      <c r="D1235" t="s">
        <v>14063</v>
      </c>
      <c r="E1235" t="s">
        <v>23</v>
      </c>
      <c r="F1235">
        <v>0.254</v>
      </c>
      <c r="G1235">
        <v>2.9499999999999998E-2</v>
      </c>
      <c r="H1235">
        <v>125000</v>
      </c>
      <c r="I1235">
        <v>292999</v>
      </c>
      <c r="J1235" s="92">
        <v>44470</v>
      </c>
      <c r="K1235" s="92">
        <v>44681</v>
      </c>
    </row>
    <row r="1236" spans="1:11" x14ac:dyDescent="0.25">
      <c r="A1236" t="str">
        <f t="shared" si="19"/>
        <v>WS-125000-292999-SmartFIX – 3 Year Level3-Acquisition</v>
      </c>
      <c r="B1236" t="s">
        <v>11</v>
      </c>
      <c r="C1236" t="s">
        <v>20169</v>
      </c>
      <c r="D1236" t="s">
        <v>14063</v>
      </c>
      <c r="E1236" t="s">
        <v>24</v>
      </c>
      <c r="F1236">
        <v>0.254</v>
      </c>
      <c r="G1236">
        <v>2.9399999999999999E-2</v>
      </c>
      <c r="H1236">
        <v>125000</v>
      </c>
      <c r="I1236">
        <v>292999</v>
      </c>
      <c r="J1236" s="92">
        <v>44470</v>
      </c>
      <c r="K1236" s="92">
        <v>44681</v>
      </c>
    </row>
    <row r="1237" spans="1:11" x14ac:dyDescent="0.25">
      <c r="A1237" t="str">
        <f t="shared" si="19"/>
        <v>EA-10000-24999-SmartTRACKER Level3-Acquisition</v>
      </c>
      <c r="B1237" t="s">
        <v>11</v>
      </c>
      <c r="C1237" t="s">
        <v>20170</v>
      </c>
      <c r="D1237" t="s">
        <v>14063</v>
      </c>
      <c r="E1237" t="s">
        <v>12</v>
      </c>
      <c r="F1237">
        <v>0.25</v>
      </c>
      <c r="G1237">
        <v>3.0499999999999999E-2</v>
      </c>
      <c r="H1237">
        <v>10000</v>
      </c>
      <c r="I1237">
        <v>24999</v>
      </c>
      <c r="J1237" s="92">
        <v>44470</v>
      </c>
      <c r="K1237" s="92">
        <v>44681</v>
      </c>
    </row>
    <row r="1238" spans="1:11" x14ac:dyDescent="0.25">
      <c r="A1238" t="str">
        <f t="shared" si="19"/>
        <v>EM-10000-24999-SmartTRACKER Level3-Acquisition</v>
      </c>
      <c r="B1238" t="s">
        <v>11</v>
      </c>
      <c r="C1238" t="s">
        <v>20170</v>
      </c>
      <c r="D1238" t="s">
        <v>14063</v>
      </c>
      <c r="E1238" t="s">
        <v>13</v>
      </c>
      <c r="F1238">
        <v>0.25</v>
      </c>
      <c r="G1238">
        <v>2.9700000000000001E-2</v>
      </c>
      <c r="H1238">
        <v>10000</v>
      </c>
      <c r="I1238">
        <v>24999</v>
      </c>
      <c r="J1238" s="92">
        <v>44470</v>
      </c>
      <c r="K1238" s="92">
        <v>44681</v>
      </c>
    </row>
    <row r="1239" spans="1:11" x14ac:dyDescent="0.25">
      <c r="A1239" t="str">
        <f t="shared" si="19"/>
        <v>NE-10000-24999-SmartTRACKER Level3-Acquisition</v>
      </c>
      <c r="B1239" t="s">
        <v>11</v>
      </c>
      <c r="C1239" t="s">
        <v>20170</v>
      </c>
      <c r="D1239" t="s">
        <v>14063</v>
      </c>
      <c r="E1239" t="s">
        <v>14</v>
      </c>
      <c r="F1239">
        <v>0.25</v>
      </c>
      <c r="G1239">
        <v>3.0499999999999999E-2</v>
      </c>
      <c r="H1239">
        <v>10000</v>
      </c>
      <c r="I1239">
        <v>24999</v>
      </c>
      <c r="J1239" s="92">
        <v>44470</v>
      </c>
      <c r="K1239" s="92">
        <v>44681</v>
      </c>
    </row>
    <row r="1240" spans="1:11" x14ac:dyDescent="0.25">
      <c r="A1240" t="str">
        <f t="shared" si="19"/>
        <v>NO-10000-24999-SmartTRACKER Level3-Acquisition</v>
      </c>
      <c r="B1240" t="s">
        <v>11</v>
      </c>
      <c r="C1240" t="s">
        <v>20170</v>
      </c>
      <c r="D1240" t="s">
        <v>14063</v>
      </c>
      <c r="E1240" t="s">
        <v>15</v>
      </c>
      <c r="F1240">
        <v>0.25</v>
      </c>
      <c r="G1240">
        <v>3.0300000000000001E-2</v>
      </c>
      <c r="H1240">
        <v>10000</v>
      </c>
      <c r="I1240">
        <v>24999</v>
      </c>
      <c r="J1240" s="92">
        <v>44470</v>
      </c>
      <c r="K1240" s="92">
        <v>44681</v>
      </c>
    </row>
    <row r="1241" spans="1:11" x14ac:dyDescent="0.25">
      <c r="A1241" t="str">
        <f t="shared" si="19"/>
        <v>NT-10000-24999-SmartTRACKER Level3-Acquisition</v>
      </c>
      <c r="B1241" t="s">
        <v>11</v>
      </c>
      <c r="C1241" t="s">
        <v>20170</v>
      </c>
      <c r="D1241" t="s">
        <v>14063</v>
      </c>
      <c r="E1241" t="s">
        <v>16</v>
      </c>
      <c r="F1241">
        <v>0.25</v>
      </c>
      <c r="G1241">
        <v>3.1600000000000003E-2</v>
      </c>
      <c r="H1241">
        <v>10000</v>
      </c>
      <c r="I1241">
        <v>24999</v>
      </c>
      <c r="J1241" s="92">
        <v>44470</v>
      </c>
      <c r="K1241" s="92">
        <v>44681</v>
      </c>
    </row>
    <row r="1242" spans="1:11" x14ac:dyDescent="0.25">
      <c r="A1242" t="str">
        <f t="shared" si="19"/>
        <v>NW-10000-24999-SmartTRACKER Level3-Acquisition</v>
      </c>
      <c r="B1242" t="s">
        <v>11</v>
      </c>
      <c r="C1242" t="s">
        <v>20170</v>
      </c>
      <c r="D1242" t="s">
        <v>14063</v>
      </c>
      <c r="E1242" t="s">
        <v>17</v>
      </c>
      <c r="F1242">
        <v>0.25</v>
      </c>
      <c r="G1242">
        <v>3.0499999999999999E-2</v>
      </c>
      <c r="H1242">
        <v>10000</v>
      </c>
      <c r="I1242">
        <v>24999</v>
      </c>
      <c r="J1242" s="92">
        <v>44470</v>
      </c>
      <c r="K1242" s="92">
        <v>44681</v>
      </c>
    </row>
    <row r="1243" spans="1:11" x14ac:dyDescent="0.25">
      <c r="A1243" t="str">
        <f t="shared" si="19"/>
        <v>SC-10000-24999-SmartTRACKER Level3-Acquisition</v>
      </c>
      <c r="B1243" t="s">
        <v>11</v>
      </c>
      <c r="C1243" t="s">
        <v>20170</v>
      </c>
      <c r="D1243" t="s">
        <v>14063</v>
      </c>
      <c r="E1243" t="s">
        <v>18</v>
      </c>
      <c r="F1243">
        <v>0.25</v>
      </c>
      <c r="G1243">
        <v>3.1600000000000003E-2</v>
      </c>
      <c r="H1243">
        <v>10000</v>
      </c>
      <c r="I1243">
        <v>24999</v>
      </c>
      <c r="J1243" s="92">
        <v>44470</v>
      </c>
      <c r="K1243" s="92">
        <v>44681</v>
      </c>
    </row>
    <row r="1244" spans="1:11" x14ac:dyDescent="0.25">
      <c r="A1244" t="str">
        <f t="shared" si="19"/>
        <v>SE-10000-24999-SmartTRACKER Level3-Acquisition</v>
      </c>
      <c r="B1244" t="s">
        <v>11</v>
      </c>
      <c r="C1244" t="s">
        <v>20170</v>
      </c>
      <c r="D1244" t="s">
        <v>14063</v>
      </c>
      <c r="E1244" t="s">
        <v>19</v>
      </c>
      <c r="F1244">
        <v>0.25</v>
      </c>
      <c r="G1244">
        <v>3.0499999999999999E-2</v>
      </c>
      <c r="H1244">
        <v>10000</v>
      </c>
      <c r="I1244">
        <v>24999</v>
      </c>
      <c r="J1244" s="92">
        <v>44470</v>
      </c>
      <c r="K1244" s="92">
        <v>44681</v>
      </c>
    </row>
    <row r="1245" spans="1:11" x14ac:dyDescent="0.25">
      <c r="A1245" t="str">
        <f t="shared" si="19"/>
        <v>SO-10000-24999-SmartTRACKER Level3-Acquisition</v>
      </c>
      <c r="B1245" t="s">
        <v>11</v>
      </c>
      <c r="C1245" t="s">
        <v>20170</v>
      </c>
      <c r="D1245" t="s">
        <v>14063</v>
      </c>
      <c r="E1245" t="s">
        <v>20</v>
      </c>
      <c r="F1245">
        <v>0.25</v>
      </c>
      <c r="G1245">
        <v>3.1800000000000002E-2</v>
      </c>
      <c r="H1245">
        <v>10000</v>
      </c>
      <c r="I1245">
        <v>24999</v>
      </c>
      <c r="J1245" s="92">
        <v>44470</v>
      </c>
      <c r="K1245" s="92">
        <v>44681</v>
      </c>
    </row>
    <row r="1246" spans="1:11" x14ac:dyDescent="0.25">
      <c r="A1246" t="str">
        <f t="shared" si="19"/>
        <v>SW-10000-24999-SmartTRACKER Level3-Acquisition</v>
      </c>
      <c r="B1246" t="s">
        <v>11</v>
      </c>
      <c r="C1246" t="s">
        <v>20170</v>
      </c>
      <c r="D1246" t="s">
        <v>14063</v>
      </c>
      <c r="E1246" t="s">
        <v>21</v>
      </c>
      <c r="F1246">
        <v>0.25</v>
      </c>
      <c r="G1246">
        <v>3.0499999999999999E-2</v>
      </c>
      <c r="H1246">
        <v>10000</v>
      </c>
      <c r="I1246">
        <v>24999</v>
      </c>
      <c r="J1246" s="92">
        <v>44470</v>
      </c>
      <c r="K1246" s="92">
        <v>44681</v>
      </c>
    </row>
    <row r="1247" spans="1:11" x14ac:dyDescent="0.25">
      <c r="A1247" t="str">
        <f t="shared" si="19"/>
        <v>WM-10000-24999-SmartTRACKER Level3-Acquisition</v>
      </c>
      <c r="B1247" t="s">
        <v>11</v>
      </c>
      <c r="C1247" t="s">
        <v>20170</v>
      </c>
      <c r="D1247" t="s">
        <v>14063</v>
      </c>
      <c r="E1247" t="s">
        <v>22</v>
      </c>
      <c r="F1247">
        <v>0.25</v>
      </c>
      <c r="G1247">
        <v>3.0499999999999999E-2</v>
      </c>
      <c r="H1247">
        <v>10000</v>
      </c>
      <c r="I1247">
        <v>24999</v>
      </c>
      <c r="J1247" s="92">
        <v>44470</v>
      </c>
      <c r="K1247" s="92">
        <v>44681</v>
      </c>
    </row>
    <row r="1248" spans="1:11" x14ac:dyDescent="0.25">
      <c r="A1248" t="str">
        <f t="shared" si="19"/>
        <v>WN-10000-24999-SmartTRACKER Level3-Acquisition</v>
      </c>
      <c r="B1248" t="s">
        <v>11</v>
      </c>
      <c r="C1248" t="s">
        <v>20170</v>
      </c>
      <c r="D1248" t="s">
        <v>14063</v>
      </c>
      <c r="E1248" t="s">
        <v>23</v>
      </c>
      <c r="F1248">
        <v>0.25</v>
      </c>
      <c r="G1248">
        <v>3.0700000000000002E-2</v>
      </c>
      <c r="H1248">
        <v>10000</v>
      </c>
      <c r="I1248">
        <v>24999</v>
      </c>
      <c r="J1248" s="92">
        <v>44470</v>
      </c>
      <c r="K1248" s="92">
        <v>44681</v>
      </c>
    </row>
    <row r="1249" spans="1:11" x14ac:dyDescent="0.25">
      <c r="A1249" t="str">
        <f t="shared" si="19"/>
        <v>WS-10000-24999-SmartTRACKER Level3-Acquisition</v>
      </c>
      <c r="B1249" t="s">
        <v>11</v>
      </c>
      <c r="C1249" t="s">
        <v>20170</v>
      </c>
      <c r="D1249" t="s">
        <v>14063</v>
      </c>
      <c r="E1249" t="s">
        <v>24</v>
      </c>
      <c r="F1249">
        <v>0.25</v>
      </c>
      <c r="G1249">
        <v>3.09E-2</v>
      </c>
      <c r="H1249">
        <v>10000</v>
      </c>
      <c r="I1249">
        <v>24999</v>
      </c>
      <c r="J1249" s="92">
        <v>44470</v>
      </c>
      <c r="K1249" s="92">
        <v>44681</v>
      </c>
    </row>
    <row r="1250" spans="1:11" x14ac:dyDescent="0.25">
      <c r="A1250" t="str">
        <f t="shared" si="19"/>
        <v>EA-25000-49999-SmartTRACKER Level3-Acquisition</v>
      </c>
      <c r="B1250" t="s">
        <v>11</v>
      </c>
      <c r="C1250" t="s">
        <v>20170</v>
      </c>
      <c r="D1250" t="s">
        <v>14063</v>
      </c>
      <c r="E1250" t="s">
        <v>12</v>
      </c>
      <c r="F1250">
        <v>0.251</v>
      </c>
      <c r="G1250">
        <v>2.7799999999999998E-2</v>
      </c>
      <c r="H1250">
        <v>25000</v>
      </c>
      <c r="I1250">
        <v>49999</v>
      </c>
      <c r="J1250" s="92">
        <v>44470</v>
      </c>
      <c r="K1250" s="92">
        <v>44681</v>
      </c>
    </row>
    <row r="1251" spans="1:11" x14ac:dyDescent="0.25">
      <c r="A1251" t="str">
        <f t="shared" si="19"/>
        <v>EM-25000-49999-SmartTRACKER Level3-Acquisition</v>
      </c>
      <c r="B1251" t="s">
        <v>11</v>
      </c>
      <c r="C1251" t="s">
        <v>20170</v>
      </c>
      <c r="D1251" t="s">
        <v>14063</v>
      </c>
      <c r="E1251" t="s">
        <v>13</v>
      </c>
      <c r="F1251">
        <v>0.251</v>
      </c>
      <c r="G1251">
        <v>2.7900000000000001E-2</v>
      </c>
      <c r="H1251">
        <v>25000</v>
      </c>
      <c r="I1251">
        <v>49999</v>
      </c>
      <c r="J1251" s="92">
        <v>44470</v>
      </c>
      <c r="K1251" s="92">
        <v>44681</v>
      </c>
    </row>
    <row r="1252" spans="1:11" x14ac:dyDescent="0.25">
      <c r="A1252" t="str">
        <f t="shared" si="19"/>
        <v>NE-25000-49999-SmartTRACKER Level3-Acquisition</v>
      </c>
      <c r="B1252" t="s">
        <v>11</v>
      </c>
      <c r="C1252" t="s">
        <v>20170</v>
      </c>
      <c r="D1252" t="s">
        <v>14063</v>
      </c>
      <c r="E1252" t="s">
        <v>14</v>
      </c>
      <c r="F1252">
        <v>0.251</v>
      </c>
      <c r="G1252">
        <v>2.9100000000000001E-2</v>
      </c>
      <c r="H1252">
        <v>25000</v>
      </c>
      <c r="I1252">
        <v>49999</v>
      </c>
      <c r="J1252" s="92">
        <v>44470</v>
      </c>
      <c r="K1252" s="92">
        <v>44681</v>
      </c>
    </row>
    <row r="1253" spans="1:11" x14ac:dyDescent="0.25">
      <c r="A1253" t="str">
        <f t="shared" si="19"/>
        <v>NO-25000-49999-SmartTRACKER Level3-Acquisition</v>
      </c>
      <c r="B1253" t="s">
        <v>11</v>
      </c>
      <c r="C1253" t="s">
        <v>20170</v>
      </c>
      <c r="D1253" t="s">
        <v>14063</v>
      </c>
      <c r="E1253" t="s">
        <v>15</v>
      </c>
      <c r="F1253">
        <v>0.251</v>
      </c>
      <c r="G1253">
        <v>2.8500000000000001E-2</v>
      </c>
      <c r="H1253">
        <v>25000</v>
      </c>
      <c r="I1253">
        <v>49999</v>
      </c>
      <c r="J1253" s="92">
        <v>44470</v>
      </c>
      <c r="K1253" s="92">
        <v>44681</v>
      </c>
    </row>
    <row r="1254" spans="1:11" x14ac:dyDescent="0.25">
      <c r="A1254" t="str">
        <f t="shared" si="19"/>
        <v>NT-25000-49999-SmartTRACKER Level3-Acquisition</v>
      </c>
      <c r="B1254" t="s">
        <v>11</v>
      </c>
      <c r="C1254" t="s">
        <v>20170</v>
      </c>
      <c r="D1254" t="s">
        <v>14063</v>
      </c>
      <c r="E1254" t="s">
        <v>16</v>
      </c>
      <c r="F1254">
        <v>0.251</v>
      </c>
      <c r="G1254">
        <v>2.9100000000000001E-2</v>
      </c>
      <c r="H1254">
        <v>25000</v>
      </c>
      <c r="I1254">
        <v>49999</v>
      </c>
      <c r="J1254" s="92">
        <v>44470</v>
      </c>
      <c r="K1254" s="92">
        <v>44681</v>
      </c>
    </row>
    <row r="1255" spans="1:11" x14ac:dyDescent="0.25">
      <c r="A1255" t="str">
        <f t="shared" si="19"/>
        <v>NW-25000-49999-SmartTRACKER Level3-Acquisition</v>
      </c>
      <c r="B1255" t="s">
        <v>11</v>
      </c>
      <c r="C1255" t="s">
        <v>20170</v>
      </c>
      <c r="D1255" t="s">
        <v>14063</v>
      </c>
      <c r="E1255" t="s">
        <v>17</v>
      </c>
      <c r="F1255">
        <v>0.251</v>
      </c>
      <c r="G1255">
        <v>2.92E-2</v>
      </c>
      <c r="H1255">
        <v>25000</v>
      </c>
      <c r="I1255">
        <v>49999</v>
      </c>
      <c r="J1255" s="92">
        <v>44470</v>
      </c>
      <c r="K1255" s="92">
        <v>44681</v>
      </c>
    </row>
    <row r="1256" spans="1:11" x14ac:dyDescent="0.25">
      <c r="A1256" t="str">
        <f t="shared" si="19"/>
        <v>SC-25000-49999-SmartTRACKER Level3-Acquisition</v>
      </c>
      <c r="B1256" t="s">
        <v>11</v>
      </c>
      <c r="C1256" t="s">
        <v>20170</v>
      </c>
      <c r="D1256" t="s">
        <v>14063</v>
      </c>
      <c r="E1256" t="s">
        <v>18</v>
      </c>
      <c r="F1256">
        <v>0.251</v>
      </c>
      <c r="G1256">
        <v>2.9499999999999998E-2</v>
      </c>
      <c r="H1256">
        <v>25000</v>
      </c>
      <c r="I1256">
        <v>49999</v>
      </c>
      <c r="J1256" s="92">
        <v>44470</v>
      </c>
      <c r="K1256" s="92">
        <v>44681</v>
      </c>
    </row>
    <row r="1257" spans="1:11" x14ac:dyDescent="0.25">
      <c r="A1257" t="str">
        <f t="shared" si="19"/>
        <v>SE-25000-49999-SmartTRACKER Level3-Acquisition</v>
      </c>
      <c r="B1257" t="s">
        <v>11</v>
      </c>
      <c r="C1257" t="s">
        <v>20170</v>
      </c>
      <c r="D1257" t="s">
        <v>14063</v>
      </c>
      <c r="E1257" t="s">
        <v>19</v>
      </c>
      <c r="F1257">
        <v>0.251</v>
      </c>
      <c r="G1257">
        <v>2.9899999999999999E-2</v>
      </c>
      <c r="H1257">
        <v>25000</v>
      </c>
      <c r="I1257">
        <v>49999</v>
      </c>
      <c r="J1257" s="92">
        <v>44470</v>
      </c>
      <c r="K1257" s="92">
        <v>44681</v>
      </c>
    </row>
    <row r="1258" spans="1:11" x14ac:dyDescent="0.25">
      <c r="A1258" t="str">
        <f t="shared" si="19"/>
        <v>SO-25000-49999-SmartTRACKER Level3-Acquisition</v>
      </c>
      <c r="B1258" t="s">
        <v>11</v>
      </c>
      <c r="C1258" t="s">
        <v>20170</v>
      </c>
      <c r="D1258" t="s">
        <v>14063</v>
      </c>
      <c r="E1258" t="s">
        <v>20</v>
      </c>
      <c r="F1258">
        <v>0.251</v>
      </c>
      <c r="G1258">
        <v>3.0499999999999999E-2</v>
      </c>
      <c r="H1258">
        <v>25000</v>
      </c>
      <c r="I1258">
        <v>49999</v>
      </c>
      <c r="J1258" s="92">
        <v>44470</v>
      </c>
      <c r="K1258" s="92">
        <v>44681</v>
      </c>
    </row>
    <row r="1259" spans="1:11" x14ac:dyDescent="0.25">
      <c r="A1259" t="str">
        <f t="shared" si="19"/>
        <v>SW-25000-49999-SmartTRACKER Level3-Acquisition</v>
      </c>
      <c r="B1259" t="s">
        <v>11</v>
      </c>
      <c r="C1259" t="s">
        <v>20170</v>
      </c>
      <c r="D1259" t="s">
        <v>14063</v>
      </c>
      <c r="E1259" t="s">
        <v>21</v>
      </c>
      <c r="F1259">
        <v>0.251</v>
      </c>
      <c r="G1259">
        <v>2.9399999999999999E-2</v>
      </c>
      <c r="H1259">
        <v>25000</v>
      </c>
      <c r="I1259">
        <v>49999</v>
      </c>
      <c r="J1259" s="92">
        <v>44470</v>
      </c>
      <c r="K1259" s="92">
        <v>44681</v>
      </c>
    </row>
    <row r="1260" spans="1:11" x14ac:dyDescent="0.25">
      <c r="A1260" t="str">
        <f t="shared" si="19"/>
        <v>WM-25000-49999-SmartTRACKER Level3-Acquisition</v>
      </c>
      <c r="B1260" t="s">
        <v>11</v>
      </c>
      <c r="C1260" t="s">
        <v>20170</v>
      </c>
      <c r="D1260" t="s">
        <v>14063</v>
      </c>
      <c r="E1260" t="s">
        <v>22</v>
      </c>
      <c r="F1260">
        <v>0.251</v>
      </c>
      <c r="G1260">
        <v>2.92E-2</v>
      </c>
      <c r="H1260">
        <v>25000</v>
      </c>
      <c r="I1260">
        <v>49999</v>
      </c>
      <c r="J1260" s="92">
        <v>44470</v>
      </c>
      <c r="K1260" s="92">
        <v>44681</v>
      </c>
    </row>
    <row r="1261" spans="1:11" x14ac:dyDescent="0.25">
      <c r="A1261" t="str">
        <f t="shared" si="19"/>
        <v>WN-25000-49999-SmartTRACKER Level3-Acquisition</v>
      </c>
      <c r="B1261" t="s">
        <v>11</v>
      </c>
      <c r="C1261" t="s">
        <v>20170</v>
      </c>
      <c r="D1261" t="s">
        <v>14063</v>
      </c>
      <c r="E1261" t="s">
        <v>23</v>
      </c>
      <c r="F1261">
        <v>0.251</v>
      </c>
      <c r="G1261">
        <v>2.9499999999999998E-2</v>
      </c>
      <c r="H1261">
        <v>25000</v>
      </c>
      <c r="I1261">
        <v>49999</v>
      </c>
      <c r="J1261" s="92">
        <v>44470</v>
      </c>
      <c r="K1261" s="92">
        <v>44681</v>
      </c>
    </row>
    <row r="1262" spans="1:11" x14ac:dyDescent="0.25">
      <c r="A1262" t="str">
        <f t="shared" si="19"/>
        <v>WS-25000-49999-SmartTRACKER Level3-Acquisition</v>
      </c>
      <c r="B1262" t="s">
        <v>11</v>
      </c>
      <c r="C1262" t="s">
        <v>20170</v>
      </c>
      <c r="D1262" t="s">
        <v>14063</v>
      </c>
      <c r="E1262" t="s">
        <v>24</v>
      </c>
      <c r="F1262">
        <v>0.251</v>
      </c>
      <c r="G1262">
        <v>2.9499999999999998E-2</v>
      </c>
      <c r="H1262">
        <v>25000</v>
      </c>
      <c r="I1262">
        <v>49999</v>
      </c>
      <c r="J1262" s="92">
        <v>44470</v>
      </c>
      <c r="K1262" s="92">
        <v>44681</v>
      </c>
    </row>
    <row r="1263" spans="1:11" x14ac:dyDescent="0.25">
      <c r="A1263" t="str">
        <f t="shared" si="19"/>
        <v>EA-50000-73199-SmartTRACKER Level3-Acquisition</v>
      </c>
      <c r="B1263" t="s">
        <v>11</v>
      </c>
      <c r="C1263" t="s">
        <v>20170</v>
      </c>
      <c r="D1263" t="s">
        <v>14063</v>
      </c>
      <c r="E1263" t="s">
        <v>12</v>
      </c>
      <c r="F1263">
        <v>0.252</v>
      </c>
      <c r="G1263">
        <v>2.7799999999999998E-2</v>
      </c>
      <c r="H1263">
        <v>50000</v>
      </c>
      <c r="I1263">
        <v>73199</v>
      </c>
      <c r="J1263" s="92">
        <v>44470</v>
      </c>
      <c r="K1263" s="92">
        <v>44681</v>
      </c>
    </row>
    <row r="1264" spans="1:11" x14ac:dyDescent="0.25">
      <c r="A1264" t="str">
        <f t="shared" si="19"/>
        <v>EM-50000-73199-SmartTRACKER Level3-Acquisition</v>
      </c>
      <c r="B1264" t="s">
        <v>11</v>
      </c>
      <c r="C1264" t="s">
        <v>20170</v>
      </c>
      <c r="D1264" t="s">
        <v>14063</v>
      </c>
      <c r="E1264" t="s">
        <v>13</v>
      </c>
      <c r="F1264">
        <v>0.252</v>
      </c>
      <c r="G1264">
        <v>2.7900000000000001E-2</v>
      </c>
      <c r="H1264">
        <v>50000</v>
      </c>
      <c r="I1264">
        <v>73199</v>
      </c>
      <c r="J1264" s="92">
        <v>44470</v>
      </c>
      <c r="K1264" s="92">
        <v>44681</v>
      </c>
    </row>
    <row r="1265" spans="1:11" x14ac:dyDescent="0.25">
      <c r="A1265" t="str">
        <f t="shared" si="19"/>
        <v>NE-50000-73199-SmartTRACKER Level3-Acquisition</v>
      </c>
      <c r="B1265" t="s">
        <v>11</v>
      </c>
      <c r="C1265" t="s">
        <v>20170</v>
      </c>
      <c r="D1265" t="s">
        <v>14063</v>
      </c>
      <c r="E1265" t="s">
        <v>14</v>
      </c>
      <c r="F1265">
        <v>0.252</v>
      </c>
      <c r="G1265">
        <v>2.92E-2</v>
      </c>
      <c r="H1265">
        <v>50000</v>
      </c>
      <c r="I1265">
        <v>73199</v>
      </c>
      <c r="J1265" s="92">
        <v>44470</v>
      </c>
      <c r="K1265" s="92">
        <v>44681</v>
      </c>
    </row>
    <row r="1266" spans="1:11" x14ac:dyDescent="0.25">
      <c r="A1266" t="str">
        <f t="shared" si="19"/>
        <v>NO-50000-73199-SmartTRACKER Level3-Acquisition</v>
      </c>
      <c r="B1266" t="s">
        <v>11</v>
      </c>
      <c r="C1266" t="s">
        <v>20170</v>
      </c>
      <c r="D1266" t="s">
        <v>14063</v>
      </c>
      <c r="E1266" t="s">
        <v>15</v>
      </c>
      <c r="F1266">
        <v>0.252</v>
      </c>
      <c r="G1266">
        <v>2.8400000000000002E-2</v>
      </c>
      <c r="H1266">
        <v>50000</v>
      </c>
      <c r="I1266">
        <v>73199</v>
      </c>
      <c r="J1266" s="92">
        <v>44470</v>
      </c>
      <c r="K1266" s="92">
        <v>44681</v>
      </c>
    </row>
    <row r="1267" spans="1:11" x14ac:dyDescent="0.25">
      <c r="A1267" t="str">
        <f t="shared" si="19"/>
        <v>NT-50000-73199-SmartTRACKER Level3-Acquisition</v>
      </c>
      <c r="B1267" t="s">
        <v>11</v>
      </c>
      <c r="C1267" t="s">
        <v>20170</v>
      </c>
      <c r="D1267" t="s">
        <v>14063</v>
      </c>
      <c r="E1267" t="s">
        <v>16</v>
      </c>
      <c r="F1267">
        <v>0.252</v>
      </c>
      <c r="G1267">
        <v>2.8299999999999999E-2</v>
      </c>
      <c r="H1267">
        <v>50000</v>
      </c>
      <c r="I1267">
        <v>73199</v>
      </c>
      <c r="J1267" s="92">
        <v>44470</v>
      </c>
      <c r="K1267" s="92">
        <v>44681</v>
      </c>
    </row>
    <row r="1268" spans="1:11" x14ac:dyDescent="0.25">
      <c r="A1268" t="str">
        <f t="shared" si="19"/>
        <v>NW-50000-73199-SmartTRACKER Level3-Acquisition</v>
      </c>
      <c r="B1268" t="s">
        <v>11</v>
      </c>
      <c r="C1268" t="s">
        <v>20170</v>
      </c>
      <c r="D1268" t="s">
        <v>14063</v>
      </c>
      <c r="E1268" t="s">
        <v>17</v>
      </c>
      <c r="F1268">
        <v>0.252</v>
      </c>
      <c r="G1268">
        <v>2.8299999999999999E-2</v>
      </c>
      <c r="H1268">
        <v>50000</v>
      </c>
      <c r="I1268">
        <v>73199</v>
      </c>
      <c r="J1268" s="92">
        <v>44470</v>
      </c>
      <c r="K1268" s="92">
        <v>44681</v>
      </c>
    </row>
    <row r="1269" spans="1:11" x14ac:dyDescent="0.25">
      <c r="A1269" t="str">
        <f t="shared" si="19"/>
        <v>SC-50000-73199-SmartTRACKER Level3-Acquisition</v>
      </c>
      <c r="B1269" t="s">
        <v>11</v>
      </c>
      <c r="C1269" t="s">
        <v>20170</v>
      </c>
      <c r="D1269" t="s">
        <v>14063</v>
      </c>
      <c r="E1269" t="s">
        <v>18</v>
      </c>
      <c r="F1269">
        <v>0.252</v>
      </c>
      <c r="G1269">
        <v>2.93E-2</v>
      </c>
      <c r="H1269">
        <v>50000</v>
      </c>
      <c r="I1269">
        <v>73199</v>
      </c>
      <c r="J1269" s="92">
        <v>44470</v>
      </c>
      <c r="K1269" s="92">
        <v>44681</v>
      </c>
    </row>
    <row r="1270" spans="1:11" x14ac:dyDescent="0.25">
      <c r="A1270" t="str">
        <f t="shared" si="19"/>
        <v>SE-50000-73199-SmartTRACKER Level3-Acquisition</v>
      </c>
      <c r="B1270" t="s">
        <v>11</v>
      </c>
      <c r="C1270" t="s">
        <v>20170</v>
      </c>
      <c r="D1270" t="s">
        <v>14063</v>
      </c>
      <c r="E1270" t="s">
        <v>19</v>
      </c>
      <c r="F1270">
        <v>0.252</v>
      </c>
      <c r="G1270">
        <v>2.9100000000000001E-2</v>
      </c>
      <c r="H1270">
        <v>50000</v>
      </c>
      <c r="I1270">
        <v>73199</v>
      </c>
      <c r="J1270" s="92">
        <v>44470</v>
      </c>
      <c r="K1270" s="92">
        <v>44681</v>
      </c>
    </row>
    <row r="1271" spans="1:11" x14ac:dyDescent="0.25">
      <c r="A1271" t="str">
        <f t="shared" si="19"/>
        <v>SO-50000-73199-SmartTRACKER Level3-Acquisition</v>
      </c>
      <c r="B1271" t="s">
        <v>11</v>
      </c>
      <c r="C1271" t="s">
        <v>20170</v>
      </c>
      <c r="D1271" t="s">
        <v>14063</v>
      </c>
      <c r="E1271" t="s">
        <v>20</v>
      </c>
      <c r="F1271">
        <v>0.252</v>
      </c>
      <c r="G1271">
        <v>2.98E-2</v>
      </c>
      <c r="H1271">
        <v>50000</v>
      </c>
      <c r="I1271">
        <v>73199</v>
      </c>
      <c r="J1271" s="92">
        <v>44470</v>
      </c>
      <c r="K1271" s="92">
        <v>44681</v>
      </c>
    </row>
    <row r="1272" spans="1:11" x14ac:dyDescent="0.25">
      <c r="A1272" t="str">
        <f t="shared" si="19"/>
        <v>SW-50000-73199-SmartTRACKER Level3-Acquisition</v>
      </c>
      <c r="B1272" t="s">
        <v>11</v>
      </c>
      <c r="C1272" t="s">
        <v>20170</v>
      </c>
      <c r="D1272" t="s">
        <v>14063</v>
      </c>
      <c r="E1272" t="s">
        <v>21</v>
      </c>
      <c r="F1272">
        <v>0.252</v>
      </c>
      <c r="G1272">
        <v>2.8400000000000002E-2</v>
      </c>
      <c r="H1272">
        <v>50000</v>
      </c>
      <c r="I1272">
        <v>73199</v>
      </c>
      <c r="J1272" s="92">
        <v>44470</v>
      </c>
      <c r="K1272" s="92">
        <v>44681</v>
      </c>
    </row>
    <row r="1273" spans="1:11" x14ac:dyDescent="0.25">
      <c r="A1273" t="str">
        <f t="shared" si="19"/>
        <v>WM-50000-73199-SmartTRACKER Level3-Acquisition</v>
      </c>
      <c r="B1273" t="s">
        <v>11</v>
      </c>
      <c r="C1273" t="s">
        <v>20170</v>
      </c>
      <c r="D1273" t="s">
        <v>14063</v>
      </c>
      <c r="E1273" t="s">
        <v>22</v>
      </c>
      <c r="F1273">
        <v>0.252</v>
      </c>
      <c r="G1273">
        <v>2.8799999999999999E-2</v>
      </c>
      <c r="H1273">
        <v>50000</v>
      </c>
      <c r="I1273">
        <v>73199</v>
      </c>
      <c r="J1273" s="92">
        <v>44470</v>
      </c>
      <c r="K1273" s="92">
        <v>44681</v>
      </c>
    </row>
    <row r="1274" spans="1:11" x14ac:dyDescent="0.25">
      <c r="A1274" t="str">
        <f t="shared" si="19"/>
        <v>WN-50000-73199-SmartTRACKER Level3-Acquisition</v>
      </c>
      <c r="B1274" t="s">
        <v>11</v>
      </c>
      <c r="C1274" t="s">
        <v>20170</v>
      </c>
      <c r="D1274" t="s">
        <v>14063</v>
      </c>
      <c r="E1274" t="s">
        <v>23</v>
      </c>
      <c r="F1274">
        <v>0.252</v>
      </c>
      <c r="G1274">
        <v>2.9499999999999998E-2</v>
      </c>
      <c r="H1274">
        <v>50000</v>
      </c>
      <c r="I1274">
        <v>73199</v>
      </c>
      <c r="J1274" s="92">
        <v>44470</v>
      </c>
      <c r="K1274" s="92">
        <v>44681</v>
      </c>
    </row>
    <row r="1275" spans="1:11" x14ac:dyDescent="0.25">
      <c r="A1275" t="str">
        <f t="shared" si="19"/>
        <v>WS-50000-73199-SmartTRACKER Level3-Acquisition</v>
      </c>
      <c r="B1275" t="s">
        <v>11</v>
      </c>
      <c r="C1275" t="s">
        <v>20170</v>
      </c>
      <c r="D1275" t="s">
        <v>14063</v>
      </c>
      <c r="E1275" t="s">
        <v>24</v>
      </c>
      <c r="F1275">
        <v>0.252</v>
      </c>
      <c r="G1275">
        <v>2.8400000000000002E-2</v>
      </c>
      <c r="H1275">
        <v>50000</v>
      </c>
      <c r="I1275">
        <v>73199</v>
      </c>
      <c r="J1275" s="92">
        <v>44470</v>
      </c>
      <c r="K1275" s="92">
        <v>44681</v>
      </c>
    </row>
    <row r="1276" spans="1:11" x14ac:dyDescent="0.25">
      <c r="A1276" t="str">
        <f t="shared" si="19"/>
        <v>EA-73200-124999-SmartTRACKER Level3-Acquisition</v>
      </c>
      <c r="B1276" t="s">
        <v>11</v>
      </c>
      <c r="C1276" t="s">
        <v>20170</v>
      </c>
      <c r="D1276" t="s">
        <v>14063</v>
      </c>
      <c r="E1276" t="s">
        <v>12</v>
      </c>
      <c r="F1276">
        <v>0.253</v>
      </c>
      <c r="G1276">
        <v>2.5600000000000001E-2</v>
      </c>
      <c r="H1276">
        <v>73200</v>
      </c>
      <c r="I1276">
        <v>124999</v>
      </c>
      <c r="J1276" s="92">
        <v>44470</v>
      </c>
      <c r="K1276" s="92">
        <v>44681</v>
      </c>
    </row>
    <row r="1277" spans="1:11" x14ac:dyDescent="0.25">
      <c r="A1277" t="str">
        <f t="shared" si="19"/>
        <v>EM-73200-124999-SmartTRACKER Level3-Acquisition</v>
      </c>
      <c r="B1277" t="s">
        <v>11</v>
      </c>
      <c r="C1277" t="s">
        <v>20170</v>
      </c>
      <c r="D1277" t="s">
        <v>14063</v>
      </c>
      <c r="E1277" t="s">
        <v>13</v>
      </c>
      <c r="F1277">
        <v>0.253</v>
      </c>
      <c r="G1277">
        <v>2.5499999999999998E-2</v>
      </c>
      <c r="H1277">
        <v>73200</v>
      </c>
      <c r="I1277">
        <v>124999</v>
      </c>
      <c r="J1277" s="92">
        <v>44470</v>
      </c>
      <c r="K1277" s="92">
        <v>44681</v>
      </c>
    </row>
    <row r="1278" spans="1:11" x14ac:dyDescent="0.25">
      <c r="A1278" t="str">
        <f t="shared" si="19"/>
        <v>NE-73200-124999-SmartTRACKER Level3-Acquisition</v>
      </c>
      <c r="B1278" t="s">
        <v>11</v>
      </c>
      <c r="C1278" t="s">
        <v>20170</v>
      </c>
      <c r="D1278" t="s">
        <v>14063</v>
      </c>
      <c r="E1278" t="s">
        <v>14</v>
      </c>
      <c r="F1278">
        <v>0.253</v>
      </c>
      <c r="G1278">
        <v>2.63E-2</v>
      </c>
      <c r="H1278">
        <v>73200</v>
      </c>
      <c r="I1278">
        <v>124999</v>
      </c>
      <c r="J1278" s="92">
        <v>44470</v>
      </c>
      <c r="K1278" s="92">
        <v>44681</v>
      </c>
    </row>
    <row r="1279" spans="1:11" x14ac:dyDescent="0.25">
      <c r="A1279" t="str">
        <f t="shared" si="19"/>
        <v>NO-73200-124999-SmartTRACKER Level3-Acquisition</v>
      </c>
      <c r="B1279" t="s">
        <v>11</v>
      </c>
      <c r="C1279" t="s">
        <v>20170</v>
      </c>
      <c r="D1279" t="s">
        <v>14063</v>
      </c>
      <c r="E1279" t="s">
        <v>15</v>
      </c>
      <c r="F1279">
        <v>0.253</v>
      </c>
      <c r="G1279">
        <v>2.6100000000000002E-2</v>
      </c>
      <c r="H1279">
        <v>73200</v>
      </c>
      <c r="I1279">
        <v>124999</v>
      </c>
      <c r="J1279" s="92">
        <v>44470</v>
      </c>
      <c r="K1279" s="92">
        <v>44681</v>
      </c>
    </row>
    <row r="1280" spans="1:11" x14ac:dyDescent="0.25">
      <c r="A1280" t="str">
        <f t="shared" si="19"/>
        <v>NT-73200-124999-SmartTRACKER Level3-Acquisition</v>
      </c>
      <c r="B1280" t="s">
        <v>11</v>
      </c>
      <c r="C1280" t="s">
        <v>20170</v>
      </c>
      <c r="D1280" t="s">
        <v>14063</v>
      </c>
      <c r="E1280" t="s">
        <v>16</v>
      </c>
      <c r="F1280">
        <v>0.253</v>
      </c>
      <c r="G1280">
        <v>2.7300000000000001E-2</v>
      </c>
      <c r="H1280">
        <v>73200</v>
      </c>
      <c r="I1280">
        <v>124999</v>
      </c>
      <c r="J1280" s="92">
        <v>44470</v>
      </c>
      <c r="K1280" s="92">
        <v>44681</v>
      </c>
    </row>
    <row r="1281" spans="1:11" x14ac:dyDescent="0.25">
      <c r="A1281" t="str">
        <f t="shared" si="19"/>
        <v>NW-73200-124999-SmartTRACKER Level3-Acquisition</v>
      </c>
      <c r="B1281" t="s">
        <v>11</v>
      </c>
      <c r="C1281" t="s">
        <v>20170</v>
      </c>
      <c r="D1281" t="s">
        <v>14063</v>
      </c>
      <c r="E1281" t="s">
        <v>17</v>
      </c>
      <c r="F1281">
        <v>0.253</v>
      </c>
      <c r="G1281">
        <v>2.6200000000000001E-2</v>
      </c>
      <c r="H1281">
        <v>73200</v>
      </c>
      <c r="I1281">
        <v>124999</v>
      </c>
      <c r="J1281" s="92">
        <v>44470</v>
      </c>
      <c r="K1281" s="92">
        <v>44681</v>
      </c>
    </row>
    <row r="1282" spans="1:11" x14ac:dyDescent="0.25">
      <c r="A1282" t="str">
        <f t="shared" si="19"/>
        <v>SC-73200-124999-SmartTRACKER Level3-Acquisition</v>
      </c>
      <c r="B1282" t="s">
        <v>11</v>
      </c>
      <c r="C1282" t="s">
        <v>20170</v>
      </c>
      <c r="D1282" t="s">
        <v>14063</v>
      </c>
      <c r="E1282" t="s">
        <v>18</v>
      </c>
      <c r="F1282">
        <v>0.253</v>
      </c>
      <c r="G1282">
        <v>2.7E-2</v>
      </c>
      <c r="H1282">
        <v>73200</v>
      </c>
      <c r="I1282">
        <v>124999</v>
      </c>
      <c r="J1282" s="92">
        <v>44470</v>
      </c>
      <c r="K1282" s="92">
        <v>44681</v>
      </c>
    </row>
    <row r="1283" spans="1:11" x14ac:dyDescent="0.25">
      <c r="A1283" t="str">
        <f t="shared" ref="A1283:A1346" si="20">CONCATENATE(E1283,"-",H1283,"-",I1283,"-",C1283,"-",D1283)</f>
        <v>SE-73200-124999-SmartTRACKER Level3-Acquisition</v>
      </c>
      <c r="B1283" t="s">
        <v>11</v>
      </c>
      <c r="C1283" t="s">
        <v>20170</v>
      </c>
      <c r="D1283" t="s">
        <v>14063</v>
      </c>
      <c r="E1283" t="s">
        <v>19</v>
      </c>
      <c r="F1283">
        <v>0.253</v>
      </c>
      <c r="G1283">
        <v>2.7E-2</v>
      </c>
      <c r="H1283">
        <v>73200</v>
      </c>
      <c r="I1283">
        <v>124999</v>
      </c>
      <c r="J1283" s="92">
        <v>44470</v>
      </c>
      <c r="K1283" s="92">
        <v>44681</v>
      </c>
    </row>
    <row r="1284" spans="1:11" x14ac:dyDescent="0.25">
      <c r="A1284" t="str">
        <f t="shared" si="20"/>
        <v>SO-73200-124999-SmartTRACKER Level3-Acquisition</v>
      </c>
      <c r="B1284" t="s">
        <v>11</v>
      </c>
      <c r="C1284" t="s">
        <v>20170</v>
      </c>
      <c r="D1284" t="s">
        <v>14063</v>
      </c>
      <c r="E1284" t="s">
        <v>20</v>
      </c>
      <c r="F1284">
        <v>0.253</v>
      </c>
      <c r="G1284">
        <v>2.7300000000000001E-2</v>
      </c>
      <c r="H1284">
        <v>73200</v>
      </c>
      <c r="I1284">
        <v>124999</v>
      </c>
      <c r="J1284" s="92">
        <v>44470</v>
      </c>
      <c r="K1284" s="92">
        <v>44681</v>
      </c>
    </row>
    <row r="1285" spans="1:11" x14ac:dyDescent="0.25">
      <c r="A1285" t="str">
        <f t="shared" si="20"/>
        <v>SW-73200-124999-SmartTRACKER Level3-Acquisition</v>
      </c>
      <c r="B1285" t="s">
        <v>11</v>
      </c>
      <c r="C1285" t="s">
        <v>20170</v>
      </c>
      <c r="D1285" t="s">
        <v>14063</v>
      </c>
      <c r="E1285" t="s">
        <v>21</v>
      </c>
      <c r="F1285">
        <v>0.253</v>
      </c>
      <c r="G1285">
        <v>2.7400000000000001E-2</v>
      </c>
      <c r="H1285">
        <v>73200</v>
      </c>
      <c r="I1285">
        <v>124999</v>
      </c>
      <c r="J1285" s="92">
        <v>44470</v>
      </c>
      <c r="K1285" s="92">
        <v>44681</v>
      </c>
    </row>
    <row r="1286" spans="1:11" x14ac:dyDescent="0.25">
      <c r="A1286" t="str">
        <f t="shared" si="20"/>
        <v>WM-73200-124999-SmartTRACKER Level3-Acquisition</v>
      </c>
      <c r="B1286" t="s">
        <v>11</v>
      </c>
      <c r="C1286" t="s">
        <v>20170</v>
      </c>
      <c r="D1286" t="s">
        <v>14063</v>
      </c>
      <c r="E1286" t="s">
        <v>22</v>
      </c>
      <c r="F1286">
        <v>0.253</v>
      </c>
      <c r="G1286">
        <v>2.6800000000000001E-2</v>
      </c>
      <c r="H1286">
        <v>73200</v>
      </c>
      <c r="I1286">
        <v>124999</v>
      </c>
      <c r="J1286" s="92">
        <v>44470</v>
      </c>
      <c r="K1286" s="92">
        <v>44681</v>
      </c>
    </row>
    <row r="1287" spans="1:11" x14ac:dyDescent="0.25">
      <c r="A1287" t="str">
        <f t="shared" si="20"/>
        <v>WN-73200-124999-SmartTRACKER Level3-Acquisition</v>
      </c>
      <c r="B1287" t="s">
        <v>11</v>
      </c>
      <c r="C1287" t="s">
        <v>20170</v>
      </c>
      <c r="D1287" t="s">
        <v>14063</v>
      </c>
      <c r="E1287" t="s">
        <v>23</v>
      </c>
      <c r="F1287">
        <v>0.253</v>
      </c>
      <c r="G1287">
        <v>2.7400000000000001E-2</v>
      </c>
      <c r="H1287">
        <v>73200</v>
      </c>
      <c r="I1287">
        <v>124999</v>
      </c>
      <c r="J1287" s="92">
        <v>44470</v>
      </c>
      <c r="K1287" s="92">
        <v>44681</v>
      </c>
    </row>
    <row r="1288" spans="1:11" x14ac:dyDescent="0.25">
      <c r="A1288" t="str">
        <f t="shared" si="20"/>
        <v>WS-73200-124999-SmartTRACKER Level3-Acquisition</v>
      </c>
      <c r="B1288" t="s">
        <v>11</v>
      </c>
      <c r="C1288" t="s">
        <v>20170</v>
      </c>
      <c r="D1288" t="s">
        <v>14063</v>
      </c>
      <c r="E1288" t="s">
        <v>24</v>
      </c>
      <c r="F1288">
        <v>0.253</v>
      </c>
      <c r="G1288">
        <v>2.75E-2</v>
      </c>
      <c r="H1288">
        <v>73200</v>
      </c>
      <c r="I1288">
        <v>124999</v>
      </c>
      <c r="J1288" s="92">
        <v>44470</v>
      </c>
      <c r="K1288" s="92">
        <v>44681</v>
      </c>
    </row>
    <row r="1289" spans="1:11" x14ac:dyDescent="0.25">
      <c r="A1289" t="str">
        <f t="shared" si="20"/>
        <v>EA-125000-292999-SmartTRACKER Level3-Acquisition</v>
      </c>
      <c r="B1289" t="s">
        <v>11</v>
      </c>
      <c r="C1289" t="s">
        <v>20170</v>
      </c>
      <c r="D1289" t="s">
        <v>14063</v>
      </c>
      <c r="E1289" t="s">
        <v>12</v>
      </c>
      <c r="F1289">
        <v>0.254</v>
      </c>
      <c r="G1289">
        <v>2.5499999999999998E-2</v>
      </c>
      <c r="H1289">
        <v>125000</v>
      </c>
      <c r="I1289">
        <v>292999</v>
      </c>
      <c r="J1289" s="92">
        <v>44470</v>
      </c>
      <c r="K1289" s="92">
        <v>44681</v>
      </c>
    </row>
    <row r="1290" spans="1:11" x14ac:dyDescent="0.25">
      <c r="A1290" t="str">
        <f t="shared" si="20"/>
        <v>EM-125000-292999-SmartTRACKER Level3-Acquisition</v>
      </c>
      <c r="B1290" t="s">
        <v>11</v>
      </c>
      <c r="C1290" t="s">
        <v>20170</v>
      </c>
      <c r="D1290" t="s">
        <v>14063</v>
      </c>
      <c r="E1290" t="s">
        <v>13</v>
      </c>
      <c r="F1290">
        <v>0.254</v>
      </c>
      <c r="G1290">
        <v>2.4899999999999999E-2</v>
      </c>
      <c r="H1290">
        <v>125000</v>
      </c>
      <c r="I1290">
        <v>292999</v>
      </c>
      <c r="J1290" s="92">
        <v>44470</v>
      </c>
      <c r="K1290" s="92">
        <v>44681</v>
      </c>
    </row>
    <row r="1291" spans="1:11" x14ac:dyDescent="0.25">
      <c r="A1291" t="str">
        <f t="shared" si="20"/>
        <v>NE-125000-292999-SmartTRACKER Level3-Acquisition</v>
      </c>
      <c r="B1291" t="s">
        <v>11</v>
      </c>
      <c r="C1291" t="s">
        <v>20170</v>
      </c>
      <c r="D1291" t="s">
        <v>14063</v>
      </c>
      <c r="E1291" t="s">
        <v>14</v>
      </c>
      <c r="F1291">
        <v>0.254</v>
      </c>
      <c r="G1291">
        <v>2.5499999999999998E-2</v>
      </c>
      <c r="H1291">
        <v>125000</v>
      </c>
      <c r="I1291">
        <v>292999</v>
      </c>
      <c r="J1291" s="92">
        <v>44470</v>
      </c>
      <c r="K1291" s="92">
        <v>44681</v>
      </c>
    </row>
    <row r="1292" spans="1:11" x14ac:dyDescent="0.25">
      <c r="A1292" t="str">
        <f t="shared" si="20"/>
        <v>NO-125000-292999-SmartTRACKER Level3-Acquisition</v>
      </c>
      <c r="B1292" t="s">
        <v>11</v>
      </c>
      <c r="C1292" t="s">
        <v>20170</v>
      </c>
      <c r="D1292" t="s">
        <v>14063</v>
      </c>
      <c r="E1292" t="s">
        <v>15</v>
      </c>
      <c r="F1292">
        <v>0.254</v>
      </c>
      <c r="G1292">
        <v>2.53E-2</v>
      </c>
      <c r="H1292">
        <v>125000</v>
      </c>
      <c r="I1292">
        <v>292999</v>
      </c>
      <c r="J1292" s="92">
        <v>44470</v>
      </c>
      <c r="K1292" s="92">
        <v>44681</v>
      </c>
    </row>
    <row r="1293" spans="1:11" x14ac:dyDescent="0.25">
      <c r="A1293" t="str">
        <f t="shared" si="20"/>
        <v>NT-125000-292999-SmartTRACKER Level3-Acquisition</v>
      </c>
      <c r="B1293" t="s">
        <v>11</v>
      </c>
      <c r="C1293" t="s">
        <v>20170</v>
      </c>
      <c r="D1293" t="s">
        <v>14063</v>
      </c>
      <c r="E1293" t="s">
        <v>16</v>
      </c>
      <c r="F1293">
        <v>0.254</v>
      </c>
      <c r="G1293">
        <v>2.6200000000000001E-2</v>
      </c>
      <c r="H1293">
        <v>125000</v>
      </c>
      <c r="I1293">
        <v>292999</v>
      </c>
      <c r="J1293" s="92">
        <v>44470</v>
      </c>
      <c r="K1293" s="92">
        <v>44681</v>
      </c>
    </row>
    <row r="1294" spans="1:11" x14ac:dyDescent="0.25">
      <c r="A1294" t="str">
        <f t="shared" si="20"/>
        <v>NW-125000-292999-SmartTRACKER Level3-Acquisition</v>
      </c>
      <c r="B1294" t="s">
        <v>11</v>
      </c>
      <c r="C1294" t="s">
        <v>20170</v>
      </c>
      <c r="D1294" t="s">
        <v>14063</v>
      </c>
      <c r="E1294" t="s">
        <v>17</v>
      </c>
      <c r="F1294">
        <v>0.254</v>
      </c>
      <c r="G1294">
        <v>2.5600000000000001E-2</v>
      </c>
      <c r="H1294">
        <v>125000</v>
      </c>
      <c r="I1294">
        <v>292999</v>
      </c>
      <c r="J1294" s="92">
        <v>44470</v>
      </c>
      <c r="K1294" s="92">
        <v>44681</v>
      </c>
    </row>
    <row r="1295" spans="1:11" x14ac:dyDescent="0.25">
      <c r="A1295" t="str">
        <f t="shared" si="20"/>
        <v>SC-125000-292999-SmartTRACKER Level3-Acquisition</v>
      </c>
      <c r="B1295" t="s">
        <v>11</v>
      </c>
      <c r="C1295" t="s">
        <v>20170</v>
      </c>
      <c r="D1295" t="s">
        <v>14063</v>
      </c>
      <c r="E1295" t="s">
        <v>18</v>
      </c>
      <c r="F1295">
        <v>0.254</v>
      </c>
      <c r="G1295">
        <v>2.64E-2</v>
      </c>
      <c r="H1295">
        <v>125000</v>
      </c>
      <c r="I1295">
        <v>292999</v>
      </c>
      <c r="J1295" s="92">
        <v>44470</v>
      </c>
      <c r="K1295" s="92">
        <v>44681</v>
      </c>
    </row>
    <row r="1296" spans="1:11" x14ac:dyDescent="0.25">
      <c r="A1296" t="str">
        <f t="shared" si="20"/>
        <v>SE-125000-292999-SmartTRACKER Level3-Acquisition</v>
      </c>
      <c r="B1296" t="s">
        <v>11</v>
      </c>
      <c r="C1296" t="s">
        <v>20170</v>
      </c>
      <c r="D1296" t="s">
        <v>14063</v>
      </c>
      <c r="E1296" t="s">
        <v>19</v>
      </c>
      <c r="F1296">
        <v>0.254</v>
      </c>
      <c r="G1296">
        <v>2.6499999999999999E-2</v>
      </c>
      <c r="H1296">
        <v>125000</v>
      </c>
      <c r="I1296">
        <v>292999</v>
      </c>
      <c r="J1296" s="92">
        <v>44470</v>
      </c>
      <c r="K1296" s="92">
        <v>44681</v>
      </c>
    </row>
    <row r="1297" spans="1:11" x14ac:dyDescent="0.25">
      <c r="A1297" t="str">
        <f t="shared" si="20"/>
        <v>SO-125000-292999-SmartTRACKER Level3-Acquisition</v>
      </c>
      <c r="B1297" t="s">
        <v>11</v>
      </c>
      <c r="C1297" t="s">
        <v>20170</v>
      </c>
      <c r="D1297" t="s">
        <v>14063</v>
      </c>
      <c r="E1297" t="s">
        <v>20</v>
      </c>
      <c r="F1297">
        <v>0.254</v>
      </c>
      <c r="G1297">
        <v>2.6499999999999999E-2</v>
      </c>
      <c r="H1297">
        <v>125000</v>
      </c>
      <c r="I1297">
        <v>292999</v>
      </c>
      <c r="J1297" s="92">
        <v>44470</v>
      </c>
      <c r="K1297" s="92">
        <v>44681</v>
      </c>
    </row>
    <row r="1298" spans="1:11" x14ac:dyDescent="0.25">
      <c r="A1298" t="str">
        <f t="shared" si="20"/>
        <v>SW-125000-292999-SmartTRACKER Level3-Acquisition</v>
      </c>
      <c r="B1298" t="s">
        <v>11</v>
      </c>
      <c r="C1298" t="s">
        <v>20170</v>
      </c>
      <c r="D1298" t="s">
        <v>14063</v>
      </c>
      <c r="E1298" t="s">
        <v>21</v>
      </c>
      <c r="F1298">
        <v>0.254</v>
      </c>
      <c r="G1298">
        <v>2.64E-2</v>
      </c>
      <c r="H1298">
        <v>125000</v>
      </c>
      <c r="I1298">
        <v>292999</v>
      </c>
      <c r="J1298" s="92">
        <v>44470</v>
      </c>
      <c r="K1298" s="92">
        <v>44681</v>
      </c>
    </row>
    <row r="1299" spans="1:11" x14ac:dyDescent="0.25">
      <c r="A1299" t="str">
        <f t="shared" si="20"/>
        <v>WM-125000-292999-SmartTRACKER Level3-Acquisition</v>
      </c>
      <c r="B1299" t="s">
        <v>11</v>
      </c>
      <c r="C1299" t="s">
        <v>20170</v>
      </c>
      <c r="D1299" t="s">
        <v>14063</v>
      </c>
      <c r="E1299" t="s">
        <v>22</v>
      </c>
      <c r="F1299">
        <v>0.254</v>
      </c>
      <c r="G1299">
        <v>2.6100000000000002E-2</v>
      </c>
      <c r="H1299">
        <v>125000</v>
      </c>
      <c r="I1299">
        <v>292999</v>
      </c>
      <c r="J1299" s="92">
        <v>44470</v>
      </c>
      <c r="K1299" s="92">
        <v>44681</v>
      </c>
    </row>
    <row r="1300" spans="1:11" x14ac:dyDescent="0.25">
      <c r="A1300" t="str">
        <f t="shared" si="20"/>
        <v>WN-125000-292999-SmartTRACKER Level3-Acquisition</v>
      </c>
      <c r="B1300" t="s">
        <v>11</v>
      </c>
      <c r="C1300" t="s">
        <v>20170</v>
      </c>
      <c r="D1300" t="s">
        <v>14063</v>
      </c>
      <c r="E1300" t="s">
        <v>23</v>
      </c>
      <c r="F1300">
        <v>0.254</v>
      </c>
      <c r="G1300">
        <v>2.6700000000000002E-2</v>
      </c>
      <c r="H1300">
        <v>125000</v>
      </c>
      <c r="I1300">
        <v>292999</v>
      </c>
      <c r="J1300" s="92">
        <v>44470</v>
      </c>
      <c r="K1300" s="92">
        <v>44681</v>
      </c>
    </row>
    <row r="1301" spans="1:11" x14ac:dyDescent="0.25">
      <c r="A1301" t="str">
        <f t="shared" si="20"/>
        <v>WS-125000-292999-SmartTRACKER Level3-Acquisition</v>
      </c>
      <c r="B1301" t="s">
        <v>11</v>
      </c>
      <c r="C1301" t="s">
        <v>20170</v>
      </c>
      <c r="D1301" t="s">
        <v>14063</v>
      </c>
      <c r="E1301" t="s">
        <v>24</v>
      </c>
      <c r="F1301">
        <v>0.254</v>
      </c>
      <c r="G1301">
        <v>2.6200000000000001E-2</v>
      </c>
      <c r="H1301">
        <v>125000</v>
      </c>
      <c r="I1301">
        <v>292999</v>
      </c>
      <c r="J1301" s="92">
        <v>44470</v>
      </c>
      <c r="K1301" s="92">
        <v>44681</v>
      </c>
    </row>
    <row r="1302" spans="1:11" x14ac:dyDescent="0.25">
      <c r="A1302" t="str">
        <f t="shared" si="20"/>
        <v>EA-10000-24999-SmartFIX – 1 Year Level3-Renewal</v>
      </c>
      <c r="B1302" t="s">
        <v>11</v>
      </c>
      <c r="C1302" t="s">
        <v>20167</v>
      </c>
      <c r="D1302" t="s">
        <v>20131</v>
      </c>
      <c r="E1302" t="s">
        <v>12</v>
      </c>
      <c r="F1302">
        <v>0.27500000000000002</v>
      </c>
      <c r="G1302">
        <v>3.4500000000000003E-2</v>
      </c>
      <c r="H1302">
        <v>10000</v>
      </c>
      <c r="I1302">
        <v>24999</v>
      </c>
      <c r="J1302" s="92">
        <v>44470</v>
      </c>
      <c r="K1302" s="92">
        <v>44681</v>
      </c>
    </row>
    <row r="1303" spans="1:11" x14ac:dyDescent="0.25">
      <c r="A1303" t="str">
        <f t="shared" si="20"/>
        <v>EM-10000-24999-SmartFIX – 1 Year Level3-Renewal</v>
      </c>
      <c r="B1303" t="s">
        <v>11</v>
      </c>
      <c r="C1303" t="s">
        <v>20167</v>
      </c>
      <c r="D1303" t="s">
        <v>20131</v>
      </c>
      <c r="E1303" t="s">
        <v>13</v>
      </c>
      <c r="F1303">
        <v>0.27500000000000002</v>
      </c>
      <c r="G1303">
        <v>3.3700000000000001E-2</v>
      </c>
      <c r="H1303">
        <v>10000</v>
      </c>
      <c r="I1303">
        <v>24999</v>
      </c>
      <c r="J1303" s="92">
        <v>44470</v>
      </c>
      <c r="K1303" s="92">
        <v>44681</v>
      </c>
    </row>
    <row r="1304" spans="1:11" x14ac:dyDescent="0.25">
      <c r="A1304" t="str">
        <f t="shared" si="20"/>
        <v>NE-10000-24999-SmartFIX – 1 Year Level3-Renewal</v>
      </c>
      <c r="B1304" t="s">
        <v>11</v>
      </c>
      <c r="C1304" t="s">
        <v>20167</v>
      </c>
      <c r="D1304" t="s">
        <v>20131</v>
      </c>
      <c r="E1304" t="s">
        <v>14</v>
      </c>
      <c r="F1304">
        <v>0.27500000000000002</v>
      </c>
      <c r="G1304">
        <v>3.4500000000000003E-2</v>
      </c>
      <c r="H1304">
        <v>10000</v>
      </c>
      <c r="I1304">
        <v>24999</v>
      </c>
      <c r="J1304" s="92">
        <v>44470</v>
      </c>
      <c r="K1304" s="92">
        <v>44681</v>
      </c>
    </row>
    <row r="1305" spans="1:11" x14ac:dyDescent="0.25">
      <c r="A1305" t="str">
        <f t="shared" si="20"/>
        <v>NO-10000-24999-SmartFIX – 1 Year Level3-Renewal</v>
      </c>
      <c r="B1305" t="s">
        <v>11</v>
      </c>
      <c r="C1305" t="s">
        <v>20167</v>
      </c>
      <c r="D1305" t="s">
        <v>20131</v>
      </c>
      <c r="E1305" t="s">
        <v>15</v>
      </c>
      <c r="F1305">
        <v>0.27500000000000002</v>
      </c>
      <c r="G1305">
        <v>3.4299999999999997E-2</v>
      </c>
      <c r="H1305">
        <v>10000</v>
      </c>
      <c r="I1305">
        <v>24999</v>
      </c>
      <c r="J1305" s="92">
        <v>44470</v>
      </c>
      <c r="K1305" s="92">
        <v>44681</v>
      </c>
    </row>
    <row r="1306" spans="1:11" x14ac:dyDescent="0.25">
      <c r="A1306" t="str">
        <f t="shared" si="20"/>
        <v>NT-10000-24999-SmartFIX – 1 Year Level3-Renewal</v>
      </c>
      <c r="B1306" t="s">
        <v>11</v>
      </c>
      <c r="C1306" t="s">
        <v>20167</v>
      </c>
      <c r="D1306" t="s">
        <v>20131</v>
      </c>
      <c r="E1306" t="s">
        <v>16</v>
      </c>
      <c r="F1306">
        <v>0.27500000000000002</v>
      </c>
      <c r="G1306">
        <v>3.56E-2</v>
      </c>
      <c r="H1306">
        <v>10000</v>
      </c>
      <c r="I1306">
        <v>24999</v>
      </c>
      <c r="J1306" s="92">
        <v>44470</v>
      </c>
      <c r="K1306" s="92">
        <v>44681</v>
      </c>
    </row>
    <row r="1307" spans="1:11" x14ac:dyDescent="0.25">
      <c r="A1307" t="str">
        <f t="shared" si="20"/>
        <v>NW-10000-24999-SmartFIX – 1 Year Level3-Renewal</v>
      </c>
      <c r="B1307" t="s">
        <v>11</v>
      </c>
      <c r="C1307" t="s">
        <v>20167</v>
      </c>
      <c r="D1307" t="s">
        <v>20131</v>
      </c>
      <c r="E1307" t="s">
        <v>17</v>
      </c>
      <c r="F1307">
        <v>0.27500000000000002</v>
      </c>
      <c r="G1307">
        <v>3.4500000000000003E-2</v>
      </c>
      <c r="H1307">
        <v>10000</v>
      </c>
      <c r="I1307">
        <v>24999</v>
      </c>
      <c r="J1307" s="92">
        <v>44470</v>
      </c>
      <c r="K1307" s="92">
        <v>44681</v>
      </c>
    </row>
    <row r="1308" spans="1:11" x14ac:dyDescent="0.25">
      <c r="A1308" t="str">
        <f t="shared" si="20"/>
        <v>SC-10000-24999-SmartFIX – 1 Year Level3-Renewal</v>
      </c>
      <c r="B1308" t="s">
        <v>11</v>
      </c>
      <c r="C1308" t="s">
        <v>20167</v>
      </c>
      <c r="D1308" t="s">
        <v>20131</v>
      </c>
      <c r="E1308" t="s">
        <v>18</v>
      </c>
      <c r="F1308">
        <v>0.27500000000000002</v>
      </c>
      <c r="G1308">
        <v>3.56E-2</v>
      </c>
      <c r="H1308">
        <v>10000</v>
      </c>
      <c r="I1308">
        <v>24999</v>
      </c>
      <c r="J1308" s="92">
        <v>44470</v>
      </c>
      <c r="K1308" s="92">
        <v>44681</v>
      </c>
    </row>
    <row r="1309" spans="1:11" x14ac:dyDescent="0.25">
      <c r="A1309" t="str">
        <f t="shared" si="20"/>
        <v>SE-10000-24999-SmartFIX – 1 Year Level3-Renewal</v>
      </c>
      <c r="B1309" t="s">
        <v>11</v>
      </c>
      <c r="C1309" t="s">
        <v>20167</v>
      </c>
      <c r="D1309" t="s">
        <v>20131</v>
      </c>
      <c r="E1309" t="s">
        <v>19</v>
      </c>
      <c r="F1309">
        <v>0.27500000000000002</v>
      </c>
      <c r="G1309">
        <v>3.4500000000000003E-2</v>
      </c>
      <c r="H1309">
        <v>10000</v>
      </c>
      <c r="I1309">
        <v>24999</v>
      </c>
      <c r="J1309" s="92">
        <v>44470</v>
      </c>
      <c r="K1309" s="92">
        <v>44681</v>
      </c>
    </row>
    <row r="1310" spans="1:11" x14ac:dyDescent="0.25">
      <c r="A1310" t="str">
        <f t="shared" si="20"/>
        <v>SO-10000-24999-SmartFIX – 1 Year Level3-Renewal</v>
      </c>
      <c r="B1310" t="s">
        <v>11</v>
      </c>
      <c r="C1310" t="s">
        <v>20167</v>
      </c>
      <c r="D1310" t="s">
        <v>20131</v>
      </c>
      <c r="E1310" t="s">
        <v>20</v>
      </c>
      <c r="F1310">
        <v>0.27500000000000002</v>
      </c>
      <c r="G1310">
        <v>3.5799999999999998E-2</v>
      </c>
      <c r="H1310">
        <v>10000</v>
      </c>
      <c r="I1310">
        <v>24999</v>
      </c>
      <c r="J1310" s="92">
        <v>44470</v>
      </c>
      <c r="K1310" s="92">
        <v>44681</v>
      </c>
    </row>
    <row r="1311" spans="1:11" x14ac:dyDescent="0.25">
      <c r="A1311" t="str">
        <f t="shared" si="20"/>
        <v>SW-10000-24999-SmartFIX – 1 Year Level3-Renewal</v>
      </c>
      <c r="B1311" t="s">
        <v>11</v>
      </c>
      <c r="C1311" t="s">
        <v>20167</v>
      </c>
      <c r="D1311" t="s">
        <v>20131</v>
      </c>
      <c r="E1311" t="s">
        <v>21</v>
      </c>
      <c r="F1311">
        <v>0.27500000000000002</v>
      </c>
      <c r="G1311">
        <v>3.4500000000000003E-2</v>
      </c>
      <c r="H1311">
        <v>10000</v>
      </c>
      <c r="I1311">
        <v>24999</v>
      </c>
      <c r="J1311" s="92">
        <v>44470</v>
      </c>
      <c r="K1311" s="92">
        <v>44681</v>
      </c>
    </row>
    <row r="1312" spans="1:11" x14ac:dyDescent="0.25">
      <c r="A1312" t="str">
        <f t="shared" si="20"/>
        <v>WM-10000-24999-SmartFIX – 1 Year Level3-Renewal</v>
      </c>
      <c r="B1312" t="s">
        <v>11</v>
      </c>
      <c r="C1312" t="s">
        <v>20167</v>
      </c>
      <c r="D1312" t="s">
        <v>20131</v>
      </c>
      <c r="E1312" t="s">
        <v>22</v>
      </c>
      <c r="F1312">
        <v>0.27500000000000002</v>
      </c>
      <c r="G1312">
        <v>3.4500000000000003E-2</v>
      </c>
      <c r="H1312">
        <v>10000</v>
      </c>
      <c r="I1312">
        <v>24999</v>
      </c>
      <c r="J1312" s="92">
        <v>44470</v>
      </c>
      <c r="K1312" s="92">
        <v>44681</v>
      </c>
    </row>
    <row r="1313" spans="1:11" x14ac:dyDescent="0.25">
      <c r="A1313" t="str">
        <f t="shared" si="20"/>
        <v>WN-10000-24999-SmartFIX – 1 Year Level3-Renewal</v>
      </c>
      <c r="B1313" t="s">
        <v>11</v>
      </c>
      <c r="C1313" t="s">
        <v>20167</v>
      </c>
      <c r="D1313" t="s">
        <v>20131</v>
      </c>
      <c r="E1313" t="s">
        <v>23</v>
      </c>
      <c r="F1313">
        <v>0.27500000000000002</v>
      </c>
      <c r="G1313">
        <v>3.4700000000000002E-2</v>
      </c>
      <c r="H1313">
        <v>10000</v>
      </c>
      <c r="I1313">
        <v>24999</v>
      </c>
      <c r="J1313" s="92">
        <v>44470</v>
      </c>
      <c r="K1313" s="92">
        <v>44681</v>
      </c>
    </row>
    <row r="1314" spans="1:11" x14ac:dyDescent="0.25">
      <c r="A1314" t="str">
        <f t="shared" si="20"/>
        <v>WS-10000-24999-SmartFIX – 1 Year Level3-Renewal</v>
      </c>
      <c r="B1314" t="s">
        <v>11</v>
      </c>
      <c r="C1314" t="s">
        <v>20167</v>
      </c>
      <c r="D1314" t="s">
        <v>20131</v>
      </c>
      <c r="E1314" t="s">
        <v>24</v>
      </c>
      <c r="F1314">
        <v>0.27500000000000002</v>
      </c>
      <c r="G1314">
        <v>3.49E-2</v>
      </c>
      <c r="H1314">
        <v>10000</v>
      </c>
      <c r="I1314">
        <v>24999</v>
      </c>
      <c r="J1314" s="92">
        <v>44470</v>
      </c>
      <c r="K1314" s="92">
        <v>44681</v>
      </c>
    </row>
    <row r="1315" spans="1:11" x14ac:dyDescent="0.25">
      <c r="A1315" t="str">
        <f t="shared" si="20"/>
        <v>EA-25000-49999-SmartFIX – 1 Year Level3-Renewal</v>
      </c>
      <c r="B1315" t="s">
        <v>11</v>
      </c>
      <c r="C1315" t="s">
        <v>20167</v>
      </c>
      <c r="D1315" t="s">
        <v>20131</v>
      </c>
      <c r="E1315" t="s">
        <v>12</v>
      </c>
      <c r="F1315">
        <v>0.27600000000000002</v>
      </c>
      <c r="G1315">
        <v>3.1800000000000002E-2</v>
      </c>
      <c r="H1315">
        <v>25000</v>
      </c>
      <c r="I1315">
        <v>49999</v>
      </c>
      <c r="J1315" s="92">
        <v>44470</v>
      </c>
      <c r="K1315" s="92">
        <v>44681</v>
      </c>
    </row>
    <row r="1316" spans="1:11" x14ac:dyDescent="0.25">
      <c r="A1316" t="str">
        <f t="shared" si="20"/>
        <v>EM-25000-49999-SmartFIX – 1 Year Level3-Renewal</v>
      </c>
      <c r="B1316" t="s">
        <v>11</v>
      </c>
      <c r="C1316" t="s">
        <v>20167</v>
      </c>
      <c r="D1316" t="s">
        <v>20131</v>
      </c>
      <c r="E1316" t="s">
        <v>13</v>
      </c>
      <c r="F1316">
        <v>0.27600000000000002</v>
      </c>
      <c r="G1316">
        <v>3.1899999999999998E-2</v>
      </c>
      <c r="H1316">
        <v>25000</v>
      </c>
      <c r="I1316">
        <v>49999</v>
      </c>
      <c r="J1316" s="92">
        <v>44470</v>
      </c>
      <c r="K1316" s="92">
        <v>44681</v>
      </c>
    </row>
    <row r="1317" spans="1:11" x14ac:dyDescent="0.25">
      <c r="A1317" t="str">
        <f t="shared" si="20"/>
        <v>NE-25000-49999-SmartFIX – 1 Year Level3-Renewal</v>
      </c>
      <c r="B1317" t="s">
        <v>11</v>
      </c>
      <c r="C1317" t="s">
        <v>20167</v>
      </c>
      <c r="D1317" t="s">
        <v>20131</v>
      </c>
      <c r="E1317" t="s">
        <v>14</v>
      </c>
      <c r="F1317">
        <v>0.27600000000000002</v>
      </c>
      <c r="G1317">
        <v>3.3099999999999997E-2</v>
      </c>
      <c r="H1317">
        <v>25000</v>
      </c>
      <c r="I1317">
        <v>49999</v>
      </c>
      <c r="J1317" s="92">
        <v>44470</v>
      </c>
      <c r="K1317" s="92">
        <v>44681</v>
      </c>
    </row>
    <row r="1318" spans="1:11" x14ac:dyDescent="0.25">
      <c r="A1318" t="str">
        <f t="shared" si="20"/>
        <v>NO-25000-49999-SmartFIX – 1 Year Level3-Renewal</v>
      </c>
      <c r="B1318" t="s">
        <v>11</v>
      </c>
      <c r="C1318" t="s">
        <v>20167</v>
      </c>
      <c r="D1318" t="s">
        <v>20131</v>
      </c>
      <c r="E1318" t="s">
        <v>15</v>
      </c>
      <c r="F1318">
        <v>0.27600000000000002</v>
      </c>
      <c r="G1318">
        <v>3.2500000000000001E-2</v>
      </c>
      <c r="H1318">
        <v>25000</v>
      </c>
      <c r="I1318">
        <v>49999</v>
      </c>
      <c r="J1318" s="92">
        <v>44470</v>
      </c>
      <c r="K1318" s="92">
        <v>44681</v>
      </c>
    </row>
    <row r="1319" spans="1:11" x14ac:dyDescent="0.25">
      <c r="A1319" t="str">
        <f t="shared" si="20"/>
        <v>NT-25000-49999-SmartFIX – 1 Year Level3-Renewal</v>
      </c>
      <c r="B1319" t="s">
        <v>11</v>
      </c>
      <c r="C1319" t="s">
        <v>20167</v>
      </c>
      <c r="D1319" t="s">
        <v>20131</v>
      </c>
      <c r="E1319" t="s">
        <v>16</v>
      </c>
      <c r="F1319">
        <v>0.27600000000000002</v>
      </c>
      <c r="G1319">
        <v>3.3099999999999997E-2</v>
      </c>
      <c r="H1319">
        <v>25000</v>
      </c>
      <c r="I1319">
        <v>49999</v>
      </c>
      <c r="J1319" s="92">
        <v>44470</v>
      </c>
      <c r="K1319" s="92">
        <v>44681</v>
      </c>
    </row>
    <row r="1320" spans="1:11" x14ac:dyDescent="0.25">
      <c r="A1320" t="str">
        <f t="shared" si="20"/>
        <v>NW-25000-49999-SmartFIX – 1 Year Level3-Renewal</v>
      </c>
      <c r="B1320" t="s">
        <v>11</v>
      </c>
      <c r="C1320" t="s">
        <v>20167</v>
      </c>
      <c r="D1320" t="s">
        <v>20131</v>
      </c>
      <c r="E1320" t="s">
        <v>17</v>
      </c>
      <c r="F1320">
        <v>0.27600000000000002</v>
      </c>
      <c r="G1320">
        <v>3.32E-2</v>
      </c>
      <c r="H1320">
        <v>25000</v>
      </c>
      <c r="I1320">
        <v>49999</v>
      </c>
      <c r="J1320" s="92">
        <v>44470</v>
      </c>
      <c r="K1320" s="92">
        <v>44681</v>
      </c>
    </row>
    <row r="1321" spans="1:11" x14ac:dyDescent="0.25">
      <c r="A1321" t="str">
        <f t="shared" si="20"/>
        <v>SC-25000-49999-SmartFIX – 1 Year Level3-Renewal</v>
      </c>
      <c r="B1321" t="s">
        <v>11</v>
      </c>
      <c r="C1321" t="s">
        <v>20167</v>
      </c>
      <c r="D1321" t="s">
        <v>20131</v>
      </c>
      <c r="E1321" t="s">
        <v>18</v>
      </c>
      <c r="F1321">
        <v>0.27600000000000002</v>
      </c>
      <c r="G1321">
        <v>3.3500000000000002E-2</v>
      </c>
      <c r="H1321">
        <v>25000</v>
      </c>
      <c r="I1321">
        <v>49999</v>
      </c>
      <c r="J1321" s="92">
        <v>44470</v>
      </c>
      <c r="K1321" s="92">
        <v>44681</v>
      </c>
    </row>
    <row r="1322" spans="1:11" x14ac:dyDescent="0.25">
      <c r="A1322" t="str">
        <f t="shared" si="20"/>
        <v>SE-25000-49999-SmartFIX – 1 Year Level3-Renewal</v>
      </c>
      <c r="B1322" t="s">
        <v>11</v>
      </c>
      <c r="C1322" t="s">
        <v>20167</v>
      </c>
      <c r="D1322" t="s">
        <v>20131</v>
      </c>
      <c r="E1322" t="s">
        <v>19</v>
      </c>
      <c r="F1322">
        <v>0.27600000000000002</v>
      </c>
      <c r="G1322">
        <v>3.39E-2</v>
      </c>
      <c r="H1322">
        <v>25000</v>
      </c>
      <c r="I1322">
        <v>49999</v>
      </c>
      <c r="J1322" s="92">
        <v>44470</v>
      </c>
      <c r="K1322" s="92">
        <v>44681</v>
      </c>
    </row>
    <row r="1323" spans="1:11" x14ac:dyDescent="0.25">
      <c r="A1323" t="str">
        <f t="shared" si="20"/>
        <v>SO-25000-49999-SmartFIX – 1 Year Level3-Renewal</v>
      </c>
      <c r="B1323" t="s">
        <v>11</v>
      </c>
      <c r="C1323" t="s">
        <v>20167</v>
      </c>
      <c r="D1323" t="s">
        <v>20131</v>
      </c>
      <c r="E1323" t="s">
        <v>20</v>
      </c>
      <c r="F1323">
        <v>0.27600000000000002</v>
      </c>
      <c r="G1323">
        <v>3.4500000000000003E-2</v>
      </c>
      <c r="H1323">
        <v>25000</v>
      </c>
      <c r="I1323">
        <v>49999</v>
      </c>
      <c r="J1323" s="92">
        <v>44470</v>
      </c>
      <c r="K1323" s="92">
        <v>44681</v>
      </c>
    </row>
    <row r="1324" spans="1:11" x14ac:dyDescent="0.25">
      <c r="A1324" t="str">
        <f t="shared" si="20"/>
        <v>SW-25000-49999-SmartFIX – 1 Year Level3-Renewal</v>
      </c>
      <c r="B1324" t="s">
        <v>11</v>
      </c>
      <c r="C1324" t="s">
        <v>20167</v>
      </c>
      <c r="D1324" t="s">
        <v>20131</v>
      </c>
      <c r="E1324" t="s">
        <v>21</v>
      </c>
      <c r="F1324">
        <v>0.27600000000000002</v>
      </c>
      <c r="G1324">
        <v>3.3399999999999999E-2</v>
      </c>
      <c r="H1324">
        <v>25000</v>
      </c>
      <c r="I1324">
        <v>49999</v>
      </c>
      <c r="J1324" s="92">
        <v>44470</v>
      </c>
      <c r="K1324" s="92">
        <v>44681</v>
      </c>
    </row>
    <row r="1325" spans="1:11" x14ac:dyDescent="0.25">
      <c r="A1325" t="str">
        <f t="shared" si="20"/>
        <v>WM-25000-49999-SmartFIX – 1 Year Level3-Renewal</v>
      </c>
      <c r="B1325" t="s">
        <v>11</v>
      </c>
      <c r="C1325" t="s">
        <v>20167</v>
      </c>
      <c r="D1325" t="s">
        <v>20131</v>
      </c>
      <c r="E1325" t="s">
        <v>22</v>
      </c>
      <c r="F1325">
        <v>0.27600000000000002</v>
      </c>
      <c r="G1325">
        <v>3.32E-2</v>
      </c>
      <c r="H1325">
        <v>25000</v>
      </c>
      <c r="I1325">
        <v>49999</v>
      </c>
      <c r="J1325" s="92">
        <v>44470</v>
      </c>
      <c r="K1325" s="92">
        <v>44681</v>
      </c>
    </row>
    <row r="1326" spans="1:11" x14ac:dyDescent="0.25">
      <c r="A1326" t="str">
        <f t="shared" si="20"/>
        <v>WN-25000-49999-SmartFIX – 1 Year Level3-Renewal</v>
      </c>
      <c r="B1326" t="s">
        <v>11</v>
      </c>
      <c r="C1326" t="s">
        <v>20167</v>
      </c>
      <c r="D1326" t="s">
        <v>20131</v>
      </c>
      <c r="E1326" t="s">
        <v>23</v>
      </c>
      <c r="F1326">
        <v>0.27600000000000002</v>
      </c>
      <c r="G1326">
        <v>3.3500000000000002E-2</v>
      </c>
      <c r="H1326">
        <v>25000</v>
      </c>
      <c r="I1326">
        <v>49999</v>
      </c>
      <c r="J1326" s="92">
        <v>44470</v>
      </c>
      <c r="K1326" s="92">
        <v>44681</v>
      </c>
    </row>
    <row r="1327" spans="1:11" x14ac:dyDescent="0.25">
      <c r="A1327" t="str">
        <f t="shared" si="20"/>
        <v>WS-25000-49999-SmartFIX – 1 Year Level3-Renewal</v>
      </c>
      <c r="B1327" t="s">
        <v>11</v>
      </c>
      <c r="C1327" t="s">
        <v>20167</v>
      </c>
      <c r="D1327" t="s">
        <v>20131</v>
      </c>
      <c r="E1327" t="s">
        <v>24</v>
      </c>
      <c r="F1327">
        <v>0.27600000000000002</v>
      </c>
      <c r="G1327">
        <v>3.3500000000000002E-2</v>
      </c>
      <c r="H1327">
        <v>25000</v>
      </c>
      <c r="I1327">
        <v>49999</v>
      </c>
      <c r="J1327" s="92">
        <v>44470</v>
      </c>
      <c r="K1327" s="92">
        <v>44681</v>
      </c>
    </row>
    <row r="1328" spans="1:11" x14ac:dyDescent="0.25">
      <c r="A1328" t="str">
        <f t="shared" si="20"/>
        <v>EA-50000-73199-SmartFIX – 1 Year Level3-Renewal</v>
      </c>
      <c r="B1328" t="s">
        <v>11</v>
      </c>
      <c r="C1328" t="s">
        <v>20167</v>
      </c>
      <c r="D1328" t="s">
        <v>20131</v>
      </c>
      <c r="E1328" t="s">
        <v>12</v>
      </c>
      <c r="F1328">
        <v>0.27700000000000002</v>
      </c>
      <c r="G1328">
        <v>3.1800000000000002E-2</v>
      </c>
      <c r="H1328">
        <v>50000</v>
      </c>
      <c r="I1328">
        <v>73199</v>
      </c>
      <c r="J1328" s="92">
        <v>44470</v>
      </c>
      <c r="K1328" s="92">
        <v>44681</v>
      </c>
    </row>
    <row r="1329" spans="1:11" x14ac:dyDescent="0.25">
      <c r="A1329" t="str">
        <f t="shared" si="20"/>
        <v>EM-50000-73199-SmartFIX – 1 Year Level3-Renewal</v>
      </c>
      <c r="B1329" t="s">
        <v>11</v>
      </c>
      <c r="C1329" t="s">
        <v>20167</v>
      </c>
      <c r="D1329" t="s">
        <v>20131</v>
      </c>
      <c r="E1329" t="s">
        <v>13</v>
      </c>
      <c r="F1329">
        <v>0.27700000000000002</v>
      </c>
      <c r="G1329">
        <v>3.1899999999999998E-2</v>
      </c>
      <c r="H1329">
        <v>50000</v>
      </c>
      <c r="I1329">
        <v>73199</v>
      </c>
      <c r="J1329" s="92">
        <v>44470</v>
      </c>
      <c r="K1329" s="92">
        <v>44681</v>
      </c>
    </row>
    <row r="1330" spans="1:11" x14ac:dyDescent="0.25">
      <c r="A1330" t="str">
        <f t="shared" si="20"/>
        <v>NE-50000-73199-SmartFIX – 1 Year Level3-Renewal</v>
      </c>
      <c r="B1330" t="s">
        <v>11</v>
      </c>
      <c r="C1330" t="s">
        <v>20167</v>
      </c>
      <c r="D1330" t="s">
        <v>20131</v>
      </c>
      <c r="E1330" t="s">
        <v>14</v>
      </c>
      <c r="F1330">
        <v>0.27700000000000002</v>
      </c>
      <c r="G1330">
        <v>3.32E-2</v>
      </c>
      <c r="H1330">
        <v>50000</v>
      </c>
      <c r="I1330">
        <v>73199</v>
      </c>
      <c r="J1330" s="92">
        <v>44470</v>
      </c>
      <c r="K1330" s="92">
        <v>44681</v>
      </c>
    </row>
    <row r="1331" spans="1:11" x14ac:dyDescent="0.25">
      <c r="A1331" t="str">
        <f t="shared" si="20"/>
        <v>NO-50000-73199-SmartFIX – 1 Year Level3-Renewal</v>
      </c>
      <c r="B1331" t="s">
        <v>11</v>
      </c>
      <c r="C1331" t="s">
        <v>20167</v>
      </c>
      <c r="D1331" t="s">
        <v>20131</v>
      </c>
      <c r="E1331" t="s">
        <v>15</v>
      </c>
      <c r="F1331">
        <v>0.27700000000000002</v>
      </c>
      <c r="G1331">
        <v>3.2399999999999998E-2</v>
      </c>
      <c r="H1331">
        <v>50000</v>
      </c>
      <c r="I1331">
        <v>73199</v>
      </c>
      <c r="J1331" s="92">
        <v>44470</v>
      </c>
      <c r="K1331" s="92">
        <v>44681</v>
      </c>
    </row>
    <row r="1332" spans="1:11" x14ac:dyDescent="0.25">
      <c r="A1332" t="str">
        <f t="shared" si="20"/>
        <v>NT-50000-73199-SmartFIX – 1 Year Level3-Renewal</v>
      </c>
      <c r="B1332" t="s">
        <v>11</v>
      </c>
      <c r="C1332" t="s">
        <v>20167</v>
      </c>
      <c r="D1332" t="s">
        <v>20131</v>
      </c>
      <c r="E1332" t="s">
        <v>16</v>
      </c>
      <c r="F1332">
        <v>0.27700000000000002</v>
      </c>
      <c r="G1332">
        <v>3.2300000000000002E-2</v>
      </c>
      <c r="H1332">
        <v>50000</v>
      </c>
      <c r="I1332">
        <v>73199</v>
      </c>
      <c r="J1332" s="92">
        <v>44470</v>
      </c>
      <c r="K1332" s="92">
        <v>44681</v>
      </c>
    </row>
    <row r="1333" spans="1:11" x14ac:dyDescent="0.25">
      <c r="A1333" t="str">
        <f t="shared" si="20"/>
        <v>NW-50000-73199-SmartFIX – 1 Year Level3-Renewal</v>
      </c>
      <c r="B1333" t="s">
        <v>11</v>
      </c>
      <c r="C1333" t="s">
        <v>20167</v>
      </c>
      <c r="D1333" t="s">
        <v>20131</v>
      </c>
      <c r="E1333" t="s">
        <v>17</v>
      </c>
      <c r="F1333">
        <v>0.27700000000000002</v>
      </c>
      <c r="G1333">
        <v>3.2300000000000002E-2</v>
      </c>
      <c r="H1333">
        <v>50000</v>
      </c>
      <c r="I1333">
        <v>73199</v>
      </c>
      <c r="J1333" s="92">
        <v>44470</v>
      </c>
      <c r="K1333" s="92">
        <v>44681</v>
      </c>
    </row>
    <row r="1334" spans="1:11" x14ac:dyDescent="0.25">
      <c r="A1334" t="str">
        <f t="shared" si="20"/>
        <v>SC-50000-73199-SmartFIX – 1 Year Level3-Renewal</v>
      </c>
      <c r="B1334" t="s">
        <v>11</v>
      </c>
      <c r="C1334" t="s">
        <v>20167</v>
      </c>
      <c r="D1334" t="s">
        <v>20131</v>
      </c>
      <c r="E1334" t="s">
        <v>18</v>
      </c>
      <c r="F1334">
        <v>0.27700000000000002</v>
      </c>
      <c r="G1334">
        <v>3.3300000000000003E-2</v>
      </c>
      <c r="H1334">
        <v>50000</v>
      </c>
      <c r="I1334">
        <v>73199</v>
      </c>
      <c r="J1334" s="92">
        <v>44470</v>
      </c>
      <c r="K1334" s="92">
        <v>44681</v>
      </c>
    </row>
    <row r="1335" spans="1:11" x14ac:dyDescent="0.25">
      <c r="A1335" t="str">
        <f t="shared" si="20"/>
        <v>SE-50000-73199-SmartFIX – 1 Year Level3-Renewal</v>
      </c>
      <c r="B1335" t="s">
        <v>11</v>
      </c>
      <c r="C1335" t="s">
        <v>20167</v>
      </c>
      <c r="D1335" t="s">
        <v>20131</v>
      </c>
      <c r="E1335" t="s">
        <v>19</v>
      </c>
      <c r="F1335">
        <v>0.27700000000000002</v>
      </c>
      <c r="G1335">
        <v>3.3099999999999997E-2</v>
      </c>
      <c r="H1335">
        <v>50000</v>
      </c>
      <c r="I1335">
        <v>73199</v>
      </c>
      <c r="J1335" s="92">
        <v>44470</v>
      </c>
      <c r="K1335" s="92">
        <v>44681</v>
      </c>
    </row>
    <row r="1336" spans="1:11" x14ac:dyDescent="0.25">
      <c r="A1336" t="str">
        <f t="shared" si="20"/>
        <v>SO-50000-73199-SmartFIX – 1 Year Level3-Renewal</v>
      </c>
      <c r="B1336" t="s">
        <v>11</v>
      </c>
      <c r="C1336" t="s">
        <v>20167</v>
      </c>
      <c r="D1336" t="s">
        <v>20131</v>
      </c>
      <c r="E1336" t="s">
        <v>20</v>
      </c>
      <c r="F1336">
        <v>0.27700000000000002</v>
      </c>
      <c r="G1336">
        <v>3.3799999999999997E-2</v>
      </c>
      <c r="H1336">
        <v>50000</v>
      </c>
      <c r="I1336">
        <v>73199</v>
      </c>
      <c r="J1336" s="92">
        <v>44470</v>
      </c>
      <c r="K1336" s="92">
        <v>44681</v>
      </c>
    </row>
    <row r="1337" spans="1:11" x14ac:dyDescent="0.25">
      <c r="A1337" t="str">
        <f t="shared" si="20"/>
        <v>SW-50000-73199-SmartFIX – 1 Year Level3-Renewal</v>
      </c>
      <c r="B1337" t="s">
        <v>11</v>
      </c>
      <c r="C1337" t="s">
        <v>20167</v>
      </c>
      <c r="D1337" t="s">
        <v>20131</v>
      </c>
      <c r="E1337" t="s">
        <v>21</v>
      </c>
      <c r="F1337">
        <v>0.27700000000000002</v>
      </c>
      <c r="G1337">
        <v>3.2399999999999998E-2</v>
      </c>
      <c r="H1337">
        <v>50000</v>
      </c>
      <c r="I1337">
        <v>73199</v>
      </c>
      <c r="J1337" s="92">
        <v>44470</v>
      </c>
      <c r="K1337" s="92">
        <v>44681</v>
      </c>
    </row>
    <row r="1338" spans="1:11" x14ac:dyDescent="0.25">
      <c r="A1338" t="str">
        <f t="shared" si="20"/>
        <v>WM-50000-73199-SmartFIX – 1 Year Level3-Renewal</v>
      </c>
      <c r="B1338" t="s">
        <v>11</v>
      </c>
      <c r="C1338" t="s">
        <v>20167</v>
      </c>
      <c r="D1338" t="s">
        <v>20131</v>
      </c>
      <c r="E1338" t="s">
        <v>22</v>
      </c>
      <c r="F1338">
        <v>0.27700000000000002</v>
      </c>
      <c r="G1338">
        <v>3.2800000000000003E-2</v>
      </c>
      <c r="H1338">
        <v>50000</v>
      </c>
      <c r="I1338">
        <v>73199</v>
      </c>
      <c r="J1338" s="92">
        <v>44470</v>
      </c>
      <c r="K1338" s="92">
        <v>44681</v>
      </c>
    </row>
    <row r="1339" spans="1:11" x14ac:dyDescent="0.25">
      <c r="A1339" t="str">
        <f t="shared" si="20"/>
        <v>WN-50000-73199-SmartFIX – 1 Year Level3-Renewal</v>
      </c>
      <c r="B1339" t="s">
        <v>11</v>
      </c>
      <c r="C1339" t="s">
        <v>20167</v>
      </c>
      <c r="D1339" t="s">
        <v>20131</v>
      </c>
      <c r="E1339" t="s">
        <v>23</v>
      </c>
      <c r="F1339">
        <v>0.27700000000000002</v>
      </c>
      <c r="G1339">
        <v>3.3500000000000002E-2</v>
      </c>
      <c r="H1339">
        <v>50000</v>
      </c>
      <c r="I1339">
        <v>73199</v>
      </c>
      <c r="J1339" s="92">
        <v>44470</v>
      </c>
      <c r="K1339" s="92">
        <v>44681</v>
      </c>
    </row>
    <row r="1340" spans="1:11" x14ac:dyDescent="0.25">
      <c r="A1340" t="str">
        <f t="shared" si="20"/>
        <v>WS-50000-73199-SmartFIX – 1 Year Level3-Renewal</v>
      </c>
      <c r="B1340" t="s">
        <v>11</v>
      </c>
      <c r="C1340" t="s">
        <v>20167</v>
      </c>
      <c r="D1340" t="s">
        <v>20131</v>
      </c>
      <c r="E1340" t="s">
        <v>24</v>
      </c>
      <c r="F1340">
        <v>0.27700000000000002</v>
      </c>
      <c r="G1340">
        <v>3.2399999999999998E-2</v>
      </c>
      <c r="H1340">
        <v>50000</v>
      </c>
      <c r="I1340">
        <v>73199</v>
      </c>
      <c r="J1340" s="92">
        <v>44470</v>
      </c>
      <c r="K1340" s="92">
        <v>44681</v>
      </c>
    </row>
    <row r="1341" spans="1:11" x14ac:dyDescent="0.25">
      <c r="A1341" t="str">
        <f t="shared" si="20"/>
        <v>EA-73200-124999-SmartFIX – 1 Year Level3-Renewal</v>
      </c>
      <c r="B1341" t="s">
        <v>11</v>
      </c>
      <c r="C1341" t="s">
        <v>20167</v>
      </c>
      <c r="D1341" t="s">
        <v>20131</v>
      </c>
      <c r="E1341" t="s">
        <v>12</v>
      </c>
      <c r="F1341">
        <v>0.27800000000000002</v>
      </c>
      <c r="G1341">
        <v>2.9600000000000001E-2</v>
      </c>
      <c r="H1341">
        <v>73200</v>
      </c>
      <c r="I1341">
        <v>124999</v>
      </c>
      <c r="J1341" s="92">
        <v>44470</v>
      </c>
      <c r="K1341" s="92">
        <v>44681</v>
      </c>
    </row>
    <row r="1342" spans="1:11" x14ac:dyDescent="0.25">
      <c r="A1342" t="str">
        <f t="shared" si="20"/>
        <v>EM-73200-124999-SmartFIX – 1 Year Level3-Renewal</v>
      </c>
      <c r="B1342" t="s">
        <v>11</v>
      </c>
      <c r="C1342" t="s">
        <v>20167</v>
      </c>
      <c r="D1342" t="s">
        <v>20131</v>
      </c>
      <c r="E1342" t="s">
        <v>13</v>
      </c>
      <c r="F1342">
        <v>0.27800000000000002</v>
      </c>
      <c r="G1342">
        <v>2.9499999999999998E-2</v>
      </c>
      <c r="H1342">
        <v>73200</v>
      </c>
      <c r="I1342">
        <v>124999</v>
      </c>
      <c r="J1342" s="92">
        <v>44470</v>
      </c>
      <c r="K1342" s="92">
        <v>44681</v>
      </c>
    </row>
    <row r="1343" spans="1:11" x14ac:dyDescent="0.25">
      <c r="A1343" t="str">
        <f t="shared" si="20"/>
        <v>NE-73200-124999-SmartFIX – 1 Year Level3-Renewal</v>
      </c>
      <c r="B1343" t="s">
        <v>11</v>
      </c>
      <c r="C1343" t="s">
        <v>20167</v>
      </c>
      <c r="D1343" t="s">
        <v>20131</v>
      </c>
      <c r="E1343" t="s">
        <v>14</v>
      </c>
      <c r="F1343">
        <v>0.27800000000000002</v>
      </c>
      <c r="G1343">
        <v>3.0300000000000001E-2</v>
      </c>
      <c r="H1343">
        <v>73200</v>
      </c>
      <c r="I1343">
        <v>124999</v>
      </c>
      <c r="J1343" s="92">
        <v>44470</v>
      </c>
      <c r="K1343" s="92">
        <v>44681</v>
      </c>
    </row>
    <row r="1344" spans="1:11" x14ac:dyDescent="0.25">
      <c r="A1344" t="str">
        <f t="shared" si="20"/>
        <v>NO-73200-124999-SmartFIX – 1 Year Level3-Renewal</v>
      </c>
      <c r="B1344" t="s">
        <v>11</v>
      </c>
      <c r="C1344" t="s">
        <v>20167</v>
      </c>
      <c r="D1344" t="s">
        <v>20131</v>
      </c>
      <c r="E1344" t="s">
        <v>15</v>
      </c>
      <c r="F1344">
        <v>0.27800000000000002</v>
      </c>
      <c r="G1344">
        <v>3.0099999999999998E-2</v>
      </c>
      <c r="H1344">
        <v>73200</v>
      </c>
      <c r="I1344">
        <v>124999</v>
      </c>
      <c r="J1344" s="92">
        <v>44470</v>
      </c>
      <c r="K1344" s="92">
        <v>44681</v>
      </c>
    </row>
    <row r="1345" spans="1:11" x14ac:dyDescent="0.25">
      <c r="A1345" t="str">
        <f t="shared" si="20"/>
        <v>NT-73200-124999-SmartFIX – 1 Year Level3-Renewal</v>
      </c>
      <c r="B1345" t="s">
        <v>11</v>
      </c>
      <c r="C1345" t="s">
        <v>20167</v>
      </c>
      <c r="D1345" t="s">
        <v>20131</v>
      </c>
      <c r="E1345" t="s">
        <v>16</v>
      </c>
      <c r="F1345">
        <v>0.27800000000000002</v>
      </c>
      <c r="G1345">
        <v>3.1300000000000001E-2</v>
      </c>
      <c r="H1345">
        <v>73200</v>
      </c>
      <c r="I1345">
        <v>124999</v>
      </c>
      <c r="J1345" s="92">
        <v>44470</v>
      </c>
      <c r="K1345" s="92">
        <v>44681</v>
      </c>
    </row>
    <row r="1346" spans="1:11" x14ac:dyDescent="0.25">
      <c r="A1346" t="str">
        <f t="shared" si="20"/>
        <v>NW-73200-124999-SmartFIX – 1 Year Level3-Renewal</v>
      </c>
      <c r="B1346" t="s">
        <v>11</v>
      </c>
      <c r="C1346" t="s">
        <v>20167</v>
      </c>
      <c r="D1346" t="s">
        <v>20131</v>
      </c>
      <c r="E1346" t="s">
        <v>17</v>
      </c>
      <c r="F1346">
        <v>0.27800000000000002</v>
      </c>
      <c r="G1346">
        <v>3.0200000000000001E-2</v>
      </c>
      <c r="H1346">
        <v>73200</v>
      </c>
      <c r="I1346">
        <v>124999</v>
      </c>
      <c r="J1346" s="92">
        <v>44470</v>
      </c>
      <c r="K1346" s="92">
        <v>44681</v>
      </c>
    </row>
    <row r="1347" spans="1:11" x14ac:dyDescent="0.25">
      <c r="A1347" t="str">
        <f t="shared" ref="A1347:A1410" si="21">CONCATENATE(E1347,"-",H1347,"-",I1347,"-",C1347,"-",D1347)</f>
        <v>SC-73200-124999-SmartFIX – 1 Year Level3-Renewal</v>
      </c>
      <c r="B1347" t="s">
        <v>11</v>
      </c>
      <c r="C1347" t="s">
        <v>20167</v>
      </c>
      <c r="D1347" t="s">
        <v>20131</v>
      </c>
      <c r="E1347" t="s">
        <v>18</v>
      </c>
      <c r="F1347">
        <v>0.27800000000000002</v>
      </c>
      <c r="G1347">
        <v>3.1E-2</v>
      </c>
      <c r="H1347">
        <v>73200</v>
      </c>
      <c r="I1347">
        <v>124999</v>
      </c>
      <c r="J1347" s="92">
        <v>44470</v>
      </c>
      <c r="K1347" s="92">
        <v>44681</v>
      </c>
    </row>
    <row r="1348" spans="1:11" x14ac:dyDescent="0.25">
      <c r="A1348" t="str">
        <f t="shared" si="21"/>
        <v>SE-73200-124999-SmartFIX – 1 Year Level3-Renewal</v>
      </c>
      <c r="B1348" t="s">
        <v>11</v>
      </c>
      <c r="C1348" t="s">
        <v>20167</v>
      </c>
      <c r="D1348" t="s">
        <v>20131</v>
      </c>
      <c r="E1348" t="s">
        <v>19</v>
      </c>
      <c r="F1348">
        <v>0.27800000000000002</v>
      </c>
      <c r="G1348">
        <v>3.1E-2</v>
      </c>
      <c r="H1348">
        <v>73200</v>
      </c>
      <c r="I1348">
        <v>124999</v>
      </c>
      <c r="J1348" s="92">
        <v>44470</v>
      </c>
      <c r="K1348" s="92">
        <v>44681</v>
      </c>
    </row>
    <row r="1349" spans="1:11" x14ac:dyDescent="0.25">
      <c r="A1349" t="str">
        <f t="shared" si="21"/>
        <v>SO-73200-124999-SmartFIX – 1 Year Level3-Renewal</v>
      </c>
      <c r="B1349" t="s">
        <v>11</v>
      </c>
      <c r="C1349" t="s">
        <v>20167</v>
      </c>
      <c r="D1349" t="s">
        <v>20131</v>
      </c>
      <c r="E1349" t="s">
        <v>20</v>
      </c>
      <c r="F1349">
        <v>0.27800000000000002</v>
      </c>
      <c r="G1349">
        <v>3.1300000000000001E-2</v>
      </c>
      <c r="H1349">
        <v>73200</v>
      </c>
      <c r="I1349">
        <v>124999</v>
      </c>
      <c r="J1349" s="92">
        <v>44470</v>
      </c>
      <c r="K1349" s="92">
        <v>44681</v>
      </c>
    </row>
    <row r="1350" spans="1:11" x14ac:dyDescent="0.25">
      <c r="A1350" t="str">
        <f t="shared" si="21"/>
        <v>SW-73200-124999-SmartFIX – 1 Year Level3-Renewal</v>
      </c>
      <c r="B1350" t="s">
        <v>11</v>
      </c>
      <c r="C1350" t="s">
        <v>20167</v>
      </c>
      <c r="D1350" t="s">
        <v>20131</v>
      </c>
      <c r="E1350" t="s">
        <v>21</v>
      </c>
      <c r="F1350">
        <v>0.27800000000000002</v>
      </c>
      <c r="G1350">
        <v>3.1399999999999997E-2</v>
      </c>
      <c r="H1350">
        <v>73200</v>
      </c>
      <c r="I1350">
        <v>124999</v>
      </c>
      <c r="J1350" s="92">
        <v>44470</v>
      </c>
      <c r="K1350" s="92">
        <v>44681</v>
      </c>
    </row>
    <row r="1351" spans="1:11" x14ac:dyDescent="0.25">
      <c r="A1351" t="str">
        <f t="shared" si="21"/>
        <v>WM-73200-124999-SmartFIX – 1 Year Level3-Renewal</v>
      </c>
      <c r="B1351" t="s">
        <v>11</v>
      </c>
      <c r="C1351" t="s">
        <v>20167</v>
      </c>
      <c r="D1351" t="s">
        <v>20131</v>
      </c>
      <c r="E1351" t="s">
        <v>22</v>
      </c>
      <c r="F1351">
        <v>0.27800000000000002</v>
      </c>
      <c r="G1351">
        <v>3.0800000000000001E-2</v>
      </c>
      <c r="H1351">
        <v>73200</v>
      </c>
      <c r="I1351">
        <v>124999</v>
      </c>
      <c r="J1351" s="92">
        <v>44470</v>
      </c>
      <c r="K1351" s="92">
        <v>44681</v>
      </c>
    </row>
    <row r="1352" spans="1:11" x14ac:dyDescent="0.25">
      <c r="A1352" t="str">
        <f t="shared" si="21"/>
        <v>WN-73200-124999-SmartFIX – 1 Year Level3-Renewal</v>
      </c>
      <c r="B1352" t="s">
        <v>11</v>
      </c>
      <c r="C1352" t="s">
        <v>20167</v>
      </c>
      <c r="D1352" t="s">
        <v>20131</v>
      </c>
      <c r="E1352" t="s">
        <v>23</v>
      </c>
      <c r="F1352">
        <v>0.27800000000000002</v>
      </c>
      <c r="G1352">
        <v>3.1399999999999997E-2</v>
      </c>
      <c r="H1352">
        <v>73200</v>
      </c>
      <c r="I1352">
        <v>124999</v>
      </c>
      <c r="J1352" s="92">
        <v>44470</v>
      </c>
      <c r="K1352" s="92">
        <v>44681</v>
      </c>
    </row>
    <row r="1353" spans="1:11" x14ac:dyDescent="0.25">
      <c r="A1353" t="str">
        <f t="shared" si="21"/>
        <v>WS-73200-124999-SmartFIX – 1 Year Level3-Renewal</v>
      </c>
      <c r="B1353" t="s">
        <v>11</v>
      </c>
      <c r="C1353" t="s">
        <v>20167</v>
      </c>
      <c r="D1353" t="s">
        <v>20131</v>
      </c>
      <c r="E1353" t="s">
        <v>24</v>
      </c>
      <c r="F1353">
        <v>0.27800000000000002</v>
      </c>
      <c r="G1353">
        <v>3.15E-2</v>
      </c>
      <c r="H1353">
        <v>73200</v>
      </c>
      <c r="I1353">
        <v>124999</v>
      </c>
      <c r="J1353" s="92">
        <v>44470</v>
      </c>
      <c r="K1353" s="92">
        <v>44681</v>
      </c>
    </row>
    <row r="1354" spans="1:11" x14ac:dyDescent="0.25">
      <c r="A1354" t="str">
        <f t="shared" si="21"/>
        <v>EA-125000-292999-SmartFIX – 1 Year Level3-Renewal</v>
      </c>
      <c r="B1354" t="s">
        <v>11</v>
      </c>
      <c r="C1354" t="s">
        <v>20167</v>
      </c>
      <c r="D1354" t="s">
        <v>20131</v>
      </c>
      <c r="E1354" t="s">
        <v>12</v>
      </c>
      <c r="F1354">
        <v>0.27900000000000003</v>
      </c>
      <c r="G1354">
        <v>2.9499999999999998E-2</v>
      </c>
      <c r="H1354">
        <v>125000</v>
      </c>
      <c r="I1354">
        <v>292999</v>
      </c>
      <c r="J1354" s="92">
        <v>44470</v>
      </c>
      <c r="K1354" s="92">
        <v>44681</v>
      </c>
    </row>
    <row r="1355" spans="1:11" x14ac:dyDescent="0.25">
      <c r="A1355" t="str">
        <f t="shared" si="21"/>
        <v>EM-125000-292999-SmartFIX – 1 Year Level3-Renewal</v>
      </c>
      <c r="B1355" t="s">
        <v>11</v>
      </c>
      <c r="C1355" t="s">
        <v>20167</v>
      </c>
      <c r="D1355" t="s">
        <v>20131</v>
      </c>
      <c r="E1355" t="s">
        <v>13</v>
      </c>
      <c r="F1355">
        <v>0.27900000000000003</v>
      </c>
      <c r="G1355">
        <v>2.8899999999999999E-2</v>
      </c>
      <c r="H1355">
        <v>125000</v>
      </c>
      <c r="I1355">
        <v>292999</v>
      </c>
      <c r="J1355" s="92">
        <v>44470</v>
      </c>
      <c r="K1355" s="92">
        <v>44681</v>
      </c>
    </row>
    <row r="1356" spans="1:11" x14ac:dyDescent="0.25">
      <c r="A1356" t="str">
        <f t="shared" si="21"/>
        <v>NE-125000-292999-SmartFIX – 1 Year Level3-Renewal</v>
      </c>
      <c r="B1356" t="s">
        <v>11</v>
      </c>
      <c r="C1356" t="s">
        <v>20167</v>
      </c>
      <c r="D1356" t="s">
        <v>20131</v>
      </c>
      <c r="E1356" t="s">
        <v>14</v>
      </c>
      <c r="F1356">
        <v>0.27900000000000003</v>
      </c>
      <c r="G1356">
        <v>2.9499999999999998E-2</v>
      </c>
      <c r="H1356">
        <v>125000</v>
      </c>
      <c r="I1356">
        <v>292999</v>
      </c>
      <c r="J1356" s="92">
        <v>44470</v>
      </c>
      <c r="K1356" s="92">
        <v>44681</v>
      </c>
    </row>
    <row r="1357" spans="1:11" x14ac:dyDescent="0.25">
      <c r="A1357" t="str">
        <f t="shared" si="21"/>
        <v>NO-125000-292999-SmartFIX – 1 Year Level3-Renewal</v>
      </c>
      <c r="B1357" t="s">
        <v>11</v>
      </c>
      <c r="C1357" t="s">
        <v>20167</v>
      </c>
      <c r="D1357" t="s">
        <v>20131</v>
      </c>
      <c r="E1357" t="s">
        <v>15</v>
      </c>
      <c r="F1357">
        <v>0.27900000000000003</v>
      </c>
      <c r="G1357">
        <v>2.93E-2</v>
      </c>
      <c r="H1357">
        <v>125000</v>
      </c>
      <c r="I1357">
        <v>292999</v>
      </c>
      <c r="J1357" s="92">
        <v>44470</v>
      </c>
      <c r="K1357" s="92">
        <v>44681</v>
      </c>
    </row>
    <row r="1358" spans="1:11" x14ac:dyDescent="0.25">
      <c r="A1358" t="str">
        <f t="shared" si="21"/>
        <v>NT-125000-292999-SmartFIX – 1 Year Level3-Renewal</v>
      </c>
      <c r="B1358" t="s">
        <v>11</v>
      </c>
      <c r="C1358" t="s">
        <v>20167</v>
      </c>
      <c r="D1358" t="s">
        <v>20131</v>
      </c>
      <c r="E1358" t="s">
        <v>16</v>
      </c>
      <c r="F1358">
        <v>0.27900000000000003</v>
      </c>
      <c r="G1358">
        <v>3.0200000000000001E-2</v>
      </c>
      <c r="H1358">
        <v>125000</v>
      </c>
      <c r="I1358">
        <v>292999</v>
      </c>
      <c r="J1358" s="92">
        <v>44470</v>
      </c>
      <c r="K1358" s="92">
        <v>44681</v>
      </c>
    </row>
    <row r="1359" spans="1:11" x14ac:dyDescent="0.25">
      <c r="A1359" t="str">
        <f t="shared" si="21"/>
        <v>NW-125000-292999-SmartFIX – 1 Year Level3-Renewal</v>
      </c>
      <c r="B1359" t="s">
        <v>11</v>
      </c>
      <c r="C1359" t="s">
        <v>20167</v>
      </c>
      <c r="D1359" t="s">
        <v>20131</v>
      </c>
      <c r="E1359" t="s">
        <v>17</v>
      </c>
      <c r="F1359">
        <v>0.27900000000000003</v>
      </c>
      <c r="G1359">
        <v>2.9600000000000001E-2</v>
      </c>
      <c r="H1359">
        <v>125000</v>
      </c>
      <c r="I1359">
        <v>292999</v>
      </c>
      <c r="J1359" s="92">
        <v>44470</v>
      </c>
      <c r="K1359" s="92">
        <v>44681</v>
      </c>
    </row>
    <row r="1360" spans="1:11" x14ac:dyDescent="0.25">
      <c r="A1360" t="str">
        <f t="shared" si="21"/>
        <v>SC-125000-292999-SmartFIX – 1 Year Level3-Renewal</v>
      </c>
      <c r="B1360" t="s">
        <v>11</v>
      </c>
      <c r="C1360" t="s">
        <v>20167</v>
      </c>
      <c r="D1360" t="s">
        <v>20131</v>
      </c>
      <c r="E1360" t="s">
        <v>18</v>
      </c>
      <c r="F1360">
        <v>0.27900000000000003</v>
      </c>
      <c r="G1360">
        <v>3.04E-2</v>
      </c>
      <c r="H1360">
        <v>125000</v>
      </c>
      <c r="I1360">
        <v>292999</v>
      </c>
      <c r="J1360" s="92">
        <v>44470</v>
      </c>
      <c r="K1360" s="92">
        <v>44681</v>
      </c>
    </row>
    <row r="1361" spans="1:11" x14ac:dyDescent="0.25">
      <c r="A1361" t="str">
        <f t="shared" si="21"/>
        <v>SE-125000-292999-SmartFIX – 1 Year Level3-Renewal</v>
      </c>
      <c r="B1361" t="s">
        <v>11</v>
      </c>
      <c r="C1361" t="s">
        <v>20167</v>
      </c>
      <c r="D1361" t="s">
        <v>20131</v>
      </c>
      <c r="E1361" t="s">
        <v>19</v>
      </c>
      <c r="F1361">
        <v>0.27900000000000003</v>
      </c>
      <c r="G1361">
        <v>3.0499999999999999E-2</v>
      </c>
      <c r="H1361">
        <v>125000</v>
      </c>
      <c r="I1361">
        <v>292999</v>
      </c>
      <c r="J1361" s="92">
        <v>44470</v>
      </c>
      <c r="K1361" s="92">
        <v>44681</v>
      </c>
    </row>
    <row r="1362" spans="1:11" x14ac:dyDescent="0.25">
      <c r="A1362" t="str">
        <f t="shared" si="21"/>
        <v>SO-125000-292999-SmartFIX – 1 Year Level3-Renewal</v>
      </c>
      <c r="B1362" t="s">
        <v>11</v>
      </c>
      <c r="C1362" t="s">
        <v>20167</v>
      </c>
      <c r="D1362" t="s">
        <v>20131</v>
      </c>
      <c r="E1362" t="s">
        <v>20</v>
      </c>
      <c r="F1362">
        <v>0.27900000000000003</v>
      </c>
      <c r="G1362">
        <v>3.0499999999999999E-2</v>
      </c>
      <c r="H1362">
        <v>125000</v>
      </c>
      <c r="I1362">
        <v>292999</v>
      </c>
      <c r="J1362" s="92">
        <v>44470</v>
      </c>
      <c r="K1362" s="92">
        <v>44681</v>
      </c>
    </row>
    <row r="1363" spans="1:11" x14ac:dyDescent="0.25">
      <c r="A1363" t="str">
        <f t="shared" si="21"/>
        <v>SW-125000-292999-SmartFIX – 1 Year Level3-Renewal</v>
      </c>
      <c r="B1363" t="s">
        <v>11</v>
      </c>
      <c r="C1363" t="s">
        <v>20167</v>
      </c>
      <c r="D1363" t="s">
        <v>20131</v>
      </c>
      <c r="E1363" t="s">
        <v>21</v>
      </c>
      <c r="F1363">
        <v>0.27900000000000003</v>
      </c>
      <c r="G1363">
        <v>3.04E-2</v>
      </c>
      <c r="H1363">
        <v>125000</v>
      </c>
      <c r="I1363">
        <v>292999</v>
      </c>
      <c r="J1363" s="92">
        <v>44470</v>
      </c>
      <c r="K1363" s="92">
        <v>44681</v>
      </c>
    </row>
    <row r="1364" spans="1:11" x14ac:dyDescent="0.25">
      <c r="A1364" t="str">
        <f t="shared" si="21"/>
        <v>WM-125000-292999-SmartFIX – 1 Year Level3-Renewal</v>
      </c>
      <c r="B1364" t="s">
        <v>11</v>
      </c>
      <c r="C1364" t="s">
        <v>20167</v>
      </c>
      <c r="D1364" t="s">
        <v>20131</v>
      </c>
      <c r="E1364" t="s">
        <v>22</v>
      </c>
      <c r="F1364">
        <v>0.27900000000000003</v>
      </c>
      <c r="G1364">
        <v>3.0099999999999998E-2</v>
      </c>
      <c r="H1364">
        <v>125000</v>
      </c>
      <c r="I1364">
        <v>292999</v>
      </c>
      <c r="J1364" s="92">
        <v>44470</v>
      </c>
      <c r="K1364" s="92">
        <v>44681</v>
      </c>
    </row>
    <row r="1365" spans="1:11" x14ac:dyDescent="0.25">
      <c r="A1365" t="str">
        <f t="shared" si="21"/>
        <v>WN-125000-292999-SmartFIX – 1 Year Level3-Renewal</v>
      </c>
      <c r="B1365" t="s">
        <v>11</v>
      </c>
      <c r="C1365" t="s">
        <v>20167</v>
      </c>
      <c r="D1365" t="s">
        <v>20131</v>
      </c>
      <c r="E1365" t="s">
        <v>23</v>
      </c>
      <c r="F1365">
        <v>0.27900000000000003</v>
      </c>
      <c r="G1365">
        <v>3.0700000000000002E-2</v>
      </c>
      <c r="H1365">
        <v>125000</v>
      </c>
      <c r="I1365">
        <v>292999</v>
      </c>
      <c r="J1365" s="92">
        <v>44470</v>
      </c>
      <c r="K1365" s="92">
        <v>44681</v>
      </c>
    </row>
    <row r="1366" spans="1:11" x14ac:dyDescent="0.25">
      <c r="A1366" t="str">
        <f t="shared" si="21"/>
        <v>WS-125000-292999-SmartFIX – 1 Year Level3-Renewal</v>
      </c>
      <c r="B1366" t="s">
        <v>11</v>
      </c>
      <c r="C1366" t="s">
        <v>20167</v>
      </c>
      <c r="D1366" t="s">
        <v>20131</v>
      </c>
      <c r="E1366" t="s">
        <v>24</v>
      </c>
      <c r="F1366">
        <v>0.27900000000000003</v>
      </c>
      <c r="G1366">
        <v>3.0200000000000001E-2</v>
      </c>
      <c r="H1366">
        <v>125000</v>
      </c>
      <c r="I1366">
        <v>292999</v>
      </c>
      <c r="J1366" s="92">
        <v>44470</v>
      </c>
      <c r="K1366" s="92">
        <v>44681</v>
      </c>
    </row>
    <row r="1367" spans="1:11" x14ac:dyDescent="0.25">
      <c r="A1367" t="str">
        <f t="shared" si="21"/>
        <v>EA-10000-24999-SmartFIX – 2 Year Level3-Renewal</v>
      </c>
      <c r="B1367" t="s">
        <v>11</v>
      </c>
      <c r="C1367" t="s">
        <v>20168</v>
      </c>
      <c r="D1367" t="s">
        <v>20131</v>
      </c>
      <c r="E1367" t="s">
        <v>12</v>
      </c>
      <c r="F1367">
        <v>0.27500000000000002</v>
      </c>
      <c r="G1367">
        <v>3.56E-2</v>
      </c>
      <c r="H1367">
        <v>10000</v>
      </c>
      <c r="I1367">
        <v>24999</v>
      </c>
      <c r="J1367" s="92">
        <v>44470</v>
      </c>
      <c r="K1367" s="92">
        <v>44681</v>
      </c>
    </row>
    <row r="1368" spans="1:11" x14ac:dyDescent="0.25">
      <c r="A1368" t="str">
        <f t="shared" si="21"/>
        <v>EM-10000-24999-SmartFIX – 2 Year Level3-Renewal</v>
      </c>
      <c r="B1368" t="s">
        <v>11</v>
      </c>
      <c r="C1368" t="s">
        <v>20168</v>
      </c>
      <c r="D1368" t="s">
        <v>20131</v>
      </c>
      <c r="E1368" t="s">
        <v>13</v>
      </c>
      <c r="F1368">
        <v>0.27500000000000002</v>
      </c>
      <c r="G1368">
        <v>3.4799999999999998E-2</v>
      </c>
      <c r="H1368">
        <v>10000</v>
      </c>
      <c r="I1368">
        <v>24999</v>
      </c>
      <c r="J1368" s="92">
        <v>44470</v>
      </c>
      <c r="K1368" s="92">
        <v>44681</v>
      </c>
    </row>
    <row r="1369" spans="1:11" x14ac:dyDescent="0.25">
      <c r="A1369" t="str">
        <f t="shared" si="21"/>
        <v>NE-10000-24999-SmartFIX – 2 Year Level3-Renewal</v>
      </c>
      <c r="B1369" t="s">
        <v>11</v>
      </c>
      <c r="C1369" t="s">
        <v>20168</v>
      </c>
      <c r="D1369" t="s">
        <v>20131</v>
      </c>
      <c r="E1369" t="s">
        <v>14</v>
      </c>
      <c r="F1369">
        <v>0.27500000000000002</v>
      </c>
      <c r="G1369">
        <v>3.6299999999999999E-2</v>
      </c>
      <c r="H1369">
        <v>10000</v>
      </c>
      <c r="I1369">
        <v>24999</v>
      </c>
      <c r="J1369" s="92">
        <v>44470</v>
      </c>
      <c r="K1369" s="92">
        <v>44681</v>
      </c>
    </row>
    <row r="1370" spans="1:11" x14ac:dyDescent="0.25">
      <c r="A1370" t="str">
        <f t="shared" si="21"/>
        <v>NO-10000-24999-SmartFIX – 2 Year Level3-Renewal</v>
      </c>
      <c r="B1370" t="s">
        <v>11</v>
      </c>
      <c r="C1370" t="s">
        <v>20168</v>
      </c>
      <c r="D1370" t="s">
        <v>20131</v>
      </c>
      <c r="E1370" t="s">
        <v>15</v>
      </c>
      <c r="F1370">
        <v>0.27500000000000002</v>
      </c>
      <c r="G1370">
        <v>3.5499999999999997E-2</v>
      </c>
      <c r="H1370">
        <v>10000</v>
      </c>
      <c r="I1370">
        <v>24999</v>
      </c>
      <c r="J1370" s="92">
        <v>44470</v>
      </c>
      <c r="K1370" s="92">
        <v>44681</v>
      </c>
    </row>
    <row r="1371" spans="1:11" x14ac:dyDescent="0.25">
      <c r="A1371" t="str">
        <f t="shared" si="21"/>
        <v>NT-10000-24999-SmartFIX – 2 Year Level3-Renewal</v>
      </c>
      <c r="B1371" t="s">
        <v>11</v>
      </c>
      <c r="C1371" t="s">
        <v>20168</v>
      </c>
      <c r="D1371" t="s">
        <v>20131</v>
      </c>
      <c r="E1371" t="s">
        <v>16</v>
      </c>
      <c r="F1371">
        <v>0.27500000000000002</v>
      </c>
      <c r="G1371">
        <v>3.6299999999999999E-2</v>
      </c>
      <c r="H1371">
        <v>10000</v>
      </c>
      <c r="I1371">
        <v>24999</v>
      </c>
      <c r="J1371" s="92">
        <v>44470</v>
      </c>
      <c r="K1371" s="92">
        <v>44681</v>
      </c>
    </row>
    <row r="1372" spans="1:11" x14ac:dyDescent="0.25">
      <c r="A1372" t="str">
        <f t="shared" si="21"/>
        <v>NW-10000-24999-SmartFIX – 2 Year Level3-Renewal</v>
      </c>
      <c r="B1372" t="s">
        <v>11</v>
      </c>
      <c r="C1372" t="s">
        <v>20168</v>
      </c>
      <c r="D1372" t="s">
        <v>20131</v>
      </c>
      <c r="E1372" t="s">
        <v>17</v>
      </c>
      <c r="F1372">
        <v>0.27500000000000002</v>
      </c>
      <c r="G1372">
        <v>3.5900000000000001E-2</v>
      </c>
      <c r="H1372">
        <v>10000</v>
      </c>
      <c r="I1372">
        <v>24999</v>
      </c>
      <c r="J1372" s="92">
        <v>44470</v>
      </c>
      <c r="K1372" s="92">
        <v>44681</v>
      </c>
    </row>
    <row r="1373" spans="1:11" x14ac:dyDescent="0.25">
      <c r="A1373" t="str">
        <f t="shared" si="21"/>
        <v>SC-10000-24999-SmartFIX – 2 Year Level3-Renewal</v>
      </c>
      <c r="B1373" t="s">
        <v>11</v>
      </c>
      <c r="C1373" t="s">
        <v>20168</v>
      </c>
      <c r="D1373" t="s">
        <v>20131</v>
      </c>
      <c r="E1373" t="s">
        <v>18</v>
      </c>
      <c r="F1373">
        <v>0.27500000000000002</v>
      </c>
      <c r="G1373">
        <v>3.6700000000000003E-2</v>
      </c>
      <c r="H1373">
        <v>10000</v>
      </c>
      <c r="I1373">
        <v>24999</v>
      </c>
      <c r="J1373" s="92">
        <v>44470</v>
      </c>
      <c r="K1373" s="92">
        <v>44681</v>
      </c>
    </row>
    <row r="1374" spans="1:11" x14ac:dyDescent="0.25">
      <c r="A1374" t="str">
        <f t="shared" si="21"/>
        <v>SE-10000-24999-SmartFIX – 2 Year Level3-Renewal</v>
      </c>
      <c r="B1374" t="s">
        <v>11</v>
      </c>
      <c r="C1374" t="s">
        <v>20168</v>
      </c>
      <c r="D1374" t="s">
        <v>20131</v>
      </c>
      <c r="E1374" t="s">
        <v>19</v>
      </c>
      <c r="F1374">
        <v>0.27500000000000002</v>
      </c>
      <c r="G1374">
        <v>3.6400000000000002E-2</v>
      </c>
      <c r="H1374">
        <v>10000</v>
      </c>
      <c r="I1374">
        <v>24999</v>
      </c>
      <c r="J1374" s="92">
        <v>44470</v>
      </c>
      <c r="K1374" s="92">
        <v>44681</v>
      </c>
    </row>
    <row r="1375" spans="1:11" x14ac:dyDescent="0.25">
      <c r="A1375" t="str">
        <f t="shared" si="21"/>
        <v>SO-10000-24999-SmartFIX – 2 Year Level3-Renewal</v>
      </c>
      <c r="B1375" t="s">
        <v>11</v>
      </c>
      <c r="C1375" t="s">
        <v>20168</v>
      </c>
      <c r="D1375" t="s">
        <v>20131</v>
      </c>
      <c r="E1375" t="s">
        <v>20</v>
      </c>
      <c r="F1375">
        <v>0.27500000000000002</v>
      </c>
      <c r="G1375">
        <v>3.73E-2</v>
      </c>
      <c r="H1375">
        <v>10000</v>
      </c>
      <c r="I1375">
        <v>24999</v>
      </c>
      <c r="J1375" s="92">
        <v>44470</v>
      </c>
      <c r="K1375" s="92">
        <v>44681</v>
      </c>
    </row>
    <row r="1376" spans="1:11" x14ac:dyDescent="0.25">
      <c r="A1376" t="str">
        <f t="shared" si="21"/>
        <v>SW-10000-24999-SmartFIX – 2 Year Level3-Renewal</v>
      </c>
      <c r="B1376" t="s">
        <v>11</v>
      </c>
      <c r="C1376" t="s">
        <v>20168</v>
      </c>
      <c r="D1376" t="s">
        <v>20131</v>
      </c>
      <c r="E1376" t="s">
        <v>21</v>
      </c>
      <c r="F1376">
        <v>0.27500000000000002</v>
      </c>
      <c r="G1376">
        <v>3.6200000000000003E-2</v>
      </c>
      <c r="H1376">
        <v>10000</v>
      </c>
      <c r="I1376">
        <v>24999</v>
      </c>
      <c r="J1376" s="92">
        <v>44470</v>
      </c>
      <c r="K1376" s="92">
        <v>44681</v>
      </c>
    </row>
    <row r="1377" spans="1:11" x14ac:dyDescent="0.25">
      <c r="A1377" t="str">
        <f t="shared" si="21"/>
        <v>WM-10000-24999-SmartFIX – 2 Year Level3-Renewal</v>
      </c>
      <c r="B1377" t="s">
        <v>11</v>
      </c>
      <c r="C1377" t="s">
        <v>20168</v>
      </c>
      <c r="D1377" t="s">
        <v>20131</v>
      </c>
      <c r="E1377" t="s">
        <v>22</v>
      </c>
      <c r="F1377">
        <v>0.27500000000000002</v>
      </c>
      <c r="G1377">
        <v>3.5700000000000003E-2</v>
      </c>
      <c r="H1377">
        <v>10000</v>
      </c>
      <c r="I1377">
        <v>24999</v>
      </c>
      <c r="J1377" s="92">
        <v>44470</v>
      </c>
      <c r="K1377" s="92">
        <v>44681</v>
      </c>
    </row>
    <row r="1378" spans="1:11" x14ac:dyDescent="0.25">
      <c r="A1378" t="str">
        <f t="shared" si="21"/>
        <v>WN-10000-24999-SmartFIX – 2 Year Level3-Renewal</v>
      </c>
      <c r="B1378" t="s">
        <v>11</v>
      </c>
      <c r="C1378" t="s">
        <v>20168</v>
      </c>
      <c r="D1378" t="s">
        <v>20131</v>
      </c>
      <c r="E1378" t="s">
        <v>23</v>
      </c>
      <c r="F1378">
        <v>0.27500000000000002</v>
      </c>
      <c r="G1378">
        <v>3.6299999999999999E-2</v>
      </c>
      <c r="H1378">
        <v>10000</v>
      </c>
      <c r="I1378">
        <v>24999</v>
      </c>
      <c r="J1378" s="92">
        <v>44470</v>
      </c>
      <c r="K1378" s="92">
        <v>44681</v>
      </c>
    </row>
    <row r="1379" spans="1:11" x14ac:dyDescent="0.25">
      <c r="A1379" t="str">
        <f t="shared" si="21"/>
        <v>WS-10000-24999-SmartFIX – 2 Year Level3-Renewal</v>
      </c>
      <c r="B1379" t="s">
        <v>11</v>
      </c>
      <c r="C1379" t="s">
        <v>20168</v>
      </c>
      <c r="D1379" t="s">
        <v>20131</v>
      </c>
      <c r="E1379" t="s">
        <v>24</v>
      </c>
      <c r="F1379">
        <v>0.27500000000000002</v>
      </c>
      <c r="G1379">
        <v>3.6299999999999999E-2</v>
      </c>
      <c r="H1379">
        <v>10000</v>
      </c>
      <c r="I1379">
        <v>24999</v>
      </c>
      <c r="J1379" s="92">
        <v>44470</v>
      </c>
      <c r="K1379" s="92">
        <v>44681</v>
      </c>
    </row>
    <row r="1380" spans="1:11" x14ac:dyDescent="0.25">
      <c r="A1380" t="str">
        <f t="shared" si="21"/>
        <v>EA-25000-49999-SmartFIX – 2 Year Level3-Renewal</v>
      </c>
      <c r="B1380" t="s">
        <v>11</v>
      </c>
      <c r="C1380" t="s">
        <v>20168</v>
      </c>
      <c r="D1380" t="s">
        <v>20131</v>
      </c>
      <c r="E1380" t="s">
        <v>12</v>
      </c>
      <c r="F1380">
        <v>0.27600000000000002</v>
      </c>
      <c r="G1380">
        <v>3.3700000000000001E-2</v>
      </c>
      <c r="H1380">
        <v>25000</v>
      </c>
      <c r="I1380">
        <v>49999</v>
      </c>
      <c r="J1380" s="92">
        <v>44470</v>
      </c>
      <c r="K1380" s="92">
        <v>44681</v>
      </c>
    </row>
    <row r="1381" spans="1:11" x14ac:dyDescent="0.25">
      <c r="A1381" t="str">
        <f t="shared" si="21"/>
        <v>EM-25000-49999-SmartFIX – 2 Year Level3-Renewal</v>
      </c>
      <c r="B1381" t="s">
        <v>11</v>
      </c>
      <c r="C1381" t="s">
        <v>20168</v>
      </c>
      <c r="D1381" t="s">
        <v>20131</v>
      </c>
      <c r="E1381" t="s">
        <v>13</v>
      </c>
      <c r="F1381">
        <v>0.27600000000000002</v>
      </c>
      <c r="G1381">
        <v>3.4299999999999997E-2</v>
      </c>
      <c r="H1381">
        <v>25000</v>
      </c>
      <c r="I1381">
        <v>49999</v>
      </c>
      <c r="J1381" s="92">
        <v>44470</v>
      </c>
      <c r="K1381" s="92">
        <v>44681</v>
      </c>
    </row>
    <row r="1382" spans="1:11" x14ac:dyDescent="0.25">
      <c r="A1382" t="str">
        <f t="shared" si="21"/>
        <v>NE-25000-49999-SmartFIX – 2 Year Level3-Renewal</v>
      </c>
      <c r="B1382" t="s">
        <v>11</v>
      </c>
      <c r="C1382" t="s">
        <v>20168</v>
      </c>
      <c r="D1382" t="s">
        <v>20131</v>
      </c>
      <c r="E1382" t="s">
        <v>14</v>
      </c>
      <c r="F1382">
        <v>0.27600000000000002</v>
      </c>
      <c r="G1382">
        <v>3.5099999999999999E-2</v>
      </c>
      <c r="H1382">
        <v>25000</v>
      </c>
      <c r="I1382">
        <v>49999</v>
      </c>
      <c r="J1382" s="92">
        <v>44470</v>
      </c>
      <c r="K1382" s="92">
        <v>44681</v>
      </c>
    </row>
    <row r="1383" spans="1:11" x14ac:dyDescent="0.25">
      <c r="A1383" t="str">
        <f t="shared" si="21"/>
        <v>NO-25000-49999-SmartFIX – 2 Year Level3-Renewal</v>
      </c>
      <c r="B1383" t="s">
        <v>11</v>
      </c>
      <c r="C1383" t="s">
        <v>20168</v>
      </c>
      <c r="D1383" t="s">
        <v>20131</v>
      </c>
      <c r="E1383" t="s">
        <v>15</v>
      </c>
      <c r="F1383">
        <v>0.27600000000000002</v>
      </c>
      <c r="G1383">
        <v>3.49E-2</v>
      </c>
      <c r="H1383">
        <v>25000</v>
      </c>
      <c r="I1383">
        <v>49999</v>
      </c>
      <c r="J1383" s="92">
        <v>44470</v>
      </c>
      <c r="K1383" s="92">
        <v>44681</v>
      </c>
    </row>
    <row r="1384" spans="1:11" x14ac:dyDescent="0.25">
      <c r="A1384" t="str">
        <f t="shared" si="21"/>
        <v>NT-25000-49999-SmartFIX – 2 Year Level3-Renewal</v>
      </c>
      <c r="B1384" t="s">
        <v>11</v>
      </c>
      <c r="C1384" t="s">
        <v>20168</v>
      </c>
      <c r="D1384" t="s">
        <v>20131</v>
      </c>
      <c r="E1384" t="s">
        <v>16</v>
      </c>
      <c r="F1384">
        <v>0.27600000000000002</v>
      </c>
      <c r="G1384">
        <v>3.5299999999999998E-2</v>
      </c>
      <c r="H1384">
        <v>25000</v>
      </c>
      <c r="I1384">
        <v>49999</v>
      </c>
      <c r="J1384" s="92">
        <v>44470</v>
      </c>
      <c r="K1384" s="92">
        <v>44681</v>
      </c>
    </row>
    <row r="1385" spans="1:11" x14ac:dyDescent="0.25">
      <c r="A1385" t="str">
        <f t="shared" si="21"/>
        <v>NW-25000-49999-SmartFIX – 2 Year Level3-Renewal</v>
      </c>
      <c r="B1385" t="s">
        <v>11</v>
      </c>
      <c r="C1385" t="s">
        <v>20168</v>
      </c>
      <c r="D1385" t="s">
        <v>20131</v>
      </c>
      <c r="E1385" t="s">
        <v>17</v>
      </c>
      <c r="F1385">
        <v>0.27600000000000002</v>
      </c>
      <c r="G1385">
        <v>3.4799999999999998E-2</v>
      </c>
      <c r="H1385">
        <v>25000</v>
      </c>
      <c r="I1385">
        <v>49999</v>
      </c>
      <c r="J1385" s="92">
        <v>44470</v>
      </c>
      <c r="K1385" s="92">
        <v>44681</v>
      </c>
    </row>
    <row r="1386" spans="1:11" x14ac:dyDescent="0.25">
      <c r="A1386" t="str">
        <f t="shared" si="21"/>
        <v>SC-25000-49999-SmartFIX – 2 Year Level3-Renewal</v>
      </c>
      <c r="B1386" t="s">
        <v>11</v>
      </c>
      <c r="C1386" t="s">
        <v>20168</v>
      </c>
      <c r="D1386" t="s">
        <v>20131</v>
      </c>
      <c r="E1386" t="s">
        <v>18</v>
      </c>
      <c r="F1386">
        <v>0.27600000000000002</v>
      </c>
      <c r="G1386">
        <v>3.5799999999999998E-2</v>
      </c>
      <c r="H1386">
        <v>25000</v>
      </c>
      <c r="I1386">
        <v>49999</v>
      </c>
      <c r="J1386" s="92">
        <v>44470</v>
      </c>
      <c r="K1386" s="92">
        <v>44681</v>
      </c>
    </row>
    <row r="1387" spans="1:11" x14ac:dyDescent="0.25">
      <c r="A1387" t="str">
        <f t="shared" si="21"/>
        <v>SE-25000-49999-SmartFIX – 2 Year Level3-Renewal</v>
      </c>
      <c r="B1387" t="s">
        <v>11</v>
      </c>
      <c r="C1387" t="s">
        <v>20168</v>
      </c>
      <c r="D1387" t="s">
        <v>20131</v>
      </c>
      <c r="E1387" t="s">
        <v>19</v>
      </c>
      <c r="F1387">
        <v>0.27600000000000002</v>
      </c>
      <c r="G1387">
        <v>3.5700000000000003E-2</v>
      </c>
      <c r="H1387">
        <v>25000</v>
      </c>
      <c r="I1387">
        <v>49999</v>
      </c>
      <c r="J1387" s="92">
        <v>44470</v>
      </c>
      <c r="K1387" s="92">
        <v>44681</v>
      </c>
    </row>
    <row r="1388" spans="1:11" x14ac:dyDescent="0.25">
      <c r="A1388" t="str">
        <f t="shared" si="21"/>
        <v>SO-25000-49999-SmartFIX – 2 Year Level3-Renewal</v>
      </c>
      <c r="B1388" t="s">
        <v>11</v>
      </c>
      <c r="C1388" t="s">
        <v>20168</v>
      </c>
      <c r="D1388" t="s">
        <v>20131</v>
      </c>
      <c r="E1388" t="s">
        <v>20</v>
      </c>
      <c r="F1388">
        <v>0.27600000000000002</v>
      </c>
      <c r="G1388">
        <v>3.6799999999999999E-2</v>
      </c>
      <c r="H1388">
        <v>25000</v>
      </c>
      <c r="I1388">
        <v>49999</v>
      </c>
      <c r="J1388" s="92">
        <v>44470</v>
      </c>
      <c r="K1388" s="92">
        <v>44681</v>
      </c>
    </row>
    <row r="1389" spans="1:11" x14ac:dyDescent="0.25">
      <c r="A1389" t="str">
        <f t="shared" si="21"/>
        <v>SW-25000-49999-SmartFIX – 2 Year Level3-Renewal</v>
      </c>
      <c r="B1389" t="s">
        <v>11</v>
      </c>
      <c r="C1389" t="s">
        <v>20168</v>
      </c>
      <c r="D1389" t="s">
        <v>20131</v>
      </c>
      <c r="E1389" t="s">
        <v>21</v>
      </c>
      <c r="F1389">
        <v>0.27600000000000002</v>
      </c>
      <c r="G1389">
        <v>3.5000000000000003E-2</v>
      </c>
      <c r="H1389">
        <v>25000</v>
      </c>
      <c r="I1389">
        <v>49999</v>
      </c>
      <c r="J1389" s="92">
        <v>44470</v>
      </c>
      <c r="K1389" s="92">
        <v>44681</v>
      </c>
    </row>
    <row r="1390" spans="1:11" x14ac:dyDescent="0.25">
      <c r="A1390" t="str">
        <f t="shared" si="21"/>
        <v>WM-25000-49999-SmartFIX – 2 Year Level3-Renewal</v>
      </c>
      <c r="B1390" t="s">
        <v>11</v>
      </c>
      <c r="C1390" t="s">
        <v>20168</v>
      </c>
      <c r="D1390" t="s">
        <v>20131</v>
      </c>
      <c r="E1390" t="s">
        <v>22</v>
      </c>
      <c r="F1390">
        <v>0.27600000000000002</v>
      </c>
      <c r="G1390">
        <v>3.5000000000000003E-2</v>
      </c>
      <c r="H1390">
        <v>25000</v>
      </c>
      <c r="I1390">
        <v>49999</v>
      </c>
      <c r="J1390" s="92">
        <v>44470</v>
      </c>
      <c r="K1390" s="92">
        <v>44681</v>
      </c>
    </row>
    <row r="1391" spans="1:11" x14ac:dyDescent="0.25">
      <c r="A1391" t="str">
        <f t="shared" si="21"/>
        <v>WN-25000-49999-SmartFIX – 2 Year Level3-Renewal</v>
      </c>
      <c r="B1391" t="s">
        <v>11</v>
      </c>
      <c r="C1391" t="s">
        <v>20168</v>
      </c>
      <c r="D1391" t="s">
        <v>20131</v>
      </c>
      <c r="E1391" t="s">
        <v>23</v>
      </c>
      <c r="F1391">
        <v>0.27600000000000002</v>
      </c>
      <c r="G1391">
        <v>3.5799999999999998E-2</v>
      </c>
      <c r="H1391">
        <v>25000</v>
      </c>
      <c r="I1391">
        <v>49999</v>
      </c>
      <c r="J1391" s="92">
        <v>44470</v>
      </c>
      <c r="K1391" s="92">
        <v>44681</v>
      </c>
    </row>
    <row r="1392" spans="1:11" x14ac:dyDescent="0.25">
      <c r="A1392" t="str">
        <f t="shared" si="21"/>
        <v>WS-25000-49999-SmartFIX – 2 Year Level3-Renewal</v>
      </c>
      <c r="B1392" t="s">
        <v>11</v>
      </c>
      <c r="C1392" t="s">
        <v>20168</v>
      </c>
      <c r="D1392" t="s">
        <v>20131</v>
      </c>
      <c r="E1392" t="s">
        <v>24</v>
      </c>
      <c r="F1392">
        <v>0.27600000000000002</v>
      </c>
      <c r="G1392">
        <v>3.5099999999999999E-2</v>
      </c>
      <c r="H1392">
        <v>25000</v>
      </c>
      <c r="I1392">
        <v>49999</v>
      </c>
      <c r="J1392" s="92">
        <v>44470</v>
      </c>
      <c r="K1392" s="92">
        <v>44681</v>
      </c>
    </row>
    <row r="1393" spans="1:11" x14ac:dyDescent="0.25">
      <c r="A1393" t="str">
        <f t="shared" si="21"/>
        <v>EA-50000-73199-SmartFIX – 2 Year Level3-Renewal</v>
      </c>
      <c r="B1393" t="s">
        <v>11</v>
      </c>
      <c r="C1393" t="s">
        <v>20168</v>
      </c>
      <c r="D1393" t="s">
        <v>20131</v>
      </c>
      <c r="E1393" t="s">
        <v>12</v>
      </c>
      <c r="F1393">
        <v>0.27700000000000002</v>
      </c>
      <c r="G1393">
        <v>3.3500000000000002E-2</v>
      </c>
      <c r="H1393">
        <v>50000</v>
      </c>
      <c r="I1393">
        <v>73199</v>
      </c>
      <c r="J1393" s="92">
        <v>44470</v>
      </c>
      <c r="K1393" s="92">
        <v>44681</v>
      </c>
    </row>
    <row r="1394" spans="1:11" x14ac:dyDescent="0.25">
      <c r="A1394" t="str">
        <f t="shared" si="21"/>
        <v>EM-50000-73199-SmartFIX – 2 Year Level3-Renewal</v>
      </c>
      <c r="B1394" t="s">
        <v>11</v>
      </c>
      <c r="C1394" t="s">
        <v>20168</v>
      </c>
      <c r="D1394" t="s">
        <v>20131</v>
      </c>
      <c r="E1394" t="s">
        <v>13</v>
      </c>
      <c r="F1394">
        <v>0.27700000000000002</v>
      </c>
      <c r="G1394">
        <v>3.39E-2</v>
      </c>
      <c r="H1394">
        <v>50000</v>
      </c>
      <c r="I1394">
        <v>73199</v>
      </c>
      <c r="J1394" s="92">
        <v>44470</v>
      </c>
      <c r="K1394" s="92">
        <v>44681</v>
      </c>
    </row>
    <row r="1395" spans="1:11" x14ac:dyDescent="0.25">
      <c r="A1395" t="str">
        <f t="shared" si="21"/>
        <v>NE-50000-73199-SmartFIX – 2 Year Level3-Renewal</v>
      </c>
      <c r="B1395" t="s">
        <v>11</v>
      </c>
      <c r="C1395" t="s">
        <v>20168</v>
      </c>
      <c r="D1395" t="s">
        <v>20131</v>
      </c>
      <c r="E1395" t="s">
        <v>14</v>
      </c>
      <c r="F1395">
        <v>0.27700000000000002</v>
      </c>
      <c r="G1395">
        <v>3.49E-2</v>
      </c>
      <c r="H1395">
        <v>50000</v>
      </c>
      <c r="I1395">
        <v>73199</v>
      </c>
      <c r="J1395" s="92">
        <v>44470</v>
      </c>
      <c r="K1395" s="92">
        <v>44681</v>
      </c>
    </row>
    <row r="1396" spans="1:11" x14ac:dyDescent="0.25">
      <c r="A1396" t="str">
        <f t="shared" si="21"/>
        <v>NO-50000-73199-SmartFIX – 2 Year Level3-Renewal</v>
      </c>
      <c r="B1396" t="s">
        <v>11</v>
      </c>
      <c r="C1396" t="s">
        <v>20168</v>
      </c>
      <c r="D1396" t="s">
        <v>20131</v>
      </c>
      <c r="E1396" t="s">
        <v>15</v>
      </c>
      <c r="F1396">
        <v>0.27700000000000002</v>
      </c>
      <c r="G1396">
        <v>3.4200000000000001E-2</v>
      </c>
      <c r="H1396">
        <v>50000</v>
      </c>
      <c r="I1396">
        <v>73199</v>
      </c>
      <c r="J1396" s="92">
        <v>44470</v>
      </c>
      <c r="K1396" s="92">
        <v>44681</v>
      </c>
    </row>
    <row r="1397" spans="1:11" x14ac:dyDescent="0.25">
      <c r="A1397" t="str">
        <f t="shared" si="21"/>
        <v>NT-50000-73199-SmartFIX – 2 Year Level3-Renewal</v>
      </c>
      <c r="B1397" t="s">
        <v>11</v>
      </c>
      <c r="C1397" t="s">
        <v>20168</v>
      </c>
      <c r="D1397" t="s">
        <v>20131</v>
      </c>
      <c r="E1397" t="s">
        <v>16</v>
      </c>
      <c r="F1397">
        <v>0.27700000000000002</v>
      </c>
      <c r="G1397">
        <v>3.44E-2</v>
      </c>
      <c r="H1397">
        <v>50000</v>
      </c>
      <c r="I1397">
        <v>73199</v>
      </c>
      <c r="J1397" s="92">
        <v>44470</v>
      </c>
      <c r="K1397" s="92">
        <v>44681</v>
      </c>
    </row>
    <row r="1398" spans="1:11" x14ac:dyDescent="0.25">
      <c r="A1398" t="str">
        <f t="shared" si="21"/>
        <v>NW-50000-73199-SmartFIX – 2 Year Level3-Renewal</v>
      </c>
      <c r="B1398" t="s">
        <v>11</v>
      </c>
      <c r="C1398" t="s">
        <v>20168</v>
      </c>
      <c r="D1398" t="s">
        <v>20131</v>
      </c>
      <c r="E1398" t="s">
        <v>17</v>
      </c>
      <c r="F1398">
        <v>0.27700000000000002</v>
      </c>
      <c r="G1398">
        <v>3.44E-2</v>
      </c>
      <c r="H1398">
        <v>50000</v>
      </c>
      <c r="I1398">
        <v>73199</v>
      </c>
      <c r="J1398" s="92">
        <v>44470</v>
      </c>
      <c r="K1398" s="92">
        <v>44681</v>
      </c>
    </row>
    <row r="1399" spans="1:11" x14ac:dyDescent="0.25">
      <c r="A1399" t="str">
        <f t="shared" si="21"/>
        <v>SC-50000-73199-SmartFIX – 2 Year Level3-Renewal</v>
      </c>
      <c r="B1399" t="s">
        <v>11</v>
      </c>
      <c r="C1399" t="s">
        <v>20168</v>
      </c>
      <c r="D1399" t="s">
        <v>20131</v>
      </c>
      <c r="E1399" t="s">
        <v>18</v>
      </c>
      <c r="F1399">
        <v>0.27700000000000002</v>
      </c>
      <c r="G1399">
        <v>3.5299999999999998E-2</v>
      </c>
      <c r="H1399">
        <v>50000</v>
      </c>
      <c r="I1399">
        <v>73199</v>
      </c>
      <c r="J1399" s="92">
        <v>44470</v>
      </c>
      <c r="K1399" s="92">
        <v>44681</v>
      </c>
    </row>
    <row r="1400" spans="1:11" x14ac:dyDescent="0.25">
      <c r="A1400" t="str">
        <f t="shared" si="21"/>
        <v>SE-50000-73199-SmartFIX – 2 Year Level3-Renewal</v>
      </c>
      <c r="B1400" t="s">
        <v>11</v>
      </c>
      <c r="C1400" t="s">
        <v>20168</v>
      </c>
      <c r="D1400" t="s">
        <v>20131</v>
      </c>
      <c r="E1400" t="s">
        <v>19</v>
      </c>
      <c r="F1400">
        <v>0.27700000000000002</v>
      </c>
      <c r="G1400">
        <v>3.5299999999999998E-2</v>
      </c>
      <c r="H1400">
        <v>50000</v>
      </c>
      <c r="I1400">
        <v>73199</v>
      </c>
      <c r="J1400" s="92">
        <v>44470</v>
      </c>
      <c r="K1400" s="92">
        <v>44681</v>
      </c>
    </row>
    <row r="1401" spans="1:11" x14ac:dyDescent="0.25">
      <c r="A1401" t="str">
        <f t="shared" si="21"/>
        <v>SO-50000-73199-SmartFIX – 2 Year Level3-Renewal</v>
      </c>
      <c r="B1401" t="s">
        <v>11</v>
      </c>
      <c r="C1401" t="s">
        <v>20168</v>
      </c>
      <c r="D1401" t="s">
        <v>20131</v>
      </c>
      <c r="E1401" t="s">
        <v>20</v>
      </c>
      <c r="F1401">
        <v>0.27700000000000002</v>
      </c>
      <c r="G1401">
        <v>3.61E-2</v>
      </c>
      <c r="H1401">
        <v>50000</v>
      </c>
      <c r="I1401">
        <v>73199</v>
      </c>
      <c r="J1401" s="92">
        <v>44470</v>
      </c>
      <c r="K1401" s="92">
        <v>44681</v>
      </c>
    </row>
    <row r="1402" spans="1:11" x14ac:dyDescent="0.25">
      <c r="A1402" t="str">
        <f t="shared" si="21"/>
        <v>SW-50000-73199-SmartFIX – 2 Year Level3-Renewal</v>
      </c>
      <c r="B1402" t="s">
        <v>11</v>
      </c>
      <c r="C1402" t="s">
        <v>20168</v>
      </c>
      <c r="D1402" t="s">
        <v>20131</v>
      </c>
      <c r="E1402" t="s">
        <v>21</v>
      </c>
      <c r="F1402">
        <v>0.27700000000000002</v>
      </c>
      <c r="G1402">
        <v>3.4700000000000002E-2</v>
      </c>
      <c r="H1402">
        <v>50000</v>
      </c>
      <c r="I1402">
        <v>73199</v>
      </c>
      <c r="J1402" s="92">
        <v>44470</v>
      </c>
      <c r="K1402" s="92">
        <v>44681</v>
      </c>
    </row>
    <row r="1403" spans="1:11" x14ac:dyDescent="0.25">
      <c r="A1403" t="str">
        <f t="shared" si="21"/>
        <v>WM-50000-73199-SmartFIX – 2 Year Level3-Renewal</v>
      </c>
      <c r="B1403" t="s">
        <v>11</v>
      </c>
      <c r="C1403" t="s">
        <v>20168</v>
      </c>
      <c r="D1403" t="s">
        <v>20131</v>
      </c>
      <c r="E1403" t="s">
        <v>22</v>
      </c>
      <c r="F1403">
        <v>0.27700000000000002</v>
      </c>
      <c r="G1403">
        <v>3.4500000000000003E-2</v>
      </c>
      <c r="H1403">
        <v>50000</v>
      </c>
      <c r="I1403">
        <v>73199</v>
      </c>
      <c r="J1403" s="92">
        <v>44470</v>
      </c>
      <c r="K1403" s="92">
        <v>44681</v>
      </c>
    </row>
    <row r="1404" spans="1:11" x14ac:dyDescent="0.25">
      <c r="A1404" t="str">
        <f t="shared" si="21"/>
        <v>WN-50000-73199-SmartFIX – 2 Year Level3-Renewal</v>
      </c>
      <c r="B1404" t="s">
        <v>11</v>
      </c>
      <c r="C1404" t="s">
        <v>20168</v>
      </c>
      <c r="D1404" t="s">
        <v>20131</v>
      </c>
      <c r="E1404" t="s">
        <v>23</v>
      </c>
      <c r="F1404">
        <v>0.27700000000000002</v>
      </c>
      <c r="G1404">
        <v>3.5099999999999999E-2</v>
      </c>
      <c r="H1404">
        <v>50000</v>
      </c>
      <c r="I1404">
        <v>73199</v>
      </c>
      <c r="J1404" s="92">
        <v>44470</v>
      </c>
      <c r="K1404" s="92">
        <v>44681</v>
      </c>
    </row>
    <row r="1405" spans="1:11" x14ac:dyDescent="0.25">
      <c r="A1405" t="str">
        <f t="shared" si="21"/>
        <v>WS-50000-73199-SmartFIX – 2 Year Level3-Renewal</v>
      </c>
      <c r="B1405" t="s">
        <v>11</v>
      </c>
      <c r="C1405" t="s">
        <v>20168</v>
      </c>
      <c r="D1405" t="s">
        <v>20131</v>
      </c>
      <c r="E1405" t="s">
        <v>24</v>
      </c>
      <c r="F1405">
        <v>0.27700000000000002</v>
      </c>
      <c r="G1405">
        <v>3.44E-2</v>
      </c>
      <c r="H1405">
        <v>50000</v>
      </c>
      <c r="I1405">
        <v>73199</v>
      </c>
      <c r="J1405" s="92">
        <v>44470</v>
      </c>
      <c r="K1405" s="92">
        <v>44681</v>
      </c>
    </row>
    <row r="1406" spans="1:11" x14ac:dyDescent="0.25">
      <c r="A1406" t="str">
        <f t="shared" si="21"/>
        <v>EA-73200-124999-SmartFIX – 2 Year Level3-Renewal</v>
      </c>
      <c r="B1406" t="s">
        <v>11</v>
      </c>
      <c r="C1406" t="s">
        <v>20168</v>
      </c>
      <c r="D1406" t="s">
        <v>20131</v>
      </c>
      <c r="E1406" t="s">
        <v>12</v>
      </c>
      <c r="F1406">
        <v>0.27800000000000002</v>
      </c>
      <c r="G1406">
        <v>3.15E-2</v>
      </c>
      <c r="H1406">
        <v>73200</v>
      </c>
      <c r="I1406">
        <v>124999</v>
      </c>
      <c r="J1406" s="92">
        <v>44470</v>
      </c>
      <c r="K1406" s="92">
        <v>44681</v>
      </c>
    </row>
    <row r="1407" spans="1:11" x14ac:dyDescent="0.25">
      <c r="A1407" t="str">
        <f t="shared" si="21"/>
        <v>EM-73200-124999-SmartFIX – 2 Year Level3-Renewal</v>
      </c>
      <c r="B1407" t="s">
        <v>11</v>
      </c>
      <c r="C1407" t="s">
        <v>20168</v>
      </c>
      <c r="D1407" t="s">
        <v>20131</v>
      </c>
      <c r="E1407" t="s">
        <v>13</v>
      </c>
      <c r="F1407">
        <v>0.27800000000000002</v>
      </c>
      <c r="G1407">
        <v>3.1199999999999999E-2</v>
      </c>
      <c r="H1407">
        <v>73200</v>
      </c>
      <c r="I1407">
        <v>124999</v>
      </c>
      <c r="J1407" s="92">
        <v>44470</v>
      </c>
      <c r="K1407" s="92">
        <v>44681</v>
      </c>
    </row>
    <row r="1408" spans="1:11" x14ac:dyDescent="0.25">
      <c r="A1408" t="str">
        <f t="shared" si="21"/>
        <v>NE-73200-124999-SmartFIX – 2 Year Level3-Renewal</v>
      </c>
      <c r="B1408" t="s">
        <v>11</v>
      </c>
      <c r="C1408" t="s">
        <v>20168</v>
      </c>
      <c r="D1408" t="s">
        <v>20131</v>
      </c>
      <c r="E1408" t="s">
        <v>14</v>
      </c>
      <c r="F1408">
        <v>0.27800000000000002</v>
      </c>
      <c r="G1408">
        <v>3.2500000000000001E-2</v>
      </c>
      <c r="H1408">
        <v>73200</v>
      </c>
      <c r="I1408">
        <v>124999</v>
      </c>
      <c r="J1408" s="92">
        <v>44470</v>
      </c>
      <c r="K1408" s="92">
        <v>44681</v>
      </c>
    </row>
    <row r="1409" spans="1:11" x14ac:dyDescent="0.25">
      <c r="A1409" t="str">
        <f t="shared" si="21"/>
        <v>NO-73200-124999-SmartFIX – 2 Year Level3-Renewal</v>
      </c>
      <c r="B1409" t="s">
        <v>11</v>
      </c>
      <c r="C1409" t="s">
        <v>20168</v>
      </c>
      <c r="D1409" t="s">
        <v>20131</v>
      </c>
      <c r="E1409" t="s">
        <v>15</v>
      </c>
      <c r="F1409">
        <v>0.27800000000000002</v>
      </c>
      <c r="G1409">
        <v>3.2099999999999997E-2</v>
      </c>
      <c r="H1409">
        <v>73200</v>
      </c>
      <c r="I1409">
        <v>124999</v>
      </c>
      <c r="J1409" s="92">
        <v>44470</v>
      </c>
      <c r="K1409" s="92">
        <v>44681</v>
      </c>
    </row>
    <row r="1410" spans="1:11" x14ac:dyDescent="0.25">
      <c r="A1410" t="str">
        <f t="shared" si="21"/>
        <v>NT-73200-124999-SmartFIX – 2 Year Level3-Renewal</v>
      </c>
      <c r="B1410" t="s">
        <v>11</v>
      </c>
      <c r="C1410" t="s">
        <v>20168</v>
      </c>
      <c r="D1410" t="s">
        <v>20131</v>
      </c>
      <c r="E1410" t="s">
        <v>16</v>
      </c>
      <c r="F1410">
        <v>0.27800000000000002</v>
      </c>
      <c r="G1410">
        <v>3.2899999999999999E-2</v>
      </c>
      <c r="H1410">
        <v>73200</v>
      </c>
      <c r="I1410">
        <v>124999</v>
      </c>
      <c r="J1410" s="92">
        <v>44470</v>
      </c>
      <c r="K1410" s="92">
        <v>44681</v>
      </c>
    </row>
    <row r="1411" spans="1:11" x14ac:dyDescent="0.25">
      <c r="A1411" t="str">
        <f t="shared" ref="A1411:A1474" si="22">CONCATENATE(E1411,"-",H1411,"-",I1411,"-",C1411,"-",D1411)</f>
        <v>NW-73200-124999-SmartFIX – 2 Year Level3-Renewal</v>
      </c>
      <c r="B1411" t="s">
        <v>11</v>
      </c>
      <c r="C1411" t="s">
        <v>20168</v>
      </c>
      <c r="D1411" t="s">
        <v>20131</v>
      </c>
      <c r="E1411" t="s">
        <v>17</v>
      </c>
      <c r="F1411">
        <v>0.27800000000000002</v>
      </c>
      <c r="G1411">
        <v>3.1899999999999998E-2</v>
      </c>
      <c r="H1411">
        <v>73200</v>
      </c>
      <c r="I1411">
        <v>124999</v>
      </c>
      <c r="J1411" s="92">
        <v>44470</v>
      </c>
      <c r="K1411" s="92">
        <v>44681</v>
      </c>
    </row>
    <row r="1412" spans="1:11" x14ac:dyDescent="0.25">
      <c r="A1412" t="str">
        <f t="shared" si="22"/>
        <v>SC-73200-124999-SmartFIX – 2 Year Level3-Renewal</v>
      </c>
      <c r="B1412" t="s">
        <v>11</v>
      </c>
      <c r="C1412" t="s">
        <v>20168</v>
      </c>
      <c r="D1412" t="s">
        <v>20131</v>
      </c>
      <c r="E1412" t="s">
        <v>18</v>
      </c>
      <c r="F1412">
        <v>0.27800000000000002</v>
      </c>
      <c r="G1412">
        <v>3.2599999999999997E-2</v>
      </c>
      <c r="H1412">
        <v>73200</v>
      </c>
      <c r="I1412">
        <v>124999</v>
      </c>
      <c r="J1412" s="92">
        <v>44470</v>
      </c>
      <c r="K1412" s="92">
        <v>44681</v>
      </c>
    </row>
    <row r="1413" spans="1:11" x14ac:dyDescent="0.25">
      <c r="A1413" t="str">
        <f t="shared" si="22"/>
        <v>SE-73200-124999-SmartFIX – 2 Year Level3-Renewal</v>
      </c>
      <c r="B1413" t="s">
        <v>11</v>
      </c>
      <c r="C1413" t="s">
        <v>20168</v>
      </c>
      <c r="D1413" t="s">
        <v>20131</v>
      </c>
      <c r="E1413" t="s">
        <v>19</v>
      </c>
      <c r="F1413">
        <v>0.27800000000000002</v>
      </c>
      <c r="G1413">
        <v>3.2399999999999998E-2</v>
      </c>
      <c r="H1413">
        <v>73200</v>
      </c>
      <c r="I1413">
        <v>124999</v>
      </c>
      <c r="J1413" s="92">
        <v>44470</v>
      </c>
      <c r="K1413" s="92">
        <v>44681</v>
      </c>
    </row>
    <row r="1414" spans="1:11" x14ac:dyDescent="0.25">
      <c r="A1414" t="str">
        <f t="shared" si="22"/>
        <v>SO-73200-124999-SmartFIX – 2 Year Level3-Renewal</v>
      </c>
      <c r="B1414" t="s">
        <v>11</v>
      </c>
      <c r="C1414" t="s">
        <v>20168</v>
      </c>
      <c r="D1414" t="s">
        <v>20131</v>
      </c>
      <c r="E1414" t="s">
        <v>20</v>
      </c>
      <c r="F1414">
        <v>0.27800000000000002</v>
      </c>
      <c r="G1414">
        <v>3.3000000000000002E-2</v>
      </c>
      <c r="H1414">
        <v>73200</v>
      </c>
      <c r="I1414">
        <v>124999</v>
      </c>
      <c r="J1414" s="92">
        <v>44470</v>
      </c>
      <c r="K1414" s="92">
        <v>44681</v>
      </c>
    </row>
    <row r="1415" spans="1:11" x14ac:dyDescent="0.25">
      <c r="A1415" t="str">
        <f t="shared" si="22"/>
        <v>SW-73200-124999-SmartFIX – 2 Year Level3-Renewal</v>
      </c>
      <c r="B1415" t="s">
        <v>11</v>
      </c>
      <c r="C1415" t="s">
        <v>20168</v>
      </c>
      <c r="D1415" t="s">
        <v>20131</v>
      </c>
      <c r="E1415" t="s">
        <v>21</v>
      </c>
      <c r="F1415">
        <v>0.27800000000000002</v>
      </c>
      <c r="G1415">
        <v>3.2899999999999999E-2</v>
      </c>
      <c r="H1415">
        <v>73200</v>
      </c>
      <c r="I1415">
        <v>124999</v>
      </c>
      <c r="J1415" s="92">
        <v>44470</v>
      </c>
      <c r="K1415" s="92">
        <v>44681</v>
      </c>
    </row>
    <row r="1416" spans="1:11" x14ac:dyDescent="0.25">
      <c r="A1416" t="str">
        <f t="shared" si="22"/>
        <v>WM-73200-124999-SmartFIX – 2 Year Level3-Renewal</v>
      </c>
      <c r="B1416" t="s">
        <v>11</v>
      </c>
      <c r="C1416" t="s">
        <v>20168</v>
      </c>
      <c r="D1416" t="s">
        <v>20131</v>
      </c>
      <c r="E1416" t="s">
        <v>22</v>
      </c>
      <c r="F1416">
        <v>0.27800000000000002</v>
      </c>
      <c r="G1416">
        <v>3.27E-2</v>
      </c>
      <c r="H1416">
        <v>73200</v>
      </c>
      <c r="I1416">
        <v>124999</v>
      </c>
      <c r="J1416" s="92">
        <v>44470</v>
      </c>
      <c r="K1416" s="92">
        <v>44681</v>
      </c>
    </row>
    <row r="1417" spans="1:11" x14ac:dyDescent="0.25">
      <c r="A1417" t="str">
        <f t="shared" si="22"/>
        <v>WN-73200-124999-SmartFIX – 2 Year Level3-Renewal</v>
      </c>
      <c r="B1417" t="s">
        <v>11</v>
      </c>
      <c r="C1417" t="s">
        <v>20168</v>
      </c>
      <c r="D1417" t="s">
        <v>20131</v>
      </c>
      <c r="E1417" t="s">
        <v>23</v>
      </c>
      <c r="F1417">
        <v>0.27800000000000002</v>
      </c>
      <c r="G1417">
        <v>3.3300000000000003E-2</v>
      </c>
      <c r="H1417">
        <v>73200</v>
      </c>
      <c r="I1417">
        <v>124999</v>
      </c>
      <c r="J1417" s="92">
        <v>44470</v>
      </c>
      <c r="K1417" s="92">
        <v>44681</v>
      </c>
    </row>
    <row r="1418" spans="1:11" x14ac:dyDescent="0.25">
      <c r="A1418" t="str">
        <f t="shared" si="22"/>
        <v>WS-73200-124999-SmartFIX – 2 Year Level3-Renewal</v>
      </c>
      <c r="B1418" t="s">
        <v>11</v>
      </c>
      <c r="C1418" t="s">
        <v>20168</v>
      </c>
      <c r="D1418" t="s">
        <v>20131</v>
      </c>
      <c r="E1418" t="s">
        <v>24</v>
      </c>
      <c r="F1418">
        <v>0.27800000000000002</v>
      </c>
      <c r="G1418">
        <v>3.2599999999999997E-2</v>
      </c>
      <c r="H1418">
        <v>73200</v>
      </c>
      <c r="I1418">
        <v>124999</v>
      </c>
      <c r="J1418" s="92">
        <v>44470</v>
      </c>
      <c r="K1418" s="92">
        <v>44681</v>
      </c>
    </row>
    <row r="1419" spans="1:11" x14ac:dyDescent="0.25">
      <c r="A1419" t="str">
        <f t="shared" si="22"/>
        <v>EA-125000-292999-SmartFIX – 2 Year Level3-Renewal</v>
      </c>
      <c r="B1419" t="s">
        <v>11</v>
      </c>
      <c r="C1419" t="s">
        <v>20168</v>
      </c>
      <c r="D1419" t="s">
        <v>20131</v>
      </c>
      <c r="E1419" t="s">
        <v>12</v>
      </c>
      <c r="F1419">
        <v>0.27900000000000003</v>
      </c>
      <c r="G1419">
        <v>3.1399999999999997E-2</v>
      </c>
      <c r="H1419">
        <v>125000</v>
      </c>
      <c r="I1419">
        <v>292999</v>
      </c>
      <c r="J1419" s="92">
        <v>44470</v>
      </c>
      <c r="K1419" s="92">
        <v>44681</v>
      </c>
    </row>
    <row r="1420" spans="1:11" x14ac:dyDescent="0.25">
      <c r="A1420" t="str">
        <f t="shared" si="22"/>
        <v>EM-125000-292999-SmartFIX – 2 Year Level3-Renewal</v>
      </c>
      <c r="B1420" t="s">
        <v>11</v>
      </c>
      <c r="C1420" t="s">
        <v>20168</v>
      </c>
      <c r="D1420" t="s">
        <v>20131</v>
      </c>
      <c r="E1420" t="s">
        <v>13</v>
      </c>
      <c r="F1420">
        <v>0.27900000000000003</v>
      </c>
      <c r="G1420">
        <v>3.0700000000000002E-2</v>
      </c>
      <c r="H1420">
        <v>125000</v>
      </c>
      <c r="I1420">
        <v>292999</v>
      </c>
      <c r="J1420" s="92">
        <v>44470</v>
      </c>
      <c r="K1420" s="92">
        <v>44681</v>
      </c>
    </row>
    <row r="1421" spans="1:11" x14ac:dyDescent="0.25">
      <c r="A1421" t="str">
        <f t="shared" si="22"/>
        <v>NE-125000-292999-SmartFIX – 2 Year Level3-Renewal</v>
      </c>
      <c r="B1421" t="s">
        <v>11</v>
      </c>
      <c r="C1421" t="s">
        <v>20168</v>
      </c>
      <c r="D1421" t="s">
        <v>20131</v>
      </c>
      <c r="E1421" t="s">
        <v>14</v>
      </c>
      <c r="F1421">
        <v>0.27900000000000003</v>
      </c>
      <c r="G1421">
        <v>3.15E-2</v>
      </c>
      <c r="H1421">
        <v>125000</v>
      </c>
      <c r="I1421">
        <v>292999</v>
      </c>
      <c r="J1421" s="92">
        <v>44470</v>
      </c>
      <c r="K1421" s="92">
        <v>44681</v>
      </c>
    </row>
    <row r="1422" spans="1:11" x14ac:dyDescent="0.25">
      <c r="A1422" t="str">
        <f t="shared" si="22"/>
        <v>NO-125000-292999-SmartFIX – 2 Year Level3-Renewal</v>
      </c>
      <c r="B1422" t="s">
        <v>11</v>
      </c>
      <c r="C1422" t="s">
        <v>20168</v>
      </c>
      <c r="D1422" t="s">
        <v>20131</v>
      </c>
      <c r="E1422" t="s">
        <v>15</v>
      </c>
      <c r="F1422">
        <v>0.27900000000000003</v>
      </c>
      <c r="G1422">
        <v>3.1099999999999999E-2</v>
      </c>
      <c r="H1422">
        <v>125000</v>
      </c>
      <c r="I1422">
        <v>292999</v>
      </c>
      <c r="J1422" s="92">
        <v>44470</v>
      </c>
      <c r="K1422" s="92">
        <v>44681</v>
      </c>
    </row>
    <row r="1423" spans="1:11" x14ac:dyDescent="0.25">
      <c r="A1423" t="str">
        <f t="shared" si="22"/>
        <v>NT-125000-292999-SmartFIX – 2 Year Level3-Renewal</v>
      </c>
      <c r="B1423" t="s">
        <v>11</v>
      </c>
      <c r="C1423" t="s">
        <v>20168</v>
      </c>
      <c r="D1423" t="s">
        <v>20131</v>
      </c>
      <c r="E1423" t="s">
        <v>16</v>
      </c>
      <c r="F1423">
        <v>0.27900000000000003</v>
      </c>
      <c r="G1423">
        <v>3.15E-2</v>
      </c>
      <c r="H1423">
        <v>125000</v>
      </c>
      <c r="I1423">
        <v>292999</v>
      </c>
      <c r="J1423" s="92">
        <v>44470</v>
      </c>
      <c r="K1423" s="92">
        <v>44681</v>
      </c>
    </row>
    <row r="1424" spans="1:11" x14ac:dyDescent="0.25">
      <c r="A1424" t="str">
        <f t="shared" si="22"/>
        <v>NW-125000-292999-SmartFIX – 2 Year Level3-Renewal</v>
      </c>
      <c r="B1424" t="s">
        <v>11</v>
      </c>
      <c r="C1424" t="s">
        <v>20168</v>
      </c>
      <c r="D1424" t="s">
        <v>20131</v>
      </c>
      <c r="E1424" t="s">
        <v>17</v>
      </c>
      <c r="F1424">
        <v>0.27900000000000003</v>
      </c>
      <c r="G1424">
        <v>3.15E-2</v>
      </c>
      <c r="H1424">
        <v>125000</v>
      </c>
      <c r="I1424">
        <v>292999</v>
      </c>
      <c r="J1424" s="92">
        <v>44470</v>
      </c>
      <c r="K1424" s="92">
        <v>44681</v>
      </c>
    </row>
    <row r="1425" spans="1:11" x14ac:dyDescent="0.25">
      <c r="A1425" t="str">
        <f t="shared" si="22"/>
        <v>SC-125000-292999-SmartFIX – 2 Year Level3-Renewal</v>
      </c>
      <c r="B1425" t="s">
        <v>11</v>
      </c>
      <c r="C1425" t="s">
        <v>20168</v>
      </c>
      <c r="D1425" t="s">
        <v>20131</v>
      </c>
      <c r="E1425" t="s">
        <v>18</v>
      </c>
      <c r="F1425">
        <v>0.27900000000000003</v>
      </c>
      <c r="G1425">
        <v>3.2500000000000001E-2</v>
      </c>
      <c r="H1425">
        <v>125000</v>
      </c>
      <c r="I1425">
        <v>292999</v>
      </c>
      <c r="J1425" s="92">
        <v>44470</v>
      </c>
      <c r="K1425" s="92">
        <v>44681</v>
      </c>
    </row>
    <row r="1426" spans="1:11" x14ac:dyDescent="0.25">
      <c r="A1426" t="str">
        <f t="shared" si="22"/>
        <v>SE-125000-292999-SmartFIX – 2 Year Level3-Renewal</v>
      </c>
      <c r="B1426" t="s">
        <v>11</v>
      </c>
      <c r="C1426" t="s">
        <v>20168</v>
      </c>
      <c r="D1426" t="s">
        <v>20131</v>
      </c>
      <c r="E1426" t="s">
        <v>19</v>
      </c>
      <c r="F1426">
        <v>0.27900000000000003</v>
      </c>
      <c r="G1426">
        <v>3.15E-2</v>
      </c>
      <c r="H1426">
        <v>125000</v>
      </c>
      <c r="I1426">
        <v>292999</v>
      </c>
      <c r="J1426" s="92">
        <v>44470</v>
      </c>
      <c r="K1426" s="92">
        <v>44681</v>
      </c>
    </row>
    <row r="1427" spans="1:11" x14ac:dyDescent="0.25">
      <c r="A1427" t="str">
        <f t="shared" si="22"/>
        <v>SO-125000-292999-SmartFIX – 2 Year Level3-Renewal</v>
      </c>
      <c r="B1427" t="s">
        <v>11</v>
      </c>
      <c r="C1427" t="s">
        <v>20168</v>
      </c>
      <c r="D1427" t="s">
        <v>20131</v>
      </c>
      <c r="E1427" t="s">
        <v>20</v>
      </c>
      <c r="F1427">
        <v>0.27900000000000003</v>
      </c>
      <c r="G1427">
        <v>3.2300000000000002E-2</v>
      </c>
      <c r="H1427">
        <v>125000</v>
      </c>
      <c r="I1427">
        <v>292999</v>
      </c>
      <c r="J1427" s="92">
        <v>44470</v>
      </c>
      <c r="K1427" s="92">
        <v>44681</v>
      </c>
    </row>
    <row r="1428" spans="1:11" x14ac:dyDescent="0.25">
      <c r="A1428" t="str">
        <f t="shared" si="22"/>
        <v>SW-125000-292999-SmartFIX – 2 Year Level3-Renewal</v>
      </c>
      <c r="B1428" t="s">
        <v>11</v>
      </c>
      <c r="C1428" t="s">
        <v>20168</v>
      </c>
      <c r="D1428" t="s">
        <v>20131</v>
      </c>
      <c r="E1428" t="s">
        <v>21</v>
      </c>
      <c r="F1428">
        <v>0.27900000000000003</v>
      </c>
      <c r="G1428">
        <v>3.2000000000000001E-2</v>
      </c>
      <c r="H1428">
        <v>125000</v>
      </c>
      <c r="I1428">
        <v>292999</v>
      </c>
      <c r="J1428" s="92">
        <v>44470</v>
      </c>
      <c r="K1428" s="92">
        <v>44681</v>
      </c>
    </row>
    <row r="1429" spans="1:11" x14ac:dyDescent="0.25">
      <c r="A1429" t="str">
        <f t="shared" si="22"/>
        <v>WM-125000-292999-SmartFIX – 2 Year Level3-Renewal</v>
      </c>
      <c r="B1429" t="s">
        <v>11</v>
      </c>
      <c r="C1429" t="s">
        <v>20168</v>
      </c>
      <c r="D1429" t="s">
        <v>20131</v>
      </c>
      <c r="E1429" t="s">
        <v>22</v>
      </c>
      <c r="F1429">
        <v>0.27900000000000003</v>
      </c>
      <c r="G1429">
        <v>3.1899999999999998E-2</v>
      </c>
      <c r="H1429">
        <v>125000</v>
      </c>
      <c r="I1429">
        <v>292999</v>
      </c>
      <c r="J1429" s="92">
        <v>44470</v>
      </c>
      <c r="K1429" s="92">
        <v>44681</v>
      </c>
    </row>
    <row r="1430" spans="1:11" x14ac:dyDescent="0.25">
      <c r="A1430" t="str">
        <f t="shared" si="22"/>
        <v>WN-125000-292999-SmartFIX – 2 Year Level3-Renewal</v>
      </c>
      <c r="B1430" t="s">
        <v>11</v>
      </c>
      <c r="C1430" t="s">
        <v>20168</v>
      </c>
      <c r="D1430" t="s">
        <v>20131</v>
      </c>
      <c r="E1430" t="s">
        <v>23</v>
      </c>
      <c r="F1430">
        <v>0.27900000000000003</v>
      </c>
      <c r="G1430">
        <v>3.2399999999999998E-2</v>
      </c>
      <c r="H1430">
        <v>125000</v>
      </c>
      <c r="I1430">
        <v>292999</v>
      </c>
      <c r="J1430" s="92">
        <v>44470</v>
      </c>
      <c r="K1430" s="92">
        <v>44681</v>
      </c>
    </row>
    <row r="1431" spans="1:11" x14ac:dyDescent="0.25">
      <c r="A1431" t="str">
        <f t="shared" si="22"/>
        <v>WS-125000-292999-SmartFIX – 2 Year Level3-Renewal</v>
      </c>
      <c r="B1431" t="s">
        <v>11</v>
      </c>
      <c r="C1431" t="s">
        <v>20168</v>
      </c>
      <c r="D1431" t="s">
        <v>20131</v>
      </c>
      <c r="E1431" t="s">
        <v>24</v>
      </c>
      <c r="F1431">
        <v>0.27900000000000003</v>
      </c>
      <c r="G1431">
        <v>3.2099999999999997E-2</v>
      </c>
      <c r="H1431">
        <v>125000</v>
      </c>
      <c r="I1431">
        <v>292999</v>
      </c>
      <c r="J1431" s="92">
        <v>44470</v>
      </c>
      <c r="K1431" s="92">
        <v>44681</v>
      </c>
    </row>
    <row r="1432" spans="1:11" x14ac:dyDescent="0.25">
      <c r="A1432" t="str">
        <f t="shared" si="22"/>
        <v>EA-10000-24999-SmartFIX – 3 Year Level3-Renewal</v>
      </c>
      <c r="B1432" t="s">
        <v>11</v>
      </c>
      <c r="C1432" t="s">
        <v>20169</v>
      </c>
      <c r="D1432" t="s">
        <v>20131</v>
      </c>
      <c r="E1432" t="s">
        <v>12</v>
      </c>
      <c r="F1432">
        <v>0.27500000000000002</v>
      </c>
      <c r="G1432">
        <v>3.7699999999999997E-2</v>
      </c>
      <c r="H1432">
        <v>10000</v>
      </c>
      <c r="I1432">
        <v>24999</v>
      </c>
      <c r="J1432" s="92">
        <v>44470</v>
      </c>
      <c r="K1432" s="92">
        <v>44681</v>
      </c>
    </row>
    <row r="1433" spans="1:11" x14ac:dyDescent="0.25">
      <c r="A1433" t="str">
        <f t="shared" si="22"/>
        <v>EM-10000-24999-SmartFIX – 3 Year Level3-Renewal</v>
      </c>
      <c r="B1433" t="s">
        <v>11</v>
      </c>
      <c r="C1433" t="s">
        <v>20169</v>
      </c>
      <c r="D1433" t="s">
        <v>20131</v>
      </c>
      <c r="E1433" t="s">
        <v>13</v>
      </c>
      <c r="F1433">
        <v>0.27500000000000002</v>
      </c>
      <c r="G1433">
        <v>3.7600000000000001E-2</v>
      </c>
      <c r="H1433">
        <v>10000</v>
      </c>
      <c r="I1433">
        <v>24999</v>
      </c>
      <c r="J1433" s="92">
        <v>44470</v>
      </c>
      <c r="K1433" s="92">
        <v>44681</v>
      </c>
    </row>
    <row r="1434" spans="1:11" x14ac:dyDescent="0.25">
      <c r="A1434" t="str">
        <f t="shared" si="22"/>
        <v>NE-10000-24999-SmartFIX – 3 Year Level3-Renewal</v>
      </c>
      <c r="B1434" t="s">
        <v>11</v>
      </c>
      <c r="C1434" t="s">
        <v>20169</v>
      </c>
      <c r="D1434" t="s">
        <v>20131</v>
      </c>
      <c r="E1434" t="s">
        <v>14</v>
      </c>
      <c r="F1434">
        <v>0.27500000000000002</v>
      </c>
      <c r="G1434">
        <v>3.7600000000000001E-2</v>
      </c>
      <c r="H1434">
        <v>10000</v>
      </c>
      <c r="I1434">
        <v>24999</v>
      </c>
      <c r="J1434" s="92">
        <v>44470</v>
      </c>
      <c r="K1434" s="92">
        <v>44681</v>
      </c>
    </row>
    <row r="1435" spans="1:11" x14ac:dyDescent="0.25">
      <c r="A1435" t="str">
        <f t="shared" si="22"/>
        <v>NO-10000-24999-SmartFIX – 3 Year Level3-Renewal</v>
      </c>
      <c r="B1435" t="s">
        <v>11</v>
      </c>
      <c r="C1435" t="s">
        <v>20169</v>
      </c>
      <c r="D1435" t="s">
        <v>20131</v>
      </c>
      <c r="E1435" t="s">
        <v>15</v>
      </c>
      <c r="F1435">
        <v>0.27500000000000002</v>
      </c>
      <c r="G1435">
        <v>3.7499999999999999E-2</v>
      </c>
      <c r="H1435">
        <v>10000</v>
      </c>
      <c r="I1435">
        <v>24999</v>
      </c>
      <c r="J1435" s="92">
        <v>44470</v>
      </c>
      <c r="K1435" s="92">
        <v>44681</v>
      </c>
    </row>
    <row r="1436" spans="1:11" x14ac:dyDescent="0.25">
      <c r="A1436" t="str">
        <f t="shared" si="22"/>
        <v>NT-10000-24999-SmartFIX – 3 Year Level3-Renewal</v>
      </c>
      <c r="B1436" t="s">
        <v>11</v>
      </c>
      <c r="C1436" t="s">
        <v>20169</v>
      </c>
      <c r="D1436" t="s">
        <v>20131</v>
      </c>
      <c r="E1436" t="s">
        <v>16</v>
      </c>
      <c r="F1436">
        <v>0.27500000000000002</v>
      </c>
      <c r="G1436">
        <v>3.78E-2</v>
      </c>
      <c r="H1436">
        <v>10000</v>
      </c>
      <c r="I1436">
        <v>24999</v>
      </c>
      <c r="J1436" s="92">
        <v>44470</v>
      </c>
      <c r="K1436" s="92">
        <v>44681</v>
      </c>
    </row>
    <row r="1437" spans="1:11" x14ac:dyDescent="0.25">
      <c r="A1437" t="str">
        <f t="shared" si="22"/>
        <v>NW-10000-24999-SmartFIX – 3 Year Level3-Renewal</v>
      </c>
      <c r="B1437" t="s">
        <v>11</v>
      </c>
      <c r="C1437" t="s">
        <v>20169</v>
      </c>
      <c r="D1437" t="s">
        <v>20131</v>
      </c>
      <c r="E1437" t="s">
        <v>17</v>
      </c>
      <c r="F1437">
        <v>0.27500000000000002</v>
      </c>
      <c r="G1437">
        <v>3.7600000000000001E-2</v>
      </c>
      <c r="H1437">
        <v>10000</v>
      </c>
      <c r="I1437">
        <v>24999</v>
      </c>
      <c r="J1437" s="92">
        <v>44470</v>
      </c>
      <c r="K1437" s="92">
        <v>44681</v>
      </c>
    </row>
    <row r="1438" spans="1:11" x14ac:dyDescent="0.25">
      <c r="A1438" t="str">
        <f t="shared" si="22"/>
        <v>SC-10000-24999-SmartFIX – 3 Year Level3-Renewal</v>
      </c>
      <c r="B1438" t="s">
        <v>11</v>
      </c>
      <c r="C1438" t="s">
        <v>20169</v>
      </c>
      <c r="D1438" t="s">
        <v>20131</v>
      </c>
      <c r="E1438" t="s">
        <v>18</v>
      </c>
      <c r="F1438">
        <v>0.27500000000000002</v>
      </c>
      <c r="G1438">
        <v>4.0399999999999998E-2</v>
      </c>
      <c r="H1438">
        <v>10000</v>
      </c>
      <c r="I1438">
        <v>24999</v>
      </c>
      <c r="J1438" s="92">
        <v>44470</v>
      </c>
      <c r="K1438" s="92">
        <v>44681</v>
      </c>
    </row>
    <row r="1439" spans="1:11" x14ac:dyDescent="0.25">
      <c r="A1439" t="str">
        <f t="shared" si="22"/>
        <v>SE-10000-24999-SmartFIX – 3 Year Level3-Renewal</v>
      </c>
      <c r="B1439" t="s">
        <v>11</v>
      </c>
      <c r="C1439" t="s">
        <v>20169</v>
      </c>
      <c r="D1439" t="s">
        <v>20131</v>
      </c>
      <c r="E1439" t="s">
        <v>19</v>
      </c>
      <c r="F1439">
        <v>0.27500000000000002</v>
      </c>
      <c r="G1439">
        <v>3.7600000000000001E-2</v>
      </c>
      <c r="H1439">
        <v>10000</v>
      </c>
      <c r="I1439">
        <v>24999</v>
      </c>
      <c r="J1439" s="92">
        <v>44470</v>
      </c>
      <c r="K1439" s="92">
        <v>44681</v>
      </c>
    </row>
    <row r="1440" spans="1:11" x14ac:dyDescent="0.25">
      <c r="A1440" t="str">
        <f t="shared" si="22"/>
        <v>SO-10000-24999-SmartFIX – 3 Year Level3-Renewal</v>
      </c>
      <c r="B1440" t="s">
        <v>11</v>
      </c>
      <c r="C1440" t="s">
        <v>20169</v>
      </c>
      <c r="D1440" t="s">
        <v>20131</v>
      </c>
      <c r="E1440" t="s">
        <v>20</v>
      </c>
      <c r="F1440">
        <v>0.27500000000000002</v>
      </c>
      <c r="G1440">
        <v>3.8899999999999997E-2</v>
      </c>
      <c r="H1440">
        <v>10000</v>
      </c>
      <c r="I1440">
        <v>24999</v>
      </c>
      <c r="J1440" s="92">
        <v>44470</v>
      </c>
      <c r="K1440" s="92">
        <v>44681</v>
      </c>
    </row>
    <row r="1441" spans="1:11" x14ac:dyDescent="0.25">
      <c r="A1441" t="str">
        <f t="shared" si="22"/>
        <v>SW-10000-24999-SmartFIX – 3 Year Level3-Renewal</v>
      </c>
      <c r="B1441" t="s">
        <v>11</v>
      </c>
      <c r="C1441" t="s">
        <v>20169</v>
      </c>
      <c r="D1441" t="s">
        <v>20131</v>
      </c>
      <c r="E1441" t="s">
        <v>21</v>
      </c>
      <c r="F1441">
        <v>0.27500000000000002</v>
      </c>
      <c r="G1441">
        <v>3.7600000000000001E-2</v>
      </c>
      <c r="H1441">
        <v>10000</v>
      </c>
      <c r="I1441">
        <v>24999</v>
      </c>
      <c r="J1441" s="92">
        <v>44470</v>
      </c>
      <c r="K1441" s="92">
        <v>44681</v>
      </c>
    </row>
    <row r="1442" spans="1:11" x14ac:dyDescent="0.25">
      <c r="A1442" t="str">
        <f t="shared" si="22"/>
        <v>WM-10000-24999-SmartFIX – 3 Year Level3-Renewal</v>
      </c>
      <c r="B1442" t="s">
        <v>11</v>
      </c>
      <c r="C1442" t="s">
        <v>20169</v>
      </c>
      <c r="D1442" t="s">
        <v>20131</v>
      </c>
      <c r="E1442" t="s">
        <v>22</v>
      </c>
      <c r="F1442">
        <v>0.27500000000000002</v>
      </c>
      <c r="G1442">
        <v>3.7600000000000001E-2</v>
      </c>
      <c r="H1442">
        <v>10000</v>
      </c>
      <c r="I1442">
        <v>24999</v>
      </c>
      <c r="J1442" s="92">
        <v>44470</v>
      </c>
      <c r="K1442" s="92">
        <v>44681</v>
      </c>
    </row>
    <row r="1443" spans="1:11" x14ac:dyDescent="0.25">
      <c r="A1443" t="str">
        <f t="shared" si="22"/>
        <v>WN-10000-24999-SmartFIX – 3 Year Level3-Renewal</v>
      </c>
      <c r="B1443" t="s">
        <v>11</v>
      </c>
      <c r="C1443" t="s">
        <v>20169</v>
      </c>
      <c r="D1443" t="s">
        <v>20131</v>
      </c>
      <c r="E1443" t="s">
        <v>23</v>
      </c>
      <c r="F1443">
        <v>0.27500000000000002</v>
      </c>
      <c r="G1443">
        <v>3.7900000000000003E-2</v>
      </c>
      <c r="H1443">
        <v>10000</v>
      </c>
      <c r="I1443">
        <v>24999</v>
      </c>
      <c r="J1443" s="92">
        <v>44470</v>
      </c>
      <c r="K1443" s="92">
        <v>44681</v>
      </c>
    </row>
    <row r="1444" spans="1:11" x14ac:dyDescent="0.25">
      <c r="A1444" t="str">
        <f t="shared" si="22"/>
        <v>WS-10000-24999-SmartFIX – 3 Year Level3-Renewal</v>
      </c>
      <c r="B1444" t="s">
        <v>11</v>
      </c>
      <c r="C1444" t="s">
        <v>20169</v>
      </c>
      <c r="D1444" t="s">
        <v>20131</v>
      </c>
      <c r="E1444" t="s">
        <v>24</v>
      </c>
      <c r="F1444">
        <v>0.27500000000000002</v>
      </c>
      <c r="G1444">
        <v>3.7600000000000001E-2</v>
      </c>
      <c r="H1444">
        <v>10000</v>
      </c>
      <c r="I1444">
        <v>24999</v>
      </c>
      <c r="J1444" s="92">
        <v>44470</v>
      </c>
      <c r="K1444" s="92">
        <v>44681</v>
      </c>
    </row>
    <row r="1445" spans="1:11" x14ac:dyDescent="0.25">
      <c r="A1445" t="str">
        <f t="shared" si="22"/>
        <v>EA-25000-49999-SmartFIX – 3 Year Level3-Renewal</v>
      </c>
      <c r="B1445" t="s">
        <v>11</v>
      </c>
      <c r="C1445" t="s">
        <v>20169</v>
      </c>
      <c r="D1445" t="s">
        <v>20131</v>
      </c>
      <c r="E1445" t="s">
        <v>12</v>
      </c>
      <c r="F1445">
        <v>0.27600000000000002</v>
      </c>
      <c r="G1445">
        <v>3.5400000000000001E-2</v>
      </c>
      <c r="H1445">
        <v>25000</v>
      </c>
      <c r="I1445">
        <v>49999</v>
      </c>
      <c r="J1445" s="92">
        <v>44470</v>
      </c>
      <c r="K1445" s="92">
        <v>44681</v>
      </c>
    </row>
    <row r="1446" spans="1:11" x14ac:dyDescent="0.25">
      <c r="A1446" t="str">
        <f t="shared" si="22"/>
        <v>EM-25000-49999-SmartFIX – 3 Year Level3-Renewal</v>
      </c>
      <c r="B1446" t="s">
        <v>11</v>
      </c>
      <c r="C1446" t="s">
        <v>20169</v>
      </c>
      <c r="D1446" t="s">
        <v>20131</v>
      </c>
      <c r="E1446" t="s">
        <v>13</v>
      </c>
      <c r="F1446">
        <v>0.27600000000000002</v>
      </c>
      <c r="G1446">
        <v>3.56E-2</v>
      </c>
      <c r="H1446">
        <v>25000</v>
      </c>
      <c r="I1446">
        <v>49999</v>
      </c>
      <c r="J1446" s="92">
        <v>44470</v>
      </c>
      <c r="K1446" s="92">
        <v>44681</v>
      </c>
    </row>
    <row r="1447" spans="1:11" x14ac:dyDescent="0.25">
      <c r="A1447" t="str">
        <f t="shared" si="22"/>
        <v>NE-25000-49999-SmartFIX – 3 Year Level3-Renewal</v>
      </c>
      <c r="B1447" t="s">
        <v>11</v>
      </c>
      <c r="C1447" t="s">
        <v>20169</v>
      </c>
      <c r="D1447" t="s">
        <v>20131</v>
      </c>
      <c r="E1447" t="s">
        <v>14</v>
      </c>
      <c r="F1447">
        <v>0.27600000000000002</v>
      </c>
      <c r="G1447">
        <v>3.6799999999999999E-2</v>
      </c>
      <c r="H1447">
        <v>25000</v>
      </c>
      <c r="I1447">
        <v>49999</v>
      </c>
      <c r="J1447" s="92">
        <v>44470</v>
      </c>
      <c r="K1447" s="92">
        <v>44681</v>
      </c>
    </row>
    <row r="1448" spans="1:11" x14ac:dyDescent="0.25">
      <c r="A1448" t="str">
        <f t="shared" si="22"/>
        <v>NO-25000-49999-SmartFIX – 3 Year Level3-Renewal</v>
      </c>
      <c r="B1448" t="s">
        <v>11</v>
      </c>
      <c r="C1448" t="s">
        <v>20169</v>
      </c>
      <c r="D1448" t="s">
        <v>20131</v>
      </c>
      <c r="E1448" t="s">
        <v>15</v>
      </c>
      <c r="F1448">
        <v>0.27600000000000002</v>
      </c>
      <c r="G1448">
        <v>3.5799999999999998E-2</v>
      </c>
      <c r="H1448">
        <v>25000</v>
      </c>
      <c r="I1448">
        <v>49999</v>
      </c>
      <c r="J1448" s="92">
        <v>44470</v>
      </c>
      <c r="K1448" s="92">
        <v>44681</v>
      </c>
    </row>
    <row r="1449" spans="1:11" x14ac:dyDescent="0.25">
      <c r="A1449" t="str">
        <f t="shared" si="22"/>
        <v>NT-25000-49999-SmartFIX – 3 Year Level3-Renewal</v>
      </c>
      <c r="B1449" t="s">
        <v>11</v>
      </c>
      <c r="C1449" t="s">
        <v>20169</v>
      </c>
      <c r="D1449" t="s">
        <v>20131</v>
      </c>
      <c r="E1449" t="s">
        <v>16</v>
      </c>
      <c r="F1449">
        <v>0.27600000000000002</v>
      </c>
      <c r="G1449">
        <v>3.6999999999999998E-2</v>
      </c>
      <c r="H1449">
        <v>25000</v>
      </c>
      <c r="I1449">
        <v>49999</v>
      </c>
      <c r="J1449" s="92">
        <v>44470</v>
      </c>
      <c r="K1449" s="92">
        <v>44681</v>
      </c>
    </row>
    <row r="1450" spans="1:11" x14ac:dyDescent="0.25">
      <c r="A1450" t="str">
        <f t="shared" si="22"/>
        <v>NW-25000-49999-SmartFIX – 3 Year Level3-Renewal</v>
      </c>
      <c r="B1450" t="s">
        <v>11</v>
      </c>
      <c r="C1450" t="s">
        <v>20169</v>
      </c>
      <c r="D1450" t="s">
        <v>20131</v>
      </c>
      <c r="E1450" t="s">
        <v>17</v>
      </c>
      <c r="F1450">
        <v>0.27600000000000002</v>
      </c>
      <c r="G1450">
        <v>3.6600000000000001E-2</v>
      </c>
      <c r="H1450">
        <v>25000</v>
      </c>
      <c r="I1450">
        <v>49999</v>
      </c>
      <c r="J1450" s="92">
        <v>44470</v>
      </c>
      <c r="K1450" s="92">
        <v>44681</v>
      </c>
    </row>
    <row r="1451" spans="1:11" x14ac:dyDescent="0.25">
      <c r="A1451" t="str">
        <f t="shared" si="22"/>
        <v>SC-25000-49999-SmartFIX – 3 Year Level3-Renewal</v>
      </c>
      <c r="B1451" t="s">
        <v>11</v>
      </c>
      <c r="C1451" t="s">
        <v>20169</v>
      </c>
      <c r="D1451" t="s">
        <v>20131</v>
      </c>
      <c r="E1451" t="s">
        <v>18</v>
      </c>
      <c r="F1451">
        <v>0.27600000000000002</v>
      </c>
      <c r="G1451">
        <v>3.73E-2</v>
      </c>
      <c r="H1451">
        <v>25000</v>
      </c>
      <c r="I1451">
        <v>49999</v>
      </c>
      <c r="J1451" s="92">
        <v>44470</v>
      </c>
      <c r="K1451" s="92">
        <v>44681</v>
      </c>
    </row>
    <row r="1452" spans="1:11" x14ac:dyDescent="0.25">
      <c r="A1452" t="str">
        <f t="shared" si="22"/>
        <v>SE-25000-49999-SmartFIX – 3 Year Level3-Renewal</v>
      </c>
      <c r="B1452" t="s">
        <v>11</v>
      </c>
      <c r="C1452" t="s">
        <v>20169</v>
      </c>
      <c r="D1452" t="s">
        <v>20131</v>
      </c>
      <c r="E1452" t="s">
        <v>19</v>
      </c>
      <c r="F1452">
        <v>0.27600000000000002</v>
      </c>
      <c r="G1452">
        <v>3.6999999999999998E-2</v>
      </c>
      <c r="H1452">
        <v>25000</v>
      </c>
      <c r="I1452">
        <v>49999</v>
      </c>
      <c r="J1452" s="92">
        <v>44470</v>
      </c>
      <c r="K1452" s="92">
        <v>44681</v>
      </c>
    </row>
    <row r="1453" spans="1:11" x14ac:dyDescent="0.25">
      <c r="A1453" t="str">
        <f t="shared" si="22"/>
        <v>SO-25000-49999-SmartFIX – 3 Year Level3-Renewal</v>
      </c>
      <c r="B1453" t="s">
        <v>11</v>
      </c>
      <c r="C1453" t="s">
        <v>20169</v>
      </c>
      <c r="D1453" t="s">
        <v>20131</v>
      </c>
      <c r="E1453" t="s">
        <v>20</v>
      </c>
      <c r="F1453">
        <v>0.27600000000000002</v>
      </c>
      <c r="G1453">
        <v>3.8100000000000002E-2</v>
      </c>
      <c r="H1453">
        <v>25000</v>
      </c>
      <c r="I1453">
        <v>49999</v>
      </c>
      <c r="J1453" s="92">
        <v>44470</v>
      </c>
      <c r="K1453" s="92">
        <v>44681</v>
      </c>
    </row>
    <row r="1454" spans="1:11" x14ac:dyDescent="0.25">
      <c r="A1454" t="str">
        <f t="shared" si="22"/>
        <v>SW-25000-49999-SmartFIX – 3 Year Level3-Renewal</v>
      </c>
      <c r="B1454" t="s">
        <v>11</v>
      </c>
      <c r="C1454" t="s">
        <v>20169</v>
      </c>
      <c r="D1454" t="s">
        <v>20131</v>
      </c>
      <c r="E1454" t="s">
        <v>21</v>
      </c>
      <c r="F1454">
        <v>0.27600000000000002</v>
      </c>
      <c r="G1454">
        <v>3.6200000000000003E-2</v>
      </c>
      <c r="H1454">
        <v>25000</v>
      </c>
      <c r="I1454">
        <v>49999</v>
      </c>
      <c r="J1454" s="92">
        <v>44470</v>
      </c>
      <c r="K1454" s="92">
        <v>44681</v>
      </c>
    </row>
    <row r="1455" spans="1:11" x14ac:dyDescent="0.25">
      <c r="A1455" t="str">
        <f t="shared" si="22"/>
        <v>WM-25000-49999-SmartFIX – 3 Year Level3-Renewal</v>
      </c>
      <c r="B1455" t="s">
        <v>11</v>
      </c>
      <c r="C1455" t="s">
        <v>20169</v>
      </c>
      <c r="D1455" t="s">
        <v>20131</v>
      </c>
      <c r="E1455" t="s">
        <v>22</v>
      </c>
      <c r="F1455">
        <v>0.27600000000000002</v>
      </c>
      <c r="G1455">
        <v>3.6299999999999999E-2</v>
      </c>
      <c r="H1455">
        <v>25000</v>
      </c>
      <c r="I1455">
        <v>49999</v>
      </c>
      <c r="J1455" s="92">
        <v>44470</v>
      </c>
      <c r="K1455" s="92">
        <v>44681</v>
      </c>
    </row>
    <row r="1456" spans="1:11" x14ac:dyDescent="0.25">
      <c r="A1456" t="str">
        <f t="shared" si="22"/>
        <v>WN-25000-49999-SmartFIX – 3 Year Level3-Renewal</v>
      </c>
      <c r="B1456" t="s">
        <v>11</v>
      </c>
      <c r="C1456" t="s">
        <v>20169</v>
      </c>
      <c r="D1456" t="s">
        <v>20131</v>
      </c>
      <c r="E1456" t="s">
        <v>23</v>
      </c>
      <c r="F1456">
        <v>0.27600000000000002</v>
      </c>
      <c r="G1456">
        <v>3.7199999999999997E-2</v>
      </c>
      <c r="H1456">
        <v>25000</v>
      </c>
      <c r="I1456">
        <v>49999</v>
      </c>
      <c r="J1456" s="92">
        <v>44470</v>
      </c>
      <c r="K1456" s="92">
        <v>44681</v>
      </c>
    </row>
    <row r="1457" spans="1:11" x14ac:dyDescent="0.25">
      <c r="A1457" t="str">
        <f t="shared" si="22"/>
        <v>WS-25000-49999-SmartFIX – 3 Year Level3-Renewal</v>
      </c>
      <c r="B1457" t="s">
        <v>11</v>
      </c>
      <c r="C1457" t="s">
        <v>20169</v>
      </c>
      <c r="D1457" t="s">
        <v>20131</v>
      </c>
      <c r="E1457" t="s">
        <v>24</v>
      </c>
      <c r="F1457">
        <v>0.27600000000000002</v>
      </c>
      <c r="G1457">
        <v>3.6299999999999999E-2</v>
      </c>
      <c r="H1457">
        <v>25000</v>
      </c>
      <c r="I1457">
        <v>49999</v>
      </c>
      <c r="J1457" s="92">
        <v>44470</v>
      </c>
      <c r="K1457" s="92">
        <v>44681</v>
      </c>
    </row>
    <row r="1458" spans="1:11" x14ac:dyDescent="0.25">
      <c r="A1458" t="str">
        <f t="shared" si="22"/>
        <v>EA-50000-73199-SmartFIX – 3 Year Level3-Renewal</v>
      </c>
      <c r="B1458" t="s">
        <v>11</v>
      </c>
      <c r="C1458" t="s">
        <v>20169</v>
      </c>
      <c r="D1458" t="s">
        <v>20131</v>
      </c>
      <c r="E1458" t="s">
        <v>12</v>
      </c>
      <c r="F1458">
        <v>0.27700000000000002</v>
      </c>
      <c r="G1458">
        <v>3.4700000000000002E-2</v>
      </c>
      <c r="H1458">
        <v>50000</v>
      </c>
      <c r="I1458">
        <v>73199</v>
      </c>
      <c r="J1458" s="92">
        <v>44470</v>
      </c>
      <c r="K1458" s="92">
        <v>44681</v>
      </c>
    </row>
    <row r="1459" spans="1:11" x14ac:dyDescent="0.25">
      <c r="A1459" t="str">
        <f t="shared" si="22"/>
        <v>EM-50000-73199-SmartFIX – 3 Year Level3-Renewal</v>
      </c>
      <c r="B1459" t="s">
        <v>11</v>
      </c>
      <c r="C1459" t="s">
        <v>20169</v>
      </c>
      <c r="D1459" t="s">
        <v>20131</v>
      </c>
      <c r="E1459" t="s">
        <v>13</v>
      </c>
      <c r="F1459">
        <v>0.27700000000000002</v>
      </c>
      <c r="G1459">
        <v>3.5200000000000002E-2</v>
      </c>
      <c r="H1459">
        <v>50000</v>
      </c>
      <c r="I1459">
        <v>73199</v>
      </c>
      <c r="J1459" s="92">
        <v>44470</v>
      </c>
      <c r="K1459" s="92">
        <v>44681</v>
      </c>
    </row>
    <row r="1460" spans="1:11" x14ac:dyDescent="0.25">
      <c r="A1460" t="str">
        <f t="shared" si="22"/>
        <v>NE-50000-73199-SmartFIX – 3 Year Level3-Renewal</v>
      </c>
      <c r="B1460" t="s">
        <v>11</v>
      </c>
      <c r="C1460" t="s">
        <v>20169</v>
      </c>
      <c r="D1460" t="s">
        <v>20131</v>
      </c>
      <c r="E1460" t="s">
        <v>14</v>
      </c>
      <c r="F1460">
        <v>0.27700000000000002</v>
      </c>
      <c r="G1460">
        <v>3.5900000000000001E-2</v>
      </c>
      <c r="H1460">
        <v>50000</v>
      </c>
      <c r="I1460">
        <v>73199</v>
      </c>
      <c r="J1460" s="92">
        <v>44470</v>
      </c>
      <c r="K1460" s="92">
        <v>44681</v>
      </c>
    </row>
    <row r="1461" spans="1:11" x14ac:dyDescent="0.25">
      <c r="A1461" t="str">
        <f t="shared" si="22"/>
        <v>NO-50000-73199-SmartFIX – 3 Year Level3-Renewal</v>
      </c>
      <c r="B1461" t="s">
        <v>11</v>
      </c>
      <c r="C1461" t="s">
        <v>20169</v>
      </c>
      <c r="D1461" t="s">
        <v>20131</v>
      </c>
      <c r="E1461" t="s">
        <v>15</v>
      </c>
      <c r="F1461">
        <v>0.27700000000000002</v>
      </c>
      <c r="G1461">
        <v>3.5299999999999998E-2</v>
      </c>
      <c r="H1461">
        <v>50000</v>
      </c>
      <c r="I1461">
        <v>73199</v>
      </c>
      <c r="J1461" s="92">
        <v>44470</v>
      </c>
      <c r="K1461" s="92">
        <v>44681</v>
      </c>
    </row>
    <row r="1462" spans="1:11" x14ac:dyDescent="0.25">
      <c r="A1462" t="str">
        <f t="shared" si="22"/>
        <v>NT-50000-73199-SmartFIX – 3 Year Level3-Renewal</v>
      </c>
      <c r="B1462" t="s">
        <v>11</v>
      </c>
      <c r="C1462" t="s">
        <v>20169</v>
      </c>
      <c r="D1462" t="s">
        <v>20131</v>
      </c>
      <c r="E1462" t="s">
        <v>16</v>
      </c>
      <c r="F1462">
        <v>0.27700000000000002</v>
      </c>
      <c r="G1462">
        <v>3.5700000000000003E-2</v>
      </c>
      <c r="H1462">
        <v>50000</v>
      </c>
      <c r="I1462">
        <v>73199</v>
      </c>
      <c r="J1462" s="92">
        <v>44470</v>
      </c>
      <c r="K1462" s="92">
        <v>44681</v>
      </c>
    </row>
    <row r="1463" spans="1:11" x14ac:dyDescent="0.25">
      <c r="A1463" t="str">
        <f t="shared" si="22"/>
        <v>NW-50000-73199-SmartFIX – 3 Year Level3-Renewal</v>
      </c>
      <c r="B1463" t="s">
        <v>11</v>
      </c>
      <c r="C1463" t="s">
        <v>20169</v>
      </c>
      <c r="D1463" t="s">
        <v>20131</v>
      </c>
      <c r="E1463" t="s">
        <v>17</v>
      </c>
      <c r="F1463">
        <v>0.27700000000000002</v>
      </c>
      <c r="G1463">
        <v>3.5400000000000001E-2</v>
      </c>
      <c r="H1463">
        <v>50000</v>
      </c>
      <c r="I1463">
        <v>73199</v>
      </c>
      <c r="J1463" s="92">
        <v>44470</v>
      </c>
      <c r="K1463" s="92">
        <v>44681</v>
      </c>
    </row>
    <row r="1464" spans="1:11" x14ac:dyDescent="0.25">
      <c r="A1464" t="str">
        <f t="shared" si="22"/>
        <v>SC-50000-73199-SmartFIX – 3 Year Level3-Renewal</v>
      </c>
      <c r="B1464" t="s">
        <v>11</v>
      </c>
      <c r="C1464" t="s">
        <v>20169</v>
      </c>
      <c r="D1464" t="s">
        <v>20131</v>
      </c>
      <c r="E1464" t="s">
        <v>18</v>
      </c>
      <c r="F1464">
        <v>0.27700000000000002</v>
      </c>
      <c r="G1464">
        <v>3.6400000000000002E-2</v>
      </c>
      <c r="H1464">
        <v>50000</v>
      </c>
      <c r="I1464">
        <v>73199</v>
      </c>
      <c r="J1464" s="92">
        <v>44470</v>
      </c>
      <c r="K1464" s="92">
        <v>44681</v>
      </c>
    </row>
    <row r="1465" spans="1:11" x14ac:dyDescent="0.25">
      <c r="A1465" t="str">
        <f t="shared" si="22"/>
        <v>SE-50000-73199-SmartFIX – 3 Year Level3-Renewal</v>
      </c>
      <c r="B1465" t="s">
        <v>11</v>
      </c>
      <c r="C1465" t="s">
        <v>20169</v>
      </c>
      <c r="D1465" t="s">
        <v>20131</v>
      </c>
      <c r="E1465" t="s">
        <v>19</v>
      </c>
      <c r="F1465">
        <v>0.27700000000000002</v>
      </c>
      <c r="G1465">
        <v>3.6200000000000003E-2</v>
      </c>
      <c r="H1465">
        <v>50000</v>
      </c>
      <c r="I1465">
        <v>73199</v>
      </c>
      <c r="J1465" s="92">
        <v>44470</v>
      </c>
      <c r="K1465" s="92">
        <v>44681</v>
      </c>
    </row>
    <row r="1466" spans="1:11" x14ac:dyDescent="0.25">
      <c r="A1466" t="str">
        <f t="shared" si="22"/>
        <v>SO-50000-73199-SmartFIX – 3 Year Level3-Renewal</v>
      </c>
      <c r="B1466" t="s">
        <v>11</v>
      </c>
      <c r="C1466" t="s">
        <v>20169</v>
      </c>
      <c r="D1466" t="s">
        <v>20131</v>
      </c>
      <c r="E1466" t="s">
        <v>20</v>
      </c>
      <c r="F1466">
        <v>0.27700000000000002</v>
      </c>
      <c r="G1466">
        <v>3.7100000000000001E-2</v>
      </c>
      <c r="H1466">
        <v>50000</v>
      </c>
      <c r="I1466">
        <v>73199</v>
      </c>
      <c r="J1466" s="92">
        <v>44470</v>
      </c>
      <c r="K1466" s="92">
        <v>44681</v>
      </c>
    </row>
    <row r="1467" spans="1:11" x14ac:dyDescent="0.25">
      <c r="A1467" t="str">
        <f t="shared" si="22"/>
        <v>SW-50000-73199-SmartFIX – 3 Year Level3-Renewal</v>
      </c>
      <c r="B1467" t="s">
        <v>11</v>
      </c>
      <c r="C1467" t="s">
        <v>20169</v>
      </c>
      <c r="D1467" t="s">
        <v>20131</v>
      </c>
      <c r="E1467" t="s">
        <v>21</v>
      </c>
      <c r="F1467">
        <v>0.27700000000000002</v>
      </c>
      <c r="G1467">
        <v>3.5700000000000003E-2</v>
      </c>
      <c r="H1467">
        <v>50000</v>
      </c>
      <c r="I1467">
        <v>73199</v>
      </c>
      <c r="J1467" s="92">
        <v>44470</v>
      </c>
      <c r="K1467" s="92">
        <v>44681</v>
      </c>
    </row>
    <row r="1468" spans="1:11" x14ac:dyDescent="0.25">
      <c r="A1468" t="str">
        <f t="shared" si="22"/>
        <v>WM-50000-73199-SmartFIX – 3 Year Level3-Renewal</v>
      </c>
      <c r="B1468" t="s">
        <v>11</v>
      </c>
      <c r="C1468" t="s">
        <v>20169</v>
      </c>
      <c r="D1468" t="s">
        <v>20131</v>
      </c>
      <c r="E1468" t="s">
        <v>22</v>
      </c>
      <c r="F1468">
        <v>0.27700000000000002</v>
      </c>
      <c r="G1468">
        <v>3.5700000000000003E-2</v>
      </c>
      <c r="H1468">
        <v>50000</v>
      </c>
      <c r="I1468">
        <v>73199</v>
      </c>
      <c r="J1468" s="92">
        <v>44470</v>
      </c>
      <c r="K1468" s="92">
        <v>44681</v>
      </c>
    </row>
    <row r="1469" spans="1:11" x14ac:dyDescent="0.25">
      <c r="A1469" t="str">
        <f t="shared" si="22"/>
        <v>WN-50000-73199-SmartFIX – 3 Year Level3-Renewal</v>
      </c>
      <c r="B1469" t="s">
        <v>11</v>
      </c>
      <c r="C1469" t="s">
        <v>20169</v>
      </c>
      <c r="D1469" t="s">
        <v>20131</v>
      </c>
      <c r="E1469" t="s">
        <v>23</v>
      </c>
      <c r="F1469">
        <v>0.27700000000000002</v>
      </c>
      <c r="G1469">
        <v>3.6200000000000003E-2</v>
      </c>
      <c r="H1469">
        <v>50000</v>
      </c>
      <c r="I1469">
        <v>73199</v>
      </c>
      <c r="J1469" s="92">
        <v>44470</v>
      </c>
      <c r="K1469" s="92">
        <v>44681</v>
      </c>
    </row>
    <row r="1470" spans="1:11" x14ac:dyDescent="0.25">
      <c r="A1470" t="str">
        <f t="shared" si="22"/>
        <v>WS-50000-73199-SmartFIX – 3 Year Level3-Renewal</v>
      </c>
      <c r="B1470" t="s">
        <v>11</v>
      </c>
      <c r="C1470" t="s">
        <v>20169</v>
      </c>
      <c r="D1470" t="s">
        <v>20131</v>
      </c>
      <c r="E1470" t="s">
        <v>24</v>
      </c>
      <c r="F1470">
        <v>0.27700000000000002</v>
      </c>
      <c r="G1470">
        <v>3.5499999999999997E-2</v>
      </c>
      <c r="H1470">
        <v>50000</v>
      </c>
      <c r="I1470">
        <v>73199</v>
      </c>
      <c r="J1470" s="92">
        <v>44470</v>
      </c>
      <c r="K1470" s="92">
        <v>44681</v>
      </c>
    </row>
    <row r="1471" spans="1:11" x14ac:dyDescent="0.25">
      <c r="A1471" t="str">
        <f t="shared" si="22"/>
        <v>EA-73200-124999-SmartFIX – 3 Year Level3-Renewal</v>
      </c>
      <c r="B1471" t="s">
        <v>11</v>
      </c>
      <c r="C1471" t="s">
        <v>20169</v>
      </c>
      <c r="D1471" t="s">
        <v>20131</v>
      </c>
      <c r="E1471" t="s">
        <v>12</v>
      </c>
      <c r="F1471">
        <v>0.27800000000000002</v>
      </c>
      <c r="G1471">
        <v>3.3700000000000001E-2</v>
      </c>
      <c r="H1471">
        <v>73200</v>
      </c>
      <c r="I1471">
        <v>124999</v>
      </c>
      <c r="J1471" s="92">
        <v>44470</v>
      </c>
      <c r="K1471" s="92">
        <v>44681</v>
      </c>
    </row>
    <row r="1472" spans="1:11" x14ac:dyDescent="0.25">
      <c r="A1472" t="str">
        <f t="shared" si="22"/>
        <v>EM-73200-124999-SmartFIX – 3 Year Level3-Renewal</v>
      </c>
      <c r="B1472" t="s">
        <v>11</v>
      </c>
      <c r="C1472" t="s">
        <v>20169</v>
      </c>
      <c r="D1472" t="s">
        <v>20131</v>
      </c>
      <c r="E1472" t="s">
        <v>13</v>
      </c>
      <c r="F1472">
        <v>0.27800000000000002</v>
      </c>
      <c r="G1472">
        <v>3.3000000000000002E-2</v>
      </c>
      <c r="H1472">
        <v>73200</v>
      </c>
      <c r="I1472">
        <v>124999</v>
      </c>
      <c r="J1472" s="92">
        <v>44470</v>
      </c>
      <c r="K1472" s="92">
        <v>44681</v>
      </c>
    </row>
    <row r="1473" spans="1:11" x14ac:dyDescent="0.25">
      <c r="A1473" t="str">
        <f t="shared" si="22"/>
        <v>NE-73200-124999-SmartFIX – 3 Year Level3-Renewal</v>
      </c>
      <c r="B1473" t="s">
        <v>11</v>
      </c>
      <c r="C1473" t="s">
        <v>20169</v>
      </c>
      <c r="D1473" t="s">
        <v>20131</v>
      </c>
      <c r="E1473" t="s">
        <v>14</v>
      </c>
      <c r="F1473">
        <v>0.27800000000000002</v>
      </c>
      <c r="G1473">
        <v>3.3799999999999997E-2</v>
      </c>
      <c r="H1473">
        <v>73200</v>
      </c>
      <c r="I1473">
        <v>124999</v>
      </c>
      <c r="J1473" s="92">
        <v>44470</v>
      </c>
      <c r="K1473" s="92">
        <v>44681</v>
      </c>
    </row>
    <row r="1474" spans="1:11" x14ac:dyDescent="0.25">
      <c r="A1474" t="str">
        <f t="shared" si="22"/>
        <v>NO-73200-124999-SmartFIX – 3 Year Level3-Renewal</v>
      </c>
      <c r="B1474" t="s">
        <v>11</v>
      </c>
      <c r="C1474" t="s">
        <v>20169</v>
      </c>
      <c r="D1474" t="s">
        <v>20131</v>
      </c>
      <c r="E1474" t="s">
        <v>15</v>
      </c>
      <c r="F1474">
        <v>0.27800000000000002</v>
      </c>
      <c r="G1474">
        <v>3.3399999999999999E-2</v>
      </c>
      <c r="H1474">
        <v>73200</v>
      </c>
      <c r="I1474">
        <v>124999</v>
      </c>
      <c r="J1474" s="92">
        <v>44470</v>
      </c>
      <c r="K1474" s="92">
        <v>44681</v>
      </c>
    </row>
    <row r="1475" spans="1:11" x14ac:dyDescent="0.25">
      <c r="A1475" t="str">
        <f t="shared" ref="A1475:A1538" si="23">CONCATENATE(E1475,"-",H1475,"-",I1475,"-",C1475,"-",D1475)</f>
        <v>NT-73200-124999-SmartFIX – 3 Year Level3-Renewal</v>
      </c>
      <c r="B1475" t="s">
        <v>11</v>
      </c>
      <c r="C1475" t="s">
        <v>20169</v>
      </c>
      <c r="D1475" t="s">
        <v>20131</v>
      </c>
      <c r="E1475" t="s">
        <v>16</v>
      </c>
      <c r="F1475">
        <v>0.27800000000000002</v>
      </c>
      <c r="G1475">
        <v>3.4200000000000001E-2</v>
      </c>
      <c r="H1475">
        <v>73200</v>
      </c>
      <c r="I1475">
        <v>124999</v>
      </c>
      <c r="J1475" s="92">
        <v>44470</v>
      </c>
      <c r="K1475" s="92">
        <v>44681</v>
      </c>
    </row>
    <row r="1476" spans="1:11" x14ac:dyDescent="0.25">
      <c r="A1476" t="str">
        <f t="shared" si="23"/>
        <v>NW-73200-124999-SmartFIX – 3 Year Level3-Renewal</v>
      </c>
      <c r="B1476" t="s">
        <v>11</v>
      </c>
      <c r="C1476" t="s">
        <v>20169</v>
      </c>
      <c r="D1476" t="s">
        <v>20131</v>
      </c>
      <c r="E1476" t="s">
        <v>17</v>
      </c>
      <c r="F1476">
        <v>0.27800000000000002</v>
      </c>
      <c r="G1476">
        <v>3.3500000000000002E-2</v>
      </c>
      <c r="H1476">
        <v>73200</v>
      </c>
      <c r="I1476">
        <v>124999</v>
      </c>
      <c r="J1476" s="92">
        <v>44470</v>
      </c>
      <c r="K1476" s="92">
        <v>44681</v>
      </c>
    </row>
    <row r="1477" spans="1:11" x14ac:dyDescent="0.25">
      <c r="A1477" t="str">
        <f t="shared" si="23"/>
        <v>SC-73200-124999-SmartFIX – 3 Year Level3-Renewal</v>
      </c>
      <c r="B1477" t="s">
        <v>11</v>
      </c>
      <c r="C1477" t="s">
        <v>20169</v>
      </c>
      <c r="D1477" t="s">
        <v>20131</v>
      </c>
      <c r="E1477" t="s">
        <v>18</v>
      </c>
      <c r="F1477">
        <v>0.27800000000000002</v>
      </c>
      <c r="G1477">
        <v>3.39E-2</v>
      </c>
      <c r="H1477">
        <v>73200</v>
      </c>
      <c r="I1477">
        <v>124999</v>
      </c>
      <c r="J1477" s="92">
        <v>44470</v>
      </c>
      <c r="K1477" s="92">
        <v>44681</v>
      </c>
    </row>
    <row r="1478" spans="1:11" x14ac:dyDescent="0.25">
      <c r="A1478" t="str">
        <f t="shared" si="23"/>
        <v>SE-73200-124999-SmartFIX – 3 Year Level3-Renewal</v>
      </c>
      <c r="B1478" t="s">
        <v>11</v>
      </c>
      <c r="C1478" t="s">
        <v>20169</v>
      </c>
      <c r="D1478" t="s">
        <v>20131</v>
      </c>
      <c r="E1478" t="s">
        <v>19</v>
      </c>
      <c r="F1478">
        <v>0.27800000000000002</v>
      </c>
      <c r="G1478">
        <v>3.3799999999999997E-2</v>
      </c>
      <c r="H1478">
        <v>73200</v>
      </c>
      <c r="I1478">
        <v>124999</v>
      </c>
      <c r="J1478" s="92">
        <v>44470</v>
      </c>
      <c r="K1478" s="92">
        <v>44681</v>
      </c>
    </row>
    <row r="1479" spans="1:11" x14ac:dyDescent="0.25">
      <c r="A1479" t="str">
        <f t="shared" si="23"/>
        <v>SO-73200-124999-SmartFIX – 3 Year Level3-Renewal</v>
      </c>
      <c r="B1479" t="s">
        <v>11</v>
      </c>
      <c r="C1479" t="s">
        <v>20169</v>
      </c>
      <c r="D1479" t="s">
        <v>20131</v>
      </c>
      <c r="E1479" t="s">
        <v>20</v>
      </c>
      <c r="F1479">
        <v>0.27800000000000002</v>
      </c>
      <c r="G1479">
        <v>3.4200000000000001E-2</v>
      </c>
      <c r="H1479">
        <v>73200</v>
      </c>
      <c r="I1479">
        <v>124999</v>
      </c>
      <c r="J1479" s="92">
        <v>44470</v>
      </c>
      <c r="K1479" s="92">
        <v>44681</v>
      </c>
    </row>
    <row r="1480" spans="1:11" x14ac:dyDescent="0.25">
      <c r="A1480" t="str">
        <f t="shared" si="23"/>
        <v>SW-73200-124999-SmartFIX – 3 Year Level3-Renewal</v>
      </c>
      <c r="B1480" t="s">
        <v>11</v>
      </c>
      <c r="C1480" t="s">
        <v>20169</v>
      </c>
      <c r="D1480" t="s">
        <v>20131</v>
      </c>
      <c r="E1480" t="s">
        <v>21</v>
      </c>
      <c r="F1480">
        <v>0.27800000000000002</v>
      </c>
      <c r="G1480">
        <v>3.4000000000000002E-2</v>
      </c>
      <c r="H1480">
        <v>73200</v>
      </c>
      <c r="I1480">
        <v>124999</v>
      </c>
      <c r="J1480" s="92">
        <v>44470</v>
      </c>
      <c r="K1480" s="92">
        <v>44681</v>
      </c>
    </row>
    <row r="1481" spans="1:11" x14ac:dyDescent="0.25">
      <c r="A1481" t="str">
        <f t="shared" si="23"/>
        <v>WM-73200-124999-SmartFIX – 3 Year Level3-Renewal</v>
      </c>
      <c r="B1481" t="s">
        <v>11</v>
      </c>
      <c r="C1481" t="s">
        <v>20169</v>
      </c>
      <c r="D1481" t="s">
        <v>20131</v>
      </c>
      <c r="E1481" t="s">
        <v>22</v>
      </c>
      <c r="F1481">
        <v>0.27800000000000002</v>
      </c>
      <c r="G1481">
        <v>3.4500000000000003E-2</v>
      </c>
      <c r="H1481">
        <v>73200</v>
      </c>
      <c r="I1481">
        <v>124999</v>
      </c>
      <c r="J1481" s="92">
        <v>44470</v>
      </c>
      <c r="K1481" s="92">
        <v>44681</v>
      </c>
    </row>
    <row r="1482" spans="1:11" x14ac:dyDescent="0.25">
      <c r="A1482" t="str">
        <f t="shared" si="23"/>
        <v>WN-73200-124999-SmartFIX – 3 Year Level3-Renewal</v>
      </c>
      <c r="B1482" t="s">
        <v>11</v>
      </c>
      <c r="C1482" t="s">
        <v>20169</v>
      </c>
      <c r="D1482" t="s">
        <v>20131</v>
      </c>
      <c r="E1482" t="s">
        <v>23</v>
      </c>
      <c r="F1482">
        <v>0.27800000000000002</v>
      </c>
      <c r="G1482">
        <v>3.4500000000000003E-2</v>
      </c>
      <c r="H1482">
        <v>73200</v>
      </c>
      <c r="I1482">
        <v>124999</v>
      </c>
      <c r="J1482" s="92">
        <v>44470</v>
      </c>
      <c r="K1482" s="92">
        <v>44681</v>
      </c>
    </row>
    <row r="1483" spans="1:11" x14ac:dyDescent="0.25">
      <c r="A1483" t="str">
        <f t="shared" si="23"/>
        <v>WS-73200-124999-SmartFIX – 3 Year Level3-Renewal</v>
      </c>
      <c r="B1483" t="s">
        <v>11</v>
      </c>
      <c r="C1483" t="s">
        <v>20169</v>
      </c>
      <c r="D1483" t="s">
        <v>20131</v>
      </c>
      <c r="E1483" t="s">
        <v>24</v>
      </c>
      <c r="F1483">
        <v>0.27800000000000002</v>
      </c>
      <c r="G1483">
        <v>3.39E-2</v>
      </c>
      <c r="H1483">
        <v>73200</v>
      </c>
      <c r="I1483">
        <v>124999</v>
      </c>
      <c r="J1483" s="92">
        <v>44470</v>
      </c>
      <c r="K1483" s="92">
        <v>44681</v>
      </c>
    </row>
    <row r="1484" spans="1:11" x14ac:dyDescent="0.25">
      <c r="A1484" t="str">
        <f t="shared" si="23"/>
        <v>EA-125000-292999-SmartFIX – 3 Year Level3-Renewal</v>
      </c>
      <c r="B1484" t="s">
        <v>11</v>
      </c>
      <c r="C1484" t="s">
        <v>20169</v>
      </c>
      <c r="D1484" t="s">
        <v>20131</v>
      </c>
      <c r="E1484" t="s">
        <v>12</v>
      </c>
      <c r="F1484">
        <v>0.27900000000000003</v>
      </c>
      <c r="G1484">
        <v>3.2099999999999997E-2</v>
      </c>
      <c r="H1484">
        <v>125000</v>
      </c>
      <c r="I1484">
        <v>292999</v>
      </c>
      <c r="J1484" s="92">
        <v>44470</v>
      </c>
      <c r="K1484" s="92">
        <v>44681</v>
      </c>
    </row>
    <row r="1485" spans="1:11" x14ac:dyDescent="0.25">
      <c r="A1485" t="str">
        <f t="shared" si="23"/>
        <v>EM-125000-292999-SmartFIX – 3 Year Level3-Renewal</v>
      </c>
      <c r="B1485" t="s">
        <v>11</v>
      </c>
      <c r="C1485" t="s">
        <v>20169</v>
      </c>
      <c r="D1485" t="s">
        <v>20131</v>
      </c>
      <c r="E1485" t="s">
        <v>13</v>
      </c>
      <c r="F1485">
        <v>0.27900000000000003</v>
      </c>
      <c r="G1485">
        <v>3.1899999999999998E-2</v>
      </c>
      <c r="H1485">
        <v>125000</v>
      </c>
      <c r="I1485">
        <v>292999</v>
      </c>
      <c r="J1485" s="92">
        <v>44470</v>
      </c>
      <c r="K1485" s="92">
        <v>44681</v>
      </c>
    </row>
    <row r="1486" spans="1:11" x14ac:dyDescent="0.25">
      <c r="A1486" t="str">
        <f t="shared" si="23"/>
        <v>NE-125000-292999-SmartFIX – 3 Year Level3-Renewal</v>
      </c>
      <c r="B1486" t="s">
        <v>11</v>
      </c>
      <c r="C1486" t="s">
        <v>20169</v>
      </c>
      <c r="D1486" t="s">
        <v>20131</v>
      </c>
      <c r="E1486" t="s">
        <v>14</v>
      </c>
      <c r="F1486">
        <v>0.27900000000000003</v>
      </c>
      <c r="G1486">
        <v>3.2599999999999997E-2</v>
      </c>
      <c r="H1486">
        <v>125000</v>
      </c>
      <c r="I1486">
        <v>292999</v>
      </c>
      <c r="J1486" s="92">
        <v>44470</v>
      </c>
      <c r="K1486" s="92">
        <v>44681</v>
      </c>
    </row>
    <row r="1487" spans="1:11" x14ac:dyDescent="0.25">
      <c r="A1487" t="str">
        <f t="shared" si="23"/>
        <v>NO-125000-292999-SmartFIX – 3 Year Level3-Renewal</v>
      </c>
      <c r="B1487" t="s">
        <v>11</v>
      </c>
      <c r="C1487" t="s">
        <v>20169</v>
      </c>
      <c r="D1487" t="s">
        <v>20131</v>
      </c>
      <c r="E1487" t="s">
        <v>15</v>
      </c>
      <c r="F1487">
        <v>0.27900000000000003</v>
      </c>
      <c r="G1487">
        <v>3.2099999999999997E-2</v>
      </c>
      <c r="H1487">
        <v>125000</v>
      </c>
      <c r="I1487">
        <v>292999</v>
      </c>
      <c r="J1487" s="92">
        <v>44470</v>
      </c>
      <c r="K1487" s="92">
        <v>44681</v>
      </c>
    </row>
    <row r="1488" spans="1:11" x14ac:dyDescent="0.25">
      <c r="A1488" t="str">
        <f t="shared" si="23"/>
        <v>NT-125000-292999-SmartFIX – 3 Year Level3-Renewal</v>
      </c>
      <c r="B1488" t="s">
        <v>11</v>
      </c>
      <c r="C1488" t="s">
        <v>20169</v>
      </c>
      <c r="D1488" t="s">
        <v>20131</v>
      </c>
      <c r="E1488" t="s">
        <v>16</v>
      </c>
      <c r="F1488">
        <v>0.27900000000000003</v>
      </c>
      <c r="G1488">
        <v>3.2800000000000003E-2</v>
      </c>
      <c r="H1488">
        <v>125000</v>
      </c>
      <c r="I1488">
        <v>292999</v>
      </c>
      <c r="J1488" s="92">
        <v>44470</v>
      </c>
      <c r="K1488" s="92">
        <v>44681</v>
      </c>
    </row>
    <row r="1489" spans="1:11" x14ac:dyDescent="0.25">
      <c r="A1489" t="str">
        <f t="shared" si="23"/>
        <v>NW-125000-292999-SmartFIX – 3 Year Level3-Renewal</v>
      </c>
      <c r="B1489" t="s">
        <v>11</v>
      </c>
      <c r="C1489" t="s">
        <v>20169</v>
      </c>
      <c r="D1489" t="s">
        <v>20131</v>
      </c>
      <c r="E1489" t="s">
        <v>17</v>
      </c>
      <c r="F1489">
        <v>0.27900000000000003</v>
      </c>
      <c r="G1489">
        <v>3.27E-2</v>
      </c>
      <c r="H1489">
        <v>125000</v>
      </c>
      <c r="I1489">
        <v>292999</v>
      </c>
      <c r="J1489" s="92">
        <v>44470</v>
      </c>
      <c r="K1489" s="92">
        <v>44681</v>
      </c>
    </row>
    <row r="1490" spans="1:11" x14ac:dyDescent="0.25">
      <c r="A1490" t="str">
        <f t="shared" si="23"/>
        <v>SC-125000-292999-SmartFIX – 3 Year Level3-Renewal</v>
      </c>
      <c r="B1490" t="s">
        <v>11</v>
      </c>
      <c r="C1490" t="s">
        <v>20169</v>
      </c>
      <c r="D1490" t="s">
        <v>20131</v>
      </c>
      <c r="E1490" t="s">
        <v>18</v>
      </c>
      <c r="F1490">
        <v>0.27900000000000003</v>
      </c>
      <c r="G1490">
        <v>3.3700000000000001E-2</v>
      </c>
      <c r="H1490">
        <v>125000</v>
      </c>
      <c r="I1490">
        <v>292999</v>
      </c>
      <c r="J1490" s="92">
        <v>44470</v>
      </c>
      <c r="K1490" s="92">
        <v>44681</v>
      </c>
    </row>
    <row r="1491" spans="1:11" x14ac:dyDescent="0.25">
      <c r="A1491" t="str">
        <f t="shared" si="23"/>
        <v>SE-125000-292999-SmartFIX – 3 Year Level3-Renewal</v>
      </c>
      <c r="B1491" t="s">
        <v>11</v>
      </c>
      <c r="C1491" t="s">
        <v>20169</v>
      </c>
      <c r="D1491" t="s">
        <v>20131</v>
      </c>
      <c r="E1491" t="s">
        <v>19</v>
      </c>
      <c r="F1491">
        <v>0.27900000000000003</v>
      </c>
      <c r="G1491">
        <v>3.2399999999999998E-2</v>
      </c>
      <c r="H1491">
        <v>125000</v>
      </c>
      <c r="I1491">
        <v>292999</v>
      </c>
      <c r="J1491" s="92">
        <v>44470</v>
      </c>
      <c r="K1491" s="92">
        <v>44681</v>
      </c>
    </row>
    <row r="1492" spans="1:11" x14ac:dyDescent="0.25">
      <c r="A1492" t="str">
        <f t="shared" si="23"/>
        <v>SO-125000-292999-SmartFIX – 3 Year Level3-Renewal</v>
      </c>
      <c r="B1492" t="s">
        <v>11</v>
      </c>
      <c r="C1492" t="s">
        <v>20169</v>
      </c>
      <c r="D1492" t="s">
        <v>20131</v>
      </c>
      <c r="E1492" t="s">
        <v>20</v>
      </c>
      <c r="F1492">
        <v>0.27900000000000003</v>
      </c>
      <c r="G1492">
        <v>3.3599999999999998E-2</v>
      </c>
      <c r="H1492">
        <v>125000</v>
      </c>
      <c r="I1492">
        <v>292999</v>
      </c>
      <c r="J1492" s="92">
        <v>44470</v>
      </c>
      <c r="K1492" s="92">
        <v>44681</v>
      </c>
    </row>
    <row r="1493" spans="1:11" x14ac:dyDescent="0.25">
      <c r="A1493" t="str">
        <f t="shared" si="23"/>
        <v>SW-125000-292999-SmartFIX – 3 Year Level3-Renewal</v>
      </c>
      <c r="B1493" t="s">
        <v>11</v>
      </c>
      <c r="C1493" t="s">
        <v>20169</v>
      </c>
      <c r="D1493" t="s">
        <v>20131</v>
      </c>
      <c r="E1493" t="s">
        <v>21</v>
      </c>
      <c r="F1493">
        <v>0.27900000000000003</v>
      </c>
      <c r="G1493">
        <v>3.3399999999999999E-2</v>
      </c>
      <c r="H1493">
        <v>125000</v>
      </c>
      <c r="I1493">
        <v>292999</v>
      </c>
      <c r="J1493" s="92">
        <v>44470</v>
      </c>
      <c r="K1493" s="92">
        <v>44681</v>
      </c>
    </row>
    <row r="1494" spans="1:11" x14ac:dyDescent="0.25">
      <c r="A1494" t="str">
        <f t="shared" si="23"/>
        <v>WM-125000-292999-SmartFIX – 3 Year Level3-Renewal</v>
      </c>
      <c r="B1494" t="s">
        <v>11</v>
      </c>
      <c r="C1494" t="s">
        <v>20169</v>
      </c>
      <c r="D1494" t="s">
        <v>20131</v>
      </c>
      <c r="E1494" t="s">
        <v>22</v>
      </c>
      <c r="F1494">
        <v>0.27900000000000003</v>
      </c>
      <c r="G1494">
        <v>3.32E-2</v>
      </c>
      <c r="H1494">
        <v>125000</v>
      </c>
      <c r="I1494">
        <v>292999</v>
      </c>
      <c r="J1494" s="92">
        <v>44470</v>
      </c>
      <c r="K1494" s="92">
        <v>44681</v>
      </c>
    </row>
    <row r="1495" spans="1:11" x14ac:dyDescent="0.25">
      <c r="A1495" t="str">
        <f t="shared" si="23"/>
        <v>WN-125000-292999-SmartFIX – 3 Year Level3-Renewal</v>
      </c>
      <c r="B1495" t="s">
        <v>11</v>
      </c>
      <c r="C1495" t="s">
        <v>20169</v>
      </c>
      <c r="D1495" t="s">
        <v>20131</v>
      </c>
      <c r="E1495" t="s">
        <v>23</v>
      </c>
      <c r="F1495">
        <v>0.27900000000000003</v>
      </c>
      <c r="G1495">
        <v>3.3500000000000002E-2</v>
      </c>
      <c r="H1495">
        <v>125000</v>
      </c>
      <c r="I1495">
        <v>292999</v>
      </c>
      <c r="J1495" s="92">
        <v>44470</v>
      </c>
      <c r="K1495" s="92">
        <v>44681</v>
      </c>
    </row>
    <row r="1496" spans="1:11" x14ac:dyDescent="0.25">
      <c r="A1496" t="str">
        <f t="shared" si="23"/>
        <v>WS-125000-292999-SmartFIX – 3 Year Level3-Renewal</v>
      </c>
      <c r="B1496" t="s">
        <v>11</v>
      </c>
      <c r="C1496" t="s">
        <v>20169</v>
      </c>
      <c r="D1496" t="s">
        <v>20131</v>
      </c>
      <c r="E1496" t="s">
        <v>24</v>
      </c>
      <c r="F1496">
        <v>0.27900000000000003</v>
      </c>
      <c r="G1496">
        <v>3.3399999999999999E-2</v>
      </c>
      <c r="H1496">
        <v>125000</v>
      </c>
      <c r="I1496">
        <v>292999</v>
      </c>
      <c r="J1496" s="92">
        <v>44470</v>
      </c>
      <c r="K1496" s="92">
        <v>44681</v>
      </c>
    </row>
    <row r="1497" spans="1:11" x14ac:dyDescent="0.25">
      <c r="A1497" t="str">
        <f t="shared" si="23"/>
        <v>EA-10000-24999-SmartTRACKER Level3-Renewal</v>
      </c>
      <c r="B1497" t="s">
        <v>11</v>
      </c>
      <c r="C1497" t="s">
        <v>20170</v>
      </c>
      <c r="D1497" t="s">
        <v>20131</v>
      </c>
      <c r="E1497" t="s">
        <v>12</v>
      </c>
      <c r="F1497">
        <v>0.27500000000000002</v>
      </c>
      <c r="G1497">
        <v>3.4500000000000003E-2</v>
      </c>
      <c r="H1497">
        <v>10000</v>
      </c>
      <c r="I1497">
        <v>24999</v>
      </c>
      <c r="J1497" s="92">
        <v>44470</v>
      </c>
      <c r="K1497" s="92">
        <v>44681</v>
      </c>
    </row>
    <row r="1498" spans="1:11" x14ac:dyDescent="0.25">
      <c r="A1498" t="str">
        <f t="shared" si="23"/>
        <v>EM-10000-24999-SmartTRACKER Level3-Renewal</v>
      </c>
      <c r="B1498" t="s">
        <v>11</v>
      </c>
      <c r="C1498" t="s">
        <v>20170</v>
      </c>
      <c r="D1498" t="s">
        <v>20131</v>
      </c>
      <c r="E1498" t="s">
        <v>13</v>
      </c>
      <c r="F1498">
        <v>0.27500000000000002</v>
      </c>
      <c r="G1498">
        <v>3.3700000000000001E-2</v>
      </c>
      <c r="H1498">
        <v>10000</v>
      </c>
      <c r="I1498">
        <v>24999</v>
      </c>
      <c r="J1498" s="92">
        <v>44470</v>
      </c>
      <c r="K1498" s="92">
        <v>44681</v>
      </c>
    </row>
    <row r="1499" spans="1:11" x14ac:dyDescent="0.25">
      <c r="A1499" t="str">
        <f t="shared" si="23"/>
        <v>NE-10000-24999-SmartTRACKER Level3-Renewal</v>
      </c>
      <c r="B1499" t="s">
        <v>11</v>
      </c>
      <c r="C1499" t="s">
        <v>20170</v>
      </c>
      <c r="D1499" t="s">
        <v>20131</v>
      </c>
      <c r="E1499" t="s">
        <v>14</v>
      </c>
      <c r="F1499">
        <v>0.27500000000000002</v>
      </c>
      <c r="G1499">
        <v>3.4500000000000003E-2</v>
      </c>
      <c r="H1499">
        <v>10000</v>
      </c>
      <c r="I1499">
        <v>24999</v>
      </c>
      <c r="J1499" s="92">
        <v>44470</v>
      </c>
      <c r="K1499" s="92">
        <v>44681</v>
      </c>
    </row>
    <row r="1500" spans="1:11" x14ac:dyDescent="0.25">
      <c r="A1500" t="str">
        <f t="shared" si="23"/>
        <v>NO-10000-24999-SmartTRACKER Level3-Renewal</v>
      </c>
      <c r="B1500" t="s">
        <v>11</v>
      </c>
      <c r="C1500" t="s">
        <v>20170</v>
      </c>
      <c r="D1500" t="s">
        <v>20131</v>
      </c>
      <c r="E1500" t="s">
        <v>15</v>
      </c>
      <c r="F1500">
        <v>0.27500000000000002</v>
      </c>
      <c r="G1500">
        <v>3.4299999999999997E-2</v>
      </c>
      <c r="H1500">
        <v>10000</v>
      </c>
      <c r="I1500">
        <v>24999</v>
      </c>
      <c r="J1500" s="92">
        <v>44470</v>
      </c>
      <c r="K1500" s="92">
        <v>44681</v>
      </c>
    </row>
    <row r="1501" spans="1:11" x14ac:dyDescent="0.25">
      <c r="A1501" t="str">
        <f t="shared" si="23"/>
        <v>NT-10000-24999-SmartTRACKER Level3-Renewal</v>
      </c>
      <c r="B1501" t="s">
        <v>11</v>
      </c>
      <c r="C1501" t="s">
        <v>20170</v>
      </c>
      <c r="D1501" t="s">
        <v>20131</v>
      </c>
      <c r="E1501" t="s">
        <v>16</v>
      </c>
      <c r="F1501">
        <v>0.27500000000000002</v>
      </c>
      <c r="G1501">
        <v>3.56E-2</v>
      </c>
      <c r="H1501">
        <v>10000</v>
      </c>
      <c r="I1501">
        <v>24999</v>
      </c>
      <c r="J1501" s="92">
        <v>44470</v>
      </c>
      <c r="K1501" s="92">
        <v>44681</v>
      </c>
    </row>
    <row r="1502" spans="1:11" x14ac:dyDescent="0.25">
      <c r="A1502" t="str">
        <f t="shared" si="23"/>
        <v>NW-10000-24999-SmartTRACKER Level3-Renewal</v>
      </c>
      <c r="B1502" t="s">
        <v>11</v>
      </c>
      <c r="C1502" t="s">
        <v>20170</v>
      </c>
      <c r="D1502" t="s">
        <v>20131</v>
      </c>
      <c r="E1502" t="s">
        <v>17</v>
      </c>
      <c r="F1502">
        <v>0.27500000000000002</v>
      </c>
      <c r="G1502">
        <v>3.4500000000000003E-2</v>
      </c>
      <c r="H1502">
        <v>10000</v>
      </c>
      <c r="I1502">
        <v>24999</v>
      </c>
      <c r="J1502" s="92">
        <v>44470</v>
      </c>
      <c r="K1502" s="92">
        <v>44681</v>
      </c>
    </row>
    <row r="1503" spans="1:11" x14ac:dyDescent="0.25">
      <c r="A1503" t="str">
        <f t="shared" si="23"/>
        <v>SC-10000-24999-SmartTRACKER Level3-Renewal</v>
      </c>
      <c r="B1503" t="s">
        <v>11</v>
      </c>
      <c r="C1503" t="s">
        <v>20170</v>
      </c>
      <c r="D1503" t="s">
        <v>20131</v>
      </c>
      <c r="E1503" t="s">
        <v>18</v>
      </c>
      <c r="F1503">
        <v>0.27500000000000002</v>
      </c>
      <c r="G1503">
        <v>3.56E-2</v>
      </c>
      <c r="H1503">
        <v>10000</v>
      </c>
      <c r="I1503">
        <v>24999</v>
      </c>
      <c r="J1503" s="92">
        <v>44470</v>
      </c>
      <c r="K1503" s="92">
        <v>44681</v>
      </c>
    </row>
    <row r="1504" spans="1:11" x14ac:dyDescent="0.25">
      <c r="A1504" t="str">
        <f t="shared" si="23"/>
        <v>SE-10000-24999-SmartTRACKER Level3-Renewal</v>
      </c>
      <c r="B1504" t="s">
        <v>11</v>
      </c>
      <c r="C1504" t="s">
        <v>20170</v>
      </c>
      <c r="D1504" t="s">
        <v>20131</v>
      </c>
      <c r="E1504" t="s">
        <v>19</v>
      </c>
      <c r="F1504">
        <v>0.27500000000000002</v>
      </c>
      <c r="G1504">
        <v>3.4500000000000003E-2</v>
      </c>
      <c r="H1504">
        <v>10000</v>
      </c>
      <c r="I1504">
        <v>24999</v>
      </c>
      <c r="J1504" s="92">
        <v>44470</v>
      </c>
      <c r="K1504" s="92">
        <v>44681</v>
      </c>
    </row>
    <row r="1505" spans="1:11" x14ac:dyDescent="0.25">
      <c r="A1505" t="str">
        <f t="shared" si="23"/>
        <v>SO-10000-24999-SmartTRACKER Level3-Renewal</v>
      </c>
      <c r="B1505" t="s">
        <v>11</v>
      </c>
      <c r="C1505" t="s">
        <v>20170</v>
      </c>
      <c r="D1505" t="s">
        <v>20131</v>
      </c>
      <c r="E1505" t="s">
        <v>20</v>
      </c>
      <c r="F1505">
        <v>0.27500000000000002</v>
      </c>
      <c r="G1505">
        <v>3.5799999999999998E-2</v>
      </c>
      <c r="H1505">
        <v>10000</v>
      </c>
      <c r="I1505">
        <v>24999</v>
      </c>
      <c r="J1505" s="92">
        <v>44470</v>
      </c>
      <c r="K1505" s="92">
        <v>44681</v>
      </c>
    </row>
    <row r="1506" spans="1:11" x14ac:dyDescent="0.25">
      <c r="A1506" t="str">
        <f t="shared" si="23"/>
        <v>SW-10000-24999-SmartTRACKER Level3-Renewal</v>
      </c>
      <c r="B1506" t="s">
        <v>11</v>
      </c>
      <c r="C1506" t="s">
        <v>20170</v>
      </c>
      <c r="D1506" t="s">
        <v>20131</v>
      </c>
      <c r="E1506" t="s">
        <v>21</v>
      </c>
      <c r="F1506">
        <v>0.27500000000000002</v>
      </c>
      <c r="G1506">
        <v>3.4500000000000003E-2</v>
      </c>
      <c r="H1506">
        <v>10000</v>
      </c>
      <c r="I1506">
        <v>24999</v>
      </c>
      <c r="J1506" s="92">
        <v>44470</v>
      </c>
      <c r="K1506" s="92">
        <v>44681</v>
      </c>
    </row>
    <row r="1507" spans="1:11" x14ac:dyDescent="0.25">
      <c r="A1507" t="str">
        <f t="shared" si="23"/>
        <v>WM-10000-24999-SmartTRACKER Level3-Renewal</v>
      </c>
      <c r="B1507" t="s">
        <v>11</v>
      </c>
      <c r="C1507" t="s">
        <v>20170</v>
      </c>
      <c r="D1507" t="s">
        <v>20131</v>
      </c>
      <c r="E1507" t="s">
        <v>22</v>
      </c>
      <c r="F1507">
        <v>0.27500000000000002</v>
      </c>
      <c r="G1507">
        <v>3.4500000000000003E-2</v>
      </c>
      <c r="H1507">
        <v>10000</v>
      </c>
      <c r="I1507">
        <v>24999</v>
      </c>
      <c r="J1507" s="92">
        <v>44470</v>
      </c>
      <c r="K1507" s="92">
        <v>44681</v>
      </c>
    </row>
    <row r="1508" spans="1:11" x14ac:dyDescent="0.25">
      <c r="A1508" t="str">
        <f t="shared" si="23"/>
        <v>WN-10000-24999-SmartTRACKER Level3-Renewal</v>
      </c>
      <c r="B1508" t="s">
        <v>11</v>
      </c>
      <c r="C1508" t="s">
        <v>20170</v>
      </c>
      <c r="D1508" t="s">
        <v>20131</v>
      </c>
      <c r="E1508" t="s">
        <v>23</v>
      </c>
      <c r="F1508">
        <v>0.27500000000000002</v>
      </c>
      <c r="G1508">
        <v>3.4700000000000002E-2</v>
      </c>
      <c r="H1508">
        <v>10000</v>
      </c>
      <c r="I1508">
        <v>24999</v>
      </c>
      <c r="J1508" s="92">
        <v>44470</v>
      </c>
      <c r="K1508" s="92">
        <v>44681</v>
      </c>
    </row>
    <row r="1509" spans="1:11" x14ac:dyDescent="0.25">
      <c r="A1509" t="str">
        <f t="shared" si="23"/>
        <v>WS-10000-24999-SmartTRACKER Level3-Renewal</v>
      </c>
      <c r="B1509" t="s">
        <v>11</v>
      </c>
      <c r="C1509" t="s">
        <v>20170</v>
      </c>
      <c r="D1509" t="s">
        <v>20131</v>
      </c>
      <c r="E1509" t="s">
        <v>24</v>
      </c>
      <c r="F1509">
        <v>0.27500000000000002</v>
      </c>
      <c r="G1509">
        <v>3.49E-2</v>
      </c>
      <c r="H1509">
        <v>10000</v>
      </c>
      <c r="I1509">
        <v>24999</v>
      </c>
      <c r="J1509" s="92">
        <v>44470</v>
      </c>
      <c r="K1509" s="92">
        <v>44681</v>
      </c>
    </row>
    <row r="1510" spans="1:11" x14ac:dyDescent="0.25">
      <c r="A1510" t="str">
        <f t="shared" si="23"/>
        <v>EA-25000-49999-SmartTRACKER Level3-Renewal</v>
      </c>
      <c r="B1510" t="s">
        <v>11</v>
      </c>
      <c r="C1510" t="s">
        <v>20170</v>
      </c>
      <c r="D1510" t="s">
        <v>20131</v>
      </c>
      <c r="E1510" t="s">
        <v>12</v>
      </c>
      <c r="F1510">
        <v>0.27600000000000002</v>
      </c>
      <c r="G1510">
        <v>3.1800000000000002E-2</v>
      </c>
      <c r="H1510">
        <v>25000</v>
      </c>
      <c r="I1510">
        <v>49999</v>
      </c>
      <c r="J1510" s="92">
        <v>44470</v>
      </c>
      <c r="K1510" s="92">
        <v>44681</v>
      </c>
    </row>
    <row r="1511" spans="1:11" x14ac:dyDescent="0.25">
      <c r="A1511" t="str">
        <f t="shared" si="23"/>
        <v>EM-25000-49999-SmartTRACKER Level3-Renewal</v>
      </c>
      <c r="B1511" t="s">
        <v>11</v>
      </c>
      <c r="C1511" t="s">
        <v>20170</v>
      </c>
      <c r="D1511" t="s">
        <v>20131</v>
      </c>
      <c r="E1511" t="s">
        <v>13</v>
      </c>
      <c r="F1511">
        <v>0.27600000000000002</v>
      </c>
      <c r="G1511">
        <v>3.1899999999999998E-2</v>
      </c>
      <c r="H1511">
        <v>25000</v>
      </c>
      <c r="I1511">
        <v>49999</v>
      </c>
      <c r="J1511" s="92">
        <v>44470</v>
      </c>
      <c r="K1511" s="92">
        <v>44681</v>
      </c>
    </row>
    <row r="1512" spans="1:11" x14ac:dyDescent="0.25">
      <c r="A1512" t="str">
        <f t="shared" si="23"/>
        <v>NE-25000-49999-SmartTRACKER Level3-Renewal</v>
      </c>
      <c r="B1512" t="s">
        <v>11</v>
      </c>
      <c r="C1512" t="s">
        <v>20170</v>
      </c>
      <c r="D1512" t="s">
        <v>20131</v>
      </c>
      <c r="E1512" t="s">
        <v>14</v>
      </c>
      <c r="F1512">
        <v>0.27600000000000002</v>
      </c>
      <c r="G1512">
        <v>3.3099999999999997E-2</v>
      </c>
      <c r="H1512">
        <v>25000</v>
      </c>
      <c r="I1512">
        <v>49999</v>
      </c>
      <c r="J1512" s="92">
        <v>44470</v>
      </c>
      <c r="K1512" s="92">
        <v>44681</v>
      </c>
    </row>
    <row r="1513" spans="1:11" x14ac:dyDescent="0.25">
      <c r="A1513" t="str">
        <f t="shared" si="23"/>
        <v>NO-25000-49999-SmartTRACKER Level3-Renewal</v>
      </c>
      <c r="B1513" t="s">
        <v>11</v>
      </c>
      <c r="C1513" t="s">
        <v>20170</v>
      </c>
      <c r="D1513" t="s">
        <v>20131</v>
      </c>
      <c r="E1513" t="s">
        <v>15</v>
      </c>
      <c r="F1513">
        <v>0.27600000000000002</v>
      </c>
      <c r="G1513">
        <v>3.2500000000000001E-2</v>
      </c>
      <c r="H1513">
        <v>25000</v>
      </c>
      <c r="I1513">
        <v>49999</v>
      </c>
      <c r="J1513" s="92">
        <v>44470</v>
      </c>
      <c r="K1513" s="92">
        <v>44681</v>
      </c>
    </row>
    <row r="1514" spans="1:11" x14ac:dyDescent="0.25">
      <c r="A1514" t="str">
        <f t="shared" si="23"/>
        <v>NT-25000-49999-SmartTRACKER Level3-Renewal</v>
      </c>
      <c r="B1514" t="s">
        <v>11</v>
      </c>
      <c r="C1514" t="s">
        <v>20170</v>
      </c>
      <c r="D1514" t="s">
        <v>20131</v>
      </c>
      <c r="E1514" t="s">
        <v>16</v>
      </c>
      <c r="F1514">
        <v>0.27600000000000002</v>
      </c>
      <c r="G1514">
        <v>3.3099999999999997E-2</v>
      </c>
      <c r="H1514">
        <v>25000</v>
      </c>
      <c r="I1514">
        <v>49999</v>
      </c>
      <c r="J1514" s="92">
        <v>44470</v>
      </c>
      <c r="K1514" s="92">
        <v>44681</v>
      </c>
    </row>
    <row r="1515" spans="1:11" x14ac:dyDescent="0.25">
      <c r="A1515" t="str">
        <f t="shared" si="23"/>
        <v>NW-25000-49999-SmartTRACKER Level3-Renewal</v>
      </c>
      <c r="B1515" t="s">
        <v>11</v>
      </c>
      <c r="C1515" t="s">
        <v>20170</v>
      </c>
      <c r="D1515" t="s">
        <v>20131</v>
      </c>
      <c r="E1515" t="s">
        <v>17</v>
      </c>
      <c r="F1515">
        <v>0.27600000000000002</v>
      </c>
      <c r="G1515">
        <v>3.32E-2</v>
      </c>
      <c r="H1515">
        <v>25000</v>
      </c>
      <c r="I1515">
        <v>49999</v>
      </c>
      <c r="J1515" s="92">
        <v>44470</v>
      </c>
      <c r="K1515" s="92">
        <v>44681</v>
      </c>
    </row>
    <row r="1516" spans="1:11" x14ac:dyDescent="0.25">
      <c r="A1516" t="str">
        <f t="shared" si="23"/>
        <v>SC-25000-49999-SmartTRACKER Level3-Renewal</v>
      </c>
      <c r="B1516" t="s">
        <v>11</v>
      </c>
      <c r="C1516" t="s">
        <v>20170</v>
      </c>
      <c r="D1516" t="s">
        <v>20131</v>
      </c>
      <c r="E1516" t="s">
        <v>18</v>
      </c>
      <c r="F1516">
        <v>0.27600000000000002</v>
      </c>
      <c r="G1516">
        <v>3.3500000000000002E-2</v>
      </c>
      <c r="H1516">
        <v>25000</v>
      </c>
      <c r="I1516">
        <v>49999</v>
      </c>
      <c r="J1516" s="92">
        <v>44470</v>
      </c>
      <c r="K1516" s="92">
        <v>44681</v>
      </c>
    </row>
    <row r="1517" spans="1:11" x14ac:dyDescent="0.25">
      <c r="A1517" t="str">
        <f t="shared" si="23"/>
        <v>SE-25000-49999-SmartTRACKER Level3-Renewal</v>
      </c>
      <c r="B1517" t="s">
        <v>11</v>
      </c>
      <c r="C1517" t="s">
        <v>20170</v>
      </c>
      <c r="D1517" t="s">
        <v>20131</v>
      </c>
      <c r="E1517" t="s">
        <v>19</v>
      </c>
      <c r="F1517">
        <v>0.27600000000000002</v>
      </c>
      <c r="G1517">
        <v>3.39E-2</v>
      </c>
      <c r="H1517">
        <v>25000</v>
      </c>
      <c r="I1517">
        <v>49999</v>
      </c>
      <c r="J1517" s="92">
        <v>44470</v>
      </c>
      <c r="K1517" s="92">
        <v>44681</v>
      </c>
    </row>
    <row r="1518" spans="1:11" x14ac:dyDescent="0.25">
      <c r="A1518" t="str">
        <f t="shared" si="23"/>
        <v>SO-25000-49999-SmartTRACKER Level3-Renewal</v>
      </c>
      <c r="B1518" t="s">
        <v>11</v>
      </c>
      <c r="C1518" t="s">
        <v>20170</v>
      </c>
      <c r="D1518" t="s">
        <v>20131</v>
      </c>
      <c r="E1518" t="s">
        <v>20</v>
      </c>
      <c r="F1518">
        <v>0.27600000000000002</v>
      </c>
      <c r="G1518">
        <v>3.4500000000000003E-2</v>
      </c>
      <c r="H1518">
        <v>25000</v>
      </c>
      <c r="I1518">
        <v>49999</v>
      </c>
      <c r="J1518" s="92">
        <v>44470</v>
      </c>
      <c r="K1518" s="92">
        <v>44681</v>
      </c>
    </row>
    <row r="1519" spans="1:11" x14ac:dyDescent="0.25">
      <c r="A1519" t="str">
        <f t="shared" si="23"/>
        <v>SW-25000-49999-SmartTRACKER Level3-Renewal</v>
      </c>
      <c r="B1519" t="s">
        <v>11</v>
      </c>
      <c r="C1519" t="s">
        <v>20170</v>
      </c>
      <c r="D1519" t="s">
        <v>20131</v>
      </c>
      <c r="E1519" t="s">
        <v>21</v>
      </c>
      <c r="F1519">
        <v>0.27600000000000002</v>
      </c>
      <c r="G1519">
        <v>3.3399999999999999E-2</v>
      </c>
      <c r="H1519">
        <v>25000</v>
      </c>
      <c r="I1519">
        <v>49999</v>
      </c>
      <c r="J1519" s="92">
        <v>44470</v>
      </c>
      <c r="K1519" s="92">
        <v>44681</v>
      </c>
    </row>
    <row r="1520" spans="1:11" x14ac:dyDescent="0.25">
      <c r="A1520" t="str">
        <f t="shared" si="23"/>
        <v>WM-25000-49999-SmartTRACKER Level3-Renewal</v>
      </c>
      <c r="B1520" t="s">
        <v>11</v>
      </c>
      <c r="C1520" t="s">
        <v>20170</v>
      </c>
      <c r="D1520" t="s">
        <v>20131</v>
      </c>
      <c r="E1520" t="s">
        <v>22</v>
      </c>
      <c r="F1520">
        <v>0.27600000000000002</v>
      </c>
      <c r="G1520">
        <v>3.32E-2</v>
      </c>
      <c r="H1520">
        <v>25000</v>
      </c>
      <c r="I1520">
        <v>49999</v>
      </c>
      <c r="J1520" s="92">
        <v>44470</v>
      </c>
      <c r="K1520" s="92">
        <v>44681</v>
      </c>
    </row>
    <row r="1521" spans="1:11" x14ac:dyDescent="0.25">
      <c r="A1521" t="str">
        <f t="shared" si="23"/>
        <v>WN-25000-49999-SmartTRACKER Level3-Renewal</v>
      </c>
      <c r="B1521" t="s">
        <v>11</v>
      </c>
      <c r="C1521" t="s">
        <v>20170</v>
      </c>
      <c r="D1521" t="s">
        <v>20131</v>
      </c>
      <c r="E1521" t="s">
        <v>23</v>
      </c>
      <c r="F1521">
        <v>0.27600000000000002</v>
      </c>
      <c r="G1521">
        <v>3.3500000000000002E-2</v>
      </c>
      <c r="H1521">
        <v>25000</v>
      </c>
      <c r="I1521">
        <v>49999</v>
      </c>
      <c r="J1521" s="92">
        <v>44470</v>
      </c>
      <c r="K1521" s="92">
        <v>44681</v>
      </c>
    </row>
    <row r="1522" spans="1:11" x14ac:dyDescent="0.25">
      <c r="A1522" t="str">
        <f t="shared" si="23"/>
        <v>WS-25000-49999-SmartTRACKER Level3-Renewal</v>
      </c>
      <c r="B1522" t="s">
        <v>11</v>
      </c>
      <c r="C1522" t="s">
        <v>20170</v>
      </c>
      <c r="D1522" t="s">
        <v>20131</v>
      </c>
      <c r="E1522" t="s">
        <v>24</v>
      </c>
      <c r="F1522">
        <v>0.27600000000000002</v>
      </c>
      <c r="G1522">
        <v>3.3500000000000002E-2</v>
      </c>
      <c r="H1522">
        <v>25000</v>
      </c>
      <c r="I1522">
        <v>49999</v>
      </c>
      <c r="J1522" s="92">
        <v>44470</v>
      </c>
      <c r="K1522" s="92">
        <v>44681</v>
      </c>
    </row>
    <row r="1523" spans="1:11" x14ac:dyDescent="0.25">
      <c r="A1523" t="str">
        <f t="shared" si="23"/>
        <v>EA-50000-73199-SmartTRACKER Level3-Renewal</v>
      </c>
      <c r="B1523" t="s">
        <v>11</v>
      </c>
      <c r="C1523" t="s">
        <v>20170</v>
      </c>
      <c r="D1523" t="s">
        <v>20131</v>
      </c>
      <c r="E1523" t="s">
        <v>12</v>
      </c>
      <c r="F1523">
        <v>0.27700000000000002</v>
      </c>
      <c r="G1523">
        <v>3.1800000000000002E-2</v>
      </c>
      <c r="H1523">
        <v>50000</v>
      </c>
      <c r="I1523">
        <v>73199</v>
      </c>
      <c r="J1523" s="92">
        <v>44470</v>
      </c>
      <c r="K1523" s="92">
        <v>44681</v>
      </c>
    </row>
    <row r="1524" spans="1:11" x14ac:dyDescent="0.25">
      <c r="A1524" t="str">
        <f t="shared" si="23"/>
        <v>EM-50000-73199-SmartTRACKER Level3-Renewal</v>
      </c>
      <c r="B1524" t="s">
        <v>11</v>
      </c>
      <c r="C1524" t="s">
        <v>20170</v>
      </c>
      <c r="D1524" t="s">
        <v>20131</v>
      </c>
      <c r="E1524" t="s">
        <v>13</v>
      </c>
      <c r="F1524">
        <v>0.27700000000000002</v>
      </c>
      <c r="G1524">
        <v>3.1899999999999998E-2</v>
      </c>
      <c r="H1524">
        <v>50000</v>
      </c>
      <c r="I1524">
        <v>73199</v>
      </c>
      <c r="J1524" s="92">
        <v>44470</v>
      </c>
      <c r="K1524" s="92">
        <v>44681</v>
      </c>
    </row>
    <row r="1525" spans="1:11" x14ac:dyDescent="0.25">
      <c r="A1525" t="str">
        <f t="shared" si="23"/>
        <v>NE-50000-73199-SmartTRACKER Level3-Renewal</v>
      </c>
      <c r="B1525" t="s">
        <v>11</v>
      </c>
      <c r="C1525" t="s">
        <v>20170</v>
      </c>
      <c r="D1525" t="s">
        <v>20131</v>
      </c>
      <c r="E1525" t="s">
        <v>14</v>
      </c>
      <c r="F1525">
        <v>0.27700000000000002</v>
      </c>
      <c r="G1525">
        <v>3.32E-2</v>
      </c>
      <c r="H1525">
        <v>50000</v>
      </c>
      <c r="I1525">
        <v>73199</v>
      </c>
      <c r="J1525" s="92">
        <v>44470</v>
      </c>
      <c r="K1525" s="92">
        <v>44681</v>
      </c>
    </row>
    <row r="1526" spans="1:11" x14ac:dyDescent="0.25">
      <c r="A1526" t="str">
        <f t="shared" si="23"/>
        <v>NO-50000-73199-SmartTRACKER Level3-Renewal</v>
      </c>
      <c r="B1526" t="s">
        <v>11</v>
      </c>
      <c r="C1526" t="s">
        <v>20170</v>
      </c>
      <c r="D1526" t="s">
        <v>20131</v>
      </c>
      <c r="E1526" t="s">
        <v>15</v>
      </c>
      <c r="F1526">
        <v>0.27700000000000002</v>
      </c>
      <c r="G1526">
        <v>3.2399999999999998E-2</v>
      </c>
      <c r="H1526">
        <v>50000</v>
      </c>
      <c r="I1526">
        <v>73199</v>
      </c>
      <c r="J1526" s="92">
        <v>44470</v>
      </c>
      <c r="K1526" s="92">
        <v>44681</v>
      </c>
    </row>
    <row r="1527" spans="1:11" x14ac:dyDescent="0.25">
      <c r="A1527" t="str">
        <f t="shared" si="23"/>
        <v>NT-50000-73199-SmartTRACKER Level3-Renewal</v>
      </c>
      <c r="B1527" t="s">
        <v>11</v>
      </c>
      <c r="C1527" t="s">
        <v>20170</v>
      </c>
      <c r="D1527" t="s">
        <v>20131</v>
      </c>
      <c r="E1527" t="s">
        <v>16</v>
      </c>
      <c r="F1527">
        <v>0.27700000000000002</v>
      </c>
      <c r="G1527">
        <v>3.2300000000000002E-2</v>
      </c>
      <c r="H1527">
        <v>50000</v>
      </c>
      <c r="I1527">
        <v>73199</v>
      </c>
      <c r="J1527" s="92">
        <v>44470</v>
      </c>
      <c r="K1527" s="92">
        <v>44681</v>
      </c>
    </row>
    <row r="1528" spans="1:11" x14ac:dyDescent="0.25">
      <c r="A1528" t="str">
        <f t="shared" si="23"/>
        <v>NW-50000-73199-SmartTRACKER Level3-Renewal</v>
      </c>
      <c r="B1528" t="s">
        <v>11</v>
      </c>
      <c r="C1528" t="s">
        <v>20170</v>
      </c>
      <c r="D1528" t="s">
        <v>20131</v>
      </c>
      <c r="E1528" t="s">
        <v>17</v>
      </c>
      <c r="F1528">
        <v>0.27700000000000002</v>
      </c>
      <c r="G1528">
        <v>3.2300000000000002E-2</v>
      </c>
      <c r="H1528">
        <v>50000</v>
      </c>
      <c r="I1528">
        <v>73199</v>
      </c>
      <c r="J1528" s="92">
        <v>44470</v>
      </c>
      <c r="K1528" s="92">
        <v>44681</v>
      </c>
    </row>
    <row r="1529" spans="1:11" x14ac:dyDescent="0.25">
      <c r="A1529" t="str">
        <f t="shared" si="23"/>
        <v>SC-50000-73199-SmartTRACKER Level3-Renewal</v>
      </c>
      <c r="B1529" t="s">
        <v>11</v>
      </c>
      <c r="C1529" t="s">
        <v>20170</v>
      </c>
      <c r="D1529" t="s">
        <v>20131</v>
      </c>
      <c r="E1529" t="s">
        <v>18</v>
      </c>
      <c r="F1529">
        <v>0.27700000000000002</v>
      </c>
      <c r="G1529">
        <v>3.3300000000000003E-2</v>
      </c>
      <c r="H1529">
        <v>50000</v>
      </c>
      <c r="I1529">
        <v>73199</v>
      </c>
      <c r="J1529" s="92">
        <v>44470</v>
      </c>
      <c r="K1529" s="92">
        <v>44681</v>
      </c>
    </row>
    <row r="1530" spans="1:11" x14ac:dyDescent="0.25">
      <c r="A1530" t="str">
        <f t="shared" si="23"/>
        <v>SE-50000-73199-SmartTRACKER Level3-Renewal</v>
      </c>
      <c r="B1530" t="s">
        <v>11</v>
      </c>
      <c r="C1530" t="s">
        <v>20170</v>
      </c>
      <c r="D1530" t="s">
        <v>20131</v>
      </c>
      <c r="E1530" t="s">
        <v>19</v>
      </c>
      <c r="F1530">
        <v>0.27700000000000002</v>
      </c>
      <c r="G1530">
        <v>3.3099999999999997E-2</v>
      </c>
      <c r="H1530">
        <v>50000</v>
      </c>
      <c r="I1530">
        <v>73199</v>
      </c>
      <c r="J1530" s="92">
        <v>44470</v>
      </c>
      <c r="K1530" s="92">
        <v>44681</v>
      </c>
    </row>
    <row r="1531" spans="1:11" x14ac:dyDescent="0.25">
      <c r="A1531" t="str">
        <f t="shared" si="23"/>
        <v>SO-50000-73199-SmartTRACKER Level3-Renewal</v>
      </c>
      <c r="B1531" t="s">
        <v>11</v>
      </c>
      <c r="C1531" t="s">
        <v>20170</v>
      </c>
      <c r="D1531" t="s">
        <v>20131</v>
      </c>
      <c r="E1531" t="s">
        <v>20</v>
      </c>
      <c r="F1531">
        <v>0.27700000000000002</v>
      </c>
      <c r="G1531">
        <v>3.3799999999999997E-2</v>
      </c>
      <c r="H1531">
        <v>50000</v>
      </c>
      <c r="I1531">
        <v>73199</v>
      </c>
      <c r="J1531" s="92">
        <v>44470</v>
      </c>
      <c r="K1531" s="92">
        <v>44681</v>
      </c>
    </row>
    <row r="1532" spans="1:11" x14ac:dyDescent="0.25">
      <c r="A1532" t="str">
        <f t="shared" si="23"/>
        <v>SW-50000-73199-SmartTRACKER Level3-Renewal</v>
      </c>
      <c r="B1532" t="s">
        <v>11</v>
      </c>
      <c r="C1532" t="s">
        <v>20170</v>
      </c>
      <c r="D1532" t="s">
        <v>20131</v>
      </c>
      <c r="E1532" t="s">
        <v>21</v>
      </c>
      <c r="F1532">
        <v>0.27700000000000002</v>
      </c>
      <c r="G1532">
        <v>3.2399999999999998E-2</v>
      </c>
      <c r="H1532">
        <v>50000</v>
      </c>
      <c r="I1532">
        <v>73199</v>
      </c>
      <c r="J1532" s="92">
        <v>44470</v>
      </c>
      <c r="K1532" s="92">
        <v>44681</v>
      </c>
    </row>
    <row r="1533" spans="1:11" x14ac:dyDescent="0.25">
      <c r="A1533" t="str">
        <f t="shared" si="23"/>
        <v>WM-50000-73199-SmartTRACKER Level3-Renewal</v>
      </c>
      <c r="B1533" t="s">
        <v>11</v>
      </c>
      <c r="C1533" t="s">
        <v>20170</v>
      </c>
      <c r="D1533" t="s">
        <v>20131</v>
      </c>
      <c r="E1533" t="s">
        <v>22</v>
      </c>
      <c r="F1533">
        <v>0.27700000000000002</v>
      </c>
      <c r="G1533">
        <v>3.2800000000000003E-2</v>
      </c>
      <c r="H1533">
        <v>50000</v>
      </c>
      <c r="I1533">
        <v>73199</v>
      </c>
      <c r="J1533" s="92">
        <v>44470</v>
      </c>
      <c r="K1533" s="92">
        <v>44681</v>
      </c>
    </row>
    <row r="1534" spans="1:11" x14ac:dyDescent="0.25">
      <c r="A1534" t="str">
        <f t="shared" si="23"/>
        <v>WN-50000-73199-SmartTRACKER Level3-Renewal</v>
      </c>
      <c r="B1534" t="s">
        <v>11</v>
      </c>
      <c r="C1534" t="s">
        <v>20170</v>
      </c>
      <c r="D1534" t="s">
        <v>20131</v>
      </c>
      <c r="E1534" t="s">
        <v>23</v>
      </c>
      <c r="F1534">
        <v>0.27700000000000002</v>
      </c>
      <c r="G1534">
        <v>3.3500000000000002E-2</v>
      </c>
      <c r="H1534">
        <v>50000</v>
      </c>
      <c r="I1534">
        <v>73199</v>
      </c>
      <c r="J1534" s="92">
        <v>44470</v>
      </c>
      <c r="K1534" s="92">
        <v>44681</v>
      </c>
    </row>
    <row r="1535" spans="1:11" x14ac:dyDescent="0.25">
      <c r="A1535" t="str">
        <f t="shared" si="23"/>
        <v>WS-50000-73199-SmartTRACKER Level3-Renewal</v>
      </c>
      <c r="B1535" t="s">
        <v>11</v>
      </c>
      <c r="C1535" t="s">
        <v>20170</v>
      </c>
      <c r="D1535" t="s">
        <v>20131</v>
      </c>
      <c r="E1535" t="s">
        <v>24</v>
      </c>
      <c r="F1535">
        <v>0.27700000000000002</v>
      </c>
      <c r="G1535">
        <v>3.2399999999999998E-2</v>
      </c>
      <c r="H1535">
        <v>50000</v>
      </c>
      <c r="I1535">
        <v>73199</v>
      </c>
      <c r="J1535" s="92">
        <v>44470</v>
      </c>
      <c r="K1535" s="92">
        <v>44681</v>
      </c>
    </row>
    <row r="1536" spans="1:11" x14ac:dyDescent="0.25">
      <c r="A1536" t="str">
        <f t="shared" si="23"/>
        <v>EA-73200-124999-SmartTRACKER Level3-Renewal</v>
      </c>
      <c r="B1536" t="s">
        <v>11</v>
      </c>
      <c r="C1536" t="s">
        <v>20170</v>
      </c>
      <c r="D1536" t="s">
        <v>20131</v>
      </c>
      <c r="E1536" t="s">
        <v>12</v>
      </c>
      <c r="F1536">
        <v>0.27800000000000002</v>
      </c>
      <c r="G1536">
        <v>2.9600000000000001E-2</v>
      </c>
      <c r="H1536">
        <v>73200</v>
      </c>
      <c r="I1536">
        <v>124999</v>
      </c>
      <c r="J1536" s="92">
        <v>44470</v>
      </c>
      <c r="K1536" s="92">
        <v>44681</v>
      </c>
    </row>
    <row r="1537" spans="1:11" x14ac:dyDescent="0.25">
      <c r="A1537" t="str">
        <f t="shared" si="23"/>
        <v>EM-73200-124999-SmartTRACKER Level3-Renewal</v>
      </c>
      <c r="B1537" t="s">
        <v>11</v>
      </c>
      <c r="C1537" t="s">
        <v>20170</v>
      </c>
      <c r="D1537" t="s">
        <v>20131</v>
      </c>
      <c r="E1537" t="s">
        <v>13</v>
      </c>
      <c r="F1537">
        <v>0.27800000000000002</v>
      </c>
      <c r="G1537">
        <v>2.9499999999999998E-2</v>
      </c>
      <c r="H1537">
        <v>73200</v>
      </c>
      <c r="I1537">
        <v>124999</v>
      </c>
      <c r="J1537" s="92">
        <v>44470</v>
      </c>
      <c r="K1537" s="92">
        <v>44681</v>
      </c>
    </row>
    <row r="1538" spans="1:11" x14ac:dyDescent="0.25">
      <c r="A1538" t="str">
        <f t="shared" si="23"/>
        <v>NE-73200-124999-SmartTRACKER Level3-Renewal</v>
      </c>
      <c r="B1538" t="s">
        <v>11</v>
      </c>
      <c r="C1538" t="s">
        <v>20170</v>
      </c>
      <c r="D1538" t="s">
        <v>20131</v>
      </c>
      <c r="E1538" t="s">
        <v>14</v>
      </c>
      <c r="F1538">
        <v>0.27800000000000002</v>
      </c>
      <c r="G1538">
        <v>3.0300000000000001E-2</v>
      </c>
      <c r="H1538">
        <v>73200</v>
      </c>
      <c r="I1538">
        <v>124999</v>
      </c>
      <c r="J1538" s="92">
        <v>44470</v>
      </c>
      <c r="K1538" s="92">
        <v>44681</v>
      </c>
    </row>
    <row r="1539" spans="1:11" x14ac:dyDescent="0.25">
      <c r="A1539" t="str">
        <f t="shared" ref="A1539:A1602" si="24">CONCATENATE(E1539,"-",H1539,"-",I1539,"-",C1539,"-",D1539)</f>
        <v>NO-73200-124999-SmartTRACKER Level3-Renewal</v>
      </c>
      <c r="B1539" t="s">
        <v>11</v>
      </c>
      <c r="C1539" t="s">
        <v>20170</v>
      </c>
      <c r="D1539" t="s">
        <v>20131</v>
      </c>
      <c r="E1539" t="s">
        <v>15</v>
      </c>
      <c r="F1539">
        <v>0.27800000000000002</v>
      </c>
      <c r="G1539">
        <v>3.0099999999999998E-2</v>
      </c>
      <c r="H1539">
        <v>73200</v>
      </c>
      <c r="I1539">
        <v>124999</v>
      </c>
      <c r="J1539" s="92">
        <v>44470</v>
      </c>
      <c r="K1539" s="92">
        <v>44681</v>
      </c>
    </row>
    <row r="1540" spans="1:11" x14ac:dyDescent="0.25">
      <c r="A1540" t="str">
        <f t="shared" si="24"/>
        <v>NT-73200-124999-SmartTRACKER Level3-Renewal</v>
      </c>
      <c r="B1540" t="s">
        <v>11</v>
      </c>
      <c r="C1540" t="s">
        <v>20170</v>
      </c>
      <c r="D1540" t="s">
        <v>20131</v>
      </c>
      <c r="E1540" t="s">
        <v>16</v>
      </c>
      <c r="F1540">
        <v>0.27800000000000002</v>
      </c>
      <c r="G1540">
        <v>3.1300000000000001E-2</v>
      </c>
      <c r="H1540">
        <v>73200</v>
      </c>
      <c r="I1540">
        <v>124999</v>
      </c>
      <c r="J1540" s="92">
        <v>44470</v>
      </c>
      <c r="K1540" s="92">
        <v>44681</v>
      </c>
    </row>
    <row r="1541" spans="1:11" x14ac:dyDescent="0.25">
      <c r="A1541" t="str">
        <f t="shared" si="24"/>
        <v>NW-73200-124999-SmartTRACKER Level3-Renewal</v>
      </c>
      <c r="B1541" t="s">
        <v>11</v>
      </c>
      <c r="C1541" t="s">
        <v>20170</v>
      </c>
      <c r="D1541" t="s">
        <v>20131</v>
      </c>
      <c r="E1541" t="s">
        <v>17</v>
      </c>
      <c r="F1541">
        <v>0.27800000000000002</v>
      </c>
      <c r="G1541">
        <v>3.0200000000000001E-2</v>
      </c>
      <c r="H1541">
        <v>73200</v>
      </c>
      <c r="I1541">
        <v>124999</v>
      </c>
      <c r="J1541" s="92">
        <v>44470</v>
      </c>
      <c r="K1541" s="92">
        <v>44681</v>
      </c>
    </row>
    <row r="1542" spans="1:11" x14ac:dyDescent="0.25">
      <c r="A1542" t="str">
        <f t="shared" si="24"/>
        <v>SC-73200-124999-SmartTRACKER Level3-Renewal</v>
      </c>
      <c r="B1542" t="s">
        <v>11</v>
      </c>
      <c r="C1542" t="s">
        <v>20170</v>
      </c>
      <c r="D1542" t="s">
        <v>20131</v>
      </c>
      <c r="E1542" t="s">
        <v>18</v>
      </c>
      <c r="F1542">
        <v>0.27800000000000002</v>
      </c>
      <c r="G1542">
        <v>3.1E-2</v>
      </c>
      <c r="H1542">
        <v>73200</v>
      </c>
      <c r="I1542">
        <v>124999</v>
      </c>
      <c r="J1542" s="92">
        <v>44470</v>
      </c>
      <c r="K1542" s="92">
        <v>44681</v>
      </c>
    </row>
    <row r="1543" spans="1:11" x14ac:dyDescent="0.25">
      <c r="A1543" t="str">
        <f t="shared" si="24"/>
        <v>SE-73200-124999-SmartTRACKER Level3-Renewal</v>
      </c>
      <c r="B1543" t="s">
        <v>11</v>
      </c>
      <c r="C1543" t="s">
        <v>20170</v>
      </c>
      <c r="D1543" t="s">
        <v>20131</v>
      </c>
      <c r="E1543" t="s">
        <v>19</v>
      </c>
      <c r="F1543">
        <v>0.27800000000000002</v>
      </c>
      <c r="G1543">
        <v>3.1E-2</v>
      </c>
      <c r="H1543">
        <v>73200</v>
      </c>
      <c r="I1543">
        <v>124999</v>
      </c>
      <c r="J1543" s="92">
        <v>44470</v>
      </c>
      <c r="K1543" s="92">
        <v>44681</v>
      </c>
    </row>
    <row r="1544" spans="1:11" x14ac:dyDescent="0.25">
      <c r="A1544" t="str">
        <f t="shared" si="24"/>
        <v>SO-73200-124999-SmartTRACKER Level3-Renewal</v>
      </c>
      <c r="B1544" t="s">
        <v>11</v>
      </c>
      <c r="C1544" t="s">
        <v>20170</v>
      </c>
      <c r="D1544" t="s">
        <v>20131</v>
      </c>
      <c r="E1544" t="s">
        <v>20</v>
      </c>
      <c r="F1544">
        <v>0.27800000000000002</v>
      </c>
      <c r="G1544">
        <v>3.1300000000000001E-2</v>
      </c>
      <c r="H1544">
        <v>73200</v>
      </c>
      <c r="I1544">
        <v>124999</v>
      </c>
      <c r="J1544" s="92">
        <v>44470</v>
      </c>
      <c r="K1544" s="92">
        <v>44681</v>
      </c>
    </row>
    <row r="1545" spans="1:11" x14ac:dyDescent="0.25">
      <c r="A1545" t="str">
        <f t="shared" si="24"/>
        <v>SW-73200-124999-SmartTRACKER Level3-Renewal</v>
      </c>
      <c r="B1545" t="s">
        <v>11</v>
      </c>
      <c r="C1545" t="s">
        <v>20170</v>
      </c>
      <c r="D1545" t="s">
        <v>20131</v>
      </c>
      <c r="E1545" t="s">
        <v>21</v>
      </c>
      <c r="F1545">
        <v>0.27800000000000002</v>
      </c>
      <c r="G1545">
        <v>3.1399999999999997E-2</v>
      </c>
      <c r="H1545">
        <v>73200</v>
      </c>
      <c r="I1545">
        <v>124999</v>
      </c>
      <c r="J1545" s="92">
        <v>44470</v>
      </c>
      <c r="K1545" s="92">
        <v>44681</v>
      </c>
    </row>
    <row r="1546" spans="1:11" x14ac:dyDescent="0.25">
      <c r="A1546" t="str">
        <f t="shared" si="24"/>
        <v>WM-73200-124999-SmartTRACKER Level3-Renewal</v>
      </c>
      <c r="B1546" t="s">
        <v>11</v>
      </c>
      <c r="C1546" t="s">
        <v>20170</v>
      </c>
      <c r="D1546" t="s">
        <v>20131</v>
      </c>
      <c r="E1546" t="s">
        <v>22</v>
      </c>
      <c r="F1546">
        <v>0.27800000000000002</v>
      </c>
      <c r="G1546">
        <v>3.0800000000000001E-2</v>
      </c>
      <c r="H1546">
        <v>73200</v>
      </c>
      <c r="I1546">
        <v>124999</v>
      </c>
      <c r="J1546" s="92">
        <v>44470</v>
      </c>
      <c r="K1546" s="92">
        <v>44681</v>
      </c>
    </row>
    <row r="1547" spans="1:11" x14ac:dyDescent="0.25">
      <c r="A1547" t="str">
        <f t="shared" si="24"/>
        <v>WN-73200-124999-SmartTRACKER Level3-Renewal</v>
      </c>
      <c r="B1547" t="s">
        <v>11</v>
      </c>
      <c r="C1547" t="s">
        <v>20170</v>
      </c>
      <c r="D1547" t="s">
        <v>20131</v>
      </c>
      <c r="E1547" t="s">
        <v>23</v>
      </c>
      <c r="F1547">
        <v>0.27800000000000002</v>
      </c>
      <c r="G1547">
        <v>3.1399999999999997E-2</v>
      </c>
      <c r="H1547">
        <v>73200</v>
      </c>
      <c r="I1547">
        <v>124999</v>
      </c>
      <c r="J1547" s="92">
        <v>44470</v>
      </c>
      <c r="K1547" s="92">
        <v>44681</v>
      </c>
    </row>
    <row r="1548" spans="1:11" x14ac:dyDescent="0.25">
      <c r="A1548" t="str">
        <f t="shared" si="24"/>
        <v>WS-73200-124999-SmartTRACKER Level3-Renewal</v>
      </c>
      <c r="B1548" t="s">
        <v>11</v>
      </c>
      <c r="C1548" t="s">
        <v>20170</v>
      </c>
      <c r="D1548" t="s">
        <v>20131</v>
      </c>
      <c r="E1548" t="s">
        <v>24</v>
      </c>
      <c r="F1548">
        <v>0.27800000000000002</v>
      </c>
      <c r="G1548">
        <v>3.15E-2</v>
      </c>
      <c r="H1548">
        <v>73200</v>
      </c>
      <c r="I1548">
        <v>124999</v>
      </c>
      <c r="J1548" s="92">
        <v>44470</v>
      </c>
      <c r="K1548" s="92">
        <v>44681</v>
      </c>
    </row>
    <row r="1549" spans="1:11" x14ac:dyDescent="0.25">
      <c r="A1549" t="str">
        <f t="shared" si="24"/>
        <v>EA-125000-292999-SmartTRACKER Level3-Renewal</v>
      </c>
      <c r="B1549" t="s">
        <v>11</v>
      </c>
      <c r="C1549" t="s">
        <v>20170</v>
      </c>
      <c r="D1549" t="s">
        <v>20131</v>
      </c>
      <c r="E1549" t="s">
        <v>12</v>
      </c>
      <c r="F1549">
        <v>0.27900000000000003</v>
      </c>
      <c r="G1549">
        <v>2.9499999999999998E-2</v>
      </c>
      <c r="H1549">
        <v>125000</v>
      </c>
      <c r="I1549">
        <v>292999</v>
      </c>
      <c r="J1549" s="92">
        <v>44470</v>
      </c>
      <c r="K1549" s="92">
        <v>44681</v>
      </c>
    </row>
    <row r="1550" spans="1:11" x14ac:dyDescent="0.25">
      <c r="A1550" t="str">
        <f t="shared" si="24"/>
        <v>EM-125000-292999-SmartTRACKER Level3-Renewal</v>
      </c>
      <c r="B1550" t="s">
        <v>11</v>
      </c>
      <c r="C1550" t="s">
        <v>20170</v>
      </c>
      <c r="D1550" t="s">
        <v>20131</v>
      </c>
      <c r="E1550" t="s">
        <v>13</v>
      </c>
      <c r="F1550">
        <v>0.27900000000000003</v>
      </c>
      <c r="G1550">
        <v>2.8899999999999999E-2</v>
      </c>
      <c r="H1550">
        <v>125000</v>
      </c>
      <c r="I1550">
        <v>292999</v>
      </c>
      <c r="J1550" s="92">
        <v>44470</v>
      </c>
      <c r="K1550" s="92">
        <v>44681</v>
      </c>
    </row>
    <row r="1551" spans="1:11" x14ac:dyDescent="0.25">
      <c r="A1551" t="str">
        <f t="shared" si="24"/>
        <v>NE-125000-292999-SmartTRACKER Level3-Renewal</v>
      </c>
      <c r="B1551" t="s">
        <v>11</v>
      </c>
      <c r="C1551" t="s">
        <v>20170</v>
      </c>
      <c r="D1551" t="s">
        <v>20131</v>
      </c>
      <c r="E1551" t="s">
        <v>14</v>
      </c>
      <c r="F1551">
        <v>0.27900000000000003</v>
      </c>
      <c r="G1551">
        <v>2.9499999999999998E-2</v>
      </c>
      <c r="H1551">
        <v>125000</v>
      </c>
      <c r="I1551">
        <v>292999</v>
      </c>
      <c r="J1551" s="92">
        <v>44470</v>
      </c>
      <c r="K1551" s="92">
        <v>44681</v>
      </c>
    </row>
    <row r="1552" spans="1:11" x14ac:dyDescent="0.25">
      <c r="A1552" t="str">
        <f t="shared" si="24"/>
        <v>NO-125000-292999-SmartTRACKER Level3-Renewal</v>
      </c>
      <c r="B1552" t="s">
        <v>11</v>
      </c>
      <c r="C1552" t="s">
        <v>20170</v>
      </c>
      <c r="D1552" t="s">
        <v>20131</v>
      </c>
      <c r="E1552" t="s">
        <v>15</v>
      </c>
      <c r="F1552">
        <v>0.27900000000000003</v>
      </c>
      <c r="G1552">
        <v>2.93E-2</v>
      </c>
      <c r="H1552">
        <v>125000</v>
      </c>
      <c r="I1552">
        <v>292999</v>
      </c>
      <c r="J1552" s="92">
        <v>44470</v>
      </c>
      <c r="K1552" s="92">
        <v>44681</v>
      </c>
    </row>
    <row r="1553" spans="1:11" x14ac:dyDescent="0.25">
      <c r="A1553" t="str">
        <f t="shared" si="24"/>
        <v>NT-125000-292999-SmartTRACKER Level3-Renewal</v>
      </c>
      <c r="B1553" t="s">
        <v>11</v>
      </c>
      <c r="C1553" t="s">
        <v>20170</v>
      </c>
      <c r="D1553" t="s">
        <v>20131</v>
      </c>
      <c r="E1553" t="s">
        <v>16</v>
      </c>
      <c r="F1553">
        <v>0.27900000000000003</v>
      </c>
      <c r="G1553">
        <v>3.0200000000000001E-2</v>
      </c>
      <c r="H1553">
        <v>125000</v>
      </c>
      <c r="I1553">
        <v>292999</v>
      </c>
      <c r="J1553" s="92">
        <v>44470</v>
      </c>
      <c r="K1553" s="92">
        <v>44681</v>
      </c>
    </row>
    <row r="1554" spans="1:11" x14ac:dyDescent="0.25">
      <c r="A1554" t="str">
        <f t="shared" si="24"/>
        <v>NW-125000-292999-SmartTRACKER Level3-Renewal</v>
      </c>
      <c r="B1554" t="s">
        <v>11</v>
      </c>
      <c r="C1554" t="s">
        <v>20170</v>
      </c>
      <c r="D1554" t="s">
        <v>20131</v>
      </c>
      <c r="E1554" t="s">
        <v>17</v>
      </c>
      <c r="F1554">
        <v>0.27900000000000003</v>
      </c>
      <c r="G1554">
        <v>2.9600000000000001E-2</v>
      </c>
      <c r="H1554">
        <v>125000</v>
      </c>
      <c r="I1554">
        <v>292999</v>
      </c>
      <c r="J1554" s="92">
        <v>44470</v>
      </c>
      <c r="K1554" s="92">
        <v>44681</v>
      </c>
    </row>
    <row r="1555" spans="1:11" x14ac:dyDescent="0.25">
      <c r="A1555" t="str">
        <f t="shared" si="24"/>
        <v>SC-125000-292999-SmartTRACKER Level3-Renewal</v>
      </c>
      <c r="B1555" t="s">
        <v>11</v>
      </c>
      <c r="C1555" t="s">
        <v>20170</v>
      </c>
      <c r="D1555" t="s">
        <v>20131</v>
      </c>
      <c r="E1555" t="s">
        <v>18</v>
      </c>
      <c r="F1555">
        <v>0.27900000000000003</v>
      </c>
      <c r="G1555">
        <v>3.04E-2</v>
      </c>
      <c r="H1555">
        <v>125000</v>
      </c>
      <c r="I1555">
        <v>292999</v>
      </c>
      <c r="J1555" s="92">
        <v>44470</v>
      </c>
      <c r="K1555" s="92">
        <v>44681</v>
      </c>
    </row>
    <row r="1556" spans="1:11" x14ac:dyDescent="0.25">
      <c r="A1556" t="str">
        <f t="shared" si="24"/>
        <v>SE-125000-292999-SmartTRACKER Level3-Renewal</v>
      </c>
      <c r="B1556" t="s">
        <v>11</v>
      </c>
      <c r="C1556" t="s">
        <v>20170</v>
      </c>
      <c r="D1556" t="s">
        <v>20131</v>
      </c>
      <c r="E1556" t="s">
        <v>19</v>
      </c>
      <c r="F1556">
        <v>0.27900000000000003</v>
      </c>
      <c r="G1556">
        <v>3.0499999999999999E-2</v>
      </c>
      <c r="H1556">
        <v>125000</v>
      </c>
      <c r="I1556">
        <v>292999</v>
      </c>
      <c r="J1556" s="92">
        <v>44470</v>
      </c>
      <c r="K1556" s="92">
        <v>44681</v>
      </c>
    </row>
    <row r="1557" spans="1:11" x14ac:dyDescent="0.25">
      <c r="A1557" t="str">
        <f t="shared" si="24"/>
        <v>SO-125000-292999-SmartTRACKER Level3-Renewal</v>
      </c>
      <c r="B1557" t="s">
        <v>11</v>
      </c>
      <c r="C1557" t="s">
        <v>20170</v>
      </c>
      <c r="D1557" t="s">
        <v>20131</v>
      </c>
      <c r="E1557" t="s">
        <v>20</v>
      </c>
      <c r="F1557">
        <v>0.27900000000000003</v>
      </c>
      <c r="G1557">
        <v>3.0499999999999999E-2</v>
      </c>
      <c r="H1557">
        <v>125000</v>
      </c>
      <c r="I1557">
        <v>292999</v>
      </c>
      <c r="J1557" s="92">
        <v>44470</v>
      </c>
      <c r="K1557" s="92">
        <v>44681</v>
      </c>
    </row>
    <row r="1558" spans="1:11" x14ac:dyDescent="0.25">
      <c r="A1558" t="str">
        <f t="shared" si="24"/>
        <v>SW-125000-292999-SmartTRACKER Level3-Renewal</v>
      </c>
      <c r="B1558" t="s">
        <v>11</v>
      </c>
      <c r="C1558" t="s">
        <v>20170</v>
      </c>
      <c r="D1558" t="s">
        <v>20131</v>
      </c>
      <c r="E1558" t="s">
        <v>21</v>
      </c>
      <c r="F1558">
        <v>0.27900000000000003</v>
      </c>
      <c r="G1558">
        <v>3.04E-2</v>
      </c>
      <c r="H1558">
        <v>125000</v>
      </c>
      <c r="I1558">
        <v>292999</v>
      </c>
      <c r="J1558" s="92">
        <v>44470</v>
      </c>
      <c r="K1558" s="92">
        <v>44681</v>
      </c>
    </row>
    <row r="1559" spans="1:11" x14ac:dyDescent="0.25">
      <c r="A1559" t="str">
        <f t="shared" si="24"/>
        <v>WM-125000-292999-SmartTRACKER Level3-Renewal</v>
      </c>
      <c r="B1559" t="s">
        <v>11</v>
      </c>
      <c r="C1559" t="s">
        <v>20170</v>
      </c>
      <c r="D1559" t="s">
        <v>20131</v>
      </c>
      <c r="E1559" t="s">
        <v>22</v>
      </c>
      <c r="F1559">
        <v>0.27900000000000003</v>
      </c>
      <c r="G1559">
        <v>3.0099999999999998E-2</v>
      </c>
      <c r="H1559">
        <v>125000</v>
      </c>
      <c r="I1559">
        <v>292999</v>
      </c>
      <c r="J1559" s="92">
        <v>44470</v>
      </c>
      <c r="K1559" s="92">
        <v>44681</v>
      </c>
    </row>
    <row r="1560" spans="1:11" x14ac:dyDescent="0.25">
      <c r="A1560" t="str">
        <f t="shared" si="24"/>
        <v>WN-125000-292999-SmartTRACKER Level3-Renewal</v>
      </c>
      <c r="B1560" t="s">
        <v>11</v>
      </c>
      <c r="C1560" t="s">
        <v>20170</v>
      </c>
      <c r="D1560" t="s">
        <v>20131</v>
      </c>
      <c r="E1560" t="s">
        <v>23</v>
      </c>
      <c r="F1560">
        <v>0.27900000000000003</v>
      </c>
      <c r="G1560">
        <v>3.0700000000000002E-2</v>
      </c>
      <c r="H1560">
        <v>125000</v>
      </c>
      <c r="I1560">
        <v>292999</v>
      </c>
      <c r="J1560" s="92">
        <v>44470</v>
      </c>
      <c r="K1560" s="92">
        <v>44681</v>
      </c>
    </row>
    <row r="1561" spans="1:11" x14ac:dyDescent="0.25">
      <c r="A1561" t="str">
        <f t="shared" si="24"/>
        <v>WS-125000-292999-SmartTRACKER Level3-Renewal</v>
      </c>
      <c r="B1561" t="s">
        <v>11</v>
      </c>
      <c r="C1561" t="s">
        <v>20170</v>
      </c>
      <c r="D1561" t="s">
        <v>20131</v>
      </c>
      <c r="E1561" t="s">
        <v>24</v>
      </c>
      <c r="F1561">
        <v>0.27900000000000003</v>
      </c>
      <c r="G1561">
        <v>3.0200000000000001E-2</v>
      </c>
      <c r="H1561">
        <v>125000</v>
      </c>
      <c r="I1561">
        <v>292999</v>
      </c>
      <c r="J1561" s="92">
        <v>44470</v>
      </c>
      <c r="K1561" s="92">
        <v>44681</v>
      </c>
    </row>
    <row r="1562" spans="1:11" x14ac:dyDescent="0.25">
      <c r="A1562" t="str">
        <f t="shared" si="24"/>
        <v>----</v>
      </c>
      <c r="J1562" s="92"/>
      <c r="K1562" s="92"/>
    </row>
    <row r="1563" spans="1:11" x14ac:dyDescent="0.25">
      <c r="A1563" t="str">
        <f t="shared" si="24"/>
        <v>----</v>
      </c>
      <c r="J1563" s="92"/>
      <c r="K1563" s="92"/>
    </row>
    <row r="1564" spans="1:11" x14ac:dyDescent="0.25">
      <c r="A1564" t="str">
        <f t="shared" si="24"/>
        <v>----</v>
      </c>
      <c r="J1564" s="92"/>
      <c r="K1564" s="92"/>
    </row>
    <row r="1565" spans="1:11" x14ac:dyDescent="0.25">
      <c r="A1565" t="str">
        <f t="shared" si="24"/>
        <v>----</v>
      </c>
      <c r="J1565" s="92"/>
      <c r="K1565" s="92"/>
    </row>
    <row r="1566" spans="1:11" x14ac:dyDescent="0.25">
      <c r="A1566" t="str">
        <f t="shared" si="24"/>
        <v>----</v>
      </c>
      <c r="J1566" s="92"/>
      <c r="K1566" s="92"/>
    </row>
    <row r="1567" spans="1:11" x14ac:dyDescent="0.25">
      <c r="A1567" t="str">
        <f t="shared" si="24"/>
        <v>----</v>
      </c>
      <c r="J1567" s="92"/>
      <c r="K1567" s="92"/>
    </row>
    <row r="1568" spans="1:11" x14ac:dyDescent="0.25">
      <c r="A1568" t="str">
        <f t="shared" si="24"/>
        <v>----</v>
      </c>
      <c r="J1568" s="92"/>
      <c r="K1568" s="92"/>
    </row>
    <row r="1569" spans="1:11" x14ac:dyDescent="0.25">
      <c r="A1569" t="str">
        <f t="shared" si="24"/>
        <v>----</v>
      </c>
      <c r="J1569" s="92"/>
      <c r="K1569" s="92"/>
    </row>
    <row r="1570" spans="1:11" x14ac:dyDescent="0.25">
      <c r="A1570" t="str">
        <f t="shared" si="24"/>
        <v>----</v>
      </c>
      <c r="J1570" s="92"/>
      <c r="K1570" s="92"/>
    </row>
    <row r="1571" spans="1:11" x14ac:dyDescent="0.25">
      <c r="A1571" t="str">
        <f t="shared" si="24"/>
        <v>----</v>
      </c>
      <c r="J1571" s="92"/>
      <c r="K1571" s="92"/>
    </row>
    <row r="1572" spans="1:11" x14ac:dyDescent="0.25">
      <c r="A1572" t="str">
        <f t="shared" si="24"/>
        <v>----</v>
      </c>
      <c r="J1572" s="92"/>
      <c r="K1572" s="92"/>
    </row>
    <row r="1573" spans="1:11" x14ac:dyDescent="0.25">
      <c r="A1573" t="str">
        <f t="shared" si="24"/>
        <v>----</v>
      </c>
      <c r="J1573" s="92"/>
      <c r="K1573" s="92"/>
    </row>
    <row r="1574" spans="1:11" x14ac:dyDescent="0.25">
      <c r="A1574" t="str">
        <f t="shared" si="24"/>
        <v>----</v>
      </c>
      <c r="J1574" s="92"/>
      <c r="K1574" s="92"/>
    </row>
    <row r="1575" spans="1:11" x14ac:dyDescent="0.25">
      <c r="A1575" t="str">
        <f t="shared" si="24"/>
        <v>----</v>
      </c>
      <c r="J1575" s="92"/>
      <c r="K1575" s="92"/>
    </row>
    <row r="1576" spans="1:11" x14ac:dyDescent="0.25">
      <c r="A1576" t="str">
        <f t="shared" si="24"/>
        <v>----</v>
      </c>
      <c r="J1576" s="92"/>
      <c r="K1576" s="92"/>
    </row>
    <row r="1577" spans="1:11" x14ac:dyDescent="0.25">
      <c r="A1577" t="str">
        <f t="shared" si="24"/>
        <v>----</v>
      </c>
      <c r="J1577" s="92"/>
      <c r="K1577" s="92"/>
    </row>
    <row r="1578" spans="1:11" x14ac:dyDescent="0.25">
      <c r="A1578" t="str">
        <f t="shared" si="24"/>
        <v>----</v>
      </c>
      <c r="J1578" s="92"/>
      <c r="K1578" s="92"/>
    </row>
    <row r="1579" spans="1:11" x14ac:dyDescent="0.25">
      <c r="A1579" t="str">
        <f t="shared" si="24"/>
        <v>----</v>
      </c>
      <c r="J1579" s="92"/>
      <c r="K1579" s="92"/>
    </row>
    <row r="1580" spans="1:11" x14ac:dyDescent="0.25">
      <c r="A1580" t="str">
        <f t="shared" si="24"/>
        <v>----</v>
      </c>
      <c r="J1580" s="92"/>
      <c r="K1580" s="92"/>
    </row>
    <row r="1581" spans="1:11" x14ac:dyDescent="0.25">
      <c r="A1581" t="str">
        <f t="shared" si="24"/>
        <v>----</v>
      </c>
      <c r="J1581" s="92"/>
      <c r="K1581" s="92"/>
    </row>
    <row r="1582" spans="1:11" x14ac:dyDescent="0.25">
      <c r="A1582" t="str">
        <f t="shared" si="24"/>
        <v>----</v>
      </c>
      <c r="J1582" s="92"/>
      <c r="K1582" s="92"/>
    </row>
    <row r="1583" spans="1:11" x14ac:dyDescent="0.25">
      <c r="A1583" t="str">
        <f t="shared" si="24"/>
        <v>----</v>
      </c>
      <c r="J1583" s="92"/>
      <c r="K1583" s="92"/>
    </row>
    <row r="1584" spans="1:11" x14ac:dyDescent="0.25">
      <c r="A1584" t="str">
        <f t="shared" si="24"/>
        <v>----</v>
      </c>
      <c r="J1584" s="92"/>
      <c r="K1584" s="92"/>
    </row>
    <row r="1585" spans="1:11" x14ac:dyDescent="0.25">
      <c r="A1585" t="str">
        <f t="shared" si="24"/>
        <v>----</v>
      </c>
      <c r="J1585" s="92"/>
      <c r="K1585" s="92"/>
    </row>
    <row r="1586" spans="1:11" x14ac:dyDescent="0.25">
      <c r="A1586" t="str">
        <f t="shared" si="24"/>
        <v>----</v>
      </c>
      <c r="J1586" s="92"/>
      <c r="K1586" s="92"/>
    </row>
    <row r="1587" spans="1:11" x14ac:dyDescent="0.25">
      <c r="A1587" t="str">
        <f t="shared" si="24"/>
        <v>----</v>
      </c>
      <c r="J1587" s="92"/>
      <c r="K1587" s="92"/>
    </row>
    <row r="1588" spans="1:11" x14ac:dyDescent="0.25">
      <c r="A1588" t="str">
        <f t="shared" si="24"/>
        <v>----</v>
      </c>
      <c r="J1588" s="92"/>
      <c r="K1588" s="92"/>
    </row>
    <row r="1589" spans="1:11" x14ac:dyDescent="0.25">
      <c r="A1589" t="str">
        <f t="shared" si="24"/>
        <v>----</v>
      </c>
      <c r="J1589" s="92"/>
      <c r="K1589" s="92"/>
    </row>
    <row r="1590" spans="1:11" x14ac:dyDescent="0.25">
      <c r="A1590" t="str">
        <f t="shared" si="24"/>
        <v>----</v>
      </c>
      <c r="J1590" s="92"/>
      <c r="K1590" s="92"/>
    </row>
    <row r="1591" spans="1:11" x14ac:dyDescent="0.25">
      <c r="A1591" t="str">
        <f t="shared" si="24"/>
        <v>----</v>
      </c>
      <c r="J1591" s="92"/>
      <c r="K1591" s="92"/>
    </row>
    <row r="1592" spans="1:11" x14ac:dyDescent="0.25">
      <c r="A1592" t="str">
        <f t="shared" si="24"/>
        <v>----</v>
      </c>
      <c r="J1592" s="92"/>
      <c r="K1592" s="92"/>
    </row>
    <row r="1593" spans="1:11" x14ac:dyDescent="0.25">
      <c r="A1593" t="str">
        <f t="shared" si="24"/>
        <v>----</v>
      </c>
      <c r="J1593" s="92"/>
      <c r="K1593" s="92"/>
    </row>
    <row r="1594" spans="1:11" x14ac:dyDescent="0.25">
      <c r="A1594" t="str">
        <f t="shared" si="24"/>
        <v>----</v>
      </c>
      <c r="J1594" s="92"/>
      <c r="K1594" s="92"/>
    </row>
    <row r="1595" spans="1:11" x14ac:dyDescent="0.25">
      <c r="A1595" t="str">
        <f t="shared" si="24"/>
        <v>----</v>
      </c>
      <c r="J1595" s="92"/>
      <c r="K1595" s="92"/>
    </row>
    <row r="1596" spans="1:11" x14ac:dyDescent="0.25">
      <c r="A1596" t="str">
        <f t="shared" si="24"/>
        <v>----</v>
      </c>
      <c r="J1596" s="92"/>
      <c r="K1596" s="92"/>
    </row>
    <row r="1597" spans="1:11" x14ac:dyDescent="0.25">
      <c r="A1597" t="str">
        <f t="shared" si="24"/>
        <v>----</v>
      </c>
      <c r="J1597" s="92"/>
      <c r="K1597" s="92"/>
    </row>
    <row r="1598" spans="1:11" x14ac:dyDescent="0.25">
      <c r="A1598" t="str">
        <f t="shared" si="24"/>
        <v>----</v>
      </c>
      <c r="J1598" s="92"/>
      <c r="K1598" s="92"/>
    </row>
    <row r="1599" spans="1:11" x14ac:dyDescent="0.25">
      <c r="A1599" t="str">
        <f t="shared" si="24"/>
        <v>----</v>
      </c>
      <c r="J1599" s="92"/>
      <c r="K1599" s="92"/>
    </row>
    <row r="1600" spans="1:11" x14ac:dyDescent="0.25">
      <c r="A1600" t="str">
        <f t="shared" si="24"/>
        <v>----</v>
      </c>
      <c r="J1600" s="92"/>
      <c r="K1600" s="92"/>
    </row>
    <row r="1601" spans="1:11" x14ac:dyDescent="0.25">
      <c r="A1601" t="str">
        <f t="shared" si="24"/>
        <v>----</v>
      </c>
      <c r="J1601" s="92"/>
      <c r="K1601" s="92"/>
    </row>
    <row r="1602" spans="1:11" x14ac:dyDescent="0.25">
      <c r="A1602" t="str">
        <f t="shared" si="24"/>
        <v>----</v>
      </c>
      <c r="J1602" s="92"/>
      <c r="K1602" s="92"/>
    </row>
    <row r="1603" spans="1:11" x14ac:dyDescent="0.25">
      <c r="A1603" t="str">
        <f t="shared" ref="A1603:A1666" si="25">CONCATENATE(E1603,"-",H1603,"-",I1603,"-",C1603,"-",D1603)</f>
        <v>----</v>
      </c>
      <c r="J1603" s="92"/>
      <c r="K1603" s="92"/>
    </row>
    <row r="1604" spans="1:11" x14ac:dyDescent="0.25">
      <c r="A1604" t="str">
        <f t="shared" si="25"/>
        <v>----</v>
      </c>
      <c r="J1604" s="92"/>
      <c r="K1604" s="92"/>
    </row>
    <row r="1605" spans="1:11" x14ac:dyDescent="0.25">
      <c r="A1605" t="str">
        <f t="shared" si="25"/>
        <v>----</v>
      </c>
      <c r="J1605" s="92"/>
      <c r="K1605" s="92"/>
    </row>
    <row r="1606" spans="1:11" x14ac:dyDescent="0.25">
      <c r="A1606" t="str">
        <f t="shared" si="25"/>
        <v>----</v>
      </c>
      <c r="J1606" s="92"/>
      <c r="K1606" s="92"/>
    </row>
    <row r="1607" spans="1:11" x14ac:dyDescent="0.25">
      <c r="A1607" t="str">
        <f t="shared" si="25"/>
        <v>----</v>
      </c>
      <c r="J1607" s="92"/>
      <c r="K1607" s="92"/>
    </row>
    <row r="1608" spans="1:11" x14ac:dyDescent="0.25">
      <c r="A1608" t="str">
        <f t="shared" si="25"/>
        <v>----</v>
      </c>
      <c r="J1608" s="92"/>
      <c r="K1608" s="92"/>
    </row>
    <row r="1609" spans="1:11" x14ac:dyDescent="0.25">
      <c r="A1609" t="str">
        <f t="shared" si="25"/>
        <v>----</v>
      </c>
      <c r="J1609" s="92"/>
      <c r="K1609" s="92"/>
    </row>
    <row r="1610" spans="1:11" x14ac:dyDescent="0.25">
      <c r="A1610" t="str">
        <f t="shared" si="25"/>
        <v>----</v>
      </c>
      <c r="J1610" s="92"/>
      <c r="K1610" s="92"/>
    </row>
    <row r="1611" spans="1:11" x14ac:dyDescent="0.25">
      <c r="A1611" t="str">
        <f t="shared" si="25"/>
        <v>----</v>
      </c>
      <c r="J1611" s="92"/>
      <c r="K1611" s="92"/>
    </row>
    <row r="1612" spans="1:11" x14ac:dyDescent="0.25">
      <c r="A1612" t="str">
        <f t="shared" si="25"/>
        <v>----</v>
      </c>
      <c r="J1612" s="92"/>
      <c r="K1612" s="92"/>
    </row>
    <row r="1613" spans="1:11" x14ac:dyDescent="0.25">
      <c r="A1613" t="str">
        <f t="shared" si="25"/>
        <v>----</v>
      </c>
      <c r="J1613" s="92"/>
      <c r="K1613" s="92"/>
    </row>
    <row r="1614" spans="1:11" x14ac:dyDescent="0.25">
      <c r="A1614" t="str">
        <f t="shared" si="25"/>
        <v>----</v>
      </c>
      <c r="J1614" s="92"/>
      <c r="K1614" s="92"/>
    </row>
    <row r="1615" spans="1:11" x14ac:dyDescent="0.25">
      <c r="A1615" t="str">
        <f t="shared" si="25"/>
        <v>----</v>
      </c>
      <c r="J1615" s="92"/>
      <c r="K1615" s="92"/>
    </row>
    <row r="1616" spans="1:11" x14ac:dyDescent="0.25">
      <c r="A1616" t="str">
        <f t="shared" si="25"/>
        <v>----</v>
      </c>
      <c r="J1616" s="92"/>
      <c r="K1616" s="92"/>
    </row>
    <row r="1617" spans="1:11" x14ac:dyDescent="0.25">
      <c r="A1617" t="str">
        <f t="shared" si="25"/>
        <v>----</v>
      </c>
      <c r="J1617" s="92"/>
      <c r="K1617" s="92"/>
    </row>
    <row r="1618" spans="1:11" x14ac:dyDescent="0.25">
      <c r="A1618" t="str">
        <f t="shared" si="25"/>
        <v>----</v>
      </c>
      <c r="J1618" s="92"/>
      <c r="K1618" s="92"/>
    </row>
    <row r="1619" spans="1:11" x14ac:dyDescent="0.25">
      <c r="A1619" t="str">
        <f t="shared" si="25"/>
        <v>----</v>
      </c>
      <c r="J1619" s="92"/>
      <c r="K1619" s="92"/>
    </row>
    <row r="1620" spans="1:11" x14ac:dyDescent="0.25">
      <c r="A1620" t="str">
        <f t="shared" si="25"/>
        <v>----</v>
      </c>
      <c r="J1620" s="92"/>
      <c r="K1620" s="92"/>
    </row>
    <row r="1621" spans="1:11" x14ac:dyDescent="0.25">
      <c r="A1621" t="str">
        <f t="shared" si="25"/>
        <v>----</v>
      </c>
      <c r="J1621" s="92"/>
      <c r="K1621" s="92"/>
    </row>
    <row r="1622" spans="1:11" x14ac:dyDescent="0.25">
      <c r="A1622" t="str">
        <f t="shared" si="25"/>
        <v>----</v>
      </c>
      <c r="J1622" s="92"/>
      <c r="K1622" s="92"/>
    </row>
    <row r="1623" spans="1:11" x14ac:dyDescent="0.25">
      <c r="A1623" t="str">
        <f t="shared" si="25"/>
        <v>----</v>
      </c>
      <c r="J1623" s="92"/>
      <c r="K1623" s="92"/>
    </row>
    <row r="1624" spans="1:11" x14ac:dyDescent="0.25">
      <c r="A1624" t="str">
        <f t="shared" si="25"/>
        <v>----</v>
      </c>
      <c r="J1624" s="92"/>
      <c r="K1624" s="92"/>
    </row>
    <row r="1625" spans="1:11" x14ac:dyDescent="0.25">
      <c r="A1625" t="str">
        <f t="shared" si="25"/>
        <v>----</v>
      </c>
      <c r="J1625" s="92"/>
      <c r="K1625" s="92"/>
    </row>
    <row r="1626" spans="1:11" x14ac:dyDescent="0.25">
      <c r="A1626" t="str">
        <f t="shared" si="25"/>
        <v>----</v>
      </c>
      <c r="J1626" s="92"/>
      <c r="K1626" s="92"/>
    </row>
    <row r="1627" spans="1:11" x14ac:dyDescent="0.25">
      <c r="A1627" t="str">
        <f t="shared" si="25"/>
        <v>----</v>
      </c>
      <c r="J1627" s="92"/>
      <c r="K1627" s="92"/>
    </row>
    <row r="1628" spans="1:11" x14ac:dyDescent="0.25">
      <c r="A1628" t="str">
        <f t="shared" si="25"/>
        <v>----</v>
      </c>
      <c r="J1628" s="92"/>
      <c r="K1628" s="92"/>
    </row>
    <row r="1629" spans="1:11" x14ac:dyDescent="0.25">
      <c r="A1629" t="str">
        <f t="shared" si="25"/>
        <v>----</v>
      </c>
      <c r="J1629" s="92"/>
      <c r="K1629" s="92"/>
    </row>
    <row r="1630" spans="1:11" x14ac:dyDescent="0.25">
      <c r="A1630" t="str">
        <f t="shared" si="25"/>
        <v>----</v>
      </c>
      <c r="J1630" s="92"/>
      <c r="K1630" s="92"/>
    </row>
    <row r="1631" spans="1:11" x14ac:dyDescent="0.25">
      <c r="A1631" t="str">
        <f t="shared" si="25"/>
        <v>----</v>
      </c>
      <c r="J1631" s="92"/>
      <c r="K1631" s="92"/>
    </row>
    <row r="1632" spans="1:11" x14ac:dyDescent="0.25">
      <c r="A1632" t="str">
        <f t="shared" si="25"/>
        <v>----</v>
      </c>
      <c r="J1632" s="92"/>
      <c r="K1632" s="92"/>
    </row>
    <row r="1633" spans="1:11" x14ac:dyDescent="0.25">
      <c r="A1633" t="str">
        <f t="shared" si="25"/>
        <v>----</v>
      </c>
      <c r="J1633" s="92"/>
      <c r="K1633" s="92"/>
    </row>
    <row r="1634" spans="1:11" x14ac:dyDescent="0.25">
      <c r="A1634" t="str">
        <f t="shared" si="25"/>
        <v>----</v>
      </c>
      <c r="J1634" s="92"/>
      <c r="K1634" s="92"/>
    </row>
    <row r="1635" spans="1:11" x14ac:dyDescent="0.25">
      <c r="A1635" t="str">
        <f t="shared" si="25"/>
        <v>----</v>
      </c>
      <c r="J1635" s="92"/>
      <c r="K1635" s="92"/>
    </row>
    <row r="1636" spans="1:11" x14ac:dyDescent="0.25">
      <c r="A1636" t="str">
        <f t="shared" si="25"/>
        <v>----</v>
      </c>
      <c r="J1636" s="92"/>
      <c r="K1636" s="92"/>
    </row>
    <row r="1637" spans="1:11" x14ac:dyDescent="0.25">
      <c r="A1637" t="str">
        <f t="shared" si="25"/>
        <v>----</v>
      </c>
      <c r="J1637" s="92"/>
      <c r="K1637" s="92"/>
    </row>
    <row r="1638" spans="1:11" x14ac:dyDescent="0.25">
      <c r="A1638" t="str">
        <f t="shared" si="25"/>
        <v>----</v>
      </c>
      <c r="J1638" s="92"/>
      <c r="K1638" s="92"/>
    </row>
    <row r="1639" spans="1:11" x14ac:dyDescent="0.25">
      <c r="A1639" t="str">
        <f t="shared" si="25"/>
        <v>----</v>
      </c>
      <c r="J1639" s="92"/>
      <c r="K1639" s="92"/>
    </row>
    <row r="1640" spans="1:11" x14ac:dyDescent="0.25">
      <c r="A1640" t="str">
        <f t="shared" si="25"/>
        <v>----</v>
      </c>
      <c r="J1640" s="92"/>
      <c r="K1640" s="92"/>
    </row>
    <row r="1641" spans="1:11" x14ac:dyDescent="0.25">
      <c r="A1641" t="str">
        <f t="shared" si="25"/>
        <v>----</v>
      </c>
      <c r="J1641" s="92"/>
      <c r="K1641" s="92"/>
    </row>
    <row r="1642" spans="1:11" x14ac:dyDescent="0.25">
      <c r="A1642" t="str">
        <f t="shared" si="25"/>
        <v>----</v>
      </c>
      <c r="J1642" s="92"/>
      <c r="K1642" s="92"/>
    </row>
    <row r="1643" spans="1:11" x14ac:dyDescent="0.25">
      <c r="A1643" t="str">
        <f t="shared" si="25"/>
        <v>----</v>
      </c>
      <c r="J1643" s="92"/>
      <c r="K1643" s="92"/>
    </row>
    <row r="1644" spans="1:11" x14ac:dyDescent="0.25">
      <c r="A1644" t="str">
        <f t="shared" si="25"/>
        <v>----</v>
      </c>
      <c r="J1644" s="92"/>
      <c r="K1644" s="92"/>
    </row>
    <row r="1645" spans="1:11" x14ac:dyDescent="0.25">
      <c r="A1645" t="str">
        <f t="shared" si="25"/>
        <v>----</v>
      </c>
      <c r="J1645" s="92"/>
      <c r="K1645" s="92"/>
    </row>
    <row r="1646" spans="1:11" x14ac:dyDescent="0.25">
      <c r="A1646" t="str">
        <f t="shared" si="25"/>
        <v>----</v>
      </c>
      <c r="J1646" s="92"/>
      <c r="K1646" s="92"/>
    </row>
    <row r="1647" spans="1:11" x14ac:dyDescent="0.25">
      <c r="A1647" t="str">
        <f t="shared" si="25"/>
        <v>----</v>
      </c>
      <c r="J1647" s="92"/>
      <c r="K1647" s="92"/>
    </row>
    <row r="1648" spans="1:11" x14ac:dyDescent="0.25">
      <c r="A1648" t="str">
        <f t="shared" si="25"/>
        <v>----</v>
      </c>
      <c r="J1648" s="92"/>
      <c r="K1648" s="92"/>
    </row>
    <row r="1649" spans="1:11" x14ac:dyDescent="0.25">
      <c r="A1649" t="str">
        <f t="shared" si="25"/>
        <v>----</v>
      </c>
      <c r="J1649" s="92"/>
      <c r="K1649" s="92"/>
    </row>
    <row r="1650" spans="1:11" x14ac:dyDescent="0.25">
      <c r="A1650" t="str">
        <f t="shared" si="25"/>
        <v>----</v>
      </c>
      <c r="J1650" s="92"/>
      <c r="K1650" s="92"/>
    </row>
    <row r="1651" spans="1:11" x14ac:dyDescent="0.25">
      <c r="A1651" t="str">
        <f t="shared" si="25"/>
        <v>----</v>
      </c>
      <c r="J1651" s="92"/>
      <c r="K1651" s="92"/>
    </row>
    <row r="1652" spans="1:11" x14ac:dyDescent="0.25">
      <c r="A1652" t="str">
        <f t="shared" si="25"/>
        <v>----</v>
      </c>
      <c r="J1652" s="92"/>
      <c r="K1652" s="92"/>
    </row>
    <row r="1653" spans="1:11" x14ac:dyDescent="0.25">
      <c r="A1653" t="str">
        <f t="shared" si="25"/>
        <v>----</v>
      </c>
      <c r="J1653" s="92"/>
      <c r="K1653" s="92"/>
    </row>
    <row r="1654" spans="1:11" x14ac:dyDescent="0.25">
      <c r="A1654" t="str">
        <f t="shared" si="25"/>
        <v>----</v>
      </c>
      <c r="J1654" s="92"/>
      <c r="K1654" s="92"/>
    </row>
    <row r="1655" spans="1:11" x14ac:dyDescent="0.25">
      <c r="A1655" t="str">
        <f t="shared" si="25"/>
        <v>----</v>
      </c>
      <c r="J1655" s="92"/>
      <c r="K1655" s="92"/>
    </row>
    <row r="1656" spans="1:11" x14ac:dyDescent="0.25">
      <c r="A1656" t="str">
        <f t="shared" si="25"/>
        <v>----</v>
      </c>
      <c r="J1656" s="92"/>
      <c r="K1656" s="92"/>
    </row>
    <row r="1657" spans="1:11" x14ac:dyDescent="0.25">
      <c r="A1657" t="str">
        <f t="shared" si="25"/>
        <v>----</v>
      </c>
      <c r="J1657" s="92"/>
      <c r="K1657" s="92"/>
    </row>
    <row r="1658" spans="1:11" x14ac:dyDescent="0.25">
      <c r="A1658" t="str">
        <f t="shared" si="25"/>
        <v>----</v>
      </c>
      <c r="J1658" s="92"/>
      <c r="K1658" s="92"/>
    </row>
    <row r="1659" spans="1:11" x14ac:dyDescent="0.25">
      <c r="A1659" t="str">
        <f t="shared" si="25"/>
        <v>----</v>
      </c>
      <c r="J1659" s="92"/>
      <c r="K1659" s="92"/>
    </row>
    <row r="1660" spans="1:11" x14ac:dyDescent="0.25">
      <c r="A1660" t="str">
        <f t="shared" si="25"/>
        <v>----</v>
      </c>
      <c r="J1660" s="92"/>
      <c r="K1660" s="92"/>
    </row>
    <row r="1661" spans="1:11" x14ac:dyDescent="0.25">
      <c r="A1661" t="str">
        <f t="shared" si="25"/>
        <v>----</v>
      </c>
      <c r="J1661" s="92"/>
      <c r="K1661" s="92"/>
    </row>
    <row r="1662" spans="1:11" x14ac:dyDescent="0.25">
      <c r="A1662" t="str">
        <f t="shared" si="25"/>
        <v>----</v>
      </c>
      <c r="J1662" s="92"/>
      <c r="K1662" s="92"/>
    </row>
    <row r="1663" spans="1:11" x14ac:dyDescent="0.25">
      <c r="A1663" t="str">
        <f t="shared" si="25"/>
        <v>----</v>
      </c>
      <c r="J1663" s="92"/>
      <c r="K1663" s="92"/>
    </row>
    <row r="1664" spans="1:11" x14ac:dyDescent="0.25">
      <c r="A1664" t="str">
        <f t="shared" si="25"/>
        <v>----</v>
      </c>
      <c r="J1664" s="92"/>
      <c r="K1664" s="92"/>
    </row>
    <row r="1665" spans="1:11" x14ac:dyDescent="0.25">
      <c r="A1665" t="str">
        <f t="shared" si="25"/>
        <v>----</v>
      </c>
      <c r="J1665" s="92"/>
      <c r="K1665" s="92"/>
    </row>
    <row r="1666" spans="1:11" x14ac:dyDescent="0.25">
      <c r="A1666" t="str">
        <f t="shared" si="25"/>
        <v>----</v>
      </c>
      <c r="J1666" s="92"/>
      <c r="K1666" s="92"/>
    </row>
    <row r="1667" spans="1:11" x14ac:dyDescent="0.25">
      <c r="A1667" t="str">
        <f t="shared" ref="A1667:A1730" si="26">CONCATENATE(E1667,"-",H1667,"-",I1667,"-",C1667,"-",D1667)</f>
        <v>----</v>
      </c>
      <c r="J1667" s="92"/>
      <c r="K1667" s="92"/>
    </row>
    <row r="1668" spans="1:11" x14ac:dyDescent="0.25">
      <c r="A1668" t="str">
        <f t="shared" si="26"/>
        <v>----</v>
      </c>
      <c r="J1668" s="92"/>
      <c r="K1668" s="92"/>
    </row>
    <row r="1669" spans="1:11" x14ac:dyDescent="0.25">
      <c r="A1669" t="str">
        <f t="shared" si="26"/>
        <v>----</v>
      </c>
      <c r="J1669" s="92"/>
      <c r="K1669" s="92"/>
    </row>
    <row r="1670" spans="1:11" x14ac:dyDescent="0.25">
      <c r="A1670" t="str">
        <f t="shared" si="26"/>
        <v>----</v>
      </c>
      <c r="J1670" s="92"/>
      <c r="K1670" s="92"/>
    </row>
    <row r="1671" spans="1:11" x14ac:dyDescent="0.25">
      <c r="A1671" t="str">
        <f t="shared" si="26"/>
        <v>----</v>
      </c>
      <c r="J1671" s="92"/>
      <c r="K1671" s="92"/>
    </row>
    <row r="1672" spans="1:11" x14ac:dyDescent="0.25">
      <c r="A1672" t="str">
        <f t="shared" si="26"/>
        <v>----</v>
      </c>
      <c r="J1672" s="92"/>
      <c r="K1672" s="92"/>
    </row>
    <row r="1673" spans="1:11" x14ac:dyDescent="0.25">
      <c r="A1673" t="str">
        <f t="shared" si="26"/>
        <v>----</v>
      </c>
      <c r="J1673" s="92"/>
      <c r="K1673" s="92"/>
    </row>
    <row r="1674" spans="1:11" x14ac:dyDescent="0.25">
      <c r="A1674" t="str">
        <f t="shared" si="26"/>
        <v>----</v>
      </c>
      <c r="J1674" s="92"/>
      <c r="K1674" s="92"/>
    </row>
    <row r="1675" spans="1:11" x14ac:dyDescent="0.25">
      <c r="A1675" t="str">
        <f t="shared" si="26"/>
        <v>----</v>
      </c>
      <c r="J1675" s="92"/>
      <c r="K1675" s="92"/>
    </row>
    <row r="1676" spans="1:11" x14ac:dyDescent="0.25">
      <c r="A1676" t="str">
        <f t="shared" si="26"/>
        <v>----</v>
      </c>
      <c r="J1676" s="92"/>
      <c r="K1676" s="92"/>
    </row>
    <row r="1677" spans="1:11" x14ac:dyDescent="0.25">
      <c r="A1677" t="str">
        <f t="shared" si="26"/>
        <v>----</v>
      </c>
      <c r="J1677" s="92"/>
      <c r="K1677" s="92"/>
    </row>
    <row r="1678" spans="1:11" x14ac:dyDescent="0.25">
      <c r="A1678" t="str">
        <f t="shared" si="26"/>
        <v>----</v>
      </c>
      <c r="J1678" s="92"/>
      <c r="K1678" s="92"/>
    </row>
    <row r="1679" spans="1:11" x14ac:dyDescent="0.25">
      <c r="A1679" t="str">
        <f t="shared" si="26"/>
        <v>----</v>
      </c>
      <c r="J1679" s="92"/>
      <c r="K1679" s="92"/>
    </row>
    <row r="1680" spans="1:11" x14ac:dyDescent="0.25">
      <c r="A1680" t="str">
        <f t="shared" si="26"/>
        <v>----</v>
      </c>
      <c r="J1680" s="92"/>
      <c r="K1680" s="92"/>
    </row>
    <row r="1681" spans="1:11" x14ac:dyDescent="0.25">
      <c r="A1681" t="str">
        <f t="shared" si="26"/>
        <v>----</v>
      </c>
      <c r="J1681" s="92"/>
      <c r="K1681" s="92"/>
    </row>
    <row r="1682" spans="1:11" x14ac:dyDescent="0.25">
      <c r="A1682" t="str">
        <f t="shared" si="26"/>
        <v>----</v>
      </c>
      <c r="J1682" s="92"/>
      <c r="K1682" s="92"/>
    </row>
    <row r="1683" spans="1:11" x14ac:dyDescent="0.25">
      <c r="A1683" t="str">
        <f t="shared" si="26"/>
        <v>----</v>
      </c>
      <c r="J1683" s="92"/>
      <c r="K1683" s="92"/>
    </row>
    <row r="1684" spans="1:11" x14ac:dyDescent="0.25">
      <c r="A1684" t="str">
        <f t="shared" si="26"/>
        <v>----</v>
      </c>
      <c r="J1684" s="92"/>
      <c r="K1684" s="92"/>
    </row>
    <row r="1685" spans="1:11" x14ac:dyDescent="0.25">
      <c r="A1685" t="str">
        <f t="shared" si="26"/>
        <v>----</v>
      </c>
      <c r="J1685" s="92"/>
      <c r="K1685" s="92"/>
    </row>
    <row r="1686" spans="1:11" x14ac:dyDescent="0.25">
      <c r="A1686" t="str">
        <f t="shared" si="26"/>
        <v>----</v>
      </c>
      <c r="J1686" s="92"/>
      <c r="K1686" s="92"/>
    </row>
    <row r="1687" spans="1:11" x14ac:dyDescent="0.25">
      <c r="A1687" t="str">
        <f t="shared" si="26"/>
        <v>----</v>
      </c>
      <c r="J1687" s="92"/>
      <c r="K1687" s="92"/>
    </row>
    <row r="1688" spans="1:11" x14ac:dyDescent="0.25">
      <c r="A1688" t="str">
        <f t="shared" si="26"/>
        <v>----</v>
      </c>
      <c r="J1688" s="92"/>
      <c r="K1688" s="92"/>
    </row>
    <row r="1689" spans="1:11" x14ac:dyDescent="0.25">
      <c r="A1689" t="str">
        <f t="shared" si="26"/>
        <v>----</v>
      </c>
      <c r="J1689" s="92"/>
      <c r="K1689" s="92"/>
    </row>
    <row r="1690" spans="1:11" x14ac:dyDescent="0.25">
      <c r="A1690" t="str">
        <f t="shared" si="26"/>
        <v>----</v>
      </c>
      <c r="J1690" s="92"/>
      <c r="K1690" s="92"/>
    </row>
    <row r="1691" spans="1:11" x14ac:dyDescent="0.25">
      <c r="A1691" t="str">
        <f t="shared" si="26"/>
        <v>----</v>
      </c>
      <c r="J1691" s="92"/>
      <c r="K1691" s="92"/>
    </row>
    <row r="1692" spans="1:11" x14ac:dyDescent="0.25">
      <c r="A1692" t="str">
        <f t="shared" si="26"/>
        <v>----</v>
      </c>
      <c r="J1692" s="92"/>
      <c r="K1692" s="92"/>
    </row>
    <row r="1693" spans="1:11" x14ac:dyDescent="0.25">
      <c r="A1693" t="str">
        <f t="shared" si="26"/>
        <v>----</v>
      </c>
      <c r="J1693" s="92"/>
      <c r="K1693" s="92"/>
    </row>
    <row r="1694" spans="1:11" x14ac:dyDescent="0.25">
      <c r="A1694" t="str">
        <f t="shared" si="26"/>
        <v>----</v>
      </c>
      <c r="J1694" s="92"/>
      <c r="K1694" s="92"/>
    </row>
    <row r="1695" spans="1:11" x14ac:dyDescent="0.25">
      <c r="A1695" t="str">
        <f t="shared" si="26"/>
        <v>----</v>
      </c>
      <c r="J1695" s="92"/>
      <c r="K1695" s="92"/>
    </row>
    <row r="1696" spans="1:11" x14ac:dyDescent="0.25">
      <c r="A1696" t="str">
        <f t="shared" si="26"/>
        <v>----</v>
      </c>
      <c r="J1696" s="92"/>
      <c r="K1696" s="92"/>
    </row>
    <row r="1697" spans="1:11" x14ac:dyDescent="0.25">
      <c r="A1697" t="str">
        <f t="shared" si="26"/>
        <v>----</v>
      </c>
      <c r="J1697" s="92"/>
      <c r="K1697" s="92"/>
    </row>
    <row r="1698" spans="1:11" x14ac:dyDescent="0.25">
      <c r="A1698" t="str">
        <f t="shared" si="26"/>
        <v>----</v>
      </c>
      <c r="J1698" s="92"/>
      <c r="K1698" s="92"/>
    </row>
    <row r="1699" spans="1:11" x14ac:dyDescent="0.25">
      <c r="A1699" t="str">
        <f t="shared" si="26"/>
        <v>----</v>
      </c>
      <c r="J1699" s="92"/>
      <c r="K1699" s="92"/>
    </row>
    <row r="1700" spans="1:11" x14ac:dyDescent="0.25">
      <c r="A1700" t="str">
        <f t="shared" si="26"/>
        <v>----</v>
      </c>
      <c r="J1700" s="92"/>
      <c r="K1700" s="92"/>
    </row>
    <row r="1701" spans="1:11" x14ac:dyDescent="0.25">
      <c r="A1701" t="str">
        <f t="shared" si="26"/>
        <v>----</v>
      </c>
      <c r="J1701" s="92"/>
      <c r="K1701" s="92"/>
    </row>
    <row r="1702" spans="1:11" x14ac:dyDescent="0.25">
      <c r="A1702" t="str">
        <f t="shared" si="26"/>
        <v>----</v>
      </c>
      <c r="J1702" s="92"/>
      <c r="K1702" s="92"/>
    </row>
    <row r="1703" spans="1:11" x14ac:dyDescent="0.25">
      <c r="A1703" t="str">
        <f t="shared" si="26"/>
        <v>----</v>
      </c>
      <c r="J1703" s="92"/>
      <c r="K1703" s="92"/>
    </row>
    <row r="1704" spans="1:11" x14ac:dyDescent="0.25">
      <c r="A1704" t="str">
        <f t="shared" si="26"/>
        <v>----</v>
      </c>
      <c r="J1704" s="92"/>
      <c r="K1704" s="92"/>
    </row>
    <row r="1705" spans="1:11" x14ac:dyDescent="0.25">
      <c r="A1705" t="str">
        <f t="shared" si="26"/>
        <v>----</v>
      </c>
      <c r="J1705" s="92"/>
      <c r="K1705" s="92"/>
    </row>
    <row r="1706" spans="1:11" x14ac:dyDescent="0.25">
      <c r="A1706" t="str">
        <f t="shared" si="26"/>
        <v>----</v>
      </c>
      <c r="J1706" s="92"/>
      <c r="K1706" s="92"/>
    </row>
    <row r="1707" spans="1:11" x14ac:dyDescent="0.25">
      <c r="A1707" t="str">
        <f t="shared" si="26"/>
        <v>----</v>
      </c>
      <c r="J1707" s="92"/>
      <c r="K1707" s="92"/>
    </row>
    <row r="1708" spans="1:11" x14ac:dyDescent="0.25">
      <c r="A1708" t="str">
        <f t="shared" si="26"/>
        <v>----</v>
      </c>
      <c r="J1708" s="92"/>
      <c r="K1708" s="92"/>
    </row>
    <row r="1709" spans="1:11" x14ac:dyDescent="0.25">
      <c r="A1709" t="str">
        <f t="shared" si="26"/>
        <v>----</v>
      </c>
      <c r="J1709" s="92"/>
      <c r="K1709" s="92"/>
    </row>
    <row r="1710" spans="1:11" x14ac:dyDescent="0.25">
      <c r="A1710" t="str">
        <f t="shared" si="26"/>
        <v>----</v>
      </c>
      <c r="J1710" s="92"/>
      <c r="K1710" s="92"/>
    </row>
    <row r="1711" spans="1:11" x14ac:dyDescent="0.25">
      <c r="A1711" t="str">
        <f t="shared" si="26"/>
        <v>----</v>
      </c>
      <c r="J1711" s="92"/>
      <c r="K1711" s="92"/>
    </row>
    <row r="1712" spans="1:11" x14ac:dyDescent="0.25">
      <c r="A1712" t="str">
        <f t="shared" si="26"/>
        <v>----</v>
      </c>
      <c r="J1712" s="92"/>
      <c r="K1712" s="92"/>
    </row>
    <row r="1713" spans="1:11" x14ac:dyDescent="0.25">
      <c r="A1713" t="str">
        <f t="shared" si="26"/>
        <v>----</v>
      </c>
      <c r="J1713" s="92"/>
      <c r="K1713" s="92"/>
    </row>
    <row r="1714" spans="1:11" x14ac:dyDescent="0.25">
      <c r="A1714" t="str">
        <f t="shared" si="26"/>
        <v>----</v>
      </c>
      <c r="J1714" s="92"/>
      <c r="K1714" s="92"/>
    </row>
    <row r="1715" spans="1:11" x14ac:dyDescent="0.25">
      <c r="A1715" t="str">
        <f t="shared" si="26"/>
        <v>----</v>
      </c>
      <c r="J1715" s="92"/>
      <c r="K1715" s="92"/>
    </row>
    <row r="1716" spans="1:11" x14ac:dyDescent="0.25">
      <c r="A1716" t="str">
        <f t="shared" si="26"/>
        <v>----</v>
      </c>
      <c r="J1716" s="92"/>
      <c r="K1716" s="92"/>
    </row>
    <row r="1717" spans="1:11" x14ac:dyDescent="0.25">
      <c r="A1717" t="str">
        <f t="shared" si="26"/>
        <v>----</v>
      </c>
      <c r="J1717" s="92"/>
      <c r="K1717" s="92"/>
    </row>
    <row r="1718" spans="1:11" x14ac:dyDescent="0.25">
      <c r="A1718" t="str">
        <f t="shared" si="26"/>
        <v>----</v>
      </c>
      <c r="J1718" s="92"/>
      <c r="K1718" s="92"/>
    </row>
    <row r="1719" spans="1:11" x14ac:dyDescent="0.25">
      <c r="A1719" t="str">
        <f t="shared" si="26"/>
        <v>----</v>
      </c>
      <c r="J1719" s="92"/>
      <c r="K1719" s="92"/>
    </row>
    <row r="1720" spans="1:11" x14ac:dyDescent="0.25">
      <c r="A1720" t="str">
        <f t="shared" si="26"/>
        <v>----</v>
      </c>
      <c r="J1720" s="92"/>
      <c r="K1720" s="92"/>
    </row>
    <row r="1721" spans="1:11" x14ac:dyDescent="0.25">
      <c r="A1721" t="str">
        <f t="shared" si="26"/>
        <v>----</v>
      </c>
      <c r="J1721" s="92"/>
      <c r="K1721" s="92"/>
    </row>
    <row r="1722" spans="1:11" x14ac:dyDescent="0.25">
      <c r="A1722" t="str">
        <f t="shared" si="26"/>
        <v>----</v>
      </c>
      <c r="J1722" s="92"/>
      <c r="K1722" s="92"/>
    </row>
    <row r="1723" spans="1:11" x14ac:dyDescent="0.25">
      <c r="A1723" t="str">
        <f t="shared" si="26"/>
        <v>----</v>
      </c>
      <c r="J1723" s="92"/>
      <c r="K1723" s="92"/>
    </row>
    <row r="1724" spans="1:11" x14ac:dyDescent="0.25">
      <c r="A1724" t="str">
        <f t="shared" si="26"/>
        <v>----</v>
      </c>
      <c r="J1724" s="92"/>
      <c r="K1724" s="92"/>
    </row>
    <row r="1725" spans="1:11" x14ac:dyDescent="0.25">
      <c r="A1725" t="str">
        <f t="shared" si="26"/>
        <v>----</v>
      </c>
      <c r="J1725" s="92"/>
      <c r="K1725" s="92"/>
    </row>
    <row r="1726" spans="1:11" x14ac:dyDescent="0.25">
      <c r="A1726" t="str">
        <f t="shared" si="26"/>
        <v>----</v>
      </c>
      <c r="J1726" s="92"/>
      <c r="K1726" s="92"/>
    </row>
    <row r="1727" spans="1:11" x14ac:dyDescent="0.25">
      <c r="A1727" t="str">
        <f t="shared" si="26"/>
        <v>----</v>
      </c>
      <c r="J1727" s="92"/>
      <c r="K1727" s="92"/>
    </row>
    <row r="1728" spans="1:11" x14ac:dyDescent="0.25">
      <c r="A1728" t="str">
        <f t="shared" si="26"/>
        <v>----</v>
      </c>
      <c r="J1728" s="92"/>
      <c r="K1728" s="92"/>
    </row>
    <row r="1729" spans="1:11" x14ac:dyDescent="0.25">
      <c r="A1729" t="str">
        <f t="shared" si="26"/>
        <v>----</v>
      </c>
      <c r="J1729" s="92"/>
      <c r="K1729" s="92"/>
    </row>
    <row r="1730" spans="1:11" x14ac:dyDescent="0.25">
      <c r="A1730" t="str">
        <f t="shared" si="26"/>
        <v>----</v>
      </c>
      <c r="J1730" s="92"/>
      <c r="K1730" s="92"/>
    </row>
    <row r="1731" spans="1:11" x14ac:dyDescent="0.25">
      <c r="A1731" t="str">
        <f t="shared" ref="A1731:A1794" si="27">CONCATENATE(E1731,"-",H1731,"-",I1731,"-",C1731,"-",D1731)</f>
        <v>----</v>
      </c>
      <c r="J1731" s="92"/>
      <c r="K1731" s="92"/>
    </row>
    <row r="1732" spans="1:11" x14ac:dyDescent="0.25">
      <c r="A1732" t="str">
        <f t="shared" si="27"/>
        <v>----</v>
      </c>
      <c r="J1732" s="92"/>
      <c r="K1732" s="92"/>
    </row>
    <row r="1733" spans="1:11" x14ac:dyDescent="0.25">
      <c r="A1733" t="str">
        <f t="shared" si="27"/>
        <v>----</v>
      </c>
      <c r="J1733" s="92"/>
      <c r="K1733" s="92"/>
    </row>
    <row r="1734" spans="1:11" x14ac:dyDescent="0.25">
      <c r="A1734" t="str">
        <f t="shared" si="27"/>
        <v>----</v>
      </c>
      <c r="J1734" s="92"/>
      <c r="K1734" s="92"/>
    </row>
    <row r="1735" spans="1:11" x14ac:dyDescent="0.25">
      <c r="A1735" t="str">
        <f t="shared" si="27"/>
        <v>----</v>
      </c>
      <c r="J1735" s="92"/>
      <c r="K1735" s="92"/>
    </row>
    <row r="1736" spans="1:11" x14ac:dyDescent="0.25">
      <c r="A1736" t="str">
        <f t="shared" si="27"/>
        <v>----</v>
      </c>
      <c r="J1736" s="92"/>
      <c r="K1736" s="92"/>
    </row>
    <row r="1737" spans="1:11" x14ac:dyDescent="0.25">
      <c r="A1737" t="str">
        <f t="shared" si="27"/>
        <v>----</v>
      </c>
      <c r="J1737" s="92"/>
      <c r="K1737" s="92"/>
    </row>
    <row r="1738" spans="1:11" x14ac:dyDescent="0.25">
      <c r="A1738" t="str">
        <f t="shared" si="27"/>
        <v>----</v>
      </c>
      <c r="J1738" s="92"/>
      <c r="K1738" s="92"/>
    </row>
    <row r="1739" spans="1:11" x14ac:dyDescent="0.25">
      <c r="A1739" t="str">
        <f t="shared" si="27"/>
        <v>----</v>
      </c>
      <c r="J1739" s="92"/>
      <c r="K1739" s="92"/>
    </row>
    <row r="1740" spans="1:11" x14ac:dyDescent="0.25">
      <c r="A1740" t="str">
        <f t="shared" si="27"/>
        <v>----</v>
      </c>
      <c r="J1740" s="92"/>
      <c r="K1740" s="92"/>
    </row>
    <row r="1741" spans="1:11" x14ac:dyDescent="0.25">
      <c r="A1741" t="str">
        <f t="shared" si="27"/>
        <v>----</v>
      </c>
      <c r="J1741" s="92"/>
      <c r="K1741" s="92"/>
    </row>
    <row r="1742" spans="1:11" x14ac:dyDescent="0.25">
      <c r="A1742" t="str">
        <f t="shared" si="27"/>
        <v>----</v>
      </c>
      <c r="J1742" s="92"/>
      <c r="K1742" s="92"/>
    </row>
    <row r="1743" spans="1:11" x14ac:dyDescent="0.25">
      <c r="A1743" t="str">
        <f t="shared" si="27"/>
        <v>----</v>
      </c>
      <c r="J1743" s="92"/>
      <c r="K1743" s="92"/>
    </row>
    <row r="1744" spans="1:11" x14ac:dyDescent="0.25">
      <c r="A1744" t="str">
        <f t="shared" si="27"/>
        <v>----</v>
      </c>
      <c r="J1744" s="92"/>
      <c r="K1744" s="92"/>
    </row>
    <row r="1745" spans="1:11" x14ac:dyDescent="0.25">
      <c r="A1745" t="str">
        <f t="shared" si="27"/>
        <v>----</v>
      </c>
      <c r="J1745" s="92"/>
      <c r="K1745" s="92"/>
    </row>
    <row r="1746" spans="1:11" x14ac:dyDescent="0.25">
      <c r="A1746" t="str">
        <f t="shared" si="27"/>
        <v>----</v>
      </c>
      <c r="J1746" s="92"/>
      <c r="K1746" s="92"/>
    </row>
    <row r="1747" spans="1:11" x14ac:dyDescent="0.25">
      <c r="A1747" t="str">
        <f t="shared" si="27"/>
        <v>----</v>
      </c>
      <c r="J1747" s="92"/>
      <c r="K1747" s="92"/>
    </row>
    <row r="1748" spans="1:11" x14ac:dyDescent="0.25">
      <c r="A1748" t="str">
        <f t="shared" si="27"/>
        <v>----</v>
      </c>
      <c r="J1748" s="92"/>
      <c r="K1748" s="92"/>
    </row>
    <row r="1749" spans="1:11" x14ac:dyDescent="0.25">
      <c r="A1749" t="str">
        <f t="shared" si="27"/>
        <v>----</v>
      </c>
      <c r="J1749" s="92"/>
      <c r="K1749" s="92"/>
    </row>
    <row r="1750" spans="1:11" x14ac:dyDescent="0.25">
      <c r="A1750" t="str">
        <f t="shared" si="27"/>
        <v>----</v>
      </c>
      <c r="J1750" s="92"/>
      <c r="K1750" s="92"/>
    </row>
    <row r="1751" spans="1:11" x14ac:dyDescent="0.25">
      <c r="A1751" t="str">
        <f t="shared" si="27"/>
        <v>----</v>
      </c>
      <c r="J1751" s="92"/>
      <c r="K1751" s="92"/>
    </row>
    <row r="1752" spans="1:11" x14ac:dyDescent="0.25">
      <c r="A1752" t="str">
        <f t="shared" si="27"/>
        <v>----</v>
      </c>
      <c r="J1752" s="92"/>
      <c r="K1752" s="92"/>
    </row>
    <row r="1753" spans="1:11" x14ac:dyDescent="0.25">
      <c r="A1753" t="str">
        <f t="shared" si="27"/>
        <v>----</v>
      </c>
      <c r="J1753" s="92"/>
      <c r="K1753" s="92"/>
    </row>
    <row r="1754" spans="1:11" x14ac:dyDescent="0.25">
      <c r="A1754" t="str">
        <f t="shared" si="27"/>
        <v>----</v>
      </c>
      <c r="J1754" s="92"/>
      <c r="K1754" s="92"/>
    </row>
    <row r="1755" spans="1:11" x14ac:dyDescent="0.25">
      <c r="A1755" t="str">
        <f t="shared" si="27"/>
        <v>----</v>
      </c>
      <c r="J1755" s="92"/>
      <c r="K1755" s="92"/>
    </row>
    <row r="1756" spans="1:11" x14ac:dyDescent="0.25">
      <c r="A1756" t="str">
        <f t="shared" si="27"/>
        <v>----</v>
      </c>
      <c r="J1756" s="92"/>
      <c r="K1756" s="92"/>
    </row>
    <row r="1757" spans="1:11" x14ac:dyDescent="0.25">
      <c r="A1757" t="str">
        <f t="shared" si="27"/>
        <v>----</v>
      </c>
      <c r="J1757" s="92"/>
      <c r="K1757" s="92"/>
    </row>
    <row r="1758" spans="1:11" x14ac:dyDescent="0.25">
      <c r="A1758" t="str">
        <f t="shared" si="27"/>
        <v>----</v>
      </c>
      <c r="J1758" s="92"/>
      <c r="K1758" s="92"/>
    </row>
    <row r="1759" spans="1:11" x14ac:dyDescent="0.25">
      <c r="A1759" t="str">
        <f t="shared" si="27"/>
        <v>----</v>
      </c>
      <c r="J1759" s="92"/>
      <c r="K1759" s="92"/>
    </row>
    <row r="1760" spans="1:11" x14ac:dyDescent="0.25">
      <c r="A1760" t="str">
        <f t="shared" si="27"/>
        <v>----</v>
      </c>
      <c r="J1760" s="92"/>
      <c r="K1760" s="92"/>
    </row>
    <row r="1761" spans="1:11" x14ac:dyDescent="0.25">
      <c r="A1761" t="str">
        <f t="shared" si="27"/>
        <v>----</v>
      </c>
      <c r="J1761" s="92"/>
      <c r="K1761" s="92"/>
    </row>
    <row r="1762" spans="1:11" x14ac:dyDescent="0.25">
      <c r="A1762" t="str">
        <f t="shared" si="27"/>
        <v>----</v>
      </c>
      <c r="J1762" s="92"/>
      <c r="K1762" s="92"/>
    </row>
    <row r="1763" spans="1:11" x14ac:dyDescent="0.25">
      <c r="A1763" t="str">
        <f t="shared" si="27"/>
        <v>----</v>
      </c>
      <c r="J1763" s="92"/>
      <c r="K1763" s="92"/>
    </row>
    <row r="1764" spans="1:11" x14ac:dyDescent="0.25">
      <c r="A1764" t="str">
        <f t="shared" si="27"/>
        <v>----</v>
      </c>
      <c r="J1764" s="92"/>
      <c r="K1764" s="92"/>
    </row>
    <row r="1765" spans="1:11" x14ac:dyDescent="0.25">
      <c r="A1765" t="str">
        <f t="shared" si="27"/>
        <v>----</v>
      </c>
      <c r="J1765" s="92"/>
      <c r="K1765" s="92"/>
    </row>
    <row r="1766" spans="1:11" x14ac:dyDescent="0.25">
      <c r="A1766" t="str">
        <f t="shared" si="27"/>
        <v>----</v>
      </c>
      <c r="J1766" s="92"/>
      <c r="K1766" s="92"/>
    </row>
    <row r="1767" spans="1:11" x14ac:dyDescent="0.25">
      <c r="A1767" t="str">
        <f t="shared" si="27"/>
        <v>----</v>
      </c>
      <c r="J1767" s="92"/>
      <c r="K1767" s="92"/>
    </row>
    <row r="1768" spans="1:11" x14ac:dyDescent="0.25">
      <c r="A1768" t="str">
        <f t="shared" si="27"/>
        <v>----</v>
      </c>
      <c r="J1768" s="92"/>
      <c r="K1768" s="92"/>
    </row>
    <row r="1769" spans="1:11" x14ac:dyDescent="0.25">
      <c r="A1769" t="str">
        <f t="shared" si="27"/>
        <v>----</v>
      </c>
      <c r="J1769" s="92"/>
      <c r="K1769" s="92"/>
    </row>
    <row r="1770" spans="1:11" x14ac:dyDescent="0.25">
      <c r="A1770" t="str">
        <f t="shared" si="27"/>
        <v>----</v>
      </c>
      <c r="J1770" s="92"/>
      <c r="K1770" s="92"/>
    </row>
    <row r="1771" spans="1:11" x14ac:dyDescent="0.25">
      <c r="A1771" t="str">
        <f t="shared" si="27"/>
        <v>----</v>
      </c>
      <c r="J1771" s="92"/>
      <c r="K1771" s="92"/>
    </row>
    <row r="1772" spans="1:11" x14ac:dyDescent="0.25">
      <c r="A1772" t="str">
        <f t="shared" si="27"/>
        <v>----</v>
      </c>
      <c r="J1772" s="92"/>
      <c r="K1772" s="92"/>
    </row>
    <row r="1773" spans="1:11" x14ac:dyDescent="0.25">
      <c r="A1773" t="str">
        <f t="shared" si="27"/>
        <v>----</v>
      </c>
      <c r="J1773" s="92"/>
      <c r="K1773" s="92"/>
    </row>
    <row r="1774" spans="1:11" x14ac:dyDescent="0.25">
      <c r="A1774" t="str">
        <f t="shared" si="27"/>
        <v>----</v>
      </c>
      <c r="J1774" s="92"/>
      <c r="K1774" s="92"/>
    </row>
    <row r="1775" spans="1:11" x14ac:dyDescent="0.25">
      <c r="A1775" t="str">
        <f t="shared" si="27"/>
        <v>----</v>
      </c>
      <c r="J1775" s="92"/>
      <c r="K1775" s="92"/>
    </row>
    <row r="1776" spans="1:11" x14ac:dyDescent="0.25">
      <c r="A1776" t="str">
        <f t="shared" si="27"/>
        <v>----</v>
      </c>
      <c r="J1776" s="92"/>
      <c r="K1776" s="92"/>
    </row>
    <row r="1777" spans="1:11" x14ac:dyDescent="0.25">
      <c r="A1777" t="str">
        <f t="shared" si="27"/>
        <v>----</v>
      </c>
      <c r="J1777" s="92"/>
      <c r="K1777" s="92"/>
    </row>
    <row r="1778" spans="1:11" x14ac:dyDescent="0.25">
      <c r="A1778" t="str">
        <f t="shared" si="27"/>
        <v>----</v>
      </c>
      <c r="J1778" s="92"/>
      <c r="K1778" s="92"/>
    </row>
    <row r="1779" spans="1:11" x14ac:dyDescent="0.25">
      <c r="A1779" t="str">
        <f t="shared" si="27"/>
        <v>----</v>
      </c>
      <c r="J1779" s="92"/>
      <c r="K1779" s="92"/>
    </row>
    <row r="1780" spans="1:11" x14ac:dyDescent="0.25">
      <c r="A1780" t="str">
        <f t="shared" si="27"/>
        <v>----</v>
      </c>
      <c r="J1780" s="92"/>
      <c r="K1780" s="92"/>
    </row>
    <row r="1781" spans="1:11" x14ac:dyDescent="0.25">
      <c r="A1781" t="str">
        <f t="shared" si="27"/>
        <v>----</v>
      </c>
      <c r="J1781" s="92"/>
      <c r="K1781" s="92"/>
    </row>
    <row r="1782" spans="1:11" x14ac:dyDescent="0.25">
      <c r="A1782" t="str">
        <f t="shared" si="27"/>
        <v>----</v>
      </c>
      <c r="J1782" s="92"/>
      <c r="K1782" s="92"/>
    </row>
    <row r="1783" spans="1:11" x14ac:dyDescent="0.25">
      <c r="A1783" t="str">
        <f t="shared" si="27"/>
        <v>----</v>
      </c>
      <c r="J1783" s="92"/>
      <c r="K1783" s="92"/>
    </row>
    <row r="1784" spans="1:11" x14ac:dyDescent="0.25">
      <c r="A1784" t="str">
        <f t="shared" si="27"/>
        <v>----</v>
      </c>
      <c r="J1784" s="92"/>
      <c r="K1784" s="92"/>
    </row>
    <row r="1785" spans="1:11" x14ac:dyDescent="0.25">
      <c r="A1785" t="str">
        <f t="shared" si="27"/>
        <v>----</v>
      </c>
      <c r="J1785" s="92"/>
      <c r="K1785" s="92"/>
    </row>
    <row r="1786" spans="1:11" x14ac:dyDescent="0.25">
      <c r="A1786" t="str">
        <f t="shared" si="27"/>
        <v>----</v>
      </c>
      <c r="J1786" s="92"/>
      <c r="K1786" s="92"/>
    </row>
    <row r="1787" spans="1:11" x14ac:dyDescent="0.25">
      <c r="A1787" t="str">
        <f t="shared" si="27"/>
        <v>----</v>
      </c>
      <c r="J1787" s="92"/>
      <c r="K1787" s="92"/>
    </row>
    <row r="1788" spans="1:11" x14ac:dyDescent="0.25">
      <c r="A1788" t="str">
        <f t="shared" si="27"/>
        <v>----</v>
      </c>
      <c r="J1788" s="92"/>
      <c r="K1788" s="92"/>
    </row>
    <row r="1789" spans="1:11" x14ac:dyDescent="0.25">
      <c r="A1789" t="str">
        <f t="shared" si="27"/>
        <v>----</v>
      </c>
      <c r="J1789" s="92"/>
      <c r="K1789" s="92"/>
    </row>
    <row r="1790" spans="1:11" x14ac:dyDescent="0.25">
      <c r="A1790" t="str">
        <f t="shared" si="27"/>
        <v>----</v>
      </c>
      <c r="J1790" s="92"/>
      <c r="K1790" s="92"/>
    </row>
    <row r="1791" spans="1:11" x14ac:dyDescent="0.25">
      <c r="A1791" t="str">
        <f t="shared" si="27"/>
        <v>----</v>
      </c>
      <c r="J1791" s="92"/>
      <c r="K1791" s="92"/>
    </row>
    <row r="1792" spans="1:11" x14ac:dyDescent="0.25">
      <c r="A1792" t="str">
        <f t="shared" si="27"/>
        <v>----</v>
      </c>
      <c r="J1792" s="92"/>
      <c r="K1792" s="92"/>
    </row>
    <row r="1793" spans="1:11" x14ac:dyDescent="0.25">
      <c r="A1793" t="str">
        <f t="shared" si="27"/>
        <v>----</v>
      </c>
      <c r="J1793" s="92"/>
      <c r="K1793" s="92"/>
    </row>
    <row r="1794" spans="1:11" x14ac:dyDescent="0.25">
      <c r="A1794" t="str">
        <f t="shared" si="27"/>
        <v>----</v>
      </c>
      <c r="J1794" s="92"/>
      <c r="K1794" s="92"/>
    </row>
    <row r="1795" spans="1:11" x14ac:dyDescent="0.25">
      <c r="A1795" t="str">
        <f t="shared" ref="A1795:A1858" si="28">CONCATENATE(E1795,"-",H1795,"-",I1795,"-",C1795,"-",D1795)</f>
        <v>----</v>
      </c>
      <c r="J1795" s="92"/>
      <c r="K1795" s="92"/>
    </row>
    <row r="1796" spans="1:11" x14ac:dyDescent="0.25">
      <c r="A1796" t="str">
        <f t="shared" si="28"/>
        <v>----</v>
      </c>
      <c r="J1796" s="92"/>
      <c r="K1796" s="92"/>
    </row>
    <row r="1797" spans="1:11" x14ac:dyDescent="0.25">
      <c r="A1797" t="str">
        <f t="shared" si="28"/>
        <v>----</v>
      </c>
      <c r="J1797" s="92"/>
      <c r="K1797" s="92"/>
    </row>
    <row r="1798" spans="1:11" x14ac:dyDescent="0.25">
      <c r="A1798" t="str">
        <f t="shared" si="28"/>
        <v>----</v>
      </c>
      <c r="J1798" s="92"/>
      <c r="K1798" s="92"/>
    </row>
    <row r="1799" spans="1:11" x14ac:dyDescent="0.25">
      <c r="A1799" t="str">
        <f t="shared" si="28"/>
        <v>----</v>
      </c>
      <c r="J1799" s="92"/>
      <c r="K1799" s="92"/>
    </row>
    <row r="1800" spans="1:11" x14ac:dyDescent="0.25">
      <c r="A1800" t="str">
        <f t="shared" si="28"/>
        <v>----</v>
      </c>
      <c r="J1800" s="92"/>
      <c r="K1800" s="92"/>
    </row>
    <row r="1801" spans="1:11" x14ac:dyDescent="0.25">
      <c r="A1801" t="str">
        <f t="shared" si="28"/>
        <v>----</v>
      </c>
      <c r="J1801" s="92"/>
      <c r="K1801" s="92"/>
    </row>
    <row r="1802" spans="1:11" x14ac:dyDescent="0.25">
      <c r="A1802" t="str">
        <f t="shared" si="28"/>
        <v>----</v>
      </c>
      <c r="J1802" s="92"/>
      <c r="K1802" s="92"/>
    </row>
    <row r="1803" spans="1:11" x14ac:dyDescent="0.25">
      <c r="A1803" t="str">
        <f t="shared" si="28"/>
        <v>----</v>
      </c>
      <c r="J1803" s="92"/>
      <c r="K1803" s="92"/>
    </row>
    <row r="1804" spans="1:11" x14ac:dyDescent="0.25">
      <c r="A1804" t="str">
        <f t="shared" si="28"/>
        <v>----</v>
      </c>
      <c r="J1804" s="92"/>
      <c r="K1804" s="92"/>
    </row>
    <row r="1805" spans="1:11" x14ac:dyDescent="0.25">
      <c r="A1805" t="str">
        <f t="shared" si="28"/>
        <v>----</v>
      </c>
      <c r="J1805" s="92"/>
      <c r="K1805" s="92"/>
    </row>
    <row r="1806" spans="1:11" x14ac:dyDescent="0.25">
      <c r="A1806" t="str">
        <f t="shared" si="28"/>
        <v>----</v>
      </c>
      <c r="J1806" s="92"/>
      <c r="K1806" s="92"/>
    </row>
    <row r="1807" spans="1:11" x14ac:dyDescent="0.25">
      <c r="A1807" t="str">
        <f t="shared" si="28"/>
        <v>----</v>
      </c>
      <c r="J1807" s="92"/>
      <c r="K1807" s="92"/>
    </row>
    <row r="1808" spans="1:11" x14ac:dyDescent="0.25">
      <c r="A1808" t="str">
        <f t="shared" si="28"/>
        <v>----</v>
      </c>
      <c r="J1808" s="92"/>
      <c r="K1808" s="92"/>
    </row>
    <row r="1809" spans="1:11" x14ac:dyDescent="0.25">
      <c r="A1809" t="str">
        <f t="shared" si="28"/>
        <v>----</v>
      </c>
      <c r="J1809" s="92"/>
      <c r="K1809" s="92"/>
    </row>
    <row r="1810" spans="1:11" x14ac:dyDescent="0.25">
      <c r="A1810" t="str">
        <f t="shared" si="28"/>
        <v>----</v>
      </c>
      <c r="J1810" s="92"/>
      <c r="K1810" s="92"/>
    </row>
    <row r="1811" spans="1:11" x14ac:dyDescent="0.25">
      <c r="A1811" t="str">
        <f t="shared" si="28"/>
        <v>----</v>
      </c>
      <c r="J1811" s="92"/>
      <c r="K1811" s="92"/>
    </row>
    <row r="1812" spans="1:11" x14ac:dyDescent="0.25">
      <c r="A1812" t="str">
        <f t="shared" si="28"/>
        <v>----</v>
      </c>
      <c r="J1812" s="92"/>
      <c r="K1812" s="92"/>
    </row>
    <row r="1813" spans="1:11" x14ac:dyDescent="0.25">
      <c r="A1813" t="str">
        <f t="shared" si="28"/>
        <v>----</v>
      </c>
      <c r="J1813" s="92"/>
      <c r="K1813" s="92"/>
    </row>
    <row r="1814" spans="1:11" x14ac:dyDescent="0.25">
      <c r="A1814" t="str">
        <f t="shared" si="28"/>
        <v>----</v>
      </c>
      <c r="J1814" s="92"/>
      <c r="K1814" s="92"/>
    </row>
    <row r="1815" spans="1:11" x14ac:dyDescent="0.25">
      <c r="A1815" t="str">
        <f t="shared" si="28"/>
        <v>----</v>
      </c>
      <c r="J1815" s="92"/>
      <c r="K1815" s="92"/>
    </row>
    <row r="1816" spans="1:11" x14ac:dyDescent="0.25">
      <c r="A1816" t="str">
        <f t="shared" si="28"/>
        <v>----</v>
      </c>
      <c r="J1816" s="92"/>
      <c r="K1816" s="92"/>
    </row>
    <row r="1817" spans="1:11" x14ac:dyDescent="0.25">
      <c r="A1817" t="str">
        <f t="shared" si="28"/>
        <v>----</v>
      </c>
      <c r="J1817" s="92"/>
      <c r="K1817" s="92"/>
    </row>
    <row r="1818" spans="1:11" x14ac:dyDescent="0.25">
      <c r="A1818" t="str">
        <f t="shared" si="28"/>
        <v>----</v>
      </c>
      <c r="J1818" s="92"/>
      <c r="K1818" s="92"/>
    </row>
    <row r="1819" spans="1:11" x14ac:dyDescent="0.25">
      <c r="A1819" t="str">
        <f t="shared" si="28"/>
        <v>----</v>
      </c>
      <c r="J1819" s="92"/>
      <c r="K1819" s="92"/>
    </row>
    <row r="1820" spans="1:11" x14ac:dyDescent="0.25">
      <c r="A1820" t="str">
        <f t="shared" si="28"/>
        <v>----</v>
      </c>
      <c r="J1820" s="92"/>
      <c r="K1820" s="92"/>
    </row>
    <row r="1821" spans="1:11" x14ac:dyDescent="0.25">
      <c r="A1821" t="str">
        <f t="shared" si="28"/>
        <v>----</v>
      </c>
      <c r="J1821" s="92"/>
      <c r="K1821" s="92"/>
    </row>
    <row r="1822" spans="1:11" x14ac:dyDescent="0.25">
      <c r="A1822" t="str">
        <f t="shared" si="28"/>
        <v>----</v>
      </c>
      <c r="J1822" s="92"/>
      <c r="K1822" s="92"/>
    </row>
    <row r="1823" spans="1:11" x14ac:dyDescent="0.25">
      <c r="A1823" t="str">
        <f t="shared" si="28"/>
        <v>----</v>
      </c>
      <c r="J1823" s="92"/>
      <c r="K1823" s="92"/>
    </row>
    <row r="1824" spans="1:11" x14ac:dyDescent="0.25">
      <c r="A1824" t="str">
        <f t="shared" si="28"/>
        <v>----</v>
      </c>
      <c r="J1824" s="92"/>
      <c r="K1824" s="92"/>
    </row>
    <row r="1825" spans="1:11" x14ac:dyDescent="0.25">
      <c r="A1825" t="str">
        <f t="shared" si="28"/>
        <v>----</v>
      </c>
      <c r="J1825" s="92"/>
      <c r="K1825" s="92"/>
    </row>
    <row r="1826" spans="1:11" x14ac:dyDescent="0.25">
      <c r="A1826" t="str">
        <f t="shared" si="28"/>
        <v>----</v>
      </c>
      <c r="J1826" s="92"/>
      <c r="K1826" s="92"/>
    </row>
    <row r="1827" spans="1:11" x14ac:dyDescent="0.25">
      <c r="A1827" t="str">
        <f t="shared" si="28"/>
        <v>----</v>
      </c>
      <c r="J1827" s="92"/>
      <c r="K1827" s="92"/>
    </row>
    <row r="1828" spans="1:11" x14ac:dyDescent="0.25">
      <c r="A1828" t="str">
        <f t="shared" si="28"/>
        <v>----</v>
      </c>
      <c r="J1828" s="92"/>
      <c r="K1828" s="92"/>
    </row>
    <row r="1829" spans="1:11" x14ac:dyDescent="0.25">
      <c r="A1829" t="str">
        <f t="shared" si="28"/>
        <v>----</v>
      </c>
      <c r="J1829" s="92"/>
      <c r="K1829" s="92"/>
    </row>
    <row r="1830" spans="1:11" x14ac:dyDescent="0.25">
      <c r="A1830" t="str">
        <f t="shared" si="28"/>
        <v>----</v>
      </c>
      <c r="J1830" s="92"/>
      <c r="K1830" s="92"/>
    </row>
    <row r="1831" spans="1:11" x14ac:dyDescent="0.25">
      <c r="A1831" t="str">
        <f t="shared" si="28"/>
        <v>----</v>
      </c>
      <c r="J1831" s="92"/>
      <c r="K1831" s="92"/>
    </row>
    <row r="1832" spans="1:11" x14ac:dyDescent="0.25">
      <c r="A1832" t="str">
        <f t="shared" si="28"/>
        <v>----</v>
      </c>
      <c r="J1832" s="92"/>
      <c r="K1832" s="92"/>
    </row>
    <row r="1833" spans="1:11" x14ac:dyDescent="0.25">
      <c r="A1833" t="str">
        <f t="shared" si="28"/>
        <v>----</v>
      </c>
      <c r="J1833" s="92"/>
      <c r="K1833" s="92"/>
    </row>
    <row r="1834" spans="1:11" x14ac:dyDescent="0.25">
      <c r="A1834" t="str">
        <f t="shared" si="28"/>
        <v>----</v>
      </c>
      <c r="J1834" s="92"/>
      <c r="K1834" s="92"/>
    </row>
    <row r="1835" spans="1:11" x14ac:dyDescent="0.25">
      <c r="A1835" t="str">
        <f t="shared" si="28"/>
        <v>----</v>
      </c>
      <c r="J1835" s="92"/>
      <c r="K1835" s="92"/>
    </row>
    <row r="1836" spans="1:11" x14ac:dyDescent="0.25">
      <c r="A1836" t="str">
        <f t="shared" si="28"/>
        <v>----</v>
      </c>
      <c r="J1836" s="92"/>
      <c r="K1836" s="92"/>
    </row>
    <row r="1837" spans="1:11" x14ac:dyDescent="0.25">
      <c r="A1837" t="str">
        <f t="shared" si="28"/>
        <v>----</v>
      </c>
      <c r="J1837" s="92"/>
      <c r="K1837" s="92"/>
    </row>
    <row r="1838" spans="1:11" x14ac:dyDescent="0.25">
      <c r="A1838" t="str">
        <f t="shared" si="28"/>
        <v>----</v>
      </c>
      <c r="J1838" s="92"/>
      <c r="K1838" s="92"/>
    </row>
    <row r="1839" spans="1:11" x14ac:dyDescent="0.25">
      <c r="A1839" t="str">
        <f t="shared" si="28"/>
        <v>----</v>
      </c>
      <c r="J1839" s="92"/>
      <c r="K1839" s="92"/>
    </row>
    <row r="1840" spans="1:11" x14ac:dyDescent="0.25">
      <c r="A1840" t="str">
        <f t="shared" si="28"/>
        <v>----</v>
      </c>
      <c r="J1840" s="92"/>
      <c r="K1840" s="92"/>
    </row>
    <row r="1841" spans="1:11" x14ac:dyDescent="0.25">
      <c r="A1841" t="str">
        <f t="shared" si="28"/>
        <v>----</v>
      </c>
      <c r="J1841" s="92"/>
      <c r="K1841" s="92"/>
    </row>
    <row r="1842" spans="1:11" x14ac:dyDescent="0.25">
      <c r="A1842" t="str">
        <f t="shared" si="28"/>
        <v>----</v>
      </c>
      <c r="J1842" s="92"/>
      <c r="K1842" s="92"/>
    </row>
    <row r="1843" spans="1:11" x14ac:dyDescent="0.25">
      <c r="A1843" t="str">
        <f t="shared" si="28"/>
        <v>----</v>
      </c>
      <c r="J1843" s="92"/>
      <c r="K1843" s="92"/>
    </row>
    <row r="1844" spans="1:11" x14ac:dyDescent="0.25">
      <c r="A1844" t="str">
        <f t="shared" si="28"/>
        <v>----</v>
      </c>
      <c r="J1844" s="92"/>
      <c r="K1844" s="92"/>
    </row>
    <row r="1845" spans="1:11" x14ac:dyDescent="0.25">
      <c r="A1845" t="str">
        <f t="shared" si="28"/>
        <v>----</v>
      </c>
      <c r="J1845" s="92"/>
      <c r="K1845" s="92"/>
    </row>
    <row r="1846" spans="1:11" x14ac:dyDescent="0.25">
      <c r="A1846" t="str">
        <f t="shared" si="28"/>
        <v>----</v>
      </c>
      <c r="J1846" s="92"/>
      <c r="K1846" s="92"/>
    </row>
    <row r="1847" spans="1:11" x14ac:dyDescent="0.25">
      <c r="A1847" t="str">
        <f t="shared" si="28"/>
        <v>----</v>
      </c>
      <c r="J1847" s="92"/>
      <c r="K1847" s="92"/>
    </row>
    <row r="1848" spans="1:11" x14ac:dyDescent="0.25">
      <c r="A1848" t="str">
        <f t="shared" si="28"/>
        <v>----</v>
      </c>
      <c r="J1848" s="92"/>
      <c r="K1848" s="92"/>
    </row>
    <row r="1849" spans="1:11" x14ac:dyDescent="0.25">
      <c r="A1849" t="str">
        <f t="shared" si="28"/>
        <v>----</v>
      </c>
      <c r="J1849" s="92"/>
      <c r="K1849" s="92"/>
    </row>
    <row r="1850" spans="1:11" x14ac:dyDescent="0.25">
      <c r="A1850" t="str">
        <f t="shared" si="28"/>
        <v>----</v>
      </c>
      <c r="J1850" s="92"/>
      <c r="K1850" s="92"/>
    </row>
    <row r="1851" spans="1:11" x14ac:dyDescent="0.25">
      <c r="A1851" t="str">
        <f t="shared" si="28"/>
        <v>----</v>
      </c>
      <c r="J1851" s="92"/>
      <c r="K1851" s="92"/>
    </row>
    <row r="1852" spans="1:11" x14ac:dyDescent="0.25">
      <c r="A1852" t="str">
        <f t="shared" si="28"/>
        <v>----</v>
      </c>
      <c r="J1852" s="92"/>
      <c r="K1852" s="92"/>
    </row>
    <row r="1853" spans="1:11" x14ac:dyDescent="0.25">
      <c r="A1853" t="str">
        <f t="shared" si="28"/>
        <v>----</v>
      </c>
      <c r="J1853" s="92"/>
      <c r="K1853" s="92"/>
    </row>
    <row r="1854" spans="1:11" x14ac:dyDescent="0.25">
      <c r="A1854" t="str">
        <f t="shared" si="28"/>
        <v>----</v>
      </c>
      <c r="J1854" s="92"/>
      <c r="K1854" s="92"/>
    </row>
    <row r="1855" spans="1:11" x14ac:dyDescent="0.25">
      <c r="A1855" t="str">
        <f t="shared" si="28"/>
        <v>----</v>
      </c>
      <c r="J1855" s="92"/>
      <c r="K1855" s="92"/>
    </row>
    <row r="1856" spans="1:11" x14ac:dyDescent="0.25">
      <c r="A1856" t="str">
        <f t="shared" si="28"/>
        <v>----</v>
      </c>
      <c r="J1856" s="92"/>
      <c r="K1856" s="92"/>
    </row>
    <row r="1857" spans="1:11" x14ac:dyDescent="0.25">
      <c r="A1857" t="str">
        <f t="shared" si="28"/>
        <v>----</v>
      </c>
      <c r="J1857" s="92"/>
      <c r="K1857" s="92"/>
    </row>
    <row r="1858" spans="1:11" x14ac:dyDescent="0.25">
      <c r="A1858" t="str">
        <f t="shared" si="28"/>
        <v>----</v>
      </c>
      <c r="J1858" s="92"/>
      <c r="K1858" s="92"/>
    </row>
    <row r="1859" spans="1:11" x14ac:dyDescent="0.25">
      <c r="A1859" t="str">
        <f t="shared" ref="A1859:A1922" si="29">CONCATENATE(E1859,"-",H1859,"-",I1859,"-",C1859,"-",D1859)</f>
        <v>----</v>
      </c>
      <c r="J1859" s="92"/>
      <c r="K1859" s="92"/>
    </row>
    <row r="1860" spans="1:11" x14ac:dyDescent="0.25">
      <c r="A1860" t="str">
        <f t="shared" si="29"/>
        <v>----</v>
      </c>
      <c r="J1860" s="92"/>
      <c r="K1860" s="92"/>
    </row>
    <row r="1861" spans="1:11" x14ac:dyDescent="0.25">
      <c r="A1861" t="str">
        <f t="shared" si="29"/>
        <v>----</v>
      </c>
      <c r="J1861" s="92"/>
      <c r="K1861" s="92"/>
    </row>
    <row r="1862" spans="1:11" x14ac:dyDescent="0.25">
      <c r="A1862" t="str">
        <f t="shared" si="29"/>
        <v>----</v>
      </c>
      <c r="J1862" s="92"/>
      <c r="K1862" s="92"/>
    </row>
    <row r="1863" spans="1:11" x14ac:dyDescent="0.25">
      <c r="A1863" t="str">
        <f t="shared" si="29"/>
        <v>----</v>
      </c>
      <c r="J1863" s="92"/>
      <c r="K1863" s="92"/>
    </row>
    <row r="1864" spans="1:11" x14ac:dyDescent="0.25">
      <c r="A1864" t="str">
        <f t="shared" si="29"/>
        <v>----</v>
      </c>
      <c r="J1864" s="92"/>
      <c r="K1864" s="92"/>
    </row>
    <row r="1865" spans="1:11" x14ac:dyDescent="0.25">
      <c r="A1865" t="str">
        <f t="shared" si="29"/>
        <v>----</v>
      </c>
      <c r="J1865" s="92"/>
      <c r="K1865" s="92"/>
    </row>
    <row r="1866" spans="1:11" x14ac:dyDescent="0.25">
      <c r="A1866" t="str">
        <f t="shared" si="29"/>
        <v>----</v>
      </c>
      <c r="J1866" s="92"/>
      <c r="K1866" s="92"/>
    </row>
    <row r="1867" spans="1:11" x14ac:dyDescent="0.25">
      <c r="A1867" t="str">
        <f t="shared" si="29"/>
        <v>----</v>
      </c>
      <c r="J1867" s="92"/>
      <c r="K1867" s="92"/>
    </row>
    <row r="1868" spans="1:11" x14ac:dyDescent="0.25">
      <c r="A1868" t="str">
        <f t="shared" si="29"/>
        <v>----</v>
      </c>
      <c r="J1868" s="92"/>
      <c r="K1868" s="92"/>
    </row>
    <row r="1869" spans="1:11" x14ac:dyDescent="0.25">
      <c r="A1869" t="str">
        <f t="shared" si="29"/>
        <v>----</v>
      </c>
      <c r="J1869" s="92"/>
      <c r="K1869" s="92"/>
    </row>
    <row r="1870" spans="1:11" x14ac:dyDescent="0.25">
      <c r="A1870" t="str">
        <f t="shared" si="29"/>
        <v>----</v>
      </c>
      <c r="J1870" s="92"/>
      <c r="K1870" s="92"/>
    </row>
    <row r="1871" spans="1:11" x14ac:dyDescent="0.25">
      <c r="A1871" t="str">
        <f t="shared" si="29"/>
        <v>----</v>
      </c>
      <c r="J1871" s="92"/>
      <c r="K1871" s="92"/>
    </row>
    <row r="1872" spans="1:11" x14ac:dyDescent="0.25">
      <c r="A1872" t="str">
        <f t="shared" si="29"/>
        <v>----</v>
      </c>
      <c r="J1872" s="92"/>
      <c r="K1872" s="92"/>
    </row>
    <row r="1873" spans="1:11" x14ac:dyDescent="0.25">
      <c r="A1873" t="str">
        <f t="shared" si="29"/>
        <v>----</v>
      </c>
      <c r="J1873" s="92"/>
      <c r="K1873" s="92"/>
    </row>
    <row r="1874" spans="1:11" x14ac:dyDescent="0.25">
      <c r="A1874" t="str">
        <f t="shared" si="29"/>
        <v>----</v>
      </c>
      <c r="J1874" s="92"/>
      <c r="K1874" s="92"/>
    </row>
    <row r="1875" spans="1:11" x14ac:dyDescent="0.25">
      <c r="A1875" t="str">
        <f t="shared" si="29"/>
        <v>----</v>
      </c>
      <c r="J1875" s="92"/>
      <c r="K1875" s="92"/>
    </row>
    <row r="1876" spans="1:11" x14ac:dyDescent="0.25">
      <c r="A1876" t="str">
        <f t="shared" si="29"/>
        <v>----</v>
      </c>
      <c r="J1876" s="92"/>
      <c r="K1876" s="92"/>
    </row>
    <row r="1877" spans="1:11" x14ac:dyDescent="0.25">
      <c r="A1877" t="str">
        <f t="shared" si="29"/>
        <v>----</v>
      </c>
      <c r="J1877" s="92"/>
      <c r="K1877" s="92"/>
    </row>
    <row r="1878" spans="1:11" x14ac:dyDescent="0.25">
      <c r="A1878" t="str">
        <f t="shared" si="29"/>
        <v>----</v>
      </c>
      <c r="J1878" s="92"/>
      <c r="K1878" s="92"/>
    </row>
    <row r="1879" spans="1:11" x14ac:dyDescent="0.25">
      <c r="A1879" t="str">
        <f t="shared" si="29"/>
        <v>----</v>
      </c>
      <c r="J1879" s="92"/>
      <c r="K1879" s="92"/>
    </row>
    <row r="1880" spans="1:11" x14ac:dyDescent="0.25">
      <c r="A1880" t="str">
        <f t="shared" si="29"/>
        <v>----</v>
      </c>
      <c r="J1880" s="92"/>
      <c r="K1880" s="92"/>
    </row>
    <row r="1881" spans="1:11" x14ac:dyDescent="0.25">
      <c r="A1881" t="str">
        <f t="shared" si="29"/>
        <v>----</v>
      </c>
      <c r="J1881" s="92"/>
      <c r="K1881" s="92"/>
    </row>
    <row r="1882" spans="1:11" x14ac:dyDescent="0.25">
      <c r="A1882" t="str">
        <f t="shared" si="29"/>
        <v>----</v>
      </c>
      <c r="J1882" s="92"/>
      <c r="K1882" s="92"/>
    </row>
    <row r="1883" spans="1:11" x14ac:dyDescent="0.25">
      <c r="A1883" t="str">
        <f t="shared" si="29"/>
        <v>----</v>
      </c>
      <c r="J1883" s="92"/>
      <c r="K1883" s="92"/>
    </row>
    <row r="1884" spans="1:11" x14ac:dyDescent="0.25">
      <c r="A1884" t="str">
        <f t="shared" si="29"/>
        <v>----</v>
      </c>
      <c r="J1884" s="92"/>
      <c r="K1884" s="92"/>
    </row>
    <row r="1885" spans="1:11" x14ac:dyDescent="0.25">
      <c r="A1885" t="str">
        <f t="shared" si="29"/>
        <v>----</v>
      </c>
      <c r="J1885" s="92"/>
      <c r="K1885" s="92"/>
    </row>
    <row r="1886" spans="1:11" x14ac:dyDescent="0.25">
      <c r="A1886" t="str">
        <f t="shared" si="29"/>
        <v>----</v>
      </c>
      <c r="J1886" s="92"/>
      <c r="K1886" s="92"/>
    </row>
    <row r="1887" spans="1:11" x14ac:dyDescent="0.25">
      <c r="A1887" t="str">
        <f t="shared" si="29"/>
        <v>----</v>
      </c>
      <c r="J1887" s="92"/>
      <c r="K1887" s="92"/>
    </row>
    <row r="1888" spans="1:11" x14ac:dyDescent="0.25">
      <c r="A1888" t="str">
        <f t="shared" si="29"/>
        <v>----</v>
      </c>
      <c r="J1888" s="92"/>
      <c r="K1888" s="92"/>
    </row>
    <row r="1889" spans="1:11" x14ac:dyDescent="0.25">
      <c r="A1889" t="str">
        <f t="shared" si="29"/>
        <v>----</v>
      </c>
      <c r="J1889" s="92"/>
      <c r="K1889" s="92"/>
    </row>
    <row r="1890" spans="1:11" x14ac:dyDescent="0.25">
      <c r="A1890" t="str">
        <f t="shared" si="29"/>
        <v>----</v>
      </c>
      <c r="J1890" s="92"/>
      <c r="K1890" s="92"/>
    </row>
    <row r="1891" spans="1:11" x14ac:dyDescent="0.25">
      <c r="A1891" t="str">
        <f t="shared" si="29"/>
        <v>----</v>
      </c>
      <c r="J1891" s="92"/>
      <c r="K1891" s="92"/>
    </row>
    <row r="1892" spans="1:11" x14ac:dyDescent="0.25">
      <c r="A1892" t="str">
        <f t="shared" si="29"/>
        <v>----</v>
      </c>
      <c r="J1892" s="92"/>
      <c r="K1892" s="92"/>
    </row>
    <row r="1893" spans="1:11" x14ac:dyDescent="0.25">
      <c r="A1893" t="str">
        <f t="shared" si="29"/>
        <v>----</v>
      </c>
      <c r="J1893" s="92"/>
      <c r="K1893" s="92"/>
    </row>
    <row r="1894" spans="1:11" x14ac:dyDescent="0.25">
      <c r="A1894" t="str">
        <f t="shared" si="29"/>
        <v>----</v>
      </c>
      <c r="J1894" s="92"/>
      <c r="K1894" s="92"/>
    </row>
    <row r="1895" spans="1:11" x14ac:dyDescent="0.25">
      <c r="A1895" t="str">
        <f t="shared" si="29"/>
        <v>----</v>
      </c>
      <c r="J1895" s="92"/>
      <c r="K1895" s="92"/>
    </row>
    <row r="1896" spans="1:11" x14ac:dyDescent="0.25">
      <c r="A1896" t="str">
        <f t="shared" si="29"/>
        <v>----</v>
      </c>
      <c r="J1896" s="92"/>
      <c r="K1896" s="92"/>
    </row>
    <row r="1897" spans="1:11" x14ac:dyDescent="0.25">
      <c r="A1897" t="str">
        <f t="shared" si="29"/>
        <v>----</v>
      </c>
      <c r="J1897" s="92"/>
      <c r="K1897" s="92"/>
    </row>
    <row r="1898" spans="1:11" x14ac:dyDescent="0.25">
      <c r="A1898" t="str">
        <f t="shared" si="29"/>
        <v>----</v>
      </c>
      <c r="J1898" s="92"/>
      <c r="K1898" s="92"/>
    </row>
    <row r="1899" spans="1:11" x14ac:dyDescent="0.25">
      <c r="A1899" t="str">
        <f t="shared" si="29"/>
        <v>----</v>
      </c>
      <c r="J1899" s="92"/>
      <c r="K1899" s="92"/>
    </row>
    <row r="1900" spans="1:11" x14ac:dyDescent="0.25">
      <c r="A1900" t="str">
        <f t="shared" si="29"/>
        <v>----</v>
      </c>
      <c r="J1900" s="92"/>
      <c r="K1900" s="92"/>
    </row>
    <row r="1901" spans="1:11" x14ac:dyDescent="0.25">
      <c r="A1901" t="str">
        <f t="shared" si="29"/>
        <v>----</v>
      </c>
      <c r="J1901" s="92"/>
      <c r="K1901" s="92"/>
    </row>
    <row r="1902" spans="1:11" x14ac:dyDescent="0.25">
      <c r="A1902" t="str">
        <f t="shared" si="29"/>
        <v>----</v>
      </c>
      <c r="J1902" s="92"/>
      <c r="K1902" s="92"/>
    </row>
    <row r="1903" spans="1:11" x14ac:dyDescent="0.25">
      <c r="A1903" t="str">
        <f t="shared" si="29"/>
        <v>----</v>
      </c>
      <c r="J1903" s="92"/>
      <c r="K1903" s="92"/>
    </row>
    <row r="1904" spans="1:11" x14ac:dyDescent="0.25">
      <c r="A1904" t="str">
        <f t="shared" si="29"/>
        <v>----</v>
      </c>
      <c r="J1904" s="92"/>
      <c r="K1904" s="92"/>
    </row>
    <row r="1905" spans="1:11" x14ac:dyDescent="0.25">
      <c r="A1905" t="str">
        <f t="shared" si="29"/>
        <v>----</v>
      </c>
      <c r="J1905" s="92"/>
      <c r="K1905" s="92"/>
    </row>
    <row r="1906" spans="1:11" x14ac:dyDescent="0.25">
      <c r="A1906" t="str">
        <f t="shared" si="29"/>
        <v>----</v>
      </c>
      <c r="J1906" s="92"/>
      <c r="K1906" s="92"/>
    </row>
    <row r="1907" spans="1:11" x14ac:dyDescent="0.25">
      <c r="A1907" t="str">
        <f t="shared" si="29"/>
        <v>----</v>
      </c>
      <c r="J1907" s="92"/>
      <c r="K1907" s="92"/>
    </row>
    <row r="1908" spans="1:11" x14ac:dyDescent="0.25">
      <c r="A1908" t="str">
        <f t="shared" si="29"/>
        <v>----</v>
      </c>
      <c r="J1908" s="92"/>
      <c r="K1908" s="92"/>
    </row>
    <row r="1909" spans="1:11" x14ac:dyDescent="0.25">
      <c r="A1909" t="str">
        <f t="shared" si="29"/>
        <v>----</v>
      </c>
      <c r="J1909" s="92"/>
      <c r="K1909" s="92"/>
    </row>
    <row r="1910" spans="1:11" x14ac:dyDescent="0.25">
      <c r="A1910" t="str">
        <f t="shared" si="29"/>
        <v>----</v>
      </c>
      <c r="J1910" s="92"/>
      <c r="K1910" s="92"/>
    </row>
    <row r="1911" spans="1:11" x14ac:dyDescent="0.25">
      <c r="A1911" t="str">
        <f t="shared" si="29"/>
        <v>----</v>
      </c>
      <c r="J1911" s="92"/>
      <c r="K1911" s="92"/>
    </row>
    <row r="1912" spans="1:11" x14ac:dyDescent="0.25">
      <c r="A1912" t="str">
        <f t="shared" si="29"/>
        <v>----</v>
      </c>
      <c r="J1912" s="92"/>
      <c r="K1912" s="92"/>
    </row>
    <row r="1913" spans="1:11" x14ac:dyDescent="0.25">
      <c r="A1913" t="str">
        <f t="shared" si="29"/>
        <v>----</v>
      </c>
      <c r="J1913" s="92"/>
      <c r="K1913" s="92"/>
    </row>
    <row r="1914" spans="1:11" x14ac:dyDescent="0.25">
      <c r="A1914" t="str">
        <f t="shared" si="29"/>
        <v>----</v>
      </c>
      <c r="J1914" s="92"/>
      <c r="K1914" s="92"/>
    </row>
    <row r="1915" spans="1:11" x14ac:dyDescent="0.25">
      <c r="A1915" t="str">
        <f t="shared" si="29"/>
        <v>----</v>
      </c>
      <c r="J1915" s="92"/>
      <c r="K1915" s="92"/>
    </row>
    <row r="1916" spans="1:11" x14ac:dyDescent="0.25">
      <c r="A1916" t="str">
        <f t="shared" si="29"/>
        <v>----</v>
      </c>
      <c r="J1916" s="92"/>
      <c r="K1916" s="92"/>
    </row>
    <row r="1917" spans="1:11" x14ac:dyDescent="0.25">
      <c r="A1917" t="str">
        <f t="shared" si="29"/>
        <v>----</v>
      </c>
      <c r="J1917" s="92"/>
      <c r="K1917" s="92"/>
    </row>
    <row r="1918" spans="1:11" x14ac:dyDescent="0.25">
      <c r="A1918" t="str">
        <f t="shared" si="29"/>
        <v>----</v>
      </c>
      <c r="J1918" s="92"/>
      <c r="K1918" s="92"/>
    </row>
    <row r="1919" spans="1:11" x14ac:dyDescent="0.25">
      <c r="A1919" t="str">
        <f t="shared" si="29"/>
        <v>----</v>
      </c>
      <c r="J1919" s="92"/>
      <c r="K1919" s="92"/>
    </row>
    <row r="1920" spans="1:11" x14ac:dyDescent="0.25">
      <c r="A1920" t="str">
        <f t="shared" si="29"/>
        <v>----</v>
      </c>
      <c r="J1920" s="92"/>
      <c r="K1920" s="92"/>
    </row>
    <row r="1921" spans="1:11" x14ac:dyDescent="0.25">
      <c r="A1921" t="str">
        <f t="shared" si="29"/>
        <v>----</v>
      </c>
      <c r="J1921" s="92"/>
      <c r="K1921" s="92"/>
    </row>
    <row r="1922" spans="1:11" x14ac:dyDescent="0.25">
      <c r="A1922" t="str">
        <f t="shared" si="29"/>
        <v>----</v>
      </c>
      <c r="J1922" s="92"/>
      <c r="K1922" s="92"/>
    </row>
    <row r="1923" spans="1:11" x14ac:dyDescent="0.25">
      <c r="A1923" t="str">
        <f t="shared" ref="A1923:A1986" si="30">CONCATENATE(E1923,"-",H1923,"-",I1923,"-",C1923,"-",D1923)</f>
        <v>----</v>
      </c>
      <c r="J1923" s="92"/>
      <c r="K1923" s="92"/>
    </row>
    <row r="1924" spans="1:11" x14ac:dyDescent="0.25">
      <c r="A1924" t="str">
        <f t="shared" si="30"/>
        <v>----</v>
      </c>
      <c r="J1924" s="92"/>
      <c r="K1924" s="92"/>
    </row>
    <row r="1925" spans="1:11" x14ac:dyDescent="0.25">
      <c r="A1925" t="str">
        <f t="shared" si="30"/>
        <v>----</v>
      </c>
      <c r="J1925" s="92"/>
      <c r="K1925" s="92"/>
    </row>
    <row r="1926" spans="1:11" x14ac:dyDescent="0.25">
      <c r="A1926" t="str">
        <f t="shared" si="30"/>
        <v>----</v>
      </c>
      <c r="J1926" s="92"/>
      <c r="K1926" s="92"/>
    </row>
    <row r="1927" spans="1:11" x14ac:dyDescent="0.25">
      <c r="A1927" t="str">
        <f t="shared" si="30"/>
        <v>----</v>
      </c>
      <c r="J1927" s="92"/>
      <c r="K1927" s="92"/>
    </row>
    <row r="1928" spans="1:11" x14ac:dyDescent="0.25">
      <c r="A1928" t="str">
        <f t="shared" si="30"/>
        <v>----</v>
      </c>
      <c r="J1928" s="92"/>
      <c r="K1928" s="92"/>
    </row>
    <row r="1929" spans="1:11" x14ac:dyDescent="0.25">
      <c r="A1929" t="str">
        <f t="shared" si="30"/>
        <v>----</v>
      </c>
      <c r="J1929" s="92"/>
      <c r="K1929" s="92"/>
    </row>
    <row r="1930" spans="1:11" x14ac:dyDescent="0.25">
      <c r="A1930" t="str">
        <f t="shared" si="30"/>
        <v>----</v>
      </c>
      <c r="J1930" s="92"/>
      <c r="K1930" s="92"/>
    </row>
    <row r="1931" spans="1:11" x14ac:dyDescent="0.25">
      <c r="A1931" t="str">
        <f t="shared" si="30"/>
        <v>----</v>
      </c>
      <c r="J1931" s="92"/>
      <c r="K1931" s="92"/>
    </row>
    <row r="1932" spans="1:11" x14ac:dyDescent="0.25">
      <c r="A1932" t="str">
        <f t="shared" si="30"/>
        <v>----</v>
      </c>
      <c r="J1932" s="92"/>
      <c r="K1932" s="92"/>
    </row>
    <row r="1933" spans="1:11" x14ac:dyDescent="0.25">
      <c r="A1933" t="str">
        <f t="shared" si="30"/>
        <v>----</v>
      </c>
      <c r="J1933" s="92"/>
      <c r="K1933" s="92"/>
    </row>
    <row r="1934" spans="1:11" x14ac:dyDescent="0.25">
      <c r="A1934" t="str">
        <f t="shared" si="30"/>
        <v>----</v>
      </c>
      <c r="J1934" s="92"/>
      <c r="K1934" s="92"/>
    </row>
    <row r="1935" spans="1:11" x14ac:dyDescent="0.25">
      <c r="A1935" t="str">
        <f t="shared" si="30"/>
        <v>----</v>
      </c>
      <c r="J1935" s="92"/>
      <c r="K1935" s="92"/>
    </row>
    <row r="1936" spans="1:11" x14ac:dyDescent="0.25">
      <c r="A1936" t="str">
        <f t="shared" si="30"/>
        <v>----</v>
      </c>
      <c r="J1936" s="92"/>
      <c r="K1936" s="92"/>
    </row>
    <row r="1937" spans="1:11" x14ac:dyDescent="0.25">
      <c r="A1937" t="str">
        <f t="shared" si="30"/>
        <v>----</v>
      </c>
      <c r="J1937" s="92"/>
      <c r="K1937" s="92"/>
    </row>
    <row r="1938" spans="1:11" x14ac:dyDescent="0.25">
      <c r="A1938" t="str">
        <f t="shared" si="30"/>
        <v>----</v>
      </c>
      <c r="J1938" s="92"/>
      <c r="K1938" s="92"/>
    </row>
    <row r="1939" spans="1:11" x14ac:dyDescent="0.25">
      <c r="A1939" t="str">
        <f t="shared" si="30"/>
        <v>----</v>
      </c>
      <c r="J1939" s="92"/>
      <c r="K1939" s="92"/>
    </row>
    <row r="1940" spans="1:11" x14ac:dyDescent="0.25">
      <c r="A1940" t="str">
        <f t="shared" si="30"/>
        <v>----</v>
      </c>
      <c r="J1940" s="92"/>
      <c r="K1940" s="92"/>
    </row>
    <row r="1941" spans="1:11" x14ac:dyDescent="0.25">
      <c r="A1941" t="str">
        <f t="shared" si="30"/>
        <v>----</v>
      </c>
      <c r="J1941" s="92"/>
      <c r="K1941" s="92"/>
    </row>
    <row r="1942" spans="1:11" x14ac:dyDescent="0.25">
      <c r="A1942" t="str">
        <f t="shared" si="30"/>
        <v>----</v>
      </c>
      <c r="J1942" s="92"/>
      <c r="K1942" s="92"/>
    </row>
    <row r="1943" spans="1:11" x14ac:dyDescent="0.25">
      <c r="A1943" t="str">
        <f t="shared" si="30"/>
        <v>----</v>
      </c>
      <c r="J1943" s="92"/>
      <c r="K1943" s="92"/>
    </row>
    <row r="1944" spans="1:11" x14ac:dyDescent="0.25">
      <c r="A1944" t="str">
        <f t="shared" si="30"/>
        <v>----</v>
      </c>
      <c r="J1944" s="92"/>
      <c r="K1944" s="92"/>
    </row>
    <row r="1945" spans="1:11" x14ac:dyDescent="0.25">
      <c r="A1945" t="str">
        <f t="shared" si="30"/>
        <v>----</v>
      </c>
      <c r="J1945" s="92"/>
      <c r="K1945" s="92"/>
    </row>
    <row r="1946" spans="1:11" x14ac:dyDescent="0.25">
      <c r="A1946" t="str">
        <f t="shared" si="30"/>
        <v>----</v>
      </c>
      <c r="J1946" s="92"/>
      <c r="K1946" s="92"/>
    </row>
    <row r="1947" spans="1:11" x14ac:dyDescent="0.25">
      <c r="A1947" t="str">
        <f t="shared" si="30"/>
        <v>----</v>
      </c>
      <c r="J1947" s="92"/>
      <c r="K1947" s="92"/>
    </row>
    <row r="1948" spans="1:11" x14ac:dyDescent="0.25">
      <c r="A1948" t="str">
        <f t="shared" si="30"/>
        <v>----</v>
      </c>
      <c r="J1948" s="92"/>
      <c r="K1948" s="92"/>
    </row>
    <row r="1949" spans="1:11" x14ac:dyDescent="0.25">
      <c r="A1949" t="str">
        <f t="shared" si="30"/>
        <v>----</v>
      </c>
      <c r="J1949" s="92"/>
      <c r="K1949" s="92"/>
    </row>
    <row r="1950" spans="1:11" x14ac:dyDescent="0.25">
      <c r="A1950" t="str">
        <f t="shared" si="30"/>
        <v>----</v>
      </c>
      <c r="J1950" s="92"/>
      <c r="K1950" s="92"/>
    </row>
    <row r="1951" spans="1:11" x14ac:dyDescent="0.25">
      <c r="A1951" t="str">
        <f t="shared" si="30"/>
        <v>----</v>
      </c>
      <c r="J1951" s="92"/>
      <c r="K1951" s="92"/>
    </row>
    <row r="1952" spans="1:11" x14ac:dyDescent="0.25">
      <c r="A1952" t="str">
        <f t="shared" si="30"/>
        <v>----</v>
      </c>
      <c r="J1952" s="92"/>
      <c r="K1952" s="92"/>
    </row>
    <row r="1953" spans="1:11" x14ac:dyDescent="0.25">
      <c r="A1953" t="str">
        <f t="shared" si="30"/>
        <v>----</v>
      </c>
      <c r="J1953" s="92"/>
      <c r="K1953" s="92"/>
    </row>
    <row r="1954" spans="1:11" x14ac:dyDescent="0.25">
      <c r="A1954" t="str">
        <f t="shared" si="30"/>
        <v>----</v>
      </c>
      <c r="J1954" s="92"/>
      <c r="K1954" s="92"/>
    </row>
    <row r="1955" spans="1:11" x14ac:dyDescent="0.25">
      <c r="A1955" t="str">
        <f t="shared" si="30"/>
        <v>----</v>
      </c>
      <c r="J1955" s="92"/>
      <c r="K1955" s="92"/>
    </row>
    <row r="1956" spans="1:11" x14ac:dyDescent="0.25">
      <c r="A1956" t="str">
        <f t="shared" si="30"/>
        <v>----</v>
      </c>
      <c r="J1956" s="92"/>
      <c r="K1956" s="92"/>
    </row>
    <row r="1957" spans="1:11" x14ac:dyDescent="0.25">
      <c r="A1957" t="str">
        <f t="shared" si="30"/>
        <v>----</v>
      </c>
      <c r="J1957" s="92"/>
      <c r="K1957" s="92"/>
    </row>
    <row r="1958" spans="1:11" x14ac:dyDescent="0.25">
      <c r="A1958" t="str">
        <f t="shared" si="30"/>
        <v>----</v>
      </c>
      <c r="J1958" s="92"/>
      <c r="K1958" s="92"/>
    </row>
    <row r="1959" spans="1:11" x14ac:dyDescent="0.25">
      <c r="A1959" t="str">
        <f t="shared" si="30"/>
        <v>----</v>
      </c>
      <c r="J1959" s="92"/>
      <c r="K1959" s="92"/>
    </row>
    <row r="1960" spans="1:11" x14ac:dyDescent="0.25">
      <c r="A1960" t="str">
        <f t="shared" si="30"/>
        <v>----</v>
      </c>
      <c r="J1960" s="92"/>
      <c r="K1960" s="92"/>
    </row>
    <row r="1961" spans="1:11" x14ac:dyDescent="0.25">
      <c r="A1961" t="str">
        <f t="shared" si="30"/>
        <v>----</v>
      </c>
      <c r="J1961" s="92"/>
      <c r="K1961" s="92"/>
    </row>
    <row r="1962" spans="1:11" x14ac:dyDescent="0.25">
      <c r="A1962" t="str">
        <f t="shared" si="30"/>
        <v>----</v>
      </c>
      <c r="J1962" s="92"/>
      <c r="K1962" s="92"/>
    </row>
    <row r="1963" spans="1:11" x14ac:dyDescent="0.25">
      <c r="A1963" t="str">
        <f t="shared" si="30"/>
        <v>----</v>
      </c>
      <c r="J1963" s="92"/>
      <c r="K1963" s="92"/>
    </row>
    <row r="1964" spans="1:11" x14ac:dyDescent="0.25">
      <c r="A1964" t="str">
        <f t="shared" si="30"/>
        <v>----</v>
      </c>
      <c r="J1964" s="92"/>
      <c r="K1964" s="92"/>
    </row>
    <row r="1965" spans="1:11" x14ac:dyDescent="0.25">
      <c r="A1965" t="str">
        <f t="shared" si="30"/>
        <v>----</v>
      </c>
      <c r="J1965" s="92"/>
      <c r="K1965" s="92"/>
    </row>
    <row r="1966" spans="1:11" x14ac:dyDescent="0.25">
      <c r="A1966" t="str">
        <f t="shared" si="30"/>
        <v>----</v>
      </c>
      <c r="J1966" s="92"/>
      <c r="K1966" s="92"/>
    </row>
    <row r="1967" spans="1:11" x14ac:dyDescent="0.25">
      <c r="A1967" t="str">
        <f t="shared" si="30"/>
        <v>----</v>
      </c>
      <c r="J1967" s="92"/>
      <c r="K1967" s="92"/>
    </row>
    <row r="1968" spans="1:11" x14ac:dyDescent="0.25">
      <c r="A1968" t="str">
        <f t="shared" si="30"/>
        <v>----</v>
      </c>
      <c r="J1968" s="92"/>
      <c r="K1968" s="92"/>
    </row>
    <row r="1969" spans="1:11" x14ac:dyDescent="0.25">
      <c r="A1969" t="str">
        <f t="shared" si="30"/>
        <v>----</v>
      </c>
      <c r="J1969" s="92"/>
      <c r="K1969" s="92"/>
    </row>
    <row r="1970" spans="1:11" x14ac:dyDescent="0.25">
      <c r="A1970" t="str">
        <f t="shared" si="30"/>
        <v>----</v>
      </c>
      <c r="J1970" s="92"/>
      <c r="K1970" s="92"/>
    </row>
    <row r="1971" spans="1:11" x14ac:dyDescent="0.25">
      <c r="A1971" t="str">
        <f t="shared" si="30"/>
        <v>----</v>
      </c>
      <c r="J1971" s="92"/>
      <c r="K1971" s="92"/>
    </row>
    <row r="1972" spans="1:11" x14ac:dyDescent="0.25">
      <c r="A1972" t="str">
        <f t="shared" si="30"/>
        <v>----</v>
      </c>
      <c r="J1972" s="92"/>
      <c r="K1972" s="92"/>
    </row>
    <row r="1973" spans="1:11" x14ac:dyDescent="0.25">
      <c r="A1973" t="str">
        <f t="shared" si="30"/>
        <v>----</v>
      </c>
      <c r="J1973" s="92"/>
      <c r="K1973" s="92"/>
    </row>
    <row r="1974" spans="1:11" x14ac:dyDescent="0.25">
      <c r="A1974" t="str">
        <f t="shared" si="30"/>
        <v>----</v>
      </c>
      <c r="J1974" s="92"/>
      <c r="K1974" s="92"/>
    </row>
    <row r="1975" spans="1:11" x14ac:dyDescent="0.25">
      <c r="A1975" t="str">
        <f t="shared" si="30"/>
        <v>----</v>
      </c>
      <c r="J1975" s="92"/>
      <c r="K1975" s="92"/>
    </row>
    <row r="1976" spans="1:11" x14ac:dyDescent="0.25">
      <c r="A1976" t="str">
        <f t="shared" si="30"/>
        <v>----</v>
      </c>
      <c r="J1976" s="92"/>
      <c r="K1976" s="92"/>
    </row>
    <row r="1977" spans="1:11" x14ac:dyDescent="0.25">
      <c r="A1977" t="str">
        <f t="shared" si="30"/>
        <v>----</v>
      </c>
      <c r="J1977" s="92"/>
      <c r="K1977" s="92"/>
    </row>
    <row r="1978" spans="1:11" x14ac:dyDescent="0.25">
      <c r="A1978" t="str">
        <f t="shared" si="30"/>
        <v>----</v>
      </c>
      <c r="J1978" s="92"/>
      <c r="K1978" s="92"/>
    </row>
    <row r="1979" spans="1:11" x14ac:dyDescent="0.25">
      <c r="A1979" t="str">
        <f t="shared" si="30"/>
        <v>----</v>
      </c>
      <c r="J1979" s="92"/>
      <c r="K1979" s="92"/>
    </row>
    <row r="1980" spans="1:11" x14ac:dyDescent="0.25">
      <c r="A1980" t="str">
        <f t="shared" si="30"/>
        <v>----</v>
      </c>
      <c r="J1980" s="92"/>
      <c r="K1980" s="92"/>
    </row>
    <row r="1981" spans="1:11" x14ac:dyDescent="0.25">
      <c r="A1981" t="str">
        <f t="shared" si="30"/>
        <v>----</v>
      </c>
      <c r="J1981" s="92"/>
      <c r="K1981" s="92"/>
    </row>
    <row r="1982" spans="1:11" x14ac:dyDescent="0.25">
      <c r="A1982" t="str">
        <f t="shared" si="30"/>
        <v>----</v>
      </c>
      <c r="J1982" s="92"/>
      <c r="K1982" s="92"/>
    </row>
    <row r="1983" spans="1:11" x14ac:dyDescent="0.25">
      <c r="A1983" t="str">
        <f t="shared" si="30"/>
        <v>----</v>
      </c>
      <c r="J1983" s="92"/>
      <c r="K1983" s="92"/>
    </row>
    <row r="1984" spans="1:11" x14ac:dyDescent="0.25">
      <c r="A1984" t="str">
        <f t="shared" si="30"/>
        <v>----</v>
      </c>
      <c r="J1984" s="92"/>
      <c r="K1984" s="92"/>
    </row>
    <row r="1985" spans="1:11" x14ac:dyDescent="0.25">
      <c r="A1985" t="str">
        <f t="shared" si="30"/>
        <v>----</v>
      </c>
      <c r="J1985" s="92"/>
      <c r="K1985" s="92"/>
    </row>
    <row r="1986" spans="1:11" x14ac:dyDescent="0.25">
      <c r="A1986" t="str">
        <f t="shared" si="30"/>
        <v>----</v>
      </c>
      <c r="J1986" s="92"/>
      <c r="K1986" s="92"/>
    </row>
    <row r="1987" spans="1:11" x14ac:dyDescent="0.25">
      <c r="A1987" t="str">
        <f t="shared" ref="A1987:A2050" si="31">CONCATENATE(E1987,"-",H1987,"-",I1987,"-",C1987,"-",D1987)</f>
        <v>----</v>
      </c>
      <c r="J1987" s="92"/>
      <c r="K1987" s="92"/>
    </row>
    <row r="1988" spans="1:11" x14ac:dyDescent="0.25">
      <c r="A1988" t="str">
        <f t="shared" si="31"/>
        <v>----</v>
      </c>
      <c r="J1988" s="92"/>
      <c r="K1988" s="92"/>
    </row>
    <row r="1989" spans="1:11" x14ac:dyDescent="0.25">
      <c r="A1989" t="str">
        <f t="shared" si="31"/>
        <v>----</v>
      </c>
      <c r="J1989" s="92"/>
      <c r="K1989" s="92"/>
    </row>
    <row r="1990" spans="1:11" x14ac:dyDescent="0.25">
      <c r="A1990" t="str">
        <f t="shared" si="31"/>
        <v>----</v>
      </c>
      <c r="J1990" s="92"/>
      <c r="K1990" s="92"/>
    </row>
    <row r="1991" spans="1:11" x14ac:dyDescent="0.25">
      <c r="A1991" t="str">
        <f t="shared" si="31"/>
        <v>----</v>
      </c>
      <c r="J1991" s="92"/>
      <c r="K1991" s="92"/>
    </row>
    <row r="1992" spans="1:11" x14ac:dyDescent="0.25">
      <c r="A1992" t="str">
        <f t="shared" si="31"/>
        <v>----</v>
      </c>
      <c r="J1992" s="92"/>
      <c r="K1992" s="92"/>
    </row>
    <row r="1993" spans="1:11" x14ac:dyDescent="0.25">
      <c r="A1993" t="str">
        <f t="shared" si="31"/>
        <v>----</v>
      </c>
      <c r="J1993" s="92"/>
      <c r="K1993" s="92"/>
    </row>
    <row r="1994" spans="1:11" x14ac:dyDescent="0.25">
      <c r="A1994" t="str">
        <f t="shared" si="31"/>
        <v>----</v>
      </c>
      <c r="J1994" s="92"/>
      <c r="K1994" s="92"/>
    </row>
    <row r="1995" spans="1:11" x14ac:dyDescent="0.25">
      <c r="A1995" t="str">
        <f t="shared" si="31"/>
        <v>----</v>
      </c>
      <c r="J1995" s="92"/>
      <c r="K1995" s="92"/>
    </row>
    <row r="1996" spans="1:11" x14ac:dyDescent="0.25">
      <c r="A1996" t="str">
        <f t="shared" si="31"/>
        <v>----</v>
      </c>
      <c r="J1996" s="92"/>
      <c r="K1996" s="92"/>
    </row>
    <row r="1997" spans="1:11" x14ac:dyDescent="0.25">
      <c r="A1997" t="str">
        <f t="shared" si="31"/>
        <v>----</v>
      </c>
      <c r="J1997" s="92"/>
      <c r="K1997" s="92"/>
    </row>
    <row r="1998" spans="1:11" x14ac:dyDescent="0.25">
      <c r="A1998" t="str">
        <f t="shared" si="31"/>
        <v>----</v>
      </c>
      <c r="J1998" s="92"/>
      <c r="K1998" s="92"/>
    </row>
    <row r="1999" spans="1:11" x14ac:dyDescent="0.25">
      <c r="A1999" t="str">
        <f t="shared" si="31"/>
        <v>----</v>
      </c>
      <c r="J1999" s="92"/>
      <c r="K1999" s="92"/>
    </row>
    <row r="2000" spans="1:11" x14ac:dyDescent="0.25">
      <c r="A2000" t="str">
        <f t="shared" si="31"/>
        <v>----</v>
      </c>
      <c r="J2000" s="92"/>
      <c r="K2000" s="92"/>
    </row>
    <row r="2001" spans="1:11" x14ac:dyDescent="0.25">
      <c r="A2001" t="str">
        <f t="shared" si="31"/>
        <v>----</v>
      </c>
      <c r="J2001" s="92"/>
      <c r="K2001" s="92"/>
    </row>
    <row r="2002" spans="1:11" x14ac:dyDescent="0.25">
      <c r="A2002" t="str">
        <f t="shared" si="31"/>
        <v>----</v>
      </c>
      <c r="J2002" s="92"/>
      <c r="K2002" s="92"/>
    </row>
    <row r="2003" spans="1:11" x14ac:dyDescent="0.25">
      <c r="A2003" t="str">
        <f t="shared" si="31"/>
        <v>----</v>
      </c>
      <c r="J2003" s="92"/>
      <c r="K2003" s="92"/>
    </row>
    <row r="2004" spans="1:11" x14ac:dyDescent="0.25">
      <c r="A2004" t="str">
        <f t="shared" si="31"/>
        <v>----</v>
      </c>
      <c r="J2004" s="92"/>
      <c r="K2004" s="92"/>
    </row>
    <row r="2005" spans="1:11" x14ac:dyDescent="0.25">
      <c r="A2005" t="str">
        <f t="shared" si="31"/>
        <v>----</v>
      </c>
      <c r="J2005" s="92"/>
      <c r="K2005" s="92"/>
    </row>
    <row r="2006" spans="1:11" x14ac:dyDescent="0.25">
      <c r="A2006" t="str">
        <f t="shared" si="31"/>
        <v>----</v>
      </c>
      <c r="J2006" s="92"/>
      <c r="K2006" s="92"/>
    </row>
    <row r="2007" spans="1:11" x14ac:dyDescent="0.25">
      <c r="A2007" t="str">
        <f t="shared" si="31"/>
        <v>----</v>
      </c>
      <c r="J2007" s="92"/>
      <c r="K2007" s="92"/>
    </row>
    <row r="2008" spans="1:11" x14ac:dyDescent="0.25">
      <c r="A2008" t="str">
        <f t="shared" si="31"/>
        <v>----</v>
      </c>
      <c r="J2008" s="92"/>
      <c r="K2008" s="92"/>
    </row>
    <row r="2009" spans="1:11" x14ac:dyDescent="0.25">
      <c r="A2009" t="str">
        <f t="shared" si="31"/>
        <v>----</v>
      </c>
      <c r="J2009" s="92"/>
      <c r="K2009" s="92"/>
    </row>
    <row r="2010" spans="1:11" x14ac:dyDescent="0.25">
      <c r="A2010" t="str">
        <f t="shared" si="31"/>
        <v>----</v>
      </c>
      <c r="J2010" s="92"/>
      <c r="K2010" s="92"/>
    </row>
    <row r="2011" spans="1:11" x14ac:dyDescent="0.25">
      <c r="A2011" t="str">
        <f t="shared" si="31"/>
        <v>----</v>
      </c>
      <c r="J2011" s="92"/>
      <c r="K2011" s="92"/>
    </row>
    <row r="2012" spans="1:11" x14ac:dyDescent="0.25">
      <c r="A2012" t="str">
        <f t="shared" si="31"/>
        <v>----</v>
      </c>
      <c r="J2012" s="92"/>
      <c r="K2012" s="92"/>
    </row>
    <row r="2013" spans="1:11" x14ac:dyDescent="0.25">
      <c r="A2013" t="str">
        <f t="shared" si="31"/>
        <v>----</v>
      </c>
      <c r="J2013" s="92"/>
      <c r="K2013" s="92"/>
    </row>
    <row r="2014" spans="1:11" x14ac:dyDescent="0.25">
      <c r="A2014" t="str">
        <f t="shared" si="31"/>
        <v>----</v>
      </c>
      <c r="J2014" s="92"/>
      <c r="K2014" s="92"/>
    </row>
    <row r="2015" spans="1:11" x14ac:dyDescent="0.25">
      <c r="A2015" t="str">
        <f t="shared" si="31"/>
        <v>----</v>
      </c>
      <c r="J2015" s="92"/>
      <c r="K2015" s="92"/>
    </row>
    <row r="2016" spans="1:11" x14ac:dyDescent="0.25">
      <c r="A2016" t="str">
        <f t="shared" si="31"/>
        <v>----</v>
      </c>
      <c r="J2016" s="92"/>
      <c r="K2016" s="92"/>
    </row>
    <row r="2017" spans="1:11" x14ac:dyDescent="0.25">
      <c r="A2017" t="str">
        <f t="shared" si="31"/>
        <v>----</v>
      </c>
      <c r="J2017" s="92"/>
      <c r="K2017" s="92"/>
    </row>
    <row r="2018" spans="1:11" x14ac:dyDescent="0.25">
      <c r="A2018" t="str">
        <f t="shared" si="31"/>
        <v>----</v>
      </c>
      <c r="J2018" s="92"/>
      <c r="K2018" s="92"/>
    </row>
    <row r="2019" spans="1:11" x14ac:dyDescent="0.25">
      <c r="A2019" t="str">
        <f t="shared" si="31"/>
        <v>----</v>
      </c>
      <c r="J2019" s="92"/>
      <c r="K2019" s="92"/>
    </row>
    <row r="2020" spans="1:11" x14ac:dyDescent="0.25">
      <c r="A2020" t="str">
        <f t="shared" si="31"/>
        <v>----</v>
      </c>
      <c r="J2020" s="92"/>
      <c r="K2020" s="92"/>
    </row>
    <row r="2021" spans="1:11" x14ac:dyDescent="0.25">
      <c r="A2021" t="str">
        <f t="shared" si="31"/>
        <v>----</v>
      </c>
      <c r="J2021" s="92"/>
      <c r="K2021" s="92"/>
    </row>
    <row r="2022" spans="1:11" x14ac:dyDescent="0.25">
      <c r="A2022" t="str">
        <f t="shared" si="31"/>
        <v>----</v>
      </c>
      <c r="J2022" s="92"/>
      <c r="K2022" s="92"/>
    </row>
    <row r="2023" spans="1:11" x14ac:dyDescent="0.25">
      <c r="A2023" t="str">
        <f t="shared" si="31"/>
        <v>----</v>
      </c>
      <c r="J2023" s="92"/>
      <c r="K2023" s="92"/>
    </row>
    <row r="2024" spans="1:11" x14ac:dyDescent="0.25">
      <c r="A2024" t="str">
        <f t="shared" si="31"/>
        <v>----</v>
      </c>
      <c r="J2024" s="92"/>
      <c r="K2024" s="92"/>
    </row>
    <row r="2025" spans="1:11" x14ac:dyDescent="0.25">
      <c r="A2025" t="str">
        <f t="shared" si="31"/>
        <v>----</v>
      </c>
      <c r="J2025" s="92"/>
      <c r="K2025" s="92"/>
    </row>
    <row r="2026" spans="1:11" x14ac:dyDescent="0.25">
      <c r="A2026" t="str">
        <f t="shared" si="31"/>
        <v>----</v>
      </c>
      <c r="J2026" s="92"/>
      <c r="K2026" s="92"/>
    </row>
    <row r="2027" spans="1:11" x14ac:dyDescent="0.25">
      <c r="A2027" t="str">
        <f t="shared" si="31"/>
        <v>----</v>
      </c>
      <c r="J2027" s="92"/>
      <c r="K2027" s="92"/>
    </row>
    <row r="2028" spans="1:11" x14ac:dyDescent="0.25">
      <c r="A2028" t="str">
        <f t="shared" si="31"/>
        <v>----</v>
      </c>
      <c r="J2028" s="92"/>
      <c r="K2028" s="92"/>
    </row>
    <row r="2029" spans="1:11" x14ac:dyDescent="0.25">
      <c r="A2029" t="str">
        <f t="shared" si="31"/>
        <v>----</v>
      </c>
      <c r="J2029" s="92"/>
      <c r="K2029" s="92"/>
    </row>
    <row r="2030" spans="1:11" x14ac:dyDescent="0.25">
      <c r="A2030" t="str">
        <f t="shared" si="31"/>
        <v>----</v>
      </c>
      <c r="J2030" s="92"/>
      <c r="K2030" s="92"/>
    </row>
    <row r="2031" spans="1:11" x14ac:dyDescent="0.25">
      <c r="A2031" t="str">
        <f t="shared" si="31"/>
        <v>----</v>
      </c>
      <c r="J2031" s="92"/>
      <c r="K2031" s="92"/>
    </row>
    <row r="2032" spans="1:11" x14ac:dyDescent="0.25">
      <c r="A2032" t="str">
        <f t="shared" si="31"/>
        <v>----</v>
      </c>
      <c r="J2032" s="92"/>
      <c r="K2032" s="92"/>
    </row>
    <row r="2033" spans="1:11" x14ac:dyDescent="0.25">
      <c r="A2033" t="str">
        <f t="shared" si="31"/>
        <v>----</v>
      </c>
      <c r="J2033" s="92"/>
      <c r="K2033" s="92"/>
    </row>
    <row r="2034" spans="1:11" x14ac:dyDescent="0.25">
      <c r="A2034" t="str">
        <f t="shared" si="31"/>
        <v>----</v>
      </c>
      <c r="J2034" s="92"/>
      <c r="K2034" s="92"/>
    </row>
    <row r="2035" spans="1:11" x14ac:dyDescent="0.25">
      <c r="A2035" t="str">
        <f t="shared" si="31"/>
        <v>----</v>
      </c>
      <c r="J2035" s="92"/>
      <c r="K2035" s="92"/>
    </row>
    <row r="2036" spans="1:11" x14ac:dyDescent="0.25">
      <c r="A2036" t="str">
        <f t="shared" si="31"/>
        <v>----</v>
      </c>
      <c r="J2036" s="92"/>
      <c r="K2036" s="92"/>
    </row>
    <row r="2037" spans="1:11" x14ac:dyDescent="0.25">
      <c r="A2037" t="str">
        <f t="shared" si="31"/>
        <v>----</v>
      </c>
      <c r="J2037" s="92"/>
      <c r="K2037" s="92"/>
    </row>
    <row r="2038" spans="1:11" x14ac:dyDescent="0.25">
      <c r="A2038" t="str">
        <f t="shared" si="31"/>
        <v>----</v>
      </c>
      <c r="J2038" s="92"/>
      <c r="K2038" s="92"/>
    </row>
    <row r="2039" spans="1:11" x14ac:dyDescent="0.25">
      <c r="A2039" t="str">
        <f t="shared" si="31"/>
        <v>----</v>
      </c>
      <c r="J2039" s="92"/>
      <c r="K2039" s="92"/>
    </row>
    <row r="2040" spans="1:11" x14ac:dyDescent="0.25">
      <c r="A2040" t="str">
        <f t="shared" si="31"/>
        <v>----</v>
      </c>
      <c r="J2040" s="92"/>
      <c r="K2040" s="92"/>
    </row>
    <row r="2041" spans="1:11" x14ac:dyDescent="0.25">
      <c r="A2041" t="str">
        <f t="shared" si="31"/>
        <v>----</v>
      </c>
      <c r="J2041" s="92"/>
      <c r="K2041" s="92"/>
    </row>
    <row r="2042" spans="1:11" x14ac:dyDescent="0.25">
      <c r="A2042" t="str">
        <f t="shared" si="31"/>
        <v>----</v>
      </c>
      <c r="J2042" s="92"/>
      <c r="K2042" s="92"/>
    </row>
    <row r="2043" spans="1:11" x14ac:dyDescent="0.25">
      <c r="A2043" t="str">
        <f t="shared" si="31"/>
        <v>----</v>
      </c>
      <c r="J2043" s="92"/>
      <c r="K2043" s="92"/>
    </row>
    <row r="2044" spans="1:11" x14ac:dyDescent="0.25">
      <c r="A2044" t="str">
        <f t="shared" si="31"/>
        <v>----</v>
      </c>
      <c r="J2044" s="92"/>
      <c r="K2044" s="92"/>
    </row>
    <row r="2045" spans="1:11" x14ac:dyDescent="0.25">
      <c r="A2045" t="str">
        <f t="shared" si="31"/>
        <v>----</v>
      </c>
      <c r="J2045" s="92"/>
      <c r="K2045" s="92"/>
    </row>
    <row r="2046" spans="1:11" x14ac:dyDescent="0.25">
      <c r="A2046" t="str">
        <f t="shared" si="31"/>
        <v>----</v>
      </c>
      <c r="J2046" s="92"/>
      <c r="K2046" s="92"/>
    </row>
    <row r="2047" spans="1:11" x14ac:dyDescent="0.25">
      <c r="A2047" t="str">
        <f t="shared" si="31"/>
        <v>----</v>
      </c>
      <c r="J2047" s="92"/>
      <c r="K2047" s="92"/>
    </row>
    <row r="2048" spans="1:11" x14ac:dyDescent="0.25">
      <c r="A2048" t="str">
        <f t="shared" si="31"/>
        <v>----</v>
      </c>
      <c r="J2048" s="92"/>
      <c r="K2048" s="92"/>
    </row>
    <row r="2049" spans="1:11" x14ac:dyDescent="0.25">
      <c r="A2049" t="str">
        <f t="shared" si="31"/>
        <v>----</v>
      </c>
      <c r="J2049" s="92"/>
      <c r="K2049" s="92"/>
    </row>
    <row r="2050" spans="1:11" x14ac:dyDescent="0.25">
      <c r="A2050" t="str">
        <f t="shared" si="31"/>
        <v>----</v>
      </c>
      <c r="J2050" s="92"/>
      <c r="K2050" s="92"/>
    </row>
    <row r="2051" spans="1:11" x14ac:dyDescent="0.25">
      <c r="A2051" t="str">
        <f t="shared" ref="A2051:A2114" si="32">CONCATENATE(E2051,"-",H2051,"-",I2051,"-",C2051,"-",D2051)</f>
        <v>----</v>
      </c>
      <c r="J2051" s="92"/>
      <c r="K2051" s="92"/>
    </row>
    <row r="2052" spans="1:11" x14ac:dyDescent="0.25">
      <c r="A2052" t="str">
        <f t="shared" si="32"/>
        <v>----</v>
      </c>
      <c r="J2052" s="92"/>
      <c r="K2052" s="92"/>
    </row>
    <row r="2053" spans="1:11" x14ac:dyDescent="0.25">
      <c r="A2053" t="str">
        <f t="shared" si="32"/>
        <v>----</v>
      </c>
      <c r="J2053" s="92"/>
      <c r="K2053" s="92"/>
    </row>
    <row r="2054" spans="1:11" x14ac:dyDescent="0.25">
      <c r="A2054" t="str">
        <f t="shared" si="32"/>
        <v>----</v>
      </c>
      <c r="J2054" s="92"/>
      <c r="K2054" s="92"/>
    </row>
    <row r="2055" spans="1:11" x14ac:dyDescent="0.25">
      <c r="A2055" t="str">
        <f t="shared" si="32"/>
        <v>----</v>
      </c>
      <c r="J2055" s="92"/>
      <c r="K2055" s="92"/>
    </row>
    <row r="2056" spans="1:11" x14ac:dyDescent="0.25">
      <c r="A2056" t="str">
        <f t="shared" si="32"/>
        <v>----</v>
      </c>
      <c r="J2056" s="92"/>
      <c r="K2056" s="92"/>
    </row>
    <row r="2057" spans="1:11" x14ac:dyDescent="0.25">
      <c r="A2057" t="str">
        <f t="shared" si="32"/>
        <v>----</v>
      </c>
      <c r="J2057" s="92"/>
      <c r="K2057" s="92"/>
    </row>
    <row r="2058" spans="1:11" x14ac:dyDescent="0.25">
      <c r="A2058" t="str">
        <f t="shared" si="32"/>
        <v>----</v>
      </c>
      <c r="J2058" s="92"/>
      <c r="K2058" s="92"/>
    </row>
    <row r="2059" spans="1:11" x14ac:dyDescent="0.25">
      <c r="A2059" t="str">
        <f t="shared" si="32"/>
        <v>----</v>
      </c>
      <c r="J2059" s="92"/>
      <c r="K2059" s="92"/>
    </row>
    <row r="2060" spans="1:11" x14ac:dyDescent="0.25">
      <c r="A2060" t="str">
        <f t="shared" si="32"/>
        <v>----</v>
      </c>
      <c r="J2060" s="92"/>
      <c r="K2060" s="92"/>
    </row>
    <row r="2061" spans="1:11" x14ac:dyDescent="0.25">
      <c r="A2061" t="str">
        <f t="shared" si="32"/>
        <v>----</v>
      </c>
      <c r="J2061" s="92"/>
      <c r="K2061" s="92"/>
    </row>
    <row r="2062" spans="1:11" x14ac:dyDescent="0.25">
      <c r="A2062" t="str">
        <f t="shared" si="32"/>
        <v>----</v>
      </c>
      <c r="J2062" s="92"/>
      <c r="K2062" s="92"/>
    </row>
    <row r="2063" spans="1:11" x14ac:dyDescent="0.25">
      <c r="A2063" t="str">
        <f t="shared" si="32"/>
        <v>----</v>
      </c>
      <c r="J2063" s="92"/>
      <c r="K2063" s="92"/>
    </row>
    <row r="2064" spans="1:11" x14ac:dyDescent="0.25">
      <c r="A2064" t="str">
        <f t="shared" si="32"/>
        <v>----</v>
      </c>
      <c r="J2064" s="92"/>
      <c r="K2064" s="92"/>
    </row>
    <row r="2065" spans="1:11" x14ac:dyDescent="0.25">
      <c r="A2065" t="str">
        <f t="shared" si="32"/>
        <v>----</v>
      </c>
      <c r="J2065" s="92"/>
      <c r="K2065" s="92"/>
    </row>
    <row r="2066" spans="1:11" x14ac:dyDescent="0.25">
      <c r="A2066" t="str">
        <f t="shared" si="32"/>
        <v>----</v>
      </c>
      <c r="J2066" s="92"/>
      <c r="K2066" s="92"/>
    </row>
    <row r="2067" spans="1:11" x14ac:dyDescent="0.25">
      <c r="A2067" t="str">
        <f t="shared" si="32"/>
        <v>----</v>
      </c>
      <c r="J2067" s="92"/>
      <c r="K2067" s="92"/>
    </row>
    <row r="2068" spans="1:11" x14ac:dyDescent="0.25">
      <c r="A2068" t="str">
        <f t="shared" si="32"/>
        <v>----</v>
      </c>
      <c r="J2068" s="92"/>
      <c r="K2068" s="92"/>
    </row>
    <row r="2069" spans="1:11" x14ac:dyDescent="0.25">
      <c r="A2069" t="str">
        <f t="shared" si="32"/>
        <v>----</v>
      </c>
      <c r="J2069" s="92"/>
      <c r="K2069" s="92"/>
    </row>
    <row r="2070" spans="1:11" x14ac:dyDescent="0.25">
      <c r="A2070" t="str">
        <f t="shared" si="32"/>
        <v>----</v>
      </c>
      <c r="J2070" s="92"/>
      <c r="K2070" s="92"/>
    </row>
    <row r="2071" spans="1:11" x14ac:dyDescent="0.25">
      <c r="A2071" t="str">
        <f t="shared" si="32"/>
        <v>----</v>
      </c>
      <c r="J2071" s="92"/>
      <c r="K2071" s="92"/>
    </row>
    <row r="2072" spans="1:11" x14ac:dyDescent="0.25">
      <c r="A2072" t="str">
        <f t="shared" si="32"/>
        <v>----</v>
      </c>
      <c r="J2072" s="92"/>
      <c r="K2072" s="92"/>
    </row>
    <row r="2073" spans="1:11" x14ac:dyDescent="0.25">
      <c r="A2073" t="str">
        <f t="shared" si="32"/>
        <v>----</v>
      </c>
      <c r="J2073" s="92"/>
      <c r="K2073" s="92"/>
    </row>
    <row r="2074" spans="1:11" x14ac:dyDescent="0.25">
      <c r="A2074" t="str">
        <f t="shared" si="32"/>
        <v>----</v>
      </c>
      <c r="J2074" s="92"/>
      <c r="K2074" s="92"/>
    </row>
    <row r="2075" spans="1:11" x14ac:dyDescent="0.25">
      <c r="A2075" t="str">
        <f t="shared" si="32"/>
        <v>----</v>
      </c>
      <c r="J2075" s="92"/>
      <c r="K2075" s="92"/>
    </row>
    <row r="2076" spans="1:11" x14ac:dyDescent="0.25">
      <c r="A2076" t="str">
        <f t="shared" si="32"/>
        <v>----</v>
      </c>
      <c r="J2076" s="92"/>
      <c r="K2076" s="92"/>
    </row>
    <row r="2077" spans="1:11" x14ac:dyDescent="0.25">
      <c r="A2077" t="str">
        <f t="shared" si="32"/>
        <v>----</v>
      </c>
      <c r="J2077" s="92"/>
      <c r="K2077" s="92"/>
    </row>
    <row r="2078" spans="1:11" x14ac:dyDescent="0.25">
      <c r="A2078" t="str">
        <f t="shared" si="32"/>
        <v>----</v>
      </c>
      <c r="J2078" s="92"/>
      <c r="K2078" s="92"/>
    </row>
    <row r="2079" spans="1:11" x14ac:dyDescent="0.25">
      <c r="A2079" t="str">
        <f t="shared" si="32"/>
        <v>----</v>
      </c>
      <c r="J2079" s="92"/>
      <c r="K2079" s="92"/>
    </row>
    <row r="2080" spans="1:11" x14ac:dyDescent="0.25">
      <c r="A2080" t="str">
        <f t="shared" si="32"/>
        <v>----</v>
      </c>
      <c r="J2080" s="92"/>
      <c r="K2080" s="92"/>
    </row>
    <row r="2081" spans="1:11" x14ac:dyDescent="0.25">
      <c r="A2081" t="str">
        <f t="shared" si="32"/>
        <v>----</v>
      </c>
      <c r="J2081" s="92"/>
      <c r="K2081" s="92"/>
    </row>
    <row r="2082" spans="1:11" x14ac:dyDescent="0.25">
      <c r="A2082" t="str">
        <f t="shared" si="32"/>
        <v>----</v>
      </c>
      <c r="J2082" s="92"/>
      <c r="K2082" s="92"/>
    </row>
    <row r="2083" spans="1:11" x14ac:dyDescent="0.25">
      <c r="A2083" t="str">
        <f t="shared" si="32"/>
        <v>----</v>
      </c>
      <c r="J2083" s="92"/>
      <c r="K2083" s="92"/>
    </row>
    <row r="2084" spans="1:11" x14ac:dyDescent="0.25">
      <c r="A2084" t="str">
        <f t="shared" si="32"/>
        <v>----</v>
      </c>
      <c r="J2084" s="92"/>
      <c r="K2084" s="92"/>
    </row>
    <row r="2085" spans="1:11" x14ac:dyDescent="0.25">
      <c r="A2085" t="str">
        <f t="shared" si="32"/>
        <v>----</v>
      </c>
      <c r="J2085" s="92"/>
      <c r="K2085" s="92"/>
    </row>
    <row r="2086" spans="1:11" x14ac:dyDescent="0.25">
      <c r="A2086" t="str">
        <f t="shared" si="32"/>
        <v>----</v>
      </c>
      <c r="J2086" s="92"/>
      <c r="K2086" s="92"/>
    </row>
    <row r="2087" spans="1:11" x14ac:dyDescent="0.25">
      <c r="A2087" t="str">
        <f t="shared" si="32"/>
        <v>----</v>
      </c>
      <c r="J2087" s="92"/>
      <c r="K2087" s="92"/>
    </row>
    <row r="2088" spans="1:11" x14ac:dyDescent="0.25">
      <c r="A2088" t="str">
        <f t="shared" si="32"/>
        <v>----</v>
      </c>
      <c r="J2088" s="92"/>
      <c r="K2088" s="92"/>
    </row>
    <row r="2089" spans="1:11" x14ac:dyDescent="0.25">
      <c r="A2089" t="str">
        <f t="shared" si="32"/>
        <v>----</v>
      </c>
      <c r="J2089" s="92"/>
      <c r="K2089" s="92"/>
    </row>
    <row r="2090" spans="1:11" x14ac:dyDescent="0.25">
      <c r="A2090" t="str">
        <f t="shared" si="32"/>
        <v>----</v>
      </c>
      <c r="J2090" s="92"/>
      <c r="K2090" s="92"/>
    </row>
    <row r="2091" spans="1:11" x14ac:dyDescent="0.25">
      <c r="A2091" t="str">
        <f t="shared" si="32"/>
        <v>----</v>
      </c>
      <c r="J2091" s="92"/>
      <c r="K2091" s="92"/>
    </row>
    <row r="2092" spans="1:11" x14ac:dyDescent="0.25">
      <c r="A2092" t="str">
        <f t="shared" si="32"/>
        <v>----</v>
      </c>
      <c r="J2092" s="92"/>
      <c r="K2092" s="92"/>
    </row>
    <row r="2093" spans="1:11" x14ac:dyDescent="0.25">
      <c r="A2093" t="str">
        <f t="shared" si="32"/>
        <v>----</v>
      </c>
      <c r="J2093" s="92"/>
      <c r="K2093" s="92"/>
    </row>
    <row r="2094" spans="1:11" x14ac:dyDescent="0.25">
      <c r="A2094" t="str">
        <f t="shared" si="32"/>
        <v>----</v>
      </c>
      <c r="J2094" s="92"/>
      <c r="K2094" s="92"/>
    </row>
    <row r="2095" spans="1:11" x14ac:dyDescent="0.25">
      <c r="A2095" t="str">
        <f t="shared" si="32"/>
        <v>----</v>
      </c>
      <c r="J2095" s="92"/>
      <c r="K2095" s="92"/>
    </row>
    <row r="2096" spans="1:11" x14ac:dyDescent="0.25">
      <c r="A2096" t="str">
        <f t="shared" si="32"/>
        <v>----</v>
      </c>
      <c r="J2096" s="92"/>
      <c r="K2096" s="92"/>
    </row>
    <row r="2097" spans="1:11" x14ac:dyDescent="0.25">
      <c r="A2097" t="str">
        <f t="shared" si="32"/>
        <v>----</v>
      </c>
      <c r="J2097" s="92"/>
      <c r="K2097" s="92"/>
    </row>
    <row r="2098" spans="1:11" x14ac:dyDescent="0.25">
      <c r="A2098" t="str">
        <f t="shared" si="32"/>
        <v>----</v>
      </c>
      <c r="J2098" s="92"/>
      <c r="K2098" s="92"/>
    </row>
    <row r="2099" spans="1:11" x14ac:dyDescent="0.25">
      <c r="A2099" t="str">
        <f t="shared" si="32"/>
        <v>----</v>
      </c>
      <c r="J2099" s="92"/>
      <c r="K2099" s="92"/>
    </row>
    <row r="2100" spans="1:11" x14ac:dyDescent="0.25">
      <c r="A2100" t="str">
        <f t="shared" si="32"/>
        <v>----</v>
      </c>
      <c r="J2100" s="92"/>
      <c r="K2100" s="92"/>
    </row>
    <row r="2101" spans="1:11" x14ac:dyDescent="0.25">
      <c r="A2101" t="str">
        <f t="shared" si="32"/>
        <v>----</v>
      </c>
      <c r="J2101" s="92"/>
      <c r="K2101" s="92"/>
    </row>
    <row r="2102" spans="1:11" x14ac:dyDescent="0.25">
      <c r="A2102" t="str">
        <f t="shared" si="32"/>
        <v>----</v>
      </c>
      <c r="J2102" s="92"/>
      <c r="K2102" s="92"/>
    </row>
    <row r="2103" spans="1:11" x14ac:dyDescent="0.25">
      <c r="A2103" t="str">
        <f t="shared" si="32"/>
        <v>----</v>
      </c>
      <c r="J2103" s="92"/>
      <c r="K2103" s="92"/>
    </row>
    <row r="2104" spans="1:11" x14ac:dyDescent="0.25">
      <c r="A2104" t="str">
        <f t="shared" si="32"/>
        <v>----</v>
      </c>
      <c r="J2104" s="92"/>
      <c r="K2104" s="92"/>
    </row>
    <row r="2105" spans="1:11" x14ac:dyDescent="0.25">
      <c r="A2105" t="str">
        <f t="shared" si="32"/>
        <v>----</v>
      </c>
      <c r="J2105" s="92"/>
      <c r="K2105" s="92"/>
    </row>
    <row r="2106" spans="1:11" x14ac:dyDescent="0.25">
      <c r="A2106" t="str">
        <f t="shared" si="32"/>
        <v>----</v>
      </c>
      <c r="J2106" s="92"/>
      <c r="K2106" s="92"/>
    </row>
    <row r="2107" spans="1:11" x14ac:dyDescent="0.25">
      <c r="A2107" t="str">
        <f t="shared" si="32"/>
        <v>----</v>
      </c>
      <c r="J2107" s="92"/>
      <c r="K2107" s="92"/>
    </row>
    <row r="2108" spans="1:11" x14ac:dyDescent="0.25">
      <c r="A2108" t="str">
        <f t="shared" si="32"/>
        <v>----</v>
      </c>
      <c r="J2108" s="92"/>
      <c r="K2108" s="92"/>
    </row>
    <row r="2109" spans="1:11" x14ac:dyDescent="0.25">
      <c r="A2109" t="str">
        <f t="shared" si="32"/>
        <v>----</v>
      </c>
      <c r="J2109" s="92"/>
      <c r="K2109" s="92"/>
    </row>
    <row r="2110" spans="1:11" x14ac:dyDescent="0.25">
      <c r="A2110" t="str">
        <f t="shared" si="32"/>
        <v>----</v>
      </c>
      <c r="J2110" s="92"/>
      <c r="K2110" s="92"/>
    </row>
    <row r="2111" spans="1:11" x14ac:dyDescent="0.25">
      <c r="A2111" t="str">
        <f t="shared" si="32"/>
        <v>----</v>
      </c>
      <c r="J2111" s="92"/>
      <c r="K2111" s="92"/>
    </row>
    <row r="2112" spans="1:11" x14ac:dyDescent="0.25">
      <c r="A2112" t="str">
        <f t="shared" si="32"/>
        <v>----</v>
      </c>
      <c r="J2112" s="92"/>
      <c r="K2112" s="92"/>
    </row>
    <row r="2113" spans="1:11" x14ac:dyDescent="0.25">
      <c r="A2113" t="str">
        <f t="shared" si="32"/>
        <v>----</v>
      </c>
      <c r="J2113" s="92"/>
      <c r="K2113" s="92"/>
    </row>
    <row r="2114" spans="1:11" x14ac:dyDescent="0.25">
      <c r="A2114" t="str">
        <f t="shared" si="32"/>
        <v>----</v>
      </c>
      <c r="J2114" s="92"/>
      <c r="K2114" s="92"/>
    </row>
    <row r="2115" spans="1:11" x14ac:dyDescent="0.25">
      <c r="A2115" t="str">
        <f t="shared" ref="A2115:A2178" si="33">CONCATENATE(E2115,"-",H2115,"-",I2115,"-",C2115,"-",D2115)</f>
        <v>----</v>
      </c>
      <c r="J2115" s="92"/>
      <c r="K2115" s="92"/>
    </row>
    <row r="2116" spans="1:11" x14ac:dyDescent="0.25">
      <c r="A2116" t="str">
        <f t="shared" si="33"/>
        <v>----</v>
      </c>
      <c r="J2116" s="92"/>
      <c r="K2116" s="92"/>
    </row>
    <row r="2117" spans="1:11" x14ac:dyDescent="0.25">
      <c r="A2117" t="str">
        <f t="shared" si="33"/>
        <v>----</v>
      </c>
      <c r="J2117" s="92"/>
      <c r="K2117" s="92"/>
    </row>
    <row r="2118" spans="1:11" x14ac:dyDescent="0.25">
      <c r="A2118" t="str">
        <f t="shared" si="33"/>
        <v>----</v>
      </c>
      <c r="J2118" s="92"/>
      <c r="K2118" s="92"/>
    </row>
    <row r="2119" spans="1:11" x14ac:dyDescent="0.25">
      <c r="A2119" t="str">
        <f t="shared" si="33"/>
        <v>----</v>
      </c>
      <c r="J2119" s="92"/>
      <c r="K2119" s="92"/>
    </row>
    <row r="2120" spans="1:11" x14ac:dyDescent="0.25">
      <c r="A2120" t="str">
        <f t="shared" si="33"/>
        <v>----</v>
      </c>
      <c r="J2120" s="92"/>
      <c r="K2120" s="92"/>
    </row>
    <row r="2121" spans="1:11" x14ac:dyDescent="0.25">
      <c r="A2121" t="str">
        <f t="shared" si="33"/>
        <v>----</v>
      </c>
      <c r="J2121" s="92"/>
      <c r="K2121" s="92"/>
    </row>
    <row r="2122" spans="1:11" x14ac:dyDescent="0.25">
      <c r="A2122" t="str">
        <f t="shared" si="33"/>
        <v>----</v>
      </c>
      <c r="J2122" s="92"/>
      <c r="K2122" s="92"/>
    </row>
    <row r="2123" spans="1:11" x14ac:dyDescent="0.25">
      <c r="A2123" t="str">
        <f t="shared" si="33"/>
        <v>----</v>
      </c>
      <c r="J2123" s="92"/>
      <c r="K2123" s="92"/>
    </row>
    <row r="2124" spans="1:11" x14ac:dyDescent="0.25">
      <c r="A2124" t="str">
        <f t="shared" si="33"/>
        <v>----</v>
      </c>
      <c r="J2124" s="92"/>
      <c r="K2124" s="92"/>
    </row>
    <row r="2125" spans="1:11" x14ac:dyDescent="0.25">
      <c r="A2125" t="str">
        <f t="shared" si="33"/>
        <v>----</v>
      </c>
      <c r="J2125" s="92"/>
      <c r="K2125" s="92"/>
    </row>
    <row r="2126" spans="1:11" x14ac:dyDescent="0.25">
      <c r="A2126" t="str">
        <f t="shared" si="33"/>
        <v>----</v>
      </c>
      <c r="J2126" s="92"/>
      <c r="K2126" s="92"/>
    </row>
    <row r="2127" spans="1:11" x14ac:dyDescent="0.25">
      <c r="A2127" t="str">
        <f t="shared" si="33"/>
        <v>----</v>
      </c>
      <c r="J2127" s="92"/>
      <c r="K2127" s="92"/>
    </row>
    <row r="2128" spans="1:11" x14ac:dyDescent="0.25">
      <c r="A2128" t="str">
        <f t="shared" si="33"/>
        <v>----</v>
      </c>
      <c r="J2128" s="92"/>
      <c r="K2128" s="92"/>
    </row>
    <row r="2129" spans="1:11" x14ac:dyDescent="0.25">
      <c r="A2129" t="str">
        <f t="shared" si="33"/>
        <v>----</v>
      </c>
      <c r="J2129" s="92"/>
      <c r="K2129" s="92"/>
    </row>
    <row r="2130" spans="1:11" x14ac:dyDescent="0.25">
      <c r="A2130" t="str">
        <f t="shared" si="33"/>
        <v>----</v>
      </c>
      <c r="J2130" s="92"/>
      <c r="K2130" s="92"/>
    </row>
    <row r="2131" spans="1:11" x14ac:dyDescent="0.25">
      <c r="A2131" t="str">
        <f t="shared" si="33"/>
        <v>----</v>
      </c>
      <c r="J2131" s="92"/>
      <c r="K2131" s="92"/>
    </row>
    <row r="2132" spans="1:11" x14ac:dyDescent="0.25">
      <c r="A2132" t="str">
        <f t="shared" si="33"/>
        <v>----</v>
      </c>
      <c r="J2132" s="92"/>
      <c r="K2132" s="92"/>
    </row>
    <row r="2133" spans="1:11" x14ac:dyDescent="0.25">
      <c r="A2133" t="str">
        <f t="shared" si="33"/>
        <v>----</v>
      </c>
      <c r="J2133" s="92"/>
      <c r="K2133" s="92"/>
    </row>
    <row r="2134" spans="1:11" x14ac:dyDescent="0.25">
      <c r="A2134" t="str">
        <f t="shared" si="33"/>
        <v>----</v>
      </c>
      <c r="J2134" s="92"/>
      <c r="K2134" s="92"/>
    </row>
    <row r="2135" spans="1:11" x14ac:dyDescent="0.25">
      <c r="A2135" t="str">
        <f t="shared" si="33"/>
        <v>----</v>
      </c>
      <c r="J2135" s="92"/>
      <c r="K2135" s="92"/>
    </row>
    <row r="2136" spans="1:11" x14ac:dyDescent="0.25">
      <c r="A2136" t="str">
        <f t="shared" si="33"/>
        <v>----</v>
      </c>
      <c r="J2136" s="92"/>
      <c r="K2136" s="92"/>
    </row>
    <row r="2137" spans="1:11" x14ac:dyDescent="0.25">
      <c r="A2137" t="str">
        <f t="shared" si="33"/>
        <v>----</v>
      </c>
      <c r="J2137" s="92"/>
      <c r="K2137" s="92"/>
    </row>
    <row r="2138" spans="1:11" x14ac:dyDescent="0.25">
      <c r="A2138" t="str">
        <f t="shared" si="33"/>
        <v>----</v>
      </c>
      <c r="J2138" s="92"/>
      <c r="K2138" s="92"/>
    </row>
    <row r="2139" spans="1:11" x14ac:dyDescent="0.25">
      <c r="A2139" t="str">
        <f t="shared" si="33"/>
        <v>----</v>
      </c>
      <c r="J2139" s="92"/>
      <c r="K2139" s="92"/>
    </row>
    <row r="2140" spans="1:11" x14ac:dyDescent="0.25">
      <c r="A2140" t="str">
        <f t="shared" si="33"/>
        <v>----</v>
      </c>
      <c r="J2140" s="92"/>
      <c r="K2140" s="92"/>
    </row>
    <row r="2141" spans="1:11" x14ac:dyDescent="0.25">
      <c r="A2141" t="str">
        <f t="shared" si="33"/>
        <v>----</v>
      </c>
      <c r="J2141" s="92"/>
      <c r="K2141" s="92"/>
    </row>
    <row r="2142" spans="1:11" x14ac:dyDescent="0.25">
      <c r="A2142" t="str">
        <f t="shared" si="33"/>
        <v>----</v>
      </c>
      <c r="J2142" s="92"/>
      <c r="K2142" s="92"/>
    </row>
    <row r="2143" spans="1:11" x14ac:dyDescent="0.25">
      <c r="A2143" t="str">
        <f t="shared" si="33"/>
        <v>----</v>
      </c>
      <c r="J2143" s="92"/>
      <c r="K2143" s="92"/>
    </row>
    <row r="2144" spans="1:11" x14ac:dyDescent="0.25">
      <c r="A2144" t="str">
        <f t="shared" si="33"/>
        <v>----</v>
      </c>
      <c r="J2144" s="92"/>
      <c r="K2144" s="92"/>
    </row>
    <row r="2145" spans="1:11" x14ac:dyDescent="0.25">
      <c r="A2145" t="str">
        <f t="shared" si="33"/>
        <v>----</v>
      </c>
      <c r="J2145" s="92"/>
      <c r="K2145" s="92"/>
    </row>
    <row r="2146" spans="1:11" x14ac:dyDescent="0.25">
      <c r="A2146" t="str">
        <f t="shared" si="33"/>
        <v>----</v>
      </c>
      <c r="J2146" s="92"/>
      <c r="K2146" s="92"/>
    </row>
    <row r="2147" spans="1:11" x14ac:dyDescent="0.25">
      <c r="A2147" t="str">
        <f t="shared" si="33"/>
        <v>----</v>
      </c>
      <c r="J2147" s="92"/>
      <c r="K2147" s="92"/>
    </row>
    <row r="2148" spans="1:11" x14ac:dyDescent="0.25">
      <c r="A2148" t="str">
        <f t="shared" si="33"/>
        <v>----</v>
      </c>
      <c r="J2148" s="92"/>
      <c r="K2148" s="92"/>
    </row>
    <row r="2149" spans="1:11" x14ac:dyDescent="0.25">
      <c r="A2149" t="str">
        <f t="shared" si="33"/>
        <v>----</v>
      </c>
      <c r="J2149" s="92"/>
      <c r="K2149" s="92"/>
    </row>
    <row r="2150" spans="1:11" x14ac:dyDescent="0.25">
      <c r="A2150" t="str">
        <f t="shared" si="33"/>
        <v>----</v>
      </c>
      <c r="J2150" s="92"/>
      <c r="K2150" s="92"/>
    </row>
    <row r="2151" spans="1:11" x14ac:dyDescent="0.25">
      <c r="A2151" t="str">
        <f t="shared" si="33"/>
        <v>----</v>
      </c>
      <c r="J2151" s="92"/>
      <c r="K2151" s="92"/>
    </row>
    <row r="2152" spans="1:11" x14ac:dyDescent="0.25">
      <c r="A2152" t="str">
        <f t="shared" si="33"/>
        <v>----</v>
      </c>
      <c r="J2152" s="92"/>
      <c r="K2152" s="92"/>
    </row>
    <row r="2153" spans="1:11" x14ac:dyDescent="0.25">
      <c r="A2153" t="str">
        <f t="shared" si="33"/>
        <v>----</v>
      </c>
      <c r="J2153" s="92"/>
      <c r="K2153" s="92"/>
    </row>
    <row r="2154" spans="1:11" x14ac:dyDescent="0.25">
      <c r="A2154" t="str">
        <f t="shared" si="33"/>
        <v>----</v>
      </c>
      <c r="J2154" s="92"/>
      <c r="K2154" s="92"/>
    </row>
    <row r="2155" spans="1:11" x14ac:dyDescent="0.25">
      <c r="A2155" t="str">
        <f t="shared" si="33"/>
        <v>----</v>
      </c>
      <c r="J2155" s="92"/>
      <c r="K2155" s="92"/>
    </row>
    <row r="2156" spans="1:11" x14ac:dyDescent="0.25">
      <c r="A2156" t="str">
        <f t="shared" si="33"/>
        <v>----</v>
      </c>
      <c r="J2156" s="92"/>
      <c r="K2156" s="92"/>
    </row>
    <row r="2157" spans="1:11" x14ac:dyDescent="0.25">
      <c r="A2157" t="str">
        <f t="shared" si="33"/>
        <v>----</v>
      </c>
      <c r="J2157" s="92"/>
      <c r="K2157" s="92"/>
    </row>
    <row r="2158" spans="1:11" x14ac:dyDescent="0.25">
      <c r="A2158" t="str">
        <f t="shared" si="33"/>
        <v>----</v>
      </c>
      <c r="J2158" s="92"/>
      <c r="K2158" s="92"/>
    </row>
    <row r="2159" spans="1:11" x14ac:dyDescent="0.25">
      <c r="A2159" t="str">
        <f t="shared" si="33"/>
        <v>----</v>
      </c>
      <c r="J2159" s="92"/>
      <c r="K2159" s="92"/>
    </row>
    <row r="2160" spans="1:11" x14ac:dyDescent="0.25">
      <c r="A2160" t="str">
        <f t="shared" si="33"/>
        <v>----</v>
      </c>
      <c r="J2160" s="92"/>
      <c r="K2160" s="92"/>
    </row>
    <row r="2161" spans="1:11" x14ac:dyDescent="0.25">
      <c r="A2161" t="str">
        <f t="shared" si="33"/>
        <v>----</v>
      </c>
      <c r="J2161" s="92"/>
      <c r="K2161" s="92"/>
    </row>
    <row r="2162" spans="1:11" x14ac:dyDescent="0.25">
      <c r="A2162" t="str">
        <f t="shared" si="33"/>
        <v>----</v>
      </c>
      <c r="J2162" s="92"/>
      <c r="K2162" s="92"/>
    </row>
    <row r="2163" spans="1:11" x14ac:dyDescent="0.25">
      <c r="A2163" t="str">
        <f t="shared" si="33"/>
        <v>----</v>
      </c>
      <c r="J2163" s="92"/>
      <c r="K2163" s="92"/>
    </row>
    <row r="2164" spans="1:11" x14ac:dyDescent="0.25">
      <c r="A2164" t="str">
        <f t="shared" si="33"/>
        <v>----</v>
      </c>
      <c r="J2164" s="92"/>
      <c r="K2164" s="92"/>
    </row>
    <row r="2165" spans="1:11" x14ac:dyDescent="0.25">
      <c r="A2165" t="str">
        <f t="shared" si="33"/>
        <v>----</v>
      </c>
      <c r="J2165" s="92"/>
      <c r="K2165" s="92"/>
    </row>
    <row r="2166" spans="1:11" x14ac:dyDescent="0.25">
      <c r="A2166" t="str">
        <f t="shared" si="33"/>
        <v>----</v>
      </c>
      <c r="J2166" s="92"/>
      <c r="K2166" s="92"/>
    </row>
    <row r="2167" spans="1:11" x14ac:dyDescent="0.25">
      <c r="A2167" t="str">
        <f t="shared" si="33"/>
        <v>----</v>
      </c>
      <c r="J2167" s="92"/>
      <c r="K2167" s="92"/>
    </row>
    <row r="2168" spans="1:11" x14ac:dyDescent="0.25">
      <c r="A2168" t="str">
        <f t="shared" si="33"/>
        <v>----</v>
      </c>
      <c r="J2168" s="92"/>
      <c r="K2168" s="92"/>
    </row>
    <row r="2169" spans="1:11" x14ac:dyDescent="0.25">
      <c r="A2169" t="str">
        <f t="shared" si="33"/>
        <v>----</v>
      </c>
      <c r="J2169" s="92"/>
      <c r="K2169" s="92"/>
    </row>
    <row r="2170" spans="1:11" x14ac:dyDescent="0.25">
      <c r="A2170" t="str">
        <f t="shared" si="33"/>
        <v>----</v>
      </c>
      <c r="J2170" s="92"/>
      <c r="K2170" s="92"/>
    </row>
    <row r="2171" spans="1:11" x14ac:dyDescent="0.25">
      <c r="A2171" t="str">
        <f t="shared" si="33"/>
        <v>----</v>
      </c>
      <c r="J2171" s="92"/>
      <c r="K2171" s="92"/>
    </row>
    <row r="2172" spans="1:11" x14ac:dyDescent="0.25">
      <c r="A2172" t="str">
        <f t="shared" si="33"/>
        <v>----</v>
      </c>
      <c r="J2172" s="92"/>
      <c r="K2172" s="92"/>
    </row>
    <row r="2173" spans="1:11" x14ac:dyDescent="0.25">
      <c r="A2173" t="str">
        <f t="shared" si="33"/>
        <v>----</v>
      </c>
      <c r="J2173" s="92"/>
      <c r="K2173" s="92"/>
    </row>
    <row r="2174" spans="1:11" x14ac:dyDescent="0.25">
      <c r="A2174" t="str">
        <f t="shared" si="33"/>
        <v>----</v>
      </c>
      <c r="J2174" s="92"/>
      <c r="K2174" s="92"/>
    </row>
    <row r="2175" spans="1:11" x14ac:dyDescent="0.25">
      <c r="A2175" t="str">
        <f t="shared" si="33"/>
        <v>----</v>
      </c>
      <c r="J2175" s="92"/>
      <c r="K2175" s="92"/>
    </row>
    <row r="2176" spans="1:11" x14ac:dyDescent="0.25">
      <c r="A2176" t="str">
        <f t="shared" si="33"/>
        <v>----</v>
      </c>
      <c r="J2176" s="92"/>
      <c r="K2176" s="92"/>
    </row>
    <row r="2177" spans="1:11" x14ac:dyDescent="0.25">
      <c r="A2177" t="str">
        <f t="shared" si="33"/>
        <v>----</v>
      </c>
      <c r="J2177" s="92"/>
      <c r="K2177" s="92"/>
    </row>
    <row r="2178" spans="1:11" x14ac:dyDescent="0.25">
      <c r="A2178" t="str">
        <f t="shared" si="33"/>
        <v>----</v>
      </c>
      <c r="J2178" s="92"/>
      <c r="K2178" s="92"/>
    </row>
    <row r="2179" spans="1:11" x14ac:dyDescent="0.25">
      <c r="A2179" t="str">
        <f t="shared" ref="A2179:A2242" si="34">CONCATENATE(E2179,"-",H2179,"-",I2179,"-",C2179,"-",D2179)</f>
        <v>----</v>
      </c>
      <c r="J2179" s="92"/>
      <c r="K2179" s="92"/>
    </row>
    <row r="2180" spans="1:11" x14ac:dyDescent="0.25">
      <c r="A2180" t="str">
        <f t="shared" si="34"/>
        <v>----</v>
      </c>
      <c r="J2180" s="92"/>
      <c r="K2180" s="92"/>
    </row>
    <row r="2181" spans="1:11" x14ac:dyDescent="0.25">
      <c r="A2181" t="str">
        <f t="shared" si="34"/>
        <v>----</v>
      </c>
      <c r="J2181" s="92"/>
      <c r="K2181" s="92"/>
    </row>
    <row r="2182" spans="1:11" x14ac:dyDescent="0.25">
      <c r="A2182" t="str">
        <f t="shared" si="34"/>
        <v>----</v>
      </c>
      <c r="J2182" s="92"/>
      <c r="K2182" s="92"/>
    </row>
    <row r="2183" spans="1:11" x14ac:dyDescent="0.25">
      <c r="A2183" t="str">
        <f t="shared" si="34"/>
        <v>----</v>
      </c>
      <c r="J2183" s="92"/>
      <c r="K2183" s="92"/>
    </row>
    <row r="2184" spans="1:11" x14ac:dyDescent="0.25">
      <c r="A2184" t="str">
        <f t="shared" si="34"/>
        <v>----</v>
      </c>
      <c r="J2184" s="92"/>
      <c r="K2184" s="92"/>
    </row>
    <row r="2185" spans="1:11" x14ac:dyDescent="0.25">
      <c r="A2185" t="str">
        <f t="shared" si="34"/>
        <v>----</v>
      </c>
      <c r="J2185" s="92"/>
      <c r="K2185" s="92"/>
    </row>
    <row r="2186" spans="1:11" x14ac:dyDescent="0.25">
      <c r="A2186" t="str">
        <f t="shared" si="34"/>
        <v>----</v>
      </c>
      <c r="J2186" s="92"/>
      <c r="K2186" s="92"/>
    </row>
    <row r="2187" spans="1:11" x14ac:dyDescent="0.25">
      <c r="A2187" t="str">
        <f t="shared" si="34"/>
        <v>----</v>
      </c>
      <c r="J2187" s="92"/>
      <c r="K2187" s="92"/>
    </row>
    <row r="2188" spans="1:11" x14ac:dyDescent="0.25">
      <c r="A2188" t="str">
        <f t="shared" si="34"/>
        <v>----</v>
      </c>
      <c r="J2188" s="92"/>
      <c r="K2188" s="92"/>
    </row>
    <row r="2189" spans="1:11" x14ac:dyDescent="0.25">
      <c r="A2189" t="str">
        <f t="shared" si="34"/>
        <v>----</v>
      </c>
      <c r="J2189" s="92"/>
      <c r="K2189" s="92"/>
    </row>
    <row r="2190" spans="1:11" x14ac:dyDescent="0.25">
      <c r="A2190" t="str">
        <f t="shared" si="34"/>
        <v>----</v>
      </c>
      <c r="J2190" s="92"/>
      <c r="K2190" s="92"/>
    </row>
    <row r="2191" spans="1:11" x14ac:dyDescent="0.25">
      <c r="A2191" t="str">
        <f t="shared" si="34"/>
        <v>----</v>
      </c>
      <c r="J2191" s="92"/>
      <c r="K2191" s="92"/>
    </row>
    <row r="2192" spans="1:11" x14ac:dyDescent="0.25">
      <c r="A2192" t="str">
        <f t="shared" si="34"/>
        <v>----</v>
      </c>
      <c r="J2192" s="92"/>
      <c r="K2192" s="92"/>
    </row>
    <row r="2193" spans="1:11" x14ac:dyDescent="0.25">
      <c r="A2193" t="str">
        <f t="shared" si="34"/>
        <v>----</v>
      </c>
      <c r="J2193" s="92"/>
      <c r="K2193" s="92"/>
    </row>
    <row r="2194" spans="1:11" x14ac:dyDescent="0.25">
      <c r="A2194" t="str">
        <f t="shared" si="34"/>
        <v>----</v>
      </c>
      <c r="J2194" s="92"/>
      <c r="K2194" s="92"/>
    </row>
    <row r="2195" spans="1:11" x14ac:dyDescent="0.25">
      <c r="A2195" t="str">
        <f t="shared" si="34"/>
        <v>----</v>
      </c>
      <c r="J2195" s="92"/>
      <c r="K2195" s="92"/>
    </row>
    <row r="2196" spans="1:11" x14ac:dyDescent="0.25">
      <c r="A2196" t="str">
        <f t="shared" si="34"/>
        <v>----</v>
      </c>
      <c r="J2196" s="92"/>
      <c r="K2196" s="92"/>
    </row>
    <row r="2197" spans="1:11" x14ac:dyDescent="0.25">
      <c r="A2197" t="str">
        <f t="shared" si="34"/>
        <v>----</v>
      </c>
      <c r="J2197" s="92"/>
      <c r="K2197" s="92"/>
    </row>
    <row r="2198" spans="1:11" x14ac:dyDescent="0.25">
      <c r="A2198" t="str">
        <f t="shared" si="34"/>
        <v>----</v>
      </c>
      <c r="J2198" s="92"/>
      <c r="K2198" s="92"/>
    </row>
    <row r="2199" spans="1:11" x14ac:dyDescent="0.25">
      <c r="A2199" t="str">
        <f t="shared" si="34"/>
        <v>----</v>
      </c>
      <c r="J2199" s="92"/>
      <c r="K2199" s="92"/>
    </row>
    <row r="2200" spans="1:11" x14ac:dyDescent="0.25">
      <c r="A2200" t="str">
        <f t="shared" si="34"/>
        <v>----</v>
      </c>
      <c r="J2200" s="92"/>
      <c r="K2200" s="92"/>
    </row>
    <row r="2201" spans="1:11" x14ac:dyDescent="0.25">
      <c r="A2201" t="str">
        <f t="shared" si="34"/>
        <v>----</v>
      </c>
      <c r="J2201" s="92"/>
      <c r="K2201" s="92"/>
    </row>
    <row r="2202" spans="1:11" x14ac:dyDescent="0.25">
      <c r="A2202" t="str">
        <f t="shared" si="34"/>
        <v>----</v>
      </c>
      <c r="J2202" s="92"/>
      <c r="K2202" s="92"/>
    </row>
    <row r="2203" spans="1:11" x14ac:dyDescent="0.25">
      <c r="A2203" t="str">
        <f t="shared" si="34"/>
        <v>----</v>
      </c>
      <c r="J2203" s="92"/>
      <c r="K2203" s="92"/>
    </row>
    <row r="2204" spans="1:11" x14ac:dyDescent="0.25">
      <c r="A2204" t="str">
        <f t="shared" si="34"/>
        <v>----</v>
      </c>
      <c r="J2204" s="92"/>
      <c r="K2204" s="92"/>
    </row>
    <row r="2205" spans="1:11" x14ac:dyDescent="0.25">
      <c r="A2205" t="str">
        <f t="shared" si="34"/>
        <v>----</v>
      </c>
      <c r="J2205" s="92"/>
      <c r="K2205" s="92"/>
    </row>
    <row r="2206" spans="1:11" x14ac:dyDescent="0.25">
      <c r="A2206" t="str">
        <f t="shared" si="34"/>
        <v>----</v>
      </c>
      <c r="J2206" s="92"/>
      <c r="K2206" s="92"/>
    </row>
    <row r="2207" spans="1:11" x14ac:dyDescent="0.25">
      <c r="A2207" t="str">
        <f t="shared" si="34"/>
        <v>----</v>
      </c>
      <c r="J2207" s="92"/>
      <c r="K2207" s="92"/>
    </row>
    <row r="2208" spans="1:11" x14ac:dyDescent="0.25">
      <c r="A2208" t="str">
        <f t="shared" si="34"/>
        <v>----</v>
      </c>
      <c r="J2208" s="92"/>
      <c r="K2208" s="92"/>
    </row>
    <row r="2209" spans="1:11" x14ac:dyDescent="0.25">
      <c r="A2209" t="str">
        <f t="shared" si="34"/>
        <v>----</v>
      </c>
      <c r="J2209" s="92"/>
      <c r="K2209" s="92"/>
    </row>
    <row r="2210" spans="1:11" x14ac:dyDescent="0.25">
      <c r="A2210" t="str">
        <f t="shared" si="34"/>
        <v>----</v>
      </c>
      <c r="J2210" s="92"/>
      <c r="K2210" s="92"/>
    </row>
    <row r="2211" spans="1:11" x14ac:dyDescent="0.25">
      <c r="A2211" t="str">
        <f t="shared" si="34"/>
        <v>----</v>
      </c>
      <c r="J2211" s="92"/>
      <c r="K2211" s="92"/>
    </row>
    <row r="2212" spans="1:11" x14ac:dyDescent="0.25">
      <c r="A2212" t="str">
        <f t="shared" si="34"/>
        <v>----</v>
      </c>
      <c r="J2212" s="92"/>
      <c r="K2212" s="92"/>
    </row>
    <row r="2213" spans="1:11" x14ac:dyDescent="0.25">
      <c r="A2213" t="str">
        <f t="shared" si="34"/>
        <v>----</v>
      </c>
      <c r="J2213" s="92"/>
      <c r="K2213" s="92"/>
    </row>
    <row r="2214" spans="1:11" x14ac:dyDescent="0.25">
      <c r="A2214" t="str">
        <f t="shared" si="34"/>
        <v>----</v>
      </c>
      <c r="J2214" s="92"/>
      <c r="K2214" s="92"/>
    </row>
    <row r="2215" spans="1:11" x14ac:dyDescent="0.25">
      <c r="A2215" t="str">
        <f t="shared" si="34"/>
        <v>----</v>
      </c>
      <c r="J2215" s="92"/>
      <c r="K2215" s="92"/>
    </row>
    <row r="2216" spans="1:11" x14ac:dyDescent="0.25">
      <c r="A2216" t="str">
        <f t="shared" si="34"/>
        <v>----</v>
      </c>
      <c r="J2216" s="92"/>
      <c r="K2216" s="92"/>
    </row>
    <row r="2217" spans="1:11" x14ac:dyDescent="0.25">
      <c r="A2217" t="str">
        <f t="shared" si="34"/>
        <v>----</v>
      </c>
      <c r="J2217" s="92"/>
      <c r="K2217" s="92"/>
    </row>
    <row r="2218" spans="1:11" x14ac:dyDescent="0.25">
      <c r="A2218" t="str">
        <f t="shared" si="34"/>
        <v>----</v>
      </c>
      <c r="J2218" s="92"/>
      <c r="K2218" s="92"/>
    </row>
    <row r="2219" spans="1:11" x14ac:dyDescent="0.25">
      <c r="A2219" t="str">
        <f t="shared" si="34"/>
        <v>----</v>
      </c>
      <c r="J2219" s="92"/>
      <c r="K2219" s="92"/>
    </row>
    <row r="2220" spans="1:11" x14ac:dyDescent="0.25">
      <c r="A2220" t="str">
        <f t="shared" si="34"/>
        <v>----</v>
      </c>
      <c r="J2220" s="92"/>
      <c r="K2220" s="92"/>
    </row>
    <row r="2221" spans="1:11" x14ac:dyDescent="0.25">
      <c r="A2221" t="str">
        <f t="shared" si="34"/>
        <v>----</v>
      </c>
      <c r="J2221" s="92"/>
      <c r="K2221" s="92"/>
    </row>
    <row r="2222" spans="1:11" x14ac:dyDescent="0.25">
      <c r="A2222" t="str">
        <f t="shared" si="34"/>
        <v>----</v>
      </c>
      <c r="J2222" s="92"/>
      <c r="K2222" s="92"/>
    </row>
    <row r="2223" spans="1:11" x14ac:dyDescent="0.25">
      <c r="A2223" t="str">
        <f t="shared" si="34"/>
        <v>----</v>
      </c>
      <c r="J2223" s="92"/>
      <c r="K2223" s="92"/>
    </row>
    <row r="2224" spans="1:11" x14ac:dyDescent="0.25">
      <c r="A2224" t="str">
        <f t="shared" si="34"/>
        <v>----</v>
      </c>
      <c r="J2224" s="92"/>
      <c r="K2224" s="92"/>
    </row>
    <row r="2225" spans="1:11" x14ac:dyDescent="0.25">
      <c r="A2225" t="str">
        <f t="shared" si="34"/>
        <v>----</v>
      </c>
      <c r="J2225" s="92"/>
      <c r="K2225" s="92"/>
    </row>
    <row r="2226" spans="1:11" x14ac:dyDescent="0.25">
      <c r="A2226" t="str">
        <f t="shared" si="34"/>
        <v>----</v>
      </c>
      <c r="J2226" s="92"/>
      <c r="K2226" s="92"/>
    </row>
    <row r="2227" spans="1:11" x14ac:dyDescent="0.25">
      <c r="A2227" t="str">
        <f t="shared" si="34"/>
        <v>----</v>
      </c>
      <c r="J2227" s="92"/>
      <c r="K2227" s="92"/>
    </row>
    <row r="2228" spans="1:11" x14ac:dyDescent="0.25">
      <c r="A2228" t="str">
        <f t="shared" si="34"/>
        <v>----</v>
      </c>
      <c r="J2228" s="92"/>
      <c r="K2228" s="92"/>
    </row>
    <row r="2229" spans="1:11" x14ac:dyDescent="0.25">
      <c r="A2229" t="str">
        <f t="shared" si="34"/>
        <v>----</v>
      </c>
      <c r="J2229" s="92"/>
      <c r="K2229" s="92"/>
    </row>
    <row r="2230" spans="1:11" x14ac:dyDescent="0.25">
      <c r="A2230" t="str">
        <f t="shared" si="34"/>
        <v>----</v>
      </c>
      <c r="J2230" s="92"/>
      <c r="K2230" s="92"/>
    </row>
    <row r="2231" spans="1:11" x14ac:dyDescent="0.25">
      <c r="A2231" t="str">
        <f t="shared" si="34"/>
        <v>----</v>
      </c>
      <c r="J2231" s="92"/>
      <c r="K2231" s="92"/>
    </row>
    <row r="2232" spans="1:11" x14ac:dyDescent="0.25">
      <c r="A2232" t="str">
        <f t="shared" si="34"/>
        <v>----</v>
      </c>
      <c r="J2232" s="92"/>
      <c r="K2232" s="92"/>
    </row>
    <row r="2233" spans="1:11" x14ac:dyDescent="0.25">
      <c r="A2233" t="str">
        <f t="shared" si="34"/>
        <v>----</v>
      </c>
      <c r="J2233" s="92"/>
      <c r="K2233" s="92"/>
    </row>
    <row r="2234" spans="1:11" x14ac:dyDescent="0.25">
      <c r="A2234" t="str">
        <f t="shared" si="34"/>
        <v>----</v>
      </c>
      <c r="J2234" s="92"/>
      <c r="K2234" s="92"/>
    </row>
    <row r="2235" spans="1:11" x14ac:dyDescent="0.25">
      <c r="A2235" t="str">
        <f t="shared" si="34"/>
        <v>----</v>
      </c>
      <c r="J2235" s="92"/>
      <c r="K2235" s="92"/>
    </row>
    <row r="2236" spans="1:11" x14ac:dyDescent="0.25">
      <c r="A2236" t="str">
        <f t="shared" si="34"/>
        <v>----</v>
      </c>
      <c r="J2236" s="92"/>
      <c r="K2236" s="92"/>
    </row>
    <row r="2237" spans="1:11" x14ac:dyDescent="0.25">
      <c r="A2237" t="str">
        <f t="shared" si="34"/>
        <v>----</v>
      </c>
      <c r="J2237" s="92"/>
      <c r="K2237" s="92"/>
    </row>
    <row r="2238" spans="1:11" x14ac:dyDescent="0.25">
      <c r="A2238" t="str">
        <f t="shared" si="34"/>
        <v>----</v>
      </c>
      <c r="J2238" s="92"/>
      <c r="K2238" s="92"/>
    </row>
    <row r="2239" spans="1:11" x14ac:dyDescent="0.25">
      <c r="A2239" t="str">
        <f t="shared" si="34"/>
        <v>----</v>
      </c>
      <c r="J2239" s="92"/>
      <c r="K2239" s="92"/>
    </row>
    <row r="2240" spans="1:11" x14ac:dyDescent="0.25">
      <c r="A2240" t="str">
        <f t="shared" si="34"/>
        <v>----</v>
      </c>
      <c r="J2240" s="92"/>
      <c r="K2240" s="92"/>
    </row>
    <row r="2241" spans="1:11" x14ac:dyDescent="0.25">
      <c r="A2241" t="str">
        <f t="shared" si="34"/>
        <v>----</v>
      </c>
      <c r="J2241" s="92"/>
      <c r="K2241" s="92"/>
    </row>
    <row r="2242" spans="1:11" x14ac:dyDescent="0.25">
      <c r="A2242" t="str">
        <f t="shared" si="34"/>
        <v>----</v>
      </c>
      <c r="J2242" s="92"/>
      <c r="K2242" s="92"/>
    </row>
    <row r="2243" spans="1:11" x14ac:dyDescent="0.25">
      <c r="A2243" t="str">
        <f t="shared" ref="A2243:A2306" si="35">CONCATENATE(E2243,"-",H2243,"-",I2243,"-",C2243,"-",D2243)</f>
        <v>----</v>
      </c>
      <c r="J2243" s="92"/>
      <c r="K2243" s="92"/>
    </row>
    <row r="2244" spans="1:11" x14ac:dyDescent="0.25">
      <c r="A2244" t="str">
        <f t="shared" si="35"/>
        <v>----</v>
      </c>
      <c r="J2244" s="92"/>
      <c r="K2244" s="92"/>
    </row>
    <row r="2245" spans="1:11" x14ac:dyDescent="0.25">
      <c r="A2245" t="str">
        <f t="shared" si="35"/>
        <v>----</v>
      </c>
      <c r="J2245" s="92"/>
      <c r="K2245" s="92"/>
    </row>
    <row r="2246" spans="1:11" x14ac:dyDescent="0.25">
      <c r="A2246" t="str">
        <f t="shared" si="35"/>
        <v>----</v>
      </c>
      <c r="J2246" s="92"/>
      <c r="K2246" s="92"/>
    </row>
    <row r="2247" spans="1:11" x14ac:dyDescent="0.25">
      <c r="A2247" t="str">
        <f t="shared" si="35"/>
        <v>----</v>
      </c>
      <c r="J2247" s="92"/>
      <c r="K2247" s="92"/>
    </row>
    <row r="2248" spans="1:11" x14ac:dyDescent="0.25">
      <c r="A2248" t="str">
        <f t="shared" si="35"/>
        <v>----</v>
      </c>
      <c r="J2248" s="92"/>
      <c r="K2248" s="92"/>
    </row>
    <row r="2249" spans="1:11" x14ac:dyDescent="0.25">
      <c r="A2249" t="str">
        <f t="shared" si="35"/>
        <v>----</v>
      </c>
      <c r="J2249" s="92"/>
      <c r="K2249" s="92"/>
    </row>
    <row r="2250" spans="1:11" x14ac:dyDescent="0.25">
      <c r="A2250" t="str">
        <f t="shared" si="35"/>
        <v>----</v>
      </c>
      <c r="J2250" s="92"/>
      <c r="K2250" s="92"/>
    </row>
    <row r="2251" spans="1:11" x14ac:dyDescent="0.25">
      <c r="A2251" t="str">
        <f t="shared" si="35"/>
        <v>----</v>
      </c>
      <c r="J2251" s="92"/>
      <c r="K2251" s="92"/>
    </row>
    <row r="2252" spans="1:11" x14ac:dyDescent="0.25">
      <c r="A2252" t="str">
        <f t="shared" si="35"/>
        <v>----</v>
      </c>
      <c r="J2252" s="92"/>
      <c r="K2252" s="92"/>
    </row>
    <row r="2253" spans="1:11" x14ac:dyDescent="0.25">
      <c r="A2253" t="str">
        <f t="shared" si="35"/>
        <v>----</v>
      </c>
      <c r="J2253" s="92"/>
      <c r="K2253" s="92"/>
    </row>
    <row r="2254" spans="1:11" x14ac:dyDescent="0.25">
      <c r="A2254" t="str">
        <f t="shared" si="35"/>
        <v>----</v>
      </c>
      <c r="J2254" s="92"/>
      <c r="K2254" s="92"/>
    </row>
    <row r="2255" spans="1:11" x14ac:dyDescent="0.25">
      <c r="A2255" t="str">
        <f t="shared" si="35"/>
        <v>----</v>
      </c>
      <c r="J2255" s="92"/>
      <c r="K2255" s="92"/>
    </row>
    <row r="2256" spans="1:11" x14ac:dyDescent="0.25">
      <c r="A2256" t="str">
        <f t="shared" si="35"/>
        <v>----</v>
      </c>
      <c r="J2256" s="92"/>
      <c r="K2256" s="92"/>
    </row>
    <row r="2257" spans="1:11" x14ac:dyDescent="0.25">
      <c r="A2257" t="str">
        <f t="shared" si="35"/>
        <v>----</v>
      </c>
      <c r="J2257" s="92"/>
      <c r="K2257" s="92"/>
    </row>
    <row r="2258" spans="1:11" x14ac:dyDescent="0.25">
      <c r="A2258" t="str">
        <f t="shared" si="35"/>
        <v>----</v>
      </c>
      <c r="J2258" s="92"/>
      <c r="K2258" s="92"/>
    </row>
    <row r="2259" spans="1:11" x14ac:dyDescent="0.25">
      <c r="A2259" t="str">
        <f t="shared" si="35"/>
        <v>----</v>
      </c>
      <c r="J2259" s="92"/>
      <c r="K2259" s="92"/>
    </row>
    <row r="2260" spans="1:11" x14ac:dyDescent="0.25">
      <c r="A2260" t="str">
        <f t="shared" si="35"/>
        <v>----</v>
      </c>
      <c r="J2260" s="92"/>
      <c r="K2260" s="92"/>
    </row>
    <row r="2261" spans="1:11" x14ac:dyDescent="0.25">
      <c r="A2261" t="str">
        <f t="shared" si="35"/>
        <v>----</v>
      </c>
      <c r="J2261" s="92"/>
      <c r="K2261" s="92"/>
    </row>
    <row r="2262" spans="1:11" x14ac:dyDescent="0.25">
      <c r="A2262" t="str">
        <f t="shared" si="35"/>
        <v>----</v>
      </c>
      <c r="J2262" s="92"/>
      <c r="K2262" s="92"/>
    </row>
    <row r="2263" spans="1:11" x14ac:dyDescent="0.25">
      <c r="A2263" t="str">
        <f t="shared" si="35"/>
        <v>----</v>
      </c>
      <c r="J2263" s="92"/>
      <c r="K2263" s="92"/>
    </row>
    <row r="2264" spans="1:11" x14ac:dyDescent="0.25">
      <c r="A2264" t="str">
        <f t="shared" si="35"/>
        <v>----</v>
      </c>
      <c r="J2264" s="92"/>
      <c r="K2264" s="92"/>
    </row>
    <row r="2265" spans="1:11" x14ac:dyDescent="0.25">
      <c r="A2265" t="str">
        <f t="shared" si="35"/>
        <v>----</v>
      </c>
      <c r="J2265" s="92"/>
      <c r="K2265" s="92"/>
    </row>
    <row r="2266" spans="1:11" x14ac:dyDescent="0.25">
      <c r="A2266" t="str">
        <f t="shared" si="35"/>
        <v>----</v>
      </c>
      <c r="J2266" s="92"/>
      <c r="K2266" s="92"/>
    </row>
    <row r="2267" spans="1:11" x14ac:dyDescent="0.25">
      <c r="A2267" t="str">
        <f t="shared" si="35"/>
        <v>----</v>
      </c>
      <c r="J2267" s="92"/>
      <c r="K2267" s="92"/>
    </row>
    <row r="2268" spans="1:11" x14ac:dyDescent="0.25">
      <c r="A2268" t="str">
        <f t="shared" si="35"/>
        <v>----</v>
      </c>
      <c r="J2268" s="92"/>
      <c r="K2268" s="92"/>
    </row>
    <row r="2269" spans="1:11" x14ac:dyDescent="0.25">
      <c r="A2269" t="str">
        <f t="shared" si="35"/>
        <v>----</v>
      </c>
      <c r="J2269" s="92"/>
      <c r="K2269" s="92"/>
    </row>
    <row r="2270" spans="1:11" x14ac:dyDescent="0.25">
      <c r="A2270" t="str">
        <f t="shared" si="35"/>
        <v>----</v>
      </c>
      <c r="J2270" s="92"/>
      <c r="K2270" s="92"/>
    </row>
    <row r="2271" spans="1:11" x14ac:dyDescent="0.25">
      <c r="A2271" t="str">
        <f t="shared" si="35"/>
        <v>----</v>
      </c>
      <c r="J2271" s="92"/>
      <c r="K2271" s="92"/>
    </row>
    <row r="2272" spans="1:11" x14ac:dyDescent="0.25">
      <c r="A2272" t="str">
        <f t="shared" si="35"/>
        <v>----</v>
      </c>
      <c r="J2272" s="92"/>
      <c r="K2272" s="92"/>
    </row>
    <row r="2273" spans="1:11" x14ac:dyDescent="0.25">
      <c r="A2273" t="str">
        <f t="shared" si="35"/>
        <v>----</v>
      </c>
      <c r="J2273" s="92"/>
      <c r="K2273" s="92"/>
    </row>
    <row r="2274" spans="1:11" x14ac:dyDescent="0.25">
      <c r="A2274" t="str">
        <f t="shared" si="35"/>
        <v>----</v>
      </c>
      <c r="J2274" s="92"/>
      <c r="K2274" s="92"/>
    </row>
    <row r="2275" spans="1:11" x14ac:dyDescent="0.25">
      <c r="A2275" t="str">
        <f t="shared" si="35"/>
        <v>----</v>
      </c>
      <c r="J2275" s="92"/>
      <c r="K2275" s="92"/>
    </row>
    <row r="2276" spans="1:11" x14ac:dyDescent="0.25">
      <c r="A2276" t="str">
        <f t="shared" si="35"/>
        <v>----</v>
      </c>
      <c r="J2276" s="92"/>
      <c r="K2276" s="92"/>
    </row>
    <row r="2277" spans="1:11" x14ac:dyDescent="0.25">
      <c r="A2277" t="str">
        <f t="shared" si="35"/>
        <v>----</v>
      </c>
      <c r="J2277" s="92"/>
      <c r="K2277" s="92"/>
    </row>
    <row r="2278" spans="1:11" x14ac:dyDescent="0.25">
      <c r="A2278" t="str">
        <f t="shared" si="35"/>
        <v>----</v>
      </c>
      <c r="J2278" s="92"/>
      <c r="K2278" s="92"/>
    </row>
    <row r="2279" spans="1:11" x14ac:dyDescent="0.25">
      <c r="A2279" t="str">
        <f t="shared" si="35"/>
        <v>----</v>
      </c>
      <c r="J2279" s="92"/>
      <c r="K2279" s="92"/>
    </row>
    <row r="2280" spans="1:11" x14ac:dyDescent="0.25">
      <c r="A2280" t="str">
        <f t="shared" si="35"/>
        <v>----</v>
      </c>
      <c r="J2280" s="92"/>
      <c r="K2280" s="92"/>
    </row>
    <row r="2281" spans="1:11" x14ac:dyDescent="0.25">
      <c r="A2281" t="str">
        <f t="shared" si="35"/>
        <v>----</v>
      </c>
      <c r="J2281" s="92"/>
      <c r="K2281" s="92"/>
    </row>
    <row r="2282" spans="1:11" x14ac:dyDescent="0.25">
      <c r="A2282" t="str">
        <f t="shared" si="35"/>
        <v>----</v>
      </c>
      <c r="J2282" s="92"/>
      <c r="K2282" s="92"/>
    </row>
    <row r="2283" spans="1:11" x14ac:dyDescent="0.25">
      <c r="A2283" t="str">
        <f t="shared" si="35"/>
        <v>----</v>
      </c>
      <c r="J2283" s="92"/>
      <c r="K2283" s="92"/>
    </row>
    <row r="2284" spans="1:11" x14ac:dyDescent="0.25">
      <c r="A2284" t="str">
        <f t="shared" si="35"/>
        <v>----</v>
      </c>
      <c r="J2284" s="92"/>
      <c r="K2284" s="92"/>
    </row>
    <row r="2285" spans="1:11" x14ac:dyDescent="0.25">
      <c r="A2285" t="str">
        <f t="shared" si="35"/>
        <v>----</v>
      </c>
      <c r="J2285" s="92"/>
      <c r="K2285" s="92"/>
    </row>
    <row r="2286" spans="1:11" x14ac:dyDescent="0.25">
      <c r="A2286" t="str">
        <f t="shared" si="35"/>
        <v>----</v>
      </c>
      <c r="J2286" s="92"/>
      <c r="K2286" s="92"/>
    </row>
    <row r="2287" spans="1:11" x14ac:dyDescent="0.25">
      <c r="A2287" t="str">
        <f t="shared" si="35"/>
        <v>----</v>
      </c>
      <c r="J2287" s="92"/>
      <c r="K2287" s="92"/>
    </row>
    <row r="2288" spans="1:11" x14ac:dyDescent="0.25">
      <c r="A2288" t="str">
        <f t="shared" si="35"/>
        <v>----</v>
      </c>
      <c r="J2288" s="92"/>
      <c r="K2288" s="92"/>
    </row>
    <row r="2289" spans="1:11" x14ac:dyDescent="0.25">
      <c r="A2289" t="str">
        <f t="shared" si="35"/>
        <v>----</v>
      </c>
      <c r="J2289" s="92"/>
      <c r="K2289" s="92"/>
    </row>
    <row r="2290" spans="1:11" x14ac:dyDescent="0.25">
      <c r="A2290" t="str">
        <f t="shared" si="35"/>
        <v>----</v>
      </c>
      <c r="J2290" s="92"/>
      <c r="K2290" s="92"/>
    </row>
    <row r="2291" spans="1:11" x14ac:dyDescent="0.25">
      <c r="A2291" t="str">
        <f t="shared" si="35"/>
        <v>----</v>
      </c>
      <c r="J2291" s="92"/>
      <c r="K2291" s="92"/>
    </row>
    <row r="2292" spans="1:11" x14ac:dyDescent="0.25">
      <c r="A2292" t="str">
        <f t="shared" si="35"/>
        <v>----</v>
      </c>
      <c r="J2292" s="92"/>
      <c r="K2292" s="92"/>
    </row>
    <row r="2293" spans="1:11" x14ac:dyDescent="0.25">
      <c r="A2293" t="str">
        <f t="shared" si="35"/>
        <v>----</v>
      </c>
      <c r="J2293" s="92"/>
      <c r="K2293" s="92"/>
    </row>
    <row r="2294" spans="1:11" x14ac:dyDescent="0.25">
      <c r="A2294" t="str">
        <f t="shared" si="35"/>
        <v>----</v>
      </c>
      <c r="J2294" s="92"/>
      <c r="K2294" s="92"/>
    </row>
    <row r="2295" spans="1:11" x14ac:dyDescent="0.25">
      <c r="A2295" t="str">
        <f t="shared" si="35"/>
        <v>----</v>
      </c>
      <c r="J2295" s="92"/>
      <c r="K2295" s="92"/>
    </row>
    <row r="2296" spans="1:11" x14ac:dyDescent="0.25">
      <c r="A2296" t="str">
        <f t="shared" si="35"/>
        <v>----</v>
      </c>
      <c r="J2296" s="92"/>
      <c r="K2296" s="92"/>
    </row>
    <row r="2297" spans="1:11" x14ac:dyDescent="0.25">
      <c r="A2297" t="str">
        <f t="shared" si="35"/>
        <v>----</v>
      </c>
      <c r="J2297" s="92"/>
      <c r="K2297" s="92"/>
    </row>
    <row r="2298" spans="1:11" x14ac:dyDescent="0.25">
      <c r="A2298" t="str">
        <f t="shared" si="35"/>
        <v>----</v>
      </c>
      <c r="J2298" s="92"/>
      <c r="K2298" s="92"/>
    </row>
    <row r="2299" spans="1:11" x14ac:dyDescent="0.25">
      <c r="A2299" t="str">
        <f t="shared" si="35"/>
        <v>----</v>
      </c>
      <c r="J2299" s="92"/>
      <c r="K2299" s="92"/>
    </row>
    <row r="2300" spans="1:11" x14ac:dyDescent="0.25">
      <c r="A2300" t="str">
        <f t="shared" si="35"/>
        <v>----</v>
      </c>
      <c r="J2300" s="92"/>
      <c r="K2300" s="92"/>
    </row>
    <row r="2301" spans="1:11" x14ac:dyDescent="0.25">
      <c r="A2301" t="str">
        <f t="shared" si="35"/>
        <v>----</v>
      </c>
      <c r="J2301" s="92"/>
      <c r="K2301" s="92"/>
    </row>
    <row r="2302" spans="1:11" x14ac:dyDescent="0.25">
      <c r="A2302" t="str">
        <f t="shared" si="35"/>
        <v>----</v>
      </c>
      <c r="J2302" s="92"/>
      <c r="K2302" s="92"/>
    </row>
    <row r="2303" spans="1:11" x14ac:dyDescent="0.25">
      <c r="A2303" t="str">
        <f t="shared" si="35"/>
        <v>----</v>
      </c>
      <c r="J2303" s="92"/>
      <c r="K2303" s="92"/>
    </row>
    <row r="2304" spans="1:11" x14ac:dyDescent="0.25">
      <c r="A2304" t="str">
        <f t="shared" si="35"/>
        <v>----</v>
      </c>
      <c r="J2304" s="92"/>
      <c r="K2304" s="92"/>
    </row>
    <row r="2305" spans="1:11" x14ac:dyDescent="0.25">
      <c r="A2305" t="str">
        <f t="shared" si="35"/>
        <v>----</v>
      </c>
      <c r="J2305" s="92"/>
      <c r="K2305" s="92"/>
    </row>
    <row r="2306" spans="1:11" x14ac:dyDescent="0.25">
      <c r="A2306" t="str">
        <f t="shared" si="35"/>
        <v>----</v>
      </c>
      <c r="J2306" s="92"/>
      <c r="K2306" s="92"/>
    </row>
    <row r="2307" spans="1:11" x14ac:dyDescent="0.25">
      <c r="A2307" t="str">
        <f t="shared" ref="A2307:A2370" si="36">CONCATENATE(E2307,"-",H2307,"-",I2307,"-",C2307,"-",D2307)</f>
        <v>----</v>
      </c>
      <c r="J2307" s="92"/>
      <c r="K2307" s="92"/>
    </row>
    <row r="2308" spans="1:11" x14ac:dyDescent="0.25">
      <c r="A2308" t="str">
        <f t="shared" si="36"/>
        <v>----</v>
      </c>
      <c r="J2308" s="92"/>
      <c r="K2308" s="92"/>
    </row>
    <row r="2309" spans="1:11" x14ac:dyDescent="0.25">
      <c r="A2309" t="str">
        <f t="shared" si="36"/>
        <v>----</v>
      </c>
      <c r="J2309" s="92"/>
      <c r="K2309" s="92"/>
    </row>
    <row r="2310" spans="1:11" x14ac:dyDescent="0.25">
      <c r="A2310" t="str">
        <f t="shared" si="36"/>
        <v>----</v>
      </c>
      <c r="J2310" s="92"/>
      <c r="K2310" s="92"/>
    </row>
    <row r="2311" spans="1:11" x14ac:dyDescent="0.25">
      <c r="A2311" t="str">
        <f t="shared" si="36"/>
        <v>----</v>
      </c>
      <c r="J2311" s="92"/>
      <c r="K2311" s="92"/>
    </row>
    <row r="2312" spans="1:11" x14ac:dyDescent="0.25">
      <c r="A2312" t="str">
        <f t="shared" si="36"/>
        <v>----</v>
      </c>
      <c r="J2312" s="92"/>
      <c r="K2312" s="92"/>
    </row>
    <row r="2313" spans="1:11" x14ac:dyDescent="0.25">
      <c r="A2313" t="str">
        <f t="shared" si="36"/>
        <v>----</v>
      </c>
      <c r="J2313" s="92"/>
      <c r="K2313" s="92"/>
    </row>
    <row r="2314" spans="1:11" x14ac:dyDescent="0.25">
      <c r="A2314" t="str">
        <f t="shared" si="36"/>
        <v>----</v>
      </c>
      <c r="J2314" s="92"/>
      <c r="K2314" s="92"/>
    </row>
    <row r="2315" spans="1:11" x14ac:dyDescent="0.25">
      <c r="A2315" t="str">
        <f t="shared" si="36"/>
        <v>----</v>
      </c>
      <c r="J2315" s="92"/>
      <c r="K2315" s="92"/>
    </row>
    <row r="2316" spans="1:11" x14ac:dyDescent="0.25">
      <c r="A2316" t="str">
        <f t="shared" si="36"/>
        <v>----</v>
      </c>
      <c r="J2316" s="92"/>
      <c r="K2316" s="92"/>
    </row>
    <row r="2317" spans="1:11" x14ac:dyDescent="0.25">
      <c r="A2317" t="str">
        <f t="shared" si="36"/>
        <v>----</v>
      </c>
      <c r="J2317" s="92"/>
      <c r="K2317" s="92"/>
    </row>
    <row r="2318" spans="1:11" x14ac:dyDescent="0.25">
      <c r="A2318" t="str">
        <f t="shared" si="36"/>
        <v>----</v>
      </c>
      <c r="J2318" s="92"/>
      <c r="K2318" s="92"/>
    </row>
    <row r="2319" spans="1:11" x14ac:dyDescent="0.25">
      <c r="A2319" t="str">
        <f t="shared" si="36"/>
        <v>----</v>
      </c>
      <c r="J2319" s="92"/>
      <c r="K2319" s="92"/>
    </row>
    <row r="2320" spans="1:11" x14ac:dyDescent="0.25">
      <c r="A2320" t="str">
        <f t="shared" si="36"/>
        <v>----</v>
      </c>
      <c r="J2320" s="92"/>
      <c r="K2320" s="92"/>
    </row>
    <row r="2321" spans="1:11" x14ac:dyDescent="0.25">
      <c r="A2321" t="str">
        <f t="shared" si="36"/>
        <v>----</v>
      </c>
      <c r="J2321" s="92"/>
      <c r="K2321" s="92"/>
    </row>
    <row r="2322" spans="1:11" x14ac:dyDescent="0.25">
      <c r="A2322" t="str">
        <f t="shared" si="36"/>
        <v>----</v>
      </c>
      <c r="J2322" s="92"/>
      <c r="K2322" s="92"/>
    </row>
    <row r="2323" spans="1:11" x14ac:dyDescent="0.25">
      <c r="A2323" t="str">
        <f t="shared" si="36"/>
        <v>----</v>
      </c>
      <c r="J2323" s="92"/>
      <c r="K2323" s="92"/>
    </row>
    <row r="2324" spans="1:11" x14ac:dyDescent="0.25">
      <c r="A2324" t="str">
        <f t="shared" si="36"/>
        <v>----</v>
      </c>
      <c r="J2324" s="92"/>
      <c r="K2324" s="92"/>
    </row>
    <row r="2325" spans="1:11" x14ac:dyDescent="0.25">
      <c r="A2325" t="str">
        <f t="shared" si="36"/>
        <v>----</v>
      </c>
      <c r="J2325" s="92"/>
      <c r="K2325" s="92"/>
    </row>
    <row r="2326" spans="1:11" x14ac:dyDescent="0.25">
      <c r="A2326" t="str">
        <f t="shared" si="36"/>
        <v>----</v>
      </c>
      <c r="J2326" s="92"/>
      <c r="K2326" s="92"/>
    </row>
    <row r="2327" spans="1:11" x14ac:dyDescent="0.25">
      <c r="A2327" t="str">
        <f t="shared" si="36"/>
        <v>----</v>
      </c>
      <c r="J2327" s="92"/>
      <c r="K2327" s="92"/>
    </row>
    <row r="2328" spans="1:11" x14ac:dyDescent="0.25">
      <c r="A2328" t="str">
        <f t="shared" si="36"/>
        <v>----</v>
      </c>
      <c r="J2328" s="92"/>
      <c r="K2328" s="92"/>
    </row>
    <row r="2329" spans="1:11" x14ac:dyDescent="0.25">
      <c r="A2329" t="str">
        <f t="shared" si="36"/>
        <v>----</v>
      </c>
      <c r="J2329" s="92"/>
      <c r="K2329" s="92"/>
    </row>
    <row r="2330" spans="1:11" x14ac:dyDescent="0.25">
      <c r="A2330" t="str">
        <f t="shared" si="36"/>
        <v>----</v>
      </c>
      <c r="J2330" s="92"/>
      <c r="K2330" s="92"/>
    </row>
    <row r="2331" spans="1:11" x14ac:dyDescent="0.25">
      <c r="A2331" t="str">
        <f t="shared" si="36"/>
        <v>----</v>
      </c>
      <c r="J2331" s="92"/>
      <c r="K2331" s="92"/>
    </row>
    <row r="2332" spans="1:11" x14ac:dyDescent="0.25">
      <c r="A2332" t="str">
        <f t="shared" si="36"/>
        <v>----</v>
      </c>
      <c r="J2332" s="92"/>
      <c r="K2332" s="92"/>
    </row>
    <row r="2333" spans="1:11" x14ac:dyDescent="0.25">
      <c r="A2333" t="str">
        <f t="shared" si="36"/>
        <v>----</v>
      </c>
      <c r="J2333" s="92"/>
      <c r="K2333" s="92"/>
    </row>
    <row r="2334" spans="1:11" x14ac:dyDescent="0.25">
      <c r="A2334" t="str">
        <f t="shared" si="36"/>
        <v>----</v>
      </c>
      <c r="J2334" s="92"/>
      <c r="K2334" s="92"/>
    </row>
    <row r="2335" spans="1:11" x14ac:dyDescent="0.25">
      <c r="A2335" t="str">
        <f t="shared" si="36"/>
        <v>----</v>
      </c>
      <c r="J2335" s="92"/>
      <c r="K2335" s="92"/>
    </row>
    <row r="2336" spans="1:11" x14ac:dyDescent="0.25">
      <c r="A2336" t="str">
        <f t="shared" si="36"/>
        <v>----</v>
      </c>
      <c r="J2336" s="92"/>
      <c r="K2336" s="92"/>
    </row>
    <row r="2337" spans="1:11" x14ac:dyDescent="0.25">
      <c r="A2337" t="str">
        <f t="shared" si="36"/>
        <v>----</v>
      </c>
      <c r="J2337" s="92"/>
      <c r="K2337" s="92"/>
    </row>
    <row r="2338" spans="1:11" x14ac:dyDescent="0.25">
      <c r="A2338" t="str">
        <f t="shared" si="36"/>
        <v>----</v>
      </c>
      <c r="J2338" s="92"/>
      <c r="K2338" s="92"/>
    </row>
    <row r="2339" spans="1:11" x14ac:dyDescent="0.25">
      <c r="A2339" t="str">
        <f t="shared" si="36"/>
        <v>----</v>
      </c>
      <c r="J2339" s="92"/>
      <c r="K2339" s="92"/>
    </row>
    <row r="2340" spans="1:11" x14ac:dyDescent="0.25">
      <c r="A2340" t="str">
        <f t="shared" si="36"/>
        <v>----</v>
      </c>
      <c r="J2340" s="92"/>
      <c r="K2340" s="92"/>
    </row>
    <row r="2341" spans="1:11" x14ac:dyDescent="0.25">
      <c r="A2341" t="str">
        <f t="shared" si="36"/>
        <v>----</v>
      </c>
      <c r="J2341" s="92"/>
      <c r="K2341" s="92"/>
    </row>
    <row r="2342" spans="1:11" x14ac:dyDescent="0.25">
      <c r="A2342" t="str">
        <f t="shared" si="36"/>
        <v>----</v>
      </c>
      <c r="J2342" s="92"/>
      <c r="K2342" s="92"/>
    </row>
    <row r="2343" spans="1:11" x14ac:dyDescent="0.25">
      <c r="A2343" t="str">
        <f t="shared" si="36"/>
        <v>----</v>
      </c>
      <c r="J2343" s="92"/>
      <c r="K2343" s="92"/>
    </row>
    <row r="2344" spans="1:11" x14ac:dyDescent="0.25">
      <c r="A2344" t="str">
        <f t="shared" si="36"/>
        <v>----</v>
      </c>
      <c r="J2344" s="92"/>
      <c r="K2344" s="92"/>
    </row>
    <row r="2345" spans="1:11" x14ac:dyDescent="0.25">
      <c r="A2345" t="str">
        <f t="shared" si="36"/>
        <v>----</v>
      </c>
      <c r="J2345" s="92"/>
      <c r="K2345" s="92"/>
    </row>
    <row r="2346" spans="1:11" x14ac:dyDescent="0.25">
      <c r="A2346" t="str">
        <f t="shared" si="36"/>
        <v>----</v>
      </c>
      <c r="J2346" s="92"/>
      <c r="K2346" s="92"/>
    </row>
    <row r="2347" spans="1:11" x14ac:dyDescent="0.25">
      <c r="A2347" t="str">
        <f t="shared" si="36"/>
        <v>----</v>
      </c>
      <c r="J2347" s="92"/>
      <c r="K2347" s="92"/>
    </row>
    <row r="2348" spans="1:11" x14ac:dyDescent="0.25">
      <c r="A2348" t="str">
        <f t="shared" si="36"/>
        <v>----</v>
      </c>
      <c r="J2348" s="92"/>
      <c r="K2348" s="92"/>
    </row>
    <row r="2349" spans="1:11" x14ac:dyDescent="0.25">
      <c r="A2349" t="str">
        <f t="shared" si="36"/>
        <v>----</v>
      </c>
      <c r="J2349" s="92"/>
      <c r="K2349" s="92"/>
    </row>
    <row r="2350" spans="1:11" x14ac:dyDescent="0.25">
      <c r="A2350" t="str">
        <f t="shared" si="36"/>
        <v>----</v>
      </c>
      <c r="J2350" s="92"/>
      <c r="K2350" s="92"/>
    </row>
    <row r="2351" spans="1:11" x14ac:dyDescent="0.25">
      <c r="A2351" t="str">
        <f t="shared" si="36"/>
        <v>----</v>
      </c>
      <c r="J2351" s="92"/>
      <c r="K2351" s="92"/>
    </row>
    <row r="2352" spans="1:11" x14ac:dyDescent="0.25">
      <c r="A2352" t="str">
        <f t="shared" si="36"/>
        <v>----</v>
      </c>
      <c r="J2352" s="92"/>
      <c r="K2352" s="92"/>
    </row>
    <row r="2353" spans="1:11" x14ac:dyDescent="0.25">
      <c r="A2353" t="str">
        <f t="shared" si="36"/>
        <v>----</v>
      </c>
      <c r="J2353" s="92"/>
      <c r="K2353" s="92"/>
    </row>
    <row r="2354" spans="1:11" x14ac:dyDescent="0.25">
      <c r="A2354" t="str">
        <f t="shared" si="36"/>
        <v>----</v>
      </c>
      <c r="J2354" s="92"/>
      <c r="K2354" s="92"/>
    </row>
    <row r="2355" spans="1:11" x14ac:dyDescent="0.25">
      <c r="A2355" t="str">
        <f t="shared" si="36"/>
        <v>----</v>
      </c>
      <c r="J2355" s="92"/>
      <c r="K2355" s="92"/>
    </row>
    <row r="2356" spans="1:11" x14ac:dyDescent="0.25">
      <c r="A2356" t="str">
        <f t="shared" si="36"/>
        <v>----</v>
      </c>
      <c r="J2356" s="92"/>
      <c r="K2356" s="92"/>
    </row>
    <row r="2357" spans="1:11" x14ac:dyDescent="0.25">
      <c r="A2357" t="str">
        <f t="shared" si="36"/>
        <v>----</v>
      </c>
      <c r="J2357" s="92"/>
      <c r="K2357" s="92"/>
    </row>
    <row r="2358" spans="1:11" x14ac:dyDescent="0.25">
      <c r="A2358" t="str">
        <f t="shared" si="36"/>
        <v>----</v>
      </c>
      <c r="J2358" s="92"/>
      <c r="K2358" s="92"/>
    </row>
    <row r="2359" spans="1:11" x14ac:dyDescent="0.25">
      <c r="A2359" t="str">
        <f t="shared" si="36"/>
        <v>----</v>
      </c>
      <c r="J2359" s="92"/>
      <c r="K2359" s="92"/>
    </row>
    <row r="2360" spans="1:11" x14ac:dyDescent="0.25">
      <c r="A2360" t="str">
        <f t="shared" si="36"/>
        <v>----</v>
      </c>
      <c r="J2360" s="92"/>
      <c r="K2360" s="92"/>
    </row>
    <row r="2361" spans="1:11" x14ac:dyDescent="0.25">
      <c r="A2361" t="str">
        <f t="shared" si="36"/>
        <v>----</v>
      </c>
      <c r="J2361" s="92"/>
      <c r="K2361" s="92"/>
    </row>
    <row r="2362" spans="1:11" x14ac:dyDescent="0.25">
      <c r="A2362" t="str">
        <f t="shared" si="36"/>
        <v>----</v>
      </c>
      <c r="J2362" s="92"/>
      <c r="K2362" s="92"/>
    </row>
    <row r="2363" spans="1:11" x14ac:dyDescent="0.25">
      <c r="A2363" t="str">
        <f t="shared" si="36"/>
        <v>----</v>
      </c>
      <c r="J2363" s="92"/>
      <c r="K2363" s="92"/>
    </row>
    <row r="2364" spans="1:11" x14ac:dyDescent="0.25">
      <c r="A2364" t="str">
        <f t="shared" si="36"/>
        <v>----</v>
      </c>
      <c r="J2364" s="92"/>
      <c r="K2364" s="92"/>
    </row>
    <row r="2365" spans="1:11" x14ac:dyDescent="0.25">
      <c r="A2365" t="str">
        <f t="shared" si="36"/>
        <v>----</v>
      </c>
      <c r="J2365" s="92"/>
      <c r="K2365" s="92"/>
    </row>
    <row r="2366" spans="1:11" x14ac:dyDescent="0.25">
      <c r="A2366" t="str">
        <f t="shared" si="36"/>
        <v>----</v>
      </c>
      <c r="J2366" s="92"/>
      <c r="K2366" s="92"/>
    </row>
    <row r="2367" spans="1:11" x14ac:dyDescent="0.25">
      <c r="A2367" t="str">
        <f t="shared" si="36"/>
        <v>----</v>
      </c>
      <c r="J2367" s="92"/>
      <c r="K2367" s="92"/>
    </row>
    <row r="2368" spans="1:11" x14ac:dyDescent="0.25">
      <c r="A2368" t="str">
        <f t="shared" si="36"/>
        <v>----</v>
      </c>
      <c r="J2368" s="92"/>
      <c r="K2368" s="92"/>
    </row>
    <row r="2369" spans="1:11" x14ac:dyDescent="0.25">
      <c r="A2369" t="str">
        <f t="shared" si="36"/>
        <v>----</v>
      </c>
      <c r="J2369" s="92"/>
      <c r="K2369" s="92"/>
    </row>
    <row r="2370" spans="1:11" x14ac:dyDescent="0.25">
      <c r="A2370" t="str">
        <f t="shared" si="36"/>
        <v>----</v>
      </c>
      <c r="J2370" s="92"/>
      <c r="K2370" s="92"/>
    </row>
    <row r="2371" spans="1:11" x14ac:dyDescent="0.25">
      <c r="A2371" t="str">
        <f t="shared" ref="A2371:A2434" si="37">CONCATENATE(E2371,"-",H2371,"-",I2371,"-",C2371,"-",D2371)</f>
        <v>----</v>
      </c>
      <c r="J2371" s="92"/>
      <c r="K2371" s="92"/>
    </row>
    <row r="2372" spans="1:11" x14ac:dyDescent="0.25">
      <c r="A2372" t="str">
        <f t="shared" si="37"/>
        <v>----</v>
      </c>
      <c r="J2372" s="92"/>
      <c r="K2372" s="92"/>
    </row>
    <row r="2373" spans="1:11" x14ac:dyDescent="0.25">
      <c r="A2373" t="str">
        <f t="shared" si="37"/>
        <v>----</v>
      </c>
      <c r="J2373" s="92"/>
      <c r="K2373" s="92"/>
    </row>
    <row r="2374" spans="1:11" x14ac:dyDescent="0.25">
      <c r="A2374" t="str">
        <f t="shared" si="37"/>
        <v>----</v>
      </c>
      <c r="J2374" s="92"/>
      <c r="K2374" s="92"/>
    </row>
    <row r="2375" spans="1:11" x14ac:dyDescent="0.25">
      <c r="A2375" t="str">
        <f t="shared" si="37"/>
        <v>----</v>
      </c>
      <c r="J2375" s="92"/>
      <c r="K2375" s="92"/>
    </row>
    <row r="2376" spans="1:11" x14ac:dyDescent="0.25">
      <c r="A2376" t="str">
        <f t="shared" si="37"/>
        <v>----</v>
      </c>
      <c r="J2376" s="92"/>
      <c r="K2376" s="92"/>
    </row>
    <row r="2377" spans="1:11" x14ac:dyDescent="0.25">
      <c r="A2377" t="str">
        <f t="shared" si="37"/>
        <v>----</v>
      </c>
      <c r="J2377" s="92"/>
      <c r="K2377" s="92"/>
    </row>
    <row r="2378" spans="1:11" x14ac:dyDescent="0.25">
      <c r="A2378" t="str">
        <f t="shared" si="37"/>
        <v>----</v>
      </c>
      <c r="J2378" s="92"/>
      <c r="K2378" s="92"/>
    </row>
    <row r="2379" spans="1:11" x14ac:dyDescent="0.25">
      <c r="A2379" t="str">
        <f t="shared" si="37"/>
        <v>----</v>
      </c>
      <c r="J2379" s="92"/>
      <c r="K2379" s="92"/>
    </row>
    <row r="2380" spans="1:11" x14ac:dyDescent="0.25">
      <c r="A2380" t="str">
        <f t="shared" si="37"/>
        <v>----</v>
      </c>
      <c r="J2380" s="92"/>
      <c r="K2380" s="92"/>
    </row>
    <row r="2381" spans="1:11" x14ac:dyDescent="0.25">
      <c r="A2381" t="str">
        <f t="shared" si="37"/>
        <v>----</v>
      </c>
      <c r="J2381" s="92"/>
      <c r="K2381" s="92"/>
    </row>
    <row r="2382" spans="1:11" x14ac:dyDescent="0.25">
      <c r="A2382" t="str">
        <f t="shared" si="37"/>
        <v>----</v>
      </c>
      <c r="J2382" s="92"/>
      <c r="K2382" s="92"/>
    </row>
    <row r="2383" spans="1:11" x14ac:dyDescent="0.25">
      <c r="A2383" t="str">
        <f t="shared" si="37"/>
        <v>----</v>
      </c>
      <c r="J2383" s="92"/>
      <c r="K2383" s="92"/>
    </row>
    <row r="2384" spans="1:11" x14ac:dyDescent="0.25">
      <c r="A2384" t="str">
        <f t="shared" si="37"/>
        <v>----</v>
      </c>
      <c r="J2384" s="92"/>
      <c r="K2384" s="92"/>
    </row>
    <row r="2385" spans="1:11" x14ac:dyDescent="0.25">
      <c r="A2385" t="str">
        <f t="shared" si="37"/>
        <v>----</v>
      </c>
      <c r="J2385" s="92"/>
      <c r="K2385" s="92"/>
    </row>
    <row r="2386" spans="1:11" x14ac:dyDescent="0.25">
      <c r="A2386" t="str">
        <f t="shared" si="37"/>
        <v>----</v>
      </c>
      <c r="J2386" s="92"/>
      <c r="K2386" s="92"/>
    </row>
    <row r="2387" spans="1:11" x14ac:dyDescent="0.25">
      <c r="A2387" t="str">
        <f t="shared" si="37"/>
        <v>----</v>
      </c>
      <c r="J2387" s="92"/>
      <c r="K2387" s="92"/>
    </row>
    <row r="2388" spans="1:11" x14ac:dyDescent="0.25">
      <c r="A2388" t="str">
        <f t="shared" si="37"/>
        <v>----</v>
      </c>
      <c r="J2388" s="92"/>
      <c r="K2388" s="92"/>
    </row>
    <row r="2389" spans="1:11" x14ac:dyDescent="0.25">
      <c r="A2389" t="str">
        <f t="shared" si="37"/>
        <v>----</v>
      </c>
      <c r="J2389" s="92"/>
      <c r="K2389" s="92"/>
    </row>
    <row r="2390" spans="1:11" x14ac:dyDescent="0.25">
      <c r="A2390" t="str">
        <f t="shared" si="37"/>
        <v>----</v>
      </c>
      <c r="J2390" s="92"/>
      <c r="K2390" s="92"/>
    </row>
    <row r="2391" spans="1:11" x14ac:dyDescent="0.25">
      <c r="A2391" t="str">
        <f t="shared" si="37"/>
        <v>----</v>
      </c>
      <c r="J2391" s="92"/>
      <c r="K2391" s="92"/>
    </row>
    <row r="2392" spans="1:11" x14ac:dyDescent="0.25">
      <c r="A2392" t="str">
        <f t="shared" si="37"/>
        <v>----</v>
      </c>
      <c r="J2392" s="92"/>
      <c r="K2392" s="92"/>
    </row>
    <row r="2393" spans="1:11" x14ac:dyDescent="0.25">
      <c r="A2393" t="str">
        <f t="shared" si="37"/>
        <v>----</v>
      </c>
      <c r="J2393" s="92"/>
      <c r="K2393" s="92"/>
    </row>
    <row r="2394" spans="1:11" x14ac:dyDescent="0.25">
      <c r="A2394" t="str">
        <f t="shared" si="37"/>
        <v>----</v>
      </c>
      <c r="J2394" s="92"/>
      <c r="K2394" s="92"/>
    </row>
    <row r="2395" spans="1:11" x14ac:dyDescent="0.25">
      <c r="A2395" t="str">
        <f t="shared" si="37"/>
        <v>----</v>
      </c>
      <c r="J2395" s="92"/>
      <c r="K2395" s="92"/>
    </row>
    <row r="2396" spans="1:11" x14ac:dyDescent="0.25">
      <c r="A2396" t="str">
        <f t="shared" si="37"/>
        <v>----</v>
      </c>
      <c r="J2396" s="92"/>
      <c r="K2396" s="92"/>
    </row>
    <row r="2397" spans="1:11" x14ac:dyDescent="0.25">
      <c r="A2397" t="str">
        <f t="shared" si="37"/>
        <v>----</v>
      </c>
      <c r="J2397" s="92"/>
      <c r="K2397" s="92"/>
    </row>
    <row r="2398" spans="1:11" x14ac:dyDescent="0.25">
      <c r="A2398" t="str">
        <f t="shared" si="37"/>
        <v>----</v>
      </c>
      <c r="J2398" s="92"/>
      <c r="K2398" s="92"/>
    </row>
    <row r="2399" spans="1:11" x14ac:dyDescent="0.25">
      <c r="A2399" t="str">
        <f t="shared" si="37"/>
        <v>----</v>
      </c>
      <c r="J2399" s="92"/>
      <c r="K2399" s="92"/>
    </row>
    <row r="2400" spans="1:11" x14ac:dyDescent="0.25">
      <c r="A2400" t="str">
        <f t="shared" si="37"/>
        <v>----</v>
      </c>
      <c r="J2400" s="92"/>
      <c r="K2400" s="92"/>
    </row>
    <row r="2401" spans="1:11" x14ac:dyDescent="0.25">
      <c r="A2401" t="str">
        <f t="shared" si="37"/>
        <v>----</v>
      </c>
      <c r="J2401" s="92"/>
      <c r="K2401" s="92"/>
    </row>
    <row r="2402" spans="1:11" x14ac:dyDescent="0.25">
      <c r="A2402" t="str">
        <f t="shared" si="37"/>
        <v>----</v>
      </c>
      <c r="J2402" s="92"/>
      <c r="K2402" s="92"/>
    </row>
    <row r="2403" spans="1:11" x14ac:dyDescent="0.25">
      <c r="A2403" t="str">
        <f t="shared" si="37"/>
        <v>----</v>
      </c>
      <c r="J2403" s="92"/>
      <c r="K2403" s="92"/>
    </row>
    <row r="2404" spans="1:11" x14ac:dyDescent="0.25">
      <c r="A2404" t="str">
        <f t="shared" si="37"/>
        <v>----</v>
      </c>
      <c r="J2404" s="92"/>
      <c r="K2404" s="92"/>
    </row>
    <row r="2405" spans="1:11" x14ac:dyDescent="0.25">
      <c r="A2405" t="str">
        <f t="shared" si="37"/>
        <v>----</v>
      </c>
      <c r="J2405" s="92"/>
      <c r="K2405" s="92"/>
    </row>
    <row r="2406" spans="1:11" x14ac:dyDescent="0.25">
      <c r="A2406" t="str">
        <f t="shared" si="37"/>
        <v>----</v>
      </c>
      <c r="J2406" s="92"/>
      <c r="K2406" s="92"/>
    </row>
    <row r="2407" spans="1:11" x14ac:dyDescent="0.25">
      <c r="A2407" t="str">
        <f t="shared" si="37"/>
        <v>----</v>
      </c>
      <c r="J2407" s="92"/>
      <c r="K2407" s="92"/>
    </row>
    <row r="2408" spans="1:11" x14ac:dyDescent="0.25">
      <c r="A2408" t="str">
        <f t="shared" si="37"/>
        <v>----</v>
      </c>
      <c r="J2408" s="92"/>
      <c r="K2408" s="92"/>
    </row>
    <row r="2409" spans="1:11" x14ac:dyDescent="0.25">
      <c r="A2409" t="str">
        <f t="shared" si="37"/>
        <v>----</v>
      </c>
      <c r="J2409" s="92"/>
      <c r="K2409" s="92"/>
    </row>
    <row r="2410" spans="1:11" x14ac:dyDescent="0.25">
      <c r="A2410" t="str">
        <f t="shared" si="37"/>
        <v>----</v>
      </c>
      <c r="J2410" s="92"/>
      <c r="K2410" s="92"/>
    </row>
    <row r="2411" spans="1:11" x14ac:dyDescent="0.25">
      <c r="A2411" t="str">
        <f t="shared" si="37"/>
        <v>----</v>
      </c>
      <c r="J2411" s="92"/>
      <c r="K2411" s="92"/>
    </row>
    <row r="2412" spans="1:11" x14ac:dyDescent="0.25">
      <c r="A2412" t="str">
        <f t="shared" si="37"/>
        <v>----</v>
      </c>
      <c r="J2412" s="92"/>
      <c r="K2412" s="92"/>
    </row>
    <row r="2413" spans="1:11" x14ac:dyDescent="0.25">
      <c r="A2413" t="str">
        <f t="shared" si="37"/>
        <v>----</v>
      </c>
      <c r="J2413" s="92"/>
      <c r="K2413" s="92"/>
    </row>
    <row r="2414" spans="1:11" x14ac:dyDescent="0.25">
      <c r="A2414" t="str">
        <f t="shared" si="37"/>
        <v>----</v>
      </c>
      <c r="J2414" s="92"/>
      <c r="K2414" s="92"/>
    </row>
    <row r="2415" spans="1:11" x14ac:dyDescent="0.25">
      <c r="A2415" t="str">
        <f t="shared" si="37"/>
        <v>----</v>
      </c>
      <c r="J2415" s="92"/>
      <c r="K2415" s="92"/>
    </row>
    <row r="2416" spans="1:11" x14ac:dyDescent="0.25">
      <c r="A2416" t="str">
        <f t="shared" si="37"/>
        <v>----</v>
      </c>
      <c r="J2416" s="92"/>
      <c r="K2416" s="92"/>
    </row>
    <row r="2417" spans="1:11" x14ac:dyDescent="0.25">
      <c r="A2417" t="str">
        <f t="shared" si="37"/>
        <v>----</v>
      </c>
      <c r="J2417" s="92"/>
      <c r="K2417" s="92"/>
    </row>
    <row r="2418" spans="1:11" x14ac:dyDescent="0.25">
      <c r="A2418" t="str">
        <f t="shared" si="37"/>
        <v>----</v>
      </c>
      <c r="J2418" s="92"/>
      <c r="K2418" s="92"/>
    </row>
    <row r="2419" spans="1:11" x14ac:dyDescent="0.25">
      <c r="A2419" t="str">
        <f t="shared" si="37"/>
        <v>----</v>
      </c>
      <c r="J2419" s="92"/>
      <c r="K2419" s="92"/>
    </row>
    <row r="2420" spans="1:11" x14ac:dyDescent="0.25">
      <c r="A2420" t="str">
        <f t="shared" si="37"/>
        <v>----</v>
      </c>
      <c r="J2420" s="92"/>
      <c r="K2420" s="92"/>
    </row>
    <row r="2421" spans="1:11" x14ac:dyDescent="0.25">
      <c r="A2421" t="str">
        <f t="shared" si="37"/>
        <v>----</v>
      </c>
      <c r="J2421" s="92"/>
      <c r="K2421" s="92"/>
    </row>
    <row r="2422" spans="1:11" x14ac:dyDescent="0.25">
      <c r="A2422" t="str">
        <f t="shared" si="37"/>
        <v>----</v>
      </c>
      <c r="J2422" s="92"/>
      <c r="K2422" s="92"/>
    </row>
    <row r="2423" spans="1:11" x14ac:dyDescent="0.25">
      <c r="A2423" t="str">
        <f t="shared" si="37"/>
        <v>----</v>
      </c>
      <c r="J2423" s="92"/>
      <c r="K2423" s="92"/>
    </row>
    <row r="2424" spans="1:11" x14ac:dyDescent="0.25">
      <c r="A2424" t="str">
        <f t="shared" si="37"/>
        <v>----</v>
      </c>
      <c r="J2424" s="92"/>
      <c r="K2424" s="92"/>
    </row>
    <row r="2425" spans="1:11" x14ac:dyDescent="0.25">
      <c r="A2425" t="str">
        <f t="shared" si="37"/>
        <v>----</v>
      </c>
      <c r="J2425" s="92"/>
      <c r="K2425" s="92"/>
    </row>
    <row r="2426" spans="1:11" x14ac:dyDescent="0.25">
      <c r="A2426" t="str">
        <f t="shared" si="37"/>
        <v>----</v>
      </c>
      <c r="J2426" s="92"/>
      <c r="K2426" s="92"/>
    </row>
    <row r="2427" spans="1:11" x14ac:dyDescent="0.25">
      <c r="A2427" t="str">
        <f t="shared" si="37"/>
        <v>----</v>
      </c>
      <c r="J2427" s="92"/>
      <c r="K2427" s="92"/>
    </row>
    <row r="2428" spans="1:11" x14ac:dyDescent="0.25">
      <c r="A2428" t="str">
        <f t="shared" si="37"/>
        <v>----</v>
      </c>
      <c r="J2428" s="92"/>
      <c r="K2428" s="92"/>
    </row>
    <row r="2429" spans="1:11" x14ac:dyDescent="0.25">
      <c r="A2429" t="str">
        <f t="shared" si="37"/>
        <v>----</v>
      </c>
      <c r="J2429" s="92"/>
      <c r="K2429" s="92"/>
    </row>
    <row r="2430" spans="1:11" x14ac:dyDescent="0.25">
      <c r="A2430" t="str">
        <f t="shared" si="37"/>
        <v>----</v>
      </c>
      <c r="J2430" s="92"/>
      <c r="K2430" s="92"/>
    </row>
    <row r="2431" spans="1:11" x14ac:dyDescent="0.25">
      <c r="A2431" t="str">
        <f t="shared" si="37"/>
        <v>----</v>
      </c>
      <c r="J2431" s="92"/>
      <c r="K2431" s="92"/>
    </row>
    <row r="2432" spans="1:11" x14ac:dyDescent="0.25">
      <c r="A2432" t="str">
        <f t="shared" si="37"/>
        <v>----</v>
      </c>
      <c r="J2432" s="92"/>
      <c r="K2432" s="92"/>
    </row>
    <row r="2433" spans="1:11" x14ac:dyDescent="0.25">
      <c r="A2433" t="str">
        <f t="shared" si="37"/>
        <v>----</v>
      </c>
      <c r="J2433" s="92"/>
      <c r="K2433" s="92"/>
    </row>
    <row r="2434" spans="1:11" x14ac:dyDescent="0.25">
      <c r="A2434" t="str">
        <f t="shared" si="37"/>
        <v>----</v>
      </c>
      <c r="J2434" s="92"/>
      <c r="K2434" s="92"/>
    </row>
    <row r="2435" spans="1:11" x14ac:dyDescent="0.25">
      <c r="A2435" t="str">
        <f t="shared" ref="A2435:A2498" si="38">CONCATENATE(E2435,"-",H2435,"-",I2435,"-",C2435,"-",D2435)</f>
        <v>----</v>
      </c>
      <c r="J2435" s="92"/>
      <c r="K2435" s="92"/>
    </row>
    <row r="2436" spans="1:11" x14ac:dyDescent="0.25">
      <c r="A2436" t="str">
        <f t="shared" si="38"/>
        <v>----</v>
      </c>
      <c r="J2436" s="92"/>
      <c r="K2436" s="92"/>
    </row>
    <row r="2437" spans="1:11" x14ac:dyDescent="0.25">
      <c r="A2437" t="str">
        <f t="shared" si="38"/>
        <v>----</v>
      </c>
      <c r="J2437" s="92"/>
      <c r="K2437" s="92"/>
    </row>
    <row r="2438" spans="1:11" x14ac:dyDescent="0.25">
      <c r="A2438" t="str">
        <f t="shared" si="38"/>
        <v>----</v>
      </c>
      <c r="J2438" s="92"/>
      <c r="K2438" s="92"/>
    </row>
    <row r="2439" spans="1:11" x14ac:dyDescent="0.25">
      <c r="A2439" t="str">
        <f t="shared" si="38"/>
        <v>----</v>
      </c>
      <c r="J2439" s="92"/>
      <c r="K2439" s="92"/>
    </row>
    <row r="2440" spans="1:11" x14ac:dyDescent="0.25">
      <c r="A2440" t="str">
        <f t="shared" si="38"/>
        <v>----</v>
      </c>
      <c r="J2440" s="92"/>
      <c r="K2440" s="92"/>
    </row>
    <row r="2441" spans="1:11" x14ac:dyDescent="0.25">
      <c r="A2441" t="str">
        <f t="shared" si="38"/>
        <v>----</v>
      </c>
      <c r="J2441" s="92"/>
      <c r="K2441" s="92"/>
    </row>
    <row r="2442" spans="1:11" x14ac:dyDescent="0.25">
      <c r="A2442" t="str">
        <f t="shared" si="38"/>
        <v>----</v>
      </c>
      <c r="J2442" s="92"/>
      <c r="K2442" s="92"/>
    </row>
    <row r="2443" spans="1:11" x14ac:dyDescent="0.25">
      <c r="A2443" t="str">
        <f t="shared" si="38"/>
        <v>----</v>
      </c>
      <c r="J2443" s="92"/>
      <c r="K2443" s="92"/>
    </row>
    <row r="2444" spans="1:11" x14ac:dyDescent="0.25">
      <c r="A2444" t="str">
        <f t="shared" si="38"/>
        <v>----</v>
      </c>
      <c r="J2444" s="92"/>
      <c r="K2444" s="92"/>
    </row>
    <row r="2445" spans="1:11" x14ac:dyDescent="0.25">
      <c r="A2445" t="str">
        <f t="shared" si="38"/>
        <v>----</v>
      </c>
      <c r="J2445" s="92"/>
      <c r="K2445" s="92"/>
    </row>
    <row r="2446" spans="1:11" x14ac:dyDescent="0.25">
      <c r="A2446" t="str">
        <f t="shared" si="38"/>
        <v>----</v>
      </c>
      <c r="J2446" s="92"/>
      <c r="K2446" s="92"/>
    </row>
    <row r="2447" spans="1:11" x14ac:dyDescent="0.25">
      <c r="A2447" t="str">
        <f t="shared" si="38"/>
        <v>----</v>
      </c>
      <c r="J2447" s="92"/>
      <c r="K2447" s="92"/>
    </row>
    <row r="2448" spans="1:11" x14ac:dyDescent="0.25">
      <c r="A2448" t="str">
        <f t="shared" si="38"/>
        <v>----</v>
      </c>
      <c r="J2448" s="92"/>
      <c r="K2448" s="92"/>
    </row>
    <row r="2449" spans="1:11" x14ac:dyDescent="0.25">
      <c r="A2449" t="str">
        <f t="shared" si="38"/>
        <v>----</v>
      </c>
      <c r="J2449" s="92"/>
      <c r="K2449" s="92"/>
    </row>
    <row r="2450" spans="1:11" x14ac:dyDescent="0.25">
      <c r="A2450" t="str">
        <f t="shared" si="38"/>
        <v>----</v>
      </c>
      <c r="J2450" s="92"/>
      <c r="K2450" s="92"/>
    </row>
    <row r="2451" spans="1:11" x14ac:dyDescent="0.25">
      <c r="A2451" t="str">
        <f t="shared" si="38"/>
        <v>----</v>
      </c>
      <c r="J2451" s="92"/>
      <c r="K2451" s="92"/>
    </row>
    <row r="2452" spans="1:11" x14ac:dyDescent="0.25">
      <c r="A2452" t="str">
        <f t="shared" si="38"/>
        <v>----</v>
      </c>
      <c r="J2452" s="92"/>
      <c r="K2452" s="92"/>
    </row>
    <row r="2453" spans="1:11" x14ac:dyDescent="0.25">
      <c r="A2453" t="str">
        <f t="shared" si="38"/>
        <v>----</v>
      </c>
      <c r="J2453" s="92"/>
      <c r="K2453" s="92"/>
    </row>
    <row r="2454" spans="1:11" x14ac:dyDescent="0.25">
      <c r="A2454" t="str">
        <f t="shared" si="38"/>
        <v>----</v>
      </c>
      <c r="J2454" s="92"/>
      <c r="K2454" s="92"/>
    </row>
    <row r="2455" spans="1:11" x14ac:dyDescent="0.25">
      <c r="A2455" t="str">
        <f t="shared" si="38"/>
        <v>----</v>
      </c>
      <c r="J2455" s="92"/>
      <c r="K2455" s="92"/>
    </row>
    <row r="2456" spans="1:11" x14ac:dyDescent="0.25">
      <c r="A2456" t="str">
        <f t="shared" si="38"/>
        <v>----</v>
      </c>
      <c r="J2456" s="92"/>
      <c r="K2456" s="92"/>
    </row>
    <row r="2457" spans="1:11" x14ac:dyDescent="0.25">
      <c r="A2457" t="str">
        <f t="shared" si="38"/>
        <v>----</v>
      </c>
      <c r="J2457" s="92"/>
      <c r="K2457" s="92"/>
    </row>
    <row r="2458" spans="1:11" x14ac:dyDescent="0.25">
      <c r="A2458" t="str">
        <f t="shared" si="38"/>
        <v>----</v>
      </c>
      <c r="J2458" s="92"/>
      <c r="K2458" s="92"/>
    </row>
    <row r="2459" spans="1:11" x14ac:dyDescent="0.25">
      <c r="A2459" t="str">
        <f t="shared" si="38"/>
        <v>----</v>
      </c>
      <c r="J2459" s="92"/>
      <c r="K2459" s="92"/>
    </row>
    <row r="2460" spans="1:11" x14ac:dyDescent="0.25">
      <c r="A2460" t="str">
        <f t="shared" si="38"/>
        <v>----</v>
      </c>
      <c r="J2460" s="92"/>
      <c r="K2460" s="92"/>
    </row>
    <row r="2461" spans="1:11" x14ac:dyDescent="0.25">
      <c r="A2461" t="str">
        <f t="shared" si="38"/>
        <v>----</v>
      </c>
      <c r="J2461" s="92"/>
      <c r="K2461" s="92"/>
    </row>
    <row r="2462" spans="1:11" x14ac:dyDescent="0.25">
      <c r="A2462" t="str">
        <f t="shared" si="38"/>
        <v>----</v>
      </c>
      <c r="J2462" s="92"/>
      <c r="K2462" s="92"/>
    </row>
    <row r="2463" spans="1:11" x14ac:dyDescent="0.25">
      <c r="A2463" t="str">
        <f t="shared" si="38"/>
        <v>----</v>
      </c>
      <c r="J2463" s="92"/>
      <c r="K2463" s="92"/>
    </row>
    <row r="2464" spans="1:11" x14ac:dyDescent="0.25">
      <c r="A2464" t="str">
        <f t="shared" si="38"/>
        <v>----</v>
      </c>
      <c r="J2464" s="92"/>
      <c r="K2464" s="92"/>
    </row>
    <row r="2465" spans="1:11" x14ac:dyDescent="0.25">
      <c r="A2465" t="str">
        <f t="shared" si="38"/>
        <v>----</v>
      </c>
      <c r="J2465" s="92"/>
      <c r="K2465" s="92"/>
    </row>
    <row r="2466" spans="1:11" x14ac:dyDescent="0.25">
      <c r="A2466" t="str">
        <f t="shared" si="38"/>
        <v>----</v>
      </c>
      <c r="J2466" s="92"/>
      <c r="K2466" s="92"/>
    </row>
    <row r="2467" spans="1:11" x14ac:dyDescent="0.25">
      <c r="A2467" t="str">
        <f t="shared" si="38"/>
        <v>----</v>
      </c>
      <c r="J2467" s="92"/>
      <c r="K2467" s="92"/>
    </row>
    <row r="2468" spans="1:11" x14ac:dyDescent="0.25">
      <c r="A2468" t="str">
        <f t="shared" si="38"/>
        <v>----</v>
      </c>
      <c r="J2468" s="92"/>
      <c r="K2468" s="92"/>
    </row>
    <row r="2469" spans="1:11" x14ac:dyDescent="0.25">
      <c r="A2469" t="str">
        <f t="shared" si="38"/>
        <v>----</v>
      </c>
      <c r="J2469" s="92"/>
      <c r="K2469" s="92"/>
    </row>
    <row r="2470" spans="1:11" x14ac:dyDescent="0.25">
      <c r="A2470" t="str">
        <f t="shared" si="38"/>
        <v>----</v>
      </c>
      <c r="J2470" s="92"/>
      <c r="K2470" s="92"/>
    </row>
    <row r="2471" spans="1:11" x14ac:dyDescent="0.25">
      <c r="A2471" t="str">
        <f t="shared" si="38"/>
        <v>----</v>
      </c>
      <c r="J2471" s="92"/>
      <c r="K2471" s="92"/>
    </row>
    <row r="2472" spans="1:11" x14ac:dyDescent="0.25">
      <c r="A2472" t="str">
        <f t="shared" si="38"/>
        <v>----</v>
      </c>
      <c r="J2472" s="92"/>
      <c r="K2472" s="92"/>
    </row>
    <row r="2473" spans="1:11" x14ac:dyDescent="0.25">
      <c r="A2473" t="str">
        <f t="shared" si="38"/>
        <v>----</v>
      </c>
      <c r="J2473" s="92"/>
      <c r="K2473" s="92"/>
    </row>
    <row r="2474" spans="1:11" x14ac:dyDescent="0.25">
      <c r="A2474" t="str">
        <f t="shared" si="38"/>
        <v>----</v>
      </c>
      <c r="J2474" s="92"/>
      <c r="K2474" s="92"/>
    </row>
    <row r="2475" spans="1:11" x14ac:dyDescent="0.25">
      <c r="A2475" t="str">
        <f t="shared" si="38"/>
        <v>----</v>
      </c>
      <c r="J2475" s="92"/>
      <c r="K2475" s="92"/>
    </row>
    <row r="2476" spans="1:11" x14ac:dyDescent="0.25">
      <c r="A2476" t="str">
        <f t="shared" si="38"/>
        <v>----</v>
      </c>
      <c r="J2476" s="92"/>
      <c r="K2476" s="92"/>
    </row>
    <row r="2477" spans="1:11" x14ac:dyDescent="0.25">
      <c r="A2477" t="str">
        <f t="shared" si="38"/>
        <v>----</v>
      </c>
      <c r="J2477" s="92"/>
      <c r="K2477" s="92"/>
    </row>
    <row r="2478" spans="1:11" x14ac:dyDescent="0.25">
      <c r="A2478" t="str">
        <f t="shared" si="38"/>
        <v>----</v>
      </c>
      <c r="J2478" s="92"/>
      <c r="K2478" s="92"/>
    </row>
    <row r="2479" spans="1:11" x14ac:dyDescent="0.25">
      <c r="A2479" t="str">
        <f t="shared" si="38"/>
        <v>----</v>
      </c>
      <c r="J2479" s="92"/>
      <c r="K2479" s="92"/>
    </row>
    <row r="2480" spans="1:11" x14ac:dyDescent="0.25">
      <c r="A2480" t="str">
        <f t="shared" si="38"/>
        <v>----</v>
      </c>
      <c r="J2480" s="92"/>
      <c r="K2480" s="92"/>
    </row>
    <row r="2481" spans="1:11" x14ac:dyDescent="0.25">
      <c r="A2481" t="str">
        <f t="shared" si="38"/>
        <v>----</v>
      </c>
      <c r="J2481" s="92"/>
      <c r="K2481" s="92"/>
    </row>
    <row r="2482" spans="1:11" x14ac:dyDescent="0.25">
      <c r="A2482" t="str">
        <f t="shared" si="38"/>
        <v>----</v>
      </c>
      <c r="J2482" s="92"/>
      <c r="K2482" s="92"/>
    </row>
    <row r="2483" spans="1:11" x14ac:dyDescent="0.25">
      <c r="A2483" t="str">
        <f t="shared" si="38"/>
        <v>----</v>
      </c>
      <c r="J2483" s="92"/>
      <c r="K2483" s="92"/>
    </row>
    <row r="2484" spans="1:11" x14ac:dyDescent="0.25">
      <c r="A2484" t="str">
        <f t="shared" si="38"/>
        <v>----</v>
      </c>
      <c r="J2484" s="92"/>
      <c r="K2484" s="92"/>
    </row>
    <row r="2485" spans="1:11" x14ac:dyDescent="0.25">
      <c r="A2485" t="str">
        <f t="shared" si="38"/>
        <v>----</v>
      </c>
      <c r="J2485" s="92"/>
      <c r="K2485" s="92"/>
    </row>
    <row r="2486" spans="1:11" x14ac:dyDescent="0.25">
      <c r="A2486" t="str">
        <f t="shared" si="38"/>
        <v>----</v>
      </c>
      <c r="J2486" s="92"/>
      <c r="K2486" s="92"/>
    </row>
    <row r="2487" spans="1:11" x14ac:dyDescent="0.25">
      <c r="A2487" t="str">
        <f t="shared" si="38"/>
        <v>----</v>
      </c>
      <c r="J2487" s="92"/>
      <c r="K2487" s="92"/>
    </row>
    <row r="2488" spans="1:11" x14ac:dyDescent="0.25">
      <c r="A2488" t="str">
        <f t="shared" si="38"/>
        <v>----</v>
      </c>
      <c r="J2488" s="92"/>
      <c r="K2488" s="92"/>
    </row>
    <row r="2489" spans="1:11" x14ac:dyDescent="0.25">
      <c r="A2489" t="str">
        <f t="shared" si="38"/>
        <v>----</v>
      </c>
      <c r="J2489" s="92"/>
      <c r="K2489" s="92"/>
    </row>
    <row r="2490" spans="1:11" x14ac:dyDescent="0.25">
      <c r="A2490" t="str">
        <f t="shared" si="38"/>
        <v>----</v>
      </c>
      <c r="J2490" s="92"/>
      <c r="K2490" s="92"/>
    </row>
    <row r="2491" spans="1:11" x14ac:dyDescent="0.25">
      <c r="A2491" t="str">
        <f t="shared" si="38"/>
        <v>----</v>
      </c>
      <c r="J2491" s="92"/>
      <c r="K2491" s="92"/>
    </row>
    <row r="2492" spans="1:11" x14ac:dyDescent="0.25">
      <c r="A2492" t="str">
        <f t="shared" si="38"/>
        <v>----</v>
      </c>
      <c r="J2492" s="92"/>
      <c r="K2492" s="92"/>
    </row>
    <row r="2493" spans="1:11" x14ac:dyDescent="0.25">
      <c r="A2493" t="str">
        <f t="shared" si="38"/>
        <v>----</v>
      </c>
      <c r="J2493" s="92"/>
      <c r="K2493" s="92"/>
    </row>
    <row r="2494" spans="1:11" x14ac:dyDescent="0.25">
      <c r="A2494" t="str">
        <f t="shared" si="38"/>
        <v>----</v>
      </c>
      <c r="J2494" s="92"/>
      <c r="K2494" s="92"/>
    </row>
    <row r="2495" spans="1:11" x14ac:dyDescent="0.25">
      <c r="A2495" t="str">
        <f t="shared" si="38"/>
        <v>----</v>
      </c>
      <c r="J2495" s="92"/>
      <c r="K2495" s="92"/>
    </row>
    <row r="2496" spans="1:11" x14ac:dyDescent="0.25">
      <c r="A2496" t="str">
        <f t="shared" si="38"/>
        <v>----</v>
      </c>
      <c r="J2496" s="92"/>
      <c r="K2496" s="92"/>
    </row>
    <row r="2497" spans="1:11" x14ac:dyDescent="0.25">
      <c r="A2497" t="str">
        <f t="shared" si="38"/>
        <v>----</v>
      </c>
      <c r="J2497" s="92"/>
      <c r="K2497" s="92"/>
    </row>
    <row r="2498" spans="1:11" x14ac:dyDescent="0.25">
      <c r="A2498" t="str">
        <f t="shared" si="38"/>
        <v>----</v>
      </c>
      <c r="J2498" s="92"/>
      <c r="K2498" s="92"/>
    </row>
    <row r="2499" spans="1:11" x14ac:dyDescent="0.25">
      <c r="A2499" t="str">
        <f t="shared" ref="A2499:A2562" si="39">CONCATENATE(E2499,"-",H2499,"-",I2499,"-",C2499,"-",D2499)</f>
        <v>----</v>
      </c>
      <c r="J2499" s="92"/>
      <c r="K2499" s="92"/>
    </row>
    <row r="2500" spans="1:11" x14ac:dyDescent="0.25">
      <c r="A2500" t="str">
        <f t="shared" si="39"/>
        <v>----</v>
      </c>
      <c r="J2500" s="92"/>
      <c r="K2500" s="92"/>
    </row>
    <row r="2501" spans="1:11" x14ac:dyDescent="0.25">
      <c r="A2501" t="str">
        <f t="shared" si="39"/>
        <v>----</v>
      </c>
      <c r="J2501" s="92"/>
      <c r="K2501" s="92"/>
    </row>
    <row r="2502" spans="1:11" x14ac:dyDescent="0.25">
      <c r="A2502" t="str">
        <f t="shared" si="39"/>
        <v>----</v>
      </c>
      <c r="J2502" s="92"/>
      <c r="K2502" s="92"/>
    </row>
    <row r="2503" spans="1:11" x14ac:dyDescent="0.25">
      <c r="A2503" t="str">
        <f t="shared" si="39"/>
        <v>----</v>
      </c>
      <c r="J2503" s="92"/>
      <c r="K2503" s="92"/>
    </row>
    <row r="2504" spans="1:11" x14ac:dyDescent="0.25">
      <c r="A2504" t="str">
        <f t="shared" si="39"/>
        <v>----</v>
      </c>
      <c r="J2504" s="92"/>
      <c r="K2504" s="92"/>
    </row>
    <row r="2505" spans="1:11" x14ac:dyDescent="0.25">
      <c r="A2505" t="str">
        <f t="shared" si="39"/>
        <v>----</v>
      </c>
      <c r="J2505" s="92"/>
      <c r="K2505" s="92"/>
    </row>
    <row r="2506" spans="1:11" x14ac:dyDescent="0.25">
      <c r="A2506" t="str">
        <f t="shared" si="39"/>
        <v>----</v>
      </c>
      <c r="J2506" s="92"/>
      <c r="K2506" s="92"/>
    </row>
    <row r="2507" spans="1:11" x14ac:dyDescent="0.25">
      <c r="A2507" t="str">
        <f t="shared" si="39"/>
        <v>----</v>
      </c>
      <c r="J2507" s="92"/>
      <c r="K2507" s="92"/>
    </row>
    <row r="2508" spans="1:11" x14ac:dyDescent="0.25">
      <c r="A2508" t="str">
        <f t="shared" si="39"/>
        <v>----</v>
      </c>
      <c r="J2508" s="92"/>
      <c r="K2508" s="92"/>
    </row>
    <row r="2509" spans="1:11" x14ac:dyDescent="0.25">
      <c r="A2509" t="str">
        <f t="shared" si="39"/>
        <v>----</v>
      </c>
      <c r="J2509" s="92"/>
      <c r="K2509" s="92"/>
    </row>
    <row r="2510" spans="1:11" x14ac:dyDescent="0.25">
      <c r="A2510" t="str">
        <f t="shared" si="39"/>
        <v>----</v>
      </c>
      <c r="J2510" s="92"/>
      <c r="K2510" s="92"/>
    </row>
    <row r="2511" spans="1:11" x14ac:dyDescent="0.25">
      <c r="A2511" t="str">
        <f t="shared" si="39"/>
        <v>----</v>
      </c>
      <c r="J2511" s="92"/>
      <c r="K2511" s="92"/>
    </row>
    <row r="2512" spans="1:11" x14ac:dyDescent="0.25">
      <c r="A2512" t="str">
        <f t="shared" si="39"/>
        <v>----</v>
      </c>
      <c r="J2512" s="92"/>
      <c r="K2512" s="92"/>
    </row>
    <row r="2513" spans="1:11" x14ac:dyDescent="0.25">
      <c r="A2513" t="str">
        <f t="shared" si="39"/>
        <v>----</v>
      </c>
      <c r="J2513" s="92"/>
      <c r="K2513" s="92"/>
    </row>
    <row r="2514" spans="1:11" x14ac:dyDescent="0.25">
      <c r="A2514" t="str">
        <f t="shared" si="39"/>
        <v>----</v>
      </c>
      <c r="J2514" s="92"/>
      <c r="K2514" s="92"/>
    </row>
    <row r="2515" spans="1:11" x14ac:dyDescent="0.25">
      <c r="A2515" t="str">
        <f t="shared" si="39"/>
        <v>----</v>
      </c>
      <c r="J2515" s="92"/>
      <c r="K2515" s="92"/>
    </row>
    <row r="2516" spans="1:11" x14ac:dyDescent="0.25">
      <c r="A2516" t="str">
        <f t="shared" si="39"/>
        <v>----</v>
      </c>
      <c r="J2516" s="92"/>
      <c r="K2516" s="92"/>
    </row>
    <row r="2517" spans="1:11" x14ac:dyDescent="0.25">
      <c r="A2517" t="str">
        <f t="shared" si="39"/>
        <v>----</v>
      </c>
      <c r="J2517" s="92"/>
      <c r="K2517" s="92"/>
    </row>
    <row r="2518" spans="1:11" x14ac:dyDescent="0.25">
      <c r="A2518" t="str">
        <f t="shared" si="39"/>
        <v>----</v>
      </c>
      <c r="J2518" s="92"/>
      <c r="K2518" s="92"/>
    </row>
    <row r="2519" spans="1:11" x14ac:dyDescent="0.25">
      <c r="A2519" t="str">
        <f t="shared" si="39"/>
        <v>----</v>
      </c>
      <c r="J2519" s="92"/>
      <c r="K2519" s="92"/>
    </row>
    <row r="2520" spans="1:11" x14ac:dyDescent="0.25">
      <c r="A2520" t="str">
        <f t="shared" si="39"/>
        <v>----</v>
      </c>
      <c r="J2520" s="92"/>
      <c r="K2520" s="92"/>
    </row>
    <row r="2521" spans="1:11" x14ac:dyDescent="0.25">
      <c r="A2521" t="str">
        <f t="shared" si="39"/>
        <v>----</v>
      </c>
      <c r="J2521" s="92"/>
      <c r="K2521" s="92"/>
    </row>
    <row r="2522" spans="1:11" x14ac:dyDescent="0.25">
      <c r="A2522" t="str">
        <f t="shared" si="39"/>
        <v>----</v>
      </c>
      <c r="J2522" s="92"/>
      <c r="K2522" s="92"/>
    </row>
    <row r="2523" spans="1:11" x14ac:dyDescent="0.25">
      <c r="A2523" t="str">
        <f t="shared" si="39"/>
        <v>----</v>
      </c>
      <c r="J2523" s="92"/>
      <c r="K2523" s="92"/>
    </row>
    <row r="2524" spans="1:11" x14ac:dyDescent="0.25">
      <c r="A2524" t="str">
        <f t="shared" si="39"/>
        <v>----</v>
      </c>
      <c r="J2524" s="92"/>
      <c r="K2524" s="92"/>
    </row>
    <row r="2525" spans="1:11" x14ac:dyDescent="0.25">
      <c r="A2525" t="str">
        <f t="shared" si="39"/>
        <v>----</v>
      </c>
      <c r="J2525" s="92"/>
      <c r="K2525" s="92"/>
    </row>
    <row r="2526" spans="1:11" x14ac:dyDescent="0.25">
      <c r="A2526" t="str">
        <f t="shared" si="39"/>
        <v>----</v>
      </c>
      <c r="J2526" s="92"/>
      <c r="K2526" s="92"/>
    </row>
    <row r="2527" spans="1:11" x14ac:dyDescent="0.25">
      <c r="A2527" t="str">
        <f t="shared" si="39"/>
        <v>----</v>
      </c>
      <c r="J2527" s="92"/>
      <c r="K2527" s="92"/>
    </row>
    <row r="2528" spans="1:11" x14ac:dyDescent="0.25">
      <c r="A2528" t="str">
        <f t="shared" si="39"/>
        <v>----</v>
      </c>
      <c r="J2528" s="92"/>
      <c r="K2528" s="92"/>
    </row>
    <row r="2529" spans="1:11" x14ac:dyDescent="0.25">
      <c r="A2529" t="str">
        <f t="shared" si="39"/>
        <v>----</v>
      </c>
      <c r="J2529" s="92"/>
      <c r="K2529" s="92"/>
    </row>
    <row r="2530" spans="1:11" x14ac:dyDescent="0.25">
      <c r="A2530" t="str">
        <f t="shared" si="39"/>
        <v>----</v>
      </c>
      <c r="J2530" s="92"/>
      <c r="K2530" s="92"/>
    </row>
    <row r="2531" spans="1:11" x14ac:dyDescent="0.25">
      <c r="A2531" t="str">
        <f t="shared" si="39"/>
        <v>----</v>
      </c>
      <c r="J2531" s="92"/>
      <c r="K2531" s="92"/>
    </row>
    <row r="2532" spans="1:11" x14ac:dyDescent="0.25">
      <c r="A2532" t="str">
        <f t="shared" si="39"/>
        <v>----</v>
      </c>
      <c r="J2532" s="92"/>
      <c r="K2532" s="92"/>
    </row>
    <row r="2533" spans="1:11" x14ac:dyDescent="0.25">
      <c r="A2533" t="str">
        <f t="shared" si="39"/>
        <v>----</v>
      </c>
      <c r="J2533" s="92"/>
      <c r="K2533" s="92"/>
    </row>
    <row r="2534" spans="1:11" x14ac:dyDescent="0.25">
      <c r="A2534" t="str">
        <f t="shared" si="39"/>
        <v>----</v>
      </c>
      <c r="J2534" s="92"/>
      <c r="K2534" s="92"/>
    </row>
    <row r="2535" spans="1:11" x14ac:dyDescent="0.25">
      <c r="A2535" t="str">
        <f t="shared" si="39"/>
        <v>----</v>
      </c>
      <c r="J2535" s="92"/>
      <c r="K2535" s="92"/>
    </row>
    <row r="2536" spans="1:11" x14ac:dyDescent="0.25">
      <c r="A2536" t="str">
        <f t="shared" si="39"/>
        <v>----</v>
      </c>
      <c r="J2536" s="92"/>
      <c r="K2536" s="92"/>
    </row>
    <row r="2537" spans="1:11" x14ac:dyDescent="0.25">
      <c r="A2537" t="str">
        <f t="shared" si="39"/>
        <v>----</v>
      </c>
      <c r="J2537" s="92"/>
      <c r="K2537" s="92"/>
    </row>
    <row r="2538" spans="1:11" x14ac:dyDescent="0.25">
      <c r="A2538" t="str">
        <f t="shared" si="39"/>
        <v>----</v>
      </c>
      <c r="J2538" s="92"/>
      <c r="K2538" s="92"/>
    </row>
    <row r="2539" spans="1:11" x14ac:dyDescent="0.25">
      <c r="A2539" t="str">
        <f t="shared" si="39"/>
        <v>----</v>
      </c>
      <c r="J2539" s="92"/>
      <c r="K2539" s="92"/>
    </row>
    <row r="2540" spans="1:11" x14ac:dyDescent="0.25">
      <c r="A2540" t="str">
        <f t="shared" si="39"/>
        <v>----</v>
      </c>
      <c r="J2540" s="92"/>
      <c r="K2540" s="92"/>
    </row>
    <row r="2541" spans="1:11" x14ac:dyDescent="0.25">
      <c r="A2541" t="str">
        <f t="shared" si="39"/>
        <v>----</v>
      </c>
      <c r="J2541" s="92"/>
      <c r="K2541" s="92"/>
    </row>
    <row r="2542" spans="1:11" x14ac:dyDescent="0.25">
      <c r="A2542" t="str">
        <f t="shared" si="39"/>
        <v>----</v>
      </c>
      <c r="J2542" s="92"/>
      <c r="K2542" s="92"/>
    </row>
    <row r="2543" spans="1:11" x14ac:dyDescent="0.25">
      <c r="A2543" t="str">
        <f t="shared" si="39"/>
        <v>----</v>
      </c>
      <c r="J2543" s="92"/>
      <c r="K2543" s="92"/>
    </row>
    <row r="2544" spans="1:11" x14ac:dyDescent="0.25">
      <c r="A2544" t="str">
        <f t="shared" si="39"/>
        <v>----</v>
      </c>
      <c r="J2544" s="92"/>
      <c r="K2544" s="92"/>
    </row>
    <row r="2545" spans="1:11" x14ac:dyDescent="0.25">
      <c r="A2545" t="str">
        <f t="shared" si="39"/>
        <v>----</v>
      </c>
      <c r="J2545" s="92"/>
      <c r="K2545" s="92"/>
    </row>
    <row r="2546" spans="1:11" x14ac:dyDescent="0.25">
      <c r="A2546" t="str">
        <f t="shared" si="39"/>
        <v>----</v>
      </c>
      <c r="J2546" s="92"/>
      <c r="K2546" s="92"/>
    </row>
    <row r="2547" spans="1:11" x14ac:dyDescent="0.25">
      <c r="A2547" t="str">
        <f t="shared" si="39"/>
        <v>----</v>
      </c>
      <c r="J2547" s="92"/>
      <c r="K2547" s="92"/>
    </row>
    <row r="2548" spans="1:11" x14ac:dyDescent="0.25">
      <c r="A2548" t="str">
        <f t="shared" si="39"/>
        <v>----</v>
      </c>
      <c r="J2548" s="92"/>
      <c r="K2548" s="92"/>
    </row>
    <row r="2549" spans="1:11" x14ac:dyDescent="0.25">
      <c r="A2549" t="str">
        <f t="shared" si="39"/>
        <v>----</v>
      </c>
      <c r="J2549" s="92"/>
      <c r="K2549" s="92"/>
    </row>
    <row r="2550" spans="1:11" x14ac:dyDescent="0.25">
      <c r="A2550" t="str">
        <f t="shared" si="39"/>
        <v>----</v>
      </c>
      <c r="J2550" s="92"/>
      <c r="K2550" s="92"/>
    </row>
    <row r="2551" spans="1:11" x14ac:dyDescent="0.25">
      <c r="A2551" t="str">
        <f t="shared" si="39"/>
        <v>----</v>
      </c>
      <c r="J2551" s="92"/>
      <c r="K2551" s="92"/>
    </row>
    <row r="2552" spans="1:11" x14ac:dyDescent="0.25">
      <c r="A2552" t="str">
        <f t="shared" si="39"/>
        <v>----</v>
      </c>
      <c r="J2552" s="92"/>
      <c r="K2552" s="92"/>
    </row>
    <row r="2553" spans="1:11" x14ac:dyDescent="0.25">
      <c r="A2553" t="str">
        <f t="shared" si="39"/>
        <v>----</v>
      </c>
      <c r="J2553" s="92"/>
      <c r="K2553" s="92"/>
    </row>
    <row r="2554" spans="1:11" x14ac:dyDescent="0.25">
      <c r="A2554" t="str">
        <f t="shared" si="39"/>
        <v>----</v>
      </c>
      <c r="J2554" s="92"/>
      <c r="K2554" s="92"/>
    </row>
    <row r="2555" spans="1:11" x14ac:dyDescent="0.25">
      <c r="A2555" t="str">
        <f t="shared" si="39"/>
        <v>----</v>
      </c>
      <c r="J2555" s="92"/>
      <c r="K2555" s="92"/>
    </row>
    <row r="2556" spans="1:11" x14ac:dyDescent="0.25">
      <c r="A2556" t="str">
        <f t="shared" si="39"/>
        <v>----</v>
      </c>
      <c r="J2556" s="92"/>
      <c r="K2556" s="92"/>
    </row>
    <row r="2557" spans="1:11" x14ac:dyDescent="0.25">
      <c r="A2557" t="str">
        <f t="shared" si="39"/>
        <v>----</v>
      </c>
      <c r="J2557" s="92"/>
      <c r="K2557" s="92"/>
    </row>
    <row r="2558" spans="1:11" x14ac:dyDescent="0.25">
      <c r="A2558" t="str">
        <f t="shared" si="39"/>
        <v>----</v>
      </c>
      <c r="J2558" s="92"/>
      <c r="K2558" s="92"/>
    </row>
    <row r="2559" spans="1:11" x14ac:dyDescent="0.25">
      <c r="A2559" t="str">
        <f t="shared" si="39"/>
        <v>----</v>
      </c>
      <c r="J2559" s="92"/>
      <c r="K2559" s="92"/>
    </row>
    <row r="2560" spans="1:11" x14ac:dyDescent="0.25">
      <c r="A2560" t="str">
        <f t="shared" si="39"/>
        <v>----</v>
      </c>
      <c r="J2560" s="92"/>
      <c r="K2560" s="92"/>
    </row>
    <row r="2561" spans="1:11" x14ac:dyDescent="0.25">
      <c r="A2561" t="str">
        <f t="shared" si="39"/>
        <v>----</v>
      </c>
      <c r="J2561" s="92"/>
      <c r="K2561" s="92"/>
    </row>
    <row r="2562" spans="1:11" x14ac:dyDescent="0.25">
      <c r="A2562" t="str">
        <f t="shared" si="39"/>
        <v>----</v>
      </c>
      <c r="J2562" s="92"/>
      <c r="K2562" s="92"/>
    </row>
    <row r="2563" spans="1:11" x14ac:dyDescent="0.25">
      <c r="A2563" t="str">
        <f t="shared" ref="A2563:A2626" si="40">CONCATENATE(E2563,"-",H2563,"-",I2563,"-",C2563,"-",D2563)</f>
        <v>----</v>
      </c>
      <c r="J2563" s="92"/>
      <c r="K2563" s="92"/>
    </row>
    <row r="2564" spans="1:11" x14ac:dyDescent="0.25">
      <c r="A2564" t="str">
        <f t="shared" si="40"/>
        <v>----</v>
      </c>
      <c r="J2564" s="92"/>
      <c r="K2564" s="92"/>
    </row>
    <row r="2565" spans="1:11" x14ac:dyDescent="0.25">
      <c r="A2565" t="str">
        <f t="shared" si="40"/>
        <v>----</v>
      </c>
      <c r="J2565" s="92"/>
      <c r="K2565" s="92"/>
    </row>
    <row r="2566" spans="1:11" x14ac:dyDescent="0.25">
      <c r="A2566" t="str">
        <f t="shared" si="40"/>
        <v>----</v>
      </c>
      <c r="J2566" s="92"/>
      <c r="K2566" s="92"/>
    </row>
    <row r="2567" spans="1:11" x14ac:dyDescent="0.25">
      <c r="A2567" t="str">
        <f t="shared" si="40"/>
        <v>----</v>
      </c>
      <c r="J2567" s="92"/>
      <c r="K2567" s="92"/>
    </row>
    <row r="2568" spans="1:11" x14ac:dyDescent="0.25">
      <c r="A2568" t="str">
        <f t="shared" si="40"/>
        <v>----</v>
      </c>
      <c r="J2568" s="92"/>
      <c r="K2568" s="92"/>
    </row>
    <row r="2569" spans="1:11" x14ac:dyDescent="0.25">
      <c r="A2569" t="str">
        <f t="shared" si="40"/>
        <v>----</v>
      </c>
      <c r="J2569" s="92"/>
      <c r="K2569" s="92"/>
    </row>
    <row r="2570" spans="1:11" x14ac:dyDescent="0.25">
      <c r="A2570" t="str">
        <f t="shared" si="40"/>
        <v>----</v>
      </c>
      <c r="J2570" s="92"/>
      <c r="K2570" s="92"/>
    </row>
    <row r="2571" spans="1:11" x14ac:dyDescent="0.25">
      <c r="A2571" t="str">
        <f t="shared" si="40"/>
        <v>----</v>
      </c>
      <c r="J2571" s="92"/>
      <c r="K2571" s="92"/>
    </row>
    <row r="2572" spans="1:11" x14ac:dyDescent="0.25">
      <c r="A2572" t="str">
        <f t="shared" si="40"/>
        <v>----</v>
      </c>
      <c r="J2572" s="92"/>
      <c r="K2572" s="92"/>
    </row>
    <row r="2573" spans="1:11" x14ac:dyDescent="0.25">
      <c r="A2573" t="str">
        <f t="shared" si="40"/>
        <v>----</v>
      </c>
      <c r="J2573" s="92"/>
      <c r="K2573" s="92"/>
    </row>
    <row r="2574" spans="1:11" x14ac:dyDescent="0.25">
      <c r="A2574" t="str">
        <f t="shared" si="40"/>
        <v>----</v>
      </c>
      <c r="J2574" s="92"/>
      <c r="K2574" s="92"/>
    </row>
    <row r="2575" spans="1:11" x14ac:dyDescent="0.25">
      <c r="A2575" t="str">
        <f t="shared" si="40"/>
        <v>----</v>
      </c>
      <c r="J2575" s="92"/>
      <c r="K2575" s="92"/>
    </row>
    <row r="2576" spans="1:11" x14ac:dyDescent="0.25">
      <c r="A2576" t="str">
        <f t="shared" si="40"/>
        <v>----</v>
      </c>
      <c r="J2576" s="92"/>
      <c r="K2576" s="92"/>
    </row>
    <row r="2577" spans="1:11" x14ac:dyDescent="0.25">
      <c r="A2577" t="str">
        <f t="shared" si="40"/>
        <v>----</v>
      </c>
      <c r="J2577" s="92"/>
      <c r="K2577" s="92"/>
    </row>
    <row r="2578" spans="1:11" x14ac:dyDescent="0.25">
      <c r="A2578" t="str">
        <f t="shared" si="40"/>
        <v>----</v>
      </c>
      <c r="J2578" s="92"/>
      <c r="K2578" s="92"/>
    </row>
    <row r="2579" spans="1:11" x14ac:dyDescent="0.25">
      <c r="A2579" t="str">
        <f t="shared" si="40"/>
        <v>----</v>
      </c>
      <c r="J2579" s="92"/>
      <c r="K2579" s="92"/>
    </row>
    <row r="2580" spans="1:11" x14ac:dyDescent="0.25">
      <c r="A2580" t="str">
        <f t="shared" si="40"/>
        <v>----</v>
      </c>
      <c r="J2580" s="92"/>
      <c r="K2580" s="92"/>
    </row>
    <row r="2581" spans="1:11" x14ac:dyDescent="0.25">
      <c r="A2581" t="str">
        <f t="shared" si="40"/>
        <v>----</v>
      </c>
      <c r="J2581" s="92"/>
      <c r="K2581" s="92"/>
    </row>
    <row r="2582" spans="1:11" x14ac:dyDescent="0.25">
      <c r="A2582" t="str">
        <f t="shared" si="40"/>
        <v>----</v>
      </c>
      <c r="J2582" s="92"/>
      <c r="K2582" s="92"/>
    </row>
    <row r="2583" spans="1:11" x14ac:dyDescent="0.25">
      <c r="A2583" t="str">
        <f t="shared" si="40"/>
        <v>----</v>
      </c>
      <c r="J2583" s="92"/>
      <c r="K2583" s="92"/>
    </row>
    <row r="2584" spans="1:11" x14ac:dyDescent="0.25">
      <c r="A2584" t="str">
        <f t="shared" si="40"/>
        <v>----</v>
      </c>
      <c r="J2584" s="92"/>
      <c r="K2584" s="92"/>
    </row>
    <row r="2585" spans="1:11" x14ac:dyDescent="0.25">
      <c r="A2585" t="str">
        <f t="shared" si="40"/>
        <v>----</v>
      </c>
      <c r="J2585" s="92"/>
      <c r="K2585" s="92"/>
    </row>
    <row r="2586" spans="1:11" x14ac:dyDescent="0.25">
      <c r="A2586" t="str">
        <f t="shared" si="40"/>
        <v>----</v>
      </c>
      <c r="J2586" s="92"/>
      <c r="K2586" s="92"/>
    </row>
    <row r="2587" spans="1:11" x14ac:dyDescent="0.25">
      <c r="A2587" t="str">
        <f t="shared" si="40"/>
        <v>----</v>
      </c>
      <c r="J2587" s="92"/>
      <c r="K2587" s="92"/>
    </row>
    <row r="2588" spans="1:11" x14ac:dyDescent="0.25">
      <c r="A2588" t="str">
        <f t="shared" si="40"/>
        <v>----</v>
      </c>
      <c r="J2588" s="92"/>
      <c r="K2588" s="92"/>
    </row>
    <row r="2589" spans="1:11" x14ac:dyDescent="0.25">
      <c r="A2589" t="str">
        <f t="shared" si="40"/>
        <v>----</v>
      </c>
      <c r="J2589" s="92"/>
      <c r="K2589" s="92"/>
    </row>
    <row r="2590" spans="1:11" x14ac:dyDescent="0.25">
      <c r="A2590" t="str">
        <f t="shared" si="40"/>
        <v>----</v>
      </c>
      <c r="J2590" s="92"/>
      <c r="K2590" s="92"/>
    </row>
    <row r="2591" spans="1:11" x14ac:dyDescent="0.25">
      <c r="A2591" t="str">
        <f t="shared" si="40"/>
        <v>----</v>
      </c>
      <c r="J2591" s="92"/>
      <c r="K2591" s="92"/>
    </row>
    <row r="2592" spans="1:11" x14ac:dyDescent="0.25">
      <c r="A2592" t="str">
        <f t="shared" si="40"/>
        <v>----</v>
      </c>
      <c r="J2592" s="92"/>
      <c r="K2592" s="92"/>
    </row>
    <row r="2593" spans="1:11" x14ac:dyDescent="0.25">
      <c r="A2593" t="str">
        <f t="shared" si="40"/>
        <v>----</v>
      </c>
      <c r="J2593" s="92"/>
      <c r="K2593" s="92"/>
    </row>
    <row r="2594" spans="1:11" x14ac:dyDescent="0.25">
      <c r="A2594" t="str">
        <f t="shared" si="40"/>
        <v>----</v>
      </c>
      <c r="J2594" s="92"/>
      <c r="K2594" s="92"/>
    </row>
    <row r="2595" spans="1:11" x14ac:dyDescent="0.25">
      <c r="A2595" t="str">
        <f t="shared" si="40"/>
        <v>----</v>
      </c>
      <c r="J2595" s="92"/>
      <c r="K2595" s="92"/>
    </row>
    <row r="2596" spans="1:11" x14ac:dyDescent="0.25">
      <c r="A2596" t="str">
        <f t="shared" si="40"/>
        <v>----</v>
      </c>
      <c r="J2596" s="92"/>
      <c r="K2596" s="92"/>
    </row>
    <row r="2597" spans="1:11" x14ac:dyDescent="0.25">
      <c r="A2597" t="str">
        <f t="shared" si="40"/>
        <v>----</v>
      </c>
      <c r="J2597" s="92"/>
      <c r="K2597" s="92"/>
    </row>
    <row r="2598" spans="1:11" x14ac:dyDescent="0.25">
      <c r="A2598" t="str">
        <f t="shared" si="40"/>
        <v>----</v>
      </c>
      <c r="J2598" s="92"/>
      <c r="K2598" s="92"/>
    </row>
    <row r="2599" spans="1:11" x14ac:dyDescent="0.25">
      <c r="A2599" t="str">
        <f t="shared" si="40"/>
        <v>----</v>
      </c>
      <c r="J2599" s="92"/>
      <c r="K2599" s="92"/>
    </row>
    <row r="2600" spans="1:11" x14ac:dyDescent="0.25">
      <c r="A2600" t="str">
        <f t="shared" si="40"/>
        <v>----</v>
      </c>
      <c r="J2600" s="92"/>
      <c r="K2600" s="92"/>
    </row>
    <row r="2601" spans="1:11" x14ac:dyDescent="0.25">
      <c r="A2601" t="str">
        <f t="shared" si="40"/>
        <v>----</v>
      </c>
      <c r="J2601" s="92"/>
      <c r="K2601" s="92"/>
    </row>
    <row r="2602" spans="1:11" x14ac:dyDescent="0.25">
      <c r="A2602" t="str">
        <f t="shared" si="40"/>
        <v>----</v>
      </c>
      <c r="J2602" s="92"/>
      <c r="K2602" s="92"/>
    </row>
    <row r="2603" spans="1:11" x14ac:dyDescent="0.25">
      <c r="A2603" t="str">
        <f t="shared" si="40"/>
        <v>----</v>
      </c>
      <c r="J2603" s="92"/>
      <c r="K2603" s="92"/>
    </row>
    <row r="2604" spans="1:11" x14ac:dyDescent="0.25">
      <c r="A2604" t="str">
        <f t="shared" si="40"/>
        <v>----</v>
      </c>
      <c r="J2604" s="92"/>
      <c r="K2604" s="92"/>
    </row>
    <row r="2605" spans="1:11" x14ac:dyDescent="0.25">
      <c r="A2605" t="str">
        <f t="shared" si="40"/>
        <v>----</v>
      </c>
      <c r="J2605" s="92"/>
      <c r="K2605" s="92"/>
    </row>
    <row r="2606" spans="1:11" x14ac:dyDescent="0.25">
      <c r="A2606" t="str">
        <f t="shared" si="40"/>
        <v>----</v>
      </c>
      <c r="J2606" s="92"/>
      <c r="K2606" s="92"/>
    </row>
    <row r="2607" spans="1:11" x14ac:dyDescent="0.25">
      <c r="A2607" t="str">
        <f t="shared" si="40"/>
        <v>----</v>
      </c>
      <c r="J2607" s="92"/>
      <c r="K2607" s="92"/>
    </row>
    <row r="2608" spans="1:11" x14ac:dyDescent="0.25">
      <c r="A2608" t="str">
        <f t="shared" si="40"/>
        <v>----</v>
      </c>
      <c r="J2608" s="92"/>
      <c r="K2608" s="92"/>
    </row>
    <row r="2609" spans="1:11" x14ac:dyDescent="0.25">
      <c r="A2609" t="str">
        <f t="shared" si="40"/>
        <v>----</v>
      </c>
      <c r="J2609" s="92"/>
      <c r="K2609" s="92"/>
    </row>
    <row r="2610" spans="1:11" x14ac:dyDescent="0.25">
      <c r="A2610" t="str">
        <f t="shared" si="40"/>
        <v>----</v>
      </c>
      <c r="J2610" s="92"/>
      <c r="K2610" s="92"/>
    </row>
    <row r="2611" spans="1:11" x14ac:dyDescent="0.25">
      <c r="A2611" t="str">
        <f t="shared" si="40"/>
        <v>----</v>
      </c>
      <c r="J2611" s="92"/>
      <c r="K2611" s="92"/>
    </row>
    <row r="2612" spans="1:11" x14ac:dyDescent="0.25">
      <c r="A2612" t="str">
        <f t="shared" si="40"/>
        <v>----</v>
      </c>
      <c r="J2612" s="92"/>
      <c r="K2612" s="92"/>
    </row>
    <row r="2613" spans="1:11" x14ac:dyDescent="0.25">
      <c r="A2613" t="str">
        <f t="shared" si="40"/>
        <v>----</v>
      </c>
      <c r="J2613" s="92"/>
      <c r="K2613" s="92"/>
    </row>
    <row r="2614" spans="1:11" x14ac:dyDescent="0.25">
      <c r="A2614" t="str">
        <f t="shared" si="40"/>
        <v>----</v>
      </c>
      <c r="J2614" s="92"/>
      <c r="K2614" s="92"/>
    </row>
    <row r="2615" spans="1:11" x14ac:dyDescent="0.25">
      <c r="A2615" t="str">
        <f t="shared" si="40"/>
        <v>----</v>
      </c>
      <c r="J2615" s="92"/>
      <c r="K2615" s="92"/>
    </row>
    <row r="2616" spans="1:11" x14ac:dyDescent="0.25">
      <c r="A2616" t="str">
        <f t="shared" si="40"/>
        <v>----</v>
      </c>
      <c r="J2616" s="92"/>
      <c r="K2616" s="92"/>
    </row>
    <row r="2617" spans="1:11" x14ac:dyDescent="0.25">
      <c r="A2617" t="str">
        <f t="shared" si="40"/>
        <v>----</v>
      </c>
      <c r="J2617" s="92"/>
      <c r="K2617" s="92"/>
    </row>
    <row r="2618" spans="1:11" x14ac:dyDescent="0.25">
      <c r="A2618" t="str">
        <f t="shared" si="40"/>
        <v>----</v>
      </c>
      <c r="J2618" s="92"/>
      <c r="K2618" s="92"/>
    </row>
    <row r="2619" spans="1:11" x14ac:dyDescent="0.25">
      <c r="A2619" t="str">
        <f t="shared" si="40"/>
        <v>----</v>
      </c>
      <c r="J2619" s="92"/>
      <c r="K2619" s="92"/>
    </row>
    <row r="2620" spans="1:11" x14ac:dyDescent="0.25">
      <c r="A2620" t="str">
        <f t="shared" si="40"/>
        <v>----</v>
      </c>
      <c r="J2620" s="92"/>
      <c r="K2620" s="92"/>
    </row>
    <row r="2621" spans="1:11" x14ac:dyDescent="0.25">
      <c r="A2621" t="str">
        <f t="shared" si="40"/>
        <v>----</v>
      </c>
      <c r="J2621" s="92"/>
      <c r="K2621" s="92"/>
    </row>
    <row r="2622" spans="1:11" x14ac:dyDescent="0.25">
      <c r="A2622" t="str">
        <f t="shared" si="40"/>
        <v>----</v>
      </c>
      <c r="J2622" s="92"/>
      <c r="K2622" s="92"/>
    </row>
    <row r="2623" spans="1:11" x14ac:dyDescent="0.25">
      <c r="A2623" t="str">
        <f t="shared" si="40"/>
        <v>----</v>
      </c>
      <c r="J2623" s="92"/>
      <c r="K2623" s="92"/>
    </row>
    <row r="2624" spans="1:11" x14ac:dyDescent="0.25">
      <c r="A2624" t="str">
        <f t="shared" si="40"/>
        <v>----</v>
      </c>
      <c r="J2624" s="92"/>
      <c r="K2624" s="92"/>
    </row>
    <row r="2625" spans="1:11" x14ac:dyDescent="0.25">
      <c r="A2625" t="str">
        <f t="shared" si="40"/>
        <v>----</v>
      </c>
      <c r="J2625" s="92"/>
      <c r="K2625" s="92"/>
    </row>
    <row r="2626" spans="1:11" x14ac:dyDescent="0.25">
      <c r="A2626" t="str">
        <f t="shared" si="40"/>
        <v>----</v>
      </c>
      <c r="J2626" s="92"/>
      <c r="K2626" s="92"/>
    </row>
    <row r="2627" spans="1:11" x14ac:dyDescent="0.25">
      <c r="A2627" t="str">
        <f t="shared" ref="A2627:A2690" si="41">CONCATENATE(E2627,"-",H2627,"-",I2627,"-",C2627,"-",D2627)</f>
        <v>----</v>
      </c>
      <c r="J2627" s="92"/>
      <c r="K2627" s="92"/>
    </row>
    <row r="2628" spans="1:11" x14ac:dyDescent="0.25">
      <c r="A2628" t="str">
        <f t="shared" si="41"/>
        <v>----</v>
      </c>
      <c r="J2628" s="92"/>
      <c r="K2628" s="92"/>
    </row>
    <row r="2629" spans="1:11" x14ac:dyDescent="0.25">
      <c r="A2629" t="str">
        <f t="shared" si="41"/>
        <v>----</v>
      </c>
      <c r="J2629" s="92"/>
      <c r="K2629" s="92"/>
    </row>
    <row r="2630" spans="1:11" x14ac:dyDescent="0.25">
      <c r="A2630" t="str">
        <f t="shared" si="41"/>
        <v>----</v>
      </c>
      <c r="J2630" s="92"/>
      <c r="K2630" s="92"/>
    </row>
    <row r="2631" spans="1:11" x14ac:dyDescent="0.25">
      <c r="A2631" t="str">
        <f t="shared" si="41"/>
        <v>----</v>
      </c>
      <c r="J2631" s="92"/>
      <c r="K2631" s="92"/>
    </row>
    <row r="2632" spans="1:11" x14ac:dyDescent="0.25">
      <c r="A2632" t="str">
        <f t="shared" si="41"/>
        <v>----</v>
      </c>
      <c r="J2632" s="92"/>
      <c r="K2632" s="92"/>
    </row>
    <row r="2633" spans="1:11" x14ac:dyDescent="0.25">
      <c r="A2633" t="str">
        <f t="shared" si="41"/>
        <v>----</v>
      </c>
      <c r="J2633" s="92"/>
      <c r="K2633" s="92"/>
    </row>
    <row r="2634" spans="1:11" x14ac:dyDescent="0.25">
      <c r="A2634" t="str">
        <f t="shared" si="41"/>
        <v>----</v>
      </c>
      <c r="J2634" s="92"/>
      <c r="K2634" s="92"/>
    </row>
    <row r="2635" spans="1:11" x14ac:dyDescent="0.25">
      <c r="A2635" t="str">
        <f t="shared" si="41"/>
        <v>----</v>
      </c>
      <c r="J2635" s="92"/>
      <c r="K2635" s="92"/>
    </row>
    <row r="2636" spans="1:11" x14ac:dyDescent="0.25">
      <c r="A2636" t="str">
        <f t="shared" si="41"/>
        <v>----</v>
      </c>
      <c r="J2636" s="92"/>
      <c r="K2636" s="92"/>
    </row>
    <row r="2637" spans="1:11" x14ac:dyDescent="0.25">
      <c r="A2637" t="str">
        <f t="shared" si="41"/>
        <v>----</v>
      </c>
      <c r="J2637" s="92"/>
      <c r="K2637" s="92"/>
    </row>
    <row r="2638" spans="1:11" x14ac:dyDescent="0.25">
      <c r="A2638" t="str">
        <f t="shared" si="41"/>
        <v>----</v>
      </c>
      <c r="J2638" s="92"/>
      <c r="K2638" s="92"/>
    </row>
    <row r="2639" spans="1:11" x14ac:dyDescent="0.25">
      <c r="A2639" t="str">
        <f t="shared" si="41"/>
        <v>----</v>
      </c>
      <c r="J2639" s="92"/>
      <c r="K2639" s="92"/>
    </row>
    <row r="2640" spans="1:11" x14ac:dyDescent="0.25">
      <c r="A2640" t="str">
        <f t="shared" si="41"/>
        <v>----</v>
      </c>
      <c r="J2640" s="92"/>
      <c r="K2640" s="92"/>
    </row>
    <row r="2641" spans="1:11" x14ac:dyDescent="0.25">
      <c r="A2641" t="str">
        <f t="shared" si="41"/>
        <v>----</v>
      </c>
      <c r="J2641" s="92"/>
      <c r="K2641" s="92"/>
    </row>
    <row r="2642" spans="1:11" x14ac:dyDescent="0.25">
      <c r="A2642" t="str">
        <f t="shared" si="41"/>
        <v>----</v>
      </c>
      <c r="J2642" s="92"/>
      <c r="K2642" s="92"/>
    </row>
    <row r="2643" spans="1:11" x14ac:dyDescent="0.25">
      <c r="A2643" t="str">
        <f t="shared" si="41"/>
        <v>----</v>
      </c>
      <c r="J2643" s="92"/>
      <c r="K2643" s="92"/>
    </row>
    <row r="2644" spans="1:11" x14ac:dyDescent="0.25">
      <c r="A2644" t="str">
        <f t="shared" si="41"/>
        <v>----</v>
      </c>
      <c r="J2644" s="92"/>
      <c r="K2644" s="92"/>
    </row>
    <row r="2645" spans="1:11" x14ac:dyDescent="0.25">
      <c r="A2645" t="str">
        <f t="shared" si="41"/>
        <v>----</v>
      </c>
      <c r="J2645" s="92"/>
      <c r="K2645" s="92"/>
    </row>
    <row r="2646" spans="1:11" x14ac:dyDescent="0.25">
      <c r="A2646" t="str">
        <f t="shared" si="41"/>
        <v>----</v>
      </c>
      <c r="J2646" s="92"/>
      <c r="K2646" s="92"/>
    </row>
    <row r="2647" spans="1:11" x14ac:dyDescent="0.25">
      <c r="A2647" t="str">
        <f t="shared" si="41"/>
        <v>----</v>
      </c>
      <c r="J2647" s="92"/>
      <c r="K2647" s="92"/>
    </row>
    <row r="2648" spans="1:11" x14ac:dyDescent="0.25">
      <c r="A2648" t="str">
        <f t="shared" si="41"/>
        <v>----</v>
      </c>
      <c r="J2648" s="92"/>
      <c r="K2648" s="92"/>
    </row>
    <row r="2649" spans="1:11" x14ac:dyDescent="0.25">
      <c r="A2649" t="str">
        <f t="shared" si="41"/>
        <v>----</v>
      </c>
      <c r="J2649" s="92"/>
      <c r="K2649" s="92"/>
    </row>
    <row r="2650" spans="1:11" x14ac:dyDescent="0.25">
      <c r="A2650" t="str">
        <f t="shared" si="41"/>
        <v>----</v>
      </c>
      <c r="J2650" s="92"/>
      <c r="K2650" s="92"/>
    </row>
    <row r="2651" spans="1:11" x14ac:dyDescent="0.25">
      <c r="A2651" t="str">
        <f t="shared" si="41"/>
        <v>----</v>
      </c>
      <c r="J2651" s="92"/>
      <c r="K2651" s="92"/>
    </row>
    <row r="2652" spans="1:11" x14ac:dyDescent="0.25">
      <c r="A2652" t="str">
        <f t="shared" si="41"/>
        <v>----</v>
      </c>
      <c r="J2652" s="92"/>
      <c r="K2652" s="92"/>
    </row>
    <row r="2653" spans="1:11" x14ac:dyDescent="0.25">
      <c r="A2653" t="str">
        <f t="shared" si="41"/>
        <v>----</v>
      </c>
      <c r="J2653" s="92"/>
      <c r="K2653" s="92"/>
    </row>
    <row r="2654" spans="1:11" x14ac:dyDescent="0.25">
      <c r="A2654" t="str">
        <f t="shared" si="41"/>
        <v>----</v>
      </c>
      <c r="J2654" s="92"/>
      <c r="K2654" s="92"/>
    </row>
    <row r="2655" spans="1:11" x14ac:dyDescent="0.25">
      <c r="A2655" t="str">
        <f t="shared" si="41"/>
        <v>----</v>
      </c>
      <c r="J2655" s="92"/>
      <c r="K2655" s="92"/>
    </row>
    <row r="2656" spans="1:11" x14ac:dyDescent="0.25">
      <c r="A2656" t="str">
        <f t="shared" si="41"/>
        <v>----</v>
      </c>
      <c r="J2656" s="92"/>
      <c r="K2656" s="92"/>
    </row>
    <row r="2657" spans="1:11" x14ac:dyDescent="0.25">
      <c r="A2657" t="str">
        <f t="shared" si="41"/>
        <v>----</v>
      </c>
      <c r="J2657" s="92"/>
      <c r="K2657" s="92"/>
    </row>
    <row r="2658" spans="1:11" x14ac:dyDescent="0.25">
      <c r="A2658" t="str">
        <f t="shared" si="41"/>
        <v>----</v>
      </c>
      <c r="J2658" s="92"/>
      <c r="K2658" s="92"/>
    </row>
    <row r="2659" spans="1:11" x14ac:dyDescent="0.25">
      <c r="A2659" t="str">
        <f t="shared" si="41"/>
        <v>----</v>
      </c>
      <c r="J2659" s="92"/>
      <c r="K2659" s="92"/>
    </row>
    <row r="2660" spans="1:11" x14ac:dyDescent="0.25">
      <c r="A2660" t="str">
        <f t="shared" si="41"/>
        <v>----</v>
      </c>
      <c r="J2660" s="92"/>
      <c r="K2660" s="92"/>
    </row>
    <row r="2661" spans="1:11" x14ac:dyDescent="0.25">
      <c r="A2661" t="str">
        <f t="shared" si="41"/>
        <v>----</v>
      </c>
      <c r="J2661" s="92"/>
      <c r="K2661" s="92"/>
    </row>
    <row r="2662" spans="1:11" x14ac:dyDescent="0.25">
      <c r="A2662" t="str">
        <f t="shared" si="41"/>
        <v>----</v>
      </c>
      <c r="J2662" s="92"/>
      <c r="K2662" s="92"/>
    </row>
    <row r="2663" spans="1:11" x14ac:dyDescent="0.25">
      <c r="A2663" t="str">
        <f t="shared" si="41"/>
        <v>----</v>
      </c>
      <c r="J2663" s="92"/>
      <c r="K2663" s="92"/>
    </row>
    <row r="2664" spans="1:11" x14ac:dyDescent="0.25">
      <c r="A2664" t="str">
        <f t="shared" si="41"/>
        <v>----</v>
      </c>
      <c r="J2664" s="92"/>
      <c r="K2664" s="92"/>
    </row>
    <row r="2665" spans="1:11" x14ac:dyDescent="0.25">
      <c r="A2665" t="str">
        <f t="shared" si="41"/>
        <v>----</v>
      </c>
      <c r="J2665" s="92"/>
      <c r="K2665" s="92"/>
    </row>
    <row r="2666" spans="1:11" x14ac:dyDescent="0.25">
      <c r="A2666" t="str">
        <f t="shared" si="41"/>
        <v>----</v>
      </c>
      <c r="J2666" s="92"/>
      <c r="K2666" s="92"/>
    </row>
    <row r="2667" spans="1:11" x14ac:dyDescent="0.25">
      <c r="A2667" t="str">
        <f t="shared" si="41"/>
        <v>----</v>
      </c>
      <c r="J2667" s="92"/>
      <c r="K2667" s="92"/>
    </row>
    <row r="2668" spans="1:11" x14ac:dyDescent="0.25">
      <c r="A2668" t="str">
        <f t="shared" si="41"/>
        <v>----</v>
      </c>
      <c r="J2668" s="92"/>
      <c r="K2668" s="92"/>
    </row>
    <row r="2669" spans="1:11" x14ac:dyDescent="0.25">
      <c r="A2669" t="str">
        <f t="shared" si="41"/>
        <v>----</v>
      </c>
      <c r="J2669" s="92"/>
      <c r="K2669" s="92"/>
    </row>
    <row r="2670" spans="1:11" x14ac:dyDescent="0.25">
      <c r="A2670" t="str">
        <f t="shared" si="41"/>
        <v>----</v>
      </c>
      <c r="J2670" s="92"/>
      <c r="K2670" s="92"/>
    </row>
    <row r="2671" spans="1:11" x14ac:dyDescent="0.25">
      <c r="A2671" t="str">
        <f t="shared" si="41"/>
        <v>----</v>
      </c>
      <c r="J2671" s="92"/>
      <c r="K2671" s="92"/>
    </row>
    <row r="2672" spans="1:11" x14ac:dyDescent="0.25">
      <c r="A2672" t="str">
        <f t="shared" si="41"/>
        <v>----</v>
      </c>
      <c r="J2672" s="92"/>
      <c r="K2672" s="92"/>
    </row>
    <row r="2673" spans="1:11" x14ac:dyDescent="0.25">
      <c r="A2673" t="str">
        <f t="shared" si="41"/>
        <v>----</v>
      </c>
      <c r="J2673" s="92"/>
      <c r="K2673" s="92"/>
    </row>
    <row r="2674" spans="1:11" x14ac:dyDescent="0.25">
      <c r="A2674" t="str">
        <f t="shared" si="41"/>
        <v>----</v>
      </c>
      <c r="J2674" s="92"/>
      <c r="K2674" s="92"/>
    </row>
    <row r="2675" spans="1:11" x14ac:dyDescent="0.25">
      <c r="A2675" t="str">
        <f t="shared" si="41"/>
        <v>----</v>
      </c>
      <c r="J2675" s="92"/>
      <c r="K2675" s="92"/>
    </row>
    <row r="2676" spans="1:11" x14ac:dyDescent="0.25">
      <c r="A2676" t="str">
        <f t="shared" si="41"/>
        <v>----</v>
      </c>
      <c r="J2676" s="92"/>
      <c r="K2676" s="92"/>
    </row>
    <row r="2677" spans="1:11" x14ac:dyDescent="0.25">
      <c r="A2677" t="str">
        <f t="shared" si="41"/>
        <v>----</v>
      </c>
      <c r="J2677" s="92"/>
      <c r="K2677" s="92"/>
    </row>
    <row r="2678" spans="1:11" x14ac:dyDescent="0.25">
      <c r="A2678" t="str">
        <f t="shared" si="41"/>
        <v>----</v>
      </c>
      <c r="J2678" s="92"/>
      <c r="K2678" s="92"/>
    </row>
    <row r="2679" spans="1:11" x14ac:dyDescent="0.25">
      <c r="A2679" t="str">
        <f t="shared" si="41"/>
        <v>----</v>
      </c>
      <c r="J2679" s="92"/>
      <c r="K2679" s="92"/>
    </row>
    <row r="2680" spans="1:11" x14ac:dyDescent="0.25">
      <c r="A2680" t="str">
        <f t="shared" si="41"/>
        <v>----</v>
      </c>
      <c r="J2680" s="92"/>
      <c r="K2680" s="92"/>
    </row>
    <row r="2681" spans="1:11" x14ac:dyDescent="0.25">
      <c r="A2681" t="str">
        <f t="shared" si="41"/>
        <v>----</v>
      </c>
      <c r="J2681" s="92"/>
      <c r="K2681" s="92"/>
    </row>
    <row r="2682" spans="1:11" x14ac:dyDescent="0.25">
      <c r="A2682" t="str">
        <f t="shared" si="41"/>
        <v>----</v>
      </c>
      <c r="J2682" s="92"/>
      <c r="K2682" s="92"/>
    </row>
    <row r="2683" spans="1:11" x14ac:dyDescent="0.25">
      <c r="A2683" t="str">
        <f t="shared" si="41"/>
        <v>----</v>
      </c>
      <c r="J2683" s="92"/>
      <c r="K2683" s="92"/>
    </row>
    <row r="2684" spans="1:11" x14ac:dyDescent="0.25">
      <c r="A2684" t="str">
        <f t="shared" si="41"/>
        <v>----</v>
      </c>
      <c r="J2684" s="92"/>
      <c r="K2684" s="92"/>
    </row>
    <row r="2685" spans="1:11" x14ac:dyDescent="0.25">
      <c r="A2685" t="str">
        <f t="shared" si="41"/>
        <v>----</v>
      </c>
      <c r="J2685" s="92"/>
      <c r="K2685" s="92"/>
    </row>
    <row r="2686" spans="1:11" x14ac:dyDescent="0.25">
      <c r="A2686" t="str">
        <f t="shared" si="41"/>
        <v>----</v>
      </c>
      <c r="J2686" s="92"/>
      <c r="K2686" s="92"/>
    </row>
    <row r="2687" spans="1:11" x14ac:dyDescent="0.25">
      <c r="A2687" t="str">
        <f t="shared" si="41"/>
        <v>----</v>
      </c>
      <c r="J2687" s="92"/>
      <c r="K2687" s="92"/>
    </row>
    <row r="2688" spans="1:11" x14ac:dyDescent="0.25">
      <c r="A2688" t="str">
        <f t="shared" si="41"/>
        <v>----</v>
      </c>
      <c r="J2688" s="92"/>
      <c r="K2688" s="92"/>
    </row>
    <row r="2689" spans="1:11" x14ac:dyDescent="0.25">
      <c r="A2689" t="str">
        <f t="shared" si="41"/>
        <v>----</v>
      </c>
      <c r="J2689" s="92"/>
      <c r="K2689" s="92"/>
    </row>
    <row r="2690" spans="1:11" x14ac:dyDescent="0.25">
      <c r="A2690" t="str">
        <f t="shared" si="41"/>
        <v>----</v>
      </c>
      <c r="J2690" s="92"/>
      <c r="K2690" s="92"/>
    </row>
    <row r="2691" spans="1:11" x14ac:dyDescent="0.25">
      <c r="A2691" t="str">
        <f t="shared" ref="A2691:A2754" si="42">CONCATENATE(E2691,"-",H2691,"-",I2691,"-",C2691,"-",D2691)</f>
        <v>----</v>
      </c>
      <c r="J2691" s="92"/>
      <c r="K2691" s="92"/>
    </row>
    <row r="2692" spans="1:11" x14ac:dyDescent="0.25">
      <c r="A2692" t="str">
        <f t="shared" si="42"/>
        <v>----</v>
      </c>
      <c r="J2692" s="92"/>
      <c r="K2692" s="92"/>
    </row>
    <row r="2693" spans="1:11" x14ac:dyDescent="0.25">
      <c r="A2693" t="str">
        <f t="shared" si="42"/>
        <v>----</v>
      </c>
      <c r="J2693" s="92"/>
      <c r="K2693" s="92"/>
    </row>
    <row r="2694" spans="1:11" x14ac:dyDescent="0.25">
      <c r="A2694" t="str">
        <f t="shared" si="42"/>
        <v>----</v>
      </c>
      <c r="J2694" s="92"/>
      <c r="K2694" s="92"/>
    </row>
    <row r="2695" spans="1:11" x14ac:dyDescent="0.25">
      <c r="A2695" t="str">
        <f t="shared" si="42"/>
        <v>----</v>
      </c>
      <c r="J2695" s="92"/>
      <c r="K2695" s="92"/>
    </row>
    <row r="2696" spans="1:11" x14ac:dyDescent="0.25">
      <c r="A2696" t="str">
        <f t="shared" si="42"/>
        <v>----</v>
      </c>
      <c r="J2696" s="92"/>
      <c r="K2696" s="92"/>
    </row>
    <row r="2697" spans="1:11" x14ac:dyDescent="0.25">
      <c r="A2697" t="str">
        <f t="shared" si="42"/>
        <v>----</v>
      </c>
      <c r="J2697" s="92"/>
      <c r="K2697" s="92"/>
    </row>
    <row r="2698" spans="1:11" x14ac:dyDescent="0.25">
      <c r="A2698" t="str">
        <f t="shared" si="42"/>
        <v>----</v>
      </c>
      <c r="J2698" s="92"/>
      <c r="K2698" s="92"/>
    </row>
    <row r="2699" spans="1:11" x14ac:dyDescent="0.25">
      <c r="A2699" t="str">
        <f t="shared" si="42"/>
        <v>----</v>
      </c>
      <c r="J2699" s="92"/>
      <c r="K2699" s="92"/>
    </row>
    <row r="2700" spans="1:11" x14ac:dyDescent="0.25">
      <c r="A2700" t="str">
        <f t="shared" si="42"/>
        <v>----</v>
      </c>
      <c r="J2700" s="92"/>
      <c r="K2700" s="92"/>
    </row>
    <row r="2701" spans="1:11" x14ac:dyDescent="0.25">
      <c r="A2701" t="str">
        <f t="shared" si="42"/>
        <v>----</v>
      </c>
      <c r="J2701" s="92"/>
      <c r="K2701" s="92"/>
    </row>
    <row r="2702" spans="1:11" x14ac:dyDescent="0.25">
      <c r="A2702" t="str">
        <f t="shared" si="42"/>
        <v>----</v>
      </c>
      <c r="J2702" s="92"/>
      <c r="K2702" s="92"/>
    </row>
    <row r="2703" spans="1:11" x14ac:dyDescent="0.25">
      <c r="A2703" t="str">
        <f t="shared" si="42"/>
        <v>----</v>
      </c>
      <c r="J2703" s="92"/>
      <c r="K2703" s="92"/>
    </row>
    <row r="2704" spans="1:11" x14ac:dyDescent="0.25">
      <c r="A2704" t="str">
        <f t="shared" si="42"/>
        <v>----</v>
      </c>
      <c r="J2704" s="92"/>
      <c r="K2704" s="92"/>
    </row>
    <row r="2705" spans="1:11" x14ac:dyDescent="0.25">
      <c r="A2705" t="str">
        <f t="shared" si="42"/>
        <v>----</v>
      </c>
      <c r="J2705" s="92"/>
      <c r="K2705" s="92"/>
    </row>
    <row r="2706" spans="1:11" x14ac:dyDescent="0.25">
      <c r="A2706" t="str">
        <f t="shared" si="42"/>
        <v>----</v>
      </c>
      <c r="J2706" s="92"/>
      <c r="K2706" s="92"/>
    </row>
    <row r="2707" spans="1:11" x14ac:dyDescent="0.25">
      <c r="A2707" t="str">
        <f t="shared" si="42"/>
        <v>----</v>
      </c>
      <c r="J2707" s="92"/>
      <c r="K2707" s="92"/>
    </row>
    <row r="2708" spans="1:11" x14ac:dyDescent="0.25">
      <c r="A2708" t="str">
        <f t="shared" si="42"/>
        <v>----</v>
      </c>
      <c r="J2708" s="92"/>
      <c r="K2708" s="92"/>
    </row>
    <row r="2709" spans="1:11" x14ac:dyDescent="0.25">
      <c r="A2709" t="str">
        <f t="shared" si="42"/>
        <v>----</v>
      </c>
      <c r="J2709" s="92"/>
      <c r="K2709" s="92"/>
    </row>
    <row r="2710" spans="1:11" x14ac:dyDescent="0.25">
      <c r="A2710" t="str">
        <f t="shared" si="42"/>
        <v>----</v>
      </c>
      <c r="J2710" s="92"/>
      <c r="K2710" s="92"/>
    </row>
    <row r="2711" spans="1:11" x14ac:dyDescent="0.25">
      <c r="A2711" t="str">
        <f t="shared" si="42"/>
        <v>----</v>
      </c>
      <c r="J2711" s="92"/>
      <c r="K2711" s="92"/>
    </row>
    <row r="2712" spans="1:11" x14ac:dyDescent="0.25">
      <c r="A2712" t="str">
        <f t="shared" si="42"/>
        <v>----</v>
      </c>
      <c r="J2712" s="92"/>
      <c r="K2712" s="92"/>
    </row>
    <row r="2713" spans="1:11" x14ac:dyDescent="0.25">
      <c r="A2713" t="str">
        <f t="shared" si="42"/>
        <v>----</v>
      </c>
      <c r="J2713" s="92"/>
      <c r="K2713" s="92"/>
    </row>
    <row r="2714" spans="1:11" x14ac:dyDescent="0.25">
      <c r="A2714" t="str">
        <f t="shared" si="42"/>
        <v>----</v>
      </c>
      <c r="J2714" s="92"/>
      <c r="K2714" s="92"/>
    </row>
    <row r="2715" spans="1:11" x14ac:dyDescent="0.25">
      <c r="A2715" t="str">
        <f t="shared" si="42"/>
        <v>----</v>
      </c>
      <c r="J2715" s="92"/>
      <c r="K2715" s="92"/>
    </row>
    <row r="2716" spans="1:11" x14ac:dyDescent="0.25">
      <c r="A2716" t="str">
        <f t="shared" si="42"/>
        <v>----</v>
      </c>
      <c r="J2716" s="92"/>
      <c r="K2716" s="92"/>
    </row>
    <row r="2717" spans="1:11" x14ac:dyDescent="0.25">
      <c r="A2717" t="str">
        <f t="shared" si="42"/>
        <v>----</v>
      </c>
      <c r="J2717" s="92"/>
      <c r="K2717" s="92"/>
    </row>
    <row r="2718" spans="1:11" x14ac:dyDescent="0.25">
      <c r="A2718" t="str">
        <f t="shared" si="42"/>
        <v>----</v>
      </c>
      <c r="J2718" s="92"/>
      <c r="K2718" s="92"/>
    </row>
    <row r="2719" spans="1:11" x14ac:dyDescent="0.25">
      <c r="A2719" t="str">
        <f t="shared" si="42"/>
        <v>----</v>
      </c>
      <c r="J2719" s="92"/>
      <c r="K2719" s="92"/>
    </row>
    <row r="2720" spans="1:11" x14ac:dyDescent="0.25">
      <c r="A2720" t="str">
        <f t="shared" si="42"/>
        <v>----</v>
      </c>
      <c r="J2720" s="92"/>
      <c r="K2720" s="92"/>
    </row>
    <row r="2721" spans="1:11" x14ac:dyDescent="0.25">
      <c r="A2721" t="str">
        <f t="shared" si="42"/>
        <v>----</v>
      </c>
      <c r="J2721" s="92"/>
      <c r="K2721" s="92"/>
    </row>
    <row r="2722" spans="1:11" x14ac:dyDescent="0.25">
      <c r="A2722" t="str">
        <f t="shared" si="42"/>
        <v>----</v>
      </c>
      <c r="J2722" s="92"/>
      <c r="K2722" s="92"/>
    </row>
    <row r="2723" spans="1:11" x14ac:dyDescent="0.25">
      <c r="A2723" t="str">
        <f t="shared" si="42"/>
        <v>----</v>
      </c>
      <c r="J2723" s="92"/>
      <c r="K2723" s="92"/>
    </row>
    <row r="2724" spans="1:11" x14ac:dyDescent="0.25">
      <c r="A2724" t="str">
        <f t="shared" si="42"/>
        <v>----</v>
      </c>
      <c r="J2724" s="92"/>
      <c r="K2724" s="92"/>
    </row>
    <row r="2725" spans="1:11" x14ac:dyDescent="0.25">
      <c r="A2725" t="str">
        <f t="shared" si="42"/>
        <v>----</v>
      </c>
      <c r="J2725" s="92"/>
      <c r="K2725" s="92"/>
    </row>
    <row r="2726" spans="1:11" x14ac:dyDescent="0.25">
      <c r="A2726" t="str">
        <f t="shared" si="42"/>
        <v>----</v>
      </c>
      <c r="J2726" s="92"/>
      <c r="K2726" s="92"/>
    </row>
    <row r="2727" spans="1:11" x14ac:dyDescent="0.25">
      <c r="A2727" t="str">
        <f t="shared" si="42"/>
        <v>----</v>
      </c>
      <c r="J2727" s="92"/>
      <c r="K2727" s="92"/>
    </row>
    <row r="2728" spans="1:11" x14ac:dyDescent="0.25">
      <c r="A2728" t="str">
        <f t="shared" si="42"/>
        <v>----</v>
      </c>
      <c r="J2728" s="92"/>
      <c r="K2728" s="92"/>
    </row>
    <row r="2729" spans="1:11" x14ac:dyDescent="0.25">
      <c r="A2729" t="str">
        <f t="shared" si="42"/>
        <v>----</v>
      </c>
      <c r="J2729" s="92"/>
      <c r="K2729" s="92"/>
    </row>
    <row r="2730" spans="1:11" x14ac:dyDescent="0.25">
      <c r="A2730" t="str">
        <f t="shared" si="42"/>
        <v>----</v>
      </c>
      <c r="J2730" s="92"/>
      <c r="K2730" s="92"/>
    </row>
    <row r="2731" spans="1:11" x14ac:dyDescent="0.25">
      <c r="A2731" t="str">
        <f t="shared" si="42"/>
        <v>----</v>
      </c>
      <c r="J2731" s="92"/>
      <c r="K2731" s="92"/>
    </row>
    <row r="2732" spans="1:11" x14ac:dyDescent="0.25">
      <c r="A2732" t="str">
        <f t="shared" si="42"/>
        <v>----</v>
      </c>
      <c r="J2732" s="92"/>
      <c r="K2732" s="92"/>
    </row>
    <row r="2733" spans="1:11" x14ac:dyDescent="0.25">
      <c r="A2733" t="str">
        <f t="shared" si="42"/>
        <v>----</v>
      </c>
      <c r="J2733" s="92"/>
      <c r="K2733" s="92"/>
    </row>
    <row r="2734" spans="1:11" x14ac:dyDescent="0.25">
      <c r="A2734" t="str">
        <f t="shared" si="42"/>
        <v>----</v>
      </c>
      <c r="J2734" s="92"/>
      <c r="K2734" s="92"/>
    </row>
    <row r="2735" spans="1:11" x14ac:dyDescent="0.25">
      <c r="A2735" t="str">
        <f t="shared" si="42"/>
        <v>----</v>
      </c>
      <c r="J2735" s="92"/>
      <c r="K2735" s="92"/>
    </row>
    <row r="2736" spans="1:11" x14ac:dyDescent="0.25">
      <c r="A2736" t="str">
        <f t="shared" si="42"/>
        <v>----</v>
      </c>
      <c r="J2736" s="92"/>
      <c r="K2736" s="92"/>
    </row>
    <row r="2737" spans="1:11" x14ac:dyDescent="0.25">
      <c r="A2737" t="str">
        <f t="shared" si="42"/>
        <v>----</v>
      </c>
      <c r="J2737" s="92"/>
      <c r="K2737" s="92"/>
    </row>
    <row r="2738" spans="1:11" x14ac:dyDescent="0.25">
      <c r="A2738" t="str">
        <f t="shared" si="42"/>
        <v>----</v>
      </c>
      <c r="J2738" s="92"/>
      <c r="K2738" s="92"/>
    </row>
    <row r="2739" spans="1:11" x14ac:dyDescent="0.25">
      <c r="A2739" t="str">
        <f t="shared" si="42"/>
        <v>----</v>
      </c>
      <c r="J2739" s="92"/>
      <c r="K2739" s="92"/>
    </row>
    <row r="2740" spans="1:11" x14ac:dyDescent="0.25">
      <c r="A2740" t="str">
        <f t="shared" si="42"/>
        <v>----</v>
      </c>
      <c r="J2740" s="92"/>
      <c r="K2740" s="92"/>
    </row>
    <row r="2741" spans="1:11" x14ac:dyDescent="0.25">
      <c r="A2741" t="str">
        <f t="shared" si="42"/>
        <v>----</v>
      </c>
      <c r="J2741" s="92"/>
      <c r="K2741" s="92"/>
    </row>
    <row r="2742" spans="1:11" x14ac:dyDescent="0.25">
      <c r="A2742" t="str">
        <f t="shared" si="42"/>
        <v>----</v>
      </c>
      <c r="J2742" s="92"/>
      <c r="K2742" s="92"/>
    </row>
    <row r="2743" spans="1:11" x14ac:dyDescent="0.25">
      <c r="A2743" t="str">
        <f t="shared" si="42"/>
        <v>----</v>
      </c>
      <c r="J2743" s="92"/>
      <c r="K2743" s="92"/>
    </row>
    <row r="2744" spans="1:11" x14ac:dyDescent="0.25">
      <c r="A2744" t="str">
        <f t="shared" si="42"/>
        <v>----</v>
      </c>
      <c r="J2744" s="92"/>
      <c r="K2744" s="92"/>
    </row>
    <row r="2745" spans="1:11" x14ac:dyDescent="0.25">
      <c r="A2745" t="str">
        <f t="shared" si="42"/>
        <v>----</v>
      </c>
      <c r="J2745" s="92"/>
      <c r="K2745" s="92"/>
    </row>
    <row r="2746" spans="1:11" x14ac:dyDescent="0.25">
      <c r="A2746" t="str">
        <f t="shared" si="42"/>
        <v>----</v>
      </c>
      <c r="J2746" s="92"/>
      <c r="K2746" s="92"/>
    </row>
    <row r="2747" spans="1:11" x14ac:dyDescent="0.25">
      <c r="A2747" t="str">
        <f t="shared" si="42"/>
        <v>----</v>
      </c>
      <c r="J2747" s="92"/>
      <c r="K2747" s="92"/>
    </row>
    <row r="2748" spans="1:11" x14ac:dyDescent="0.25">
      <c r="A2748" t="str">
        <f t="shared" si="42"/>
        <v>----</v>
      </c>
      <c r="J2748" s="92"/>
      <c r="K2748" s="92"/>
    </row>
    <row r="2749" spans="1:11" x14ac:dyDescent="0.25">
      <c r="A2749" t="str">
        <f t="shared" si="42"/>
        <v>----</v>
      </c>
      <c r="J2749" s="92"/>
      <c r="K2749" s="92"/>
    </row>
    <row r="2750" spans="1:11" x14ac:dyDescent="0.25">
      <c r="A2750" t="str">
        <f t="shared" si="42"/>
        <v>----</v>
      </c>
      <c r="J2750" s="92"/>
      <c r="K2750" s="92"/>
    </row>
    <row r="2751" spans="1:11" x14ac:dyDescent="0.25">
      <c r="A2751" t="str">
        <f t="shared" si="42"/>
        <v>----</v>
      </c>
      <c r="J2751" s="92"/>
      <c r="K2751" s="92"/>
    </row>
    <row r="2752" spans="1:11" x14ac:dyDescent="0.25">
      <c r="A2752" t="str">
        <f t="shared" si="42"/>
        <v>----</v>
      </c>
      <c r="J2752" s="92"/>
      <c r="K2752" s="92"/>
    </row>
    <row r="2753" spans="1:11" x14ac:dyDescent="0.25">
      <c r="A2753" t="str">
        <f t="shared" si="42"/>
        <v>----</v>
      </c>
      <c r="J2753" s="92"/>
      <c r="K2753" s="92"/>
    </row>
    <row r="2754" spans="1:11" x14ac:dyDescent="0.25">
      <c r="A2754" t="str">
        <f t="shared" si="42"/>
        <v>----</v>
      </c>
      <c r="J2754" s="92"/>
      <c r="K2754" s="92"/>
    </row>
    <row r="2755" spans="1:11" x14ac:dyDescent="0.25">
      <c r="A2755" t="str">
        <f t="shared" ref="A2755:A2818" si="43">CONCATENATE(E2755,"-",H2755,"-",I2755,"-",C2755,"-",D2755)</f>
        <v>----</v>
      </c>
      <c r="J2755" s="92"/>
      <c r="K2755" s="92"/>
    </row>
    <row r="2756" spans="1:11" x14ac:dyDescent="0.25">
      <c r="A2756" t="str">
        <f t="shared" si="43"/>
        <v>----</v>
      </c>
      <c r="J2756" s="92"/>
      <c r="K2756" s="92"/>
    </row>
    <row r="2757" spans="1:11" x14ac:dyDescent="0.25">
      <c r="A2757" t="str">
        <f t="shared" si="43"/>
        <v>----</v>
      </c>
      <c r="J2757" s="92"/>
      <c r="K2757" s="92"/>
    </row>
    <row r="2758" spans="1:11" x14ac:dyDescent="0.25">
      <c r="A2758" t="str">
        <f t="shared" si="43"/>
        <v>----</v>
      </c>
      <c r="J2758" s="92"/>
      <c r="K2758" s="92"/>
    </row>
    <row r="2759" spans="1:11" x14ac:dyDescent="0.25">
      <c r="A2759" t="str">
        <f t="shared" si="43"/>
        <v>----</v>
      </c>
      <c r="J2759" s="92"/>
      <c r="K2759" s="92"/>
    </row>
    <row r="2760" spans="1:11" x14ac:dyDescent="0.25">
      <c r="A2760" t="str">
        <f t="shared" si="43"/>
        <v>----</v>
      </c>
      <c r="J2760" s="92"/>
      <c r="K2760" s="92"/>
    </row>
    <row r="2761" spans="1:11" x14ac:dyDescent="0.25">
      <c r="A2761" t="str">
        <f t="shared" si="43"/>
        <v>----</v>
      </c>
      <c r="J2761" s="92"/>
      <c r="K2761" s="92"/>
    </row>
    <row r="2762" spans="1:11" x14ac:dyDescent="0.25">
      <c r="A2762" t="str">
        <f t="shared" si="43"/>
        <v>----</v>
      </c>
      <c r="J2762" s="92"/>
      <c r="K2762" s="92"/>
    </row>
    <row r="2763" spans="1:11" x14ac:dyDescent="0.25">
      <c r="A2763" t="str">
        <f t="shared" si="43"/>
        <v>----</v>
      </c>
      <c r="J2763" s="92"/>
      <c r="K2763" s="92"/>
    </row>
    <row r="2764" spans="1:11" x14ac:dyDescent="0.25">
      <c r="A2764" t="str">
        <f t="shared" si="43"/>
        <v>----</v>
      </c>
      <c r="J2764" s="92"/>
      <c r="K2764" s="92"/>
    </row>
    <row r="2765" spans="1:11" x14ac:dyDescent="0.25">
      <c r="A2765" t="str">
        <f t="shared" si="43"/>
        <v>----</v>
      </c>
      <c r="J2765" s="92"/>
      <c r="K2765" s="92"/>
    </row>
    <row r="2766" spans="1:11" x14ac:dyDescent="0.25">
      <c r="A2766" t="str">
        <f t="shared" si="43"/>
        <v>----</v>
      </c>
      <c r="J2766" s="92"/>
      <c r="K2766" s="92"/>
    </row>
    <row r="2767" spans="1:11" x14ac:dyDescent="0.25">
      <c r="A2767" t="str">
        <f t="shared" si="43"/>
        <v>----</v>
      </c>
      <c r="J2767" s="92"/>
      <c r="K2767" s="92"/>
    </row>
    <row r="2768" spans="1:11" x14ac:dyDescent="0.25">
      <c r="A2768" t="str">
        <f t="shared" si="43"/>
        <v>----</v>
      </c>
      <c r="J2768" s="92"/>
      <c r="K2768" s="92"/>
    </row>
    <row r="2769" spans="1:11" x14ac:dyDescent="0.25">
      <c r="A2769" t="str">
        <f t="shared" si="43"/>
        <v>----</v>
      </c>
      <c r="J2769" s="92"/>
      <c r="K2769" s="92"/>
    </row>
    <row r="2770" spans="1:11" x14ac:dyDescent="0.25">
      <c r="A2770" t="str">
        <f t="shared" si="43"/>
        <v>----</v>
      </c>
      <c r="J2770" s="92"/>
      <c r="K2770" s="92"/>
    </row>
    <row r="2771" spans="1:11" x14ac:dyDescent="0.25">
      <c r="A2771" t="str">
        <f t="shared" si="43"/>
        <v>----</v>
      </c>
      <c r="J2771" s="92"/>
      <c r="K2771" s="92"/>
    </row>
    <row r="2772" spans="1:11" x14ac:dyDescent="0.25">
      <c r="A2772" t="str">
        <f t="shared" si="43"/>
        <v>----</v>
      </c>
      <c r="J2772" s="92"/>
      <c r="K2772" s="92"/>
    </row>
    <row r="2773" spans="1:11" x14ac:dyDescent="0.25">
      <c r="A2773" t="str">
        <f t="shared" si="43"/>
        <v>----</v>
      </c>
      <c r="J2773" s="92"/>
      <c r="K2773" s="92"/>
    </row>
    <row r="2774" spans="1:11" x14ac:dyDescent="0.25">
      <c r="A2774" t="str">
        <f t="shared" si="43"/>
        <v>----</v>
      </c>
      <c r="J2774" s="92"/>
      <c r="K2774" s="92"/>
    </row>
    <row r="2775" spans="1:11" x14ac:dyDescent="0.25">
      <c r="A2775" t="str">
        <f t="shared" si="43"/>
        <v>----</v>
      </c>
      <c r="J2775" s="92"/>
      <c r="K2775" s="92"/>
    </row>
    <row r="2776" spans="1:11" x14ac:dyDescent="0.25">
      <c r="A2776" t="str">
        <f t="shared" si="43"/>
        <v>----</v>
      </c>
      <c r="J2776" s="92"/>
      <c r="K2776" s="92"/>
    </row>
    <row r="2777" spans="1:11" x14ac:dyDescent="0.25">
      <c r="A2777" t="str">
        <f t="shared" si="43"/>
        <v>----</v>
      </c>
      <c r="J2777" s="92"/>
      <c r="K2777" s="92"/>
    </row>
    <row r="2778" spans="1:11" x14ac:dyDescent="0.25">
      <c r="A2778" t="str">
        <f t="shared" si="43"/>
        <v>----</v>
      </c>
      <c r="J2778" s="92"/>
      <c r="K2778" s="92"/>
    </row>
    <row r="2779" spans="1:11" x14ac:dyDescent="0.25">
      <c r="A2779" t="str">
        <f t="shared" si="43"/>
        <v>----</v>
      </c>
      <c r="J2779" s="92"/>
      <c r="K2779" s="92"/>
    </row>
    <row r="2780" spans="1:11" x14ac:dyDescent="0.25">
      <c r="A2780" t="str">
        <f t="shared" si="43"/>
        <v>----</v>
      </c>
      <c r="J2780" s="92"/>
      <c r="K2780" s="92"/>
    </row>
    <row r="2781" spans="1:11" x14ac:dyDescent="0.25">
      <c r="A2781" t="str">
        <f t="shared" si="43"/>
        <v>----</v>
      </c>
      <c r="J2781" s="92"/>
      <c r="K2781" s="92"/>
    </row>
    <row r="2782" spans="1:11" x14ac:dyDescent="0.25">
      <c r="A2782" t="str">
        <f t="shared" si="43"/>
        <v>----</v>
      </c>
      <c r="J2782" s="92"/>
      <c r="K2782" s="92"/>
    </row>
    <row r="2783" spans="1:11" x14ac:dyDescent="0.25">
      <c r="A2783" t="str">
        <f t="shared" si="43"/>
        <v>----</v>
      </c>
      <c r="J2783" s="92"/>
      <c r="K2783" s="92"/>
    </row>
    <row r="2784" spans="1:11" x14ac:dyDescent="0.25">
      <c r="A2784" t="str">
        <f t="shared" si="43"/>
        <v>----</v>
      </c>
      <c r="J2784" s="92"/>
      <c r="K2784" s="92"/>
    </row>
    <row r="2785" spans="1:11" x14ac:dyDescent="0.25">
      <c r="A2785" t="str">
        <f t="shared" si="43"/>
        <v>----</v>
      </c>
      <c r="J2785" s="92"/>
      <c r="K2785" s="92"/>
    </row>
    <row r="2786" spans="1:11" x14ac:dyDescent="0.25">
      <c r="A2786" t="str">
        <f t="shared" si="43"/>
        <v>----</v>
      </c>
      <c r="J2786" s="92"/>
      <c r="K2786" s="92"/>
    </row>
    <row r="2787" spans="1:11" x14ac:dyDescent="0.25">
      <c r="A2787" t="str">
        <f t="shared" si="43"/>
        <v>----</v>
      </c>
      <c r="J2787" s="92"/>
      <c r="K2787" s="92"/>
    </row>
    <row r="2788" spans="1:11" x14ac:dyDescent="0.25">
      <c r="A2788" t="str">
        <f t="shared" si="43"/>
        <v>----</v>
      </c>
      <c r="J2788" s="92"/>
      <c r="K2788" s="92"/>
    </row>
    <row r="2789" spans="1:11" x14ac:dyDescent="0.25">
      <c r="A2789" t="str">
        <f t="shared" si="43"/>
        <v>----</v>
      </c>
      <c r="J2789" s="92"/>
      <c r="K2789" s="92"/>
    </row>
    <row r="2790" spans="1:11" x14ac:dyDescent="0.25">
      <c r="A2790" t="str">
        <f t="shared" si="43"/>
        <v>----</v>
      </c>
      <c r="J2790" s="92"/>
      <c r="K2790" s="92"/>
    </row>
    <row r="2791" spans="1:11" x14ac:dyDescent="0.25">
      <c r="A2791" t="str">
        <f t="shared" si="43"/>
        <v>----</v>
      </c>
      <c r="J2791" s="92"/>
      <c r="K2791" s="92"/>
    </row>
    <row r="2792" spans="1:11" x14ac:dyDescent="0.25">
      <c r="A2792" t="str">
        <f t="shared" si="43"/>
        <v>----</v>
      </c>
      <c r="J2792" s="92"/>
      <c r="K2792" s="92"/>
    </row>
    <row r="2793" spans="1:11" x14ac:dyDescent="0.25">
      <c r="A2793" t="str">
        <f t="shared" si="43"/>
        <v>----</v>
      </c>
      <c r="J2793" s="92"/>
      <c r="K2793" s="92"/>
    </row>
    <row r="2794" spans="1:11" x14ac:dyDescent="0.25">
      <c r="A2794" t="str">
        <f t="shared" si="43"/>
        <v>----</v>
      </c>
      <c r="J2794" s="92"/>
      <c r="K2794" s="92"/>
    </row>
    <row r="2795" spans="1:11" x14ac:dyDescent="0.25">
      <c r="A2795" t="str">
        <f t="shared" si="43"/>
        <v>----</v>
      </c>
      <c r="J2795" s="92"/>
      <c r="K2795" s="92"/>
    </row>
    <row r="2796" spans="1:11" x14ac:dyDescent="0.25">
      <c r="A2796" t="str">
        <f t="shared" si="43"/>
        <v>----</v>
      </c>
      <c r="J2796" s="92"/>
      <c r="K2796" s="92"/>
    </row>
    <row r="2797" spans="1:11" x14ac:dyDescent="0.25">
      <c r="A2797" t="str">
        <f t="shared" si="43"/>
        <v>----</v>
      </c>
      <c r="J2797" s="92"/>
      <c r="K2797" s="92"/>
    </row>
    <row r="2798" spans="1:11" x14ac:dyDescent="0.25">
      <c r="A2798" t="str">
        <f t="shared" si="43"/>
        <v>----</v>
      </c>
      <c r="J2798" s="92"/>
      <c r="K2798" s="92"/>
    </row>
    <row r="2799" spans="1:11" x14ac:dyDescent="0.25">
      <c r="A2799" t="str">
        <f t="shared" si="43"/>
        <v>----</v>
      </c>
      <c r="J2799" s="92"/>
      <c r="K2799" s="92"/>
    </row>
    <row r="2800" spans="1:11" x14ac:dyDescent="0.25">
      <c r="A2800" t="str">
        <f t="shared" si="43"/>
        <v>----</v>
      </c>
      <c r="J2800" s="92"/>
      <c r="K2800" s="92"/>
    </row>
    <row r="2801" spans="1:11" x14ac:dyDescent="0.25">
      <c r="A2801" t="str">
        <f t="shared" si="43"/>
        <v>----</v>
      </c>
      <c r="J2801" s="92"/>
      <c r="K2801" s="92"/>
    </row>
    <row r="2802" spans="1:11" x14ac:dyDescent="0.25">
      <c r="A2802" t="str">
        <f t="shared" si="43"/>
        <v>----</v>
      </c>
      <c r="J2802" s="92"/>
      <c r="K2802" s="92"/>
    </row>
    <row r="2803" spans="1:11" x14ac:dyDescent="0.25">
      <c r="A2803" t="str">
        <f t="shared" si="43"/>
        <v>----</v>
      </c>
      <c r="J2803" s="92"/>
      <c r="K2803" s="92"/>
    </row>
    <row r="2804" spans="1:11" x14ac:dyDescent="0.25">
      <c r="A2804" t="str">
        <f t="shared" si="43"/>
        <v>----</v>
      </c>
      <c r="J2804" s="92"/>
      <c r="K2804" s="92"/>
    </row>
    <row r="2805" spans="1:11" x14ac:dyDescent="0.25">
      <c r="A2805" t="str">
        <f t="shared" si="43"/>
        <v>----</v>
      </c>
      <c r="J2805" s="92"/>
      <c r="K2805" s="92"/>
    </row>
    <row r="2806" spans="1:11" x14ac:dyDescent="0.25">
      <c r="A2806" t="str">
        <f t="shared" si="43"/>
        <v>----</v>
      </c>
      <c r="J2806" s="92"/>
      <c r="K2806" s="92"/>
    </row>
    <row r="2807" spans="1:11" x14ac:dyDescent="0.25">
      <c r="A2807" t="str">
        <f t="shared" si="43"/>
        <v>----</v>
      </c>
      <c r="J2807" s="92"/>
      <c r="K2807" s="92"/>
    </row>
    <row r="2808" spans="1:11" x14ac:dyDescent="0.25">
      <c r="A2808" t="str">
        <f t="shared" si="43"/>
        <v>----</v>
      </c>
      <c r="J2808" s="92"/>
      <c r="K2808" s="92"/>
    </row>
    <row r="2809" spans="1:11" x14ac:dyDescent="0.25">
      <c r="A2809" t="str">
        <f t="shared" si="43"/>
        <v>----</v>
      </c>
      <c r="J2809" s="92"/>
      <c r="K2809" s="92"/>
    </row>
    <row r="2810" spans="1:11" x14ac:dyDescent="0.25">
      <c r="A2810" t="str">
        <f t="shared" si="43"/>
        <v>----</v>
      </c>
      <c r="J2810" s="92"/>
      <c r="K2810" s="92"/>
    </row>
    <row r="2811" spans="1:11" x14ac:dyDescent="0.25">
      <c r="A2811" t="str">
        <f t="shared" si="43"/>
        <v>----</v>
      </c>
      <c r="J2811" s="92"/>
      <c r="K2811" s="92"/>
    </row>
    <row r="2812" spans="1:11" x14ac:dyDescent="0.25">
      <c r="A2812" t="str">
        <f t="shared" si="43"/>
        <v>----</v>
      </c>
      <c r="J2812" s="92"/>
      <c r="K2812" s="92"/>
    </row>
    <row r="2813" spans="1:11" x14ac:dyDescent="0.25">
      <c r="A2813" t="str">
        <f t="shared" si="43"/>
        <v>----</v>
      </c>
      <c r="J2813" s="92"/>
      <c r="K2813" s="92"/>
    </row>
    <row r="2814" spans="1:11" x14ac:dyDescent="0.25">
      <c r="A2814" t="str">
        <f t="shared" si="43"/>
        <v>----</v>
      </c>
      <c r="J2814" s="92"/>
      <c r="K2814" s="92"/>
    </row>
    <row r="2815" spans="1:11" x14ac:dyDescent="0.25">
      <c r="A2815" t="str">
        <f t="shared" si="43"/>
        <v>----</v>
      </c>
      <c r="J2815" s="92"/>
      <c r="K2815" s="92"/>
    </row>
    <row r="2816" spans="1:11" x14ac:dyDescent="0.25">
      <c r="A2816" t="str">
        <f t="shared" si="43"/>
        <v>----</v>
      </c>
      <c r="J2816" s="92"/>
      <c r="K2816" s="92"/>
    </row>
    <row r="2817" spans="1:11" x14ac:dyDescent="0.25">
      <c r="A2817" t="str">
        <f t="shared" si="43"/>
        <v>----</v>
      </c>
      <c r="J2817" s="92"/>
      <c r="K2817" s="92"/>
    </row>
    <row r="2818" spans="1:11" x14ac:dyDescent="0.25">
      <c r="A2818" t="str">
        <f t="shared" si="43"/>
        <v>----</v>
      </c>
      <c r="J2818" s="92"/>
      <c r="K2818" s="92"/>
    </row>
    <row r="2819" spans="1:11" x14ac:dyDescent="0.25">
      <c r="A2819" t="str">
        <f t="shared" ref="A2819:A2882" si="44">CONCATENATE(E2819,"-",H2819,"-",I2819,"-",C2819,"-",D2819)</f>
        <v>----</v>
      </c>
      <c r="J2819" s="92"/>
      <c r="K2819" s="92"/>
    </row>
    <row r="2820" spans="1:11" x14ac:dyDescent="0.25">
      <c r="A2820" t="str">
        <f t="shared" si="44"/>
        <v>----</v>
      </c>
      <c r="J2820" s="92"/>
      <c r="K2820" s="92"/>
    </row>
    <row r="2821" spans="1:11" x14ac:dyDescent="0.25">
      <c r="A2821" t="str">
        <f t="shared" si="44"/>
        <v>----</v>
      </c>
      <c r="J2821" s="92"/>
      <c r="K2821" s="92"/>
    </row>
    <row r="2822" spans="1:11" x14ac:dyDescent="0.25">
      <c r="A2822" t="str">
        <f t="shared" si="44"/>
        <v>----</v>
      </c>
      <c r="J2822" s="92"/>
      <c r="K2822" s="92"/>
    </row>
    <row r="2823" spans="1:11" x14ac:dyDescent="0.25">
      <c r="A2823" t="str">
        <f t="shared" si="44"/>
        <v>----</v>
      </c>
      <c r="J2823" s="92"/>
      <c r="K2823" s="92"/>
    </row>
    <row r="2824" spans="1:11" x14ac:dyDescent="0.25">
      <c r="A2824" t="str">
        <f t="shared" si="44"/>
        <v>----</v>
      </c>
      <c r="J2824" s="92"/>
      <c r="K2824" s="92"/>
    </row>
    <row r="2825" spans="1:11" x14ac:dyDescent="0.25">
      <c r="A2825" t="str">
        <f t="shared" si="44"/>
        <v>----</v>
      </c>
      <c r="J2825" s="92"/>
      <c r="K2825" s="92"/>
    </row>
    <row r="2826" spans="1:11" x14ac:dyDescent="0.25">
      <c r="A2826" t="str">
        <f t="shared" si="44"/>
        <v>----</v>
      </c>
      <c r="J2826" s="92"/>
      <c r="K2826" s="92"/>
    </row>
    <row r="2827" spans="1:11" x14ac:dyDescent="0.25">
      <c r="A2827" t="str">
        <f t="shared" si="44"/>
        <v>----</v>
      </c>
      <c r="J2827" s="92"/>
      <c r="K2827" s="92"/>
    </row>
    <row r="2828" spans="1:11" x14ac:dyDescent="0.25">
      <c r="A2828" t="str">
        <f t="shared" si="44"/>
        <v>----</v>
      </c>
      <c r="J2828" s="92"/>
      <c r="K2828" s="92"/>
    </row>
    <row r="2829" spans="1:11" x14ac:dyDescent="0.25">
      <c r="A2829" t="str">
        <f t="shared" si="44"/>
        <v>----</v>
      </c>
      <c r="J2829" s="92"/>
      <c r="K2829" s="92"/>
    </row>
    <row r="2830" spans="1:11" x14ac:dyDescent="0.25">
      <c r="A2830" t="str">
        <f t="shared" si="44"/>
        <v>----</v>
      </c>
      <c r="J2830" s="92"/>
      <c r="K2830" s="92"/>
    </row>
    <row r="2831" spans="1:11" x14ac:dyDescent="0.25">
      <c r="A2831" t="str">
        <f t="shared" si="44"/>
        <v>----</v>
      </c>
      <c r="J2831" s="92"/>
      <c r="K2831" s="92"/>
    </row>
    <row r="2832" spans="1:11" x14ac:dyDescent="0.25">
      <c r="A2832" t="str">
        <f t="shared" si="44"/>
        <v>----</v>
      </c>
      <c r="J2832" s="92"/>
      <c r="K2832" s="92"/>
    </row>
    <row r="2833" spans="1:11" x14ac:dyDescent="0.25">
      <c r="A2833" t="str">
        <f t="shared" si="44"/>
        <v>----</v>
      </c>
      <c r="J2833" s="92"/>
      <c r="K2833" s="92"/>
    </row>
    <row r="2834" spans="1:11" x14ac:dyDescent="0.25">
      <c r="A2834" t="str">
        <f t="shared" si="44"/>
        <v>----</v>
      </c>
      <c r="J2834" s="92"/>
      <c r="K2834" s="92"/>
    </row>
    <row r="2835" spans="1:11" x14ac:dyDescent="0.25">
      <c r="A2835" t="str">
        <f t="shared" si="44"/>
        <v>----</v>
      </c>
      <c r="J2835" s="92"/>
      <c r="K2835" s="92"/>
    </row>
    <row r="2836" spans="1:11" x14ac:dyDescent="0.25">
      <c r="A2836" t="str">
        <f t="shared" si="44"/>
        <v>----</v>
      </c>
      <c r="J2836" s="92"/>
      <c r="K2836" s="92"/>
    </row>
    <row r="2837" spans="1:11" x14ac:dyDescent="0.25">
      <c r="A2837" t="str">
        <f t="shared" si="44"/>
        <v>----</v>
      </c>
      <c r="J2837" s="92"/>
      <c r="K2837" s="92"/>
    </row>
    <row r="2838" spans="1:11" x14ac:dyDescent="0.25">
      <c r="A2838" t="str">
        <f t="shared" si="44"/>
        <v>----</v>
      </c>
      <c r="J2838" s="92"/>
      <c r="K2838" s="92"/>
    </row>
    <row r="2839" spans="1:11" x14ac:dyDescent="0.25">
      <c r="A2839" t="str">
        <f t="shared" si="44"/>
        <v>----</v>
      </c>
      <c r="J2839" s="92"/>
      <c r="K2839" s="92"/>
    </row>
    <row r="2840" spans="1:11" x14ac:dyDescent="0.25">
      <c r="A2840" t="str">
        <f t="shared" si="44"/>
        <v>----</v>
      </c>
      <c r="J2840" s="92"/>
      <c r="K2840" s="92"/>
    </row>
    <row r="2841" spans="1:11" x14ac:dyDescent="0.25">
      <c r="A2841" t="str">
        <f t="shared" si="44"/>
        <v>----</v>
      </c>
      <c r="J2841" s="92"/>
      <c r="K2841" s="92"/>
    </row>
    <row r="2842" spans="1:11" x14ac:dyDescent="0.25">
      <c r="A2842" t="str">
        <f t="shared" si="44"/>
        <v>----</v>
      </c>
      <c r="J2842" s="92"/>
      <c r="K2842" s="92"/>
    </row>
    <row r="2843" spans="1:11" x14ac:dyDescent="0.25">
      <c r="A2843" t="str">
        <f t="shared" si="44"/>
        <v>----</v>
      </c>
      <c r="J2843" s="92"/>
      <c r="K2843" s="92"/>
    </row>
    <row r="2844" spans="1:11" x14ac:dyDescent="0.25">
      <c r="A2844" t="str">
        <f t="shared" si="44"/>
        <v>----</v>
      </c>
      <c r="J2844" s="92"/>
      <c r="K2844" s="92"/>
    </row>
    <row r="2845" spans="1:11" x14ac:dyDescent="0.25">
      <c r="A2845" t="str">
        <f t="shared" si="44"/>
        <v>----</v>
      </c>
      <c r="J2845" s="92"/>
      <c r="K2845" s="92"/>
    </row>
    <row r="2846" spans="1:11" x14ac:dyDescent="0.25">
      <c r="A2846" t="str">
        <f t="shared" si="44"/>
        <v>----</v>
      </c>
      <c r="J2846" s="92"/>
      <c r="K2846" s="92"/>
    </row>
    <row r="2847" spans="1:11" x14ac:dyDescent="0.25">
      <c r="A2847" t="str">
        <f t="shared" si="44"/>
        <v>----</v>
      </c>
      <c r="J2847" s="92"/>
      <c r="K2847" s="92"/>
    </row>
    <row r="2848" spans="1:11" x14ac:dyDescent="0.25">
      <c r="A2848" t="str">
        <f t="shared" si="44"/>
        <v>----</v>
      </c>
      <c r="J2848" s="92"/>
      <c r="K2848" s="92"/>
    </row>
    <row r="2849" spans="1:11" x14ac:dyDescent="0.25">
      <c r="A2849" t="str">
        <f t="shared" si="44"/>
        <v>----</v>
      </c>
      <c r="J2849" s="92"/>
      <c r="K2849" s="92"/>
    </row>
    <row r="2850" spans="1:11" x14ac:dyDescent="0.25">
      <c r="A2850" t="str">
        <f t="shared" si="44"/>
        <v>----</v>
      </c>
      <c r="J2850" s="92"/>
      <c r="K2850" s="92"/>
    </row>
    <row r="2851" spans="1:11" x14ac:dyDescent="0.25">
      <c r="A2851" t="str">
        <f t="shared" si="44"/>
        <v>----</v>
      </c>
      <c r="J2851" s="92"/>
      <c r="K2851" s="92"/>
    </row>
    <row r="2852" spans="1:11" x14ac:dyDescent="0.25">
      <c r="A2852" t="str">
        <f t="shared" si="44"/>
        <v>----</v>
      </c>
      <c r="J2852" s="92"/>
      <c r="K2852" s="92"/>
    </row>
    <row r="2853" spans="1:11" x14ac:dyDescent="0.25">
      <c r="A2853" t="str">
        <f t="shared" si="44"/>
        <v>----</v>
      </c>
      <c r="J2853" s="92"/>
      <c r="K2853" s="92"/>
    </row>
    <row r="2854" spans="1:11" x14ac:dyDescent="0.25">
      <c r="A2854" t="str">
        <f t="shared" si="44"/>
        <v>----</v>
      </c>
      <c r="J2854" s="92"/>
      <c r="K2854" s="92"/>
    </row>
    <row r="2855" spans="1:11" x14ac:dyDescent="0.25">
      <c r="A2855" t="str">
        <f t="shared" si="44"/>
        <v>----</v>
      </c>
      <c r="J2855" s="92"/>
      <c r="K2855" s="92"/>
    </row>
    <row r="2856" spans="1:11" x14ac:dyDescent="0.25">
      <c r="A2856" t="str">
        <f t="shared" si="44"/>
        <v>----</v>
      </c>
      <c r="J2856" s="92"/>
      <c r="K2856" s="92"/>
    </row>
    <row r="2857" spans="1:11" x14ac:dyDescent="0.25">
      <c r="A2857" t="str">
        <f t="shared" si="44"/>
        <v>----</v>
      </c>
      <c r="J2857" s="92"/>
      <c r="K2857" s="92"/>
    </row>
    <row r="2858" spans="1:11" x14ac:dyDescent="0.25">
      <c r="A2858" t="str">
        <f t="shared" si="44"/>
        <v>----</v>
      </c>
      <c r="J2858" s="92"/>
      <c r="K2858" s="92"/>
    </row>
    <row r="2859" spans="1:11" x14ac:dyDescent="0.25">
      <c r="A2859" t="str">
        <f t="shared" si="44"/>
        <v>----</v>
      </c>
      <c r="J2859" s="92"/>
      <c r="K2859" s="92"/>
    </row>
    <row r="2860" spans="1:11" x14ac:dyDescent="0.25">
      <c r="A2860" t="str">
        <f t="shared" si="44"/>
        <v>----</v>
      </c>
      <c r="J2860" s="92"/>
      <c r="K2860" s="92"/>
    </row>
    <row r="2861" spans="1:11" x14ac:dyDescent="0.25">
      <c r="A2861" t="str">
        <f t="shared" si="44"/>
        <v>----</v>
      </c>
      <c r="J2861" s="92"/>
      <c r="K2861" s="92"/>
    </row>
    <row r="2862" spans="1:11" x14ac:dyDescent="0.25">
      <c r="A2862" t="str">
        <f t="shared" si="44"/>
        <v>----</v>
      </c>
      <c r="J2862" s="92"/>
      <c r="K2862" s="92"/>
    </row>
    <row r="2863" spans="1:11" x14ac:dyDescent="0.25">
      <c r="A2863" t="str">
        <f t="shared" si="44"/>
        <v>----</v>
      </c>
      <c r="J2863" s="92"/>
      <c r="K2863" s="92"/>
    </row>
    <row r="2864" spans="1:11" x14ac:dyDescent="0.25">
      <c r="A2864" t="str">
        <f t="shared" si="44"/>
        <v>----</v>
      </c>
      <c r="J2864" s="92"/>
      <c r="K2864" s="92"/>
    </row>
    <row r="2865" spans="1:11" x14ac:dyDescent="0.25">
      <c r="A2865" t="str">
        <f t="shared" si="44"/>
        <v>----</v>
      </c>
      <c r="J2865" s="92"/>
      <c r="K2865" s="92"/>
    </row>
    <row r="2866" spans="1:11" x14ac:dyDescent="0.25">
      <c r="A2866" t="str">
        <f t="shared" si="44"/>
        <v>----</v>
      </c>
      <c r="J2866" s="92"/>
      <c r="K2866" s="92"/>
    </row>
    <row r="2867" spans="1:11" x14ac:dyDescent="0.25">
      <c r="A2867" t="str">
        <f t="shared" si="44"/>
        <v>----</v>
      </c>
      <c r="J2867" s="92"/>
      <c r="K2867" s="92"/>
    </row>
    <row r="2868" spans="1:11" x14ac:dyDescent="0.25">
      <c r="A2868" t="str">
        <f t="shared" si="44"/>
        <v>----</v>
      </c>
      <c r="J2868" s="92"/>
      <c r="K2868" s="92"/>
    </row>
    <row r="2869" spans="1:11" x14ac:dyDescent="0.25">
      <c r="A2869" t="str">
        <f t="shared" si="44"/>
        <v>----</v>
      </c>
      <c r="J2869" s="92"/>
      <c r="K2869" s="92"/>
    </row>
    <row r="2870" spans="1:11" x14ac:dyDescent="0.25">
      <c r="A2870" t="str">
        <f t="shared" si="44"/>
        <v>----</v>
      </c>
      <c r="J2870" s="92"/>
      <c r="K2870" s="92"/>
    </row>
    <row r="2871" spans="1:11" x14ac:dyDescent="0.25">
      <c r="A2871" t="str">
        <f t="shared" si="44"/>
        <v>----</v>
      </c>
      <c r="J2871" s="92"/>
      <c r="K2871" s="92"/>
    </row>
    <row r="2872" spans="1:11" x14ac:dyDescent="0.25">
      <c r="A2872" t="str">
        <f t="shared" si="44"/>
        <v>----</v>
      </c>
      <c r="J2872" s="92"/>
      <c r="K2872" s="92"/>
    </row>
    <row r="2873" spans="1:11" x14ac:dyDescent="0.25">
      <c r="A2873" t="str">
        <f t="shared" si="44"/>
        <v>----</v>
      </c>
      <c r="J2873" s="92"/>
      <c r="K2873" s="92"/>
    </row>
    <row r="2874" spans="1:11" x14ac:dyDescent="0.25">
      <c r="A2874" t="str">
        <f t="shared" si="44"/>
        <v>----</v>
      </c>
      <c r="J2874" s="92"/>
      <c r="K2874" s="92"/>
    </row>
    <row r="2875" spans="1:11" x14ac:dyDescent="0.25">
      <c r="A2875" t="str">
        <f t="shared" si="44"/>
        <v>----</v>
      </c>
      <c r="J2875" s="92"/>
      <c r="K2875" s="92"/>
    </row>
    <row r="2876" spans="1:11" x14ac:dyDescent="0.25">
      <c r="A2876" t="str">
        <f t="shared" si="44"/>
        <v>----</v>
      </c>
      <c r="J2876" s="92"/>
      <c r="K2876" s="92"/>
    </row>
    <row r="2877" spans="1:11" x14ac:dyDescent="0.25">
      <c r="A2877" t="str">
        <f t="shared" si="44"/>
        <v>----</v>
      </c>
      <c r="J2877" s="92"/>
      <c r="K2877" s="92"/>
    </row>
    <row r="2878" spans="1:11" x14ac:dyDescent="0.25">
      <c r="A2878" t="str">
        <f t="shared" si="44"/>
        <v>----</v>
      </c>
      <c r="J2878" s="92"/>
      <c r="K2878" s="92"/>
    </row>
    <row r="2879" spans="1:11" x14ac:dyDescent="0.25">
      <c r="A2879" t="str">
        <f t="shared" si="44"/>
        <v>----</v>
      </c>
      <c r="J2879" s="92"/>
      <c r="K2879" s="92"/>
    </row>
    <row r="2880" spans="1:11" x14ac:dyDescent="0.25">
      <c r="A2880" t="str">
        <f t="shared" si="44"/>
        <v>----</v>
      </c>
      <c r="J2880" s="92"/>
      <c r="K2880" s="92"/>
    </row>
    <row r="2881" spans="1:11" x14ac:dyDescent="0.25">
      <c r="A2881" t="str">
        <f t="shared" si="44"/>
        <v>----</v>
      </c>
      <c r="J2881" s="92"/>
      <c r="K2881" s="92"/>
    </row>
    <row r="2882" spans="1:11" x14ac:dyDescent="0.25">
      <c r="A2882" t="str">
        <f t="shared" si="44"/>
        <v>----</v>
      </c>
      <c r="J2882" s="92"/>
      <c r="K2882" s="92"/>
    </row>
    <row r="2883" spans="1:11" x14ac:dyDescent="0.25">
      <c r="A2883" t="str">
        <f t="shared" ref="A2883:A2946" si="45">CONCATENATE(E2883,"-",H2883,"-",I2883,"-",C2883,"-",D2883)</f>
        <v>----</v>
      </c>
      <c r="J2883" s="92"/>
      <c r="K2883" s="92"/>
    </row>
    <row r="2884" spans="1:11" x14ac:dyDescent="0.25">
      <c r="A2884" t="str">
        <f t="shared" si="45"/>
        <v>----</v>
      </c>
      <c r="J2884" s="92"/>
      <c r="K2884" s="92"/>
    </row>
    <row r="2885" spans="1:11" x14ac:dyDescent="0.25">
      <c r="A2885" t="str">
        <f t="shared" si="45"/>
        <v>----</v>
      </c>
      <c r="J2885" s="92"/>
      <c r="K2885" s="92"/>
    </row>
    <row r="2886" spans="1:11" x14ac:dyDescent="0.25">
      <c r="A2886" t="str">
        <f t="shared" si="45"/>
        <v>----</v>
      </c>
      <c r="J2886" s="92"/>
      <c r="K2886" s="92"/>
    </row>
    <row r="2887" spans="1:11" x14ac:dyDescent="0.25">
      <c r="A2887" t="str">
        <f t="shared" si="45"/>
        <v>----</v>
      </c>
      <c r="J2887" s="92"/>
      <c r="K2887" s="92"/>
    </row>
    <row r="2888" spans="1:11" x14ac:dyDescent="0.25">
      <c r="A2888" t="str">
        <f t="shared" si="45"/>
        <v>----</v>
      </c>
      <c r="J2888" s="92"/>
      <c r="K2888" s="92"/>
    </row>
    <row r="2889" spans="1:11" x14ac:dyDescent="0.25">
      <c r="A2889" t="str">
        <f t="shared" si="45"/>
        <v>----</v>
      </c>
      <c r="J2889" s="92"/>
      <c r="K2889" s="92"/>
    </row>
    <row r="2890" spans="1:11" x14ac:dyDescent="0.25">
      <c r="A2890" t="str">
        <f t="shared" si="45"/>
        <v>----</v>
      </c>
      <c r="J2890" s="92"/>
      <c r="K2890" s="92"/>
    </row>
    <row r="2891" spans="1:11" x14ac:dyDescent="0.25">
      <c r="A2891" t="str">
        <f t="shared" si="45"/>
        <v>----</v>
      </c>
      <c r="J2891" s="92"/>
      <c r="K2891" s="92"/>
    </row>
    <row r="2892" spans="1:11" x14ac:dyDescent="0.25">
      <c r="A2892" t="str">
        <f t="shared" si="45"/>
        <v>----</v>
      </c>
      <c r="J2892" s="92"/>
      <c r="K2892" s="92"/>
    </row>
    <row r="2893" spans="1:11" x14ac:dyDescent="0.25">
      <c r="A2893" t="str">
        <f t="shared" si="45"/>
        <v>----</v>
      </c>
      <c r="J2893" s="92"/>
      <c r="K2893" s="92"/>
    </row>
    <row r="2894" spans="1:11" x14ac:dyDescent="0.25">
      <c r="A2894" t="str">
        <f t="shared" si="45"/>
        <v>----</v>
      </c>
      <c r="J2894" s="92"/>
      <c r="K2894" s="92"/>
    </row>
    <row r="2895" spans="1:11" x14ac:dyDescent="0.25">
      <c r="A2895" t="str">
        <f t="shared" si="45"/>
        <v>----</v>
      </c>
      <c r="J2895" s="92"/>
      <c r="K2895" s="92"/>
    </row>
    <row r="2896" spans="1:11" x14ac:dyDescent="0.25">
      <c r="A2896" t="str">
        <f t="shared" si="45"/>
        <v>----</v>
      </c>
      <c r="J2896" s="92"/>
      <c r="K2896" s="92"/>
    </row>
    <row r="2897" spans="1:11" x14ac:dyDescent="0.25">
      <c r="A2897" t="str">
        <f t="shared" si="45"/>
        <v>----</v>
      </c>
      <c r="J2897" s="92"/>
      <c r="K2897" s="92"/>
    </row>
    <row r="2898" spans="1:11" x14ac:dyDescent="0.25">
      <c r="A2898" t="str">
        <f t="shared" si="45"/>
        <v>----</v>
      </c>
      <c r="J2898" s="92"/>
      <c r="K2898" s="92"/>
    </row>
    <row r="2899" spans="1:11" x14ac:dyDescent="0.25">
      <c r="A2899" t="str">
        <f t="shared" si="45"/>
        <v>----</v>
      </c>
      <c r="J2899" s="92"/>
      <c r="K2899" s="92"/>
    </row>
    <row r="2900" spans="1:11" x14ac:dyDescent="0.25">
      <c r="A2900" t="str">
        <f t="shared" si="45"/>
        <v>----</v>
      </c>
      <c r="J2900" s="92"/>
      <c r="K2900" s="92"/>
    </row>
    <row r="2901" spans="1:11" x14ac:dyDescent="0.25">
      <c r="A2901" t="str">
        <f t="shared" si="45"/>
        <v>----</v>
      </c>
      <c r="J2901" s="92"/>
      <c r="K2901" s="92"/>
    </row>
    <row r="2902" spans="1:11" x14ac:dyDescent="0.25">
      <c r="A2902" t="str">
        <f t="shared" si="45"/>
        <v>----</v>
      </c>
      <c r="J2902" s="92"/>
      <c r="K2902" s="92"/>
    </row>
    <row r="2903" spans="1:11" x14ac:dyDescent="0.25">
      <c r="A2903" t="str">
        <f t="shared" si="45"/>
        <v>----</v>
      </c>
      <c r="J2903" s="92"/>
      <c r="K2903" s="92"/>
    </row>
    <row r="2904" spans="1:11" x14ac:dyDescent="0.25">
      <c r="A2904" t="str">
        <f t="shared" si="45"/>
        <v>----</v>
      </c>
      <c r="J2904" s="92"/>
      <c r="K2904" s="92"/>
    </row>
    <row r="2905" spans="1:11" x14ac:dyDescent="0.25">
      <c r="A2905" t="str">
        <f t="shared" si="45"/>
        <v>----</v>
      </c>
      <c r="J2905" s="92"/>
      <c r="K2905" s="92"/>
    </row>
    <row r="2906" spans="1:11" x14ac:dyDescent="0.25">
      <c r="A2906" t="str">
        <f t="shared" si="45"/>
        <v>----</v>
      </c>
      <c r="J2906" s="92"/>
      <c r="K2906" s="92"/>
    </row>
    <row r="2907" spans="1:11" x14ac:dyDescent="0.25">
      <c r="A2907" t="str">
        <f t="shared" si="45"/>
        <v>----</v>
      </c>
      <c r="J2907" s="92"/>
      <c r="K2907" s="92"/>
    </row>
    <row r="2908" spans="1:11" x14ac:dyDescent="0.25">
      <c r="A2908" t="str">
        <f t="shared" si="45"/>
        <v>----</v>
      </c>
      <c r="J2908" s="92"/>
      <c r="K2908" s="92"/>
    </row>
    <row r="2909" spans="1:11" x14ac:dyDescent="0.25">
      <c r="A2909" t="str">
        <f t="shared" si="45"/>
        <v>----</v>
      </c>
      <c r="J2909" s="92"/>
      <c r="K2909" s="92"/>
    </row>
    <row r="2910" spans="1:11" x14ac:dyDescent="0.25">
      <c r="A2910" t="str">
        <f t="shared" si="45"/>
        <v>----</v>
      </c>
      <c r="J2910" s="92"/>
      <c r="K2910" s="92"/>
    </row>
    <row r="2911" spans="1:11" x14ac:dyDescent="0.25">
      <c r="A2911" t="str">
        <f t="shared" si="45"/>
        <v>----</v>
      </c>
      <c r="J2911" s="92"/>
      <c r="K2911" s="92"/>
    </row>
    <row r="2912" spans="1:11" x14ac:dyDescent="0.25">
      <c r="A2912" t="str">
        <f t="shared" si="45"/>
        <v>----</v>
      </c>
      <c r="J2912" s="92"/>
      <c r="K2912" s="92"/>
    </row>
    <row r="2913" spans="1:11" x14ac:dyDescent="0.25">
      <c r="A2913" t="str">
        <f t="shared" si="45"/>
        <v>----</v>
      </c>
      <c r="J2913" s="92"/>
      <c r="K2913" s="92"/>
    </row>
    <row r="2914" spans="1:11" x14ac:dyDescent="0.25">
      <c r="A2914" t="str">
        <f t="shared" si="45"/>
        <v>----</v>
      </c>
      <c r="J2914" s="92"/>
      <c r="K2914" s="92"/>
    </row>
    <row r="2915" spans="1:11" x14ac:dyDescent="0.25">
      <c r="A2915" t="str">
        <f t="shared" si="45"/>
        <v>----</v>
      </c>
      <c r="J2915" s="92"/>
      <c r="K2915" s="92"/>
    </row>
    <row r="2916" spans="1:11" x14ac:dyDescent="0.25">
      <c r="A2916" t="str">
        <f t="shared" si="45"/>
        <v>----</v>
      </c>
      <c r="J2916" s="92"/>
      <c r="K2916" s="92"/>
    </row>
    <row r="2917" spans="1:11" x14ac:dyDescent="0.25">
      <c r="A2917" t="str">
        <f t="shared" si="45"/>
        <v>----</v>
      </c>
      <c r="J2917" s="92"/>
      <c r="K2917" s="92"/>
    </row>
    <row r="2918" spans="1:11" x14ac:dyDescent="0.25">
      <c r="A2918" t="str">
        <f t="shared" si="45"/>
        <v>----</v>
      </c>
      <c r="J2918" s="92"/>
      <c r="K2918" s="92"/>
    </row>
    <row r="2919" spans="1:11" x14ac:dyDescent="0.25">
      <c r="A2919" t="str">
        <f t="shared" si="45"/>
        <v>----</v>
      </c>
      <c r="J2919" s="92"/>
      <c r="K2919" s="92"/>
    </row>
    <row r="2920" spans="1:11" x14ac:dyDescent="0.25">
      <c r="A2920" t="str">
        <f t="shared" si="45"/>
        <v>----</v>
      </c>
      <c r="J2920" s="92"/>
      <c r="K2920" s="92"/>
    </row>
    <row r="2921" spans="1:11" x14ac:dyDescent="0.25">
      <c r="A2921" t="str">
        <f t="shared" si="45"/>
        <v>----</v>
      </c>
      <c r="J2921" s="92"/>
      <c r="K2921" s="92"/>
    </row>
    <row r="2922" spans="1:11" x14ac:dyDescent="0.25">
      <c r="A2922" t="str">
        <f t="shared" si="45"/>
        <v>----</v>
      </c>
      <c r="J2922" s="92"/>
      <c r="K2922" s="92"/>
    </row>
    <row r="2923" spans="1:11" x14ac:dyDescent="0.25">
      <c r="A2923" t="str">
        <f t="shared" si="45"/>
        <v>----</v>
      </c>
      <c r="J2923" s="92"/>
      <c r="K2923" s="92"/>
    </row>
    <row r="2924" spans="1:11" x14ac:dyDescent="0.25">
      <c r="A2924" t="str">
        <f t="shared" si="45"/>
        <v>----</v>
      </c>
      <c r="J2924" s="92"/>
      <c r="K2924" s="92"/>
    </row>
    <row r="2925" spans="1:11" x14ac:dyDescent="0.25">
      <c r="A2925" t="str">
        <f t="shared" si="45"/>
        <v>----</v>
      </c>
      <c r="J2925" s="92"/>
      <c r="K2925" s="92"/>
    </row>
    <row r="2926" spans="1:11" x14ac:dyDescent="0.25">
      <c r="A2926" t="str">
        <f t="shared" si="45"/>
        <v>----</v>
      </c>
      <c r="J2926" s="92"/>
      <c r="K2926" s="92"/>
    </row>
    <row r="2927" spans="1:11" x14ac:dyDescent="0.25">
      <c r="A2927" t="str">
        <f t="shared" si="45"/>
        <v>----</v>
      </c>
      <c r="J2927" s="92"/>
      <c r="K2927" s="92"/>
    </row>
    <row r="2928" spans="1:11" x14ac:dyDescent="0.25">
      <c r="A2928" t="str">
        <f t="shared" si="45"/>
        <v>----</v>
      </c>
      <c r="J2928" s="92"/>
      <c r="K2928" s="92"/>
    </row>
    <row r="2929" spans="1:11" x14ac:dyDescent="0.25">
      <c r="A2929" t="str">
        <f t="shared" si="45"/>
        <v>----</v>
      </c>
      <c r="J2929" s="92"/>
      <c r="K2929" s="92"/>
    </row>
    <row r="2930" spans="1:11" x14ac:dyDescent="0.25">
      <c r="A2930" t="str">
        <f t="shared" si="45"/>
        <v>----</v>
      </c>
      <c r="J2930" s="92"/>
      <c r="K2930" s="92"/>
    </row>
    <row r="2931" spans="1:11" x14ac:dyDescent="0.25">
      <c r="A2931" t="str">
        <f t="shared" si="45"/>
        <v>----</v>
      </c>
      <c r="J2931" s="92"/>
      <c r="K2931" s="92"/>
    </row>
    <row r="2932" spans="1:11" x14ac:dyDescent="0.25">
      <c r="A2932" t="str">
        <f t="shared" si="45"/>
        <v>----</v>
      </c>
      <c r="J2932" s="92"/>
      <c r="K2932" s="92"/>
    </row>
    <row r="2933" spans="1:11" x14ac:dyDescent="0.25">
      <c r="A2933" t="str">
        <f t="shared" si="45"/>
        <v>----</v>
      </c>
      <c r="J2933" s="92"/>
      <c r="K2933" s="92"/>
    </row>
    <row r="2934" spans="1:11" x14ac:dyDescent="0.25">
      <c r="A2934" t="str">
        <f t="shared" si="45"/>
        <v>----</v>
      </c>
      <c r="J2934" s="92"/>
      <c r="K2934" s="92"/>
    </row>
    <row r="2935" spans="1:11" x14ac:dyDescent="0.25">
      <c r="A2935" t="str">
        <f t="shared" si="45"/>
        <v>----</v>
      </c>
      <c r="J2935" s="92"/>
      <c r="K2935" s="92"/>
    </row>
    <row r="2936" spans="1:11" x14ac:dyDescent="0.25">
      <c r="A2936" t="str">
        <f t="shared" si="45"/>
        <v>----</v>
      </c>
      <c r="J2936" s="92"/>
      <c r="K2936" s="92"/>
    </row>
    <row r="2937" spans="1:11" x14ac:dyDescent="0.25">
      <c r="A2937" t="str">
        <f t="shared" si="45"/>
        <v>----</v>
      </c>
      <c r="J2937" s="92"/>
      <c r="K2937" s="92"/>
    </row>
    <row r="2938" spans="1:11" x14ac:dyDescent="0.25">
      <c r="A2938" t="str">
        <f t="shared" si="45"/>
        <v>----</v>
      </c>
      <c r="J2938" s="92"/>
      <c r="K2938" s="92"/>
    </row>
    <row r="2939" spans="1:11" x14ac:dyDescent="0.25">
      <c r="A2939" t="str">
        <f t="shared" si="45"/>
        <v>----</v>
      </c>
      <c r="J2939" s="92"/>
      <c r="K2939" s="92"/>
    </row>
    <row r="2940" spans="1:11" x14ac:dyDescent="0.25">
      <c r="A2940" t="str">
        <f t="shared" si="45"/>
        <v>----</v>
      </c>
      <c r="J2940" s="92"/>
      <c r="K2940" s="92"/>
    </row>
    <row r="2941" spans="1:11" x14ac:dyDescent="0.25">
      <c r="A2941" t="str">
        <f t="shared" si="45"/>
        <v>----</v>
      </c>
      <c r="J2941" s="92"/>
      <c r="K2941" s="92"/>
    </row>
    <row r="2942" spans="1:11" x14ac:dyDescent="0.25">
      <c r="A2942" t="str">
        <f t="shared" si="45"/>
        <v>----</v>
      </c>
      <c r="J2942" s="92"/>
      <c r="K2942" s="92"/>
    </row>
    <row r="2943" spans="1:11" x14ac:dyDescent="0.25">
      <c r="A2943" t="str">
        <f t="shared" si="45"/>
        <v>----</v>
      </c>
      <c r="J2943" s="92"/>
      <c r="K2943" s="92"/>
    </row>
    <row r="2944" spans="1:11" x14ac:dyDescent="0.25">
      <c r="A2944" t="str">
        <f t="shared" si="45"/>
        <v>----</v>
      </c>
      <c r="J2944" s="92"/>
      <c r="K2944" s="92"/>
    </row>
    <row r="2945" spans="1:11" x14ac:dyDescent="0.25">
      <c r="A2945" t="str">
        <f t="shared" si="45"/>
        <v>----</v>
      </c>
      <c r="J2945" s="92"/>
      <c r="K2945" s="92"/>
    </row>
    <row r="2946" spans="1:11" x14ac:dyDescent="0.25">
      <c r="A2946" t="str">
        <f t="shared" si="45"/>
        <v>----</v>
      </c>
      <c r="J2946" s="92"/>
      <c r="K2946" s="92"/>
    </row>
    <row r="2947" spans="1:11" x14ac:dyDescent="0.25">
      <c r="A2947" t="str">
        <f t="shared" ref="A2947:A3010" si="46">CONCATENATE(E2947,"-",H2947,"-",I2947,"-",C2947,"-",D2947)</f>
        <v>----</v>
      </c>
      <c r="J2947" s="92"/>
      <c r="K2947" s="92"/>
    </row>
    <row r="2948" spans="1:11" x14ac:dyDescent="0.25">
      <c r="A2948" t="str">
        <f t="shared" si="46"/>
        <v>----</v>
      </c>
      <c r="J2948" s="92"/>
      <c r="K2948" s="92"/>
    </row>
    <row r="2949" spans="1:11" x14ac:dyDescent="0.25">
      <c r="A2949" t="str">
        <f t="shared" si="46"/>
        <v>----</v>
      </c>
      <c r="J2949" s="92"/>
      <c r="K2949" s="92"/>
    </row>
    <row r="2950" spans="1:11" x14ac:dyDescent="0.25">
      <c r="A2950" t="str">
        <f t="shared" si="46"/>
        <v>----</v>
      </c>
      <c r="J2950" s="92"/>
      <c r="K2950" s="92"/>
    </row>
    <row r="2951" spans="1:11" x14ac:dyDescent="0.25">
      <c r="A2951" t="str">
        <f t="shared" si="46"/>
        <v>----</v>
      </c>
      <c r="J2951" s="92"/>
      <c r="K2951" s="92"/>
    </row>
    <row r="2952" spans="1:11" x14ac:dyDescent="0.25">
      <c r="A2952" t="str">
        <f t="shared" si="46"/>
        <v>----</v>
      </c>
      <c r="J2952" s="92"/>
      <c r="K2952" s="92"/>
    </row>
    <row r="2953" spans="1:11" x14ac:dyDescent="0.25">
      <c r="A2953" t="str">
        <f t="shared" si="46"/>
        <v>----</v>
      </c>
      <c r="J2953" s="92"/>
      <c r="K2953" s="92"/>
    </row>
    <row r="2954" spans="1:11" x14ac:dyDescent="0.25">
      <c r="A2954" t="str">
        <f t="shared" si="46"/>
        <v>----</v>
      </c>
      <c r="J2954" s="92"/>
      <c r="K2954" s="92"/>
    </row>
    <row r="2955" spans="1:11" x14ac:dyDescent="0.25">
      <c r="A2955" t="str">
        <f t="shared" si="46"/>
        <v>----</v>
      </c>
      <c r="J2955" s="92"/>
      <c r="K2955" s="92"/>
    </row>
    <row r="2956" spans="1:11" x14ac:dyDescent="0.25">
      <c r="A2956" t="str">
        <f t="shared" si="46"/>
        <v>----</v>
      </c>
      <c r="J2956" s="92"/>
      <c r="K2956" s="92"/>
    </row>
    <row r="2957" spans="1:11" x14ac:dyDescent="0.25">
      <c r="A2957" t="str">
        <f t="shared" si="46"/>
        <v>----</v>
      </c>
      <c r="J2957" s="92"/>
      <c r="K2957" s="92"/>
    </row>
    <row r="2958" spans="1:11" x14ac:dyDescent="0.25">
      <c r="A2958" t="str">
        <f t="shared" si="46"/>
        <v>----</v>
      </c>
      <c r="J2958" s="92"/>
      <c r="K2958" s="92"/>
    </row>
    <row r="2959" spans="1:11" x14ac:dyDescent="0.25">
      <c r="A2959" t="str">
        <f t="shared" si="46"/>
        <v>----</v>
      </c>
      <c r="J2959" s="92"/>
      <c r="K2959" s="92"/>
    </row>
    <row r="2960" spans="1:11" x14ac:dyDescent="0.25">
      <c r="A2960" t="str">
        <f t="shared" si="46"/>
        <v>----</v>
      </c>
      <c r="J2960" s="92"/>
      <c r="K2960" s="92"/>
    </row>
    <row r="2961" spans="1:11" x14ac:dyDescent="0.25">
      <c r="A2961" t="str">
        <f t="shared" si="46"/>
        <v>----</v>
      </c>
      <c r="J2961" s="92"/>
      <c r="K2961" s="92"/>
    </row>
    <row r="2962" spans="1:11" x14ac:dyDescent="0.25">
      <c r="A2962" t="str">
        <f t="shared" si="46"/>
        <v>----</v>
      </c>
      <c r="J2962" s="92"/>
      <c r="K2962" s="92"/>
    </row>
    <row r="2963" spans="1:11" x14ac:dyDescent="0.25">
      <c r="A2963" t="str">
        <f t="shared" si="46"/>
        <v>----</v>
      </c>
      <c r="J2963" s="92"/>
      <c r="K2963" s="92"/>
    </row>
    <row r="2964" spans="1:11" x14ac:dyDescent="0.25">
      <c r="A2964" t="str">
        <f t="shared" si="46"/>
        <v>----</v>
      </c>
      <c r="J2964" s="92"/>
      <c r="K2964" s="92"/>
    </row>
    <row r="2965" spans="1:11" x14ac:dyDescent="0.25">
      <c r="A2965" t="str">
        <f t="shared" si="46"/>
        <v>----</v>
      </c>
      <c r="J2965" s="92"/>
      <c r="K2965" s="92"/>
    </row>
    <row r="2966" spans="1:11" x14ac:dyDescent="0.25">
      <c r="A2966" t="str">
        <f t="shared" si="46"/>
        <v>----</v>
      </c>
      <c r="J2966" s="92"/>
      <c r="K2966" s="92"/>
    </row>
    <row r="2967" spans="1:11" x14ac:dyDescent="0.25">
      <c r="A2967" t="str">
        <f t="shared" si="46"/>
        <v>----</v>
      </c>
      <c r="J2967" s="92"/>
      <c r="K2967" s="92"/>
    </row>
    <row r="2968" spans="1:11" x14ac:dyDescent="0.25">
      <c r="A2968" t="str">
        <f t="shared" si="46"/>
        <v>----</v>
      </c>
      <c r="J2968" s="92"/>
      <c r="K2968" s="92"/>
    </row>
    <row r="2969" spans="1:11" x14ac:dyDescent="0.25">
      <c r="A2969" t="str">
        <f t="shared" si="46"/>
        <v>----</v>
      </c>
      <c r="J2969" s="92"/>
      <c r="K2969" s="92"/>
    </row>
    <row r="2970" spans="1:11" x14ac:dyDescent="0.25">
      <c r="A2970" t="str">
        <f t="shared" si="46"/>
        <v>----</v>
      </c>
      <c r="J2970" s="92"/>
      <c r="K2970" s="92"/>
    </row>
    <row r="2971" spans="1:11" x14ac:dyDescent="0.25">
      <c r="A2971" t="str">
        <f t="shared" si="46"/>
        <v>----</v>
      </c>
      <c r="J2971" s="92"/>
      <c r="K2971" s="92"/>
    </row>
    <row r="2972" spans="1:11" x14ac:dyDescent="0.25">
      <c r="A2972" t="str">
        <f t="shared" si="46"/>
        <v>----</v>
      </c>
      <c r="J2972" s="92"/>
      <c r="K2972" s="92"/>
    </row>
    <row r="2973" spans="1:11" x14ac:dyDescent="0.25">
      <c r="A2973" t="str">
        <f t="shared" si="46"/>
        <v>----</v>
      </c>
      <c r="J2973" s="92"/>
      <c r="K2973" s="92"/>
    </row>
    <row r="2974" spans="1:11" x14ac:dyDescent="0.25">
      <c r="A2974" t="str">
        <f t="shared" si="46"/>
        <v>----</v>
      </c>
      <c r="J2974" s="92"/>
      <c r="K2974" s="92"/>
    </row>
    <row r="2975" spans="1:11" x14ac:dyDescent="0.25">
      <c r="A2975" t="str">
        <f t="shared" si="46"/>
        <v>----</v>
      </c>
      <c r="J2975" s="92"/>
      <c r="K2975" s="92"/>
    </row>
    <row r="2976" spans="1:11" x14ac:dyDescent="0.25">
      <c r="A2976" t="str">
        <f t="shared" si="46"/>
        <v>----</v>
      </c>
      <c r="J2976" s="92"/>
      <c r="K2976" s="92"/>
    </row>
    <row r="2977" spans="1:11" x14ac:dyDescent="0.25">
      <c r="A2977" t="str">
        <f t="shared" si="46"/>
        <v>----</v>
      </c>
      <c r="J2977" s="92"/>
      <c r="K2977" s="92"/>
    </row>
    <row r="2978" spans="1:11" x14ac:dyDescent="0.25">
      <c r="A2978" t="str">
        <f t="shared" si="46"/>
        <v>----</v>
      </c>
      <c r="J2978" s="92"/>
      <c r="K2978" s="92"/>
    </row>
    <row r="2979" spans="1:11" x14ac:dyDescent="0.25">
      <c r="A2979" t="str">
        <f t="shared" si="46"/>
        <v>----</v>
      </c>
      <c r="J2979" s="92"/>
      <c r="K2979" s="92"/>
    </row>
    <row r="2980" spans="1:11" x14ac:dyDescent="0.25">
      <c r="A2980" t="str">
        <f t="shared" si="46"/>
        <v>----</v>
      </c>
      <c r="J2980" s="92"/>
      <c r="K2980" s="92"/>
    </row>
    <row r="2981" spans="1:11" x14ac:dyDescent="0.25">
      <c r="A2981" t="str">
        <f t="shared" si="46"/>
        <v>----</v>
      </c>
      <c r="J2981" s="92"/>
      <c r="K2981" s="92"/>
    </row>
    <row r="2982" spans="1:11" x14ac:dyDescent="0.25">
      <c r="A2982" t="str">
        <f t="shared" si="46"/>
        <v>----</v>
      </c>
      <c r="J2982" s="92"/>
      <c r="K2982" s="92"/>
    </row>
    <row r="2983" spans="1:11" x14ac:dyDescent="0.25">
      <c r="A2983" t="str">
        <f t="shared" si="46"/>
        <v>----</v>
      </c>
      <c r="J2983" s="92"/>
      <c r="K2983" s="92"/>
    </row>
    <row r="2984" spans="1:11" x14ac:dyDescent="0.25">
      <c r="A2984" t="str">
        <f t="shared" si="46"/>
        <v>----</v>
      </c>
      <c r="J2984" s="92"/>
      <c r="K2984" s="92"/>
    </row>
    <row r="2985" spans="1:11" x14ac:dyDescent="0.25">
      <c r="A2985" t="str">
        <f t="shared" si="46"/>
        <v>----</v>
      </c>
      <c r="J2985" s="92"/>
      <c r="K2985" s="92"/>
    </row>
    <row r="2986" spans="1:11" x14ac:dyDescent="0.25">
      <c r="A2986" t="str">
        <f t="shared" si="46"/>
        <v>----</v>
      </c>
      <c r="J2986" s="92"/>
      <c r="K2986" s="92"/>
    </row>
    <row r="2987" spans="1:11" x14ac:dyDescent="0.25">
      <c r="A2987" t="str">
        <f t="shared" si="46"/>
        <v>----</v>
      </c>
      <c r="J2987" s="92"/>
      <c r="K2987" s="92"/>
    </row>
    <row r="2988" spans="1:11" x14ac:dyDescent="0.25">
      <c r="A2988" t="str">
        <f t="shared" si="46"/>
        <v>----</v>
      </c>
      <c r="J2988" s="92"/>
      <c r="K2988" s="92"/>
    </row>
    <row r="2989" spans="1:11" x14ac:dyDescent="0.25">
      <c r="A2989" t="str">
        <f t="shared" si="46"/>
        <v>----</v>
      </c>
      <c r="J2989" s="92"/>
      <c r="K2989" s="92"/>
    </row>
    <row r="2990" spans="1:11" x14ac:dyDescent="0.25">
      <c r="A2990" t="str">
        <f t="shared" si="46"/>
        <v>----</v>
      </c>
      <c r="J2990" s="92"/>
      <c r="K2990" s="92"/>
    </row>
    <row r="2991" spans="1:11" x14ac:dyDescent="0.25">
      <c r="A2991" t="str">
        <f t="shared" si="46"/>
        <v>----</v>
      </c>
      <c r="J2991" s="92"/>
      <c r="K2991" s="92"/>
    </row>
    <row r="2992" spans="1:11" x14ac:dyDescent="0.25">
      <c r="A2992" t="str">
        <f t="shared" si="46"/>
        <v>----</v>
      </c>
      <c r="J2992" s="92"/>
      <c r="K2992" s="92"/>
    </row>
    <row r="2993" spans="1:11" x14ac:dyDescent="0.25">
      <c r="A2993" t="str">
        <f t="shared" si="46"/>
        <v>----</v>
      </c>
      <c r="J2993" s="92"/>
      <c r="K2993" s="92"/>
    </row>
    <row r="2994" spans="1:11" x14ac:dyDescent="0.25">
      <c r="A2994" t="str">
        <f t="shared" si="46"/>
        <v>----</v>
      </c>
      <c r="J2994" s="92"/>
      <c r="K2994" s="92"/>
    </row>
    <row r="2995" spans="1:11" x14ac:dyDescent="0.25">
      <c r="A2995" t="str">
        <f t="shared" si="46"/>
        <v>----</v>
      </c>
      <c r="J2995" s="92"/>
      <c r="K2995" s="92"/>
    </row>
    <row r="2996" spans="1:11" x14ac:dyDescent="0.25">
      <c r="A2996" t="str">
        <f t="shared" si="46"/>
        <v>----</v>
      </c>
      <c r="J2996" s="92"/>
      <c r="K2996" s="92"/>
    </row>
    <row r="2997" spans="1:11" x14ac:dyDescent="0.25">
      <c r="A2997" t="str">
        <f t="shared" si="46"/>
        <v>----</v>
      </c>
      <c r="J2997" s="92"/>
      <c r="K2997" s="92"/>
    </row>
    <row r="2998" spans="1:11" x14ac:dyDescent="0.25">
      <c r="A2998" t="str">
        <f t="shared" si="46"/>
        <v>----</v>
      </c>
      <c r="J2998" s="92"/>
      <c r="K2998" s="92"/>
    </row>
    <row r="2999" spans="1:11" x14ac:dyDescent="0.25">
      <c r="A2999" t="str">
        <f t="shared" si="46"/>
        <v>----</v>
      </c>
      <c r="J2999" s="92"/>
      <c r="K2999" s="92"/>
    </row>
    <row r="3000" spans="1:11" x14ac:dyDescent="0.25">
      <c r="A3000" t="str">
        <f t="shared" si="46"/>
        <v>----</v>
      </c>
      <c r="J3000" s="92"/>
      <c r="K3000" s="92"/>
    </row>
    <row r="3001" spans="1:11" x14ac:dyDescent="0.25">
      <c r="A3001" t="str">
        <f t="shared" si="46"/>
        <v>----</v>
      </c>
      <c r="J3001" s="92"/>
      <c r="K3001" s="92"/>
    </row>
    <row r="3002" spans="1:11" x14ac:dyDescent="0.25">
      <c r="A3002" t="str">
        <f t="shared" si="46"/>
        <v>----</v>
      </c>
      <c r="J3002" s="92"/>
      <c r="K3002" s="92"/>
    </row>
    <row r="3003" spans="1:11" x14ac:dyDescent="0.25">
      <c r="A3003" t="str">
        <f t="shared" si="46"/>
        <v>----</v>
      </c>
      <c r="J3003" s="92"/>
      <c r="K3003" s="92"/>
    </row>
    <row r="3004" spans="1:11" x14ac:dyDescent="0.25">
      <c r="A3004" t="str">
        <f t="shared" si="46"/>
        <v>----</v>
      </c>
      <c r="J3004" s="92"/>
      <c r="K3004" s="92"/>
    </row>
    <row r="3005" spans="1:11" x14ac:dyDescent="0.25">
      <c r="A3005" t="str">
        <f t="shared" si="46"/>
        <v>----</v>
      </c>
      <c r="J3005" s="92"/>
      <c r="K3005" s="92"/>
    </row>
    <row r="3006" spans="1:11" x14ac:dyDescent="0.25">
      <c r="A3006" t="str">
        <f t="shared" si="46"/>
        <v>----</v>
      </c>
      <c r="J3006" s="92"/>
      <c r="K3006" s="92"/>
    </row>
    <row r="3007" spans="1:11" x14ac:dyDescent="0.25">
      <c r="A3007" t="str">
        <f t="shared" si="46"/>
        <v>----</v>
      </c>
      <c r="J3007" s="92"/>
      <c r="K3007" s="92"/>
    </row>
    <row r="3008" spans="1:11" x14ac:dyDescent="0.25">
      <c r="A3008" t="str">
        <f t="shared" si="46"/>
        <v>----</v>
      </c>
      <c r="J3008" s="92"/>
      <c r="K3008" s="92"/>
    </row>
    <row r="3009" spans="1:11" x14ac:dyDescent="0.25">
      <c r="A3009" t="str">
        <f t="shared" si="46"/>
        <v>----</v>
      </c>
      <c r="J3009" s="92"/>
      <c r="K3009" s="92"/>
    </row>
    <row r="3010" spans="1:11" x14ac:dyDescent="0.25">
      <c r="A3010" t="str">
        <f t="shared" si="46"/>
        <v>----</v>
      </c>
      <c r="J3010" s="92"/>
      <c r="K3010" s="92"/>
    </row>
    <row r="3011" spans="1:11" x14ac:dyDescent="0.25">
      <c r="A3011" t="str">
        <f t="shared" ref="A3011:A3074" si="47">CONCATENATE(E3011,"-",H3011,"-",I3011,"-",C3011,"-",D3011)</f>
        <v>----</v>
      </c>
      <c r="J3011" s="92"/>
      <c r="K3011" s="92"/>
    </row>
    <row r="3012" spans="1:11" x14ac:dyDescent="0.25">
      <c r="A3012" t="str">
        <f t="shared" si="47"/>
        <v>----</v>
      </c>
      <c r="J3012" s="92"/>
      <c r="K3012" s="92"/>
    </row>
    <row r="3013" spans="1:11" x14ac:dyDescent="0.25">
      <c r="A3013" t="str">
        <f t="shared" si="47"/>
        <v>----</v>
      </c>
      <c r="J3013" s="92"/>
      <c r="K3013" s="92"/>
    </row>
    <row r="3014" spans="1:11" x14ac:dyDescent="0.25">
      <c r="A3014" t="str">
        <f t="shared" si="47"/>
        <v>----</v>
      </c>
      <c r="J3014" s="92"/>
      <c r="K3014" s="92"/>
    </row>
    <row r="3015" spans="1:11" x14ac:dyDescent="0.25">
      <c r="A3015" t="str">
        <f t="shared" si="47"/>
        <v>----</v>
      </c>
      <c r="J3015" s="92"/>
      <c r="K3015" s="92"/>
    </row>
    <row r="3016" spans="1:11" x14ac:dyDescent="0.25">
      <c r="A3016" t="str">
        <f t="shared" si="47"/>
        <v>----</v>
      </c>
      <c r="J3016" s="92"/>
      <c r="K3016" s="92"/>
    </row>
    <row r="3017" spans="1:11" x14ac:dyDescent="0.25">
      <c r="A3017" t="str">
        <f t="shared" si="47"/>
        <v>----</v>
      </c>
      <c r="J3017" s="92"/>
      <c r="K3017" s="92"/>
    </row>
    <row r="3018" spans="1:11" x14ac:dyDescent="0.25">
      <c r="A3018" t="str">
        <f t="shared" si="47"/>
        <v>----</v>
      </c>
      <c r="J3018" s="92"/>
      <c r="K3018" s="92"/>
    </row>
    <row r="3019" spans="1:11" x14ac:dyDescent="0.25">
      <c r="A3019" t="str">
        <f t="shared" si="47"/>
        <v>----</v>
      </c>
      <c r="J3019" s="92"/>
      <c r="K3019" s="92"/>
    </row>
    <row r="3020" spans="1:11" x14ac:dyDescent="0.25">
      <c r="A3020" t="str">
        <f t="shared" si="47"/>
        <v>----</v>
      </c>
      <c r="J3020" s="92"/>
      <c r="K3020" s="92"/>
    </row>
    <row r="3021" spans="1:11" x14ac:dyDescent="0.25">
      <c r="A3021" t="str">
        <f t="shared" si="47"/>
        <v>----</v>
      </c>
      <c r="J3021" s="92"/>
      <c r="K3021" s="92"/>
    </row>
    <row r="3022" spans="1:11" x14ac:dyDescent="0.25">
      <c r="A3022" t="str">
        <f t="shared" si="47"/>
        <v>----</v>
      </c>
      <c r="J3022" s="92"/>
      <c r="K3022" s="92"/>
    </row>
    <row r="3023" spans="1:11" x14ac:dyDescent="0.25">
      <c r="A3023" t="str">
        <f t="shared" si="47"/>
        <v>----</v>
      </c>
      <c r="J3023" s="92"/>
      <c r="K3023" s="92"/>
    </row>
    <row r="3024" spans="1:11" x14ac:dyDescent="0.25">
      <c r="A3024" t="str">
        <f t="shared" si="47"/>
        <v>----</v>
      </c>
      <c r="J3024" s="92"/>
      <c r="K3024" s="92"/>
    </row>
    <row r="3025" spans="1:11" x14ac:dyDescent="0.25">
      <c r="A3025" t="str">
        <f t="shared" si="47"/>
        <v>----</v>
      </c>
      <c r="J3025" s="92"/>
      <c r="K3025" s="92"/>
    </row>
    <row r="3026" spans="1:11" x14ac:dyDescent="0.25">
      <c r="A3026" t="str">
        <f t="shared" si="47"/>
        <v>----</v>
      </c>
      <c r="J3026" s="92"/>
      <c r="K3026" s="92"/>
    </row>
    <row r="3027" spans="1:11" x14ac:dyDescent="0.25">
      <c r="A3027" t="str">
        <f t="shared" si="47"/>
        <v>----</v>
      </c>
      <c r="J3027" s="92"/>
      <c r="K3027" s="92"/>
    </row>
    <row r="3028" spans="1:11" x14ac:dyDescent="0.25">
      <c r="A3028" t="str">
        <f t="shared" si="47"/>
        <v>----</v>
      </c>
      <c r="J3028" s="92"/>
      <c r="K3028" s="92"/>
    </row>
    <row r="3029" spans="1:11" x14ac:dyDescent="0.25">
      <c r="A3029" t="str">
        <f t="shared" si="47"/>
        <v>----</v>
      </c>
      <c r="J3029" s="92"/>
      <c r="K3029" s="92"/>
    </row>
    <row r="3030" spans="1:11" x14ac:dyDescent="0.25">
      <c r="A3030" t="str">
        <f t="shared" si="47"/>
        <v>----</v>
      </c>
      <c r="J3030" s="92"/>
      <c r="K3030" s="92"/>
    </row>
    <row r="3031" spans="1:11" x14ac:dyDescent="0.25">
      <c r="A3031" t="str">
        <f t="shared" si="47"/>
        <v>----</v>
      </c>
      <c r="J3031" s="92"/>
      <c r="K3031" s="92"/>
    </row>
    <row r="3032" spans="1:11" x14ac:dyDescent="0.25">
      <c r="A3032" t="str">
        <f t="shared" si="47"/>
        <v>----</v>
      </c>
      <c r="J3032" s="92"/>
      <c r="K3032" s="92"/>
    </row>
    <row r="3033" spans="1:11" x14ac:dyDescent="0.25">
      <c r="A3033" t="str">
        <f t="shared" si="47"/>
        <v>----</v>
      </c>
      <c r="J3033" s="92"/>
      <c r="K3033" s="92"/>
    </row>
    <row r="3034" spans="1:11" x14ac:dyDescent="0.25">
      <c r="A3034" t="str">
        <f t="shared" si="47"/>
        <v>----</v>
      </c>
      <c r="J3034" s="92"/>
      <c r="K3034" s="92"/>
    </row>
    <row r="3035" spans="1:11" x14ac:dyDescent="0.25">
      <c r="A3035" t="str">
        <f t="shared" si="47"/>
        <v>----</v>
      </c>
      <c r="J3035" s="92"/>
      <c r="K3035" s="92"/>
    </row>
    <row r="3036" spans="1:11" x14ac:dyDescent="0.25">
      <c r="A3036" t="str">
        <f t="shared" si="47"/>
        <v>----</v>
      </c>
      <c r="J3036" s="92"/>
      <c r="K3036" s="92"/>
    </row>
    <row r="3037" spans="1:11" x14ac:dyDescent="0.25">
      <c r="A3037" t="str">
        <f t="shared" si="47"/>
        <v>----</v>
      </c>
      <c r="J3037" s="92"/>
      <c r="K3037" s="92"/>
    </row>
    <row r="3038" spans="1:11" x14ac:dyDescent="0.25">
      <c r="A3038" t="str">
        <f t="shared" si="47"/>
        <v>----</v>
      </c>
      <c r="J3038" s="92"/>
      <c r="K3038" s="92"/>
    </row>
    <row r="3039" spans="1:11" x14ac:dyDescent="0.25">
      <c r="A3039" t="str">
        <f t="shared" si="47"/>
        <v>----</v>
      </c>
      <c r="J3039" s="92"/>
      <c r="K3039" s="92"/>
    </row>
    <row r="3040" spans="1:11" x14ac:dyDescent="0.25">
      <c r="A3040" t="str">
        <f t="shared" si="47"/>
        <v>----</v>
      </c>
      <c r="J3040" s="92"/>
      <c r="K3040" s="92"/>
    </row>
    <row r="3041" spans="1:11" x14ac:dyDescent="0.25">
      <c r="A3041" t="str">
        <f t="shared" si="47"/>
        <v>----</v>
      </c>
      <c r="J3041" s="92"/>
      <c r="K3041" s="92"/>
    </row>
    <row r="3042" spans="1:11" x14ac:dyDescent="0.25">
      <c r="A3042" t="str">
        <f t="shared" si="47"/>
        <v>----</v>
      </c>
      <c r="J3042" s="92"/>
      <c r="K3042" s="92"/>
    </row>
    <row r="3043" spans="1:11" x14ac:dyDescent="0.25">
      <c r="A3043" t="str">
        <f t="shared" si="47"/>
        <v>----</v>
      </c>
      <c r="J3043" s="92"/>
      <c r="K3043" s="92"/>
    </row>
    <row r="3044" spans="1:11" x14ac:dyDescent="0.25">
      <c r="A3044" t="str">
        <f t="shared" si="47"/>
        <v>----</v>
      </c>
      <c r="J3044" s="92"/>
      <c r="K3044" s="92"/>
    </row>
    <row r="3045" spans="1:11" x14ac:dyDescent="0.25">
      <c r="A3045" t="str">
        <f t="shared" si="47"/>
        <v>----</v>
      </c>
      <c r="J3045" s="92"/>
      <c r="K3045" s="92"/>
    </row>
    <row r="3046" spans="1:11" x14ac:dyDescent="0.25">
      <c r="A3046" t="str">
        <f t="shared" si="47"/>
        <v>----</v>
      </c>
      <c r="J3046" s="92"/>
      <c r="K3046" s="92"/>
    </row>
    <row r="3047" spans="1:11" x14ac:dyDescent="0.25">
      <c r="A3047" t="str">
        <f t="shared" si="47"/>
        <v>----</v>
      </c>
      <c r="J3047" s="92"/>
      <c r="K3047" s="92"/>
    </row>
    <row r="3048" spans="1:11" x14ac:dyDescent="0.25">
      <c r="A3048" t="str">
        <f t="shared" si="47"/>
        <v>----</v>
      </c>
      <c r="J3048" s="92"/>
      <c r="K3048" s="92"/>
    </row>
    <row r="3049" spans="1:11" x14ac:dyDescent="0.25">
      <c r="A3049" t="str">
        <f t="shared" si="47"/>
        <v>----</v>
      </c>
      <c r="J3049" s="92"/>
      <c r="K3049" s="92"/>
    </row>
    <row r="3050" spans="1:11" x14ac:dyDescent="0.25">
      <c r="A3050" t="str">
        <f t="shared" si="47"/>
        <v>----</v>
      </c>
      <c r="J3050" s="92"/>
      <c r="K3050" s="92"/>
    </row>
    <row r="3051" spans="1:11" x14ac:dyDescent="0.25">
      <c r="A3051" t="str">
        <f t="shared" si="47"/>
        <v>----</v>
      </c>
      <c r="J3051" s="92"/>
      <c r="K3051" s="92"/>
    </row>
    <row r="3052" spans="1:11" x14ac:dyDescent="0.25">
      <c r="A3052" t="str">
        <f t="shared" si="47"/>
        <v>----</v>
      </c>
      <c r="J3052" s="92"/>
      <c r="K3052" s="92"/>
    </row>
    <row r="3053" spans="1:11" x14ac:dyDescent="0.25">
      <c r="A3053" t="str">
        <f t="shared" si="47"/>
        <v>----</v>
      </c>
      <c r="J3053" s="92"/>
      <c r="K3053" s="92"/>
    </row>
    <row r="3054" spans="1:11" x14ac:dyDescent="0.25">
      <c r="A3054" t="str">
        <f t="shared" si="47"/>
        <v>----</v>
      </c>
      <c r="J3054" s="92"/>
      <c r="K3054" s="92"/>
    </row>
    <row r="3055" spans="1:11" x14ac:dyDescent="0.25">
      <c r="A3055" t="str">
        <f t="shared" si="47"/>
        <v>----</v>
      </c>
      <c r="J3055" s="92"/>
      <c r="K3055" s="92"/>
    </row>
    <row r="3056" spans="1:11" x14ac:dyDescent="0.25">
      <c r="A3056" t="str">
        <f t="shared" si="47"/>
        <v>----</v>
      </c>
      <c r="J3056" s="92"/>
      <c r="K3056" s="92"/>
    </row>
    <row r="3057" spans="1:11" x14ac:dyDescent="0.25">
      <c r="A3057" t="str">
        <f t="shared" si="47"/>
        <v>----</v>
      </c>
      <c r="J3057" s="92"/>
      <c r="K3057" s="92"/>
    </row>
    <row r="3058" spans="1:11" x14ac:dyDescent="0.25">
      <c r="A3058" t="str">
        <f t="shared" si="47"/>
        <v>----</v>
      </c>
      <c r="J3058" s="92"/>
      <c r="K3058" s="92"/>
    </row>
    <row r="3059" spans="1:11" x14ac:dyDescent="0.25">
      <c r="A3059" t="str">
        <f t="shared" si="47"/>
        <v>----</v>
      </c>
      <c r="J3059" s="92"/>
      <c r="K3059" s="92"/>
    </row>
    <row r="3060" spans="1:11" x14ac:dyDescent="0.25">
      <c r="A3060" t="str">
        <f t="shared" si="47"/>
        <v>----</v>
      </c>
      <c r="J3060" s="92"/>
      <c r="K3060" s="92"/>
    </row>
    <row r="3061" spans="1:11" x14ac:dyDescent="0.25">
      <c r="A3061" t="str">
        <f t="shared" si="47"/>
        <v>----</v>
      </c>
      <c r="J3061" s="92"/>
      <c r="K3061" s="92"/>
    </row>
    <row r="3062" spans="1:11" x14ac:dyDescent="0.25">
      <c r="A3062" t="str">
        <f t="shared" si="47"/>
        <v>----</v>
      </c>
      <c r="J3062" s="92"/>
      <c r="K3062" s="92"/>
    </row>
    <row r="3063" spans="1:11" x14ac:dyDescent="0.25">
      <c r="A3063" t="str">
        <f t="shared" si="47"/>
        <v>----</v>
      </c>
      <c r="J3063" s="92"/>
      <c r="K3063" s="92"/>
    </row>
    <row r="3064" spans="1:11" x14ac:dyDescent="0.25">
      <c r="A3064" t="str">
        <f t="shared" si="47"/>
        <v>----</v>
      </c>
      <c r="J3064" s="92"/>
      <c r="K3064" s="92"/>
    </row>
    <row r="3065" spans="1:11" x14ac:dyDescent="0.25">
      <c r="A3065" t="str">
        <f t="shared" si="47"/>
        <v>----</v>
      </c>
      <c r="J3065" s="92"/>
      <c r="K3065" s="92"/>
    </row>
    <row r="3066" spans="1:11" x14ac:dyDescent="0.25">
      <c r="A3066" t="str">
        <f t="shared" si="47"/>
        <v>----</v>
      </c>
      <c r="J3066" s="92"/>
      <c r="K3066" s="92"/>
    </row>
    <row r="3067" spans="1:11" x14ac:dyDescent="0.25">
      <c r="A3067" t="str">
        <f t="shared" si="47"/>
        <v>----</v>
      </c>
      <c r="J3067" s="92"/>
      <c r="K3067" s="92"/>
    </row>
    <row r="3068" spans="1:11" x14ac:dyDescent="0.25">
      <c r="A3068" t="str">
        <f t="shared" si="47"/>
        <v>----</v>
      </c>
      <c r="J3068" s="92"/>
      <c r="K3068" s="92"/>
    </row>
    <row r="3069" spans="1:11" x14ac:dyDescent="0.25">
      <c r="A3069" t="str">
        <f t="shared" si="47"/>
        <v>----</v>
      </c>
      <c r="J3069" s="92"/>
      <c r="K3069" s="92"/>
    </row>
    <row r="3070" spans="1:11" x14ac:dyDescent="0.25">
      <c r="A3070" t="str">
        <f t="shared" si="47"/>
        <v>----</v>
      </c>
      <c r="J3070" s="92"/>
      <c r="K3070" s="92"/>
    </row>
    <row r="3071" spans="1:11" x14ac:dyDescent="0.25">
      <c r="A3071" t="str">
        <f t="shared" si="47"/>
        <v>----</v>
      </c>
      <c r="J3071" s="92"/>
      <c r="K3071" s="92"/>
    </row>
    <row r="3072" spans="1:11" x14ac:dyDescent="0.25">
      <c r="A3072" t="str">
        <f t="shared" si="47"/>
        <v>----</v>
      </c>
      <c r="J3072" s="92"/>
      <c r="K3072" s="92"/>
    </row>
    <row r="3073" spans="1:11" x14ac:dyDescent="0.25">
      <c r="A3073" t="str">
        <f t="shared" si="47"/>
        <v>----</v>
      </c>
      <c r="J3073" s="92"/>
      <c r="K3073" s="92"/>
    </row>
    <row r="3074" spans="1:11" x14ac:dyDescent="0.25">
      <c r="A3074" t="str">
        <f t="shared" si="47"/>
        <v>----</v>
      </c>
      <c r="J3074" s="92"/>
      <c r="K3074" s="92"/>
    </row>
    <row r="3075" spans="1:11" x14ac:dyDescent="0.25">
      <c r="A3075" t="str">
        <f t="shared" ref="A3075:A3121" si="48">CONCATENATE(E3075,"-",H3075,"-",I3075,"-",C3075,"-",D3075)</f>
        <v>----</v>
      </c>
      <c r="J3075" s="92"/>
      <c r="K3075" s="92"/>
    </row>
    <row r="3076" spans="1:11" x14ac:dyDescent="0.25">
      <c r="A3076" t="str">
        <f t="shared" si="48"/>
        <v>----</v>
      </c>
      <c r="J3076" s="92"/>
      <c r="K3076" s="92"/>
    </row>
    <row r="3077" spans="1:11" x14ac:dyDescent="0.25">
      <c r="A3077" t="str">
        <f t="shared" si="48"/>
        <v>----</v>
      </c>
      <c r="J3077" s="92"/>
      <c r="K3077" s="92"/>
    </row>
    <row r="3078" spans="1:11" x14ac:dyDescent="0.25">
      <c r="A3078" t="str">
        <f t="shared" si="48"/>
        <v>----</v>
      </c>
      <c r="J3078" s="92"/>
      <c r="K3078" s="92"/>
    </row>
    <row r="3079" spans="1:11" x14ac:dyDescent="0.25">
      <c r="A3079" t="str">
        <f t="shared" si="48"/>
        <v>----</v>
      </c>
      <c r="J3079" s="92"/>
      <c r="K3079" s="92"/>
    </row>
    <row r="3080" spans="1:11" x14ac:dyDescent="0.25">
      <c r="A3080" t="str">
        <f t="shared" si="48"/>
        <v>----</v>
      </c>
      <c r="J3080" s="92"/>
      <c r="K3080" s="92"/>
    </row>
    <row r="3081" spans="1:11" x14ac:dyDescent="0.25">
      <c r="A3081" t="str">
        <f t="shared" si="48"/>
        <v>----</v>
      </c>
      <c r="J3081" s="92"/>
      <c r="K3081" s="92"/>
    </row>
    <row r="3082" spans="1:11" x14ac:dyDescent="0.25">
      <c r="A3082" t="str">
        <f t="shared" si="48"/>
        <v>----</v>
      </c>
      <c r="J3082" s="92"/>
      <c r="K3082" s="92"/>
    </row>
    <row r="3083" spans="1:11" x14ac:dyDescent="0.25">
      <c r="A3083" t="str">
        <f t="shared" si="48"/>
        <v>----</v>
      </c>
      <c r="J3083" s="92"/>
      <c r="K3083" s="92"/>
    </row>
    <row r="3084" spans="1:11" x14ac:dyDescent="0.25">
      <c r="A3084" t="str">
        <f t="shared" si="48"/>
        <v>----</v>
      </c>
      <c r="J3084" s="92"/>
      <c r="K3084" s="92"/>
    </row>
    <row r="3085" spans="1:11" x14ac:dyDescent="0.25">
      <c r="A3085" t="str">
        <f t="shared" si="48"/>
        <v>----</v>
      </c>
      <c r="J3085" s="92"/>
      <c r="K3085" s="92"/>
    </row>
    <row r="3086" spans="1:11" x14ac:dyDescent="0.25">
      <c r="A3086" t="str">
        <f t="shared" si="48"/>
        <v>----</v>
      </c>
      <c r="J3086" s="92"/>
      <c r="K3086" s="92"/>
    </row>
    <row r="3087" spans="1:11" x14ac:dyDescent="0.25">
      <c r="A3087" t="str">
        <f t="shared" si="48"/>
        <v>----</v>
      </c>
      <c r="J3087" s="92"/>
      <c r="K3087" s="92"/>
    </row>
    <row r="3088" spans="1:11" x14ac:dyDescent="0.25">
      <c r="A3088" t="str">
        <f t="shared" si="48"/>
        <v>----</v>
      </c>
      <c r="J3088" s="92"/>
      <c r="K3088" s="92"/>
    </row>
    <row r="3089" spans="1:11" x14ac:dyDescent="0.25">
      <c r="A3089" t="str">
        <f t="shared" si="48"/>
        <v>----</v>
      </c>
      <c r="J3089" s="92"/>
      <c r="K3089" s="92"/>
    </row>
    <row r="3090" spans="1:11" x14ac:dyDescent="0.25">
      <c r="A3090" t="str">
        <f t="shared" si="48"/>
        <v>----</v>
      </c>
      <c r="J3090" s="92"/>
      <c r="K3090" s="92"/>
    </row>
    <row r="3091" spans="1:11" x14ac:dyDescent="0.25">
      <c r="A3091" t="str">
        <f t="shared" si="48"/>
        <v>----</v>
      </c>
      <c r="J3091" s="92"/>
      <c r="K3091" s="92"/>
    </row>
    <row r="3092" spans="1:11" x14ac:dyDescent="0.25">
      <c r="A3092" t="str">
        <f t="shared" si="48"/>
        <v>----</v>
      </c>
      <c r="J3092" s="92"/>
      <c r="K3092" s="92"/>
    </row>
    <row r="3093" spans="1:11" x14ac:dyDescent="0.25">
      <c r="A3093" t="str">
        <f t="shared" si="48"/>
        <v>----</v>
      </c>
      <c r="J3093" s="92"/>
      <c r="K3093" s="92"/>
    </row>
    <row r="3094" spans="1:11" x14ac:dyDescent="0.25">
      <c r="A3094" t="str">
        <f t="shared" si="48"/>
        <v>----</v>
      </c>
      <c r="J3094" s="92"/>
      <c r="K3094" s="92"/>
    </row>
    <row r="3095" spans="1:11" x14ac:dyDescent="0.25">
      <c r="A3095" t="str">
        <f t="shared" si="48"/>
        <v>----</v>
      </c>
      <c r="J3095" s="92"/>
      <c r="K3095" s="92"/>
    </row>
    <row r="3096" spans="1:11" x14ac:dyDescent="0.25">
      <c r="A3096" t="str">
        <f t="shared" si="48"/>
        <v>----</v>
      </c>
      <c r="J3096" s="92"/>
      <c r="K3096" s="92"/>
    </row>
    <row r="3097" spans="1:11" x14ac:dyDescent="0.25">
      <c r="A3097" t="str">
        <f t="shared" si="48"/>
        <v>----</v>
      </c>
      <c r="J3097" s="92"/>
      <c r="K3097" s="92"/>
    </row>
    <row r="3098" spans="1:11" x14ac:dyDescent="0.25">
      <c r="A3098" t="str">
        <f t="shared" si="48"/>
        <v>----</v>
      </c>
      <c r="J3098" s="92"/>
      <c r="K3098" s="92"/>
    </row>
    <row r="3099" spans="1:11" x14ac:dyDescent="0.25">
      <c r="A3099" t="str">
        <f t="shared" si="48"/>
        <v>----</v>
      </c>
      <c r="J3099" s="92"/>
      <c r="K3099" s="92"/>
    </row>
    <row r="3100" spans="1:11" x14ac:dyDescent="0.25">
      <c r="A3100" t="str">
        <f t="shared" si="48"/>
        <v>----</v>
      </c>
      <c r="J3100" s="92"/>
      <c r="K3100" s="92"/>
    </row>
    <row r="3101" spans="1:11" x14ac:dyDescent="0.25">
      <c r="A3101" t="str">
        <f t="shared" si="48"/>
        <v>----</v>
      </c>
      <c r="J3101" s="92"/>
      <c r="K3101" s="92"/>
    </row>
    <row r="3102" spans="1:11" x14ac:dyDescent="0.25">
      <c r="A3102" t="str">
        <f t="shared" si="48"/>
        <v>----</v>
      </c>
      <c r="J3102" s="92"/>
      <c r="K3102" s="92"/>
    </row>
    <row r="3103" spans="1:11" x14ac:dyDescent="0.25">
      <c r="A3103" t="str">
        <f t="shared" si="48"/>
        <v>----</v>
      </c>
      <c r="J3103" s="92"/>
      <c r="K3103" s="92"/>
    </row>
    <row r="3104" spans="1:11" x14ac:dyDescent="0.25">
      <c r="A3104" t="str">
        <f t="shared" si="48"/>
        <v>----</v>
      </c>
      <c r="J3104" s="92"/>
      <c r="K3104" s="92"/>
    </row>
    <row r="3105" spans="1:11" x14ac:dyDescent="0.25">
      <c r="A3105" t="str">
        <f t="shared" si="48"/>
        <v>----</v>
      </c>
      <c r="J3105" s="92"/>
      <c r="K3105" s="92"/>
    </row>
    <row r="3106" spans="1:11" x14ac:dyDescent="0.25">
      <c r="A3106" t="str">
        <f t="shared" si="48"/>
        <v>----</v>
      </c>
      <c r="J3106" s="92"/>
      <c r="K3106" s="92"/>
    </row>
    <row r="3107" spans="1:11" x14ac:dyDescent="0.25">
      <c r="A3107" t="str">
        <f t="shared" si="48"/>
        <v>----</v>
      </c>
      <c r="J3107" s="92"/>
      <c r="K3107" s="92"/>
    </row>
    <row r="3108" spans="1:11" x14ac:dyDescent="0.25">
      <c r="A3108" t="str">
        <f t="shared" si="48"/>
        <v>----</v>
      </c>
      <c r="J3108" s="92"/>
      <c r="K3108" s="92"/>
    </row>
    <row r="3109" spans="1:11" x14ac:dyDescent="0.25">
      <c r="A3109" t="str">
        <f t="shared" si="48"/>
        <v>----</v>
      </c>
      <c r="J3109" s="92"/>
      <c r="K3109" s="92"/>
    </row>
    <row r="3110" spans="1:11" x14ac:dyDescent="0.25">
      <c r="A3110" t="str">
        <f t="shared" si="48"/>
        <v>----</v>
      </c>
      <c r="J3110" s="92"/>
      <c r="K3110" s="92"/>
    </row>
    <row r="3111" spans="1:11" x14ac:dyDescent="0.25">
      <c r="A3111" t="str">
        <f t="shared" si="48"/>
        <v>----</v>
      </c>
      <c r="J3111" s="92"/>
      <c r="K3111" s="92"/>
    </row>
    <row r="3112" spans="1:11" x14ac:dyDescent="0.25">
      <c r="A3112" t="str">
        <f t="shared" si="48"/>
        <v>----</v>
      </c>
      <c r="J3112" s="92"/>
      <c r="K3112" s="92"/>
    </row>
    <row r="3113" spans="1:11" x14ac:dyDescent="0.25">
      <c r="A3113" t="str">
        <f t="shared" si="48"/>
        <v>----</v>
      </c>
      <c r="J3113" s="92"/>
      <c r="K3113" s="92"/>
    </row>
    <row r="3114" spans="1:11" x14ac:dyDescent="0.25">
      <c r="A3114" t="str">
        <f t="shared" si="48"/>
        <v>----</v>
      </c>
      <c r="J3114" s="92"/>
      <c r="K3114" s="92"/>
    </row>
    <row r="3115" spans="1:11" x14ac:dyDescent="0.25">
      <c r="A3115" t="str">
        <f t="shared" si="48"/>
        <v>----</v>
      </c>
      <c r="J3115" s="92"/>
      <c r="K3115" s="92"/>
    </row>
    <row r="3116" spans="1:11" x14ac:dyDescent="0.25">
      <c r="A3116" t="str">
        <f t="shared" si="48"/>
        <v>----</v>
      </c>
      <c r="J3116" s="92"/>
      <c r="K3116" s="92"/>
    </row>
    <row r="3117" spans="1:11" x14ac:dyDescent="0.25">
      <c r="A3117" t="str">
        <f t="shared" si="48"/>
        <v>----</v>
      </c>
      <c r="J3117" s="92"/>
      <c r="K3117" s="92"/>
    </row>
    <row r="3118" spans="1:11" x14ac:dyDescent="0.25">
      <c r="A3118" t="str">
        <f t="shared" si="48"/>
        <v>----</v>
      </c>
      <c r="J3118" s="92"/>
      <c r="K3118" s="92"/>
    </row>
    <row r="3119" spans="1:11" x14ac:dyDescent="0.25">
      <c r="A3119" t="str">
        <f t="shared" si="48"/>
        <v>----</v>
      </c>
      <c r="J3119" s="92"/>
      <c r="K3119" s="92"/>
    </row>
    <row r="3120" spans="1:11" x14ac:dyDescent="0.25">
      <c r="A3120" t="str">
        <f t="shared" si="48"/>
        <v>----</v>
      </c>
      <c r="J3120" s="92"/>
      <c r="K3120" s="92"/>
    </row>
    <row r="3121" spans="1:11" x14ac:dyDescent="0.25">
      <c r="A3121" t="str">
        <f t="shared" si="48"/>
        <v>----</v>
      </c>
      <c r="J3121" s="92"/>
      <c r="K3121" s="92"/>
    </row>
    <row r="3122" spans="1:11" x14ac:dyDescent="0.25">
      <c r="J3122" s="92"/>
      <c r="K3122" s="92"/>
    </row>
    <row r="3123" spans="1:11" x14ac:dyDescent="0.25">
      <c r="J3123" s="92"/>
      <c r="K3123" s="92"/>
    </row>
    <row r="3124" spans="1:11" x14ac:dyDescent="0.25">
      <c r="J3124" s="92"/>
      <c r="K3124" s="92"/>
    </row>
    <row r="3125" spans="1:11" x14ac:dyDescent="0.25">
      <c r="J3125" s="92"/>
      <c r="K3125" s="92"/>
    </row>
    <row r="3126" spans="1:11" x14ac:dyDescent="0.25">
      <c r="J3126" s="92"/>
      <c r="K3126" s="92"/>
    </row>
    <row r="3127" spans="1:11" x14ac:dyDescent="0.25">
      <c r="J3127" s="92"/>
      <c r="K3127" s="92"/>
    </row>
    <row r="3128" spans="1:11" x14ac:dyDescent="0.25">
      <c r="J3128" s="92"/>
      <c r="K3128" s="92"/>
    </row>
    <row r="3129" spans="1:11" x14ac:dyDescent="0.25">
      <c r="J3129" s="92"/>
      <c r="K3129" s="92"/>
    </row>
    <row r="3130" spans="1:11" x14ac:dyDescent="0.25">
      <c r="J3130" s="92"/>
      <c r="K3130" s="92"/>
    </row>
    <row r="3131" spans="1:11" x14ac:dyDescent="0.25">
      <c r="J3131" s="92"/>
      <c r="K3131" s="92"/>
    </row>
    <row r="3132" spans="1:11" x14ac:dyDescent="0.25">
      <c r="J3132" s="92"/>
      <c r="K3132" s="92"/>
    </row>
    <row r="3133" spans="1:11" x14ac:dyDescent="0.25">
      <c r="J3133" s="92"/>
      <c r="K3133" s="92"/>
    </row>
    <row r="3134" spans="1:11" x14ac:dyDescent="0.25">
      <c r="J3134" s="92"/>
      <c r="K3134" s="92"/>
    </row>
    <row r="3135" spans="1:11" x14ac:dyDescent="0.25">
      <c r="J3135" s="92"/>
      <c r="K3135" s="92"/>
    </row>
    <row r="3136" spans="1:11" x14ac:dyDescent="0.25">
      <c r="J3136" s="92"/>
      <c r="K3136" s="92"/>
    </row>
    <row r="3137" spans="10:11" x14ac:dyDescent="0.25">
      <c r="J3137" s="92"/>
      <c r="K3137" s="92"/>
    </row>
    <row r="3138" spans="10:11" x14ac:dyDescent="0.25">
      <c r="J3138" s="92"/>
      <c r="K3138" s="92"/>
    </row>
    <row r="3139" spans="10:11" x14ac:dyDescent="0.25">
      <c r="J3139" s="92"/>
      <c r="K3139" s="92"/>
    </row>
    <row r="3140" spans="10:11" x14ac:dyDescent="0.25">
      <c r="J3140" s="92"/>
      <c r="K3140" s="92"/>
    </row>
    <row r="3141" spans="10:11" x14ac:dyDescent="0.25">
      <c r="J3141" s="92"/>
      <c r="K3141" s="92"/>
    </row>
    <row r="3142" spans="10:11" x14ac:dyDescent="0.25">
      <c r="J3142" s="92"/>
      <c r="K3142" s="92"/>
    </row>
    <row r="3143" spans="10:11" x14ac:dyDescent="0.25">
      <c r="J3143" s="92"/>
      <c r="K3143" s="92"/>
    </row>
    <row r="3144" spans="10:11" x14ac:dyDescent="0.25">
      <c r="J3144" s="92"/>
      <c r="K3144" s="92"/>
    </row>
    <row r="3145" spans="10:11" x14ac:dyDescent="0.25">
      <c r="J3145" s="92"/>
      <c r="K3145" s="92"/>
    </row>
    <row r="3146" spans="10:11" x14ac:dyDescent="0.25">
      <c r="J3146" s="92"/>
      <c r="K3146" s="92"/>
    </row>
    <row r="3147" spans="10:11" x14ac:dyDescent="0.25">
      <c r="J3147" s="92"/>
      <c r="K3147" s="92"/>
    </row>
    <row r="3148" spans="10:11" x14ac:dyDescent="0.25">
      <c r="J3148" s="92"/>
      <c r="K3148" s="92"/>
    </row>
    <row r="3149" spans="10:11" x14ac:dyDescent="0.25">
      <c r="J3149" s="92"/>
      <c r="K3149" s="92"/>
    </row>
    <row r="3150" spans="10:11" x14ac:dyDescent="0.25">
      <c r="J3150" s="92"/>
      <c r="K3150" s="92"/>
    </row>
    <row r="3151" spans="10:11" x14ac:dyDescent="0.25">
      <c r="J3151" s="92"/>
      <c r="K3151" s="92"/>
    </row>
    <row r="3152" spans="10:11" x14ac:dyDescent="0.25">
      <c r="J3152" s="92"/>
      <c r="K3152" s="92"/>
    </row>
    <row r="3153" spans="10:11" x14ac:dyDescent="0.25">
      <c r="J3153" s="92"/>
      <c r="K3153" s="92"/>
    </row>
    <row r="3154" spans="10:11" x14ac:dyDescent="0.25">
      <c r="J3154" s="92"/>
      <c r="K3154" s="92"/>
    </row>
    <row r="3155" spans="10:11" x14ac:dyDescent="0.25">
      <c r="J3155" s="92"/>
      <c r="K3155" s="92"/>
    </row>
    <row r="3156" spans="10:11" x14ac:dyDescent="0.25">
      <c r="J3156" s="92"/>
      <c r="K3156" s="92"/>
    </row>
    <row r="3157" spans="10:11" x14ac:dyDescent="0.25">
      <c r="J3157" s="92"/>
      <c r="K3157" s="92"/>
    </row>
    <row r="3158" spans="10:11" x14ac:dyDescent="0.25">
      <c r="J3158" s="92"/>
      <c r="K3158" s="92"/>
    </row>
    <row r="3159" spans="10:11" x14ac:dyDescent="0.25">
      <c r="J3159" s="92"/>
      <c r="K3159" s="92"/>
    </row>
    <row r="3160" spans="10:11" x14ac:dyDescent="0.25">
      <c r="J3160" s="92"/>
      <c r="K3160" s="92"/>
    </row>
    <row r="3161" spans="10:11" x14ac:dyDescent="0.25">
      <c r="J3161" s="92"/>
      <c r="K3161" s="92"/>
    </row>
    <row r="3162" spans="10:11" x14ac:dyDescent="0.25">
      <c r="J3162" s="92"/>
      <c r="K3162" s="92"/>
    </row>
    <row r="3163" spans="10:11" x14ac:dyDescent="0.25">
      <c r="J3163" s="92"/>
      <c r="K3163" s="92"/>
    </row>
    <row r="3164" spans="10:11" x14ac:dyDescent="0.25">
      <c r="J3164" s="92"/>
      <c r="K3164" s="92"/>
    </row>
    <row r="3165" spans="10:11" x14ac:dyDescent="0.25">
      <c r="J3165" s="92"/>
      <c r="K3165" s="92"/>
    </row>
    <row r="3166" spans="10:11" x14ac:dyDescent="0.25">
      <c r="J3166" s="92"/>
      <c r="K3166" s="92"/>
    </row>
    <row r="3167" spans="10:11" x14ac:dyDescent="0.25">
      <c r="J3167" s="92"/>
      <c r="K3167" s="92"/>
    </row>
    <row r="3168" spans="10:11" x14ac:dyDescent="0.25">
      <c r="J3168" s="92"/>
      <c r="K3168" s="92"/>
    </row>
    <row r="3169" spans="10:11" x14ac:dyDescent="0.25">
      <c r="J3169" s="92"/>
      <c r="K3169" s="92"/>
    </row>
    <row r="3170" spans="10:11" x14ac:dyDescent="0.25">
      <c r="J3170" s="92"/>
      <c r="K3170" s="92"/>
    </row>
    <row r="3171" spans="10:11" x14ac:dyDescent="0.25">
      <c r="J3171" s="92"/>
      <c r="K3171" s="92"/>
    </row>
    <row r="3172" spans="10:11" x14ac:dyDescent="0.25">
      <c r="J3172" s="92"/>
      <c r="K3172" s="92"/>
    </row>
    <row r="3173" spans="10:11" x14ac:dyDescent="0.25">
      <c r="J3173" s="92"/>
      <c r="K3173" s="92"/>
    </row>
    <row r="3174" spans="10:11" x14ac:dyDescent="0.25">
      <c r="J3174" s="92"/>
      <c r="K3174" s="92"/>
    </row>
    <row r="3175" spans="10:11" x14ac:dyDescent="0.25">
      <c r="J3175" s="92"/>
      <c r="K3175" s="92"/>
    </row>
    <row r="3176" spans="10:11" x14ac:dyDescent="0.25">
      <c r="J3176" s="92"/>
      <c r="K3176" s="92"/>
    </row>
    <row r="3177" spans="10:11" x14ac:dyDescent="0.25">
      <c r="J3177" s="92"/>
      <c r="K3177" s="92"/>
    </row>
    <row r="3178" spans="10:11" x14ac:dyDescent="0.25">
      <c r="J3178" s="92"/>
      <c r="K3178" s="92"/>
    </row>
    <row r="3179" spans="10:11" x14ac:dyDescent="0.25">
      <c r="J3179" s="92"/>
      <c r="K3179" s="92"/>
    </row>
    <row r="3180" spans="10:11" x14ac:dyDescent="0.25">
      <c r="J3180" s="92"/>
      <c r="K3180" s="92"/>
    </row>
    <row r="3181" spans="10:11" x14ac:dyDescent="0.25">
      <c r="J3181" s="92"/>
      <c r="K3181" s="92"/>
    </row>
    <row r="3182" spans="10:11" x14ac:dyDescent="0.25">
      <c r="J3182" s="92"/>
      <c r="K3182" s="92"/>
    </row>
    <row r="3183" spans="10:11" x14ac:dyDescent="0.25">
      <c r="J3183" s="92"/>
      <c r="K3183" s="92"/>
    </row>
    <row r="3184" spans="10:11" x14ac:dyDescent="0.25">
      <c r="J3184" s="92"/>
      <c r="K3184" s="92"/>
    </row>
    <row r="3185" spans="10:11" x14ac:dyDescent="0.25">
      <c r="J3185" s="92"/>
      <c r="K3185" s="92"/>
    </row>
    <row r="3186" spans="10:11" x14ac:dyDescent="0.25">
      <c r="J3186" s="92"/>
      <c r="K3186" s="92"/>
    </row>
    <row r="3187" spans="10:11" x14ac:dyDescent="0.25">
      <c r="J3187" s="92"/>
      <c r="K3187" s="92"/>
    </row>
    <row r="3188" spans="10:11" x14ac:dyDescent="0.25">
      <c r="J3188" s="92"/>
      <c r="K3188" s="92"/>
    </row>
    <row r="3189" spans="10:11" x14ac:dyDescent="0.25">
      <c r="J3189" s="92"/>
      <c r="K3189" s="92"/>
    </row>
    <row r="3190" spans="10:11" x14ac:dyDescent="0.25">
      <c r="J3190" s="92"/>
      <c r="K3190" s="92"/>
    </row>
    <row r="3191" spans="10:11" x14ac:dyDescent="0.25">
      <c r="J3191" s="92"/>
      <c r="K3191" s="92"/>
    </row>
    <row r="3192" spans="10:11" x14ac:dyDescent="0.25">
      <c r="J3192" s="92"/>
      <c r="K3192" s="92"/>
    </row>
    <row r="3193" spans="10:11" x14ac:dyDescent="0.25">
      <c r="J3193" s="92"/>
      <c r="K3193" s="92"/>
    </row>
    <row r="3194" spans="10:11" x14ac:dyDescent="0.25">
      <c r="J3194" s="92"/>
      <c r="K3194" s="92"/>
    </row>
    <row r="3195" spans="10:11" x14ac:dyDescent="0.25">
      <c r="J3195" s="92"/>
      <c r="K3195" s="92"/>
    </row>
    <row r="3196" spans="10:11" x14ac:dyDescent="0.25">
      <c r="J3196" s="92"/>
      <c r="K3196" s="92"/>
    </row>
    <row r="3197" spans="10:11" x14ac:dyDescent="0.25">
      <c r="J3197" s="92"/>
      <c r="K3197" s="92"/>
    </row>
    <row r="3198" spans="10:11" x14ac:dyDescent="0.25">
      <c r="J3198" s="92"/>
      <c r="K3198" s="92"/>
    </row>
    <row r="3199" spans="10:11" x14ac:dyDescent="0.25">
      <c r="J3199" s="92"/>
      <c r="K3199" s="92"/>
    </row>
    <row r="3200" spans="10:11" x14ac:dyDescent="0.25">
      <c r="J3200" s="92"/>
      <c r="K3200" s="92"/>
    </row>
    <row r="3201" spans="10:11" x14ac:dyDescent="0.25">
      <c r="J3201" s="92"/>
      <c r="K3201" s="92"/>
    </row>
    <row r="3202" spans="10:11" x14ac:dyDescent="0.25">
      <c r="J3202" s="92"/>
      <c r="K3202" s="92"/>
    </row>
    <row r="3203" spans="10:11" x14ac:dyDescent="0.25">
      <c r="J3203" s="92"/>
      <c r="K3203" s="92"/>
    </row>
    <row r="3204" spans="10:11" x14ac:dyDescent="0.25">
      <c r="J3204" s="92"/>
      <c r="K3204" s="92"/>
    </row>
    <row r="3205" spans="10:11" x14ac:dyDescent="0.25">
      <c r="J3205" s="92"/>
      <c r="K3205" s="92"/>
    </row>
    <row r="3206" spans="10:11" x14ac:dyDescent="0.25">
      <c r="J3206" s="92"/>
      <c r="K3206" s="92"/>
    </row>
    <row r="3207" spans="10:11" x14ac:dyDescent="0.25">
      <c r="J3207" s="92"/>
      <c r="K3207" s="92"/>
    </row>
    <row r="3208" spans="10:11" x14ac:dyDescent="0.25">
      <c r="J3208" s="92"/>
      <c r="K3208" s="92"/>
    </row>
    <row r="3209" spans="10:11" x14ac:dyDescent="0.25">
      <c r="J3209" s="92"/>
      <c r="K3209" s="92"/>
    </row>
    <row r="3210" spans="10:11" x14ac:dyDescent="0.25">
      <c r="J3210" s="92"/>
      <c r="K3210" s="92"/>
    </row>
    <row r="3211" spans="10:11" x14ac:dyDescent="0.25">
      <c r="J3211" s="92"/>
      <c r="K3211" s="92"/>
    </row>
    <row r="3212" spans="10:11" x14ac:dyDescent="0.25">
      <c r="J3212" s="92"/>
      <c r="K3212" s="92"/>
    </row>
    <row r="3213" spans="10:11" x14ac:dyDescent="0.25">
      <c r="J3213" s="92"/>
      <c r="K3213" s="92"/>
    </row>
    <row r="3214" spans="10:11" x14ac:dyDescent="0.25">
      <c r="J3214" s="92"/>
      <c r="K3214" s="92"/>
    </row>
    <row r="3215" spans="10:11" x14ac:dyDescent="0.25">
      <c r="J3215" s="92"/>
      <c r="K3215" s="92"/>
    </row>
    <row r="3216" spans="10:11" x14ac:dyDescent="0.25">
      <c r="J3216" s="92"/>
      <c r="K3216" s="92"/>
    </row>
    <row r="3217" spans="10:11" x14ac:dyDescent="0.25">
      <c r="J3217" s="92"/>
      <c r="K3217" s="92"/>
    </row>
    <row r="3218" spans="10:11" x14ac:dyDescent="0.25">
      <c r="J3218" s="92"/>
      <c r="K3218" s="92"/>
    </row>
    <row r="3219" spans="10:11" x14ac:dyDescent="0.25">
      <c r="J3219" s="92"/>
      <c r="K3219" s="92"/>
    </row>
    <row r="3220" spans="10:11" x14ac:dyDescent="0.25">
      <c r="J3220" s="92"/>
      <c r="K3220" s="92"/>
    </row>
    <row r="3221" spans="10:11" x14ac:dyDescent="0.25">
      <c r="J3221" s="92"/>
      <c r="K3221" s="92"/>
    </row>
    <row r="3222" spans="10:11" x14ac:dyDescent="0.25">
      <c r="J3222" s="92"/>
      <c r="K3222" s="92"/>
    </row>
    <row r="3223" spans="10:11" x14ac:dyDescent="0.25">
      <c r="J3223" s="92"/>
      <c r="K3223" s="92"/>
    </row>
    <row r="3224" spans="10:11" x14ac:dyDescent="0.25">
      <c r="J3224" s="92"/>
      <c r="K3224" s="92"/>
    </row>
    <row r="3225" spans="10:11" x14ac:dyDescent="0.25">
      <c r="J3225" s="92"/>
      <c r="K3225" s="92"/>
    </row>
    <row r="3226" spans="10:11" x14ac:dyDescent="0.25">
      <c r="J3226" s="92"/>
      <c r="K3226" s="92"/>
    </row>
    <row r="3227" spans="10:11" x14ac:dyDescent="0.25">
      <c r="J3227" s="92"/>
      <c r="K3227" s="92"/>
    </row>
    <row r="3228" spans="10:11" x14ac:dyDescent="0.25">
      <c r="J3228" s="92"/>
      <c r="K3228" s="92"/>
    </row>
    <row r="3229" spans="10:11" x14ac:dyDescent="0.25">
      <c r="J3229" s="92"/>
      <c r="K3229" s="92"/>
    </row>
    <row r="3230" spans="10:11" x14ac:dyDescent="0.25">
      <c r="J3230" s="92"/>
      <c r="K3230" s="92"/>
    </row>
    <row r="3231" spans="10:11" x14ac:dyDescent="0.25">
      <c r="J3231" s="92"/>
      <c r="K3231" s="92"/>
    </row>
    <row r="3232" spans="10:11" x14ac:dyDescent="0.25">
      <c r="J3232" s="92"/>
      <c r="K3232" s="92"/>
    </row>
    <row r="3233" spans="10:11" x14ac:dyDescent="0.25">
      <c r="J3233" s="92"/>
      <c r="K3233" s="92"/>
    </row>
    <row r="3234" spans="10:11" x14ac:dyDescent="0.25">
      <c r="J3234" s="92"/>
      <c r="K3234" s="92"/>
    </row>
    <row r="3235" spans="10:11" x14ac:dyDescent="0.25">
      <c r="J3235" s="92"/>
      <c r="K3235" s="92"/>
    </row>
    <row r="3236" spans="10:11" x14ac:dyDescent="0.25">
      <c r="J3236" s="92"/>
      <c r="K3236" s="92"/>
    </row>
    <row r="3237" spans="10:11" x14ac:dyDescent="0.25">
      <c r="J3237" s="92"/>
      <c r="K3237" s="92"/>
    </row>
    <row r="3238" spans="10:11" x14ac:dyDescent="0.25">
      <c r="J3238" s="92"/>
      <c r="K3238" s="92"/>
    </row>
    <row r="3239" spans="10:11" x14ac:dyDescent="0.25">
      <c r="J3239" s="92"/>
      <c r="K3239" s="92"/>
    </row>
    <row r="3240" spans="10:11" x14ac:dyDescent="0.25">
      <c r="J3240" s="92"/>
      <c r="K3240" s="92"/>
    </row>
    <row r="3241" spans="10:11" x14ac:dyDescent="0.25">
      <c r="J3241" s="92"/>
      <c r="K3241" s="92"/>
    </row>
    <row r="3242" spans="10:11" x14ac:dyDescent="0.25">
      <c r="J3242" s="92"/>
      <c r="K3242" s="92"/>
    </row>
    <row r="3243" spans="10:11" x14ac:dyDescent="0.25">
      <c r="J3243" s="92"/>
      <c r="K3243" s="92"/>
    </row>
    <row r="3244" spans="10:11" x14ac:dyDescent="0.25">
      <c r="J3244" s="92"/>
      <c r="K3244" s="92"/>
    </row>
    <row r="3245" spans="10:11" x14ac:dyDescent="0.25">
      <c r="J3245" s="92"/>
      <c r="K3245" s="92"/>
    </row>
    <row r="3246" spans="10:11" x14ac:dyDescent="0.25">
      <c r="J3246" s="92"/>
      <c r="K3246" s="92"/>
    </row>
    <row r="3247" spans="10:11" x14ac:dyDescent="0.25">
      <c r="J3247" s="92"/>
      <c r="K3247" s="92"/>
    </row>
    <row r="3248" spans="10:11" x14ac:dyDescent="0.25">
      <c r="J3248" s="92"/>
      <c r="K3248" s="92"/>
    </row>
    <row r="3249" spans="10:11" x14ac:dyDescent="0.25">
      <c r="J3249" s="92"/>
      <c r="K3249" s="92"/>
    </row>
    <row r="3250" spans="10:11" x14ac:dyDescent="0.25">
      <c r="J3250" s="92"/>
      <c r="K3250" s="92"/>
    </row>
    <row r="3251" spans="10:11" x14ac:dyDescent="0.25">
      <c r="J3251" s="92"/>
      <c r="K3251" s="92"/>
    </row>
    <row r="3252" spans="10:11" x14ac:dyDescent="0.25">
      <c r="J3252" s="92"/>
      <c r="K3252" s="92"/>
    </row>
    <row r="3253" spans="10:11" x14ac:dyDescent="0.25">
      <c r="J3253" s="92"/>
      <c r="K3253" s="92"/>
    </row>
    <row r="3254" spans="10:11" x14ac:dyDescent="0.25">
      <c r="J3254" s="92"/>
      <c r="K3254" s="92"/>
    </row>
    <row r="3255" spans="10:11" x14ac:dyDescent="0.25">
      <c r="J3255" s="92"/>
      <c r="K3255" s="92"/>
    </row>
    <row r="3256" spans="10:11" x14ac:dyDescent="0.25">
      <c r="J3256" s="92"/>
      <c r="K3256" s="92"/>
    </row>
    <row r="3257" spans="10:11" x14ac:dyDescent="0.25">
      <c r="J3257" s="92"/>
      <c r="K3257" s="92"/>
    </row>
    <row r="3258" spans="10:11" x14ac:dyDescent="0.25">
      <c r="J3258" s="92"/>
      <c r="K3258" s="92"/>
    </row>
    <row r="3259" spans="10:11" x14ac:dyDescent="0.25">
      <c r="J3259" s="92"/>
      <c r="K3259" s="92"/>
    </row>
    <row r="3260" spans="10:11" x14ac:dyDescent="0.25">
      <c r="J3260" s="92"/>
      <c r="K3260" s="92"/>
    </row>
    <row r="3261" spans="10:11" x14ac:dyDescent="0.25">
      <c r="J3261" s="92"/>
      <c r="K3261" s="92"/>
    </row>
    <row r="3262" spans="10:11" x14ac:dyDescent="0.25">
      <c r="J3262" s="92"/>
      <c r="K3262" s="92"/>
    </row>
    <row r="3263" spans="10:11" x14ac:dyDescent="0.25">
      <c r="J3263" s="92"/>
      <c r="K3263" s="92"/>
    </row>
    <row r="3264" spans="10:11" x14ac:dyDescent="0.25">
      <c r="J3264" s="92"/>
      <c r="K3264" s="92"/>
    </row>
    <row r="3265" spans="10:11" x14ac:dyDescent="0.25">
      <c r="J3265" s="92"/>
      <c r="K3265" s="92"/>
    </row>
    <row r="3266" spans="10:11" x14ac:dyDescent="0.25">
      <c r="J3266" s="92"/>
      <c r="K3266" s="92"/>
    </row>
    <row r="3267" spans="10:11" x14ac:dyDescent="0.25">
      <c r="J3267" s="92"/>
      <c r="K3267" s="92"/>
    </row>
    <row r="3268" spans="10:11" x14ac:dyDescent="0.25">
      <c r="J3268" s="92"/>
      <c r="K3268" s="92"/>
    </row>
    <row r="3269" spans="10:11" x14ac:dyDescent="0.25">
      <c r="J3269" s="92"/>
      <c r="K3269" s="92"/>
    </row>
    <row r="3270" spans="10:11" x14ac:dyDescent="0.25">
      <c r="J3270" s="92"/>
      <c r="K3270" s="92"/>
    </row>
    <row r="3271" spans="10:11" x14ac:dyDescent="0.25">
      <c r="J3271" s="92"/>
      <c r="K3271" s="92"/>
    </row>
    <row r="3272" spans="10:11" x14ac:dyDescent="0.25">
      <c r="J3272" s="92"/>
      <c r="K3272" s="92"/>
    </row>
    <row r="3273" spans="10:11" x14ac:dyDescent="0.25">
      <c r="J3273" s="92"/>
      <c r="K3273" s="92"/>
    </row>
    <row r="3274" spans="10:11" x14ac:dyDescent="0.25">
      <c r="J3274" s="92"/>
      <c r="K3274" s="92"/>
    </row>
    <row r="3275" spans="10:11" x14ac:dyDescent="0.25">
      <c r="J3275" s="92"/>
      <c r="K3275" s="92"/>
    </row>
    <row r="3276" spans="10:11" x14ac:dyDescent="0.25">
      <c r="J3276" s="92"/>
      <c r="K3276" s="92"/>
    </row>
    <row r="3277" spans="10:11" x14ac:dyDescent="0.25">
      <c r="J3277" s="92"/>
      <c r="K3277" s="92"/>
    </row>
    <row r="3278" spans="10:11" x14ac:dyDescent="0.25">
      <c r="J3278" s="92"/>
      <c r="K3278" s="92"/>
    </row>
    <row r="3279" spans="10:11" x14ac:dyDescent="0.25">
      <c r="J3279" s="92"/>
      <c r="K3279" s="92"/>
    </row>
    <row r="3280" spans="10:11" x14ac:dyDescent="0.25">
      <c r="J3280" s="92"/>
      <c r="K3280" s="92"/>
    </row>
    <row r="3281" spans="10:11" x14ac:dyDescent="0.25">
      <c r="J3281" s="92"/>
      <c r="K3281" s="92"/>
    </row>
    <row r="3282" spans="10:11" x14ac:dyDescent="0.25">
      <c r="J3282" s="92"/>
      <c r="K3282" s="92"/>
    </row>
    <row r="3283" spans="10:11" x14ac:dyDescent="0.25">
      <c r="J3283" s="92"/>
      <c r="K3283" s="92"/>
    </row>
    <row r="3284" spans="10:11" x14ac:dyDescent="0.25">
      <c r="J3284" s="92"/>
      <c r="K3284" s="92"/>
    </row>
    <row r="3285" spans="10:11" x14ac:dyDescent="0.25">
      <c r="J3285" s="92"/>
      <c r="K3285" s="92"/>
    </row>
    <row r="3286" spans="10:11" x14ac:dyDescent="0.25">
      <c r="J3286" s="92"/>
      <c r="K3286" s="92"/>
    </row>
    <row r="3287" spans="10:11" x14ac:dyDescent="0.25">
      <c r="J3287" s="92"/>
      <c r="K3287" s="92"/>
    </row>
    <row r="3288" spans="10:11" x14ac:dyDescent="0.25">
      <c r="J3288" s="92"/>
      <c r="K3288" s="92"/>
    </row>
    <row r="3289" spans="10:11" x14ac:dyDescent="0.25">
      <c r="J3289" s="92"/>
      <c r="K3289" s="92"/>
    </row>
    <row r="3290" spans="10:11" x14ac:dyDescent="0.25">
      <c r="J3290" s="92"/>
      <c r="K3290" s="92"/>
    </row>
    <row r="3291" spans="10:11" x14ac:dyDescent="0.25">
      <c r="J3291" s="92"/>
      <c r="K3291" s="92"/>
    </row>
    <row r="3292" spans="10:11" x14ac:dyDescent="0.25">
      <c r="J3292" s="92"/>
      <c r="K3292" s="92"/>
    </row>
    <row r="3293" spans="10:11" x14ac:dyDescent="0.25">
      <c r="J3293" s="92"/>
      <c r="K3293" s="92"/>
    </row>
    <row r="3294" spans="10:11" x14ac:dyDescent="0.25">
      <c r="J3294" s="92"/>
      <c r="K3294" s="92"/>
    </row>
    <row r="3295" spans="10:11" x14ac:dyDescent="0.25">
      <c r="J3295" s="92"/>
      <c r="K3295" s="92"/>
    </row>
    <row r="3296" spans="10:11" x14ac:dyDescent="0.25">
      <c r="J3296" s="92"/>
      <c r="K3296" s="92"/>
    </row>
    <row r="3297" spans="10:11" x14ac:dyDescent="0.25">
      <c r="J3297" s="92"/>
      <c r="K3297" s="92"/>
    </row>
    <row r="3298" spans="10:11" x14ac:dyDescent="0.25">
      <c r="J3298" s="92"/>
      <c r="K3298" s="92"/>
    </row>
    <row r="3299" spans="10:11" x14ac:dyDescent="0.25">
      <c r="J3299" s="92"/>
      <c r="K3299" s="92"/>
    </row>
    <row r="3300" spans="10:11" x14ac:dyDescent="0.25">
      <c r="J3300" s="92"/>
      <c r="K3300" s="92"/>
    </row>
    <row r="3301" spans="10:11" x14ac:dyDescent="0.25">
      <c r="J3301" s="92"/>
      <c r="K3301" s="92"/>
    </row>
    <row r="3302" spans="10:11" x14ac:dyDescent="0.25">
      <c r="J3302" s="92"/>
      <c r="K3302" s="92"/>
    </row>
    <row r="3303" spans="10:11" x14ac:dyDescent="0.25">
      <c r="J3303" s="92"/>
      <c r="K3303" s="92"/>
    </row>
    <row r="3304" spans="10:11" x14ac:dyDescent="0.25">
      <c r="J3304" s="92"/>
      <c r="K3304" s="92"/>
    </row>
    <row r="3305" spans="10:11" x14ac:dyDescent="0.25">
      <c r="J3305" s="92"/>
      <c r="K3305" s="92"/>
    </row>
    <row r="3306" spans="10:11" x14ac:dyDescent="0.25">
      <c r="J3306" s="92"/>
      <c r="K3306" s="92"/>
    </row>
    <row r="3307" spans="10:11" x14ac:dyDescent="0.25">
      <c r="J3307" s="92"/>
      <c r="K3307" s="92"/>
    </row>
    <row r="3308" spans="10:11" x14ac:dyDescent="0.25">
      <c r="J3308" s="92"/>
      <c r="K3308" s="92"/>
    </row>
    <row r="3309" spans="10:11" x14ac:dyDescent="0.25">
      <c r="J3309" s="92"/>
      <c r="K3309" s="92"/>
    </row>
    <row r="3310" spans="10:11" x14ac:dyDescent="0.25">
      <c r="J3310" s="92"/>
      <c r="K3310" s="92"/>
    </row>
    <row r="3311" spans="10:11" x14ac:dyDescent="0.25">
      <c r="J3311" s="92"/>
      <c r="K3311" s="92"/>
    </row>
    <row r="3312" spans="10:11" x14ac:dyDescent="0.25">
      <c r="J3312" s="92"/>
      <c r="K3312" s="92"/>
    </row>
    <row r="3313" spans="10:11" x14ac:dyDescent="0.25">
      <c r="J3313" s="92"/>
      <c r="K3313" s="92"/>
    </row>
    <row r="3314" spans="10:11" x14ac:dyDescent="0.25">
      <c r="J3314" s="92"/>
      <c r="K3314" s="92"/>
    </row>
    <row r="3315" spans="10:11" x14ac:dyDescent="0.25">
      <c r="J3315" s="92"/>
      <c r="K3315" s="92"/>
    </row>
    <row r="3316" spans="10:11" x14ac:dyDescent="0.25">
      <c r="J3316" s="92"/>
      <c r="K3316" s="92"/>
    </row>
    <row r="3317" spans="10:11" x14ac:dyDescent="0.25">
      <c r="J3317" s="92"/>
      <c r="K3317" s="92"/>
    </row>
    <row r="3318" spans="10:11" x14ac:dyDescent="0.25">
      <c r="J3318" s="92"/>
      <c r="K3318" s="92"/>
    </row>
    <row r="3319" spans="10:11" x14ac:dyDescent="0.25">
      <c r="J3319" s="92"/>
      <c r="K3319" s="92"/>
    </row>
    <row r="3320" spans="10:11" x14ac:dyDescent="0.25">
      <c r="J3320" s="92"/>
      <c r="K3320" s="92"/>
    </row>
    <row r="3321" spans="10:11" x14ac:dyDescent="0.25">
      <c r="J3321" s="92"/>
      <c r="K3321" s="92"/>
    </row>
    <row r="3322" spans="10:11" x14ac:dyDescent="0.25">
      <c r="J3322" s="92"/>
      <c r="K3322" s="92"/>
    </row>
    <row r="3323" spans="10:11" x14ac:dyDescent="0.25">
      <c r="J3323" s="92"/>
      <c r="K3323" s="92"/>
    </row>
    <row r="3324" spans="10:11" x14ac:dyDescent="0.25">
      <c r="J3324" s="92"/>
      <c r="K3324" s="92"/>
    </row>
    <row r="3325" spans="10:11" x14ac:dyDescent="0.25">
      <c r="J3325" s="92"/>
      <c r="K3325" s="92"/>
    </row>
    <row r="3326" spans="10:11" x14ac:dyDescent="0.25">
      <c r="J3326" s="92"/>
      <c r="K3326" s="92"/>
    </row>
    <row r="3327" spans="10:11" x14ac:dyDescent="0.25">
      <c r="J3327" s="92"/>
      <c r="K3327" s="92"/>
    </row>
    <row r="3328" spans="10:11" x14ac:dyDescent="0.25">
      <c r="J3328" s="92"/>
      <c r="K3328" s="92"/>
    </row>
    <row r="3329" spans="10:11" x14ac:dyDescent="0.25">
      <c r="J3329" s="92"/>
      <c r="K3329" s="92"/>
    </row>
    <row r="3330" spans="10:11" x14ac:dyDescent="0.25">
      <c r="J3330" s="92"/>
      <c r="K3330" s="92"/>
    </row>
    <row r="3331" spans="10:11" x14ac:dyDescent="0.25">
      <c r="J3331" s="92"/>
      <c r="K3331" s="92"/>
    </row>
    <row r="3332" spans="10:11" x14ac:dyDescent="0.25">
      <c r="J3332" s="92"/>
      <c r="K3332" s="92"/>
    </row>
    <row r="3333" spans="10:11" x14ac:dyDescent="0.25">
      <c r="J3333" s="92"/>
      <c r="K3333" s="92"/>
    </row>
    <row r="3334" spans="10:11" x14ac:dyDescent="0.25">
      <c r="J3334" s="92"/>
      <c r="K3334" s="92"/>
    </row>
    <row r="3335" spans="10:11" x14ac:dyDescent="0.25">
      <c r="J3335" s="92"/>
      <c r="K3335" s="92"/>
    </row>
    <row r="3336" spans="10:11" x14ac:dyDescent="0.25">
      <c r="J3336" s="92"/>
      <c r="K3336" s="92"/>
    </row>
    <row r="3337" spans="10:11" x14ac:dyDescent="0.25">
      <c r="J3337" s="92"/>
      <c r="K3337" s="92"/>
    </row>
    <row r="3338" spans="10:11" x14ac:dyDescent="0.25">
      <c r="J3338" s="92"/>
      <c r="K3338" s="92"/>
    </row>
    <row r="3339" spans="10:11" x14ac:dyDescent="0.25">
      <c r="J3339" s="92"/>
      <c r="K3339" s="92"/>
    </row>
    <row r="3340" spans="10:11" x14ac:dyDescent="0.25">
      <c r="J3340" s="92"/>
      <c r="K3340" s="92"/>
    </row>
    <row r="3341" spans="10:11" x14ac:dyDescent="0.25">
      <c r="J3341" s="92"/>
      <c r="K3341" s="92"/>
    </row>
    <row r="3342" spans="10:11" x14ac:dyDescent="0.25">
      <c r="J3342" s="92"/>
      <c r="K3342" s="92"/>
    </row>
    <row r="3343" spans="10:11" x14ac:dyDescent="0.25">
      <c r="J3343" s="92"/>
      <c r="K3343" s="92"/>
    </row>
    <row r="3344" spans="10:11" x14ac:dyDescent="0.25">
      <c r="J3344" s="92"/>
      <c r="K3344" s="92"/>
    </row>
    <row r="3345" spans="10:11" x14ac:dyDescent="0.25">
      <c r="J3345" s="92"/>
      <c r="K3345" s="92"/>
    </row>
    <row r="3346" spans="10:11" x14ac:dyDescent="0.25">
      <c r="J3346" s="92"/>
      <c r="K3346" s="92"/>
    </row>
    <row r="3347" spans="10:11" x14ac:dyDescent="0.25">
      <c r="J3347" s="92"/>
      <c r="K3347" s="92"/>
    </row>
    <row r="3348" spans="10:11" x14ac:dyDescent="0.25">
      <c r="J3348" s="92"/>
      <c r="K3348" s="92"/>
    </row>
    <row r="3349" spans="10:11" x14ac:dyDescent="0.25">
      <c r="J3349" s="92"/>
      <c r="K3349" s="92"/>
    </row>
    <row r="3350" spans="10:11" x14ac:dyDescent="0.25">
      <c r="J3350" s="92"/>
      <c r="K3350" s="92"/>
    </row>
    <row r="3351" spans="10:11" x14ac:dyDescent="0.25">
      <c r="J3351" s="92"/>
      <c r="K3351" s="92"/>
    </row>
    <row r="3352" spans="10:11" x14ac:dyDescent="0.25">
      <c r="J3352" s="92"/>
      <c r="K3352" s="92"/>
    </row>
    <row r="3353" spans="10:11" x14ac:dyDescent="0.25">
      <c r="J3353" s="92"/>
      <c r="K3353" s="92"/>
    </row>
    <row r="3354" spans="10:11" x14ac:dyDescent="0.25">
      <c r="J3354" s="92"/>
      <c r="K3354" s="92"/>
    </row>
    <row r="3355" spans="10:11" x14ac:dyDescent="0.25">
      <c r="J3355" s="92"/>
      <c r="K3355" s="92"/>
    </row>
    <row r="3356" spans="10:11" x14ac:dyDescent="0.25">
      <c r="J3356" s="92"/>
      <c r="K3356" s="92"/>
    </row>
    <row r="3357" spans="10:11" x14ac:dyDescent="0.25">
      <c r="J3357" s="92"/>
      <c r="K3357" s="92"/>
    </row>
    <row r="3358" spans="10:11" x14ac:dyDescent="0.25">
      <c r="J3358" s="92"/>
      <c r="K3358" s="92"/>
    </row>
    <row r="3359" spans="10:11" x14ac:dyDescent="0.25">
      <c r="J3359" s="92"/>
      <c r="K3359" s="92"/>
    </row>
    <row r="3360" spans="10:11" x14ac:dyDescent="0.25">
      <c r="J3360" s="92"/>
      <c r="K3360" s="92"/>
    </row>
    <row r="3361" spans="10:11" x14ac:dyDescent="0.25">
      <c r="J3361" s="92"/>
      <c r="K3361" s="92"/>
    </row>
    <row r="3362" spans="10:11" x14ac:dyDescent="0.25">
      <c r="J3362" s="92"/>
      <c r="K3362" s="92"/>
    </row>
    <row r="3363" spans="10:11" x14ac:dyDescent="0.25">
      <c r="J3363" s="92"/>
      <c r="K3363" s="92"/>
    </row>
    <row r="3364" spans="10:11" x14ac:dyDescent="0.25">
      <c r="J3364" s="92"/>
      <c r="K3364" s="92"/>
    </row>
    <row r="3365" spans="10:11" x14ac:dyDescent="0.25">
      <c r="J3365" s="92"/>
      <c r="K3365" s="92"/>
    </row>
    <row r="3366" spans="10:11" x14ac:dyDescent="0.25">
      <c r="J3366" s="92"/>
      <c r="K3366" s="92"/>
    </row>
    <row r="3367" spans="10:11" x14ac:dyDescent="0.25">
      <c r="J3367" s="92"/>
      <c r="K3367" s="92"/>
    </row>
    <row r="3368" spans="10:11" x14ac:dyDescent="0.25">
      <c r="J3368" s="92"/>
      <c r="K3368" s="92"/>
    </row>
    <row r="3369" spans="10:11" x14ac:dyDescent="0.25">
      <c r="J3369" s="92"/>
      <c r="K3369" s="92"/>
    </row>
    <row r="3370" spans="10:11" x14ac:dyDescent="0.25">
      <c r="J3370" s="92"/>
      <c r="K3370" s="92"/>
    </row>
    <row r="3371" spans="10:11" x14ac:dyDescent="0.25">
      <c r="J3371" s="92"/>
      <c r="K3371" s="92"/>
    </row>
    <row r="3372" spans="10:11" x14ac:dyDescent="0.25">
      <c r="J3372" s="92"/>
      <c r="K3372" s="92"/>
    </row>
    <row r="3373" spans="10:11" x14ac:dyDescent="0.25">
      <c r="J3373" s="92"/>
      <c r="K3373" s="92"/>
    </row>
    <row r="3374" spans="10:11" x14ac:dyDescent="0.25">
      <c r="J3374" s="92"/>
      <c r="K3374" s="92"/>
    </row>
    <row r="3375" spans="10:11" x14ac:dyDescent="0.25">
      <c r="J3375" s="92"/>
      <c r="K3375" s="92"/>
    </row>
    <row r="3376" spans="10:11" x14ac:dyDescent="0.25">
      <c r="J3376" s="92"/>
      <c r="K3376" s="92"/>
    </row>
    <row r="3377" spans="10:11" x14ac:dyDescent="0.25">
      <c r="J3377" s="92"/>
      <c r="K3377" s="92"/>
    </row>
    <row r="3378" spans="10:11" x14ac:dyDescent="0.25">
      <c r="J3378" s="92"/>
      <c r="K3378" s="92"/>
    </row>
    <row r="3379" spans="10:11" x14ac:dyDescent="0.25">
      <c r="J3379" s="92"/>
      <c r="K3379" s="92"/>
    </row>
    <row r="3380" spans="10:11" x14ac:dyDescent="0.25">
      <c r="J3380" s="92"/>
      <c r="K3380" s="92"/>
    </row>
    <row r="3381" spans="10:11" x14ac:dyDescent="0.25">
      <c r="J3381" s="92"/>
      <c r="K3381" s="92"/>
    </row>
    <row r="3382" spans="10:11" x14ac:dyDescent="0.25">
      <c r="J3382" s="92"/>
      <c r="K3382" s="92"/>
    </row>
    <row r="3383" spans="10:11" x14ac:dyDescent="0.25">
      <c r="J3383" s="92"/>
      <c r="K3383" s="92"/>
    </row>
    <row r="3384" spans="10:11" x14ac:dyDescent="0.25">
      <c r="J3384" s="92"/>
      <c r="K3384" s="92"/>
    </row>
    <row r="3385" spans="10:11" x14ac:dyDescent="0.25">
      <c r="J3385" s="92"/>
      <c r="K3385" s="92"/>
    </row>
    <row r="3386" spans="10:11" x14ac:dyDescent="0.25">
      <c r="J3386" s="92"/>
      <c r="K3386" s="92"/>
    </row>
    <row r="3387" spans="10:11" x14ac:dyDescent="0.25">
      <c r="J3387" s="92"/>
      <c r="K3387" s="92"/>
    </row>
    <row r="3388" spans="10:11" x14ac:dyDescent="0.25">
      <c r="J3388" s="92"/>
      <c r="K3388" s="92"/>
    </row>
    <row r="3389" spans="10:11" x14ac:dyDescent="0.25">
      <c r="J3389" s="92"/>
      <c r="K3389" s="92"/>
    </row>
    <row r="3390" spans="10:11" x14ac:dyDescent="0.25">
      <c r="J3390" s="92"/>
      <c r="K3390" s="92"/>
    </row>
    <row r="3391" spans="10:11" x14ac:dyDescent="0.25">
      <c r="J3391" s="92"/>
      <c r="K3391" s="92"/>
    </row>
    <row r="3392" spans="10:11" x14ac:dyDescent="0.25">
      <c r="J3392" s="92"/>
      <c r="K3392" s="92"/>
    </row>
    <row r="3393" spans="10:11" x14ac:dyDescent="0.25">
      <c r="J3393" s="92"/>
      <c r="K3393" s="92"/>
    </row>
    <row r="3394" spans="10:11" x14ac:dyDescent="0.25">
      <c r="J3394" s="92"/>
      <c r="K3394" s="92"/>
    </row>
    <row r="3395" spans="10:11" x14ac:dyDescent="0.25">
      <c r="J3395" s="92"/>
      <c r="K3395" s="92"/>
    </row>
    <row r="3396" spans="10:11" x14ac:dyDescent="0.25">
      <c r="J3396" s="92"/>
      <c r="K3396" s="92"/>
    </row>
    <row r="3397" spans="10:11" x14ac:dyDescent="0.25">
      <c r="J3397" s="92"/>
      <c r="K3397" s="92"/>
    </row>
    <row r="3398" spans="10:11" x14ac:dyDescent="0.25">
      <c r="J3398" s="92"/>
      <c r="K3398" s="92"/>
    </row>
    <row r="3399" spans="10:11" x14ac:dyDescent="0.25">
      <c r="J3399" s="92"/>
      <c r="K3399" s="92"/>
    </row>
    <row r="3400" spans="10:11" x14ac:dyDescent="0.25">
      <c r="J3400" s="92"/>
      <c r="K3400" s="92"/>
    </row>
    <row r="3401" spans="10:11" x14ac:dyDescent="0.25">
      <c r="J3401" s="92"/>
      <c r="K3401" s="92"/>
    </row>
    <row r="3402" spans="10:11" x14ac:dyDescent="0.25">
      <c r="J3402" s="92"/>
      <c r="K3402" s="92"/>
    </row>
    <row r="3403" spans="10:11" x14ac:dyDescent="0.25">
      <c r="J3403" s="92"/>
      <c r="K3403" s="92"/>
    </row>
    <row r="3404" spans="10:11" x14ac:dyDescent="0.25">
      <c r="J3404" s="92"/>
      <c r="K3404" s="92"/>
    </row>
    <row r="3405" spans="10:11" x14ac:dyDescent="0.25">
      <c r="J3405" s="92"/>
      <c r="K3405" s="92"/>
    </row>
    <row r="3406" spans="10:11" x14ac:dyDescent="0.25">
      <c r="J3406" s="92"/>
      <c r="K3406" s="92"/>
    </row>
    <row r="3407" spans="10:11" x14ac:dyDescent="0.25">
      <c r="J3407" s="92"/>
      <c r="K3407" s="92"/>
    </row>
    <row r="3408" spans="10:11" x14ac:dyDescent="0.25">
      <c r="J3408" s="92"/>
      <c r="K3408" s="92"/>
    </row>
    <row r="3409" spans="10:11" x14ac:dyDescent="0.25">
      <c r="J3409" s="92"/>
      <c r="K3409" s="92"/>
    </row>
    <row r="3410" spans="10:11" x14ac:dyDescent="0.25">
      <c r="J3410" s="92"/>
      <c r="K3410" s="92"/>
    </row>
    <row r="3411" spans="10:11" x14ac:dyDescent="0.25">
      <c r="J3411" s="92"/>
      <c r="K3411" s="92"/>
    </row>
    <row r="3412" spans="10:11" x14ac:dyDescent="0.25">
      <c r="J3412" s="92"/>
      <c r="K3412" s="92"/>
    </row>
    <row r="3413" spans="10:11" x14ac:dyDescent="0.25">
      <c r="J3413" s="92"/>
      <c r="K3413" s="92"/>
    </row>
    <row r="3414" spans="10:11" x14ac:dyDescent="0.25">
      <c r="J3414" s="92"/>
      <c r="K3414" s="92"/>
    </row>
    <row r="3415" spans="10:11" x14ac:dyDescent="0.25">
      <c r="J3415" s="92"/>
      <c r="K3415" s="92"/>
    </row>
    <row r="3416" spans="10:11" x14ac:dyDescent="0.25">
      <c r="J3416" s="92"/>
      <c r="K3416" s="92"/>
    </row>
    <row r="3417" spans="10:11" x14ac:dyDescent="0.25">
      <c r="J3417" s="92"/>
      <c r="K3417" s="92"/>
    </row>
    <row r="3418" spans="10:11" x14ac:dyDescent="0.25">
      <c r="J3418" s="92"/>
      <c r="K3418" s="92"/>
    </row>
    <row r="3419" spans="10:11" x14ac:dyDescent="0.25">
      <c r="J3419" s="92"/>
      <c r="K3419" s="92"/>
    </row>
    <row r="3420" spans="10:11" x14ac:dyDescent="0.25">
      <c r="J3420" s="92"/>
      <c r="K3420" s="92"/>
    </row>
    <row r="3421" spans="10:11" x14ac:dyDescent="0.25">
      <c r="J3421" s="92"/>
      <c r="K3421" s="92"/>
    </row>
    <row r="3422" spans="10:11" x14ac:dyDescent="0.25">
      <c r="J3422" s="92"/>
      <c r="K3422" s="92"/>
    </row>
    <row r="3423" spans="10:11" x14ac:dyDescent="0.25">
      <c r="J3423" s="92"/>
      <c r="K3423" s="92"/>
    </row>
    <row r="3424" spans="10:11" x14ac:dyDescent="0.25">
      <c r="J3424" s="92"/>
      <c r="K3424" s="92"/>
    </row>
    <row r="3425" spans="10:11" x14ac:dyDescent="0.25">
      <c r="J3425" s="92"/>
      <c r="K3425" s="92"/>
    </row>
    <row r="3426" spans="10:11" x14ac:dyDescent="0.25">
      <c r="J3426" s="92"/>
      <c r="K3426" s="92"/>
    </row>
    <row r="3427" spans="10:11" x14ac:dyDescent="0.25">
      <c r="J3427" s="92"/>
      <c r="K3427" s="92"/>
    </row>
    <row r="3428" spans="10:11" x14ac:dyDescent="0.25">
      <c r="J3428" s="92"/>
      <c r="K3428" s="92"/>
    </row>
    <row r="3429" spans="10:11" x14ac:dyDescent="0.25">
      <c r="J3429" s="92"/>
      <c r="K3429" s="92"/>
    </row>
    <row r="3430" spans="10:11" x14ac:dyDescent="0.25">
      <c r="J3430" s="92"/>
      <c r="K3430" s="92"/>
    </row>
    <row r="3431" spans="10:11" x14ac:dyDescent="0.25">
      <c r="J3431" s="92"/>
      <c r="K3431" s="92"/>
    </row>
    <row r="3432" spans="10:11" x14ac:dyDescent="0.25">
      <c r="J3432" s="92"/>
      <c r="K3432" s="92"/>
    </row>
    <row r="3433" spans="10:11" x14ac:dyDescent="0.25">
      <c r="J3433" s="92"/>
      <c r="K3433" s="92"/>
    </row>
    <row r="3434" spans="10:11" x14ac:dyDescent="0.25">
      <c r="J3434" s="92"/>
      <c r="K3434" s="92"/>
    </row>
    <row r="3435" spans="10:11" x14ac:dyDescent="0.25">
      <c r="J3435" s="92"/>
      <c r="K3435" s="92"/>
    </row>
    <row r="3436" spans="10:11" x14ac:dyDescent="0.25">
      <c r="J3436" s="92"/>
      <c r="K3436" s="92"/>
    </row>
    <row r="3437" spans="10:11" x14ac:dyDescent="0.25">
      <c r="J3437" s="92"/>
      <c r="K3437" s="92"/>
    </row>
    <row r="3438" spans="10:11" x14ac:dyDescent="0.25">
      <c r="J3438" s="92"/>
      <c r="K3438" s="92"/>
    </row>
    <row r="3439" spans="10:11" x14ac:dyDescent="0.25">
      <c r="J3439" s="92"/>
      <c r="K3439" s="92"/>
    </row>
    <row r="3440" spans="10:11" x14ac:dyDescent="0.25">
      <c r="J3440" s="92"/>
      <c r="K3440" s="92"/>
    </row>
    <row r="3441" spans="10:11" x14ac:dyDescent="0.25">
      <c r="J3441" s="92"/>
      <c r="K3441" s="92"/>
    </row>
    <row r="3442" spans="10:11" x14ac:dyDescent="0.25">
      <c r="J3442" s="92"/>
      <c r="K3442" s="92"/>
    </row>
    <row r="3443" spans="10:11" x14ac:dyDescent="0.25">
      <c r="J3443" s="92"/>
      <c r="K3443" s="92"/>
    </row>
    <row r="3444" spans="10:11" x14ac:dyDescent="0.25">
      <c r="J3444" s="92"/>
      <c r="K3444" s="92"/>
    </row>
    <row r="3445" spans="10:11" x14ac:dyDescent="0.25">
      <c r="J3445" s="92"/>
      <c r="K3445" s="92"/>
    </row>
    <row r="3446" spans="10:11" x14ac:dyDescent="0.25">
      <c r="J3446" s="92"/>
      <c r="K3446" s="92"/>
    </row>
    <row r="3447" spans="10:11" x14ac:dyDescent="0.25">
      <c r="J3447" s="92"/>
      <c r="K3447" s="92"/>
    </row>
    <row r="3448" spans="10:11" x14ac:dyDescent="0.25">
      <c r="J3448" s="92"/>
      <c r="K3448" s="92"/>
    </row>
    <row r="3449" spans="10:11" x14ac:dyDescent="0.25">
      <c r="J3449" s="92"/>
      <c r="K3449" s="92"/>
    </row>
    <row r="3450" spans="10:11" x14ac:dyDescent="0.25">
      <c r="J3450" s="92"/>
      <c r="K3450" s="92"/>
    </row>
    <row r="3451" spans="10:11" x14ac:dyDescent="0.25">
      <c r="J3451" s="92"/>
      <c r="K3451" s="92"/>
    </row>
    <row r="3452" spans="10:11" x14ac:dyDescent="0.25">
      <c r="J3452" s="92"/>
      <c r="K3452" s="92"/>
    </row>
    <row r="3453" spans="10:11" x14ac:dyDescent="0.25">
      <c r="J3453" s="92"/>
      <c r="K3453" s="92"/>
    </row>
    <row r="3454" spans="10:11" x14ac:dyDescent="0.25">
      <c r="J3454" s="92"/>
      <c r="K3454" s="92"/>
    </row>
    <row r="3455" spans="10:11" x14ac:dyDescent="0.25">
      <c r="J3455" s="92"/>
      <c r="K3455" s="92"/>
    </row>
    <row r="3456" spans="10:11" x14ac:dyDescent="0.25">
      <c r="J3456" s="92"/>
      <c r="K3456" s="92"/>
    </row>
    <row r="3457" spans="10:11" x14ac:dyDescent="0.25">
      <c r="J3457" s="92"/>
      <c r="K3457" s="92"/>
    </row>
    <row r="3458" spans="10:11" x14ac:dyDescent="0.25">
      <c r="J3458" s="92"/>
      <c r="K3458" s="92"/>
    </row>
    <row r="3459" spans="10:11" x14ac:dyDescent="0.25">
      <c r="J3459" s="92"/>
      <c r="K3459" s="92"/>
    </row>
    <row r="3460" spans="10:11" x14ac:dyDescent="0.25">
      <c r="J3460" s="92"/>
      <c r="K3460" s="92"/>
    </row>
    <row r="3461" spans="10:11" x14ac:dyDescent="0.25">
      <c r="J3461" s="92"/>
      <c r="K3461" s="92"/>
    </row>
    <row r="3462" spans="10:11" x14ac:dyDescent="0.25">
      <c r="J3462" s="92"/>
      <c r="K3462" s="92"/>
    </row>
    <row r="3463" spans="10:11" x14ac:dyDescent="0.25">
      <c r="J3463" s="92"/>
      <c r="K3463" s="92"/>
    </row>
    <row r="3464" spans="10:11" x14ac:dyDescent="0.25">
      <c r="J3464" s="92"/>
      <c r="K3464" s="92"/>
    </row>
    <row r="3465" spans="10:11" x14ac:dyDescent="0.25">
      <c r="J3465" s="92"/>
      <c r="K3465" s="92"/>
    </row>
    <row r="3466" spans="10:11" x14ac:dyDescent="0.25">
      <c r="J3466" s="92"/>
      <c r="K3466" s="92"/>
    </row>
    <row r="3467" spans="10:11" x14ac:dyDescent="0.25">
      <c r="J3467" s="92"/>
      <c r="K3467" s="92"/>
    </row>
    <row r="3468" spans="10:11" x14ac:dyDescent="0.25">
      <c r="J3468" s="92"/>
      <c r="K3468" s="92"/>
    </row>
    <row r="3469" spans="10:11" x14ac:dyDescent="0.25">
      <c r="J3469" s="92"/>
      <c r="K3469" s="92"/>
    </row>
    <row r="3470" spans="10:11" x14ac:dyDescent="0.25">
      <c r="J3470" s="92"/>
      <c r="K3470" s="92"/>
    </row>
    <row r="3471" spans="10:11" x14ac:dyDescent="0.25">
      <c r="J3471" s="92"/>
      <c r="K3471" s="92"/>
    </row>
    <row r="3472" spans="10:11" x14ac:dyDescent="0.25">
      <c r="J3472" s="92"/>
      <c r="K3472" s="92"/>
    </row>
    <row r="3473" spans="10:11" x14ac:dyDescent="0.25">
      <c r="J3473" s="92"/>
      <c r="K3473" s="92"/>
    </row>
    <row r="3474" spans="10:11" x14ac:dyDescent="0.25">
      <c r="J3474" s="92"/>
      <c r="K3474" s="92"/>
    </row>
    <row r="3475" spans="10:11" x14ac:dyDescent="0.25">
      <c r="J3475" s="92"/>
      <c r="K3475" s="92"/>
    </row>
    <row r="3476" spans="10:11" x14ac:dyDescent="0.25">
      <c r="J3476" s="92"/>
      <c r="K3476" s="92"/>
    </row>
    <row r="3477" spans="10:11" x14ac:dyDescent="0.25">
      <c r="J3477" s="92"/>
      <c r="K3477" s="92"/>
    </row>
    <row r="3478" spans="10:11" x14ac:dyDescent="0.25">
      <c r="J3478" s="92"/>
      <c r="K3478" s="92"/>
    </row>
    <row r="3479" spans="10:11" x14ac:dyDescent="0.25">
      <c r="J3479" s="92"/>
      <c r="K3479" s="92"/>
    </row>
    <row r="3480" spans="10:11" x14ac:dyDescent="0.25">
      <c r="J3480" s="92"/>
      <c r="K3480" s="92"/>
    </row>
    <row r="3481" spans="10:11" x14ac:dyDescent="0.25">
      <c r="J3481" s="92"/>
      <c r="K3481" s="92"/>
    </row>
    <row r="3482" spans="10:11" x14ac:dyDescent="0.25">
      <c r="J3482" s="92"/>
      <c r="K3482" s="92"/>
    </row>
    <row r="3483" spans="10:11" x14ac:dyDescent="0.25">
      <c r="J3483" s="92"/>
      <c r="K3483" s="92"/>
    </row>
    <row r="3484" spans="10:11" x14ac:dyDescent="0.25">
      <c r="J3484" s="92"/>
      <c r="K3484" s="92"/>
    </row>
    <row r="3485" spans="10:11" x14ac:dyDescent="0.25">
      <c r="J3485" s="92"/>
      <c r="K3485" s="92"/>
    </row>
    <row r="3486" spans="10:11" x14ac:dyDescent="0.25">
      <c r="J3486" s="92"/>
      <c r="K3486" s="92"/>
    </row>
    <row r="3487" spans="10:11" x14ac:dyDescent="0.25">
      <c r="J3487" s="92"/>
      <c r="K3487" s="92"/>
    </row>
    <row r="3488" spans="10:11" x14ac:dyDescent="0.25">
      <c r="J3488" s="92"/>
      <c r="K3488" s="92"/>
    </row>
    <row r="3489" spans="10:11" x14ac:dyDescent="0.25">
      <c r="J3489" s="92"/>
      <c r="K3489" s="92"/>
    </row>
    <row r="3490" spans="10:11" x14ac:dyDescent="0.25">
      <c r="J3490" s="92"/>
      <c r="K3490" s="92"/>
    </row>
    <row r="3491" spans="10:11" x14ac:dyDescent="0.25">
      <c r="J3491" s="92"/>
      <c r="K3491" s="92"/>
    </row>
    <row r="3492" spans="10:11" x14ac:dyDescent="0.25">
      <c r="J3492" s="92"/>
      <c r="K3492" s="92"/>
    </row>
    <row r="3493" spans="10:11" x14ac:dyDescent="0.25">
      <c r="J3493" s="92"/>
      <c r="K3493" s="92"/>
    </row>
    <row r="3494" spans="10:11" x14ac:dyDescent="0.25">
      <c r="J3494" s="92"/>
      <c r="K3494" s="92"/>
    </row>
    <row r="3495" spans="10:11" x14ac:dyDescent="0.25">
      <c r="J3495" s="92"/>
      <c r="K3495" s="92"/>
    </row>
    <row r="3496" spans="10:11" x14ac:dyDescent="0.25">
      <c r="J3496" s="92"/>
      <c r="K3496" s="92"/>
    </row>
    <row r="3497" spans="10:11" x14ac:dyDescent="0.25">
      <c r="J3497" s="92"/>
      <c r="K3497" s="92"/>
    </row>
    <row r="3498" spans="10:11" x14ac:dyDescent="0.25">
      <c r="J3498" s="92"/>
      <c r="K3498" s="92"/>
    </row>
    <row r="3499" spans="10:11" x14ac:dyDescent="0.25">
      <c r="J3499" s="92"/>
      <c r="K3499" s="92"/>
    </row>
    <row r="3500" spans="10:11" x14ac:dyDescent="0.25">
      <c r="J3500" s="92"/>
      <c r="K3500" s="92"/>
    </row>
    <row r="3501" spans="10:11" x14ac:dyDescent="0.25">
      <c r="J3501" s="92"/>
      <c r="K3501" s="92"/>
    </row>
    <row r="3502" spans="10:11" x14ac:dyDescent="0.25">
      <c r="J3502" s="92"/>
      <c r="K3502" s="92"/>
    </row>
    <row r="3503" spans="10:11" x14ac:dyDescent="0.25">
      <c r="J3503" s="92"/>
      <c r="K3503" s="92"/>
    </row>
    <row r="3504" spans="10:11" x14ac:dyDescent="0.25">
      <c r="J3504" s="92"/>
      <c r="K3504" s="92"/>
    </row>
    <row r="3505" spans="10:11" x14ac:dyDescent="0.25">
      <c r="J3505" s="92"/>
      <c r="K3505" s="92"/>
    </row>
    <row r="3506" spans="10:11" x14ac:dyDescent="0.25">
      <c r="J3506" s="92"/>
      <c r="K3506" s="92"/>
    </row>
    <row r="3507" spans="10:11" x14ac:dyDescent="0.25">
      <c r="J3507" s="92"/>
      <c r="K3507" s="92"/>
    </row>
    <row r="3508" spans="10:11" x14ac:dyDescent="0.25">
      <c r="J3508" s="92"/>
      <c r="K3508" s="92"/>
    </row>
    <row r="3509" spans="10:11" x14ac:dyDescent="0.25">
      <c r="J3509" s="92"/>
      <c r="K3509" s="92"/>
    </row>
    <row r="3510" spans="10:11" x14ac:dyDescent="0.25">
      <c r="J3510" s="92"/>
      <c r="K3510" s="92"/>
    </row>
    <row r="3511" spans="10:11" x14ac:dyDescent="0.25">
      <c r="J3511" s="92"/>
      <c r="K3511" s="92"/>
    </row>
    <row r="3512" spans="10:11" x14ac:dyDescent="0.25">
      <c r="J3512" s="92"/>
      <c r="K3512" s="92"/>
    </row>
    <row r="3513" spans="10:11" x14ac:dyDescent="0.25">
      <c r="J3513" s="92"/>
      <c r="K3513" s="92"/>
    </row>
    <row r="3514" spans="10:11" x14ac:dyDescent="0.25">
      <c r="J3514" s="92"/>
      <c r="K3514" s="92"/>
    </row>
    <row r="3515" spans="10:11" x14ac:dyDescent="0.25">
      <c r="J3515" s="92"/>
      <c r="K3515" s="92"/>
    </row>
    <row r="3516" spans="10:11" x14ac:dyDescent="0.25">
      <c r="J3516" s="92"/>
      <c r="K3516" s="92"/>
    </row>
    <row r="3517" spans="10:11" x14ac:dyDescent="0.25">
      <c r="J3517" s="92"/>
      <c r="K3517" s="92"/>
    </row>
    <row r="3518" spans="10:11" x14ac:dyDescent="0.25">
      <c r="J3518" s="92"/>
      <c r="K3518" s="92"/>
    </row>
    <row r="3519" spans="10:11" x14ac:dyDescent="0.25">
      <c r="J3519" s="92"/>
      <c r="K3519" s="92"/>
    </row>
    <row r="3520" spans="10:11" x14ac:dyDescent="0.25">
      <c r="J3520" s="92"/>
      <c r="K3520" s="92"/>
    </row>
    <row r="3521" spans="10:11" x14ac:dyDescent="0.25">
      <c r="J3521" s="92"/>
      <c r="K3521" s="92"/>
    </row>
    <row r="3522" spans="10:11" x14ac:dyDescent="0.25">
      <c r="J3522" s="92"/>
      <c r="K3522" s="92"/>
    </row>
    <row r="3523" spans="10:11" x14ac:dyDescent="0.25">
      <c r="J3523" s="92"/>
      <c r="K3523" s="92"/>
    </row>
    <row r="3524" spans="10:11" x14ac:dyDescent="0.25">
      <c r="J3524" s="92"/>
      <c r="K3524" s="92"/>
    </row>
    <row r="3525" spans="10:11" x14ac:dyDescent="0.25">
      <c r="J3525" s="92"/>
      <c r="K3525" s="92"/>
    </row>
    <row r="3526" spans="10:11" x14ac:dyDescent="0.25">
      <c r="J3526" s="92"/>
      <c r="K3526" s="92"/>
    </row>
    <row r="3527" spans="10:11" x14ac:dyDescent="0.25">
      <c r="J3527" s="92"/>
      <c r="K3527" s="92"/>
    </row>
    <row r="3528" spans="10:11" x14ac:dyDescent="0.25">
      <c r="J3528" s="92"/>
      <c r="K3528" s="92"/>
    </row>
    <row r="3529" spans="10:11" x14ac:dyDescent="0.25">
      <c r="J3529" s="92"/>
      <c r="K3529" s="92"/>
    </row>
    <row r="3530" spans="10:11" x14ac:dyDescent="0.25">
      <c r="J3530" s="92"/>
      <c r="K3530" s="92"/>
    </row>
    <row r="3531" spans="10:11" x14ac:dyDescent="0.25">
      <c r="J3531" s="92"/>
      <c r="K3531" s="92"/>
    </row>
    <row r="3532" spans="10:11" x14ac:dyDescent="0.25">
      <c r="J3532" s="92"/>
      <c r="K3532" s="92"/>
    </row>
    <row r="3533" spans="10:11" x14ac:dyDescent="0.25">
      <c r="J3533" s="92"/>
      <c r="K3533" s="92"/>
    </row>
    <row r="3534" spans="10:11" x14ac:dyDescent="0.25">
      <c r="J3534" s="92"/>
      <c r="K3534" s="92"/>
    </row>
    <row r="3535" spans="10:11" x14ac:dyDescent="0.25">
      <c r="J3535" s="92"/>
      <c r="K3535" s="92"/>
    </row>
    <row r="3536" spans="10:11" x14ac:dyDescent="0.25">
      <c r="J3536" s="92"/>
      <c r="K3536" s="92"/>
    </row>
    <row r="3537" spans="10:11" x14ac:dyDescent="0.25">
      <c r="J3537" s="92"/>
      <c r="K3537" s="92"/>
    </row>
    <row r="3538" spans="10:11" x14ac:dyDescent="0.25">
      <c r="J3538" s="92"/>
      <c r="K3538" s="92"/>
    </row>
    <row r="3539" spans="10:11" x14ac:dyDescent="0.25">
      <c r="J3539" s="92"/>
      <c r="K3539" s="92"/>
    </row>
    <row r="3540" spans="10:11" x14ac:dyDescent="0.25">
      <c r="J3540" s="92"/>
      <c r="K3540" s="92"/>
    </row>
    <row r="3541" spans="10:11" x14ac:dyDescent="0.25">
      <c r="J3541" s="92"/>
      <c r="K3541" s="92"/>
    </row>
    <row r="3542" spans="10:11" x14ac:dyDescent="0.25">
      <c r="J3542" s="92"/>
      <c r="K3542" s="92"/>
    </row>
    <row r="3543" spans="10:11" x14ac:dyDescent="0.25">
      <c r="J3543" s="92"/>
      <c r="K3543" s="92"/>
    </row>
    <row r="3544" spans="10:11" x14ac:dyDescent="0.25">
      <c r="J3544" s="92"/>
      <c r="K3544" s="92"/>
    </row>
    <row r="3545" spans="10:11" x14ac:dyDescent="0.25">
      <c r="J3545" s="92"/>
      <c r="K3545" s="92"/>
    </row>
    <row r="3546" spans="10:11" x14ac:dyDescent="0.25">
      <c r="J3546" s="92"/>
      <c r="K3546" s="92"/>
    </row>
    <row r="3547" spans="10:11" x14ac:dyDescent="0.25">
      <c r="J3547" s="92"/>
      <c r="K3547" s="92"/>
    </row>
    <row r="3548" spans="10:11" x14ac:dyDescent="0.25">
      <c r="J3548" s="92"/>
      <c r="K3548" s="92"/>
    </row>
    <row r="3549" spans="10:11" x14ac:dyDescent="0.25">
      <c r="J3549" s="92"/>
      <c r="K3549" s="92"/>
    </row>
    <row r="3550" spans="10:11" x14ac:dyDescent="0.25">
      <c r="J3550" s="92"/>
      <c r="K3550" s="92"/>
    </row>
    <row r="3551" spans="10:11" x14ac:dyDescent="0.25">
      <c r="J3551" s="92"/>
      <c r="K3551" s="92"/>
    </row>
    <row r="3552" spans="10:11" x14ac:dyDescent="0.25">
      <c r="J3552" s="92"/>
      <c r="K3552" s="92"/>
    </row>
    <row r="3553" spans="10:11" x14ac:dyDescent="0.25">
      <c r="J3553" s="92"/>
      <c r="K3553" s="92"/>
    </row>
    <row r="3554" spans="10:11" x14ac:dyDescent="0.25">
      <c r="J3554" s="92"/>
      <c r="K3554" s="92"/>
    </row>
    <row r="3555" spans="10:11" x14ac:dyDescent="0.25">
      <c r="J3555" s="92"/>
      <c r="K3555" s="92"/>
    </row>
    <row r="3556" spans="10:11" x14ac:dyDescent="0.25">
      <c r="J3556" s="92"/>
      <c r="K3556" s="92"/>
    </row>
    <row r="3557" spans="10:11" x14ac:dyDescent="0.25">
      <c r="J3557" s="92"/>
      <c r="K3557" s="92"/>
    </row>
    <row r="3558" spans="10:11" x14ac:dyDescent="0.25">
      <c r="J3558" s="92"/>
      <c r="K3558" s="92"/>
    </row>
    <row r="3559" spans="10:11" x14ac:dyDescent="0.25">
      <c r="J3559" s="92"/>
      <c r="K3559" s="92"/>
    </row>
    <row r="3560" spans="10:11" x14ac:dyDescent="0.25">
      <c r="J3560" s="92"/>
      <c r="K3560" s="92"/>
    </row>
    <row r="3561" spans="10:11" x14ac:dyDescent="0.25">
      <c r="J3561" s="92"/>
      <c r="K3561" s="92"/>
    </row>
    <row r="3562" spans="10:11" x14ac:dyDescent="0.25">
      <c r="J3562" s="92"/>
      <c r="K3562" s="92"/>
    </row>
    <row r="3563" spans="10:11" x14ac:dyDescent="0.25">
      <c r="J3563" s="92"/>
      <c r="K3563" s="92"/>
    </row>
    <row r="3564" spans="10:11" x14ac:dyDescent="0.25">
      <c r="J3564" s="92"/>
      <c r="K3564" s="92"/>
    </row>
    <row r="3565" spans="10:11" x14ac:dyDescent="0.25">
      <c r="J3565" s="92"/>
      <c r="K3565" s="92"/>
    </row>
    <row r="3566" spans="10:11" x14ac:dyDescent="0.25">
      <c r="J3566" s="92"/>
      <c r="K3566" s="92"/>
    </row>
    <row r="3567" spans="10:11" x14ac:dyDescent="0.25">
      <c r="J3567" s="92"/>
      <c r="K3567" s="92"/>
    </row>
    <row r="3568" spans="10:11" x14ac:dyDescent="0.25">
      <c r="J3568" s="92"/>
      <c r="K3568" s="92"/>
    </row>
    <row r="3569" spans="10:11" x14ac:dyDescent="0.25">
      <c r="J3569" s="92"/>
      <c r="K3569" s="92"/>
    </row>
    <row r="3570" spans="10:11" x14ac:dyDescent="0.25">
      <c r="J3570" s="92"/>
      <c r="K3570" s="92"/>
    </row>
    <row r="3571" spans="10:11" x14ac:dyDescent="0.25">
      <c r="J3571" s="92"/>
      <c r="K3571" s="92"/>
    </row>
    <row r="3572" spans="10:11" x14ac:dyDescent="0.25">
      <c r="J3572" s="92"/>
      <c r="K3572" s="92"/>
    </row>
    <row r="3573" spans="10:11" x14ac:dyDescent="0.25">
      <c r="J3573" s="92"/>
      <c r="K3573" s="92"/>
    </row>
    <row r="3574" spans="10:11" x14ac:dyDescent="0.25">
      <c r="J3574" s="92"/>
      <c r="K3574" s="92"/>
    </row>
    <row r="3575" spans="10:11" x14ac:dyDescent="0.25">
      <c r="J3575" s="92"/>
      <c r="K3575" s="92"/>
    </row>
    <row r="3576" spans="10:11" x14ac:dyDescent="0.25">
      <c r="J3576" s="92"/>
      <c r="K3576" s="92"/>
    </row>
    <row r="3577" spans="10:11" x14ac:dyDescent="0.25">
      <c r="J3577" s="92"/>
      <c r="K3577" s="92"/>
    </row>
    <row r="3578" spans="10:11" x14ac:dyDescent="0.25">
      <c r="J3578" s="92"/>
      <c r="K3578" s="92"/>
    </row>
    <row r="3579" spans="10:11" x14ac:dyDescent="0.25">
      <c r="J3579" s="92"/>
      <c r="K3579" s="92"/>
    </row>
    <row r="3580" spans="10:11" x14ac:dyDescent="0.25">
      <c r="J3580" s="92"/>
      <c r="K3580" s="92"/>
    </row>
    <row r="3581" spans="10:11" x14ac:dyDescent="0.25">
      <c r="J3581" s="92"/>
      <c r="K3581" s="92"/>
    </row>
    <row r="3582" spans="10:11" x14ac:dyDescent="0.25">
      <c r="J3582" s="92"/>
      <c r="K3582" s="92"/>
    </row>
    <row r="3583" spans="10:11" x14ac:dyDescent="0.25">
      <c r="J3583" s="92"/>
      <c r="K3583" s="92"/>
    </row>
    <row r="3584" spans="10:11" x14ac:dyDescent="0.25">
      <c r="J3584" s="92"/>
      <c r="K3584" s="92"/>
    </row>
    <row r="3585" spans="10:11" x14ac:dyDescent="0.25">
      <c r="J3585" s="92"/>
      <c r="K3585" s="92"/>
    </row>
    <row r="3586" spans="10:11" x14ac:dyDescent="0.25">
      <c r="J3586" s="92"/>
      <c r="K3586" s="92"/>
    </row>
    <row r="3587" spans="10:11" x14ac:dyDescent="0.25">
      <c r="J3587" s="92"/>
      <c r="K3587" s="92"/>
    </row>
    <row r="3588" spans="10:11" x14ac:dyDescent="0.25">
      <c r="J3588" s="92"/>
      <c r="K3588" s="92"/>
    </row>
    <row r="3589" spans="10:11" x14ac:dyDescent="0.25">
      <c r="J3589" s="92"/>
      <c r="K3589" s="92"/>
    </row>
    <row r="3590" spans="10:11" x14ac:dyDescent="0.25">
      <c r="J3590" s="92"/>
      <c r="K3590" s="92"/>
    </row>
    <row r="3591" spans="10:11" x14ac:dyDescent="0.25">
      <c r="J3591" s="92"/>
      <c r="K3591" s="92"/>
    </row>
    <row r="3592" spans="10:11" x14ac:dyDescent="0.25">
      <c r="J3592" s="92"/>
      <c r="K3592" s="92"/>
    </row>
    <row r="3593" spans="10:11" x14ac:dyDescent="0.25">
      <c r="J3593" s="92"/>
      <c r="K3593" s="92"/>
    </row>
    <row r="3594" spans="10:11" x14ac:dyDescent="0.25">
      <c r="J3594" s="92"/>
      <c r="K3594" s="92"/>
    </row>
    <row r="3595" spans="10:11" x14ac:dyDescent="0.25">
      <c r="J3595" s="92"/>
      <c r="K3595" s="92"/>
    </row>
    <row r="3596" spans="10:11" x14ac:dyDescent="0.25">
      <c r="J3596" s="92"/>
      <c r="K3596" s="92"/>
    </row>
    <row r="3597" spans="10:11" x14ac:dyDescent="0.25">
      <c r="J3597" s="92"/>
      <c r="K3597" s="92"/>
    </row>
    <row r="3598" spans="10:11" x14ac:dyDescent="0.25">
      <c r="J3598" s="92"/>
      <c r="K3598" s="92"/>
    </row>
    <row r="3599" spans="10:11" x14ac:dyDescent="0.25">
      <c r="J3599" s="92"/>
      <c r="K3599" s="92"/>
    </row>
    <row r="3600" spans="10:11" x14ac:dyDescent="0.25">
      <c r="J3600" s="92"/>
      <c r="K3600" s="92"/>
    </row>
    <row r="3601" spans="10:11" x14ac:dyDescent="0.25">
      <c r="J3601" s="92"/>
      <c r="K3601" s="92"/>
    </row>
    <row r="3602" spans="10:11" x14ac:dyDescent="0.25">
      <c r="J3602" s="92"/>
      <c r="K3602" s="92"/>
    </row>
    <row r="3603" spans="10:11" x14ac:dyDescent="0.25">
      <c r="J3603" s="92"/>
      <c r="K3603" s="92"/>
    </row>
    <row r="3604" spans="10:11" x14ac:dyDescent="0.25">
      <c r="J3604" s="92"/>
      <c r="K3604" s="92"/>
    </row>
    <row r="3605" spans="10:11" x14ac:dyDescent="0.25">
      <c r="J3605" s="92"/>
      <c r="K3605" s="92"/>
    </row>
    <row r="3606" spans="10:11" x14ac:dyDescent="0.25">
      <c r="J3606" s="92"/>
      <c r="K3606" s="92"/>
    </row>
    <row r="3607" spans="10:11" x14ac:dyDescent="0.25">
      <c r="J3607" s="92"/>
      <c r="K3607" s="92"/>
    </row>
    <row r="3608" spans="10:11" x14ac:dyDescent="0.25">
      <c r="J3608" s="92"/>
      <c r="K3608" s="92"/>
    </row>
    <row r="3609" spans="10:11" x14ac:dyDescent="0.25">
      <c r="J3609" s="92"/>
      <c r="K3609" s="92"/>
    </row>
    <row r="3610" spans="10:11" x14ac:dyDescent="0.25">
      <c r="J3610" s="92"/>
      <c r="K3610" s="92"/>
    </row>
    <row r="3611" spans="10:11" x14ac:dyDescent="0.25">
      <c r="J3611" s="92"/>
      <c r="K3611" s="92"/>
    </row>
    <row r="3612" spans="10:11" x14ac:dyDescent="0.25">
      <c r="J3612" s="92"/>
      <c r="K3612" s="92"/>
    </row>
    <row r="3613" spans="10:11" x14ac:dyDescent="0.25">
      <c r="J3613" s="92"/>
      <c r="K3613" s="92"/>
    </row>
    <row r="3614" spans="10:11" x14ac:dyDescent="0.25">
      <c r="J3614" s="92"/>
      <c r="K3614" s="92"/>
    </row>
    <row r="3615" spans="10:11" x14ac:dyDescent="0.25">
      <c r="J3615" s="92"/>
      <c r="K3615" s="92"/>
    </row>
    <row r="3616" spans="10:11" x14ac:dyDescent="0.25">
      <c r="J3616" s="92"/>
      <c r="K3616" s="92"/>
    </row>
    <row r="3617" spans="10:11" x14ac:dyDescent="0.25">
      <c r="J3617" s="92"/>
      <c r="K3617" s="92"/>
    </row>
    <row r="3618" spans="10:11" x14ac:dyDescent="0.25">
      <c r="J3618" s="92"/>
      <c r="K3618" s="92"/>
    </row>
    <row r="3619" spans="10:11" x14ac:dyDescent="0.25">
      <c r="J3619" s="92"/>
      <c r="K3619" s="92"/>
    </row>
    <row r="3620" spans="10:11" x14ac:dyDescent="0.25">
      <c r="J3620" s="92"/>
      <c r="K3620" s="92"/>
    </row>
    <row r="3621" spans="10:11" x14ac:dyDescent="0.25">
      <c r="J3621" s="92"/>
      <c r="K3621" s="92"/>
    </row>
    <row r="3622" spans="10:11" x14ac:dyDescent="0.25">
      <c r="J3622" s="92"/>
      <c r="K3622" s="92"/>
    </row>
    <row r="3623" spans="10:11" x14ac:dyDescent="0.25">
      <c r="J3623" s="92"/>
      <c r="K3623" s="92"/>
    </row>
    <row r="3624" spans="10:11" x14ac:dyDescent="0.25">
      <c r="J3624" s="92"/>
      <c r="K3624" s="92"/>
    </row>
    <row r="3625" spans="10:11" x14ac:dyDescent="0.25">
      <c r="J3625" s="92"/>
      <c r="K3625" s="92"/>
    </row>
    <row r="3626" spans="10:11" x14ac:dyDescent="0.25">
      <c r="J3626" s="92"/>
      <c r="K3626" s="92"/>
    </row>
    <row r="3627" spans="10:11" x14ac:dyDescent="0.25">
      <c r="J3627" s="92"/>
      <c r="K3627" s="92"/>
    </row>
    <row r="3628" spans="10:11" x14ac:dyDescent="0.25">
      <c r="J3628" s="92"/>
      <c r="K3628" s="92"/>
    </row>
    <row r="3629" spans="10:11" x14ac:dyDescent="0.25">
      <c r="J3629" s="92"/>
      <c r="K3629" s="92"/>
    </row>
    <row r="3630" spans="10:11" x14ac:dyDescent="0.25">
      <c r="J3630" s="92"/>
      <c r="K3630" s="92"/>
    </row>
    <row r="3631" spans="10:11" x14ac:dyDescent="0.25">
      <c r="J3631" s="92"/>
      <c r="K3631" s="92"/>
    </row>
    <row r="3632" spans="10:11" x14ac:dyDescent="0.25">
      <c r="J3632" s="92"/>
      <c r="K3632" s="92"/>
    </row>
    <row r="3633" spans="10:11" x14ac:dyDescent="0.25">
      <c r="J3633" s="92"/>
      <c r="K3633" s="92"/>
    </row>
    <row r="3634" spans="10:11" x14ac:dyDescent="0.25">
      <c r="J3634" s="92"/>
      <c r="K3634" s="92"/>
    </row>
    <row r="3635" spans="10:11" x14ac:dyDescent="0.25">
      <c r="J3635" s="92"/>
      <c r="K3635" s="92"/>
    </row>
    <row r="3636" spans="10:11" x14ac:dyDescent="0.25">
      <c r="J3636" s="92"/>
      <c r="K3636" s="92"/>
    </row>
    <row r="3637" spans="10:11" x14ac:dyDescent="0.25">
      <c r="J3637" s="92"/>
      <c r="K3637" s="92"/>
    </row>
    <row r="3638" spans="10:11" x14ac:dyDescent="0.25">
      <c r="J3638" s="92"/>
      <c r="K3638" s="92"/>
    </row>
    <row r="3639" spans="10:11" x14ac:dyDescent="0.25">
      <c r="J3639" s="92"/>
      <c r="K3639" s="92"/>
    </row>
    <row r="3640" spans="10:11" x14ac:dyDescent="0.25">
      <c r="J3640" s="92"/>
      <c r="K3640" s="92"/>
    </row>
    <row r="3641" spans="10:11" x14ac:dyDescent="0.25">
      <c r="J3641" s="92"/>
      <c r="K3641" s="92"/>
    </row>
    <row r="3642" spans="10:11" x14ac:dyDescent="0.25">
      <c r="J3642" s="92"/>
      <c r="K3642" s="92"/>
    </row>
    <row r="3643" spans="10:11" x14ac:dyDescent="0.25">
      <c r="J3643" s="92"/>
      <c r="K3643" s="92"/>
    </row>
    <row r="3644" spans="10:11" x14ac:dyDescent="0.25">
      <c r="J3644" s="92"/>
      <c r="K3644" s="92"/>
    </row>
    <row r="3645" spans="10:11" x14ac:dyDescent="0.25">
      <c r="J3645" s="92"/>
      <c r="K3645" s="92"/>
    </row>
    <row r="3646" spans="10:11" x14ac:dyDescent="0.25">
      <c r="J3646" s="92"/>
      <c r="K3646" s="92"/>
    </row>
    <row r="3647" spans="10:11" x14ac:dyDescent="0.25">
      <c r="J3647" s="92"/>
      <c r="K3647" s="92"/>
    </row>
    <row r="3648" spans="10:11" x14ac:dyDescent="0.25">
      <c r="J3648" s="92"/>
      <c r="K3648" s="92"/>
    </row>
    <row r="3649" spans="10:11" x14ac:dyDescent="0.25">
      <c r="J3649" s="92"/>
      <c r="K3649" s="92"/>
    </row>
    <row r="3650" spans="10:11" x14ac:dyDescent="0.25">
      <c r="J3650" s="92"/>
      <c r="K3650" s="92"/>
    </row>
    <row r="3651" spans="10:11" x14ac:dyDescent="0.25">
      <c r="J3651" s="92"/>
      <c r="K3651" s="92"/>
    </row>
    <row r="3652" spans="10:11" x14ac:dyDescent="0.25">
      <c r="J3652" s="92"/>
      <c r="K3652" s="92"/>
    </row>
    <row r="3653" spans="10:11" x14ac:dyDescent="0.25">
      <c r="J3653" s="92"/>
      <c r="K3653" s="92"/>
    </row>
    <row r="3654" spans="10:11" x14ac:dyDescent="0.25">
      <c r="J3654" s="92"/>
      <c r="K3654" s="92"/>
    </row>
    <row r="3655" spans="10:11" x14ac:dyDescent="0.25">
      <c r="J3655" s="92"/>
      <c r="K3655" s="92"/>
    </row>
    <row r="3656" spans="10:11" x14ac:dyDescent="0.25">
      <c r="J3656" s="92"/>
      <c r="K3656" s="92"/>
    </row>
    <row r="3657" spans="10:11" x14ac:dyDescent="0.25">
      <c r="J3657" s="92"/>
      <c r="K3657" s="92"/>
    </row>
    <row r="3658" spans="10:11" x14ac:dyDescent="0.25">
      <c r="J3658" s="92"/>
      <c r="K3658" s="92"/>
    </row>
    <row r="3659" spans="10:11" x14ac:dyDescent="0.25">
      <c r="J3659" s="92"/>
      <c r="K3659" s="92"/>
    </row>
    <row r="3660" spans="10:11" x14ac:dyDescent="0.25">
      <c r="J3660" s="92"/>
      <c r="K3660" s="92"/>
    </row>
    <row r="3661" spans="10:11" x14ac:dyDescent="0.25">
      <c r="J3661" s="92"/>
      <c r="K3661" s="92"/>
    </row>
    <row r="3662" spans="10:11" x14ac:dyDescent="0.25">
      <c r="J3662" s="92"/>
      <c r="K3662" s="92"/>
    </row>
    <row r="3663" spans="10:11" x14ac:dyDescent="0.25">
      <c r="J3663" s="92"/>
      <c r="K3663" s="92"/>
    </row>
    <row r="3664" spans="10:11" x14ac:dyDescent="0.25">
      <c r="J3664" s="92"/>
      <c r="K3664" s="92"/>
    </row>
    <row r="3665" spans="10:11" x14ac:dyDescent="0.25">
      <c r="J3665" s="92"/>
      <c r="K3665" s="92"/>
    </row>
    <row r="3666" spans="10:11" x14ac:dyDescent="0.25">
      <c r="J3666" s="92"/>
      <c r="K3666" s="92"/>
    </row>
    <row r="3667" spans="10:11" x14ac:dyDescent="0.25">
      <c r="J3667" s="92"/>
      <c r="K3667" s="92"/>
    </row>
    <row r="3668" spans="10:11" x14ac:dyDescent="0.25">
      <c r="J3668" s="92"/>
      <c r="K3668" s="92"/>
    </row>
    <row r="3669" spans="10:11" x14ac:dyDescent="0.25">
      <c r="J3669" s="92"/>
      <c r="K3669" s="92"/>
    </row>
    <row r="3670" spans="10:11" x14ac:dyDescent="0.25">
      <c r="J3670" s="92"/>
      <c r="K3670" s="92"/>
    </row>
    <row r="3671" spans="10:11" x14ac:dyDescent="0.25">
      <c r="J3671" s="92"/>
      <c r="K3671" s="92"/>
    </row>
    <row r="3672" spans="10:11" x14ac:dyDescent="0.25">
      <c r="J3672" s="92"/>
      <c r="K3672" s="92"/>
    </row>
    <row r="3673" spans="10:11" x14ac:dyDescent="0.25">
      <c r="J3673" s="92"/>
      <c r="K3673" s="92"/>
    </row>
    <row r="3674" spans="10:11" x14ac:dyDescent="0.25">
      <c r="J3674" s="92"/>
      <c r="K3674" s="92"/>
    </row>
    <row r="3675" spans="10:11" x14ac:dyDescent="0.25">
      <c r="J3675" s="92"/>
      <c r="K3675" s="92"/>
    </row>
    <row r="3676" spans="10:11" x14ac:dyDescent="0.25">
      <c r="J3676" s="92"/>
      <c r="K3676" s="92"/>
    </row>
    <row r="3677" spans="10:11" x14ac:dyDescent="0.25">
      <c r="J3677" s="92"/>
      <c r="K3677" s="92"/>
    </row>
    <row r="3678" spans="10:11" x14ac:dyDescent="0.25">
      <c r="J3678" s="92"/>
      <c r="K3678" s="92"/>
    </row>
    <row r="3679" spans="10:11" x14ac:dyDescent="0.25">
      <c r="J3679" s="92"/>
      <c r="K3679" s="92"/>
    </row>
    <row r="3680" spans="10:11" x14ac:dyDescent="0.25">
      <c r="J3680" s="92"/>
      <c r="K3680" s="92"/>
    </row>
    <row r="3681" spans="10:11" x14ac:dyDescent="0.25">
      <c r="J3681" s="92"/>
      <c r="K3681" s="92"/>
    </row>
    <row r="3682" spans="10:11" x14ac:dyDescent="0.25">
      <c r="J3682" s="92"/>
      <c r="K3682" s="92"/>
    </row>
    <row r="3683" spans="10:11" x14ac:dyDescent="0.25">
      <c r="J3683" s="92"/>
      <c r="K3683" s="92"/>
    </row>
    <row r="3684" spans="10:11" x14ac:dyDescent="0.25">
      <c r="J3684" s="92"/>
      <c r="K3684" s="92"/>
    </row>
    <row r="3685" spans="10:11" x14ac:dyDescent="0.25">
      <c r="J3685" s="92"/>
      <c r="K3685" s="92"/>
    </row>
    <row r="3686" spans="10:11" x14ac:dyDescent="0.25">
      <c r="J3686" s="92"/>
      <c r="K3686" s="92"/>
    </row>
    <row r="3687" spans="10:11" x14ac:dyDescent="0.25">
      <c r="J3687" s="92"/>
      <c r="K3687" s="92"/>
    </row>
    <row r="3688" spans="10:11" x14ac:dyDescent="0.25">
      <c r="J3688" s="92"/>
      <c r="K3688" s="92"/>
    </row>
    <row r="3689" spans="10:11" x14ac:dyDescent="0.25">
      <c r="J3689" s="92"/>
      <c r="K3689" s="92"/>
    </row>
    <row r="3690" spans="10:11" x14ac:dyDescent="0.25">
      <c r="J3690" s="92"/>
      <c r="K3690" s="92"/>
    </row>
    <row r="3691" spans="10:11" x14ac:dyDescent="0.25">
      <c r="J3691" s="92"/>
      <c r="K3691" s="92"/>
    </row>
    <row r="3692" spans="10:11" x14ac:dyDescent="0.25">
      <c r="J3692" s="92"/>
      <c r="K3692" s="92"/>
    </row>
    <row r="3693" spans="10:11" x14ac:dyDescent="0.25">
      <c r="J3693" s="92"/>
      <c r="K3693" s="92"/>
    </row>
    <row r="3694" spans="10:11" x14ac:dyDescent="0.25">
      <c r="J3694" s="92"/>
      <c r="K3694" s="92"/>
    </row>
    <row r="3695" spans="10:11" x14ac:dyDescent="0.25">
      <c r="J3695" s="92"/>
      <c r="K3695" s="92"/>
    </row>
    <row r="3696" spans="10:11" x14ac:dyDescent="0.25">
      <c r="J3696" s="92"/>
      <c r="K3696" s="92"/>
    </row>
    <row r="3697" spans="10:11" x14ac:dyDescent="0.25">
      <c r="J3697" s="92"/>
      <c r="K3697" s="92"/>
    </row>
    <row r="3698" spans="10:11" x14ac:dyDescent="0.25">
      <c r="J3698" s="92"/>
      <c r="K3698" s="92"/>
    </row>
    <row r="3699" spans="10:11" x14ac:dyDescent="0.25">
      <c r="J3699" s="92"/>
      <c r="K3699" s="92"/>
    </row>
    <row r="3700" spans="10:11" x14ac:dyDescent="0.25">
      <c r="J3700" s="92"/>
      <c r="K3700" s="92"/>
    </row>
    <row r="3701" spans="10:11" x14ac:dyDescent="0.25">
      <c r="J3701" s="92"/>
      <c r="K3701" s="92"/>
    </row>
    <row r="3702" spans="10:11" x14ac:dyDescent="0.25">
      <c r="J3702" s="92"/>
      <c r="K3702" s="92"/>
    </row>
    <row r="3703" spans="10:11" x14ac:dyDescent="0.25">
      <c r="J3703" s="92"/>
      <c r="K3703" s="92"/>
    </row>
    <row r="3704" spans="10:11" x14ac:dyDescent="0.25">
      <c r="J3704" s="92"/>
      <c r="K3704" s="92"/>
    </row>
    <row r="3705" spans="10:11" x14ac:dyDescent="0.25">
      <c r="J3705" s="92"/>
      <c r="K3705" s="92"/>
    </row>
    <row r="3706" spans="10:11" x14ac:dyDescent="0.25">
      <c r="J3706" s="92"/>
      <c r="K3706" s="92"/>
    </row>
    <row r="3707" spans="10:11" x14ac:dyDescent="0.25">
      <c r="J3707" s="92"/>
      <c r="K3707" s="92"/>
    </row>
    <row r="3708" spans="10:11" x14ac:dyDescent="0.25">
      <c r="J3708" s="92"/>
      <c r="K3708" s="92"/>
    </row>
    <row r="3709" spans="10:11" x14ac:dyDescent="0.25">
      <c r="J3709" s="92"/>
      <c r="K3709" s="92"/>
    </row>
    <row r="3710" spans="10:11" x14ac:dyDescent="0.25">
      <c r="J3710" s="92"/>
      <c r="K3710" s="92"/>
    </row>
    <row r="3711" spans="10:11" x14ac:dyDescent="0.25">
      <c r="J3711" s="92"/>
      <c r="K3711" s="92"/>
    </row>
    <row r="3712" spans="10:11" x14ac:dyDescent="0.25">
      <c r="J3712" s="92"/>
      <c r="K3712" s="92"/>
    </row>
    <row r="3713" spans="10:11" x14ac:dyDescent="0.25">
      <c r="J3713" s="92"/>
      <c r="K3713" s="92"/>
    </row>
    <row r="3714" spans="10:11" x14ac:dyDescent="0.25">
      <c r="J3714" s="92"/>
      <c r="K3714" s="92"/>
    </row>
    <row r="3715" spans="10:11" x14ac:dyDescent="0.25">
      <c r="J3715" s="92"/>
      <c r="K3715" s="92"/>
    </row>
    <row r="3716" spans="10:11" x14ac:dyDescent="0.25">
      <c r="J3716" s="92"/>
      <c r="K3716" s="92"/>
    </row>
    <row r="3717" spans="10:11" x14ac:dyDescent="0.25">
      <c r="J3717" s="92"/>
      <c r="K3717" s="92"/>
    </row>
    <row r="3718" spans="10:11" x14ac:dyDescent="0.25">
      <c r="J3718" s="92"/>
      <c r="K3718" s="92"/>
    </row>
    <row r="3719" spans="10:11" x14ac:dyDescent="0.25">
      <c r="J3719" s="92"/>
      <c r="K3719" s="92"/>
    </row>
    <row r="3720" spans="10:11" x14ac:dyDescent="0.25">
      <c r="J3720" s="92"/>
      <c r="K3720" s="92"/>
    </row>
    <row r="3721" spans="10:11" x14ac:dyDescent="0.25">
      <c r="J3721" s="92"/>
      <c r="K3721" s="92"/>
    </row>
    <row r="3722" spans="10:11" x14ac:dyDescent="0.25">
      <c r="J3722" s="92"/>
      <c r="K3722" s="92"/>
    </row>
    <row r="3723" spans="10:11" x14ac:dyDescent="0.25">
      <c r="J3723" s="92"/>
      <c r="K3723" s="92"/>
    </row>
    <row r="3724" spans="10:11" x14ac:dyDescent="0.25">
      <c r="J3724" s="92"/>
      <c r="K3724" s="92"/>
    </row>
    <row r="3725" spans="10:11" x14ac:dyDescent="0.25">
      <c r="J3725" s="92"/>
      <c r="K3725" s="92"/>
    </row>
    <row r="3726" spans="10:11" x14ac:dyDescent="0.25">
      <c r="J3726" s="92"/>
      <c r="K3726" s="92"/>
    </row>
    <row r="3727" spans="10:11" x14ac:dyDescent="0.25">
      <c r="J3727" s="92"/>
      <c r="K3727" s="92"/>
    </row>
    <row r="3728" spans="10:11" x14ac:dyDescent="0.25">
      <c r="J3728" s="92"/>
      <c r="K3728" s="92"/>
    </row>
    <row r="3729" spans="10:11" x14ac:dyDescent="0.25">
      <c r="J3729" s="92"/>
      <c r="K3729" s="92"/>
    </row>
    <row r="3730" spans="10:11" x14ac:dyDescent="0.25">
      <c r="J3730" s="92"/>
      <c r="K3730" s="92"/>
    </row>
    <row r="3731" spans="10:11" x14ac:dyDescent="0.25">
      <c r="J3731" s="92"/>
      <c r="K3731" s="92"/>
    </row>
    <row r="3732" spans="10:11" x14ac:dyDescent="0.25">
      <c r="J3732" s="92"/>
      <c r="K3732" s="92"/>
    </row>
    <row r="3733" spans="10:11" x14ac:dyDescent="0.25">
      <c r="J3733" s="92"/>
      <c r="K3733" s="92"/>
    </row>
    <row r="3734" spans="10:11" x14ac:dyDescent="0.25">
      <c r="J3734" s="92"/>
      <c r="K3734" s="92"/>
    </row>
    <row r="3735" spans="10:11" x14ac:dyDescent="0.25">
      <c r="J3735" s="92"/>
      <c r="K3735" s="92"/>
    </row>
    <row r="3736" spans="10:11" x14ac:dyDescent="0.25">
      <c r="J3736" s="92"/>
      <c r="K3736" s="92"/>
    </row>
    <row r="3737" spans="10:11" x14ac:dyDescent="0.25">
      <c r="J3737" s="92"/>
      <c r="K3737" s="92"/>
    </row>
    <row r="3738" spans="10:11" x14ac:dyDescent="0.25">
      <c r="J3738" s="92"/>
      <c r="K3738" s="92"/>
    </row>
    <row r="3739" spans="10:11" x14ac:dyDescent="0.25">
      <c r="J3739" s="92"/>
      <c r="K3739" s="92"/>
    </row>
    <row r="3740" spans="10:11" x14ac:dyDescent="0.25">
      <c r="J3740" s="92"/>
      <c r="K3740" s="92"/>
    </row>
    <row r="3741" spans="10:11" x14ac:dyDescent="0.25">
      <c r="J3741" s="92"/>
      <c r="K3741" s="92"/>
    </row>
    <row r="3742" spans="10:11" x14ac:dyDescent="0.25">
      <c r="J3742" s="92"/>
      <c r="K3742" s="92"/>
    </row>
    <row r="3743" spans="10:11" x14ac:dyDescent="0.25">
      <c r="J3743" s="92"/>
      <c r="K3743" s="92"/>
    </row>
    <row r="3744" spans="10:11" x14ac:dyDescent="0.25">
      <c r="J3744" s="92"/>
      <c r="K3744" s="92"/>
    </row>
    <row r="3745" spans="10:11" x14ac:dyDescent="0.25">
      <c r="J3745" s="92"/>
      <c r="K3745" s="92"/>
    </row>
    <row r="3746" spans="10:11" x14ac:dyDescent="0.25">
      <c r="J3746" s="92"/>
      <c r="K3746" s="92"/>
    </row>
    <row r="3747" spans="10:11" x14ac:dyDescent="0.25">
      <c r="J3747" s="92"/>
      <c r="K3747" s="92"/>
    </row>
    <row r="3748" spans="10:11" x14ac:dyDescent="0.25">
      <c r="J3748" s="92"/>
      <c r="K3748" s="92"/>
    </row>
    <row r="3749" spans="10:11" x14ac:dyDescent="0.25">
      <c r="J3749" s="92"/>
      <c r="K3749" s="92"/>
    </row>
    <row r="3750" spans="10:11" x14ac:dyDescent="0.25">
      <c r="J3750" s="92"/>
      <c r="K3750" s="92"/>
    </row>
    <row r="3751" spans="10:11" x14ac:dyDescent="0.25">
      <c r="J3751" s="92"/>
      <c r="K3751" s="92"/>
    </row>
    <row r="3752" spans="10:11" x14ac:dyDescent="0.25">
      <c r="J3752" s="92"/>
      <c r="K3752" s="92"/>
    </row>
    <row r="3753" spans="10:11" x14ac:dyDescent="0.25">
      <c r="J3753" s="92"/>
      <c r="K3753" s="92"/>
    </row>
    <row r="3754" spans="10:11" x14ac:dyDescent="0.25">
      <c r="J3754" s="92"/>
      <c r="K3754" s="92"/>
    </row>
    <row r="3755" spans="10:11" x14ac:dyDescent="0.25">
      <c r="J3755" s="92"/>
      <c r="K3755" s="92"/>
    </row>
    <row r="3756" spans="10:11" x14ac:dyDescent="0.25">
      <c r="J3756" s="92"/>
      <c r="K3756" s="92"/>
    </row>
    <row r="3757" spans="10:11" x14ac:dyDescent="0.25">
      <c r="J3757" s="92"/>
      <c r="K3757" s="92"/>
    </row>
    <row r="3758" spans="10:11" x14ac:dyDescent="0.25">
      <c r="J3758" s="92"/>
      <c r="K3758" s="92"/>
    </row>
    <row r="3759" spans="10:11" x14ac:dyDescent="0.25">
      <c r="J3759" s="92"/>
      <c r="K3759" s="92"/>
    </row>
    <row r="3760" spans="10:11" x14ac:dyDescent="0.25">
      <c r="J3760" s="92"/>
      <c r="K3760" s="92"/>
    </row>
    <row r="3761" spans="10:11" x14ac:dyDescent="0.25">
      <c r="J3761" s="92"/>
      <c r="K3761" s="92"/>
    </row>
    <row r="3762" spans="10:11" x14ac:dyDescent="0.25">
      <c r="J3762" s="92"/>
      <c r="K3762" s="92"/>
    </row>
    <row r="3763" spans="10:11" x14ac:dyDescent="0.25">
      <c r="J3763" s="92"/>
      <c r="K3763" s="92"/>
    </row>
    <row r="3764" spans="10:11" x14ac:dyDescent="0.25">
      <c r="J3764" s="92"/>
      <c r="K3764" s="92"/>
    </row>
    <row r="3765" spans="10:11" x14ac:dyDescent="0.25">
      <c r="J3765" s="92"/>
      <c r="K3765" s="92"/>
    </row>
    <row r="3766" spans="10:11" x14ac:dyDescent="0.25">
      <c r="J3766" s="92"/>
      <c r="K3766" s="92"/>
    </row>
    <row r="3767" spans="10:11" x14ac:dyDescent="0.25">
      <c r="J3767" s="92"/>
      <c r="K3767" s="92"/>
    </row>
    <row r="3768" spans="10:11" x14ac:dyDescent="0.25">
      <c r="J3768" s="92"/>
      <c r="K3768" s="92"/>
    </row>
    <row r="3769" spans="10:11" x14ac:dyDescent="0.25">
      <c r="J3769" s="92"/>
      <c r="K3769" s="92"/>
    </row>
    <row r="3770" spans="10:11" x14ac:dyDescent="0.25">
      <c r="J3770" s="92"/>
      <c r="K3770" s="92"/>
    </row>
    <row r="3771" spans="10:11" x14ac:dyDescent="0.25">
      <c r="J3771" s="92"/>
      <c r="K3771" s="92"/>
    </row>
    <row r="3772" spans="10:11" x14ac:dyDescent="0.25">
      <c r="J3772" s="92"/>
      <c r="K3772" s="92"/>
    </row>
    <row r="3773" spans="10:11" x14ac:dyDescent="0.25">
      <c r="J3773" s="92"/>
      <c r="K3773" s="92"/>
    </row>
    <row r="3774" spans="10:11" x14ac:dyDescent="0.25">
      <c r="J3774" s="92"/>
      <c r="K3774" s="92"/>
    </row>
    <row r="3775" spans="10:11" x14ac:dyDescent="0.25">
      <c r="J3775" s="92"/>
      <c r="K3775" s="92"/>
    </row>
    <row r="3776" spans="10:11" x14ac:dyDescent="0.25">
      <c r="J3776" s="92"/>
      <c r="K3776" s="92"/>
    </row>
    <row r="3777" spans="10:11" x14ac:dyDescent="0.25">
      <c r="J3777" s="92"/>
      <c r="K3777" s="92"/>
    </row>
    <row r="3778" spans="10:11" x14ac:dyDescent="0.25">
      <c r="J3778" s="92"/>
      <c r="K3778" s="92"/>
    </row>
    <row r="3779" spans="10:11" x14ac:dyDescent="0.25">
      <c r="J3779" s="92"/>
      <c r="K3779" s="92"/>
    </row>
    <row r="3780" spans="10:11" x14ac:dyDescent="0.25">
      <c r="J3780" s="92"/>
      <c r="K3780" s="92"/>
    </row>
    <row r="3781" spans="10:11" x14ac:dyDescent="0.25">
      <c r="J3781" s="92"/>
      <c r="K3781" s="92"/>
    </row>
    <row r="3782" spans="10:11" x14ac:dyDescent="0.25">
      <c r="J3782" s="92"/>
      <c r="K3782" s="92"/>
    </row>
    <row r="3783" spans="10:11" x14ac:dyDescent="0.25">
      <c r="J3783" s="92"/>
      <c r="K3783" s="92"/>
    </row>
    <row r="3784" spans="10:11" x14ac:dyDescent="0.25">
      <c r="J3784" s="92"/>
      <c r="K3784" s="92"/>
    </row>
    <row r="3785" spans="10:11" x14ac:dyDescent="0.25">
      <c r="J3785" s="92"/>
      <c r="K3785" s="92"/>
    </row>
    <row r="3786" spans="10:11" x14ac:dyDescent="0.25">
      <c r="J3786" s="92"/>
      <c r="K3786" s="92"/>
    </row>
    <row r="3787" spans="10:11" x14ac:dyDescent="0.25">
      <c r="J3787" s="92"/>
      <c r="K3787" s="92"/>
    </row>
    <row r="3788" spans="10:11" x14ac:dyDescent="0.25">
      <c r="J3788" s="92"/>
      <c r="K3788" s="92"/>
    </row>
    <row r="3789" spans="10:11" x14ac:dyDescent="0.25">
      <c r="J3789" s="92"/>
      <c r="K3789" s="92"/>
    </row>
    <row r="3790" spans="10:11" x14ac:dyDescent="0.25">
      <c r="J3790" s="92"/>
      <c r="K3790" s="92"/>
    </row>
    <row r="3791" spans="10:11" x14ac:dyDescent="0.25">
      <c r="J3791" s="92"/>
      <c r="K3791" s="92"/>
    </row>
    <row r="3792" spans="10:11" x14ac:dyDescent="0.25">
      <c r="J3792" s="92"/>
      <c r="K3792" s="92"/>
    </row>
    <row r="3793" spans="10:11" x14ac:dyDescent="0.25">
      <c r="J3793" s="92"/>
      <c r="K3793" s="92"/>
    </row>
    <row r="3794" spans="10:11" x14ac:dyDescent="0.25">
      <c r="J3794" s="92"/>
      <c r="K3794" s="92"/>
    </row>
    <row r="3795" spans="10:11" x14ac:dyDescent="0.25">
      <c r="J3795" s="92"/>
      <c r="K3795" s="92"/>
    </row>
    <row r="3796" spans="10:11" x14ac:dyDescent="0.25">
      <c r="J3796" s="92"/>
      <c r="K3796" s="92"/>
    </row>
    <row r="3797" spans="10:11" x14ac:dyDescent="0.25">
      <c r="J3797" s="92"/>
      <c r="K3797" s="92"/>
    </row>
    <row r="3798" spans="10:11" x14ac:dyDescent="0.25">
      <c r="J3798" s="92"/>
      <c r="K3798" s="92"/>
    </row>
    <row r="3799" spans="10:11" x14ac:dyDescent="0.25">
      <c r="J3799" s="92"/>
      <c r="K3799" s="92"/>
    </row>
    <row r="3800" spans="10:11" x14ac:dyDescent="0.25">
      <c r="J3800" s="92"/>
      <c r="K3800" s="92"/>
    </row>
    <row r="3801" spans="10:11" x14ac:dyDescent="0.25">
      <c r="J3801" s="92"/>
      <c r="K3801" s="92"/>
    </row>
    <row r="3802" spans="10:11" x14ac:dyDescent="0.25">
      <c r="J3802" s="92"/>
      <c r="K3802" s="92"/>
    </row>
    <row r="3803" spans="10:11" x14ac:dyDescent="0.25">
      <c r="J3803" s="92"/>
      <c r="K3803" s="92"/>
    </row>
    <row r="3804" spans="10:11" x14ac:dyDescent="0.25">
      <c r="J3804" s="92"/>
      <c r="K3804" s="92"/>
    </row>
    <row r="3805" spans="10:11" x14ac:dyDescent="0.25">
      <c r="J3805" s="92"/>
      <c r="K3805" s="92"/>
    </row>
    <row r="3806" spans="10:11" x14ac:dyDescent="0.25">
      <c r="J3806" s="92"/>
      <c r="K3806" s="92"/>
    </row>
    <row r="3807" spans="10:11" x14ac:dyDescent="0.25">
      <c r="J3807" s="92"/>
      <c r="K3807" s="92"/>
    </row>
    <row r="3808" spans="10:11" x14ac:dyDescent="0.25">
      <c r="J3808" s="92"/>
      <c r="K3808" s="92"/>
    </row>
    <row r="3809" spans="10:11" x14ac:dyDescent="0.25">
      <c r="J3809" s="92"/>
      <c r="K3809" s="92"/>
    </row>
    <row r="3810" spans="10:11" x14ac:dyDescent="0.25">
      <c r="J3810" s="92"/>
      <c r="K3810" s="92"/>
    </row>
    <row r="3811" spans="10:11" x14ac:dyDescent="0.25">
      <c r="J3811" s="92"/>
      <c r="K3811" s="92"/>
    </row>
    <row r="3812" spans="10:11" x14ac:dyDescent="0.25">
      <c r="J3812" s="92"/>
      <c r="K3812" s="92"/>
    </row>
    <row r="3813" spans="10:11" x14ac:dyDescent="0.25">
      <c r="J3813" s="92"/>
      <c r="K3813" s="92"/>
    </row>
    <row r="3814" spans="10:11" x14ac:dyDescent="0.25">
      <c r="J3814" s="92"/>
      <c r="K3814" s="92"/>
    </row>
    <row r="3815" spans="10:11" x14ac:dyDescent="0.25">
      <c r="J3815" s="92"/>
      <c r="K3815" s="92"/>
    </row>
    <row r="3816" spans="10:11" x14ac:dyDescent="0.25">
      <c r="J3816" s="92"/>
      <c r="K3816" s="92"/>
    </row>
    <row r="3817" spans="10:11" x14ac:dyDescent="0.25">
      <c r="J3817" s="92"/>
      <c r="K3817" s="92"/>
    </row>
    <row r="3818" spans="10:11" x14ac:dyDescent="0.25">
      <c r="J3818" s="92"/>
      <c r="K3818" s="92"/>
    </row>
    <row r="3819" spans="10:11" x14ac:dyDescent="0.25">
      <c r="J3819" s="92"/>
      <c r="K3819" s="92"/>
    </row>
    <row r="3820" spans="10:11" x14ac:dyDescent="0.25">
      <c r="J3820" s="92"/>
      <c r="K3820" s="92"/>
    </row>
    <row r="3821" spans="10:11" x14ac:dyDescent="0.25">
      <c r="J3821" s="92"/>
      <c r="K3821" s="92"/>
    </row>
    <row r="3822" spans="10:11" x14ac:dyDescent="0.25">
      <c r="J3822" s="92"/>
      <c r="K3822" s="92"/>
    </row>
    <row r="3823" spans="10:11" x14ac:dyDescent="0.25">
      <c r="J3823" s="92"/>
      <c r="K3823" s="92"/>
    </row>
    <row r="3824" spans="10:11" x14ac:dyDescent="0.25">
      <c r="J3824" s="92"/>
      <c r="K3824" s="92"/>
    </row>
    <row r="3825" spans="10:11" x14ac:dyDescent="0.25">
      <c r="J3825" s="92"/>
      <c r="K3825" s="92"/>
    </row>
    <row r="3826" spans="10:11" x14ac:dyDescent="0.25">
      <c r="J3826" s="92"/>
      <c r="K3826" s="92"/>
    </row>
    <row r="3827" spans="10:11" x14ac:dyDescent="0.25">
      <c r="J3827" s="92"/>
      <c r="K3827" s="92"/>
    </row>
    <row r="3828" spans="10:11" x14ac:dyDescent="0.25">
      <c r="J3828" s="92"/>
      <c r="K3828" s="92"/>
    </row>
    <row r="3829" spans="10:11" x14ac:dyDescent="0.25">
      <c r="J3829" s="92"/>
      <c r="K3829" s="92"/>
    </row>
    <row r="3830" spans="10:11" x14ac:dyDescent="0.25">
      <c r="J3830" s="92"/>
      <c r="K3830" s="92"/>
    </row>
    <row r="3831" spans="10:11" x14ac:dyDescent="0.25">
      <c r="J3831" s="92"/>
      <c r="K3831" s="92"/>
    </row>
    <row r="3832" spans="10:11" x14ac:dyDescent="0.25">
      <c r="J3832" s="92"/>
      <c r="K3832" s="92"/>
    </row>
    <row r="3833" spans="10:11" x14ac:dyDescent="0.25">
      <c r="J3833" s="92"/>
      <c r="K3833" s="92"/>
    </row>
    <row r="3834" spans="10:11" x14ac:dyDescent="0.25">
      <c r="J3834" s="92"/>
      <c r="K3834" s="92"/>
    </row>
    <row r="3835" spans="10:11" x14ac:dyDescent="0.25">
      <c r="J3835" s="92"/>
      <c r="K3835" s="92"/>
    </row>
    <row r="3836" spans="10:11" x14ac:dyDescent="0.25">
      <c r="J3836" s="92"/>
      <c r="K3836" s="92"/>
    </row>
    <row r="3837" spans="10:11" x14ac:dyDescent="0.25">
      <c r="J3837" s="92"/>
      <c r="K3837" s="92"/>
    </row>
    <row r="3838" spans="10:11" x14ac:dyDescent="0.25">
      <c r="J3838" s="92"/>
      <c r="K3838" s="92"/>
    </row>
    <row r="3839" spans="10:11" x14ac:dyDescent="0.25">
      <c r="J3839" s="92"/>
      <c r="K3839" s="92"/>
    </row>
    <row r="3840" spans="10:11" x14ac:dyDescent="0.25">
      <c r="J3840" s="92"/>
      <c r="K3840" s="92"/>
    </row>
    <row r="3841" spans="10:11" x14ac:dyDescent="0.25">
      <c r="J3841" s="92"/>
      <c r="K3841" s="92"/>
    </row>
    <row r="3842" spans="10:11" x14ac:dyDescent="0.25">
      <c r="J3842" s="92"/>
      <c r="K3842" s="92"/>
    </row>
    <row r="3843" spans="10:11" x14ac:dyDescent="0.25">
      <c r="J3843" s="92"/>
      <c r="K3843" s="92"/>
    </row>
    <row r="3844" spans="10:11" x14ac:dyDescent="0.25">
      <c r="J3844" s="92"/>
      <c r="K3844" s="92"/>
    </row>
    <row r="3845" spans="10:11" x14ac:dyDescent="0.25">
      <c r="J3845" s="92"/>
      <c r="K3845" s="92"/>
    </row>
    <row r="3846" spans="10:11" x14ac:dyDescent="0.25">
      <c r="J3846" s="92"/>
      <c r="K3846" s="92"/>
    </row>
    <row r="3847" spans="10:11" x14ac:dyDescent="0.25">
      <c r="J3847" s="92"/>
      <c r="K3847" s="92"/>
    </row>
    <row r="3848" spans="10:11" x14ac:dyDescent="0.25">
      <c r="J3848" s="92"/>
      <c r="K3848" s="92"/>
    </row>
    <row r="3849" spans="10:11" x14ac:dyDescent="0.25">
      <c r="J3849" s="92"/>
      <c r="K3849" s="92"/>
    </row>
    <row r="3850" spans="10:11" x14ac:dyDescent="0.25">
      <c r="J3850" s="92"/>
      <c r="K3850" s="92"/>
    </row>
    <row r="3851" spans="10:11" x14ac:dyDescent="0.25">
      <c r="J3851" s="92"/>
      <c r="K3851" s="92"/>
    </row>
    <row r="3852" spans="10:11" x14ac:dyDescent="0.25">
      <c r="J3852" s="92"/>
      <c r="K3852" s="92"/>
    </row>
    <row r="3853" spans="10:11" x14ac:dyDescent="0.25">
      <c r="J3853" s="92"/>
      <c r="K3853" s="92"/>
    </row>
    <row r="3854" spans="10:11" x14ac:dyDescent="0.25">
      <c r="J3854" s="92"/>
      <c r="K3854" s="92"/>
    </row>
    <row r="3855" spans="10:11" x14ac:dyDescent="0.25">
      <c r="J3855" s="92"/>
      <c r="K3855" s="92"/>
    </row>
    <row r="3856" spans="10:11" x14ac:dyDescent="0.25">
      <c r="J3856" s="92"/>
      <c r="K3856" s="92"/>
    </row>
    <row r="3857" spans="10:11" x14ac:dyDescent="0.25">
      <c r="J3857" s="92"/>
      <c r="K3857" s="92"/>
    </row>
    <row r="3858" spans="10:11" x14ac:dyDescent="0.25">
      <c r="J3858" s="92"/>
      <c r="K3858" s="92"/>
    </row>
    <row r="3859" spans="10:11" x14ac:dyDescent="0.25">
      <c r="J3859" s="92"/>
      <c r="K3859" s="92"/>
    </row>
    <row r="3860" spans="10:11" x14ac:dyDescent="0.25">
      <c r="J3860" s="92"/>
      <c r="K3860" s="92"/>
    </row>
    <row r="3861" spans="10:11" x14ac:dyDescent="0.25">
      <c r="J3861" s="92"/>
      <c r="K3861" s="92"/>
    </row>
    <row r="3862" spans="10:11" x14ac:dyDescent="0.25">
      <c r="J3862" s="92"/>
      <c r="K3862" s="92"/>
    </row>
    <row r="3863" spans="10:11" x14ac:dyDescent="0.25">
      <c r="J3863" s="92"/>
      <c r="K3863" s="92"/>
    </row>
    <row r="3864" spans="10:11" x14ac:dyDescent="0.25">
      <c r="J3864" s="92"/>
      <c r="K3864" s="92"/>
    </row>
    <row r="3865" spans="10:11" x14ac:dyDescent="0.25">
      <c r="J3865" s="92"/>
      <c r="K3865" s="92"/>
    </row>
    <row r="3866" spans="10:11" x14ac:dyDescent="0.25">
      <c r="J3866" s="92"/>
      <c r="K3866" s="92"/>
    </row>
    <row r="3867" spans="10:11" x14ac:dyDescent="0.25">
      <c r="J3867" s="92"/>
      <c r="K3867" s="92"/>
    </row>
    <row r="3868" spans="10:11" x14ac:dyDescent="0.25">
      <c r="J3868" s="92"/>
      <c r="K3868" s="92"/>
    </row>
    <row r="3869" spans="10:11" x14ac:dyDescent="0.25">
      <c r="J3869" s="92"/>
      <c r="K3869" s="92"/>
    </row>
    <row r="3870" spans="10:11" x14ac:dyDescent="0.25">
      <c r="J3870" s="92"/>
      <c r="K3870" s="92"/>
    </row>
    <row r="3871" spans="10:11" x14ac:dyDescent="0.25">
      <c r="J3871" s="92"/>
      <c r="K3871" s="92"/>
    </row>
    <row r="3872" spans="10:11" x14ac:dyDescent="0.25">
      <c r="J3872" s="92"/>
      <c r="K3872" s="92"/>
    </row>
    <row r="3873" spans="10:11" x14ac:dyDescent="0.25">
      <c r="J3873" s="92"/>
      <c r="K3873" s="92"/>
    </row>
    <row r="3874" spans="10:11" x14ac:dyDescent="0.25">
      <c r="J3874" s="92"/>
      <c r="K3874" s="92"/>
    </row>
    <row r="3875" spans="10:11" x14ac:dyDescent="0.25">
      <c r="J3875" s="92"/>
      <c r="K3875" s="92"/>
    </row>
    <row r="3876" spans="10:11" x14ac:dyDescent="0.25">
      <c r="J3876" s="92"/>
      <c r="K3876" s="92"/>
    </row>
    <row r="3877" spans="10:11" x14ac:dyDescent="0.25">
      <c r="J3877" s="92"/>
      <c r="K3877" s="92"/>
    </row>
    <row r="3878" spans="10:11" x14ac:dyDescent="0.25">
      <c r="J3878" s="92"/>
      <c r="K3878" s="92"/>
    </row>
    <row r="3879" spans="10:11" x14ac:dyDescent="0.25">
      <c r="J3879" s="92"/>
      <c r="K3879" s="92"/>
    </row>
    <row r="3880" spans="10:11" x14ac:dyDescent="0.25">
      <c r="J3880" s="92"/>
      <c r="K3880" s="92"/>
    </row>
    <row r="3881" spans="10:11" x14ac:dyDescent="0.25">
      <c r="J3881" s="92"/>
      <c r="K3881" s="92"/>
    </row>
    <row r="3882" spans="10:11" x14ac:dyDescent="0.25">
      <c r="J3882" s="92"/>
      <c r="K3882" s="92"/>
    </row>
    <row r="3883" spans="10:11" x14ac:dyDescent="0.25">
      <c r="J3883" s="92"/>
      <c r="K3883" s="92"/>
    </row>
    <row r="3884" spans="10:11" x14ac:dyDescent="0.25">
      <c r="J3884" s="92"/>
      <c r="K3884" s="92"/>
    </row>
    <row r="3885" spans="10:11" x14ac:dyDescent="0.25">
      <c r="J3885" s="92"/>
      <c r="K3885" s="92"/>
    </row>
    <row r="3886" spans="10:11" x14ac:dyDescent="0.25">
      <c r="J3886" s="92"/>
      <c r="K3886" s="92"/>
    </row>
    <row r="3887" spans="10:11" x14ac:dyDescent="0.25">
      <c r="J3887" s="92"/>
      <c r="K3887" s="92"/>
    </row>
    <row r="3888" spans="10:11" x14ac:dyDescent="0.25">
      <c r="J3888" s="92"/>
      <c r="K3888" s="92"/>
    </row>
    <row r="3889" spans="10:11" x14ac:dyDescent="0.25">
      <c r="J3889" s="92"/>
      <c r="K3889" s="92"/>
    </row>
    <row r="3890" spans="10:11" x14ac:dyDescent="0.25">
      <c r="J3890" s="92"/>
      <c r="K3890" s="92"/>
    </row>
    <row r="3891" spans="10:11" x14ac:dyDescent="0.25">
      <c r="J3891" s="92"/>
      <c r="K3891" s="92"/>
    </row>
    <row r="3892" spans="10:11" x14ac:dyDescent="0.25">
      <c r="J3892" s="92"/>
      <c r="K3892" s="92"/>
    </row>
    <row r="3893" spans="10:11" x14ac:dyDescent="0.25">
      <c r="J3893" s="92"/>
      <c r="K3893" s="92"/>
    </row>
    <row r="3894" spans="10:11" x14ac:dyDescent="0.25">
      <c r="J3894" s="92"/>
      <c r="K3894" s="92"/>
    </row>
    <row r="3895" spans="10:11" x14ac:dyDescent="0.25">
      <c r="J3895" s="92"/>
      <c r="K3895" s="92"/>
    </row>
    <row r="3896" spans="10:11" x14ac:dyDescent="0.25">
      <c r="J3896" s="92"/>
      <c r="K3896" s="92"/>
    </row>
    <row r="3897" spans="10:11" x14ac:dyDescent="0.25">
      <c r="J3897" s="92"/>
      <c r="K3897" s="92"/>
    </row>
    <row r="3898" spans="10:11" x14ac:dyDescent="0.25">
      <c r="J3898" s="92"/>
      <c r="K3898" s="92"/>
    </row>
    <row r="3899" spans="10:11" x14ac:dyDescent="0.25">
      <c r="J3899" s="92"/>
      <c r="K3899" s="92"/>
    </row>
    <row r="3900" spans="10:11" x14ac:dyDescent="0.25">
      <c r="J3900" s="92"/>
      <c r="K3900" s="92"/>
    </row>
    <row r="3901" spans="10:11" x14ac:dyDescent="0.25">
      <c r="J3901" s="92"/>
      <c r="K3901" s="92"/>
    </row>
    <row r="3902" spans="10:11" x14ac:dyDescent="0.25">
      <c r="J3902" s="92"/>
      <c r="K3902" s="92"/>
    </row>
    <row r="3903" spans="10:11" x14ac:dyDescent="0.25">
      <c r="J3903" s="92"/>
      <c r="K3903" s="92"/>
    </row>
    <row r="3904" spans="10:11" x14ac:dyDescent="0.25">
      <c r="J3904" s="92"/>
      <c r="K3904" s="92"/>
    </row>
    <row r="3905" spans="10:11" x14ac:dyDescent="0.25">
      <c r="J3905" s="92"/>
      <c r="K3905" s="92"/>
    </row>
    <row r="3906" spans="10:11" x14ac:dyDescent="0.25">
      <c r="J3906" s="92"/>
      <c r="K3906" s="92"/>
    </row>
    <row r="3907" spans="10:11" x14ac:dyDescent="0.25">
      <c r="J3907" s="92"/>
      <c r="K3907" s="92"/>
    </row>
    <row r="3908" spans="10:11" x14ac:dyDescent="0.25">
      <c r="J3908" s="92"/>
      <c r="K3908" s="92"/>
    </row>
    <row r="3909" spans="10:11" x14ac:dyDescent="0.25">
      <c r="J3909" s="92"/>
      <c r="K3909" s="92"/>
    </row>
    <row r="3910" spans="10:11" x14ac:dyDescent="0.25">
      <c r="J3910" s="92"/>
      <c r="K3910" s="92"/>
    </row>
    <row r="3911" spans="10:11" x14ac:dyDescent="0.25">
      <c r="J3911" s="92"/>
      <c r="K3911" s="92"/>
    </row>
    <row r="3912" spans="10:11" x14ac:dyDescent="0.25">
      <c r="J3912" s="92"/>
      <c r="K3912" s="92"/>
    </row>
    <row r="3913" spans="10:11" x14ac:dyDescent="0.25">
      <c r="J3913" s="92"/>
      <c r="K3913" s="92"/>
    </row>
    <row r="3914" spans="10:11" x14ac:dyDescent="0.25">
      <c r="J3914" s="92"/>
      <c r="K3914" s="92"/>
    </row>
    <row r="3915" spans="10:11" x14ac:dyDescent="0.25">
      <c r="J3915" s="92"/>
      <c r="K3915" s="92"/>
    </row>
    <row r="3916" spans="10:11" x14ac:dyDescent="0.25">
      <c r="J3916" s="92"/>
      <c r="K3916" s="92"/>
    </row>
    <row r="3917" spans="10:11" x14ac:dyDescent="0.25">
      <c r="J3917" s="92"/>
      <c r="K3917" s="92"/>
    </row>
    <row r="3918" spans="10:11" x14ac:dyDescent="0.25">
      <c r="J3918" s="92"/>
      <c r="K3918" s="92"/>
    </row>
    <row r="3919" spans="10:11" x14ac:dyDescent="0.25">
      <c r="J3919" s="92"/>
      <c r="K3919" s="92"/>
    </row>
    <row r="3920" spans="10:11" x14ac:dyDescent="0.25">
      <c r="J3920" s="92"/>
      <c r="K3920" s="92"/>
    </row>
    <row r="3921" spans="10:11" x14ac:dyDescent="0.25">
      <c r="J3921" s="92"/>
      <c r="K3921" s="92"/>
    </row>
    <row r="3922" spans="10:11" x14ac:dyDescent="0.25">
      <c r="J3922" s="92"/>
      <c r="K3922" s="92"/>
    </row>
    <row r="3923" spans="10:11" x14ac:dyDescent="0.25">
      <c r="J3923" s="92"/>
      <c r="K3923" s="92"/>
    </row>
    <row r="3924" spans="10:11" x14ac:dyDescent="0.25">
      <c r="J3924" s="92"/>
      <c r="K3924" s="92"/>
    </row>
    <row r="3925" spans="10:11" x14ac:dyDescent="0.25">
      <c r="J3925" s="92"/>
      <c r="K3925" s="92"/>
    </row>
    <row r="3926" spans="10:11" x14ac:dyDescent="0.25">
      <c r="J3926" s="92"/>
      <c r="K3926" s="92"/>
    </row>
    <row r="3927" spans="10:11" x14ac:dyDescent="0.25">
      <c r="J3927" s="92"/>
      <c r="K3927" s="92"/>
    </row>
    <row r="3928" spans="10:11" x14ac:dyDescent="0.25">
      <c r="J3928" s="92"/>
      <c r="K3928" s="92"/>
    </row>
    <row r="3929" spans="10:11" x14ac:dyDescent="0.25">
      <c r="J3929" s="92"/>
      <c r="K3929" s="92"/>
    </row>
    <row r="3930" spans="10:11" x14ac:dyDescent="0.25">
      <c r="J3930" s="92"/>
      <c r="K3930" s="92"/>
    </row>
    <row r="3931" spans="10:11" x14ac:dyDescent="0.25">
      <c r="J3931" s="92"/>
      <c r="K3931" s="92"/>
    </row>
    <row r="3932" spans="10:11" x14ac:dyDescent="0.25">
      <c r="J3932" s="92"/>
      <c r="K3932" s="92"/>
    </row>
    <row r="3933" spans="10:11" x14ac:dyDescent="0.25">
      <c r="J3933" s="92"/>
      <c r="K3933" s="92"/>
    </row>
    <row r="3934" spans="10:11" x14ac:dyDescent="0.25">
      <c r="J3934" s="92"/>
      <c r="K3934" s="92"/>
    </row>
    <row r="3935" spans="10:11" x14ac:dyDescent="0.25">
      <c r="J3935" s="92"/>
      <c r="K3935" s="92"/>
    </row>
    <row r="3936" spans="10:11" x14ac:dyDescent="0.25">
      <c r="J3936" s="92"/>
      <c r="K3936" s="92"/>
    </row>
    <row r="3937" spans="10:11" x14ac:dyDescent="0.25">
      <c r="J3937" s="92"/>
      <c r="K3937" s="92"/>
    </row>
    <row r="3938" spans="10:11" x14ac:dyDescent="0.25">
      <c r="J3938" s="92"/>
      <c r="K3938" s="92"/>
    </row>
    <row r="3939" spans="10:11" x14ac:dyDescent="0.25">
      <c r="J3939" s="92"/>
      <c r="K3939" s="92"/>
    </row>
    <row r="3940" spans="10:11" x14ac:dyDescent="0.25">
      <c r="J3940" s="92"/>
      <c r="K3940" s="92"/>
    </row>
    <row r="3941" spans="10:11" x14ac:dyDescent="0.25">
      <c r="J3941" s="92"/>
      <c r="K3941" s="92"/>
    </row>
    <row r="3942" spans="10:11" x14ac:dyDescent="0.25">
      <c r="J3942" s="92"/>
      <c r="K3942" s="92"/>
    </row>
    <row r="3943" spans="10:11" x14ac:dyDescent="0.25">
      <c r="J3943" s="92"/>
      <c r="K3943" s="92"/>
    </row>
    <row r="3944" spans="10:11" x14ac:dyDescent="0.25">
      <c r="J3944" s="92"/>
      <c r="K3944" s="92"/>
    </row>
    <row r="3945" spans="10:11" x14ac:dyDescent="0.25">
      <c r="J3945" s="92"/>
      <c r="K3945" s="92"/>
    </row>
    <row r="3946" spans="10:11" x14ac:dyDescent="0.25">
      <c r="J3946" s="92"/>
      <c r="K3946" s="92"/>
    </row>
    <row r="3947" spans="10:11" x14ac:dyDescent="0.25">
      <c r="J3947" s="92"/>
      <c r="K3947" s="92"/>
    </row>
    <row r="3948" spans="10:11" x14ac:dyDescent="0.25">
      <c r="J3948" s="92"/>
      <c r="K3948" s="92"/>
    </row>
    <row r="3949" spans="10:11" x14ac:dyDescent="0.25">
      <c r="J3949" s="92"/>
      <c r="K3949" s="92"/>
    </row>
    <row r="3950" spans="10:11" x14ac:dyDescent="0.25">
      <c r="J3950" s="92"/>
      <c r="K3950" s="92"/>
    </row>
    <row r="3951" spans="10:11" x14ac:dyDescent="0.25">
      <c r="J3951" s="92"/>
      <c r="K3951" s="92"/>
    </row>
    <row r="3952" spans="10:11" x14ac:dyDescent="0.25">
      <c r="J3952" s="92"/>
      <c r="K3952" s="92"/>
    </row>
    <row r="3953" spans="10:11" x14ac:dyDescent="0.25">
      <c r="J3953" s="92"/>
      <c r="K3953" s="92"/>
    </row>
    <row r="3954" spans="10:11" x14ac:dyDescent="0.25">
      <c r="J3954" s="92"/>
      <c r="K3954" s="92"/>
    </row>
    <row r="3955" spans="10:11" x14ac:dyDescent="0.25">
      <c r="J3955" s="92"/>
      <c r="K3955" s="92"/>
    </row>
    <row r="3956" spans="10:11" x14ac:dyDescent="0.25">
      <c r="J3956" s="92"/>
      <c r="K3956" s="92"/>
    </row>
    <row r="3957" spans="10:11" x14ac:dyDescent="0.25">
      <c r="J3957" s="92"/>
      <c r="K3957" s="92"/>
    </row>
    <row r="3958" spans="10:11" x14ac:dyDescent="0.25">
      <c r="J3958" s="92"/>
      <c r="K3958" s="92"/>
    </row>
    <row r="3959" spans="10:11" x14ac:dyDescent="0.25">
      <c r="J3959" s="92"/>
      <c r="K3959" s="92"/>
    </row>
    <row r="3960" spans="10:11" x14ac:dyDescent="0.25">
      <c r="J3960" s="92"/>
      <c r="K3960" s="92"/>
    </row>
    <row r="3961" spans="10:11" x14ac:dyDescent="0.25">
      <c r="J3961" s="92"/>
      <c r="K3961" s="92"/>
    </row>
    <row r="3962" spans="10:11" x14ac:dyDescent="0.25">
      <c r="J3962" s="92"/>
      <c r="K3962" s="92"/>
    </row>
    <row r="3963" spans="10:11" x14ac:dyDescent="0.25">
      <c r="J3963" s="92"/>
      <c r="K3963" s="92"/>
    </row>
    <row r="3964" spans="10:11" x14ac:dyDescent="0.25">
      <c r="J3964" s="92"/>
      <c r="K3964" s="92"/>
    </row>
    <row r="3965" spans="10:11" x14ac:dyDescent="0.25">
      <c r="J3965" s="92"/>
      <c r="K3965" s="92"/>
    </row>
    <row r="3966" spans="10:11" x14ac:dyDescent="0.25">
      <c r="J3966" s="92"/>
      <c r="K3966" s="92"/>
    </row>
    <row r="3967" spans="10:11" x14ac:dyDescent="0.25">
      <c r="J3967" s="92"/>
      <c r="K3967" s="92"/>
    </row>
    <row r="3968" spans="10:11" x14ac:dyDescent="0.25">
      <c r="J3968" s="92"/>
      <c r="K3968" s="92"/>
    </row>
    <row r="3969" spans="10:11" x14ac:dyDescent="0.25">
      <c r="J3969" s="92"/>
      <c r="K3969" s="92"/>
    </row>
    <row r="3970" spans="10:11" x14ac:dyDescent="0.25">
      <c r="J3970" s="92"/>
      <c r="K3970" s="92"/>
    </row>
    <row r="3971" spans="10:11" x14ac:dyDescent="0.25">
      <c r="J3971" s="92"/>
      <c r="K3971" s="92"/>
    </row>
    <row r="3972" spans="10:11" x14ac:dyDescent="0.25">
      <c r="J3972" s="92"/>
      <c r="K3972" s="92"/>
    </row>
    <row r="3973" spans="10:11" x14ac:dyDescent="0.25">
      <c r="J3973" s="92"/>
      <c r="K3973" s="92"/>
    </row>
    <row r="3974" spans="10:11" x14ac:dyDescent="0.25">
      <c r="J3974" s="92"/>
      <c r="K3974" s="92"/>
    </row>
    <row r="3975" spans="10:11" x14ac:dyDescent="0.25">
      <c r="J3975" s="92"/>
      <c r="K3975" s="92"/>
    </row>
    <row r="3976" spans="10:11" x14ac:dyDescent="0.25">
      <c r="J3976" s="92"/>
      <c r="K3976" s="92"/>
    </row>
    <row r="3977" spans="10:11" x14ac:dyDescent="0.25">
      <c r="J3977" s="92"/>
      <c r="K3977" s="92"/>
    </row>
    <row r="3978" spans="10:11" x14ac:dyDescent="0.25">
      <c r="J3978" s="92"/>
      <c r="K3978" s="92"/>
    </row>
    <row r="3979" spans="10:11" x14ac:dyDescent="0.25">
      <c r="J3979" s="92"/>
      <c r="K3979" s="92"/>
    </row>
    <row r="3980" spans="10:11" x14ac:dyDescent="0.25">
      <c r="J3980" s="92"/>
      <c r="K3980" s="92"/>
    </row>
    <row r="3981" spans="10:11" x14ac:dyDescent="0.25">
      <c r="J3981" s="92"/>
      <c r="K3981" s="92"/>
    </row>
    <row r="3982" spans="10:11" x14ac:dyDescent="0.25">
      <c r="J3982" s="92"/>
      <c r="K3982" s="92"/>
    </row>
    <row r="3983" spans="10:11" x14ac:dyDescent="0.25">
      <c r="J3983" s="92"/>
      <c r="K3983" s="92"/>
    </row>
    <row r="3984" spans="10:11" x14ac:dyDescent="0.25">
      <c r="J3984" s="92"/>
      <c r="K3984" s="92"/>
    </row>
    <row r="3985" spans="10:11" x14ac:dyDescent="0.25">
      <c r="J3985" s="92"/>
      <c r="K3985" s="92"/>
    </row>
    <row r="3986" spans="10:11" x14ac:dyDescent="0.25">
      <c r="J3986" s="92"/>
      <c r="K3986" s="92"/>
    </row>
    <row r="3987" spans="10:11" x14ac:dyDescent="0.25">
      <c r="J3987" s="92"/>
      <c r="K3987" s="92"/>
    </row>
    <row r="3988" spans="10:11" x14ac:dyDescent="0.25">
      <c r="J3988" s="92"/>
      <c r="K3988" s="92"/>
    </row>
    <row r="3989" spans="10:11" x14ac:dyDescent="0.25">
      <c r="J3989" s="92"/>
      <c r="K3989" s="92"/>
    </row>
    <row r="3990" spans="10:11" x14ac:dyDescent="0.25">
      <c r="J3990" s="92"/>
      <c r="K3990" s="92"/>
    </row>
    <row r="3991" spans="10:11" x14ac:dyDescent="0.25">
      <c r="J3991" s="92"/>
      <c r="K3991" s="92"/>
    </row>
    <row r="3992" spans="10:11" x14ac:dyDescent="0.25">
      <c r="J3992" s="92"/>
      <c r="K3992" s="92"/>
    </row>
    <row r="3993" spans="10:11" x14ac:dyDescent="0.25">
      <c r="J3993" s="92"/>
      <c r="K3993" s="92"/>
    </row>
    <row r="3994" spans="10:11" x14ac:dyDescent="0.25">
      <c r="J3994" s="92"/>
      <c r="K3994" s="92"/>
    </row>
    <row r="3995" spans="10:11" x14ac:dyDescent="0.25">
      <c r="J3995" s="92"/>
      <c r="K3995" s="92"/>
    </row>
    <row r="3996" spans="10:11" x14ac:dyDescent="0.25">
      <c r="J3996" s="92"/>
      <c r="K3996" s="92"/>
    </row>
    <row r="3997" spans="10:11" x14ac:dyDescent="0.25">
      <c r="J3997" s="92"/>
      <c r="K3997" s="92"/>
    </row>
    <row r="3998" spans="10:11" x14ac:dyDescent="0.25">
      <c r="J3998" s="92"/>
      <c r="K3998" s="92"/>
    </row>
    <row r="3999" spans="10:11" x14ac:dyDescent="0.25">
      <c r="J3999" s="92"/>
      <c r="K3999" s="92"/>
    </row>
    <row r="4000" spans="10:11" x14ac:dyDescent="0.25">
      <c r="J4000" s="92"/>
      <c r="K4000" s="92"/>
    </row>
    <row r="4001" spans="10:11" x14ac:dyDescent="0.25">
      <c r="J4001" s="92"/>
      <c r="K4001" s="92"/>
    </row>
    <row r="4002" spans="10:11" x14ac:dyDescent="0.25">
      <c r="J4002" s="92"/>
      <c r="K4002" s="92"/>
    </row>
    <row r="4003" spans="10:11" x14ac:dyDescent="0.25">
      <c r="J4003" s="92"/>
      <c r="K4003" s="92"/>
    </row>
    <row r="4004" spans="10:11" x14ac:dyDescent="0.25">
      <c r="J4004" s="92"/>
      <c r="K4004" s="92"/>
    </row>
    <row r="4005" spans="10:11" x14ac:dyDescent="0.25">
      <c r="J4005" s="92"/>
      <c r="K4005" s="92"/>
    </row>
    <row r="4006" spans="10:11" x14ac:dyDescent="0.25">
      <c r="J4006" s="92"/>
      <c r="K4006" s="92"/>
    </row>
    <row r="4007" spans="10:11" x14ac:dyDescent="0.25">
      <c r="J4007" s="92"/>
      <c r="K4007" s="92"/>
    </row>
    <row r="4008" spans="10:11" x14ac:dyDescent="0.25">
      <c r="J4008" s="92"/>
      <c r="K4008" s="92"/>
    </row>
    <row r="4009" spans="10:11" x14ac:dyDescent="0.25">
      <c r="J4009" s="92"/>
      <c r="K4009" s="92"/>
    </row>
    <row r="4010" spans="10:11" x14ac:dyDescent="0.25">
      <c r="J4010" s="92"/>
      <c r="K4010" s="92"/>
    </row>
    <row r="4011" spans="10:11" x14ac:dyDescent="0.25">
      <c r="J4011" s="92"/>
      <c r="K4011" s="92"/>
    </row>
    <row r="4012" spans="10:11" x14ac:dyDescent="0.25">
      <c r="J4012" s="92"/>
      <c r="K4012" s="92"/>
    </row>
    <row r="4013" spans="10:11" x14ac:dyDescent="0.25">
      <c r="J4013" s="92"/>
      <c r="K4013" s="92"/>
    </row>
    <row r="4014" spans="10:11" x14ac:dyDescent="0.25">
      <c r="J4014" s="92"/>
      <c r="K4014" s="92"/>
    </row>
    <row r="4015" spans="10:11" x14ac:dyDescent="0.25">
      <c r="J4015" s="92"/>
      <c r="K4015" s="92"/>
    </row>
    <row r="4016" spans="10:11" x14ac:dyDescent="0.25">
      <c r="J4016" s="92"/>
      <c r="K4016" s="92"/>
    </row>
    <row r="4017" spans="10:11" x14ac:dyDescent="0.25">
      <c r="J4017" s="92"/>
      <c r="K4017" s="92"/>
    </row>
    <row r="4018" spans="10:11" x14ac:dyDescent="0.25">
      <c r="J4018" s="92"/>
      <c r="K4018" s="92"/>
    </row>
    <row r="4019" spans="10:11" x14ac:dyDescent="0.25">
      <c r="J4019" s="92"/>
      <c r="K4019" s="92"/>
    </row>
    <row r="4020" spans="10:11" x14ac:dyDescent="0.25">
      <c r="J4020" s="92"/>
      <c r="K4020" s="92"/>
    </row>
    <row r="4021" spans="10:11" x14ac:dyDescent="0.25">
      <c r="J4021" s="92"/>
      <c r="K4021" s="92"/>
    </row>
    <row r="4022" spans="10:11" x14ac:dyDescent="0.25">
      <c r="J4022" s="92"/>
      <c r="K4022" s="92"/>
    </row>
    <row r="4023" spans="10:11" x14ac:dyDescent="0.25">
      <c r="J4023" s="92"/>
      <c r="K4023" s="92"/>
    </row>
    <row r="4024" spans="10:11" x14ac:dyDescent="0.25">
      <c r="J4024" s="92"/>
      <c r="K4024" s="92"/>
    </row>
    <row r="4025" spans="10:11" x14ac:dyDescent="0.25">
      <c r="J4025" s="92"/>
      <c r="K4025" s="92"/>
    </row>
    <row r="4026" spans="10:11" x14ac:dyDescent="0.25">
      <c r="J4026" s="92"/>
      <c r="K4026" s="92"/>
    </row>
    <row r="4027" spans="10:11" x14ac:dyDescent="0.25">
      <c r="J4027" s="92"/>
      <c r="K4027" s="92"/>
    </row>
    <row r="4028" spans="10:11" x14ac:dyDescent="0.25">
      <c r="J4028" s="92"/>
      <c r="K4028" s="92"/>
    </row>
    <row r="4029" spans="10:11" x14ac:dyDescent="0.25">
      <c r="J4029" s="92"/>
      <c r="K4029" s="92"/>
    </row>
    <row r="4030" spans="10:11" x14ac:dyDescent="0.25">
      <c r="J4030" s="92"/>
      <c r="K4030" s="92"/>
    </row>
    <row r="4031" spans="10:11" x14ac:dyDescent="0.25">
      <c r="J4031" s="92"/>
      <c r="K4031" s="92"/>
    </row>
    <row r="4032" spans="10:11" x14ac:dyDescent="0.25">
      <c r="J4032" s="92"/>
      <c r="K4032" s="92"/>
    </row>
    <row r="4033" spans="10:11" x14ac:dyDescent="0.25">
      <c r="J4033" s="92"/>
      <c r="K4033" s="92"/>
    </row>
    <row r="4034" spans="10:11" x14ac:dyDescent="0.25">
      <c r="J4034" s="92"/>
      <c r="K4034" s="92"/>
    </row>
    <row r="4035" spans="10:11" x14ac:dyDescent="0.25">
      <c r="J4035" s="92"/>
      <c r="K4035" s="92"/>
    </row>
    <row r="4036" spans="10:11" x14ac:dyDescent="0.25">
      <c r="J4036" s="92"/>
      <c r="K4036" s="92"/>
    </row>
    <row r="4037" spans="10:11" x14ac:dyDescent="0.25">
      <c r="J4037" s="92"/>
      <c r="K4037" s="92"/>
    </row>
    <row r="4038" spans="10:11" x14ac:dyDescent="0.25">
      <c r="J4038" s="92"/>
      <c r="K4038" s="92"/>
    </row>
    <row r="4039" spans="10:11" x14ac:dyDescent="0.25">
      <c r="J4039" s="92"/>
      <c r="K4039" s="92"/>
    </row>
    <row r="4040" spans="10:11" x14ac:dyDescent="0.25">
      <c r="J4040" s="92"/>
      <c r="K4040" s="92"/>
    </row>
    <row r="4041" spans="10:11" x14ac:dyDescent="0.25">
      <c r="J4041" s="92"/>
      <c r="K4041" s="92"/>
    </row>
    <row r="4042" spans="10:11" x14ac:dyDescent="0.25">
      <c r="J4042" s="92"/>
      <c r="K4042" s="92"/>
    </row>
    <row r="4043" spans="10:11" x14ac:dyDescent="0.25">
      <c r="J4043" s="92"/>
      <c r="K4043" s="92"/>
    </row>
    <row r="4044" spans="10:11" x14ac:dyDescent="0.25">
      <c r="J4044" s="92"/>
      <c r="K4044" s="92"/>
    </row>
    <row r="4045" spans="10:11" x14ac:dyDescent="0.25">
      <c r="J4045" s="92"/>
      <c r="K4045" s="92"/>
    </row>
    <row r="4046" spans="10:11" x14ac:dyDescent="0.25">
      <c r="J4046" s="92"/>
      <c r="K4046" s="92"/>
    </row>
    <row r="4047" spans="10:11" x14ac:dyDescent="0.25">
      <c r="J4047" s="92"/>
      <c r="K4047" s="92"/>
    </row>
    <row r="4048" spans="10:11" x14ac:dyDescent="0.25">
      <c r="J4048" s="92"/>
      <c r="K4048" s="92"/>
    </row>
    <row r="4049" spans="10:11" x14ac:dyDescent="0.25">
      <c r="J4049" s="92"/>
      <c r="K4049" s="92"/>
    </row>
    <row r="4050" spans="10:11" x14ac:dyDescent="0.25">
      <c r="J4050" s="92"/>
      <c r="K4050" s="92"/>
    </row>
    <row r="4051" spans="10:11" x14ac:dyDescent="0.25">
      <c r="J4051" s="92"/>
      <c r="K4051" s="92"/>
    </row>
    <row r="4052" spans="10:11" x14ac:dyDescent="0.25">
      <c r="J4052" s="92"/>
      <c r="K4052" s="92"/>
    </row>
    <row r="4053" spans="10:11" x14ac:dyDescent="0.25">
      <c r="J4053" s="92"/>
      <c r="K4053" s="92"/>
    </row>
    <row r="4054" spans="10:11" x14ac:dyDescent="0.25">
      <c r="J4054" s="92"/>
      <c r="K4054" s="92"/>
    </row>
    <row r="4055" spans="10:11" x14ac:dyDescent="0.25">
      <c r="J4055" s="92"/>
      <c r="K4055" s="92"/>
    </row>
    <row r="4056" spans="10:11" x14ac:dyDescent="0.25">
      <c r="J4056" s="92"/>
      <c r="K4056" s="92"/>
    </row>
    <row r="4057" spans="10:11" x14ac:dyDescent="0.25">
      <c r="J4057" s="92"/>
      <c r="K4057" s="92"/>
    </row>
    <row r="4058" spans="10:11" x14ac:dyDescent="0.25">
      <c r="J4058" s="92"/>
      <c r="K4058" s="92"/>
    </row>
    <row r="4059" spans="10:11" x14ac:dyDescent="0.25">
      <c r="J4059" s="92"/>
      <c r="K4059" s="92"/>
    </row>
    <row r="4060" spans="10:11" x14ac:dyDescent="0.25">
      <c r="J4060" s="92"/>
      <c r="K4060" s="92"/>
    </row>
    <row r="4061" spans="10:11" x14ac:dyDescent="0.25">
      <c r="J4061" s="92"/>
      <c r="K4061" s="92"/>
    </row>
    <row r="4062" spans="10:11" x14ac:dyDescent="0.25">
      <c r="J4062" s="92"/>
      <c r="K4062" s="92"/>
    </row>
    <row r="4063" spans="10:11" x14ac:dyDescent="0.25">
      <c r="J4063" s="92"/>
      <c r="K4063" s="92"/>
    </row>
    <row r="4064" spans="10:11" x14ac:dyDescent="0.25">
      <c r="J4064" s="92"/>
      <c r="K4064" s="92"/>
    </row>
    <row r="4065" spans="10:11" x14ac:dyDescent="0.25">
      <c r="J4065" s="92"/>
      <c r="K4065" s="92"/>
    </row>
    <row r="4066" spans="10:11" x14ac:dyDescent="0.25">
      <c r="J4066" s="92"/>
      <c r="K4066" s="92"/>
    </row>
    <row r="4067" spans="10:11" x14ac:dyDescent="0.25">
      <c r="J4067" s="92"/>
      <c r="K4067" s="92"/>
    </row>
    <row r="4068" spans="10:11" x14ac:dyDescent="0.25">
      <c r="J4068" s="92"/>
      <c r="K4068" s="92"/>
    </row>
    <row r="4069" spans="10:11" x14ac:dyDescent="0.25">
      <c r="J4069" s="92"/>
      <c r="K4069" s="92"/>
    </row>
    <row r="4070" spans="10:11" x14ac:dyDescent="0.25">
      <c r="J4070" s="92"/>
      <c r="K4070" s="92"/>
    </row>
    <row r="4071" spans="10:11" x14ac:dyDescent="0.25">
      <c r="J4071" s="92"/>
      <c r="K4071" s="92"/>
    </row>
    <row r="4072" spans="10:11" x14ac:dyDescent="0.25">
      <c r="J4072" s="92"/>
      <c r="K4072" s="92"/>
    </row>
    <row r="4073" spans="10:11" x14ac:dyDescent="0.25">
      <c r="J4073" s="92"/>
      <c r="K4073" s="92"/>
    </row>
    <row r="4074" spans="10:11" x14ac:dyDescent="0.25">
      <c r="J4074" s="92"/>
      <c r="K4074" s="92"/>
    </row>
    <row r="4075" spans="10:11" x14ac:dyDescent="0.25">
      <c r="J4075" s="92"/>
      <c r="K4075" s="92"/>
    </row>
    <row r="4076" spans="10:11" x14ac:dyDescent="0.25">
      <c r="J4076" s="92"/>
      <c r="K4076" s="92"/>
    </row>
    <row r="4077" spans="10:11" x14ac:dyDescent="0.25">
      <c r="J4077" s="92"/>
      <c r="K4077" s="92"/>
    </row>
    <row r="4078" spans="10:11" x14ac:dyDescent="0.25">
      <c r="J4078" s="92"/>
      <c r="K4078" s="92"/>
    </row>
    <row r="4079" spans="10:11" x14ac:dyDescent="0.25">
      <c r="J4079" s="92"/>
      <c r="K4079" s="92"/>
    </row>
    <row r="4080" spans="10:11" x14ac:dyDescent="0.25">
      <c r="J4080" s="92"/>
      <c r="K4080" s="92"/>
    </row>
    <row r="4081" spans="10:11" x14ac:dyDescent="0.25">
      <c r="J4081" s="92"/>
      <c r="K4081" s="92"/>
    </row>
    <row r="4082" spans="10:11" x14ac:dyDescent="0.25">
      <c r="J4082" s="92"/>
      <c r="K4082" s="92"/>
    </row>
    <row r="4083" spans="10:11" x14ac:dyDescent="0.25">
      <c r="J4083" s="92"/>
      <c r="K4083" s="92"/>
    </row>
    <row r="4084" spans="10:11" x14ac:dyDescent="0.25">
      <c r="J4084" s="92"/>
      <c r="K4084" s="92"/>
    </row>
    <row r="4085" spans="10:11" x14ac:dyDescent="0.25">
      <c r="J4085" s="92"/>
      <c r="K4085" s="92"/>
    </row>
    <row r="4086" spans="10:11" x14ac:dyDescent="0.25">
      <c r="J4086" s="92"/>
      <c r="K4086" s="92"/>
    </row>
    <row r="4087" spans="10:11" x14ac:dyDescent="0.25">
      <c r="J4087" s="92"/>
      <c r="K4087" s="92"/>
    </row>
    <row r="4088" spans="10:11" x14ac:dyDescent="0.25">
      <c r="J4088" s="92"/>
      <c r="K4088" s="92"/>
    </row>
    <row r="4089" spans="10:11" x14ac:dyDescent="0.25">
      <c r="J4089" s="92"/>
      <c r="K4089" s="92"/>
    </row>
    <row r="4090" spans="10:11" x14ac:dyDescent="0.25">
      <c r="J4090" s="92"/>
      <c r="K4090" s="92"/>
    </row>
    <row r="4091" spans="10:11" x14ac:dyDescent="0.25">
      <c r="J4091" s="92"/>
      <c r="K4091" s="92"/>
    </row>
    <row r="4092" spans="10:11" x14ac:dyDescent="0.25">
      <c r="J4092" s="92"/>
      <c r="K4092" s="92"/>
    </row>
    <row r="4093" spans="10:11" x14ac:dyDescent="0.25">
      <c r="J4093" s="92"/>
      <c r="K4093" s="92"/>
    </row>
    <row r="4094" spans="10:11" x14ac:dyDescent="0.25">
      <c r="J4094" s="92"/>
      <c r="K4094" s="92"/>
    </row>
    <row r="4095" spans="10:11" x14ac:dyDescent="0.25">
      <c r="J4095" s="92"/>
      <c r="K4095" s="92"/>
    </row>
    <row r="4096" spans="10:11" x14ac:dyDescent="0.25">
      <c r="J4096" s="92"/>
      <c r="K4096" s="92"/>
    </row>
    <row r="4097" spans="10:11" x14ac:dyDescent="0.25">
      <c r="J4097" s="92"/>
      <c r="K4097" s="92"/>
    </row>
    <row r="4098" spans="10:11" x14ac:dyDescent="0.25">
      <c r="J4098" s="92"/>
      <c r="K4098" s="92"/>
    </row>
    <row r="4099" spans="10:11" x14ac:dyDescent="0.25">
      <c r="J4099" s="92"/>
      <c r="K4099" s="92"/>
    </row>
    <row r="4100" spans="10:11" x14ac:dyDescent="0.25">
      <c r="J4100" s="92"/>
      <c r="K4100" s="92"/>
    </row>
    <row r="4101" spans="10:11" x14ac:dyDescent="0.25">
      <c r="J4101" s="92"/>
      <c r="K4101" s="92"/>
    </row>
    <row r="4102" spans="10:11" x14ac:dyDescent="0.25">
      <c r="J4102" s="92"/>
      <c r="K4102" s="92"/>
    </row>
    <row r="4103" spans="10:11" x14ac:dyDescent="0.25">
      <c r="J4103" s="92"/>
      <c r="K4103" s="92"/>
    </row>
    <row r="4104" spans="10:11" x14ac:dyDescent="0.25">
      <c r="J4104" s="92"/>
      <c r="K4104" s="92"/>
    </row>
    <row r="4105" spans="10:11" x14ac:dyDescent="0.25">
      <c r="J4105" s="92"/>
      <c r="K4105" s="92"/>
    </row>
    <row r="4106" spans="10:11" x14ac:dyDescent="0.25">
      <c r="J4106" s="92"/>
      <c r="K4106" s="92"/>
    </row>
    <row r="4107" spans="10:11" x14ac:dyDescent="0.25">
      <c r="J4107" s="92"/>
      <c r="K4107" s="92"/>
    </row>
    <row r="4108" spans="10:11" x14ac:dyDescent="0.25">
      <c r="J4108" s="92"/>
      <c r="K4108" s="92"/>
    </row>
    <row r="4109" spans="10:11" x14ac:dyDescent="0.25">
      <c r="J4109" s="92"/>
      <c r="K4109" s="92"/>
    </row>
    <row r="4110" spans="10:11" x14ac:dyDescent="0.25">
      <c r="J4110" s="92"/>
      <c r="K4110" s="92"/>
    </row>
    <row r="4111" spans="10:11" x14ac:dyDescent="0.25">
      <c r="J4111" s="92"/>
      <c r="K4111" s="92"/>
    </row>
    <row r="4112" spans="10:11" x14ac:dyDescent="0.25">
      <c r="J4112" s="92"/>
      <c r="K4112" s="92"/>
    </row>
    <row r="4113" spans="10:11" x14ac:dyDescent="0.25">
      <c r="J4113" s="92"/>
      <c r="K4113" s="92"/>
    </row>
    <row r="4114" spans="10:11" x14ac:dyDescent="0.25">
      <c r="J4114" s="92"/>
      <c r="K4114" s="92"/>
    </row>
    <row r="4115" spans="10:11" x14ac:dyDescent="0.25">
      <c r="J4115" s="92"/>
      <c r="K4115" s="92"/>
    </row>
    <row r="4116" spans="10:11" x14ac:dyDescent="0.25">
      <c r="J4116" s="92"/>
      <c r="K4116" s="92"/>
    </row>
    <row r="4117" spans="10:11" x14ac:dyDescent="0.25">
      <c r="J4117" s="92"/>
      <c r="K4117" s="92"/>
    </row>
    <row r="4118" spans="10:11" x14ac:dyDescent="0.25">
      <c r="J4118" s="92"/>
      <c r="K4118" s="92"/>
    </row>
    <row r="4119" spans="10:11" x14ac:dyDescent="0.25">
      <c r="J4119" s="92"/>
      <c r="K4119" s="92"/>
    </row>
    <row r="4120" spans="10:11" x14ac:dyDescent="0.25">
      <c r="J4120" s="92"/>
      <c r="K4120" s="92"/>
    </row>
    <row r="4121" spans="10:11" x14ac:dyDescent="0.25">
      <c r="J4121" s="92"/>
      <c r="K4121" s="92"/>
    </row>
    <row r="4122" spans="10:11" x14ac:dyDescent="0.25">
      <c r="J4122" s="92"/>
      <c r="K4122" s="92"/>
    </row>
    <row r="4123" spans="10:11" x14ac:dyDescent="0.25">
      <c r="J4123" s="92"/>
      <c r="K4123" s="92"/>
    </row>
    <row r="4124" spans="10:11" x14ac:dyDescent="0.25">
      <c r="J4124" s="92"/>
      <c r="K4124" s="92"/>
    </row>
    <row r="4125" spans="10:11" x14ac:dyDescent="0.25">
      <c r="J4125" s="92"/>
      <c r="K4125" s="92"/>
    </row>
    <row r="4126" spans="10:11" x14ac:dyDescent="0.25">
      <c r="J4126" s="92"/>
      <c r="K4126" s="92"/>
    </row>
    <row r="4127" spans="10:11" x14ac:dyDescent="0.25">
      <c r="J4127" s="92"/>
      <c r="K4127" s="92"/>
    </row>
    <row r="4128" spans="10:11" x14ac:dyDescent="0.25">
      <c r="J4128" s="92"/>
      <c r="K4128" s="92"/>
    </row>
    <row r="4129" spans="10:11" x14ac:dyDescent="0.25">
      <c r="J4129" s="92"/>
      <c r="K4129" s="92"/>
    </row>
    <row r="4130" spans="10:11" x14ac:dyDescent="0.25">
      <c r="J4130" s="92"/>
      <c r="K4130" s="92"/>
    </row>
    <row r="4131" spans="10:11" x14ac:dyDescent="0.25">
      <c r="J4131" s="92"/>
      <c r="K4131" s="92"/>
    </row>
    <row r="4132" spans="10:11" x14ac:dyDescent="0.25">
      <c r="J4132" s="92"/>
      <c r="K4132" s="92"/>
    </row>
    <row r="4133" spans="10:11" x14ac:dyDescent="0.25">
      <c r="J4133" s="92"/>
      <c r="K4133" s="92"/>
    </row>
    <row r="4134" spans="10:11" x14ac:dyDescent="0.25">
      <c r="J4134" s="92"/>
      <c r="K4134" s="92"/>
    </row>
    <row r="4135" spans="10:11" x14ac:dyDescent="0.25">
      <c r="J4135" s="92"/>
      <c r="K4135" s="92"/>
    </row>
    <row r="4136" spans="10:11" x14ac:dyDescent="0.25">
      <c r="J4136" s="92"/>
      <c r="K4136" s="92"/>
    </row>
    <row r="4137" spans="10:11" x14ac:dyDescent="0.25">
      <c r="J4137" s="92"/>
      <c r="K4137" s="92"/>
    </row>
    <row r="4138" spans="10:11" x14ac:dyDescent="0.25">
      <c r="J4138" s="92"/>
      <c r="K4138" s="92"/>
    </row>
    <row r="4139" spans="10:11" x14ac:dyDescent="0.25">
      <c r="J4139" s="92"/>
      <c r="K4139" s="92"/>
    </row>
    <row r="4140" spans="10:11" x14ac:dyDescent="0.25">
      <c r="J4140" s="92"/>
      <c r="K4140" s="92"/>
    </row>
    <row r="4141" spans="10:11" x14ac:dyDescent="0.25">
      <c r="J4141" s="92"/>
      <c r="K4141" s="92"/>
    </row>
    <row r="4142" spans="10:11" x14ac:dyDescent="0.25">
      <c r="J4142" s="92"/>
      <c r="K4142" s="92"/>
    </row>
    <row r="4143" spans="10:11" x14ac:dyDescent="0.25">
      <c r="J4143" s="92"/>
      <c r="K4143" s="92"/>
    </row>
    <row r="4144" spans="10:11" x14ac:dyDescent="0.25">
      <c r="J4144" s="92"/>
      <c r="K4144" s="92"/>
    </row>
    <row r="4145" spans="10:11" x14ac:dyDescent="0.25">
      <c r="J4145" s="92"/>
      <c r="K4145" s="92"/>
    </row>
    <row r="4146" spans="10:11" x14ac:dyDescent="0.25">
      <c r="J4146" s="92"/>
      <c r="K4146" s="92"/>
    </row>
    <row r="4147" spans="10:11" x14ac:dyDescent="0.25">
      <c r="J4147" s="92"/>
      <c r="K4147" s="92"/>
    </row>
    <row r="4148" spans="10:11" x14ac:dyDescent="0.25">
      <c r="J4148" s="92"/>
      <c r="K4148" s="92"/>
    </row>
    <row r="4149" spans="10:11" x14ac:dyDescent="0.25">
      <c r="J4149" s="92"/>
      <c r="K4149" s="92"/>
    </row>
    <row r="4150" spans="10:11" x14ac:dyDescent="0.25">
      <c r="J4150" s="92"/>
      <c r="K4150" s="92"/>
    </row>
    <row r="4151" spans="10:11" x14ac:dyDescent="0.25">
      <c r="J4151" s="92"/>
      <c r="K4151" s="92"/>
    </row>
    <row r="4152" spans="10:11" x14ac:dyDescent="0.25">
      <c r="J4152" s="92"/>
      <c r="K4152" s="92"/>
    </row>
    <row r="4153" spans="10:11" x14ac:dyDescent="0.25">
      <c r="J4153" s="92"/>
      <c r="K4153" s="92"/>
    </row>
    <row r="4154" spans="10:11" x14ac:dyDescent="0.25">
      <c r="J4154" s="92"/>
      <c r="K4154" s="92"/>
    </row>
    <row r="4155" spans="10:11" x14ac:dyDescent="0.25">
      <c r="J4155" s="92"/>
      <c r="K4155" s="92"/>
    </row>
    <row r="4156" spans="10:11" x14ac:dyDescent="0.25">
      <c r="J4156" s="92"/>
      <c r="K4156" s="92"/>
    </row>
    <row r="4157" spans="10:11" x14ac:dyDescent="0.25">
      <c r="J4157" s="92"/>
      <c r="K4157" s="92"/>
    </row>
    <row r="4158" spans="10:11" x14ac:dyDescent="0.25">
      <c r="J4158" s="92"/>
      <c r="K4158" s="92"/>
    </row>
    <row r="4159" spans="10:11" x14ac:dyDescent="0.25">
      <c r="J4159" s="92"/>
      <c r="K4159" s="92"/>
    </row>
    <row r="4160" spans="10:11" x14ac:dyDescent="0.25">
      <c r="J4160" s="92"/>
      <c r="K4160" s="92"/>
    </row>
    <row r="4161" spans="10:11" x14ac:dyDescent="0.25">
      <c r="J4161" s="92"/>
      <c r="K4161" s="92"/>
    </row>
    <row r="4162" spans="10:11" x14ac:dyDescent="0.25">
      <c r="J4162" s="92"/>
      <c r="K4162" s="92"/>
    </row>
    <row r="4163" spans="10:11" x14ac:dyDescent="0.25">
      <c r="J4163" s="92"/>
      <c r="K4163" s="92"/>
    </row>
    <row r="4164" spans="10:11" x14ac:dyDescent="0.25">
      <c r="J4164" s="92"/>
      <c r="K4164" s="92"/>
    </row>
    <row r="4165" spans="10:11" x14ac:dyDescent="0.25">
      <c r="J4165" s="92"/>
      <c r="K4165" s="92"/>
    </row>
    <row r="4166" spans="10:11" x14ac:dyDescent="0.25">
      <c r="J4166" s="92"/>
      <c r="K4166" s="92"/>
    </row>
    <row r="4167" spans="10:11" x14ac:dyDescent="0.25">
      <c r="J4167" s="92"/>
      <c r="K4167" s="92"/>
    </row>
    <row r="4168" spans="10:11" x14ac:dyDescent="0.25">
      <c r="J4168" s="92"/>
      <c r="K4168" s="92"/>
    </row>
    <row r="4169" spans="10:11" x14ac:dyDescent="0.25">
      <c r="J4169" s="92"/>
      <c r="K4169" s="92"/>
    </row>
    <row r="4170" spans="10:11" x14ac:dyDescent="0.25">
      <c r="J4170" s="92"/>
      <c r="K4170" s="92"/>
    </row>
    <row r="4171" spans="10:11" x14ac:dyDescent="0.25">
      <c r="J4171" s="92"/>
      <c r="K4171" s="92"/>
    </row>
    <row r="4172" spans="10:11" x14ac:dyDescent="0.25">
      <c r="J4172" s="92"/>
      <c r="K4172" s="92"/>
    </row>
    <row r="4173" spans="10:11" x14ac:dyDescent="0.25">
      <c r="J4173" s="92"/>
      <c r="K4173" s="92"/>
    </row>
    <row r="4174" spans="10:11" x14ac:dyDescent="0.25">
      <c r="J4174" s="92"/>
      <c r="K4174" s="92"/>
    </row>
    <row r="4175" spans="10:11" x14ac:dyDescent="0.25">
      <c r="J4175" s="92"/>
      <c r="K4175" s="92"/>
    </row>
    <row r="4176" spans="10:11" x14ac:dyDescent="0.25">
      <c r="J4176" s="92"/>
      <c r="K4176" s="92"/>
    </row>
    <row r="4177" spans="10:11" x14ac:dyDescent="0.25">
      <c r="J4177" s="92"/>
      <c r="K4177" s="92"/>
    </row>
    <row r="4178" spans="10:11" x14ac:dyDescent="0.25">
      <c r="J4178" s="92"/>
      <c r="K4178" s="92"/>
    </row>
    <row r="4179" spans="10:11" x14ac:dyDescent="0.25">
      <c r="J4179" s="92"/>
      <c r="K4179" s="92"/>
    </row>
    <row r="4180" spans="10:11" x14ac:dyDescent="0.25">
      <c r="J4180" s="92"/>
      <c r="K4180" s="92"/>
    </row>
    <row r="4181" spans="10:11" x14ac:dyDescent="0.25">
      <c r="J4181" s="92"/>
      <c r="K4181" s="92"/>
    </row>
    <row r="4182" spans="10:11" x14ac:dyDescent="0.25">
      <c r="J4182" s="92"/>
      <c r="K4182" s="92"/>
    </row>
    <row r="4183" spans="10:11" x14ac:dyDescent="0.25">
      <c r="J4183" s="92"/>
      <c r="K4183" s="92"/>
    </row>
    <row r="4184" spans="10:11" x14ac:dyDescent="0.25">
      <c r="J4184" s="92"/>
      <c r="K4184" s="92"/>
    </row>
    <row r="4185" spans="10:11" x14ac:dyDescent="0.25">
      <c r="J4185" s="92"/>
      <c r="K4185" s="92"/>
    </row>
    <row r="4186" spans="10:11" x14ac:dyDescent="0.25">
      <c r="J4186" s="92"/>
      <c r="K4186" s="92"/>
    </row>
    <row r="4187" spans="10:11" x14ac:dyDescent="0.25">
      <c r="J4187" s="92"/>
      <c r="K4187" s="92"/>
    </row>
    <row r="4188" spans="10:11" x14ac:dyDescent="0.25">
      <c r="J4188" s="92"/>
      <c r="K4188" s="92"/>
    </row>
    <row r="4189" spans="10:11" x14ac:dyDescent="0.25">
      <c r="J4189" s="92"/>
      <c r="K4189" s="92"/>
    </row>
    <row r="4190" spans="10:11" x14ac:dyDescent="0.25">
      <c r="J4190" s="92"/>
      <c r="K4190" s="92"/>
    </row>
    <row r="4191" spans="10:11" x14ac:dyDescent="0.25">
      <c r="J4191" s="92"/>
      <c r="K4191" s="92"/>
    </row>
    <row r="4192" spans="10:11" x14ac:dyDescent="0.25">
      <c r="J4192" s="92"/>
      <c r="K4192" s="92"/>
    </row>
    <row r="4193" spans="10:11" x14ac:dyDescent="0.25">
      <c r="J4193" s="92"/>
      <c r="K4193" s="92"/>
    </row>
    <row r="4194" spans="10:11" x14ac:dyDescent="0.25">
      <c r="J4194" s="92"/>
      <c r="K4194" s="92"/>
    </row>
    <row r="4195" spans="10:11" x14ac:dyDescent="0.25">
      <c r="J4195" s="92"/>
      <c r="K4195" s="92"/>
    </row>
    <row r="4196" spans="10:11" x14ac:dyDescent="0.25">
      <c r="J4196" s="92"/>
      <c r="K4196" s="92"/>
    </row>
    <row r="4197" spans="10:11" x14ac:dyDescent="0.25">
      <c r="J4197" s="92"/>
      <c r="K4197" s="92"/>
    </row>
    <row r="4198" spans="10:11" x14ac:dyDescent="0.25">
      <c r="J4198" s="92"/>
      <c r="K4198" s="92"/>
    </row>
    <row r="4199" spans="10:11" x14ac:dyDescent="0.25">
      <c r="J4199" s="92"/>
      <c r="K4199" s="92"/>
    </row>
    <row r="4200" spans="10:11" x14ac:dyDescent="0.25">
      <c r="J4200" s="92"/>
      <c r="K4200" s="92"/>
    </row>
    <row r="4201" spans="10:11" x14ac:dyDescent="0.25">
      <c r="J4201" s="92"/>
      <c r="K4201" s="92"/>
    </row>
    <row r="4202" spans="10:11" x14ac:dyDescent="0.25">
      <c r="J4202" s="92"/>
      <c r="K4202" s="92"/>
    </row>
    <row r="4203" spans="10:11" x14ac:dyDescent="0.25">
      <c r="J4203" s="92"/>
      <c r="K4203" s="92"/>
    </row>
    <row r="4204" spans="10:11" x14ac:dyDescent="0.25">
      <c r="J4204" s="92"/>
      <c r="K4204" s="92"/>
    </row>
    <row r="4205" spans="10:11" x14ac:dyDescent="0.25">
      <c r="J4205" s="92"/>
      <c r="K4205" s="92"/>
    </row>
    <row r="4206" spans="10:11" x14ac:dyDescent="0.25">
      <c r="J4206" s="92"/>
      <c r="K4206" s="92"/>
    </row>
    <row r="4207" spans="10:11" x14ac:dyDescent="0.25">
      <c r="J4207" s="92"/>
      <c r="K4207" s="92"/>
    </row>
    <row r="4208" spans="10:11" x14ac:dyDescent="0.25">
      <c r="J4208" s="92"/>
      <c r="K4208" s="92"/>
    </row>
    <row r="4209" spans="10:11" x14ac:dyDescent="0.25">
      <c r="J4209" s="92"/>
      <c r="K4209" s="92"/>
    </row>
    <row r="4210" spans="10:11" x14ac:dyDescent="0.25">
      <c r="J4210" s="92"/>
      <c r="K4210" s="92"/>
    </row>
    <row r="4211" spans="10:11" x14ac:dyDescent="0.25">
      <c r="J4211" s="92"/>
      <c r="K4211" s="92"/>
    </row>
    <row r="4212" spans="10:11" x14ac:dyDescent="0.25">
      <c r="J4212" s="92"/>
      <c r="K4212" s="92"/>
    </row>
    <row r="4213" spans="10:11" x14ac:dyDescent="0.25">
      <c r="J4213" s="92"/>
      <c r="K4213" s="92"/>
    </row>
    <row r="4214" spans="10:11" x14ac:dyDescent="0.25">
      <c r="J4214" s="92"/>
      <c r="K4214" s="92"/>
    </row>
    <row r="4215" spans="10:11" x14ac:dyDescent="0.25">
      <c r="J4215" s="92"/>
      <c r="K4215" s="92"/>
    </row>
    <row r="4216" spans="10:11" x14ac:dyDescent="0.25">
      <c r="J4216" s="92"/>
      <c r="K4216" s="92"/>
    </row>
    <row r="4217" spans="10:11" x14ac:dyDescent="0.25">
      <c r="J4217" s="92"/>
      <c r="K4217" s="92"/>
    </row>
    <row r="4218" spans="10:11" x14ac:dyDescent="0.25">
      <c r="J4218" s="92"/>
      <c r="K4218" s="92"/>
    </row>
    <row r="4219" spans="10:11" x14ac:dyDescent="0.25">
      <c r="J4219" s="92"/>
      <c r="K4219" s="92"/>
    </row>
    <row r="4220" spans="10:11" x14ac:dyDescent="0.25">
      <c r="J4220" s="92"/>
      <c r="K4220" s="92"/>
    </row>
    <row r="4221" spans="10:11" x14ac:dyDescent="0.25">
      <c r="J4221" s="92"/>
      <c r="K4221" s="92"/>
    </row>
    <row r="4222" spans="10:11" x14ac:dyDescent="0.25">
      <c r="J4222" s="92"/>
      <c r="K4222" s="92"/>
    </row>
    <row r="4223" spans="10:11" x14ac:dyDescent="0.25">
      <c r="J4223" s="92"/>
      <c r="K4223" s="92"/>
    </row>
    <row r="4224" spans="10:11" x14ac:dyDescent="0.25">
      <c r="J4224" s="92"/>
      <c r="K4224" s="92"/>
    </row>
    <row r="4225" spans="10:11" x14ac:dyDescent="0.25">
      <c r="J4225" s="92"/>
      <c r="K4225" s="92"/>
    </row>
    <row r="4226" spans="10:11" x14ac:dyDescent="0.25">
      <c r="J4226" s="92"/>
      <c r="K4226" s="92"/>
    </row>
    <row r="4227" spans="10:11" x14ac:dyDescent="0.25">
      <c r="J4227" s="92"/>
      <c r="K4227" s="92"/>
    </row>
    <row r="4228" spans="10:11" x14ac:dyDescent="0.25">
      <c r="J4228" s="92"/>
      <c r="K4228" s="92"/>
    </row>
    <row r="4229" spans="10:11" x14ac:dyDescent="0.25">
      <c r="J4229" s="92"/>
      <c r="K4229" s="92"/>
    </row>
    <row r="4230" spans="10:11" x14ac:dyDescent="0.25">
      <c r="J4230" s="92"/>
      <c r="K4230" s="92"/>
    </row>
    <row r="4231" spans="10:11" x14ac:dyDescent="0.25">
      <c r="J4231" s="92"/>
      <c r="K4231" s="92"/>
    </row>
    <row r="4232" spans="10:11" x14ac:dyDescent="0.25">
      <c r="J4232" s="92"/>
      <c r="K4232" s="92"/>
    </row>
    <row r="4233" spans="10:11" x14ac:dyDescent="0.25">
      <c r="J4233" s="92"/>
      <c r="K4233" s="92"/>
    </row>
    <row r="4234" spans="10:11" x14ac:dyDescent="0.25">
      <c r="J4234" s="92"/>
      <c r="K4234" s="92"/>
    </row>
    <row r="4235" spans="10:11" x14ac:dyDescent="0.25">
      <c r="J4235" s="92"/>
      <c r="K4235" s="92"/>
    </row>
    <row r="4236" spans="10:11" x14ac:dyDescent="0.25">
      <c r="J4236" s="92"/>
      <c r="K4236" s="92"/>
    </row>
    <row r="4237" spans="10:11" x14ac:dyDescent="0.25">
      <c r="J4237" s="92"/>
      <c r="K4237" s="92"/>
    </row>
    <row r="4238" spans="10:11" x14ac:dyDescent="0.25">
      <c r="J4238" s="92"/>
      <c r="K4238" s="92"/>
    </row>
    <row r="4239" spans="10:11" x14ac:dyDescent="0.25">
      <c r="J4239" s="92"/>
      <c r="K4239" s="92"/>
    </row>
    <row r="4240" spans="10:11" x14ac:dyDescent="0.25">
      <c r="J4240" s="92"/>
      <c r="K4240" s="92"/>
    </row>
    <row r="4241" spans="10:11" x14ac:dyDescent="0.25">
      <c r="J4241" s="92"/>
      <c r="K4241" s="92"/>
    </row>
    <row r="4242" spans="10:11" x14ac:dyDescent="0.25">
      <c r="J4242" s="92"/>
      <c r="K4242" s="92"/>
    </row>
    <row r="4243" spans="10:11" x14ac:dyDescent="0.25">
      <c r="J4243" s="92"/>
      <c r="K4243" s="92"/>
    </row>
    <row r="4244" spans="10:11" x14ac:dyDescent="0.25">
      <c r="J4244" s="92"/>
      <c r="K4244" s="92"/>
    </row>
    <row r="4245" spans="10:11" x14ac:dyDescent="0.25">
      <c r="J4245" s="92"/>
      <c r="K4245" s="92"/>
    </row>
    <row r="4246" spans="10:11" x14ac:dyDescent="0.25">
      <c r="J4246" s="92"/>
      <c r="K4246" s="92"/>
    </row>
    <row r="4247" spans="10:11" x14ac:dyDescent="0.25">
      <c r="J4247" s="92"/>
      <c r="K4247" s="92"/>
    </row>
    <row r="4248" spans="10:11" x14ac:dyDescent="0.25">
      <c r="J4248" s="92"/>
      <c r="K4248" s="92"/>
    </row>
    <row r="4249" spans="10:11" x14ac:dyDescent="0.25">
      <c r="J4249" s="92"/>
      <c r="K4249" s="92"/>
    </row>
    <row r="4250" spans="10:11" x14ac:dyDescent="0.25">
      <c r="J4250" s="92"/>
      <c r="K4250" s="92"/>
    </row>
    <row r="4251" spans="10:11" x14ac:dyDescent="0.25">
      <c r="J4251" s="92"/>
      <c r="K4251" s="92"/>
    </row>
    <row r="4252" spans="10:11" x14ac:dyDescent="0.25">
      <c r="J4252" s="92"/>
      <c r="K4252" s="92"/>
    </row>
    <row r="4253" spans="10:11" x14ac:dyDescent="0.25">
      <c r="J4253" s="92"/>
      <c r="K4253" s="92"/>
    </row>
    <row r="4254" spans="10:11" x14ac:dyDescent="0.25">
      <c r="J4254" s="92"/>
      <c r="K4254" s="92"/>
    </row>
    <row r="4255" spans="10:11" x14ac:dyDescent="0.25">
      <c r="J4255" s="92"/>
      <c r="K4255" s="92"/>
    </row>
    <row r="4256" spans="10:11" x14ac:dyDescent="0.25">
      <c r="J4256" s="92"/>
      <c r="K4256" s="92"/>
    </row>
    <row r="4257" spans="10:11" x14ac:dyDescent="0.25">
      <c r="J4257" s="92"/>
      <c r="K4257" s="92"/>
    </row>
    <row r="4258" spans="10:11" x14ac:dyDescent="0.25">
      <c r="J4258" s="92"/>
      <c r="K4258" s="92"/>
    </row>
    <row r="4259" spans="10:11" x14ac:dyDescent="0.25">
      <c r="J4259" s="92"/>
      <c r="K4259" s="92"/>
    </row>
    <row r="4260" spans="10:11" x14ac:dyDescent="0.25">
      <c r="J4260" s="92"/>
      <c r="K4260" s="92"/>
    </row>
    <row r="4261" spans="10:11" x14ac:dyDescent="0.25">
      <c r="J4261" s="92"/>
      <c r="K4261" s="92"/>
    </row>
    <row r="4262" spans="10:11" x14ac:dyDescent="0.25">
      <c r="J4262" s="92"/>
      <c r="K4262" s="92"/>
    </row>
    <row r="4263" spans="10:11" x14ac:dyDescent="0.25">
      <c r="J4263" s="92"/>
      <c r="K4263" s="92"/>
    </row>
    <row r="4264" spans="10:11" x14ac:dyDescent="0.25">
      <c r="J4264" s="92"/>
      <c r="K4264" s="92"/>
    </row>
    <row r="4265" spans="10:11" x14ac:dyDescent="0.25">
      <c r="J4265" s="92"/>
      <c r="K4265" s="92"/>
    </row>
    <row r="4266" spans="10:11" x14ac:dyDescent="0.25">
      <c r="J4266" s="92"/>
      <c r="K4266" s="92"/>
    </row>
    <row r="4267" spans="10:11" x14ac:dyDescent="0.25">
      <c r="J4267" s="92"/>
      <c r="K4267" s="92"/>
    </row>
    <row r="4268" spans="10:11" x14ac:dyDescent="0.25">
      <c r="J4268" s="92"/>
      <c r="K4268" s="92"/>
    </row>
    <row r="4269" spans="10:11" x14ac:dyDescent="0.25">
      <c r="J4269" s="92"/>
      <c r="K4269" s="92"/>
    </row>
    <row r="4270" spans="10:11" x14ac:dyDescent="0.25">
      <c r="J4270" s="92"/>
      <c r="K4270" s="92"/>
    </row>
    <row r="4271" spans="10:11" x14ac:dyDescent="0.25">
      <c r="J4271" s="92"/>
      <c r="K4271" s="92"/>
    </row>
    <row r="4272" spans="10:11" x14ac:dyDescent="0.25">
      <c r="J4272" s="92"/>
      <c r="K4272" s="92"/>
    </row>
    <row r="4273" spans="10:11" x14ac:dyDescent="0.25">
      <c r="J4273" s="92"/>
      <c r="K4273" s="92"/>
    </row>
    <row r="4274" spans="10:11" x14ac:dyDescent="0.25">
      <c r="J4274" s="92"/>
      <c r="K4274" s="92"/>
    </row>
    <row r="4275" spans="10:11" x14ac:dyDescent="0.25">
      <c r="J4275" s="92"/>
      <c r="K4275" s="92"/>
    </row>
    <row r="4276" spans="10:11" x14ac:dyDescent="0.25">
      <c r="J4276" s="92"/>
      <c r="K4276" s="92"/>
    </row>
    <row r="4277" spans="10:11" x14ac:dyDescent="0.25">
      <c r="J4277" s="92"/>
      <c r="K4277" s="92"/>
    </row>
    <row r="4278" spans="10:11" x14ac:dyDescent="0.25">
      <c r="J4278" s="92"/>
      <c r="K4278" s="92"/>
    </row>
    <row r="4279" spans="10:11" x14ac:dyDescent="0.25">
      <c r="J4279" s="92"/>
      <c r="K4279" s="92"/>
    </row>
    <row r="4280" spans="10:11" x14ac:dyDescent="0.25">
      <c r="J4280" s="92"/>
      <c r="K4280" s="92"/>
    </row>
    <row r="4281" spans="10:11" x14ac:dyDescent="0.25">
      <c r="J4281" s="92"/>
      <c r="K4281" s="92"/>
    </row>
    <row r="4282" spans="10:11" x14ac:dyDescent="0.25">
      <c r="J4282" s="92"/>
      <c r="K4282" s="92"/>
    </row>
    <row r="4283" spans="10:11" x14ac:dyDescent="0.25">
      <c r="J4283" s="92"/>
      <c r="K4283" s="92"/>
    </row>
    <row r="4284" spans="10:11" x14ac:dyDescent="0.25">
      <c r="J4284" s="92"/>
      <c r="K4284" s="92"/>
    </row>
    <row r="4285" spans="10:11" x14ac:dyDescent="0.25">
      <c r="J4285" s="92"/>
      <c r="K4285" s="92"/>
    </row>
    <row r="4286" spans="10:11" x14ac:dyDescent="0.25">
      <c r="J4286" s="92"/>
      <c r="K4286" s="92"/>
    </row>
    <row r="4287" spans="10:11" x14ac:dyDescent="0.25">
      <c r="J4287" s="92"/>
      <c r="K4287" s="92"/>
    </row>
    <row r="4288" spans="10:11" x14ac:dyDescent="0.25">
      <c r="J4288" s="92"/>
      <c r="K4288" s="92"/>
    </row>
    <row r="4289" spans="10:11" x14ac:dyDescent="0.25">
      <c r="J4289" s="92"/>
      <c r="K4289" s="92"/>
    </row>
    <row r="4290" spans="10:11" x14ac:dyDescent="0.25">
      <c r="J4290" s="92"/>
      <c r="K4290" s="92"/>
    </row>
    <row r="4291" spans="10:11" x14ac:dyDescent="0.25">
      <c r="J4291" s="92"/>
      <c r="K4291" s="92"/>
    </row>
    <row r="4292" spans="10:11" x14ac:dyDescent="0.25">
      <c r="J4292" s="92"/>
      <c r="K4292" s="92"/>
    </row>
    <row r="4293" spans="10:11" x14ac:dyDescent="0.25">
      <c r="J4293" s="92"/>
      <c r="K4293" s="92"/>
    </row>
    <row r="4294" spans="10:11" x14ac:dyDescent="0.25">
      <c r="J4294" s="92"/>
      <c r="K4294" s="92"/>
    </row>
    <row r="4295" spans="10:11" x14ac:dyDescent="0.25">
      <c r="J4295" s="92"/>
      <c r="K4295" s="92"/>
    </row>
    <row r="4296" spans="10:11" x14ac:dyDescent="0.25">
      <c r="J4296" s="92"/>
      <c r="K4296" s="92"/>
    </row>
    <row r="4297" spans="10:11" x14ac:dyDescent="0.25">
      <c r="J4297" s="92"/>
      <c r="K4297" s="92"/>
    </row>
    <row r="4298" spans="10:11" x14ac:dyDescent="0.25">
      <c r="J4298" s="92"/>
      <c r="K4298" s="92"/>
    </row>
    <row r="4299" spans="10:11" x14ac:dyDescent="0.25">
      <c r="J4299" s="92"/>
      <c r="K4299" s="92"/>
    </row>
    <row r="4300" spans="10:11" x14ac:dyDescent="0.25">
      <c r="J4300" s="92"/>
      <c r="K4300" s="92"/>
    </row>
    <row r="4301" spans="10:11" x14ac:dyDescent="0.25">
      <c r="J4301" s="92"/>
      <c r="K4301" s="92"/>
    </row>
    <row r="4302" spans="10:11" x14ac:dyDescent="0.25">
      <c r="J4302" s="92"/>
      <c r="K4302" s="92"/>
    </row>
    <row r="4303" spans="10:11" x14ac:dyDescent="0.25">
      <c r="J4303" s="92"/>
      <c r="K4303" s="92"/>
    </row>
    <row r="4304" spans="10:11" x14ac:dyDescent="0.25">
      <c r="J4304" s="92"/>
      <c r="K4304" s="92"/>
    </row>
    <row r="4305" spans="10:11" x14ac:dyDescent="0.25">
      <c r="J4305" s="92"/>
      <c r="K4305" s="92"/>
    </row>
    <row r="4306" spans="10:11" x14ac:dyDescent="0.25">
      <c r="J4306" s="92"/>
      <c r="K4306" s="92"/>
    </row>
    <row r="4307" spans="10:11" x14ac:dyDescent="0.25">
      <c r="J4307" s="92"/>
      <c r="K4307" s="92"/>
    </row>
    <row r="4308" spans="10:11" x14ac:dyDescent="0.25">
      <c r="J4308" s="92"/>
      <c r="K4308" s="92"/>
    </row>
    <row r="4309" spans="10:11" x14ac:dyDescent="0.25">
      <c r="J4309" s="92"/>
      <c r="K4309" s="92"/>
    </row>
    <row r="4310" spans="10:11" x14ac:dyDescent="0.25">
      <c r="J4310" s="92"/>
      <c r="K4310" s="92"/>
    </row>
    <row r="4311" spans="10:11" x14ac:dyDescent="0.25">
      <c r="J4311" s="92"/>
      <c r="K4311" s="92"/>
    </row>
    <row r="4312" spans="10:11" x14ac:dyDescent="0.25">
      <c r="J4312" s="92"/>
      <c r="K4312" s="92"/>
    </row>
    <row r="4313" spans="10:11" x14ac:dyDescent="0.25">
      <c r="J4313" s="92"/>
      <c r="K4313" s="92"/>
    </row>
    <row r="4314" spans="10:11" x14ac:dyDescent="0.25">
      <c r="J4314" s="92"/>
      <c r="K4314" s="92"/>
    </row>
    <row r="4315" spans="10:11" x14ac:dyDescent="0.25">
      <c r="J4315" s="92"/>
      <c r="K4315" s="92"/>
    </row>
    <row r="4316" spans="10:11" x14ac:dyDescent="0.25">
      <c r="J4316" s="92"/>
      <c r="K4316" s="92"/>
    </row>
    <row r="4317" spans="10:11" x14ac:dyDescent="0.25">
      <c r="J4317" s="92"/>
      <c r="K4317" s="92"/>
    </row>
    <row r="4318" spans="10:11" x14ac:dyDescent="0.25">
      <c r="J4318" s="92"/>
      <c r="K4318" s="92"/>
    </row>
    <row r="4319" spans="10:11" x14ac:dyDescent="0.25">
      <c r="J4319" s="92"/>
      <c r="K4319" s="92"/>
    </row>
    <row r="4320" spans="10:11" x14ac:dyDescent="0.25">
      <c r="J4320" s="92"/>
      <c r="K4320" s="92"/>
    </row>
    <row r="4321" spans="10:11" x14ac:dyDescent="0.25">
      <c r="J4321" s="92"/>
      <c r="K4321" s="92"/>
    </row>
    <row r="4322" spans="10:11" x14ac:dyDescent="0.25">
      <c r="J4322" s="92"/>
      <c r="K4322" s="92"/>
    </row>
    <row r="4323" spans="10:11" x14ac:dyDescent="0.25">
      <c r="J4323" s="92"/>
      <c r="K4323" s="92"/>
    </row>
    <row r="4324" spans="10:11" x14ac:dyDescent="0.25">
      <c r="J4324" s="92"/>
      <c r="K4324" s="92"/>
    </row>
    <row r="4325" spans="10:11" x14ac:dyDescent="0.25">
      <c r="J4325" s="92"/>
      <c r="K4325" s="92"/>
    </row>
    <row r="4326" spans="10:11" x14ac:dyDescent="0.25">
      <c r="J4326" s="92"/>
      <c r="K4326" s="92"/>
    </row>
    <row r="4327" spans="10:11" x14ac:dyDescent="0.25">
      <c r="J4327" s="92"/>
      <c r="K4327" s="92"/>
    </row>
    <row r="4328" spans="10:11" x14ac:dyDescent="0.25">
      <c r="J4328" s="92"/>
      <c r="K4328" s="92"/>
    </row>
    <row r="4329" spans="10:11" x14ac:dyDescent="0.25">
      <c r="J4329" s="92"/>
      <c r="K4329" s="92"/>
    </row>
    <row r="4330" spans="10:11" x14ac:dyDescent="0.25">
      <c r="J4330" s="92"/>
      <c r="K4330" s="92"/>
    </row>
    <row r="4331" spans="10:11" x14ac:dyDescent="0.25">
      <c r="J4331" s="92"/>
      <c r="K4331" s="92"/>
    </row>
    <row r="4332" spans="10:11" x14ac:dyDescent="0.25">
      <c r="J4332" s="92"/>
      <c r="K4332" s="92"/>
    </row>
    <row r="4333" spans="10:11" x14ac:dyDescent="0.25">
      <c r="J4333" s="92"/>
      <c r="K4333" s="92"/>
    </row>
    <row r="4334" spans="10:11" x14ac:dyDescent="0.25">
      <c r="J4334" s="92"/>
      <c r="K4334" s="92"/>
    </row>
    <row r="4335" spans="10:11" x14ac:dyDescent="0.25">
      <c r="J4335" s="92"/>
      <c r="K4335" s="92"/>
    </row>
    <row r="4336" spans="10:11" x14ac:dyDescent="0.25">
      <c r="J4336" s="92"/>
      <c r="K4336" s="92"/>
    </row>
    <row r="4337" spans="10:11" x14ac:dyDescent="0.25">
      <c r="J4337" s="92"/>
      <c r="K4337" s="92"/>
    </row>
    <row r="4338" spans="10:11" x14ac:dyDescent="0.25">
      <c r="J4338" s="92"/>
      <c r="K4338" s="92"/>
    </row>
    <row r="4339" spans="10:11" x14ac:dyDescent="0.25">
      <c r="J4339" s="92"/>
      <c r="K4339" s="92"/>
    </row>
    <row r="4340" spans="10:11" x14ac:dyDescent="0.25">
      <c r="J4340" s="92"/>
      <c r="K4340" s="92"/>
    </row>
    <row r="4341" spans="10:11" x14ac:dyDescent="0.25">
      <c r="J4341" s="92"/>
      <c r="K4341" s="92"/>
    </row>
    <row r="4342" spans="10:11" x14ac:dyDescent="0.25">
      <c r="J4342" s="92"/>
      <c r="K4342" s="92"/>
    </row>
    <row r="4343" spans="10:11" x14ac:dyDescent="0.25">
      <c r="J4343" s="92"/>
      <c r="K4343" s="92"/>
    </row>
    <row r="4344" spans="10:11" x14ac:dyDescent="0.25">
      <c r="J4344" s="92"/>
      <c r="K4344" s="92"/>
    </row>
    <row r="4345" spans="10:11" x14ac:dyDescent="0.25">
      <c r="J4345" s="92"/>
      <c r="K4345" s="92"/>
    </row>
    <row r="4346" spans="10:11" x14ac:dyDescent="0.25">
      <c r="J4346" s="92"/>
      <c r="K4346" s="92"/>
    </row>
    <row r="4347" spans="10:11" x14ac:dyDescent="0.25">
      <c r="J4347" s="92"/>
      <c r="K4347" s="92"/>
    </row>
    <row r="4348" spans="10:11" x14ac:dyDescent="0.25">
      <c r="J4348" s="92"/>
      <c r="K4348" s="92"/>
    </row>
    <row r="4349" spans="10:11" x14ac:dyDescent="0.25">
      <c r="J4349" s="92"/>
      <c r="K4349" s="92"/>
    </row>
    <row r="4350" spans="10:11" x14ac:dyDescent="0.25">
      <c r="J4350" s="92"/>
      <c r="K4350" s="92"/>
    </row>
    <row r="4351" spans="10:11" x14ac:dyDescent="0.25">
      <c r="J4351" s="92"/>
      <c r="K4351" s="92"/>
    </row>
    <row r="4352" spans="10:11" x14ac:dyDescent="0.25">
      <c r="J4352" s="92"/>
      <c r="K4352" s="92"/>
    </row>
    <row r="4353" spans="10:11" x14ac:dyDescent="0.25">
      <c r="J4353" s="92"/>
      <c r="K4353" s="92"/>
    </row>
    <row r="4354" spans="10:11" x14ac:dyDescent="0.25">
      <c r="J4354" s="92"/>
      <c r="K4354" s="92"/>
    </row>
    <row r="4355" spans="10:11" x14ac:dyDescent="0.25">
      <c r="J4355" s="92"/>
      <c r="K4355" s="92"/>
    </row>
    <row r="4356" spans="10:11" x14ac:dyDescent="0.25">
      <c r="J4356" s="92"/>
      <c r="K4356" s="92"/>
    </row>
    <row r="4357" spans="10:11" x14ac:dyDescent="0.25">
      <c r="J4357" s="92"/>
      <c r="K4357" s="92"/>
    </row>
    <row r="4358" spans="10:11" x14ac:dyDescent="0.25">
      <c r="J4358" s="92"/>
      <c r="K4358" s="92"/>
    </row>
    <row r="4359" spans="10:11" x14ac:dyDescent="0.25">
      <c r="J4359" s="92"/>
      <c r="K4359" s="92"/>
    </row>
    <row r="4360" spans="10:11" x14ac:dyDescent="0.25">
      <c r="J4360" s="92"/>
      <c r="K4360" s="92"/>
    </row>
    <row r="4361" spans="10:11" x14ac:dyDescent="0.25">
      <c r="J4361" s="92"/>
      <c r="K4361" s="92"/>
    </row>
    <row r="4362" spans="10:11" x14ac:dyDescent="0.25">
      <c r="J4362" s="92"/>
      <c r="K4362" s="92"/>
    </row>
    <row r="4363" spans="10:11" x14ac:dyDescent="0.25">
      <c r="J4363" s="92"/>
      <c r="K4363" s="92"/>
    </row>
    <row r="4364" spans="10:11" x14ac:dyDescent="0.25">
      <c r="J4364" s="92"/>
      <c r="K4364" s="92"/>
    </row>
    <row r="4365" spans="10:11" x14ac:dyDescent="0.25">
      <c r="J4365" s="92"/>
      <c r="K4365" s="92"/>
    </row>
    <row r="4366" spans="10:11" x14ac:dyDescent="0.25">
      <c r="J4366" s="92"/>
      <c r="K4366" s="92"/>
    </row>
    <row r="4367" spans="10:11" x14ac:dyDescent="0.25">
      <c r="J4367" s="92"/>
      <c r="K4367" s="92"/>
    </row>
    <row r="4368" spans="10:11" x14ac:dyDescent="0.25">
      <c r="J4368" s="92"/>
      <c r="K4368" s="92"/>
    </row>
    <row r="4369" spans="10:11" x14ac:dyDescent="0.25">
      <c r="J4369" s="92"/>
      <c r="K4369" s="92"/>
    </row>
    <row r="4370" spans="10:11" x14ac:dyDescent="0.25">
      <c r="J4370" s="92"/>
      <c r="K4370" s="92"/>
    </row>
    <row r="4371" spans="10:11" x14ac:dyDescent="0.25">
      <c r="J4371" s="92"/>
      <c r="K4371" s="92"/>
    </row>
    <row r="4372" spans="10:11" x14ac:dyDescent="0.25">
      <c r="J4372" s="92"/>
      <c r="K4372" s="92"/>
    </row>
    <row r="4373" spans="10:11" x14ac:dyDescent="0.25">
      <c r="J4373" s="92"/>
      <c r="K4373" s="92"/>
    </row>
    <row r="4374" spans="10:11" x14ac:dyDescent="0.25">
      <c r="J4374" s="92"/>
      <c r="K4374" s="92"/>
    </row>
    <row r="4375" spans="10:11" x14ac:dyDescent="0.25">
      <c r="J4375" s="92"/>
      <c r="K4375" s="92"/>
    </row>
    <row r="4376" spans="10:11" x14ac:dyDescent="0.25">
      <c r="J4376" s="92"/>
      <c r="K4376" s="92"/>
    </row>
    <row r="4377" spans="10:11" x14ac:dyDescent="0.25">
      <c r="J4377" s="92"/>
      <c r="K4377" s="92"/>
    </row>
    <row r="4378" spans="10:11" x14ac:dyDescent="0.25">
      <c r="J4378" s="92"/>
      <c r="K4378" s="92"/>
    </row>
    <row r="4379" spans="10:11" x14ac:dyDescent="0.25">
      <c r="J4379" s="92"/>
      <c r="K4379" s="92"/>
    </row>
    <row r="4380" spans="10:11" x14ac:dyDescent="0.25">
      <c r="J4380" s="92"/>
      <c r="K4380" s="92"/>
    </row>
    <row r="4381" spans="10:11" x14ac:dyDescent="0.25">
      <c r="J4381" s="92"/>
      <c r="K4381" s="92"/>
    </row>
    <row r="4382" spans="10:11" x14ac:dyDescent="0.25">
      <c r="J4382" s="92"/>
      <c r="K4382" s="92"/>
    </row>
    <row r="4383" spans="10:11" x14ac:dyDescent="0.25">
      <c r="J4383" s="92"/>
      <c r="K4383" s="92"/>
    </row>
    <row r="4384" spans="10:11" x14ac:dyDescent="0.25">
      <c r="J4384" s="92"/>
      <c r="K4384" s="92"/>
    </row>
    <row r="4385" spans="10:11" x14ac:dyDescent="0.25">
      <c r="J4385" s="92"/>
      <c r="K4385" s="92"/>
    </row>
    <row r="4386" spans="10:11" x14ac:dyDescent="0.25">
      <c r="J4386" s="92"/>
      <c r="K4386" s="92"/>
    </row>
    <row r="4387" spans="10:11" x14ac:dyDescent="0.25">
      <c r="J4387" s="92"/>
      <c r="K4387" s="92"/>
    </row>
    <row r="4388" spans="10:11" x14ac:dyDescent="0.25">
      <c r="J4388" s="92"/>
      <c r="K4388" s="92"/>
    </row>
    <row r="4389" spans="10:11" x14ac:dyDescent="0.25">
      <c r="J4389" s="92"/>
      <c r="K4389" s="92"/>
    </row>
    <row r="4390" spans="10:11" x14ac:dyDescent="0.25">
      <c r="J4390" s="92"/>
      <c r="K4390" s="92"/>
    </row>
    <row r="4391" spans="10:11" x14ac:dyDescent="0.25">
      <c r="J4391" s="92"/>
      <c r="K4391" s="92"/>
    </row>
    <row r="4392" spans="10:11" x14ac:dyDescent="0.25">
      <c r="J4392" s="92"/>
      <c r="K4392" s="92"/>
    </row>
    <row r="4393" spans="10:11" x14ac:dyDescent="0.25">
      <c r="J4393" s="92"/>
      <c r="K4393" s="92"/>
    </row>
    <row r="4394" spans="10:11" x14ac:dyDescent="0.25">
      <c r="J4394" s="92"/>
      <c r="K4394" s="92"/>
    </row>
    <row r="4395" spans="10:11" x14ac:dyDescent="0.25">
      <c r="J4395" s="92"/>
      <c r="K4395" s="92"/>
    </row>
    <row r="4396" spans="10:11" x14ac:dyDescent="0.25">
      <c r="J4396" s="92"/>
      <c r="K4396" s="92"/>
    </row>
    <row r="4397" spans="10:11" x14ac:dyDescent="0.25">
      <c r="J4397" s="92"/>
      <c r="K4397" s="92"/>
    </row>
    <row r="4398" spans="10:11" x14ac:dyDescent="0.25">
      <c r="J4398" s="92"/>
      <c r="K4398" s="92"/>
    </row>
    <row r="4399" spans="10:11" x14ac:dyDescent="0.25">
      <c r="J4399" s="92"/>
      <c r="K4399" s="92"/>
    </row>
    <row r="4400" spans="10:11" x14ac:dyDescent="0.25">
      <c r="J4400" s="92"/>
      <c r="K4400" s="92"/>
    </row>
    <row r="4401" spans="10:11" x14ac:dyDescent="0.25">
      <c r="J4401" s="92"/>
      <c r="K4401" s="92"/>
    </row>
    <row r="4402" spans="10:11" x14ac:dyDescent="0.25">
      <c r="J4402" s="92"/>
      <c r="K4402" s="92"/>
    </row>
    <row r="4403" spans="10:11" x14ac:dyDescent="0.25">
      <c r="J4403" s="92"/>
      <c r="K4403" s="92"/>
    </row>
    <row r="4404" spans="10:11" x14ac:dyDescent="0.25">
      <c r="J4404" s="92"/>
      <c r="K4404" s="92"/>
    </row>
    <row r="4405" spans="10:11" x14ac:dyDescent="0.25">
      <c r="J4405" s="92"/>
      <c r="K4405" s="92"/>
    </row>
    <row r="4406" spans="10:11" x14ac:dyDescent="0.25">
      <c r="J4406" s="92"/>
      <c r="K4406" s="92"/>
    </row>
    <row r="4407" spans="10:11" x14ac:dyDescent="0.25">
      <c r="J4407" s="92"/>
      <c r="K4407" s="92"/>
    </row>
    <row r="4408" spans="10:11" x14ac:dyDescent="0.25">
      <c r="J4408" s="92"/>
      <c r="K4408" s="92"/>
    </row>
    <row r="4409" spans="10:11" x14ac:dyDescent="0.25">
      <c r="J4409" s="92"/>
      <c r="K4409" s="92"/>
    </row>
    <row r="4410" spans="10:11" x14ac:dyDescent="0.25">
      <c r="J4410" s="92"/>
      <c r="K4410" s="92"/>
    </row>
    <row r="4411" spans="10:11" x14ac:dyDescent="0.25">
      <c r="J4411" s="92"/>
      <c r="K4411" s="92"/>
    </row>
    <row r="4412" spans="10:11" x14ac:dyDescent="0.25">
      <c r="J4412" s="92"/>
      <c r="K4412" s="92"/>
    </row>
    <row r="4413" spans="10:11" x14ac:dyDescent="0.25">
      <c r="J4413" s="92"/>
      <c r="K4413" s="92"/>
    </row>
    <row r="4414" spans="10:11" x14ac:dyDescent="0.25">
      <c r="J4414" s="92"/>
      <c r="K4414" s="92"/>
    </row>
    <row r="4415" spans="10:11" x14ac:dyDescent="0.25">
      <c r="J4415" s="92"/>
      <c r="K4415" s="92"/>
    </row>
    <row r="4416" spans="10:11" x14ac:dyDescent="0.25">
      <c r="J4416" s="92"/>
      <c r="K4416" s="92"/>
    </row>
    <row r="4417" spans="10:11" x14ac:dyDescent="0.25">
      <c r="J4417" s="92"/>
      <c r="K4417" s="92"/>
    </row>
    <row r="4418" spans="10:11" x14ac:dyDescent="0.25">
      <c r="J4418" s="92"/>
      <c r="K4418" s="92"/>
    </row>
    <row r="4419" spans="10:11" x14ac:dyDescent="0.25">
      <c r="J4419" s="92"/>
      <c r="K4419" s="92"/>
    </row>
    <row r="4420" spans="10:11" x14ac:dyDescent="0.25">
      <c r="J4420" s="92"/>
      <c r="K4420" s="92"/>
    </row>
    <row r="4421" spans="10:11" x14ac:dyDescent="0.25">
      <c r="J4421" s="92"/>
      <c r="K4421" s="92"/>
    </row>
    <row r="4422" spans="10:11" x14ac:dyDescent="0.25">
      <c r="J4422" s="92"/>
      <c r="K4422" s="92"/>
    </row>
    <row r="4423" spans="10:11" x14ac:dyDescent="0.25">
      <c r="J4423" s="92"/>
      <c r="K4423" s="92"/>
    </row>
    <row r="4424" spans="10:11" x14ac:dyDescent="0.25">
      <c r="J4424" s="92"/>
      <c r="K4424" s="92"/>
    </row>
    <row r="4425" spans="10:11" x14ac:dyDescent="0.25">
      <c r="J4425" s="92"/>
      <c r="K4425" s="92"/>
    </row>
    <row r="4426" spans="10:11" x14ac:dyDescent="0.25">
      <c r="J4426" s="92"/>
      <c r="K4426" s="92"/>
    </row>
    <row r="4427" spans="10:11" x14ac:dyDescent="0.25">
      <c r="J4427" s="92"/>
      <c r="K4427" s="92"/>
    </row>
    <row r="4428" spans="10:11" x14ac:dyDescent="0.25">
      <c r="J4428" s="92"/>
      <c r="K4428" s="92"/>
    </row>
    <row r="4429" spans="10:11" x14ac:dyDescent="0.25">
      <c r="J4429" s="92"/>
      <c r="K4429" s="92"/>
    </row>
    <row r="4430" spans="10:11" x14ac:dyDescent="0.25">
      <c r="J4430" s="92"/>
      <c r="K4430" s="92"/>
    </row>
    <row r="4431" spans="10:11" x14ac:dyDescent="0.25">
      <c r="J4431" s="92"/>
      <c r="K4431" s="92"/>
    </row>
    <row r="4432" spans="10:11" x14ac:dyDescent="0.25">
      <c r="J4432" s="92"/>
      <c r="K4432" s="92"/>
    </row>
    <row r="4433" spans="10:11" x14ac:dyDescent="0.25">
      <c r="J4433" s="92"/>
      <c r="K4433" s="92"/>
    </row>
    <row r="4434" spans="10:11" x14ac:dyDescent="0.25">
      <c r="J4434" s="92"/>
      <c r="K4434" s="92"/>
    </row>
    <row r="4435" spans="10:11" x14ac:dyDescent="0.25">
      <c r="J4435" s="92"/>
      <c r="K4435" s="92"/>
    </row>
    <row r="4436" spans="10:11" x14ac:dyDescent="0.25">
      <c r="J4436" s="92"/>
      <c r="K4436" s="92"/>
    </row>
    <row r="4437" spans="10:11" x14ac:dyDescent="0.25">
      <c r="J4437" s="92"/>
      <c r="K4437" s="92"/>
    </row>
    <row r="4438" spans="10:11" x14ac:dyDescent="0.25">
      <c r="J4438" s="92"/>
      <c r="K4438" s="92"/>
    </row>
    <row r="4439" spans="10:11" x14ac:dyDescent="0.25">
      <c r="J4439" s="92"/>
      <c r="K4439" s="92"/>
    </row>
    <row r="4440" spans="10:11" x14ac:dyDescent="0.25">
      <c r="J4440" s="92"/>
      <c r="K4440" s="92"/>
    </row>
    <row r="4441" spans="10:11" x14ac:dyDescent="0.25">
      <c r="J4441" s="92"/>
      <c r="K4441" s="92"/>
    </row>
    <row r="4442" spans="10:11" x14ac:dyDescent="0.25">
      <c r="J4442" s="92"/>
      <c r="K4442" s="92"/>
    </row>
    <row r="4443" spans="10:11" x14ac:dyDescent="0.25">
      <c r="J4443" s="92"/>
      <c r="K4443" s="92"/>
    </row>
    <row r="4444" spans="10:11" x14ac:dyDescent="0.25">
      <c r="J4444" s="92"/>
      <c r="K4444" s="92"/>
    </row>
    <row r="4445" spans="10:11" x14ac:dyDescent="0.25">
      <c r="J4445" s="92"/>
      <c r="K4445" s="92"/>
    </row>
    <row r="4446" spans="10:11" x14ac:dyDescent="0.25">
      <c r="J4446" s="92"/>
      <c r="K4446" s="92"/>
    </row>
    <row r="4447" spans="10:11" x14ac:dyDescent="0.25">
      <c r="J4447" s="92"/>
      <c r="K4447" s="92"/>
    </row>
    <row r="4448" spans="10:11" x14ac:dyDescent="0.25">
      <c r="J4448" s="92"/>
      <c r="K4448" s="92"/>
    </row>
    <row r="4449" spans="10:11" x14ac:dyDescent="0.25">
      <c r="J4449" s="92"/>
      <c r="K4449" s="92"/>
    </row>
    <row r="4450" spans="10:11" x14ac:dyDescent="0.25">
      <c r="J4450" s="92"/>
      <c r="K4450" s="92"/>
    </row>
    <row r="4451" spans="10:11" x14ac:dyDescent="0.25">
      <c r="J4451" s="92"/>
      <c r="K4451" s="92"/>
    </row>
    <row r="4452" spans="10:11" x14ac:dyDescent="0.25">
      <c r="J4452" s="92"/>
      <c r="K4452" s="92"/>
    </row>
    <row r="4453" spans="10:11" x14ac:dyDescent="0.25">
      <c r="J4453" s="92"/>
      <c r="K4453" s="92"/>
    </row>
    <row r="4454" spans="10:11" x14ac:dyDescent="0.25">
      <c r="J4454" s="92"/>
      <c r="K4454" s="92"/>
    </row>
    <row r="4455" spans="10:11" x14ac:dyDescent="0.25">
      <c r="J4455" s="92"/>
      <c r="K4455" s="92"/>
    </row>
    <row r="4456" spans="10:11" x14ac:dyDescent="0.25">
      <c r="J4456" s="92"/>
      <c r="K4456" s="92"/>
    </row>
    <row r="4457" spans="10:11" x14ac:dyDescent="0.25">
      <c r="J4457" s="92"/>
      <c r="K4457" s="92"/>
    </row>
    <row r="4458" spans="10:11" x14ac:dyDescent="0.25">
      <c r="J4458" s="92"/>
      <c r="K4458" s="92"/>
    </row>
    <row r="4459" spans="10:11" x14ac:dyDescent="0.25">
      <c r="J4459" s="92"/>
      <c r="K4459" s="92"/>
    </row>
    <row r="4460" spans="10:11" x14ac:dyDescent="0.25">
      <c r="J4460" s="92"/>
      <c r="K4460" s="92"/>
    </row>
    <row r="4461" spans="10:11" x14ac:dyDescent="0.25">
      <c r="J4461" s="92"/>
      <c r="K4461" s="92"/>
    </row>
    <row r="4462" spans="10:11" x14ac:dyDescent="0.25">
      <c r="J4462" s="92"/>
      <c r="K4462" s="92"/>
    </row>
    <row r="4463" spans="10:11" x14ac:dyDescent="0.25">
      <c r="J4463" s="92"/>
      <c r="K4463" s="92"/>
    </row>
    <row r="4464" spans="10:11" x14ac:dyDescent="0.25">
      <c r="J4464" s="92"/>
      <c r="K4464" s="92"/>
    </row>
    <row r="4465" spans="10:11" x14ac:dyDescent="0.25">
      <c r="J4465" s="92"/>
      <c r="K4465" s="92"/>
    </row>
    <row r="4466" spans="10:11" x14ac:dyDescent="0.25">
      <c r="J4466" s="92"/>
      <c r="K4466" s="92"/>
    </row>
    <row r="4467" spans="10:11" x14ac:dyDescent="0.25">
      <c r="J4467" s="92"/>
      <c r="K4467" s="92"/>
    </row>
    <row r="4468" spans="10:11" x14ac:dyDescent="0.25">
      <c r="J4468" s="92"/>
      <c r="K4468" s="92"/>
    </row>
    <row r="4469" spans="10:11" x14ac:dyDescent="0.25">
      <c r="J4469" s="92"/>
      <c r="K4469" s="92"/>
    </row>
    <row r="4470" spans="10:11" x14ac:dyDescent="0.25">
      <c r="J4470" s="92"/>
      <c r="K4470" s="92"/>
    </row>
    <row r="4471" spans="10:11" x14ac:dyDescent="0.25">
      <c r="J4471" s="92"/>
      <c r="K4471" s="92"/>
    </row>
    <row r="4472" spans="10:11" x14ac:dyDescent="0.25">
      <c r="J4472" s="92"/>
      <c r="K4472" s="92"/>
    </row>
    <row r="4473" spans="10:11" x14ac:dyDescent="0.25">
      <c r="J4473" s="92"/>
      <c r="K4473" s="92"/>
    </row>
    <row r="4474" spans="10:11" x14ac:dyDescent="0.25">
      <c r="J4474" s="92"/>
      <c r="K4474" s="92"/>
    </row>
    <row r="4475" spans="10:11" x14ac:dyDescent="0.25">
      <c r="J4475" s="92"/>
      <c r="K4475" s="92"/>
    </row>
    <row r="4476" spans="10:11" x14ac:dyDescent="0.25">
      <c r="J4476" s="92"/>
      <c r="K4476" s="92"/>
    </row>
    <row r="4477" spans="10:11" x14ac:dyDescent="0.25">
      <c r="J4477" s="92"/>
      <c r="K4477" s="92"/>
    </row>
    <row r="4478" spans="10:11" x14ac:dyDescent="0.25">
      <c r="J4478" s="92"/>
      <c r="K4478" s="92"/>
    </row>
    <row r="4479" spans="10:11" x14ac:dyDescent="0.25">
      <c r="J4479" s="92"/>
      <c r="K4479" s="92"/>
    </row>
    <row r="4480" spans="10:11" x14ac:dyDescent="0.25">
      <c r="J4480" s="92"/>
      <c r="K4480" s="92"/>
    </row>
    <row r="4481" spans="10:11" x14ac:dyDescent="0.25">
      <c r="J4481" s="92"/>
      <c r="K4481" s="92"/>
    </row>
    <row r="4482" spans="10:11" x14ac:dyDescent="0.25">
      <c r="J4482" s="92"/>
      <c r="K4482" s="92"/>
    </row>
    <row r="4483" spans="10:11" x14ac:dyDescent="0.25">
      <c r="J4483" s="92"/>
      <c r="K4483" s="92"/>
    </row>
    <row r="4484" spans="10:11" x14ac:dyDescent="0.25">
      <c r="J4484" s="92"/>
      <c r="K4484" s="92"/>
    </row>
    <row r="4485" spans="10:11" x14ac:dyDescent="0.25">
      <c r="J4485" s="92"/>
      <c r="K4485" s="92"/>
    </row>
    <row r="4486" spans="10:11" x14ac:dyDescent="0.25">
      <c r="J4486" s="92"/>
      <c r="K4486" s="92"/>
    </row>
    <row r="4487" spans="10:11" x14ac:dyDescent="0.25">
      <c r="J4487" s="92"/>
      <c r="K4487" s="92"/>
    </row>
    <row r="4488" spans="10:11" x14ac:dyDescent="0.25">
      <c r="J4488" s="92"/>
      <c r="K4488" s="92"/>
    </row>
    <row r="4489" spans="10:11" x14ac:dyDescent="0.25">
      <c r="J4489" s="92"/>
      <c r="K4489" s="92"/>
    </row>
    <row r="4490" spans="10:11" x14ac:dyDescent="0.25">
      <c r="J4490" s="92"/>
      <c r="K4490" s="92"/>
    </row>
    <row r="4491" spans="10:11" x14ac:dyDescent="0.25">
      <c r="J4491" s="92"/>
      <c r="K4491" s="92"/>
    </row>
    <row r="4492" spans="10:11" x14ac:dyDescent="0.25">
      <c r="J4492" s="92"/>
      <c r="K4492" s="92"/>
    </row>
    <row r="4493" spans="10:11" x14ac:dyDescent="0.25">
      <c r="J4493" s="92"/>
      <c r="K4493" s="92"/>
    </row>
    <row r="4494" spans="10:11" x14ac:dyDescent="0.25">
      <c r="J4494" s="92"/>
      <c r="K4494" s="92"/>
    </row>
    <row r="4495" spans="10:11" x14ac:dyDescent="0.25">
      <c r="J4495" s="92"/>
      <c r="K4495" s="92"/>
    </row>
    <row r="4496" spans="10:11" x14ac:dyDescent="0.25">
      <c r="J4496" s="92"/>
      <c r="K4496" s="92"/>
    </row>
    <row r="4497" spans="10:11" x14ac:dyDescent="0.25">
      <c r="J4497" s="92"/>
      <c r="K4497" s="92"/>
    </row>
    <row r="4498" spans="10:11" x14ac:dyDescent="0.25">
      <c r="J4498" s="92"/>
      <c r="K4498" s="92"/>
    </row>
    <row r="4499" spans="10:11" x14ac:dyDescent="0.25">
      <c r="J4499" s="92"/>
      <c r="K4499" s="92"/>
    </row>
    <row r="4500" spans="10:11" x14ac:dyDescent="0.25">
      <c r="J4500" s="92"/>
      <c r="K4500" s="92"/>
    </row>
    <row r="4501" spans="10:11" x14ac:dyDescent="0.25">
      <c r="J4501" s="92"/>
      <c r="K4501" s="92"/>
    </row>
    <row r="4502" spans="10:11" x14ac:dyDescent="0.25">
      <c r="J4502" s="92"/>
      <c r="K4502" s="92"/>
    </row>
    <row r="4503" spans="10:11" x14ac:dyDescent="0.25">
      <c r="J4503" s="92"/>
      <c r="K4503" s="92"/>
    </row>
    <row r="4504" spans="10:11" x14ac:dyDescent="0.25">
      <c r="J4504" s="92"/>
      <c r="K4504" s="92"/>
    </row>
    <row r="4505" spans="10:11" x14ac:dyDescent="0.25">
      <c r="J4505" s="92"/>
      <c r="K4505" s="92"/>
    </row>
    <row r="4506" spans="10:11" x14ac:dyDescent="0.25">
      <c r="J4506" s="92"/>
      <c r="K4506" s="92"/>
    </row>
    <row r="4507" spans="10:11" x14ac:dyDescent="0.25">
      <c r="J4507" s="92"/>
      <c r="K4507" s="92"/>
    </row>
    <row r="4508" spans="10:11" x14ac:dyDescent="0.25">
      <c r="J4508" s="92"/>
      <c r="K4508" s="92"/>
    </row>
    <row r="4509" spans="10:11" x14ac:dyDescent="0.25">
      <c r="J4509" s="92"/>
      <c r="K4509" s="92"/>
    </row>
    <row r="4510" spans="10:11" x14ac:dyDescent="0.25">
      <c r="J4510" s="92"/>
      <c r="K4510" s="92"/>
    </row>
    <row r="4511" spans="10:11" x14ac:dyDescent="0.25">
      <c r="J4511" s="92"/>
      <c r="K4511" s="92"/>
    </row>
    <row r="4512" spans="10:11" x14ac:dyDescent="0.25">
      <c r="J4512" s="92"/>
      <c r="K4512" s="92"/>
    </row>
    <row r="4513" spans="10:11" x14ac:dyDescent="0.25">
      <c r="J4513" s="92"/>
      <c r="K4513" s="92"/>
    </row>
    <row r="4514" spans="10:11" x14ac:dyDescent="0.25">
      <c r="J4514" s="92"/>
      <c r="K4514" s="92"/>
    </row>
    <row r="4515" spans="10:11" x14ac:dyDescent="0.25">
      <c r="J4515" s="92"/>
      <c r="K4515" s="92"/>
    </row>
    <row r="4516" spans="10:11" x14ac:dyDescent="0.25">
      <c r="J4516" s="92"/>
      <c r="K4516" s="92"/>
    </row>
    <row r="4517" spans="10:11" x14ac:dyDescent="0.25">
      <c r="J4517" s="92"/>
      <c r="K4517" s="92"/>
    </row>
    <row r="4518" spans="10:11" x14ac:dyDescent="0.25">
      <c r="J4518" s="92"/>
      <c r="K4518" s="92"/>
    </row>
    <row r="4519" spans="10:11" x14ac:dyDescent="0.25">
      <c r="J4519" s="92"/>
      <c r="K4519" s="92"/>
    </row>
    <row r="4520" spans="10:11" x14ac:dyDescent="0.25">
      <c r="J4520" s="92"/>
      <c r="K4520" s="92"/>
    </row>
    <row r="4521" spans="10:11" x14ac:dyDescent="0.25">
      <c r="J4521" s="92"/>
      <c r="K4521" s="92"/>
    </row>
    <row r="4522" spans="10:11" x14ac:dyDescent="0.25">
      <c r="J4522" s="92"/>
      <c r="K4522" s="92"/>
    </row>
    <row r="4523" spans="10:11" x14ac:dyDescent="0.25">
      <c r="J4523" s="92"/>
      <c r="K4523" s="92"/>
    </row>
    <row r="4524" spans="10:11" x14ac:dyDescent="0.25">
      <c r="J4524" s="92"/>
      <c r="K4524" s="92"/>
    </row>
    <row r="4525" spans="10:11" x14ac:dyDescent="0.25">
      <c r="J4525" s="92"/>
      <c r="K4525" s="92"/>
    </row>
    <row r="4526" spans="10:11" x14ac:dyDescent="0.25">
      <c r="J4526" s="92"/>
      <c r="K4526" s="92"/>
    </row>
    <row r="4527" spans="10:11" x14ac:dyDescent="0.25">
      <c r="J4527" s="92"/>
      <c r="K4527" s="92"/>
    </row>
    <row r="4528" spans="10:11" x14ac:dyDescent="0.25">
      <c r="J4528" s="92"/>
      <c r="K4528" s="92"/>
    </row>
    <row r="4529" spans="10:11" x14ac:dyDescent="0.25">
      <c r="J4529" s="92"/>
      <c r="K4529" s="92"/>
    </row>
    <row r="4530" spans="10:11" x14ac:dyDescent="0.25">
      <c r="J4530" s="92"/>
      <c r="K4530" s="92"/>
    </row>
    <row r="4531" spans="10:11" x14ac:dyDescent="0.25">
      <c r="J4531" s="92"/>
      <c r="K4531" s="92"/>
    </row>
    <row r="4532" spans="10:11" x14ac:dyDescent="0.25">
      <c r="J4532" s="92"/>
      <c r="K4532" s="92"/>
    </row>
    <row r="4533" spans="10:11" x14ac:dyDescent="0.25">
      <c r="J4533" s="92"/>
      <c r="K4533" s="92"/>
    </row>
    <row r="4534" spans="10:11" x14ac:dyDescent="0.25">
      <c r="J4534" s="92"/>
      <c r="K4534" s="92"/>
    </row>
    <row r="4535" spans="10:11" x14ac:dyDescent="0.25">
      <c r="J4535" s="92"/>
      <c r="K4535" s="92"/>
    </row>
    <row r="4536" spans="10:11" x14ac:dyDescent="0.25">
      <c r="J4536" s="92"/>
      <c r="K4536" s="92"/>
    </row>
    <row r="4537" spans="10:11" x14ac:dyDescent="0.25">
      <c r="J4537" s="92"/>
      <c r="K4537" s="92"/>
    </row>
    <row r="4538" spans="10:11" x14ac:dyDescent="0.25">
      <c r="J4538" s="92"/>
      <c r="K4538" s="92"/>
    </row>
    <row r="4539" spans="10:11" x14ac:dyDescent="0.25">
      <c r="J4539" s="92"/>
      <c r="K4539" s="92"/>
    </row>
    <row r="4540" spans="10:11" x14ac:dyDescent="0.25">
      <c r="J4540" s="92"/>
      <c r="K4540" s="92"/>
    </row>
    <row r="4541" spans="10:11" x14ac:dyDescent="0.25">
      <c r="J4541" s="92"/>
      <c r="K4541" s="92"/>
    </row>
    <row r="4542" spans="10:11" x14ac:dyDescent="0.25">
      <c r="J4542" s="92"/>
      <c r="K4542" s="92"/>
    </row>
    <row r="4543" spans="10:11" x14ac:dyDescent="0.25">
      <c r="J4543" s="92"/>
      <c r="K4543" s="92"/>
    </row>
    <row r="4544" spans="10:11" x14ac:dyDescent="0.25">
      <c r="J4544" s="92"/>
      <c r="K4544" s="92"/>
    </row>
    <row r="4545" spans="10:11" x14ac:dyDescent="0.25">
      <c r="J4545" s="92"/>
      <c r="K4545" s="92"/>
    </row>
    <row r="4546" spans="10:11" x14ac:dyDescent="0.25">
      <c r="J4546" s="92"/>
      <c r="K4546" s="92"/>
    </row>
    <row r="4547" spans="10:11" x14ac:dyDescent="0.25">
      <c r="J4547" s="92"/>
      <c r="K4547" s="92"/>
    </row>
    <row r="4548" spans="10:11" x14ac:dyDescent="0.25">
      <c r="J4548" s="92"/>
      <c r="K4548" s="92"/>
    </row>
    <row r="4549" spans="10:11" x14ac:dyDescent="0.25">
      <c r="J4549" s="92"/>
      <c r="K4549" s="92"/>
    </row>
    <row r="4550" spans="10:11" x14ac:dyDescent="0.25">
      <c r="J4550" s="92"/>
      <c r="K4550" s="92"/>
    </row>
    <row r="4551" spans="10:11" x14ac:dyDescent="0.25">
      <c r="J4551" s="92"/>
      <c r="K4551" s="92"/>
    </row>
    <row r="4552" spans="10:11" x14ac:dyDescent="0.25">
      <c r="J4552" s="92"/>
      <c r="K4552" s="92"/>
    </row>
    <row r="4553" spans="10:11" x14ac:dyDescent="0.25">
      <c r="J4553" s="92"/>
      <c r="K4553" s="92"/>
    </row>
    <row r="4554" spans="10:11" x14ac:dyDescent="0.25">
      <c r="J4554" s="92"/>
      <c r="K4554" s="92"/>
    </row>
    <row r="4555" spans="10:11" x14ac:dyDescent="0.25">
      <c r="J4555" s="92"/>
      <c r="K4555" s="92"/>
    </row>
    <row r="4556" spans="10:11" x14ac:dyDescent="0.25">
      <c r="J4556" s="92"/>
      <c r="K4556" s="92"/>
    </row>
    <row r="4557" spans="10:11" x14ac:dyDescent="0.25">
      <c r="J4557" s="92"/>
      <c r="K4557" s="92"/>
    </row>
    <row r="4558" spans="10:11" x14ac:dyDescent="0.25">
      <c r="J4558" s="92"/>
      <c r="K4558" s="92"/>
    </row>
    <row r="4559" spans="10:11" x14ac:dyDescent="0.25">
      <c r="J4559" s="92"/>
      <c r="K4559" s="92"/>
    </row>
    <row r="4560" spans="10:11" x14ac:dyDescent="0.25">
      <c r="J4560" s="92"/>
      <c r="K4560" s="92"/>
    </row>
    <row r="4561" spans="10:11" x14ac:dyDescent="0.25">
      <c r="J4561" s="92"/>
      <c r="K4561" s="92"/>
    </row>
    <row r="4562" spans="10:11" x14ac:dyDescent="0.25">
      <c r="J4562" s="92"/>
      <c r="K4562" s="92"/>
    </row>
    <row r="4563" spans="10:11" x14ac:dyDescent="0.25">
      <c r="J4563" s="92"/>
      <c r="K4563" s="92"/>
    </row>
    <row r="4564" spans="10:11" x14ac:dyDescent="0.25">
      <c r="J4564" s="92"/>
      <c r="K4564" s="92"/>
    </row>
    <row r="4565" spans="10:11" x14ac:dyDescent="0.25">
      <c r="J4565" s="92"/>
      <c r="K4565" s="92"/>
    </row>
    <row r="4566" spans="10:11" x14ac:dyDescent="0.25">
      <c r="J4566" s="92"/>
      <c r="K4566" s="92"/>
    </row>
    <row r="4567" spans="10:11" x14ac:dyDescent="0.25">
      <c r="J4567" s="92"/>
      <c r="K4567" s="92"/>
    </row>
    <row r="4568" spans="10:11" x14ac:dyDescent="0.25">
      <c r="J4568" s="92"/>
      <c r="K4568" s="92"/>
    </row>
    <row r="4569" spans="10:11" x14ac:dyDescent="0.25">
      <c r="J4569" s="92"/>
      <c r="K4569" s="92"/>
    </row>
    <row r="4570" spans="10:11" x14ac:dyDescent="0.25">
      <c r="J4570" s="92"/>
      <c r="K4570" s="92"/>
    </row>
    <row r="4571" spans="10:11" x14ac:dyDescent="0.25">
      <c r="J4571" s="92"/>
      <c r="K4571" s="92"/>
    </row>
    <row r="4572" spans="10:11" x14ac:dyDescent="0.25">
      <c r="J4572" s="92"/>
      <c r="K4572" s="92"/>
    </row>
    <row r="4573" spans="10:11" x14ac:dyDescent="0.25">
      <c r="J4573" s="92"/>
      <c r="K4573" s="92"/>
    </row>
    <row r="4574" spans="10:11" x14ac:dyDescent="0.25">
      <c r="J4574" s="92"/>
      <c r="K4574" s="92"/>
    </row>
    <row r="4575" spans="10:11" x14ac:dyDescent="0.25">
      <c r="J4575" s="92"/>
      <c r="K4575" s="92"/>
    </row>
    <row r="4576" spans="10:11" x14ac:dyDescent="0.25">
      <c r="J4576" s="92"/>
      <c r="K4576" s="92"/>
    </row>
    <row r="4577" spans="10:11" x14ac:dyDescent="0.25">
      <c r="J4577" s="92"/>
      <c r="K4577" s="92"/>
    </row>
    <row r="4578" spans="10:11" x14ac:dyDescent="0.25">
      <c r="J4578" s="92"/>
      <c r="K4578" s="92"/>
    </row>
    <row r="4579" spans="10:11" x14ac:dyDescent="0.25">
      <c r="J4579" s="92"/>
      <c r="K4579" s="92"/>
    </row>
    <row r="4580" spans="10:11" x14ac:dyDescent="0.25">
      <c r="J4580" s="92"/>
      <c r="K4580" s="92"/>
    </row>
    <row r="4581" spans="10:11" x14ac:dyDescent="0.25">
      <c r="J4581" s="92"/>
      <c r="K4581" s="92"/>
    </row>
    <row r="4582" spans="10:11" x14ac:dyDescent="0.25">
      <c r="J4582" s="92"/>
      <c r="K4582" s="92"/>
    </row>
    <row r="4583" spans="10:11" x14ac:dyDescent="0.25">
      <c r="J4583" s="92"/>
      <c r="K4583" s="92"/>
    </row>
    <row r="4584" spans="10:11" x14ac:dyDescent="0.25">
      <c r="J4584" s="92"/>
      <c r="K4584" s="92"/>
    </row>
    <row r="4585" spans="10:11" x14ac:dyDescent="0.25">
      <c r="J4585" s="92"/>
      <c r="K4585" s="92"/>
    </row>
    <row r="4586" spans="10:11" x14ac:dyDescent="0.25">
      <c r="J4586" s="92"/>
      <c r="K4586" s="92"/>
    </row>
    <row r="4587" spans="10:11" x14ac:dyDescent="0.25">
      <c r="J4587" s="92"/>
      <c r="K4587" s="92"/>
    </row>
    <row r="4588" spans="10:11" x14ac:dyDescent="0.25">
      <c r="J4588" s="92"/>
      <c r="K4588" s="92"/>
    </row>
    <row r="4589" spans="10:11" x14ac:dyDescent="0.25">
      <c r="J4589" s="92"/>
      <c r="K4589" s="92"/>
    </row>
    <row r="4590" spans="10:11" x14ac:dyDescent="0.25">
      <c r="J4590" s="92"/>
      <c r="K4590" s="92"/>
    </row>
    <row r="4591" spans="10:11" x14ac:dyDescent="0.25">
      <c r="J4591" s="92"/>
      <c r="K4591" s="92"/>
    </row>
    <row r="4592" spans="10:11" x14ac:dyDescent="0.25">
      <c r="J4592" s="92"/>
      <c r="K4592" s="92"/>
    </row>
    <row r="4593" spans="10:11" x14ac:dyDescent="0.25">
      <c r="J4593" s="92"/>
      <c r="K4593" s="92"/>
    </row>
    <row r="4594" spans="10:11" x14ac:dyDescent="0.25">
      <c r="J4594" s="92"/>
      <c r="K4594" s="92"/>
    </row>
    <row r="4595" spans="10:11" x14ac:dyDescent="0.25">
      <c r="J4595" s="92"/>
      <c r="K4595" s="92"/>
    </row>
    <row r="4596" spans="10:11" x14ac:dyDescent="0.25">
      <c r="J4596" s="92"/>
      <c r="K4596" s="92"/>
    </row>
    <row r="4597" spans="10:11" x14ac:dyDescent="0.25">
      <c r="J4597" s="92"/>
      <c r="K4597" s="92"/>
    </row>
    <row r="4598" spans="10:11" x14ac:dyDescent="0.25">
      <c r="J4598" s="92"/>
      <c r="K4598" s="92"/>
    </row>
    <row r="4599" spans="10:11" x14ac:dyDescent="0.25">
      <c r="J4599" s="92"/>
      <c r="K4599" s="92"/>
    </row>
    <row r="4600" spans="10:11" x14ac:dyDescent="0.25">
      <c r="J4600" s="92"/>
      <c r="K4600" s="92"/>
    </row>
    <row r="4601" spans="10:11" x14ac:dyDescent="0.25">
      <c r="J4601" s="92"/>
      <c r="K4601" s="92"/>
    </row>
    <row r="4602" spans="10:11" x14ac:dyDescent="0.25">
      <c r="J4602" s="92"/>
      <c r="K4602" s="92"/>
    </row>
    <row r="4603" spans="10:11" x14ac:dyDescent="0.25">
      <c r="J4603" s="92"/>
      <c r="K4603" s="92"/>
    </row>
    <row r="4604" spans="10:11" x14ac:dyDescent="0.25">
      <c r="J4604" s="92"/>
      <c r="K4604" s="92"/>
    </row>
    <row r="4605" spans="10:11" x14ac:dyDescent="0.25">
      <c r="J4605" s="92"/>
      <c r="K4605" s="92"/>
    </row>
    <row r="4606" spans="10:11" x14ac:dyDescent="0.25">
      <c r="J4606" s="92"/>
      <c r="K4606" s="92"/>
    </row>
    <row r="4607" spans="10:11" x14ac:dyDescent="0.25">
      <c r="J4607" s="92"/>
      <c r="K4607" s="92"/>
    </row>
    <row r="4608" spans="10:11" x14ac:dyDescent="0.25">
      <c r="J4608" s="92"/>
      <c r="K4608" s="92"/>
    </row>
    <row r="4609" spans="10:11" x14ac:dyDescent="0.25">
      <c r="J4609" s="92"/>
      <c r="K4609" s="92"/>
    </row>
    <row r="4610" spans="10:11" x14ac:dyDescent="0.25">
      <c r="J4610" s="92"/>
      <c r="K4610" s="92"/>
    </row>
    <row r="4611" spans="10:11" x14ac:dyDescent="0.25">
      <c r="J4611" s="92"/>
      <c r="K4611" s="92"/>
    </row>
    <row r="4612" spans="10:11" x14ac:dyDescent="0.25">
      <c r="J4612" s="92"/>
      <c r="K4612" s="92"/>
    </row>
    <row r="4613" spans="10:11" x14ac:dyDescent="0.25">
      <c r="J4613" s="92"/>
      <c r="K4613" s="92"/>
    </row>
    <row r="4614" spans="10:11" x14ac:dyDescent="0.25">
      <c r="J4614" s="92"/>
      <c r="K4614" s="92"/>
    </row>
    <row r="4615" spans="10:11" x14ac:dyDescent="0.25">
      <c r="J4615" s="92"/>
      <c r="K4615" s="92"/>
    </row>
    <row r="4616" spans="10:11" x14ac:dyDescent="0.25">
      <c r="J4616" s="92"/>
      <c r="K4616" s="92"/>
    </row>
    <row r="4617" spans="10:11" x14ac:dyDescent="0.25">
      <c r="J4617" s="92"/>
      <c r="K4617" s="92"/>
    </row>
    <row r="4618" spans="10:11" x14ac:dyDescent="0.25">
      <c r="J4618" s="92"/>
      <c r="K4618" s="92"/>
    </row>
    <row r="4619" spans="10:11" x14ac:dyDescent="0.25">
      <c r="J4619" s="92"/>
      <c r="K4619" s="92"/>
    </row>
    <row r="4620" spans="10:11" x14ac:dyDescent="0.25">
      <c r="J4620" s="92"/>
      <c r="K4620" s="92"/>
    </row>
    <row r="4621" spans="10:11" x14ac:dyDescent="0.25">
      <c r="J4621" s="92"/>
      <c r="K4621" s="92"/>
    </row>
    <row r="4622" spans="10:11" x14ac:dyDescent="0.25">
      <c r="J4622" s="92"/>
      <c r="K4622" s="92"/>
    </row>
    <row r="4623" spans="10:11" x14ac:dyDescent="0.25">
      <c r="J4623" s="92"/>
      <c r="K4623" s="92"/>
    </row>
    <row r="4624" spans="10:11" x14ac:dyDescent="0.25">
      <c r="J4624" s="92"/>
      <c r="K4624" s="92"/>
    </row>
    <row r="4625" spans="10:11" x14ac:dyDescent="0.25">
      <c r="J4625" s="92"/>
      <c r="K4625" s="92"/>
    </row>
    <row r="4626" spans="10:11" x14ac:dyDescent="0.25">
      <c r="J4626" s="92"/>
      <c r="K4626" s="92"/>
    </row>
    <row r="4627" spans="10:11" x14ac:dyDescent="0.25">
      <c r="J4627" s="92"/>
      <c r="K4627" s="92"/>
    </row>
    <row r="4628" spans="10:11" x14ac:dyDescent="0.25">
      <c r="J4628" s="92"/>
      <c r="K4628" s="92"/>
    </row>
    <row r="4629" spans="10:11" x14ac:dyDescent="0.25">
      <c r="J4629" s="92"/>
      <c r="K4629" s="92"/>
    </row>
    <row r="4630" spans="10:11" x14ac:dyDescent="0.25">
      <c r="J4630" s="92"/>
      <c r="K4630" s="92"/>
    </row>
    <row r="4631" spans="10:11" x14ac:dyDescent="0.25">
      <c r="J4631" s="92"/>
      <c r="K4631" s="92"/>
    </row>
    <row r="4632" spans="10:11" x14ac:dyDescent="0.25">
      <c r="J4632" s="92"/>
      <c r="K4632" s="92"/>
    </row>
    <row r="4633" spans="10:11" x14ac:dyDescent="0.25">
      <c r="J4633" s="92"/>
      <c r="K4633" s="92"/>
    </row>
    <row r="4634" spans="10:11" x14ac:dyDescent="0.25">
      <c r="J4634" s="92"/>
      <c r="K4634" s="92"/>
    </row>
    <row r="4635" spans="10:11" x14ac:dyDescent="0.25">
      <c r="J4635" s="92"/>
      <c r="K4635" s="92"/>
    </row>
    <row r="4636" spans="10:11" x14ac:dyDescent="0.25">
      <c r="J4636" s="92"/>
      <c r="K4636" s="92"/>
    </row>
    <row r="4637" spans="10:11" x14ac:dyDescent="0.25">
      <c r="J4637" s="92"/>
      <c r="K4637" s="92"/>
    </row>
    <row r="4638" spans="10:11" x14ac:dyDescent="0.25">
      <c r="J4638" s="92"/>
      <c r="K4638" s="92"/>
    </row>
    <row r="4639" spans="10:11" x14ac:dyDescent="0.25">
      <c r="J4639" s="92"/>
      <c r="K4639" s="92"/>
    </row>
    <row r="4640" spans="10:11" x14ac:dyDescent="0.25">
      <c r="J4640" s="92"/>
      <c r="K4640" s="92"/>
    </row>
    <row r="4641" spans="10:11" x14ac:dyDescent="0.25">
      <c r="J4641" s="92"/>
      <c r="K4641" s="92"/>
    </row>
    <row r="4642" spans="10:11" x14ac:dyDescent="0.25">
      <c r="J4642" s="92"/>
      <c r="K4642" s="92"/>
    </row>
    <row r="4643" spans="10:11" x14ac:dyDescent="0.25">
      <c r="J4643" s="92"/>
      <c r="K4643" s="92"/>
    </row>
    <row r="4644" spans="10:11" x14ac:dyDescent="0.25">
      <c r="J4644" s="92"/>
      <c r="K4644" s="92"/>
    </row>
    <row r="4645" spans="10:11" x14ac:dyDescent="0.25">
      <c r="J4645" s="92"/>
      <c r="K4645" s="92"/>
    </row>
    <row r="4646" spans="10:11" x14ac:dyDescent="0.25">
      <c r="J4646" s="92"/>
      <c r="K4646" s="92"/>
    </row>
    <row r="4647" spans="10:11" x14ac:dyDescent="0.25">
      <c r="J4647" s="92"/>
      <c r="K4647" s="92"/>
    </row>
    <row r="4648" spans="10:11" x14ac:dyDescent="0.25">
      <c r="J4648" s="92"/>
      <c r="K4648" s="92"/>
    </row>
    <row r="4649" spans="10:11" x14ac:dyDescent="0.25">
      <c r="J4649" s="92"/>
      <c r="K4649" s="92"/>
    </row>
    <row r="4650" spans="10:11" x14ac:dyDescent="0.25">
      <c r="J4650" s="92"/>
      <c r="K4650" s="92"/>
    </row>
    <row r="4651" spans="10:11" x14ac:dyDescent="0.25">
      <c r="J4651" s="92"/>
      <c r="K4651" s="92"/>
    </row>
    <row r="4652" spans="10:11" x14ac:dyDescent="0.25">
      <c r="J4652" s="92"/>
      <c r="K4652" s="92"/>
    </row>
    <row r="4653" spans="10:11" x14ac:dyDescent="0.25">
      <c r="J4653" s="92"/>
      <c r="K4653" s="92"/>
    </row>
    <row r="4654" spans="10:11" x14ac:dyDescent="0.25">
      <c r="J4654" s="92"/>
      <c r="K4654" s="92"/>
    </row>
    <row r="4655" spans="10:11" x14ac:dyDescent="0.25">
      <c r="J4655" s="92"/>
      <c r="K4655" s="92"/>
    </row>
    <row r="4656" spans="10:11" x14ac:dyDescent="0.25">
      <c r="J4656" s="92"/>
      <c r="K4656" s="92"/>
    </row>
    <row r="4657" spans="10:11" x14ac:dyDescent="0.25">
      <c r="J4657" s="92"/>
      <c r="K4657" s="92"/>
    </row>
    <row r="4658" spans="10:11" x14ac:dyDescent="0.25">
      <c r="J4658" s="92"/>
      <c r="K4658" s="92"/>
    </row>
    <row r="4659" spans="10:11" x14ac:dyDescent="0.25">
      <c r="J4659" s="92"/>
      <c r="K4659" s="92"/>
    </row>
    <row r="4660" spans="10:11" x14ac:dyDescent="0.25">
      <c r="J4660" s="92"/>
      <c r="K4660" s="92"/>
    </row>
    <row r="4661" spans="10:11" x14ac:dyDescent="0.25">
      <c r="J4661" s="92"/>
      <c r="K4661" s="92"/>
    </row>
    <row r="4662" spans="10:11" x14ac:dyDescent="0.25">
      <c r="J4662" s="92"/>
      <c r="K4662" s="92"/>
    </row>
    <row r="4663" spans="10:11" x14ac:dyDescent="0.25">
      <c r="J4663" s="92"/>
      <c r="K4663" s="92"/>
    </row>
    <row r="4664" spans="10:11" x14ac:dyDescent="0.25">
      <c r="J4664" s="92"/>
      <c r="K4664" s="92"/>
    </row>
    <row r="4665" spans="10:11" x14ac:dyDescent="0.25">
      <c r="J4665" s="92"/>
      <c r="K4665" s="92"/>
    </row>
    <row r="4666" spans="10:11" x14ac:dyDescent="0.25">
      <c r="J4666" s="92"/>
      <c r="K4666" s="92"/>
    </row>
    <row r="4667" spans="10:11" x14ac:dyDescent="0.25">
      <c r="J4667" s="92"/>
      <c r="K4667" s="92"/>
    </row>
    <row r="4668" spans="10:11" x14ac:dyDescent="0.25">
      <c r="J4668" s="92"/>
      <c r="K4668" s="92"/>
    </row>
    <row r="4669" spans="10:11" x14ac:dyDescent="0.25">
      <c r="J4669" s="92"/>
      <c r="K4669" s="92"/>
    </row>
    <row r="4670" spans="10:11" x14ac:dyDescent="0.25">
      <c r="J4670" s="92"/>
      <c r="K4670" s="92"/>
    </row>
    <row r="4671" spans="10:11" x14ac:dyDescent="0.25">
      <c r="J4671" s="92"/>
      <c r="K4671" s="92"/>
    </row>
    <row r="4672" spans="10:11" x14ac:dyDescent="0.25">
      <c r="J4672" s="92"/>
      <c r="K4672" s="92"/>
    </row>
    <row r="4673" spans="10:11" x14ac:dyDescent="0.25">
      <c r="J4673" s="92"/>
      <c r="K4673" s="92"/>
    </row>
    <row r="4674" spans="10:11" x14ac:dyDescent="0.25">
      <c r="J4674" s="92"/>
      <c r="K4674" s="92"/>
    </row>
    <row r="4675" spans="10:11" x14ac:dyDescent="0.25">
      <c r="J4675" s="92"/>
      <c r="K4675" s="92"/>
    </row>
    <row r="4676" spans="10:11" x14ac:dyDescent="0.25">
      <c r="J4676" s="92"/>
      <c r="K4676" s="92"/>
    </row>
    <row r="4677" spans="10:11" x14ac:dyDescent="0.25">
      <c r="J4677" s="92"/>
      <c r="K4677" s="92"/>
    </row>
    <row r="4678" spans="10:11" x14ac:dyDescent="0.25">
      <c r="J4678" s="92"/>
      <c r="K4678" s="92"/>
    </row>
    <row r="4679" spans="10:11" x14ac:dyDescent="0.25">
      <c r="J4679" s="92"/>
      <c r="K4679" s="92"/>
    </row>
    <row r="4680" spans="10:11" x14ac:dyDescent="0.25">
      <c r="J4680" s="92"/>
      <c r="K4680" s="92"/>
    </row>
    <row r="4681" spans="10:11" x14ac:dyDescent="0.25">
      <c r="J4681" s="92"/>
      <c r="K4681" s="92"/>
    </row>
    <row r="4682" spans="10:11" x14ac:dyDescent="0.25">
      <c r="J4682" s="92"/>
      <c r="K4682" s="92"/>
    </row>
    <row r="4683" spans="10:11" x14ac:dyDescent="0.25">
      <c r="J4683" s="92"/>
      <c r="K4683" s="92"/>
    </row>
    <row r="4684" spans="10:11" x14ac:dyDescent="0.25">
      <c r="J4684" s="92"/>
      <c r="K4684" s="92"/>
    </row>
    <row r="4685" spans="10:11" x14ac:dyDescent="0.25">
      <c r="J4685" s="92"/>
      <c r="K4685" s="92"/>
    </row>
    <row r="4686" spans="10:11" x14ac:dyDescent="0.25">
      <c r="J4686" s="92"/>
      <c r="K4686" s="92"/>
    </row>
    <row r="4687" spans="10:11" x14ac:dyDescent="0.25">
      <c r="J4687" s="92"/>
      <c r="K4687" s="92"/>
    </row>
    <row r="4688" spans="10:11" x14ac:dyDescent="0.25">
      <c r="J4688" s="92"/>
      <c r="K4688" s="92"/>
    </row>
    <row r="4689" spans="10:11" x14ac:dyDescent="0.25">
      <c r="J4689" s="92"/>
      <c r="K4689" s="92"/>
    </row>
    <row r="4690" spans="10:11" x14ac:dyDescent="0.25">
      <c r="J4690" s="92"/>
      <c r="K4690" s="92"/>
    </row>
    <row r="4691" spans="10:11" x14ac:dyDescent="0.25">
      <c r="J4691" s="92"/>
      <c r="K4691" s="92"/>
    </row>
    <row r="4692" spans="10:11" x14ac:dyDescent="0.25">
      <c r="J4692" s="92"/>
      <c r="K4692" s="92"/>
    </row>
    <row r="4693" spans="10:11" x14ac:dyDescent="0.25">
      <c r="J4693" s="92"/>
      <c r="K4693" s="92"/>
    </row>
    <row r="4694" spans="10:11" x14ac:dyDescent="0.25">
      <c r="J4694" s="92"/>
      <c r="K4694" s="92"/>
    </row>
    <row r="4695" spans="10:11" x14ac:dyDescent="0.25">
      <c r="J4695" s="92"/>
      <c r="K4695" s="92"/>
    </row>
    <row r="4696" spans="10:11" x14ac:dyDescent="0.25">
      <c r="J4696" s="92"/>
      <c r="K4696" s="92"/>
    </row>
    <row r="4697" spans="10:11" x14ac:dyDescent="0.25">
      <c r="J4697" s="92"/>
      <c r="K4697" s="92"/>
    </row>
    <row r="4698" spans="10:11" x14ac:dyDescent="0.25">
      <c r="J4698" s="92"/>
      <c r="K4698" s="92"/>
    </row>
    <row r="4699" spans="10:11" x14ac:dyDescent="0.25">
      <c r="J4699" s="92"/>
      <c r="K4699" s="92"/>
    </row>
    <row r="4700" spans="10:11" x14ac:dyDescent="0.25">
      <c r="J4700" s="92"/>
      <c r="K4700" s="92"/>
    </row>
    <row r="4701" spans="10:11" x14ac:dyDescent="0.25">
      <c r="J4701" s="92"/>
      <c r="K4701" s="92"/>
    </row>
    <row r="4702" spans="10:11" x14ac:dyDescent="0.25">
      <c r="J4702" s="92"/>
      <c r="K4702" s="92"/>
    </row>
    <row r="4703" spans="10:11" x14ac:dyDescent="0.25">
      <c r="J4703" s="92"/>
      <c r="K4703" s="92"/>
    </row>
    <row r="4704" spans="10:11" x14ac:dyDescent="0.25">
      <c r="J4704" s="92"/>
      <c r="K4704" s="92"/>
    </row>
    <row r="4705" spans="10:11" x14ac:dyDescent="0.25">
      <c r="J4705" s="92"/>
      <c r="K4705" s="92"/>
    </row>
    <row r="4706" spans="10:11" x14ac:dyDescent="0.25">
      <c r="J4706" s="92"/>
      <c r="K4706" s="92"/>
    </row>
    <row r="4707" spans="10:11" x14ac:dyDescent="0.25">
      <c r="J4707" s="92"/>
      <c r="K4707" s="92"/>
    </row>
    <row r="4708" spans="10:11" x14ac:dyDescent="0.25">
      <c r="J4708" s="92"/>
      <c r="K4708" s="92"/>
    </row>
    <row r="4709" spans="10:11" x14ac:dyDescent="0.25">
      <c r="J4709" s="92"/>
      <c r="K4709" s="92"/>
    </row>
    <row r="4710" spans="10:11" x14ac:dyDescent="0.25">
      <c r="J4710" s="92"/>
      <c r="K4710" s="92"/>
    </row>
    <row r="4711" spans="10:11" x14ac:dyDescent="0.25">
      <c r="J4711" s="92"/>
      <c r="K4711" s="92"/>
    </row>
    <row r="4712" spans="10:11" x14ac:dyDescent="0.25">
      <c r="J4712" s="92"/>
      <c r="K4712" s="92"/>
    </row>
    <row r="4713" spans="10:11" x14ac:dyDescent="0.25">
      <c r="J4713" s="92"/>
      <c r="K4713" s="92"/>
    </row>
    <row r="4714" spans="10:11" x14ac:dyDescent="0.25">
      <c r="J4714" s="92"/>
      <c r="K4714" s="92"/>
    </row>
    <row r="4715" spans="10:11" x14ac:dyDescent="0.25">
      <c r="J4715" s="92"/>
      <c r="K4715" s="92"/>
    </row>
    <row r="4716" spans="10:11" x14ac:dyDescent="0.25">
      <c r="J4716" s="92"/>
      <c r="K4716" s="92"/>
    </row>
    <row r="4717" spans="10:11" x14ac:dyDescent="0.25">
      <c r="J4717" s="92"/>
      <c r="K4717" s="92"/>
    </row>
    <row r="4718" spans="10:11" x14ac:dyDescent="0.25">
      <c r="J4718" s="92"/>
      <c r="K4718" s="92"/>
    </row>
    <row r="4719" spans="10:11" x14ac:dyDescent="0.25">
      <c r="J4719" s="92"/>
      <c r="K4719" s="92"/>
    </row>
    <row r="4720" spans="10:11" x14ac:dyDescent="0.25">
      <c r="J4720" s="92"/>
      <c r="K4720" s="92"/>
    </row>
    <row r="4721" spans="10:11" x14ac:dyDescent="0.25">
      <c r="J4721" s="92"/>
      <c r="K4721" s="92"/>
    </row>
    <row r="4722" spans="10:11" x14ac:dyDescent="0.25">
      <c r="J4722" s="92"/>
      <c r="K4722" s="92"/>
    </row>
    <row r="4723" spans="10:11" x14ac:dyDescent="0.25">
      <c r="J4723" s="92"/>
      <c r="K4723" s="92"/>
    </row>
    <row r="4724" spans="10:11" x14ac:dyDescent="0.25">
      <c r="J4724" s="92"/>
      <c r="K4724" s="92"/>
    </row>
    <row r="4725" spans="10:11" x14ac:dyDescent="0.25">
      <c r="J4725" s="92"/>
      <c r="K4725" s="92"/>
    </row>
    <row r="4726" spans="10:11" x14ac:dyDescent="0.25">
      <c r="J4726" s="92"/>
      <c r="K4726" s="92"/>
    </row>
    <row r="4727" spans="10:11" x14ac:dyDescent="0.25">
      <c r="J4727" s="92"/>
      <c r="K4727" s="92"/>
    </row>
    <row r="4728" spans="10:11" x14ac:dyDescent="0.25">
      <c r="J4728" s="92"/>
      <c r="K4728" s="92"/>
    </row>
    <row r="4729" spans="10:11" x14ac:dyDescent="0.25">
      <c r="J4729" s="92"/>
      <c r="K4729" s="92"/>
    </row>
    <row r="4730" spans="10:11" x14ac:dyDescent="0.25">
      <c r="J4730" s="92"/>
      <c r="K4730" s="92"/>
    </row>
    <row r="4731" spans="10:11" x14ac:dyDescent="0.25">
      <c r="J4731" s="92"/>
      <c r="K4731" s="92"/>
    </row>
    <row r="4732" spans="10:11" x14ac:dyDescent="0.25">
      <c r="J4732" s="92"/>
      <c r="K4732" s="92"/>
    </row>
    <row r="4733" spans="10:11" x14ac:dyDescent="0.25">
      <c r="J4733" s="92"/>
      <c r="K4733" s="92"/>
    </row>
    <row r="4734" spans="10:11" x14ac:dyDescent="0.25">
      <c r="J4734" s="92"/>
      <c r="K4734" s="92"/>
    </row>
    <row r="4735" spans="10:11" x14ac:dyDescent="0.25">
      <c r="J4735" s="92"/>
      <c r="K4735" s="92"/>
    </row>
    <row r="4736" spans="10:11" x14ac:dyDescent="0.25">
      <c r="J4736" s="92"/>
      <c r="K4736" s="92"/>
    </row>
    <row r="4737" spans="10:11" x14ac:dyDescent="0.25">
      <c r="J4737" s="92"/>
      <c r="K4737" s="92"/>
    </row>
    <row r="4738" spans="10:11" x14ac:dyDescent="0.25">
      <c r="J4738" s="92"/>
      <c r="K4738" s="92"/>
    </row>
    <row r="4739" spans="10:11" x14ac:dyDescent="0.25">
      <c r="J4739" s="92"/>
      <c r="K4739" s="92"/>
    </row>
    <row r="4740" spans="10:11" x14ac:dyDescent="0.25">
      <c r="J4740" s="92"/>
      <c r="K4740" s="92"/>
    </row>
    <row r="4741" spans="10:11" x14ac:dyDescent="0.25">
      <c r="J4741" s="92"/>
      <c r="K4741" s="92"/>
    </row>
    <row r="4742" spans="10:11" x14ac:dyDescent="0.25">
      <c r="J4742" s="92"/>
      <c r="K4742" s="92"/>
    </row>
    <row r="4743" spans="10:11" x14ac:dyDescent="0.25">
      <c r="J4743" s="92"/>
      <c r="K4743" s="92"/>
    </row>
    <row r="4744" spans="10:11" x14ac:dyDescent="0.25">
      <c r="J4744" s="92"/>
      <c r="K4744" s="92"/>
    </row>
    <row r="4745" spans="10:11" x14ac:dyDescent="0.25">
      <c r="J4745" s="92"/>
      <c r="K4745" s="92"/>
    </row>
    <row r="4746" spans="10:11" x14ac:dyDescent="0.25">
      <c r="J4746" s="92"/>
      <c r="K4746" s="92"/>
    </row>
    <row r="4747" spans="10:11" x14ac:dyDescent="0.25">
      <c r="J4747" s="92"/>
      <c r="K4747" s="92"/>
    </row>
    <row r="4748" spans="10:11" x14ac:dyDescent="0.25">
      <c r="J4748" s="92"/>
      <c r="K4748" s="92"/>
    </row>
    <row r="4749" spans="10:11" x14ac:dyDescent="0.25">
      <c r="J4749" s="92"/>
      <c r="K4749" s="92"/>
    </row>
    <row r="4750" spans="10:11" x14ac:dyDescent="0.25">
      <c r="J4750" s="92"/>
      <c r="K4750" s="92"/>
    </row>
    <row r="4751" spans="10:11" x14ac:dyDescent="0.25">
      <c r="J4751" s="92"/>
      <c r="K4751" s="92"/>
    </row>
    <row r="4752" spans="10:11" x14ac:dyDescent="0.25">
      <c r="J4752" s="92"/>
      <c r="K4752" s="92"/>
    </row>
    <row r="4753" spans="10:11" x14ac:dyDescent="0.25">
      <c r="J4753" s="92"/>
      <c r="K4753" s="92"/>
    </row>
    <row r="4754" spans="10:11" x14ac:dyDescent="0.25">
      <c r="J4754" s="92"/>
      <c r="K4754" s="92"/>
    </row>
    <row r="4755" spans="10:11" x14ac:dyDescent="0.25">
      <c r="J4755" s="92"/>
      <c r="K4755" s="92"/>
    </row>
    <row r="4756" spans="10:11" x14ac:dyDescent="0.25">
      <c r="J4756" s="92"/>
      <c r="K4756" s="92"/>
    </row>
    <row r="4757" spans="10:11" x14ac:dyDescent="0.25">
      <c r="J4757" s="92"/>
      <c r="K4757" s="92"/>
    </row>
    <row r="4758" spans="10:11" x14ac:dyDescent="0.25">
      <c r="J4758" s="92"/>
      <c r="K4758" s="92"/>
    </row>
    <row r="4759" spans="10:11" x14ac:dyDescent="0.25">
      <c r="J4759" s="92"/>
      <c r="K4759" s="92"/>
    </row>
    <row r="4760" spans="10:11" x14ac:dyDescent="0.25">
      <c r="J4760" s="92"/>
      <c r="K4760" s="92"/>
    </row>
    <row r="4761" spans="10:11" x14ac:dyDescent="0.25">
      <c r="J4761" s="92"/>
      <c r="K4761" s="92"/>
    </row>
    <row r="4762" spans="10:11" x14ac:dyDescent="0.25">
      <c r="J4762" s="92"/>
      <c r="K4762" s="92"/>
    </row>
    <row r="4763" spans="10:11" x14ac:dyDescent="0.25">
      <c r="J4763" s="92"/>
      <c r="K4763" s="92"/>
    </row>
    <row r="4764" spans="10:11" x14ac:dyDescent="0.25">
      <c r="J4764" s="92"/>
      <c r="K4764" s="92"/>
    </row>
    <row r="4765" spans="10:11" x14ac:dyDescent="0.25">
      <c r="J4765" s="92"/>
      <c r="K4765" s="92"/>
    </row>
    <row r="4766" spans="10:11" x14ac:dyDescent="0.25">
      <c r="J4766" s="92"/>
      <c r="K4766" s="92"/>
    </row>
    <row r="4767" spans="10:11" x14ac:dyDescent="0.25">
      <c r="J4767" s="92"/>
      <c r="K4767" s="92"/>
    </row>
    <row r="4768" spans="10:11" x14ac:dyDescent="0.25">
      <c r="J4768" s="92"/>
      <c r="K4768" s="92"/>
    </row>
    <row r="4769" spans="10:11" x14ac:dyDescent="0.25">
      <c r="J4769" s="92"/>
      <c r="K4769" s="92"/>
    </row>
    <row r="4770" spans="10:11" x14ac:dyDescent="0.25">
      <c r="J4770" s="92"/>
      <c r="K4770" s="92"/>
    </row>
    <row r="4771" spans="10:11" x14ac:dyDescent="0.25">
      <c r="J4771" s="92"/>
      <c r="K4771" s="92"/>
    </row>
    <row r="4772" spans="10:11" x14ac:dyDescent="0.25">
      <c r="J4772" s="92"/>
      <c r="K4772" s="92"/>
    </row>
    <row r="4773" spans="10:11" x14ac:dyDescent="0.25">
      <c r="J4773" s="92"/>
      <c r="K4773" s="92"/>
    </row>
    <row r="4774" spans="10:11" x14ac:dyDescent="0.25">
      <c r="J4774" s="92"/>
      <c r="K4774" s="92"/>
    </row>
    <row r="4775" spans="10:11" x14ac:dyDescent="0.25">
      <c r="J4775" s="92"/>
      <c r="K4775" s="92"/>
    </row>
    <row r="4776" spans="10:11" x14ac:dyDescent="0.25">
      <c r="J4776" s="92"/>
      <c r="K4776" s="92"/>
    </row>
    <row r="4777" spans="10:11" x14ac:dyDescent="0.25">
      <c r="J4777" s="92"/>
      <c r="K4777" s="92"/>
    </row>
    <row r="4778" spans="10:11" x14ac:dyDescent="0.25">
      <c r="J4778" s="92"/>
      <c r="K4778" s="92"/>
    </row>
    <row r="4779" spans="10:11" x14ac:dyDescent="0.25">
      <c r="J4779" s="92"/>
      <c r="K4779" s="92"/>
    </row>
    <row r="4780" spans="10:11" x14ac:dyDescent="0.25">
      <c r="J4780" s="92"/>
      <c r="K4780" s="92"/>
    </row>
    <row r="4781" spans="10:11" x14ac:dyDescent="0.25">
      <c r="J4781" s="92"/>
      <c r="K4781" s="92"/>
    </row>
    <row r="4782" spans="10:11" x14ac:dyDescent="0.25">
      <c r="J4782" s="92"/>
      <c r="K4782" s="92"/>
    </row>
    <row r="4783" spans="10:11" x14ac:dyDescent="0.25">
      <c r="J4783" s="92"/>
      <c r="K4783" s="92"/>
    </row>
    <row r="4784" spans="10:11" x14ac:dyDescent="0.25">
      <c r="J4784" s="92"/>
      <c r="K4784" s="92"/>
    </row>
    <row r="4785" spans="10:11" x14ac:dyDescent="0.25">
      <c r="J4785" s="92"/>
      <c r="K4785" s="92"/>
    </row>
    <row r="4786" spans="10:11" x14ac:dyDescent="0.25">
      <c r="J4786" s="92"/>
      <c r="K4786" s="92"/>
    </row>
    <row r="4787" spans="10:11" x14ac:dyDescent="0.25">
      <c r="J4787" s="92"/>
      <c r="K4787" s="92"/>
    </row>
    <row r="4788" spans="10:11" x14ac:dyDescent="0.25">
      <c r="J4788" s="92"/>
      <c r="K4788" s="92"/>
    </row>
    <row r="4789" spans="10:11" x14ac:dyDescent="0.25">
      <c r="J4789" s="92"/>
      <c r="K4789" s="92"/>
    </row>
    <row r="4790" spans="10:11" x14ac:dyDescent="0.25">
      <c r="J4790" s="92"/>
      <c r="K4790" s="92"/>
    </row>
    <row r="4791" spans="10:11" x14ac:dyDescent="0.25">
      <c r="J4791" s="92"/>
      <c r="K4791" s="92"/>
    </row>
    <row r="4792" spans="10:11" x14ac:dyDescent="0.25">
      <c r="J4792" s="92"/>
      <c r="K4792" s="92"/>
    </row>
    <row r="4793" spans="10:11" x14ac:dyDescent="0.25">
      <c r="J4793" s="92"/>
      <c r="K4793" s="92"/>
    </row>
    <row r="4794" spans="10:11" x14ac:dyDescent="0.25">
      <c r="J4794" s="92"/>
      <c r="K4794" s="92"/>
    </row>
    <row r="4795" spans="10:11" x14ac:dyDescent="0.25">
      <c r="J4795" s="92"/>
      <c r="K4795" s="92"/>
    </row>
    <row r="4796" spans="10:11" x14ac:dyDescent="0.25">
      <c r="J4796" s="92"/>
      <c r="K4796" s="92"/>
    </row>
    <row r="4797" spans="10:11" x14ac:dyDescent="0.25">
      <c r="J4797" s="92"/>
      <c r="K4797" s="92"/>
    </row>
    <row r="4798" spans="10:11" x14ac:dyDescent="0.25">
      <c r="J4798" s="92"/>
      <c r="K4798" s="92"/>
    </row>
    <row r="4799" spans="10:11" x14ac:dyDescent="0.25">
      <c r="J4799" s="92"/>
      <c r="K4799" s="92"/>
    </row>
    <row r="4800" spans="10:11" x14ac:dyDescent="0.25">
      <c r="J4800" s="92"/>
      <c r="K4800" s="92"/>
    </row>
    <row r="4801" spans="10:11" x14ac:dyDescent="0.25">
      <c r="J4801" s="92"/>
      <c r="K4801" s="92"/>
    </row>
    <row r="4802" spans="10:11" x14ac:dyDescent="0.25">
      <c r="J4802" s="92"/>
      <c r="K4802" s="92"/>
    </row>
    <row r="4803" spans="10:11" x14ac:dyDescent="0.25">
      <c r="J4803" s="92"/>
      <c r="K4803" s="92"/>
    </row>
    <row r="4804" spans="10:11" x14ac:dyDescent="0.25">
      <c r="J4804" s="92"/>
      <c r="K4804" s="92"/>
    </row>
    <row r="4805" spans="10:11" x14ac:dyDescent="0.25">
      <c r="J4805" s="92"/>
      <c r="K4805" s="92"/>
    </row>
    <row r="4806" spans="10:11" x14ac:dyDescent="0.25">
      <c r="J4806" s="92"/>
      <c r="K4806" s="92"/>
    </row>
    <row r="4807" spans="10:11" x14ac:dyDescent="0.25">
      <c r="J4807" s="92"/>
      <c r="K4807" s="92"/>
    </row>
    <row r="4808" spans="10:11" x14ac:dyDescent="0.25">
      <c r="J4808" s="92"/>
      <c r="K4808" s="92"/>
    </row>
    <row r="4809" spans="10:11" x14ac:dyDescent="0.25">
      <c r="J4809" s="92"/>
      <c r="K4809" s="92"/>
    </row>
    <row r="4810" spans="10:11" x14ac:dyDescent="0.25">
      <c r="J4810" s="92"/>
      <c r="K4810" s="92"/>
    </row>
    <row r="4811" spans="10:11" x14ac:dyDescent="0.25">
      <c r="J4811" s="92"/>
      <c r="K4811" s="92"/>
    </row>
    <row r="4812" spans="10:11" x14ac:dyDescent="0.25">
      <c r="J4812" s="92"/>
      <c r="K4812" s="92"/>
    </row>
    <row r="4813" spans="10:11" x14ac:dyDescent="0.25">
      <c r="J4813" s="92"/>
      <c r="K4813" s="92"/>
    </row>
    <row r="4814" spans="10:11" x14ac:dyDescent="0.25">
      <c r="J4814" s="92"/>
      <c r="K4814" s="92"/>
    </row>
    <row r="4815" spans="10:11" x14ac:dyDescent="0.25">
      <c r="J4815" s="92"/>
      <c r="K4815" s="92"/>
    </row>
    <row r="4816" spans="10:11" x14ac:dyDescent="0.25">
      <c r="J4816" s="92"/>
      <c r="K4816" s="92"/>
    </row>
    <row r="4817" spans="10:11" x14ac:dyDescent="0.25">
      <c r="J4817" s="92"/>
      <c r="K4817" s="92"/>
    </row>
    <row r="4818" spans="10:11" x14ac:dyDescent="0.25">
      <c r="J4818" s="92"/>
      <c r="K4818" s="92"/>
    </row>
    <row r="4819" spans="10:11" x14ac:dyDescent="0.25">
      <c r="J4819" s="92"/>
      <c r="K4819" s="92"/>
    </row>
    <row r="4820" spans="10:11" x14ac:dyDescent="0.25">
      <c r="J4820" s="92"/>
      <c r="K4820" s="92"/>
    </row>
    <row r="4821" spans="10:11" x14ac:dyDescent="0.25">
      <c r="J4821" s="92"/>
      <c r="K4821" s="92"/>
    </row>
    <row r="4822" spans="10:11" x14ac:dyDescent="0.25">
      <c r="J4822" s="92"/>
      <c r="K4822" s="92"/>
    </row>
    <row r="4823" spans="10:11" x14ac:dyDescent="0.25">
      <c r="J4823" s="92"/>
      <c r="K4823" s="92"/>
    </row>
    <row r="4824" spans="10:11" x14ac:dyDescent="0.25">
      <c r="J4824" s="92"/>
      <c r="K4824" s="92"/>
    </row>
    <row r="4825" spans="10:11" x14ac:dyDescent="0.25">
      <c r="J4825" s="92"/>
      <c r="K4825" s="92"/>
    </row>
    <row r="4826" spans="10:11" x14ac:dyDescent="0.25">
      <c r="J4826" s="92"/>
      <c r="K4826" s="92"/>
    </row>
    <row r="4827" spans="10:11" x14ac:dyDescent="0.25">
      <c r="J4827" s="92"/>
      <c r="K4827" s="92"/>
    </row>
    <row r="4828" spans="10:11" x14ac:dyDescent="0.25">
      <c r="J4828" s="92"/>
      <c r="K4828" s="92"/>
    </row>
    <row r="4829" spans="10:11" x14ac:dyDescent="0.25">
      <c r="J4829" s="92"/>
      <c r="K4829" s="92"/>
    </row>
    <row r="4830" spans="10:11" x14ac:dyDescent="0.25">
      <c r="J4830" s="92"/>
      <c r="K4830" s="92"/>
    </row>
    <row r="4831" spans="10:11" x14ac:dyDescent="0.25">
      <c r="J4831" s="92"/>
      <c r="K4831" s="92"/>
    </row>
    <row r="4832" spans="10:11" x14ac:dyDescent="0.25">
      <c r="J4832" s="92"/>
      <c r="K4832" s="92"/>
    </row>
    <row r="4833" spans="10:11" x14ac:dyDescent="0.25">
      <c r="J4833" s="92"/>
      <c r="K4833" s="92"/>
    </row>
    <row r="4834" spans="10:11" x14ac:dyDescent="0.25">
      <c r="J4834" s="92"/>
      <c r="K4834" s="92"/>
    </row>
    <row r="4835" spans="10:11" x14ac:dyDescent="0.25">
      <c r="J4835" s="92"/>
      <c r="K4835" s="92"/>
    </row>
    <row r="4836" spans="10:11" x14ac:dyDescent="0.25">
      <c r="J4836" s="92"/>
      <c r="K4836" s="92"/>
    </row>
    <row r="4837" spans="10:11" x14ac:dyDescent="0.25">
      <c r="J4837" s="92"/>
      <c r="K4837" s="92"/>
    </row>
    <row r="4838" spans="10:11" x14ac:dyDescent="0.25">
      <c r="J4838" s="92"/>
      <c r="K4838" s="92"/>
    </row>
    <row r="4839" spans="10:11" x14ac:dyDescent="0.25">
      <c r="J4839" s="92"/>
      <c r="K4839" s="92"/>
    </row>
    <row r="4840" spans="10:11" x14ac:dyDescent="0.25">
      <c r="J4840" s="92"/>
      <c r="K4840" s="92"/>
    </row>
    <row r="4841" spans="10:11" x14ac:dyDescent="0.25">
      <c r="J4841" s="92"/>
      <c r="K4841" s="92"/>
    </row>
    <row r="4842" spans="10:11" x14ac:dyDescent="0.25">
      <c r="J4842" s="92"/>
      <c r="K4842" s="92"/>
    </row>
    <row r="4843" spans="10:11" x14ac:dyDescent="0.25">
      <c r="J4843" s="92"/>
      <c r="K4843" s="92"/>
    </row>
    <row r="4844" spans="10:11" x14ac:dyDescent="0.25">
      <c r="J4844" s="92"/>
      <c r="K4844" s="92"/>
    </row>
    <row r="4845" spans="10:11" x14ac:dyDescent="0.25">
      <c r="J4845" s="92"/>
      <c r="K4845" s="92"/>
    </row>
    <row r="4846" spans="10:11" x14ac:dyDescent="0.25">
      <c r="J4846" s="92"/>
      <c r="K4846" s="92"/>
    </row>
    <row r="4847" spans="10:11" x14ac:dyDescent="0.25">
      <c r="J4847" s="92"/>
      <c r="K4847" s="92"/>
    </row>
    <row r="4848" spans="10:11" x14ac:dyDescent="0.25">
      <c r="J4848" s="92"/>
      <c r="K4848" s="92"/>
    </row>
    <row r="4849" spans="10:11" x14ac:dyDescent="0.25">
      <c r="J4849" s="92"/>
      <c r="K4849" s="92"/>
    </row>
    <row r="4850" spans="10:11" x14ac:dyDescent="0.25">
      <c r="J4850" s="92"/>
      <c r="K4850" s="92"/>
    </row>
    <row r="4851" spans="10:11" x14ac:dyDescent="0.25">
      <c r="J4851" s="92"/>
      <c r="K4851" s="92"/>
    </row>
    <row r="4852" spans="10:11" x14ac:dyDescent="0.25">
      <c r="J4852" s="92"/>
      <c r="K4852" s="92"/>
    </row>
    <row r="4853" spans="10:11" x14ac:dyDescent="0.25">
      <c r="J4853" s="92"/>
      <c r="K4853" s="92"/>
    </row>
    <row r="4854" spans="10:11" x14ac:dyDescent="0.25">
      <c r="J4854" s="92"/>
      <c r="K4854" s="92"/>
    </row>
    <row r="4855" spans="10:11" x14ac:dyDescent="0.25">
      <c r="J4855" s="92"/>
      <c r="K4855" s="92"/>
    </row>
    <row r="4856" spans="10:11" x14ac:dyDescent="0.25">
      <c r="J4856" s="92"/>
      <c r="K4856" s="92"/>
    </row>
    <row r="4857" spans="10:11" x14ac:dyDescent="0.25">
      <c r="J4857" s="92"/>
      <c r="K4857" s="92"/>
    </row>
    <row r="4858" spans="10:11" x14ac:dyDescent="0.25">
      <c r="J4858" s="92"/>
      <c r="K4858" s="92"/>
    </row>
    <row r="4859" spans="10:11" x14ac:dyDescent="0.25">
      <c r="J4859" s="92"/>
      <c r="K4859" s="92"/>
    </row>
    <row r="4860" spans="10:11" x14ac:dyDescent="0.25">
      <c r="J4860" s="92"/>
      <c r="K4860" s="92"/>
    </row>
    <row r="4861" spans="10:11" x14ac:dyDescent="0.25">
      <c r="J4861" s="92"/>
      <c r="K4861" s="92"/>
    </row>
    <row r="4862" spans="10:11" x14ac:dyDescent="0.25">
      <c r="J4862" s="92"/>
      <c r="K4862" s="92"/>
    </row>
    <row r="4863" spans="10:11" x14ac:dyDescent="0.25">
      <c r="J4863" s="92"/>
      <c r="K4863" s="92"/>
    </row>
    <row r="4864" spans="10:11" x14ac:dyDescent="0.25">
      <c r="J4864" s="92"/>
      <c r="K4864" s="92"/>
    </row>
    <row r="4865" spans="10:11" x14ac:dyDescent="0.25">
      <c r="J4865" s="92"/>
      <c r="K4865" s="92"/>
    </row>
    <row r="4866" spans="10:11" x14ac:dyDescent="0.25">
      <c r="J4866" s="92"/>
      <c r="K4866" s="92"/>
    </row>
    <row r="4867" spans="10:11" x14ac:dyDescent="0.25">
      <c r="J4867" s="92"/>
      <c r="K4867" s="92"/>
    </row>
    <row r="4868" spans="10:11" x14ac:dyDescent="0.25">
      <c r="J4868" s="92"/>
      <c r="K4868" s="92"/>
    </row>
    <row r="4869" spans="10:11" x14ac:dyDescent="0.25">
      <c r="J4869" s="92"/>
      <c r="K4869" s="92"/>
    </row>
    <row r="4870" spans="10:11" x14ac:dyDescent="0.25">
      <c r="J4870" s="92"/>
      <c r="K4870" s="92"/>
    </row>
    <row r="4871" spans="10:11" x14ac:dyDescent="0.25">
      <c r="J4871" s="92"/>
      <c r="K4871" s="92"/>
    </row>
    <row r="4872" spans="10:11" x14ac:dyDescent="0.25">
      <c r="J4872" s="92"/>
      <c r="K4872" s="92"/>
    </row>
    <row r="4873" spans="10:11" x14ac:dyDescent="0.25">
      <c r="J4873" s="92"/>
      <c r="K4873" s="92"/>
    </row>
    <row r="4874" spans="10:11" x14ac:dyDescent="0.25">
      <c r="J4874" s="92"/>
      <c r="K4874" s="92"/>
    </row>
    <row r="4875" spans="10:11" x14ac:dyDescent="0.25">
      <c r="J4875" s="92"/>
      <c r="K4875" s="92"/>
    </row>
    <row r="4876" spans="10:11" x14ac:dyDescent="0.25">
      <c r="J4876" s="92"/>
      <c r="K4876" s="92"/>
    </row>
    <row r="4877" spans="10:11" x14ac:dyDescent="0.25">
      <c r="J4877" s="92"/>
      <c r="K4877" s="92"/>
    </row>
    <row r="4878" spans="10:11" x14ac:dyDescent="0.25">
      <c r="J4878" s="92"/>
      <c r="K4878" s="92"/>
    </row>
    <row r="4879" spans="10:11" x14ac:dyDescent="0.25">
      <c r="J4879" s="92"/>
      <c r="K4879" s="92"/>
    </row>
    <row r="4880" spans="10:11" x14ac:dyDescent="0.25">
      <c r="J4880" s="92"/>
      <c r="K4880" s="92"/>
    </row>
    <row r="4881" spans="10:11" x14ac:dyDescent="0.25">
      <c r="J4881" s="92"/>
      <c r="K4881" s="92"/>
    </row>
    <row r="4882" spans="10:11" x14ac:dyDescent="0.25">
      <c r="J4882" s="92"/>
      <c r="K4882" s="92"/>
    </row>
    <row r="4883" spans="10:11" x14ac:dyDescent="0.25">
      <c r="J4883" s="92"/>
      <c r="K4883" s="92"/>
    </row>
    <row r="4884" spans="10:11" x14ac:dyDescent="0.25">
      <c r="J4884" s="92"/>
      <c r="K4884" s="92"/>
    </row>
    <row r="4885" spans="10:11" x14ac:dyDescent="0.25">
      <c r="J4885" s="92"/>
      <c r="K4885" s="92"/>
    </row>
    <row r="4886" spans="10:11" x14ac:dyDescent="0.25">
      <c r="J4886" s="92"/>
      <c r="K4886" s="92"/>
    </row>
    <row r="4887" spans="10:11" x14ac:dyDescent="0.25">
      <c r="J4887" s="92"/>
      <c r="K4887" s="92"/>
    </row>
    <row r="4888" spans="10:11" x14ac:dyDescent="0.25">
      <c r="J4888" s="92"/>
      <c r="K4888" s="92"/>
    </row>
    <row r="4889" spans="10:11" x14ac:dyDescent="0.25">
      <c r="J4889" s="92"/>
      <c r="K4889" s="92"/>
    </row>
    <row r="4890" spans="10:11" x14ac:dyDescent="0.25">
      <c r="J4890" s="92"/>
      <c r="K4890" s="92"/>
    </row>
    <row r="4891" spans="10:11" x14ac:dyDescent="0.25">
      <c r="J4891" s="92"/>
      <c r="K4891" s="92"/>
    </row>
    <row r="4892" spans="10:11" x14ac:dyDescent="0.25">
      <c r="J4892" s="92"/>
      <c r="K4892" s="92"/>
    </row>
    <row r="4893" spans="10:11" x14ac:dyDescent="0.25">
      <c r="J4893" s="92"/>
      <c r="K4893" s="92"/>
    </row>
    <row r="4894" spans="10:11" x14ac:dyDescent="0.25">
      <c r="J4894" s="92"/>
      <c r="K4894" s="92"/>
    </row>
    <row r="4895" spans="10:11" x14ac:dyDescent="0.25">
      <c r="J4895" s="92"/>
      <c r="K4895" s="92"/>
    </row>
    <row r="4896" spans="10:11" x14ac:dyDescent="0.25">
      <c r="J4896" s="92"/>
      <c r="K4896" s="92"/>
    </row>
    <row r="4897" spans="10:11" x14ac:dyDescent="0.25">
      <c r="J4897" s="92"/>
      <c r="K4897" s="92"/>
    </row>
    <row r="4898" spans="10:11" x14ac:dyDescent="0.25">
      <c r="J4898" s="92"/>
      <c r="K4898" s="92"/>
    </row>
    <row r="4899" spans="10:11" x14ac:dyDescent="0.25">
      <c r="J4899" s="92"/>
      <c r="K4899" s="92"/>
    </row>
    <row r="4900" spans="10:11" x14ac:dyDescent="0.25">
      <c r="J4900" s="92"/>
      <c r="K4900" s="92"/>
    </row>
    <row r="4901" spans="10:11" x14ac:dyDescent="0.25">
      <c r="J4901" s="92"/>
      <c r="K4901" s="92"/>
    </row>
    <row r="4902" spans="10:11" x14ac:dyDescent="0.25">
      <c r="J4902" s="92"/>
      <c r="K4902" s="92"/>
    </row>
    <row r="4903" spans="10:11" x14ac:dyDescent="0.25">
      <c r="J4903" s="92"/>
      <c r="K4903" s="92"/>
    </row>
    <row r="4904" spans="10:11" x14ac:dyDescent="0.25">
      <c r="J4904" s="92"/>
      <c r="K4904" s="92"/>
    </row>
    <row r="4905" spans="10:11" x14ac:dyDescent="0.25">
      <c r="J4905" s="92"/>
      <c r="K4905" s="92"/>
    </row>
    <row r="4906" spans="10:11" x14ac:dyDescent="0.25">
      <c r="J4906" s="92"/>
      <c r="K4906" s="92"/>
    </row>
    <row r="4907" spans="10:11" x14ac:dyDescent="0.25">
      <c r="J4907" s="92"/>
      <c r="K4907" s="92"/>
    </row>
    <row r="4908" spans="10:11" x14ac:dyDescent="0.25">
      <c r="J4908" s="92"/>
      <c r="K4908" s="92"/>
    </row>
    <row r="4909" spans="10:11" x14ac:dyDescent="0.25">
      <c r="J4909" s="92"/>
      <c r="K4909" s="92"/>
    </row>
    <row r="4910" spans="10:11" x14ac:dyDescent="0.25">
      <c r="J4910" s="92"/>
      <c r="K4910" s="92"/>
    </row>
    <row r="4911" spans="10:11" x14ac:dyDescent="0.25">
      <c r="J4911" s="92"/>
      <c r="K4911" s="92"/>
    </row>
    <row r="4912" spans="10:11" x14ac:dyDescent="0.25">
      <c r="J4912" s="92"/>
      <c r="K4912" s="92"/>
    </row>
    <row r="4913" spans="10:11" x14ac:dyDescent="0.25">
      <c r="J4913" s="92"/>
      <c r="K4913" s="92"/>
    </row>
    <row r="4914" spans="10:11" x14ac:dyDescent="0.25">
      <c r="J4914" s="92"/>
      <c r="K4914" s="92"/>
    </row>
    <row r="4915" spans="10:11" x14ac:dyDescent="0.25">
      <c r="J4915" s="92"/>
      <c r="K4915" s="92"/>
    </row>
    <row r="4916" spans="10:11" x14ac:dyDescent="0.25">
      <c r="J4916" s="92"/>
      <c r="K4916" s="92"/>
    </row>
    <row r="4917" spans="10:11" x14ac:dyDescent="0.25">
      <c r="J4917" s="92"/>
      <c r="K4917" s="92"/>
    </row>
    <row r="4918" spans="10:11" x14ac:dyDescent="0.25">
      <c r="J4918" s="92"/>
      <c r="K4918" s="92"/>
    </row>
    <row r="4919" spans="10:11" x14ac:dyDescent="0.25">
      <c r="J4919" s="92"/>
      <c r="K4919" s="92"/>
    </row>
    <row r="4920" spans="10:11" x14ac:dyDescent="0.25">
      <c r="J4920" s="92"/>
      <c r="K4920" s="92"/>
    </row>
    <row r="4921" spans="10:11" x14ac:dyDescent="0.25">
      <c r="J4921" s="92"/>
      <c r="K4921" s="92"/>
    </row>
    <row r="4922" spans="10:11" x14ac:dyDescent="0.25">
      <c r="J4922" s="92"/>
      <c r="K4922" s="92"/>
    </row>
    <row r="4923" spans="10:11" x14ac:dyDescent="0.25">
      <c r="J4923" s="92"/>
      <c r="K4923" s="92"/>
    </row>
    <row r="4924" spans="10:11" x14ac:dyDescent="0.25">
      <c r="J4924" s="92"/>
      <c r="K4924" s="92"/>
    </row>
    <row r="4925" spans="10:11" x14ac:dyDescent="0.25">
      <c r="J4925" s="92"/>
      <c r="K4925" s="92"/>
    </row>
    <row r="4926" spans="10:11" x14ac:dyDescent="0.25">
      <c r="J4926" s="92"/>
      <c r="K4926" s="92"/>
    </row>
    <row r="4927" spans="10:11" x14ac:dyDescent="0.25">
      <c r="J4927" s="92"/>
      <c r="K4927" s="92"/>
    </row>
    <row r="4928" spans="10:11" x14ac:dyDescent="0.25">
      <c r="J4928" s="92"/>
      <c r="K4928" s="92"/>
    </row>
    <row r="4929" spans="10:11" x14ac:dyDescent="0.25">
      <c r="J4929" s="92"/>
      <c r="K4929" s="92"/>
    </row>
    <row r="4930" spans="10:11" x14ac:dyDescent="0.25">
      <c r="J4930" s="92"/>
      <c r="K4930" s="92"/>
    </row>
    <row r="4931" spans="10:11" x14ac:dyDescent="0.25">
      <c r="J4931" s="92"/>
      <c r="K4931" s="92"/>
    </row>
    <row r="4932" spans="10:11" x14ac:dyDescent="0.25">
      <c r="J4932" s="92"/>
      <c r="K4932" s="92"/>
    </row>
    <row r="4933" spans="10:11" x14ac:dyDescent="0.25">
      <c r="J4933" s="92"/>
      <c r="K4933" s="92"/>
    </row>
    <row r="4934" spans="10:11" x14ac:dyDescent="0.25">
      <c r="J4934" s="92"/>
      <c r="K4934" s="92"/>
    </row>
    <row r="4935" spans="10:11" x14ac:dyDescent="0.25">
      <c r="J4935" s="92"/>
      <c r="K4935" s="92"/>
    </row>
    <row r="4936" spans="10:11" x14ac:dyDescent="0.25">
      <c r="J4936" s="92"/>
      <c r="K4936" s="92"/>
    </row>
    <row r="4937" spans="10:11" x14ac:dyDescent="0.25">
      <c r="J4937" s="92"/>
      <c r="K4937" s="92"/>
    </row>
    <row r="4938" spans="10:11" x14ac:dyDescent="0.25">
      <c r="J4938" s="92"/>
      <c r="K4938" s="92"/>
    </row>
    <row r="4939" spans="10:11" x14ac:dyDescent="0.25">
      <c r="J4939" s="92"/>
      <c r="K4939" s="92"/>
    </row>
    <row r="4940" spans="10:11" x14ac:dyDescent="0.25">
      <c r="J4940" s="92"/>
      <c r="K4940" s="92"/>
    </row>
    <row r="4941" spans="10:11" x14ac:dyDescent="0.25">
      <c r="J4941" s="92"/>
      <c r="K4941" s="92"/>
    </row>
    <row r="4942" spans="10:11" x14ac:dyDescent="0.25">
      <c r="J4942" s="92"/>
      <c r="K4942" s="92"/>
    </row>
    <row r="4943" spans="10:11" x14ac:dyDescent="0.25">
      <c r="J4943" s="92"/>
      <c r="K4943" s="92"/>
    </row>
    <row r="4944" spans="10:11" x14ac:dyDescent="0.25">
      <c r="J4944" s="92"/>
      <c r="K4944" s="92"/>
    </row>
    <row r="4945" spans="10:11" x14ac:dyDescent="0.25">
      <c r="J4945" s="92"/>
      <c r="K4945" s="92"/>
    </row>
    <row r="4946" spans="10:11" x14ac:dyDescent="0.25">
      <c r="J4946" s="92"/>
      <c r="K4946" s="92"/>
    </row>
    <row r="4947" spans="10:11" x14ac:dyDescent="0.25">
      <c r="J4947" s="92"/>
      <c r="K4947" s="92"/>
    </row>
    <row r="4948" spans="10:11" x14ac:dyDescent="0.25">
      <c r="J4948" s="92"/>
      <c r="K4948" s="92"/>
    </row>
    <row r="4949" spans="10:11" x14ac:dyDescent="0.25">
      <c r="J4949" s="92"/>
      <c r="K4949" s="92"/>
    </row>
    <row r="4950" spans="10:11" x14ac:dyDescent="0.25">
      <c r="J4950" s="92"/>
      <c r="K4950" s="92"/>
    </row>
    <row r="4951" spans="10:11" x14ac:dyDescent="0.25">
      <c r="J4951" s="92"/>
      <c r="K4951" s="92"/>
    </row>
    <row r="4952" spans="10:11" x14ac:dyDescent="0.25">
      <c r="J4952" s="92"/>
      <c r="K4952" s="92"/>
    </row>
    <row r="4953" spans="10:11" x14ac:dyDescent="0.25">
      <c r="J4953" s="92"/>
      <c r="K4953" s="92"/>
    </row>
    <row r="4954" spans="10:11" x14ac:dyDescent="0.25">
      <c r="J4954" s="92"/>
      <c r="K4954" s="92"/>
    </row>
    <row r="4955" spans="10:11" x14ac:dyDescent="0.25">
      <c r="J4955" s="92"/>
      <c r="K4955" s="92"/>
    </row>
    <row r="4956" spans="10:11" x14ac:dyDescent="0.25">
      <c r="J4956" s="92"/>
      <c r="K4956" s="92"/>
    </row>
    <row r="4957" spans="10:11" x14ac:dyDescent="0.25">
      <c r="J4957" s="92"/>
      <c r="K4957" s="92"/>
    </row>
    <row r="4958" spans="10:11" x14ac:dyDescent="0.25">
      <c r="J4958" s="92"/>
      <c r="K4958" s="92"/>
    </row>
    <row r="4959" spans="10:11" x14ac:dyDescent="0.25">
      <c r="J4959" s="92"/>
      <c r="K4959" s="92"/>
    </row>
    <row r="4960" spans="10:11" x14ac:dyDescent="0.25">
      <c r="J4960" s="92"/>
      <c r="K4960" s="92"/>
    </row>
    <row r="4961" spans="10:11" x14ac:dyDescent="0.25">
      <c r="J4961" s="92"/>
      <c r="K4961" s="92"/>
    </row>
    <row r="4962" spans="10:11" x14ac:dyDescent="0.25">
      <c r="J4962" s="92"/>
      <c r="K4962" s="92"/>
    </row>
    <row r="4963" spans="10:11" x14ac:dyDescent="0.25">
      <c r="J4963" s="92"/>
      <c r="K4963" s="92"/>
    </row>
    <row r="4964" spans="10:11" x14ac:dyDescent="0.25">
      <c r="J4964" s="92"/>
      <c r="K4964" s="92"/>
    </row>
    <row r="4965" spans="10:11" x14ac:dyDescent="0.25">
      <c r="J4965" s="92"/>
      <c r="K4965" s="92"/>
    </row>
    <row r="4966" spans="10:11" x14ac:dyDescent="0.25">
      <c r="J4966" s="92"/>
      <c r="K4966" s="92"/>
    </row>
    <row r="4967" spans="10:11" x14ac:dyDescent="0.25">
      <c r="J4967" s="92"/>
      <c r="K4967" s="92"/>
    </row>
    <row r="4968" spans="10:11" x14ac:dyDescent="0.25">
      <c r="J4968" s="92"/>
      <c r="K4968" s="92"/>
    </row>
    <row r="4969" spans="10:11" x14ac:dyDescent="0.25">
      <c r="J4969" s="92"/>
      <c r="K4969" s="92"/>
    </row>
    <row r="4970" spans="10:11" x14ac:dyDescent="0.25">
      <c r="J4970" s="92"/>
      <c r="K4970" s="92"/>
    </row>
    <row r="4971" spans="10:11" x14ac:dyDescent="0.25">
      <c r="J4971" s="92"/>
      <c r="K4971" s="92"/>
    </row>
    <row r="4972" spans="10:11" x14ac:dyDescent="0.25">
      <c r="J4972" s="92"/>
      <c r="K4972" s="92"/>
    </row>
    <row r="4973" spans="10:11" x14ac:dyDescent="0.25">
      <c r="J4973" s="92"/>
      <c r="K4973" s="92"/>
    </row>
    <row r="4974" spans="10:11" x14ac:dyDescent="0.25">
      <c r="J4974" s="92"/>
      <c r="K4974" s="92"/>
    </row>
    <row r="4975" spans="10:11" x14ac:dyDescent="0.25">
      <c r="J4975" s="92"/>
      <c r="K4975" s="92"/>
    </row>
    <row r="4976" spans="10:11" x14ac:dyDescent="0.25">
      <c r="J4976" s="92"/>
      <c r="K4976" s="92"/>
    </row>
    <row r="4977" spans="10:11" x14ac:dyDescent="0.25">
      <c r="J4977" s="92"/>
      <c r="K4977" s="92"/>
    </row>
    <row r="4978" spans="10:11" x14ac:dyDescent="0.25">
      <c r="J4978" s="92"/>
      <c r="K4978" s="92"/>
    </row>
    <row r="4979" spans="10:11" x14ac:dyDescent="0.25">
      <c r="J4979" s="92"/>
      <c r="K4979" s="92"/>
    </row>
    <row r="4980" spans="10:11" x14ac:dyDescent="0.25">
      <c r="J4980" s="92"/>
      <c r="K4980" s="92"/>
    </row>
    <row r="4981" spans="10:11" x14ac:dyDescent="0.25">
      <c r="J4981" s="92"/>
      <c r="K4981" s="92"/>
    </row>
    <row r="4982" spans="10:11" x14ac:dyDescent="0.25">
      <c r="J4982" s="92"/>
      <c r="K4982" s="92"/>
    </row>
    <row r="4983" spans="10:11" x14ac:dyDescent="0.25">
      <c r="J4983" s="92"/>
      <c r="K4983" s="92"/>
    </row>
    <row r="4984" spans="10:11" x14ac:dyDescent="0.25">
      <c r="J4984" s="92"/>
      <c r="K4984" s="92"/>
    </row>
    <row r="4985" spans="10:11" x14ac:dyDescent="0.25">
      <c r="J4985" s="92"/>
      <c r="K4985" s="92"/>
    </row>
    <row r="4986" spans="10:11" x14ac:dyDescent="0.25">
      <c r="J4986" s="92"/>
      <c r="K4986" s="92"/>
    </row>
    <row r="4987" spans="10:11" x14ac:dyDescent="0.25">
      <c r="J4987" s="92"/>
      <c r="K4987" s="92"/>
    </row>
    <row r="4988" spans="10:11" x14ac:dyDescent="0.25">
      <c r="J4988" s="92"/>
      <c r="K4988" s="92"/>
    </row>
    <row r="4989" spans="10:11" x14ac:dyDescent="0.25">
      <c r="J4989" s="92"/>
      <c r="K4989" s="92"/>
    </row>
    <row r="4990" spans="10:11" x14ac:dyDescent="0.25">
      <c r="J4990" s="92"/>
      <c r="K4990" s="92"/>
    </row>
    <row r="4991" spans="10:11" x14ac:dyDescent="0.25">
      <c r="J4991" s="92"/>
      <c r="K4991" s="92"/>
    </row>
    <row r="4992" spans="10:11" x14ac:dyDescent="0.25">
      <c r="J4992" s="92"/>
      <c r="K4992" s="92"/>
    </row>
    <row r="4993" spans="10:11" x14ac:dyDescent="0.25">
      <c r="J4993" s="92"/>
      <c r="K4993" s="92"/>
    </row>
    <row r="4994" spans="10:11" x14ac:dyDescent="0.25">
      <c r="J4994" s="92"/>
      <c r="K4994" s="92"/>
    </row>
    <row r="4995" spans="10:11" x14ac:dyDescent="0.25">
      <c r="J4995" s="92"/>
      <c r="K4995" s="92"/>
    </row>
    <row r="4996" spans="10:11" x14ac:dyDescent="0.25">
      <c r="J4996" s="92"/>
      <c r="K4996" s="92"/>
    </row>
    <row r="4997" spans="10:11" x14ac:dyDescent="0.25">
      <c r="J4997" s="92"/>
      <c r="K4997" s="92"/>
    </row>
    <row r="4998" spans="10:11" x14ac:dyDescent="0.25">
      <c r="J4998" s="92"/>
      <c r="K4998" s="92"/>
    </row>
    <row r="4999" spans="10:11" x14ac:dyDescent="0.25">
      <c r="J4999" s="92"/>
      <c r="K4999" s="92"/>
    </row>
    <row r="5000" spans="10:11" x14ac:dyDescent="0.25">
      <c r="J5000" s="92"/>
      <c r="K5000" s="92"/>
    </row>
    <row r="5001" spans="10:11" x14ac:dyDescent="0.25">
      <c r="J5001" s="92"/>
      <c r="K5001" s="92"/>
    </row>
    <row r="5002" spans="10:11" x14ac:dyDescent="0.25">
      <c r="J5002" s="92"/>
      <c r="K5002" s="92"/>
    </row>
    <row r="5003" spans="10:11" x14ac:dyDescent="0.25">
      <c r="J5003" s="92"/>
      <c r="K5003" s="92"/>
    </row>
    <row r="5004" spans="10:11" x14ac:dyDescent="0.25">
      <c r="J5004" s="92"/>
      <c r="K5004" s="92"/>
    </row>
    <row r="5005" spans="10:11" x14ac:dyDescent="0.25">
      <c r="J5005" s="92"/>
      <c r="K5005" s="92"/>
    </row>
    <row r="5006" spans="10:11" x14ac:dyDescent="0.25">
      <c r="J5006" s="92"/>
      <c r="K5006" s="92"/>
    </row>
    <row r="5007" spans="10:11" x14ac:dyDescent="0.25">
      <c r="J5007" s="92"/>
      <c r="K5007" s="92"/>
    </row>
    <row r="5008" spans="10:11" x14ac:dyDescent="0.25">
      <c r="J5008" s="92"/>
      <c r="K5008" s="92"/>
    </row>
    <row r="5009" spans="10:11" x14ac:dyDescent="0.25">
      <c r="J5009" s="92"/>
      <c r="K5009" s="92"/>
    </row>
    <row r="5010" spans="10:11" x14ac:dyDescent="0.25">
      <c r="J5010" s="92"/>
      <c r="K5010" s="92"/>
    </row>
    <row r="5011" spans="10:11" x14ac:dyDescent="0.25">
      <c r="J5011" s="92"/>
      <c r="K5011" s="92"/>
    </row>
    <row r="5012" spans="10:11" x14ac:dyDescent="0.25">
      <c r="J5012" s="92"/>
      <c r="K5012" s="92"/>
    </row>
    <row r="5013" spans="10:11" x14ac:dyDescent="0.25">
      <c r="J5013" s="92"/>
      <c r="K5013" s="92"/>
    </row>
    <row r="5014" spans="10:11" x14ac:dyDescent="0.25">
      <c r="J5014" s="92"/>
      <c r="K5014" s="92"/>
    </row>
    <row r="5015" spans="10:11" x14ac:dyDescent="0.25">
      <c r="J5015" s="92"/>
      <c r="K5015" s="92"/>
    </row>
    <row r="5016" spans="10:11" x14ac:dyDescent="0.25">
      <c r="J5016" s="92"/>
      <c r="K5016" s="92"/>
    </row>
    <row r="5017" spans="10:11" x14ac:dyDescent="0.25">
      <c r="J5017" s="92"/>
      <c r="K5017" s="92"/>
    </row>
    <row r="5018" spans="10:11" x14ac:dyDescent="0.25">
      <c r="J5018" s="92"/>
      <c r="K5018" s="92"/>
    </row>
    <row r="5019" spans="10:11" x14ac:dyDescent="0.25">
      <c r="J5019" s="92"/>
      <c r="K5019" s="92"/>
    </row>
    <row r="5020" spans="10:11" x14ac:dyDescent="0.25">
      <c r="J5020" s="92"/>
      <c r="K5020" s="92"/>
    </row>
    <row r="5021" spans="10:11" x14ac:dyDescent="0.25">
      <c r="J5021" s="92"/>
      <c r="K5021" s="92"/>
    </row>
    <row r="5022" spans="10:11" x14ac:dyDescent="0.25">
      <c r="J5022" s="92"/>
      <c r="K5022" s="92"/>
    </row>
    <row r="5023" spans="10:11" x14ac:dyDescent="0.25">
      <c r="J5023" s="92"/>
      <c r="K5023" s="92"/>
    </row>
    <row r="5024" spans="10:11" x14ac:dyDescent="0.25">
      <c r="J5024" s="92"/>
      <c r="K5024" s="92"/>
    </row>
    <row r="5025" spans="10:11" x14ac:dyDescent="0.25">
      <c r="J5025" s="92"/>
      <c r="K5025" s="92"/>
    </row>
    <row r="5026" spans="10:11" x14ac:dyDescent="0.25">
      <c r="J5026" s="92"/>
      <c r="K5026" s="92"/>
    </row>
    <row r="5027" spans="10:11" x14ac:dyDescent="0.25">
      <c r="J5027" s="92"/>
      <c r="K5027" s="92"/>
    </row>
    <row r="5028" spans="10:11" x14ac:dyDescent="0.25">
      <c r="J5028" s="92"/>
      <c r="K5028" s="92"/>
    </row>
    <row r="5029" spans="10:11" x14ac:dyDescent="0.25">
      <c r="J5029" s="92"/>
      <c r="K5029" s="92"/>
    </row>
    <row r="5030" spans="10:11" x14ac:dyDescent="0.25">
      <c r="J5030" s="92"/>
      <c r="K5030" s="92"/>
    </row>
    <row r="5031" spans="10:11" x14ac:dyDescent="0.25">
      <c r="J5031" s="92"/>
      <c r="K5031" s="92"/>
    </row>
    <row r="5032" spans="10:11" x14ac:dyDescent="0.25">
      <c r="J5032" s="92"/>
      <c r="K5032" s="92"/>
    </row>
    <row r="5033" spans="10:11" x14ac:dyDescent="0.25">
      <c r="J5033" s="92"/>
      <c r="K5033" s="92"/>
    </row>
    <row r="5034" spans="10:11" x14ac:dyDescent="0.25">
      <c r="J5034" s="92"/>
      <c r="K5034" s="92"/>
    </row>
    <row r="5035" spans="10:11" x14ac:dyDescent="0.25">
      <c r="J5035" s="92"/>
      <c r="K5035" s="92"/>
    </row>
    <row r="5036" spans="10:11" x14ac:dyDescent="0.25">
      <c r="J5036" s="92"/>
      <c r="K5036" s="92"/>
    </row>
    <row r="5037" spans="10:11" x14ac:dyDescent="0.25">
      <c r="J5037" s="92"/>
      <c r="K5037" s="92"/>
    </row>
    <row r="5038" spans="10:11" x14ac:dyDescent="0.25">
      <c r="J5038" s="92"/>
      <c r="K5038" s="92"/>
    </row>
    <row r="5039" spans="10:11" x14ac:dyDescent="0.25">
      <c r="J5039" s="92"/>
      <c r="K5039" s="92"/>
    </row>
    <row r="5040" spans="10:11" x14ac:dyDescent="0.25">
      <c r="J5040" s="92"/>
      <c r="K5040" s="92"/>
    </row>
    <row r="5041" spans="10:11" x14ac:dyDescent="0.25">
      <c r="J5041" s="92"/>
      <c r="K5041" s="92"/>
    </row>
    <row r="5042" spans="10:11" x14ac:dyDescent="0.25">
      <c r="J5042" s="92"/>
      <c r="K5042" s="92"/>
    </row>
    <row r="5043" spans="10:11" x14ac:dyDescent="0.25">
      <c r="J5043" s="92"/>
      <c r="K5043" s="92"/>
    </row>
    <row r="5044" spans="10:11" x14ac:dyDescent="0.25">
      <c r="J5044" s="92"/>
      <c r="K5044" s="92"/>
    </row>
    <row r="5045" spans="10:11" x14ac:dyDescent="0.25">
      <c r="J5045" s="92"/>
      <c r="K5045" s="92"/>
    </row>
    <row r="5046" spans="10:11" x14ac:dyDescent="0.25">
      <c r="J5046" s="92"/>
      <c r="K5046" s="92"/>
    </row>
    <row r="5047" spans="10:11" x14ac:dyDescent="0.25">
      <c r="J5047" s="92"/>
      <c r="K5047" s="92"/>
    </row>
    <row r="5048" spans="10:11" x14ac:dyDescent="0.25">
      <c r="J5048" s="92"/>
      <c r="K5048" s="92"/>
    </row>
    <row r="5049" spans="10:11" x14ac:dyDescent="0.25">
      <c r="J5049" s="92"/>
      <c r="K5049" s="92"/>
    </row>
    <row r="5050" spans="10:11" x14ac:dyDescent="0.25">
      <c r="J5050" s="92"/>
      <c r="K5050" s="92"/>
    </row>
    <row r="5051" spans="10:11" x14ac:dyDescent="0.25">
      <c r="J5051" s="92"/>
      <c r="K5051" s="92"/>
    </row>
    <row r="5052" spans="10:11" x14ac:dyDescent="0.25">
      <c r="J5052" s="92"/>
      <c r="K5052" s="92"/>
    </row>
    <row r="5053" spans="10:11" x14ac:dyDescent="0.25">
      <c r="J5053" s="92"/>
      <c r="K5053" s="92"/>
    </row>
    <row r="5054" spans="10:11" x14ac:dyDescent="0.25">
      <c r="J5054" s="92"/>
      <c r="K5054" s="92"/>
    </row>
    <row r="5055" spans="10:11" x14ac:dyDescent="0.25">
      <c r="J5055" s="92"/>
      <c r="K5055" s="92"/>
    </row>
    <row r="5056" spans="10:11" x14ac:dyDescent="0.25">
      <c r="J5056" s="92"/>
      <c r="K5056" s="92"/>
    </row>
    <row r="5057" spans="10:11" x14ac:dyDescent="0.25">
      <c r="J5057" s="92"/>
      <c r="K5057" s="92"/>
    </row>
    <row r="5058" spans="10:11" x14ac:dyDescent="0.25">
      <c r="J5058" s="92"/>
      <c r="K5058" s="92"/>
    </row>
    <row r="5059" spans="10:11" x14ac:dyDescent="0.25">
      <c r="J5059" s="92"/>
      <c r="K5059" s="92"/>
    </row>
    <row r="5060" spans="10:11" x14ac:dyDescent="0.25">
      <c r="J5060" s="92"/>
      <c r="K5060" s="92"/>
    </row>
    <row r="5061" spans="10:11" x14ac:dyDescent="0.25">
      <c r="J5061" s="92"/>
      <c r="K5061" s="92"/>
    </row>
    <row r="5062" spans="10:11" x14ac:dyDescent="0.25">
      <c r="J5062" s="92"/>
      <c r="K5062" s="92"/>
    </row>
    <row r="5063" spans="10:11" x14ac:dyDescent="0.25">
      <c r="J5063" s="92"/>
      <c r="K5063" s="92"/>
    </row>
    <row r="5064" spans="10:11" x14ac:dyDescent="0.25">
      <c r="J5064" s="92"/>
      <c r="K5064" s="92"/>
    </row>
    <row r="5065" spans="10:11" x14ac:dyDescent="0.25">
      <c r="J5065" s="92"/>
      <c r="K5065" s="92"/>
    </row>
    <row r="5066" spans="10:11" x14ac:dyDescent="0.25">
      <c r="J5066" s="92"/>
      <c r="K5066" s="92"/>
    </row>
    <row r="5067" spans="10:11" x14ac:dyDescent="0.25">
      <c r="J5067" s="92"/>
      <c r="K5067" s="92"/>
    </row>
    <row r="5068" spans="10:11" x14ac:dyDescent="0.25">
      <c r="J5068" s="92"/>
      <c r="K5068" s="92"/>
    </row>
    <row r="5069" spans="10:11" x14ac:dyDescent="0.25">
      <c r="J5069" s="92"/>
      <c r="K5069" s="92"/>
    </row>
    <row r="5070" spans="10:11" x14ac:dyDescent="0.25">
      <c r="J5070" s="92"/>
      <c r="K5070" s="92"/>
    </row>
    <row r="5071" spans="10:11" x14ac:dyDescent="0.25">
      <c r="J5071" s="92"/>
      <c r="K5071" s="92"/>
    </row>
    <row r="5072" spans="10:11" x14ac:dyDescent="0.25">
      <c r="J5072" s="92"/>
      <c r="K5072" s="92"/>
    </row>
    <row r="5073" spans="10:11" x14ac:dyDescent="0.25">
      <c r="J5073" s="92"/>
      <c r="K5073" s="92"/>
    </row>
    <row r="5074" spans="10:11" x14ac:dyDescent="0.25">
      <c r="J5074" s="92"/>
      <c r="K5074" s="92"/>
    </row>
    <row r="5075" spans="10:11" x14ac:dyDescent="0.25">
      <c r="J5075" s="92"/>
      <c r="K5075" s="92"/>
    </row>
    <row r="5076" spans="10:11" x14ac:dyDescent="0.25">
      <c r="J5076" s="92"/>
      <c r="K5076" s="92"/>
    </row>
    <row r="5077" spans="10:11" x14ac:dyDescent="0.25">
      <c r="J5077" s="92"/>
      <c r="K5077" s="92"/>
    </row>
    <row r="5078" spans="10:11" x14ac:dyDescent="0.25">
      <c r="J5078" s="92"/>
      <c r="K5078" s="92"/>
    </row>
    <row r="5079" spans="10:11" x14ac:dyDescent="0.25">
      <c r="J5079" s="92"/>
      <c r="K5079" s="92"/>
    </row>
    <row r="5080" spans="10:11" x14ac:dyDescent="0.25">
      <c r="J5080" s="92"/>
      <c r="K5080" s="92"/>
    </row>
    <row r="5081" spans="10:11" x14ac:dyDescent="0.25">
      <c r="J5081" s="92"/>
      <c r="K5081" s="92"/>
    </row>
    <row r="5082" spans="10:11" x14ac:dyDescent="0.25">
      <c r="J5082" s="92"/>
      <c r="K5082" s="92"/>
    </row>
    <row r="5083" spans="10:11" x14ac:dyDescent="0.25">
      <c r="J5083" s="92"/>
      <c r="K5083" s="92"/>
    </row>
    <row r="5084" spans="10:11" x14ac:dyDescent="0.25">
      <c r="J5084" s="92"/>
      <c r="K5084" s="92"/>
    </row>
    <row r="5085" spans="10:11" x14ac:dyDescent="0.25">
      <c r="J5085" s="92"/>
      <c r="K5085" s="92"/>
    </row>
    <row r="5086" spans="10:11" x14ac:dyDescent="0.25">
      <c r="J5086" s="92"/>
      <c r="K5086" s="92"/>
    </row>
    <row r="5087" spans="10:11" x14ac:dyDescent="0.25">
      <c r="J5087" s="92"/>
      <c r="K5087" s="92"/>
    </row>
    <row r="5088" spans="10:11" x14ac:dyDescent="0.25">
      <c r="J5088" s="92"/>
      <c r="K5088" s="92"/>
    </row>
    <row r="5089" spans="10:11" x14ac:dyDescent="0.25">
      <c r="J5089" s="92"/>
      <c r="K5089" s="92"/>
    </row>
    <row r="5090" spans="10:11" x14ac:dyDescent="0.25">
      <c r="J5090" s="92"/>
      <c r="K5090" s="92"/>
    </row>
    <row r="5091" spans="10:11" x14ac:dyDescent="0.25">
      <c r="J5091" s="92"/>
      <c r="K5091" s="92"/>
    </row>
    <row r="5092" spans="10:11" x14ac:dyDescent="0.25">
      <c r="J5092" s="92"/>
      <c r="K5092" s="92"/>
    </row>
    <row r="5093" spans="10:11" x14ac:dyDescent="0.25">
      <c r="J5093" s="92"/>
      <c r="K5093" s="92"/>
    </row>
    <row r="5094" spans="10:11" x14ac:dyDescent="0.25">
      <c r="J5094" s="92"/>
      <c r="K5094" s="92"/>
    </row>
    <row r="5095" spans="10:11" x14ac:dyDescent="0.25">
      <c r="J5095" s="92"/>
      <c r="K5095" s="92"/>
    </row>
    <row r="5096" spans="10:11" x14ac:dyDescent="0.25">
      <c r="J5096" s="92"/>
      <c r="K5096" s="92"/>
    </row>
    <row r="5097" spans="10:11" x14ac:dyDescent="0.25">
      <c r="J5097" s="92"/>
      <c r="K5097" s="92"/>
    </row>
    <row r="5098" spans="10:11" x14ac:dyDescent="0.25">
      <c r="J5098" s="92"/>
      <c r="K5098" s="92"/>
    </row>
    <row r="5099" spans="10:11" x14ac:dyDescent="0.25">
      <c r="J5099" s="92"/>
      <c r="K5099" s="92"/>
    </row>
    <row r="5100" spans="10:11" x14ac:dyDescent="0.25">
      <c r="J5100" s="92"/>
      <c r="K5100" s="92"/>
    </row>
    <row r="5101" spans="10:11" x14ac:dyDescent="0.25">
      <c r="J5101" s="92"/>
      <c r="K5101" s="92"/>
    </row>
    <row r="5102" spans="10:11" x14ac:dyDescent="0.25">
      <c r="J5102" s="92"/>
      <c r="K5102" s="92"/>
    </row>
    <row r="5103" spans="10:11" x14ac:dyDescent="0.25">
      <c r="J5103" s="92"/>
      <c r="K5103" s="92"/>
    </row>
    <row r="5104" spans="10:11" x14ac:dyDescent="0.25">
      <c r="J5104" s="92"/>
      <c r="K5104" s="92"/>
    </row>
    <row r="5105" spans="10:11" x14ac:dyDescent="0.25">
      <c r="J5105" s="92"/>
      <c r="K5105" s="92"/>
    </row>
    <row r="5106" spans="10:11" x14ac:dyDescent="0.25">
      <c r="J5106" s="92"/>
      <c r="K5106" s="92"/>
    </row>
    <row r="5107" spans="10:11" x14ac:dyDescent="0.25">
      <c r="J5107" s="92"/>
      <c r="K5107" s="92"/>
    </row>
    <row r="5108" spans="10:11" x14ac:dyDescent="0.25">
      <c r="J5108" s="92"/>
      <c r="K5108" s="92"/>
    </row>
    <row r="5109" spans="10:11" x14ac:dyDescent="0.25">
      <c r="J5109" s="92"/>
      <c r="K5109" s="92"/>
    </row>
    <row r="5110" spans="10:11" x14ac:dyDescent="0.25">
      <c r="J5110" s="92"/>
      <c r="K5110" s="92"/>
    </row>
    <row r="5111" spans="10:11" x14ac:dyDescent="0.25">
      <c r="J5111" s="92"/>
      <c r="K5111" s="92"/>
    </row>
    <row r="5112" spans="10:11" x14ac:dyDescent="0.25">
      <c r="J5112" s="92"/>
      <c r="K5112" s="92"/>
    </row>
    <row r="5113" spans="10:11" x14ac:dyDescent="0.25">
      <c r="J5113" s="92"/>
      <c r="K5113" s="92"/>
    </row>
    <row r="5114" spans="10:11" x14ac:dyDescent="0.25">
      <c r="J5114" s="92"/>
      <c r="K5114" s="92"/>
    </row>
    <row r="5115" spans="10:11" x14ac:dyDescent="0.25">
      <c r="J5115" s="92"/>
      <c r="K5115" s="92"/>
    </row>
    <row r="5116" spans="10:11" x14ac:dyDescent="0.25">
      <c r="J5116" s="92"/>
      <c r="K5116" s="92"/>
    </row>
    <row r="5117" spans="10:11" x14ac:dyDescent="0.25">
      <c r="J5117" s="92"/>
      <c r="K5117" s="92"/>
    </row>
    <row r="5118" spans="10:11" x14ac:dyDescent="0.25">
      <c r="J5118" s="92"/>
      <c r="K5118" s="92"/>
    </row>
    <row r="5119" spans="10:11" x14ac:dyDescent="0.25">
      <c r="J5119" s="92"/>
      <c r="K5119" s="92"/>
    </row>
    <row r="5120" spans="10:11" x14ac:dyDescent="0.25">
      <c r="J5120" s="92"/>
      <c r="K5120" s="92"/>
    </row>
    <row r="5121" spans="10:11" x14ac:dyDescent="0.25">
      <c r="J5121" s="92"/>
      <c r="K5121" s="92"/>
    </row>
    <row r="5122" spans="10:11" x14ac:dyDescent="0.25">
      <c r="J5122" s="92"/>
      <c r="K5122" s="92"/>
    </row>
    <row r="5123" spans="10:11" x14ac:dyDescent="0.25">
      <c r="J5123" s="92"/>
      <c r="K5123" s="92"/>
    </row>
    <row r="5124" spans="10:11" x14ac:dyDescent="0.25">
      <c r="J5124" s="92"/>
      <c r="K5124" s="92"/>
    </row>
    <row r="5125" spans="10:11" x14ac:dyDescent="0.25">
      <c r="J5125" s="92"/>
      <c r="K5125" s="92"/>
    </row>
    <row r="5126" spans="10:11" x14ac:dyDescent="0.25">
      <c r="J5126" s="92"/>
      <c r="K5126" s="92"/>
    </row>
    <row r="5127" spans="10:11" x14ac:dyDescent="0.25">
      <c r="J5127" s="92"/>
      <c r="K5127" s="92"/>
    </row>
    <row r="5128" spans="10:11" x14ac:dyDescent="0.25">
      <c r="J5128" s="92"/>
      <c r="K5128" s="92"/>
    </row>
    <row r="5129" spans="10:11" x14ac:dyDescent="0.25">
      <c r="J5129" s="92"/>
      <c r="K5129" s="92"/>
    </row>
    <row r="5130" spans="10:11" x14ac:dyDescent="0.25">
      <c r="J5130" s="92"/>
      <c r="K5130" s="92"/>
    </row>
    <row r="5131" spans="10:11" x14ac:dyDescent="0.25">
      <c r="J5131" s="92"/>
      <c r="K5131" s="92"/>
    </row>
    <row r="5132" spans="10:11" x14ac:dyDescent="0.25">
      <c r="J5132" s="92"/>
      <c r="K5132" s="92"/>
    </row>
    <row r="5133" spans="10:11" x14ac:dyDescent="0.25">
      <c r="J5133" s="92"/>
      <c r="K5133" s="92"/>
    </row>
    <row r="5134" spans="10:11" x14ac:dyDescent="0.25">
      <c r="J5134" s="92"/>
      <c r="K5134" s="92"/>
    </row>
    <row r="5135" spans="10:11" x14ac:dyDescent="0.25">
      <c r="J5135" s="92"/>
      <c r="K5135" s="92"/>
    </row>
    <row r="5136" spans="10:11" x14ac:dyDescent="0.25">
      <c r="J5136" s="92"/>
      <c r="K5136" s="92"/>
    </row>
    <row r="5137" spans="10:11" x14ac:dyDescent="0.25">
      <c r="J5137" s="92"/>
      <c r="K5137" s="92"/>
    </row>
    <row r="5138" spans="10:11" x14ac:dyDescent="0.25">
      <c r="J5138" s="92"/>
      <c r="K5138" s="92"/>
    </row>
    <row r="5139" spans="10:11" x14ac:dyDescent="0.25">
      <c r="J5139" s="92"/>
      <c r="K5139" s="92"/>
    </row>
    <row r="5140" spans="10:11" x14ac:dyDescent="0.25">
      <c r="J5140" s="92"/>
      <c r="K5140" s="92"/>
    </row>
    <row r="5141" spans="10:11" x14ac:dyDescent="0.25">
      <c r="J5141" s="92"/>
      <c r="K5141" s="92"/>
    </row>
    <row r="5142" spans="10:11" x14ac:dyDescent="0.25">
      <c r="J5142" s="92"/>
      <c r="K5142" s="92"/>
    </row>
    <row r="5143" spans="10:11" x14ac:dyDescent="0.25">
      <c r="J5143" s="92"/>
      <c r="K5143" s="92"/>
    </row>
    <row r="5144" spans="10:11" x14ac:dyDescent="0.25">
      <c r="J5144" s="92"/>
      <c r="K5144" s="92"/>
    </row>
    <row r="5145" spans="10:11" x14ac:dyDescent="0.25">
      <c r="J5145" s="92"/>
      <c r="K5145" s="92"/>
    </row>
    <row r="5146" spans="10:11" x14ac:dyDescent="0.25">
      <c r="J5146" s="92"/>
      <c r="K5146" s="92"/>
    </row>
    <row r="5147" spans="10:11" x14ac:dyDescent="0.25">
      <c r="J5147" s="92"/>
      <c r="K5147" s="92"/>
    </row>
    <row r="5148" spans="10:11" x14ac:dyDescent="0.25">
      <c r="J5148" s="92"/>
      <c r="K5148" s="92"/>
    </row>
    <row r="5149" spans="10:11" x14ac:dyDescent="0.25">
      <c r="J5149" s="92"/>
      <c r="K5149" s="92"/>
    </row>
    <row r="5150" spans="10:11" x14ac:dyDescent="0.25">
      <c r="J5150" s="92"/>
      <c r="K5150" s="92"/>
    </row>
    <row r="5151" spans="10:11" x14ac:dyDescent="0.25">
      <c r="J5151" s="92"/>
      <c r="K5151" s="92"/>
    </row>
    <row r="5152" spans="10:11" x14ac:dyDescent="0.25">
      <c r="J5152" s="92"/>
      <c r="K5152" s="92"/>
    </row>
    <row r="5153" spans="10:11" x14ac:dyDescent="0.25">
      <c r="J5153" s="92"/>
      <c r="K5153" s="92"/>
    </row>
    <row r="5154" spans="10:11" x14ac:dyDescent="0.25">
      <c r="J5154" s="92"/>
      <c r="K5154" s="92"/>
    </row>
    <row r="5155" spans="10:11" x14ac:dyDescent="0.25">
      <c r="J5155" s="92"/>
      <c r="K5155" s="92"/>
    </row>
    <row r="5156" spans="10:11" x14ac:dyDescent="0.25">
      <c r="J5156" s="92"/>
      <c r="K5156" s="92"/>
    </row>
    <row r="5157" spans="10:11" x14ac:dyDescent="0.25">
      <c r="J5157" s="92"/>
      <c r="K5157" s="92"/>
    </row>
    <row r="5158" spans="10:11" x14ac:dyDescent="0.25">
      <c r="J5158" s="92"/>
      <c r="K5158" s="92"/>
    </row>
    <row r="5159" spans="10:11" x14ac:dyDescent="0.25">
      <c r="J5159" s="92"/>
      <c r="K5159" s="92"/>
    </row>
    <row r="5160" spans="10:11" x14ac:dyDescent="0.25">
      <c r="J5160" s="92"/>
      <c r="K5160" s="92"/>
    </row>
    <row r="5161" spans="10:11" x14ac:dyDescent="0.25">
      <c r="J5161" s="92"/>
      <c r="K5161" s="92"/>
    </row>
    <row r="5162" spans="10:11" x14ac:dyDescent="0.25">
      <c r="J5162" s="92"/>
      <c r="K5162" s="92"/>
    </row>
    <row r="5163" spans="10:11" x14ac:dyDescent="0.25">
      <c r="J5163" s="92"/>
      <c r="K5163" s="92"/>
    </row>
    <row r="5164" spans="10:11" x14ac:dyDescent="0.25">
      <c r="J5164" s="92"/>
      <c r="K5164" s="92"/>
    </row>
    <row r="5165" spans="10:11" x14ac:dyDescent="0.25">
      <c r="J5165" s="92"/>
      <c r="K5165" s="92"/>
    </row>
    <row r="5166" spans="10:11" x14ac:dyDescent="0.25">
      <c r="J5166" s="92"/>
      <c r="K5166" s="92"/>
    </row>
    <row r="5167" spans="10:11" x14ac:dyDescent="0.25">
      <c r="J5167" s="92"/>
      <c r="K5167" s="92"/>
    </row>
    <row r="5168" spans="10:11" x14ac:dyDescent="0.25">
      <c r="J5168" s="92"/>
      <c r="K5168" s="92"/>
    </row>
    <row r="5169" spans="10:11" x14ac:dyDescent="0.25">
      <c r="J5169" s="92"/>
      <c r="K5169" s="92"/>
    </row>
    <row r="5170" spans="10:11" x14ac:dyDescent="0.25">
      <c r="J5170" s="92"/>
      <c r="K5170" s="92"/>
    </row>
    <row r="5171" spans="10:11" x14ac:dyDescent="0.25">
      <c r="J5171" s="92"/>
      <c r="K5171" s="92"/>
    </row>
    <row r="5172" spans="10:11" x14ac:dyDescent="0.25">
      <c r="J5172" s="92"/>
      <c r="K5172" s="92"/>
    </row>
    <row r="5173" spans="10:11" x14ac:dyDescent="0.25">
      <c r="J5173" s="92"/>
      <c r="K5173" s="92"/>
    </row>
    <row r="5174" spans="10:11" x14ac:dyDescent="0.25">
      <c r="J5174" s="92"/>
      <c r="K5174" s="92"/>
    </row>
    <row r="5175" spans="10:11" x14ac:dyDescent="0.25">
      <c r="J5175" s="92"/>
      <c r="K5175" s="92"/>
    </row>
    <row r="5176" spans="10:11" x14ac:dyDescent="0.25">
      <c r="J5176" s="92"/>
      <c r="K5176" s="92"/>
    </row>
    <row r="5177" spans="10:11" x14ac:dyDescent="0.25">
      <c r="J5177" s="92"/>
      <c r="K5177" s="92"/>
    </row>
    <row r="5178" spans="10:11" x14ac:dyDescent="0.25">
      <c r="J5178" s="92"/>
      <c r="K5178" s="92"/>
    </row>
    <row r="5179" spans="10:11" x14ac:dyDescent="0.25">
      <c r="J5179" s="92"/>
      <c r="K5179" s="92"/>
    </row>
    <row r="5180" spans="10:11" x14ac:dyDescent="0.25">
      <c r="J5180" s="92"/>
      <c r="K5180" s="92"/>
    </row>
    <row r="5181" spans="10:11" x14ac:dyDescent="0.25">
      <c r="J5181" s="92"/>
      <c r="K5181" s="92"/>
    </row>
    <row r="5182" spans="10:11" x14ac:dyDescent="0.25">
      <c r="J5182" s="92"/>
      <c r="K5182" s="92"/>
    </row>
    <row r="5183" spans="10:11" x14ac:dyDescent="0.25">
      <c r="J5183" s="92"/>
      <c r="K5183" s="92"/>
    </row>
    <row r="5184" spans="10:11" x14ac:dyDescent="0.25">
      <c r="J5184" s="92"/>
      <c r="K5184" s="92"/>
    </row>
    <row r="5185" spans="10:11" x14ac:dyDescent="0.25">
      <c r="J5185" s="92"/>
      <c r="K5185" s="92"/>
    </row>
    <row r="5186" spans="10:11" x14ac:dyDescent="0.25">
      <c r="J5186" s="92"/>
      <c r="K5186" s="92"/>
    </row>
    <row r="5187" spans="10:11" x14ac:dyDescent="0.25">
      <c r="J5187" s="92"/>
      <c r="K5187" s="92"/>
    </row>
    <row r="5188" spans="10:11" x14ac:dyDescent="0.25">
      <c r="J5188" s="92"/>
      <c r="K5188" s="92"/>
    </row>
    <row r="5189" spans="10:11" x14ac:dyDescent="0.25">
      <c r="J5189" s="92"/>
      <c r="K5189" s="92"/>
    </row>
    <row r="5190" spans="10:11" x14ac:dyDescent="0.25">
      <c r="J5190" s="92"/>
      <c r="K5190" s="92"/>
    </row>
    <row r="5191" spans="10:11" x14ac:dyDescent="0.25">
      <c r="J5191" s="92"/>
      <c r="K5191" s="92"/>
    </row>
    <row r="5192" spans="10:11" x14ac:dyDescent="0.25">
      <c r="J5192" s="92"/>
      <c r="K5192" s="92"/>
    </row>
    <row r="5193" spans="10:11" x14ac:dyDescent="0.25">
      <c r="J5193" s="92"/>
      <c r="K5193" s="92"/>
    </row>
    <row r="5194" spans="10:11" x14ac:dyDescent="0.25">
      <c r="J5194" s="92"/>
      <c r="K5194" s="92"/>
    </row>
    <row r="5195" spans="10:11" x14ac:dyDescent="0.25">
      <c r="J5195" s="92"/>
      <c r="K5195" s="92"/>
    </row>
    <row r="5196" spans="10:11" x14ac:dyDescent="0.25">
      <c r="J5196" s="92"/>
      <c r="K5196" s="92"/>
    </row>
    <row r="5197" spans="10:11" x14ac:dyDescent="0.25">
      <c r="J5197" s="92"/>
      <c r="K5197" s="92"/>
    </row>
    <row r="5198" spans="10:11" x14ac:dyDescent="0.25">
      <c r="J5198" s="92"/>
      <c r="K5198" s="92"/>
    </row>
    <row r="5199" spans="10:11" x14ac:dyDescent="0.25">
      <c r="J5199" s="92"/>
      <c r="K5199" s="92"/>
    </row>
    <row r="5200" spans="10:11" x14ac:dyDescent="0.25">
      <c r="J5200" s="92"/>
      <c r="K5200" s="92"/>
    </row>
    <row r="5201" spans="10:11" x14ac:dyDescent="0.25">
      <c r="J5201" s="92"/>
      <c r="K5201" s="92"/>
    </row>
    <row r="5202" spans="10:11" x14ac:dyDescent="0.25">
      <c r="J5202" s="92"/>
      <c r="K5202" s="92"/>
    </row>
    <row r="5203" spans="10:11" x14ac:dyDescent="0.25">
      <c r="J5203" s="92"/>
      <c r="K5203" s="92"/>
    </row>
    <row r="5204" spans="10:11" x14ac:dyDescent="0.25">
      <c r="J5204" s="92"/>
      <c r="K5204" s="92"/>
    </row>
    <row r="5205" spans="10:11" x14ac:dyDescent="0.25">
      <c r="J5205" s="92"/>
      <c r="K5205" s="92"/>
    </row>
    <row r="5206" spans="10:11" x14ac:dyDescent="0.25">
      <c r="J5206" s="92"/>
      <c r="K5206" s="92"/>
    </row>
    <row r="5207" spans="10:11" x14ac:dyDescent="0.25">
      <c r="J5207" s="92"/>
      <c r="K5207" s="92"/>
    </row>
    <row r="5208" spans="10:11" x14ac:dyDescent="0.25">
      <c r="J5208" s="92"/>
      <c r="K5208" s="92"/>
    </row>
    <row r="5209" spans="10:11" x14ac:dyDescent="0.25">
      <c r="J5209" s="92"/>
      <c r="K5209" s="92"/>
    </row>
    <row r="5210" spans="10:11" x14ac:dyDescent="0.25">
      <c r="J5210" s="92"/>
      <c r="K5210" s="92"/>
    </row>
    <row r="5211" spans="10:11" x14ac:dyDescent="0.25">
      <c r="J5211" s="92"/>
      <c r="K5211" s="92"/>
    </row>
    <row r="5212" spans="10:11" x14ac:dyDescent="0.25">
      <c r="J5212" s="92"/>
      <c r="K5212" s="92"/>
    </row>
    <row r="5213" spans="10:11" x14ac:dyDescent="0.25">
      <c r="J5213" s="92"/>
      <c r="K5213" s="92"/>
    </row>
    <row r="5214" spans="10:11" x14ac:dyDescent="0.25">
      <c r="J5214" s="92"/>
      <c r="K5214" s="92"/>
    </row>
    <row r="5215" spans="10:11" x14ac:dyDescent="0.25">
      <c r="J5215" s="92"/>
      <c r="K5215" s="92"/>
    </row>
    <row r="5216" spans="10:11" x14ac:dyDescent="0.25">
      <c r="J5216" s="92"/>
      <c r="K5216" s="92"/>
    </row>
    <row r="5217" spans="10:11" x14ac:dyDescent="0.25">
      <c r="J5217" s="92"/>
      <c r="K5217" s="92"/>
    </row>
    <row r="5218" spans="10:11" x14ac:dyDescent="0.25">
      <c r="J5218" s="92"/>
      <c r="K5218" s="92"/>
    </row>
    <row r="5219" spans="10:11" x14ac:dyDescent="0.25">
      <c r="J5219" s="92"/>
      <c r="K5219" s="92"/>
    </row>
    <row r="5220" spans="10:11" x14ac:dyDescent="0.25">
      <c r="J5220" s="92"/>
      <c r="K5220" s="92"/>
    </row>
    <row r="5221" spans="10:11" x14ac:dyDescent="0.25">
      <c r="J5221" s="92"/>
      <c r="K5221" s="92"/>
    </row>
    <row r="5222" spans="10:11" x14ac:dyDescent="0.25">
      <c r="J5222" s="92"/>
      <c r="K5222" s="92"/>
    </row>
    <row r="5223" spans="10:11" x14ac:dyDescent="0.25">
      <c r="J5223" s="92"/>
      <c r="K5223" s="92"/>
    </row>
    <row r="5224" spans="10:11" x14ac:dyDescent="0.25">
      <c r="J5224" s="92"/>
      <c r="K5224" s="92"/>
    </row>
    <row r="5225" spans="10:11" x14ac:dyDescent="0.25">
      <c r="J5225" s="92"/>
      <c r="K5225" s="92"/>
    </row>
    <row r="5226" spans="10:11" x14ac:dyDescent="0.25">
      <c r="J5226" s="92"/>
      <c r="K5226" s="92"/>
    </row>
    <row r="5227" spans="10:11" x14ac:dyDescent="0.25">
      <c r="J5227" s="92"/>
      <c r="K5227" s="92"/>
    </row>
    <row r="5228" spans="10:11" x14ac:dyDescent="0.25">
      <c r="J5228" s="92"/>
      <c r="K5228" s="92"/>
    </row>
    <row r="5229" spans="10:11" x14ac:dyDescent="0.25">
      <c r="J5229" s="92"/>
      <c r="K5229" s="92"/>
    </row>
    <row r="5230" spans="10:11" x14ac:dyDescent="0.25">
      <c r="J5230" s="92"/>
      <c r="K5230" s="92"/>
    </row>
    <row r="5231" spans="10:11" x14ac:dyDescent="0.25">
      <c r="J5231" s="92"/>
      <c r="K5231" s="92"/>
    </row>
    <row r="5232" spans="10:11" x14ac:dyDescent="0.25">
      <c r="J5232" s="92"/>
      <c r="K5232" s="92"/>
    </row>
    <row r="5233" spans="10:11" x14ac:dyDescent="0.25">
      <c r="J5233" s="92"/>
      <c r="K5233" s="92"/>
    </row>
    <row r="5234" spans="10:11" x14ac:dyDescent="0.25">
      <c r="J5234" s="92"/>
      <c r="K5234" s="92"/>
    </row>
    <row r="5235" spans="10:11" x14ac:dyDescent="0.25">
      <c r="J5235" s="92"/>
      <c r="K5235" s="92"/>
    </row>
    <row r="5236" spans="10:11" x14ac:dyDescent="0.25">
      <c r="J5236" s="92"/>
      <c r="K5236" s="92"/>
    </row>
    <row r="5237" spans="10:11" x14ac:dyDescent="0.25">
      <c r="J5237" s="92"/>
      <c r="K5237" s="92"/>
    </row>
    <row r="5238" spans="10:11" x14ac:dyDescent="0.25">
      <c r="J5238" s="92"/>
      <c r="K5238" s="92"/>
    </row>
    <row r="5239" spans="10:11" x14ac:dyDescent="0.25">
      <c r="J5239" s="92"/>
      <c r="K5239" s="92"/>
    </row>
    <row r="5240" spans="10:11" x14ac:dyDescent="0.25">
      <c r="J5240" s="92"/>
      <c r="K5240" s="92"/>
    </row>
    <row r="5241" spans="10:11" x14ac:dyDescent="0.25">
      <c r="J5241" s="92"/>
      <c r="K5241" s="92"/>
    </row>
    <row r="5242" spans="10:11" x14ac:dyDescent="0.25">
      <c r="J5242" s="92"/>
      <c r="K5242" s="92"/>
    </row>
    <row r="5243" spans="10:11" x14ac:dyDescent="0.25">
      <c r="J5243" s="92"/>
      <c r="K5243" s="92"/>
    </row>
    <row r="5244" spans="10:11" x14ac:dyDescent="0.25">
      <c r="J5244" s="92"/>
      <c r="K5244" s="92"/>
    </row>
    <row r="5245" spans="10:11" x14ac:dyDescent="0.25">
      <c r="J5245" s="92"/>
      <c r="K5245" s="92"/>
    </row>
    <row r="5246" spans="10:11" x14ac:dyDescent="0.25">
      <c r="J5246" s="92"/>
      <c r="K5246" s="92"/>
    </row>
    <row r="5247" spans="10:11" x14ac:dyDescent="0.25">
      <c r="J5247" s="92"/>
      <c r="K5247" s="92"/>
    </row>
    <row r="5248" spans="10:11" x14ac:dyDescent="0.25">
      <c r="J5248" s="92"/>
      <c r="K5248" s="92"/>
    </row>
    <row r="5249" spans="10:11" x14ac:dyDescent="0.25">
      <c r="J5249" s="92"/>
      <c r="K5249" s="92"/>
    </row>
    <row r="5250" spans="10:11" x14ac:dyDescent="0.25">
      <c r="J5250" s="92"/>
      <c r="K5250" s="92"/>
    </row>
    <row r="5251" spans="10:11" x14ac:dyDescent="0.25">
      <c r="J5251" s="92"/>
      <c r="K5251" s="92"/>
    </row>
    <row r="5252" spans="10:11" x14ac:dyDescent="0.25">
      <c r="J5252" s="92"/>
      <c r="K5252" s="92"/>
    </row>
    <row r="5253" spans="10:11" x14ac:dyDescent="0.25">
      <c r="J5253" s="92"/>
      <c r="K5253" s="92"/>
    </row>
    <row r="5254" spans="10:11" x14ac:dyDescent="0.25">
      <c r="J5254" s="92"/>
      <c r="K5254" s="92"/>
    </row>
    <row r="5255" spans="10:11" x14ac:dyDescent="0.25">
      <c r="J5255" s="92"/>
      <c r="K5255" s="92"/>
    </row>
    <row r="5256" spans="10:11" x14ac:dyDescent="0.25">
      <c r="J5256" s="92"/>
      <c r="K5256" s="92"/>
    </row>
    <row r="5257" spans="10:11" x14ac:dyDescent="0.25">
      <c r="J5257" s="92"/>
      <c r="K5257" s="92"/>
    </row>
    <row r="5258" spans="10:11" x14ac:dyDescent="0.25">
      <c r="J5258" s="92"/>
      <c r="K5258" s="92"/>
    </row>
    <row r="5259" spans="10:11" x14ac:dyDescent="0.25">
      <c r="J5259" s="92"/>
      <c r="K5259" s="92"/>
    </row>
    <row r="5260" spans="10:11" x14ac:dyDescent="0.25">
      <c r="J5260" s="92"/>
      <c r="K5260" s="92"/>
    </row>
    <row r="5261" spans="10:11" x14ac:dyDescent="0.25">
      <c r="J5261" s="92"/>
      <c r="K5261" s="92"/>
    </row>
    <row r="5262" spans="10:11" x14ac:dyDescent="0.25">
      <c r="J5262" s="92"/>
      <c r="K5262" s="92"/>
    </row>
    <row r="5263" spans="10:11" x14ac:dyDescent="0.25">
      <c r="J5263" s="92"/>
      <c r="K5263" s="92"/>
    </row>
    <row r="5264" spans="10:11" x14ac:dyDescent="0.25">
      <c r="J5264" s="92"/>
      <c r="K5264" s="92"/>
    </row>
    <row r="5265" spans="10:11" x14ac:dyDescent="0.25">
      <c r="J5265" s="92"/>
      <c r="K5265" s="92"/>
    </row>
    <row r="5266" spans="10:11" x14ac:dyDescent="0.25">
      <c r="J5266" s="92"/>
      <c r="K5266" s="92"/>
    </row>
    <row r="5267" spans="10:11" x14ac:dyDescent="0.25">
      <c r="J5267" s="92"/>
      <c r="K5267" s="92"/>
    </row>
    <row r="5268" spans="10:11" x14ac:dyDescent="0.25">
      <c r="J5268" s="92"/>
      <c r="K5268" s="92"/>
    </row>
    <row r="5269" spans="10:11" x14ac:dyDescent="0.25">
      <c r="J5269" s="92"/>
      <c r="K5269" s="92"/>
    </row>
    <row r="5270" spans="10:11" x14ac:dyDescent="0.25">
      <c r="J5270" s="92"/>
      <c r="K5270" s="92"/>
    </row>
    <row r="5271" spans="10:11" x14ac:dyDescent="0.25">
      <c r="J5271" s="92"/>
      <c r="K5271" s="92"/>
    </row>
    <row r="5272" spans="10:11" x14ac:dyDescent="0.25">
      <c r="J5272" s="92"/>
      <c r="K5272" s="92"/>
    </row>
    <row r="5273" spans="10:11" x14ac:dyDescent="0.25">
      <c r="J5273" s="92"/>
      <c r="K5273" s="92"/>
    </row>
    <row r="5274" spans="10:11" x14ac:dyDescent="0.25">
      <c r="J5274" s="92"/>
      <c r="K5274" s="92"/>
    </row>
    <row r="5275" spans="10:11" x14ac:dyDescent="0.25">
      <c r="J5275" s="92"/>
      <c r="K5275" s="92"/>
    </row>
    <row r="5276" spans="10:11" x14ac:dyDescent="0.25">
      <c r="J5276" s="92"/>
      <c r="K5276" s="92"/>
    </row>
    <row r="5277" spans="10:11" x14ac:dyDescent="0.25">
      <c r="J5277" s="92"/>
      <c r="K5277" s="92"/>
    </row>
    <row r="5278" spans="10:11" x14ac:dyDescent="0.25">
      <c r="J5278" s="92"/>
      <c r="K5278" s="92"/>
    </row>
    <row r="5279" spans="10:11" x14ac:dyDescent="0.25">
      <c r="J5279" s="92"/>
      <c r="K5279" s="92"/>
    </row>
    <row r="5280" spans="10:11" x14ac:dyDescent="0.25">
      <c r="J5280" s="92"/>
      <c r="K5280" s="92"/>
    </row>
    <row r="5281" spans="10:11" x14ac:dyDescent="0.25">
      <c r="J5281" s="92"/>
      <c r="K5281" s="92"/>
    </row>
    <row r="5282" spans="10:11" x14ac:dyDescent="0.25">
      <c r="J5282" s="92"/>
      <c r="K5282" s="92"/>
    </row>
    <row r="5283" spans="10:11" x14ac:dyDescent="0.25">
      <c r="J5283" s="92"/>
      <c r="K5283" s="92"/>
    </row>
    <row r="5284" spans="10:11" x14ac:dyDescent="0.25">
      <c r="J5284" s="92"/>
      <c r="K5284" s="92"/>
    </row>
    <row r="5285" spans="10:11" x14ac:dyDescent="0.25">
      <c r="J5285" s="92"/>
      <c r="K5285" s="92"/>
    </row>
    <row r="5286" spans="10:11" x14ac:dyDescent="0.25">
      <c r="J5286" s="92"/>
      <c r="K5286" s="92"/>
    </row>
    <row r="5287" spans="10:11" x14ac:dyDescent="0.25">
      <c r="J5287" s="92"/>
      <c r="K5287" s="92"/>
    </row>
    <row r="5288" spans="10:11" x14ac:dyDescent="0.25">
      <c r="J5288" s="92"/>
      <c r="K5288" s="92"/>
    </row>
    <row r="5289" spans="10:11" x14ac:dyDescent="0.25">
      <c r="J5289" s="92"/>
      <c r="K5289" s="92"/>
    </row>
    <row r="5290" spans="10:11" x14ac:dyDescent="0.25">
      <c r="J5290" s="92"/>
      <c r="K5290" s="92"/>
    </row>
    <row r="5291" spans="10:11" x14ac:dyDescent="0.25">
      <c r="J5291" s="92"/>
      <c r="K5291" s="92"/>
    </row>
    <row r="5292" spans="10:11" x14ac:dyDescent="0.25">
      <c r="J5292" s="92"/>
      <c r="K5292" s="92"/>
    </row>
    <row r="5293" spans="10:11" x14ac:dyDescent="0.25">
      <c r="J5293" s="92"/>
      <c r="K5293" s="92"/>
    </row>
    <row r="5294" spans="10:11" x14ac:dyDescent="0.25">
      <c r="J5294" s="92"/>
      <c r="K5294" s="92"/>
    </row>
    <row r="5295" spans="10:11" x14ac:dyDescent="0.25">
      <c r="J5295" s="92"/>
      <c r="K5295" s="92"/>
    </row>
    <row r="5296" spans="10:11" x14ac:dyDescent="0.25">
      <c r="J5296" s="92"/>
      <c r="K5296" s="92"/>
    </row>
    <row r="5297" spans="10:11" x14ac:dyDescent="0.25">
      <c r="J5297" s="92"/>
      <c r="K5297" s="92"/>
    </row>
    <row r="5298" spans="10:11" x14ac:dyDescent="0.25">
      <c r="J5298" s="92"/>
      <c r="K5298" s="92"/>
    </row>
    <row r="5299" spans="10:11" x14ac:dyDescent="0.25">
      <c r="J5299" s="92"/>
      <c r="K5299" s="92"/>
    </row>
    <row r="5300" spans="10:11" x14ac:dyDescent="0.25">
      <c r="J5300" s="92"/>
      <c r="K5300" s="92"/>
    </row>
    <row r="5301" spans="10:11" x14ac:dyDescent="0.25">
      <c r="J5301" s="92"/>
      <c r="K5301" s="92"/>
    </row>
    <row r="5302" spans="10:11" x14ac:dyDescent="0.25">
      <c r="J5302" s="92"/>
      <c r="K5302" s="92"/>
    </row>
    <row r="5303" spans="10:11" x14ac:dyDescent="0.25">
      <c r="J5303" s="92"/>
      <c r="K5303" s="92"/>
    </row>
    <row r="5304" spans="10:11" x14ac:dyDescent="0.25">
      <c r="J5304" s="92"/>
      <c r="K5304" s="92"/>
    </row>
    <row r="5305" spans="10:11" x14ac:dyDescent="0.25">
      <c r="J5305" s="92"/>
      <c r="K5305" s="92"/>
    </row>
    <row r="5306" spans="10:11" x14ac:dyDescent="0.25">
      <c r="J5306" s="92"/>
      <c r="K5306" s="92"/>
    </row>
    <row r="5307" spans="10:11" x14ac:dyDescent="0.25">
      <c r="J5307" s="92"/>
      <c r="K5307" s="92"/>
    </row>
    <row r="5308" spans="10:11" x14ac:dyDescent="0.25">
      <c r="J5308" s="92"/>
      <c r="K5308" s="92"/>
    </row>
    <row r="5309" spans="10:11" x14ac:dyDescent="0.25">
      <c r="J5309" s="92"/>
      <c r="K5309" s="92"/>
    </row>
    <row r="5310" spans="10:11" x14ac:dyDescent="0.25">
      <c r="J5310" s="92"/>
      <c r="K5310" s="92"/>
    </row>
    <row r="5311" spans="10:11" x14ac:dyDescent="0.25">
      <c r="J5311" s="92"/>
      <c r="K5311" s="92"/>
    </row>
    <row r="5312" spans="10:11" x14ac:dyDescent="0.25">
      <c r="J5312" s="92"/>
      <c r="K5312" s="92"/>
    </row>
    <row r="5313" spans="10:11" x14ac:dyDescent="0.25">
      <c r="J5313" s="92"/>
      <c r="K5313" s="92"/>
    </row>
    <row r="5314" spans="10:11" x14ac:dyDescent="0.25">
      <c r="J5314" s="92"/>
      <c r="K5314" s="92"/>
    </row>
    <row r="5315" spans="10:11" x14ac:dyDescent="0.25">
      <c r="J5315" s="92"/>
      <c r="K5315" s="92"/>
    </row>
    <row r="5316" spans="10:11" x14ac:dyDescent="0.25">
      <c r="J5316" s="92"/>
      <c r="K5316" s="92"/>
    </row>
    <row r="5317" spans="10:11" x14ac:dyDescent="0.25">
      <c r="J5317" s="92"/>
      <c r="K5317" s="92"/>
    </row>
    <row r="5318" spans="10:11" x14ac:dyDescent="0.25">
      <c r="J5318" s="92"/>
      <c r="K5318" s="92"/>
    </row>
    <row r="5319" spans="10:11" x14ac:dyDescent="0.25">
      <c r="J5319" s="92"/>
      <c r="K5319" s="92"/>
    </row>
    <row r="5320" spans="10:11" x14ac:dyDescent="0.25">
      <c r="J5320" s="92"/>
      <c r="K5320" s="92"/>
    </row>
    <row r="5321" spans="10:11" x14ac:dyDescent="0.25">
      <c r="J5321" s="92"/>
      <c r="K5321" s="92"/>
    </row>
    <row r="5322" spans="10:11" x14ac:dyDescent="0.25">
      <c r="J5322" s="92"/>
      <c r="K5322" s="92"/>
    </row>
    <row r="5323" spans="10:11" x14ac:dyDescent="0.25">
      <c r="J5323" s="92"/>
      <c r="K5323" s="92"/>
    </row>
    <row r="5324" spans="10:11" x14ac:dyDescent="0.25">
      <c r="J5324" s="92"/>
      <c r="K5324" s="92"/>
    </row>
    <row r="5325" spans="10:11" x14ac:dyDescent="0.25">
      <c r="J5325" s="92"/>
      <c r="K5325" s="92"/>
    </row>
    <row r="5326" spans="10:11" x14ac:dyDescent="0.25">
      <c r="J5326" s="92"/>
      <c r="K5326" s="92"/>
    </row>
    <row r="5327" spans="10:11" x14ac:dyDescent="0.25">
      <c r="J5327" s="92"/>
      <c r="K5327" s="92"/>
    </row>
    <row r="5328" spans="10:11" x14ac:dyDescent="0.25">
      <c r="J5328" s="92"/>
      <c r="K5328" s="92"/>
    </row>
    <row r="5329" spans="10:11" x14ac:dyDescent="0.25">
      <c r="J5329" s="92"/>
      <c r="K5329" s="92"/>
    </row>
    <row r="5330" spans="10:11" x14ac:dyDescent="0.25">
      <c r="J5330" s="92"/>
      <c r="K5330" s="92"/>
    </row>
    <row r="5331" spans="10:11" x14ac:dyDescent="0.25">
      <c r="J5331" s="92"/>
      <c r="K5331" s="92"/>
    </row>
    <row r="5332" spans="10:11" x14ac:dyDescent="0.25">
      <c r="J5332" s="92"/>
      <c r="K5332" s="92"/>
    </row>
    <row r="5333" spans="10:11" x14ac:dyDescent="0.25">
      <c r="J5333" s="92"/>
      <c r="K5333" s="92"/>
    </row>
    <row r="5334" spans="10:11" x14ac:dyDescent="0.25">
      <c r="J5334" s="92"/>
      <c r="K5334" s="92"/>
    </row>
    <row r="5335" spans="10:11" x14ac:dyDescent="0.25">
      <c r="J5335" s="92"/>
      <c r="K5335" s="92"/>
    </row>
    <row r="5336" spans="10:11" x14ac:dyDescent="0.25">
      <c r="J5336" s="92"/>
      <c r="K5336" s="92"/>
    </row>
    <row r="5337" spans="10:11" x14ac:dyDescent="0.25">
      <c r="J5337" s="92"/>
      <c r="K5337" s="92"/>
    </row>
    <row r="5338" spans="10:11" x14ac:dyDescent="0.25">
      <c r="J5338" s="92"/>
      <c r="K5338" s="92"/>
    </row>
    <row r="5339" spans="10:11" x14ac:dyDescent="0.25">
      <c r="J5339" s="92"/>
      <c r="K5339" s="92"/>
    </row>
    <row r="5340" spans="10:11" x14ac:dyDescent="0.25">
      <c r="J5340" s="92"/>
      <c r="K5340" s="92"/>
    </row>
    <row r="5341" spans="10:11" x14ac:dyDescent="0.25">
      <c r="J5341" s="92"/>
      <c r="K5341" s="92"/>
    </row>
    <row r="5342" spans="10:11" x14ac:dyDescent="0.25">
      <c r="J5342" s="92"/>
      <c r="K5342" s="92"/>
    </row>
    <row r="5343" spans="10:11" x14ac:dyDescent="0.25">
      <c r="J5343" s="92"/>
      <c r="K5343" s="92"/>
    </row>
    <row r="5344" spans="10:11" x14ac:dyDescent="0.25">
      <c r="J5344" s="92"/>
      <c r="K5344" s="92"/>
    </row>
    <row r="5345" spans="10:11" x14ac:dyDescent="0.25">
      <c r="J5345" s="92"/>
      <c r="K5345" s="92"/>
    </row>
    <row r="5346" spans="10:11" x14ac:dyDescent="0.25">
      <c r="J5346" s="92"/>
      <c r="K5346" s="92"/>
    </row>
    <row r="5347" spans="10:11" x14ac:dyDescent="0.25">
      <c r="J5347" s="92"/>
      <c r="K5347" s="92"/>
    </row>
    <row r="5348" spans="10:11" x14ac:dyDescent="0.25">
      <c r="J5348" s="92"/>
      <c r="K5348" s="92"/>
    </row>
    <row r="5349" spans="10:11" x14ac:dyDescent="0.25">
      <c r="J5349" s="92"/>
      <c r="K5349" s="92"/>
    </row>
    <row r="5350" spans="10:11" x14ac:dyDescent="0.25">
      <c r="J5350" s="92"/>
      <c r="K5350" s="92"/>
    </row>
    <row r="5351" spans="10:11" x14ac:dyDescent="0.25">
      <c r="J5351" s="92"/>
      <c r="K5351" s="92"/>
    </row>
    <row r="5352" spans="10:11" x14ac:dyDescent="0.25">
      <c r="J5352" s="92"/>
      <c r="K5352" s="92"/>
    </row>
    <row r="5353" spans="10:11" x14ac:dyDescent="0.25">
      <c r="J5353" s="92"/>
      <c r="K5353" s="92"/>
    </row>
    <row r="5354" spans="10:11" x14ac:dyDescent="0.25">
      <c r="J5354" s="92"/>
      <c r="K5354" s="92"/>
    </row>
    <row r="5355" spans="10:11" x14ac:dyDescent="0.25">
      <c r="J5355" s="92"/>
      <c r="K5355" s="92"/>
    </row>
    <row r="5356" spans="10:11" x14ac:dyDescent="0.25">
      <c r="J5356" s="92"/>
      <c r="K5356" s="92"/>
    </row>
    <row r="5357" spans="10:11" x14ac:dyDescent="0.25">
      <c r="J5357" s="92"/>
      <c r="K5357" s="92"/>
    </row>
    <row r="5358" spans="10:11" x14ac:dyDescent="0.25">
      <c r="J5358" s="92"/>
      <c r="K5358" s="92"/>
    </row>
    <row r="5359" spans="10:11" x14ac:dyDescent="0.25">
      <c r="J5359" s="92"/>
      <c r="K5359" s="92"/>
    </row>
    <row r="5360" spans="10:11" x14ac:dyDescent="0.25">
      <c r="J5360" s="92"/>
      <c r="K5360" s="92"/>
    </row>
    <row r="5361" spans="10:11" x14ac:dyDescent="0.25">
      <c r="J5361" s="92"/>
      <c r="K5361" s="92"/>
    </row>
    <row r="5362" spans="10:11" x14ac:dyDescent="0.25">
      <c r="J5362" s="92"/>
      <c r="K5362" s="92"/>
    </row>
    <row r="5363" spans="10:11" x14ac:dyDescent="0.25">
      <c r="J5363" s="92"/>
      <c r="K5363" s="92"/>
    </row>
    <row r="5364" spans="10:11" x14ac:dyDescent="0.25">
      <c r="J5364" s="92"/>
      <c r="K5364" s="92"/>
    </row>
    <row r="5365" spans="10:11" x14ac:dyDescent="0.25">
      <c r="J5365" s="92"/>
      <c r="K5365" s="92"/>
    </row>
    <row r="5366" spans="10:11" x14ac:dyDescent="0.25">
      <c r="J5366" s="92"/>
      <c r="K5366" s="92"/>
    </row>
    <row r="5367" spans="10:11" x14ac:dyDescent="0.25">
      <c r="J5367" s="92"/>
      <c r="K5367" s="92"/>
    </row>
    <row r="5368" spans="10:11" x14ac:dyDescent="0.25">
      <c r="J5368" s="92"/>
      <c r="K5368" s="92"/>
    </row>
    <row r="5369" spans="10:11" x14ac:dyDescent="0.25">
      <c r="J5369" s="92"/>
      <c r="K5369" s="92"/>
    </row>
    <row r="5370" spans="10:11" x14ac:dyDescent="0.25">
      <c r="J5370" s="92"/>
      <c r="K5370" s="92"/>
    </row>
    <row r="5371" spans="10:11" x14ac:dyDescent="0.25">
      <c r="J5371" s="92"/>
      <c r="K5371" s="92"/>
    </row>
    <row r="5372" spans="10:11" x14ac:dyDescent="0.25">
      <c r="J5372" s="92"/>
      <c r="K5372" s="92"/>
    </row>
    <row r="5373" spans="10:11" x14ac:dyDescent="0.25">
      <c r="J5373" s="92"/>
      <c r="K5373" s="92"/>
    </row>
    <row r="5374" spans="10:11" x14ac:dyDescent="0.25">
      <c r="J5374" s="92"/>
      <c r="K5374" s="92"/>
    </row>
    <row r="5375" spans="10:11" x14ac:dyDescent="0.25">
      <c r="J5375" s="92"/>
      <c r="K5375" s="92"/>
    </row>
    <row r="5376" spans="10:11" x14ac:dyDescent="0.25">
      <c r="J5376" s="92"/>
      <c r="K5376" s="92"/>
    </row>
    <row r="5377" spans="10:11" x14ac:dyDescent="0.25">
      <c r="J5377" s="92"/>
      <c r="K5377" s="92"/>
    </row>
    <row r="5378" spans="10:11" x14ac:dyDescent="0.25">
      <c r="J5378" s="92"/>
      <c r="K5378" s="92"/>
    </row>
    <row r="5379" spans="10:11" x14ac:dyDescent="0.25">
      <c r="J5379" s="92"/>
      <c r="K5379" s="92"/>
    </row>
    <row r="5380" spans="10:11" x14ac:dyDescent="0.25">
      <c r="J5380" s="92"/>
      <c r="K5380" s="92"/>
    </row>
    <row r="5381" spans="10:11" x14ac:dyDescent="0.25">
      <c r="J5381" s="92"/>
      <c r="K5381" s="92"/>
    </row>
    <row r="5382" spans="10:11" x14ac:dyDescent="0.25">
      <c r="J5382" s="92"/>
      <c r="K5382" s="92"/>
    </row>
    <row r="5383" spans="10:11" x14ac:dyDescent="0.25">
      <c r="J5383" s="92"/>
      <c r="K5383" s="92"/>
    </row>
    <row r="5384" spans="10:11" x14ac:dyDescent="0.25">
      <c r="J5384" s="92"/>
      <c r="K5384" s="92"/>
    </row>
    <row r="5385" spans="10:11" x14ac:dyDescent="0.25">
      <c r="J5385" s="92"/>
      <c r="K5385" s="92"/>
    </row>
    <row r="5386" spans="10:11" x14ac:dyDescent="0.25">
      <c r="J5386" s="92"/>
      <c r="K5386" s="92"/>
    </row>
    <row r="5387" spans="10:11" x14ac:dyDescent="0.25">
      <c r="J5387" s="92"/>
      <c r="K5387" s="92"/>
    </row>
    <row r="5388" spans="10:11" x14ac:dyDescent="0.25">
      <c r="J5388" s="92"/>
      <c r="K5388" s="92"/>
    </row>
    <row r="5389" spans="10:11" x14ac:dyDescent="0.25">
      <c r="J5389" s="92"/>
      <c r="K5389" s="92"/>
    </row>
    <row r="5390" spans="10:11" x14ac:dyDescent="0.25">
      <c r="J5390" s="92"/>
      <c r="K5390" s="92"/>
    </row>
    <row r="5391" spans="10:11" x14ac:dyDescent="0.25">
      <c r="J5391" s="92"/>
      <c r="K5391" s="92"/>
    </row>
    <row r="5392" spans="10:11" x14ac:dyDescent="0.25">
      <c r="J5392" s="92"/>
      <c r="K5392" s="92"/>
    </row>
    <row r="5393" spans="10:11" x14ac:dyDescent="0.25">
      <c r="J5393" s="92"/>
      <c r="K5393" s="92"/>
    </row>
    <row r="5394" spans="10:11" x14ac:dyDescent="0.25">
      <c r="J5394" s="92"/>
      <c r="K5394" s="92"/>
    </row>
    <row r="5395" spans="10:11" x14ac:dyDescent="0.25">
      <c r="J5395" s="92"/>
      <c r="K5395" s="92"/>
    </row>
    <row r="5396" spans="10:11" x14ac:dyDescent="0.25">
      <c r="J5396" s="92"/>
      <c r="K5396" s="92"/>
    </row>
    <row r="5397" spans="10:11" x14ac:dyDescent="0.25">
      <c r="J5397" s="92"/>
      <c r="K5397" s="92"/>
    </row>
    <row r="5398" spans="10:11" x14ac:dyDescent="0.25">
      <c r="J5398" s="92"/>
      <c r="K5398" s="92"/>
    </row>
    <row r="5399" spans="10:11" x14ac:dyDescent="0.25">
      <c r="J5399" s="92"/>
      <c r="K5399" s="92"/>
    </row>
    <row r="5400" spans="10:11" x14ac:dyDescent="0.25">
      <c r="J5400" s="92"/>
      <c r="K5400" s="92"/>
    </row>
    <row r="5401" spans="10:11" x14ac:dyDescent="0.25">
      <c r="J5401" s="92"/>
      <c r="K5401" s="92"/>
    </row>
    <row r="5402" spans="10:11" x14ac:dyDescent="0.25">
      <c r="J5402" s="92"/>
      <c r="K5402" s="92"/>
    </row>
    <row r="5403" spans="10:11" x14ac:dyDescent="0.25">
      <c r="J5403" s="92"/>
      <c r="K5403" s="92"/>
    </row>
    <row r="5404" spans="10:11" x14ac:dyDescent="0.25">
      <c r="J5404" s="92"/>
      <c r="K5404" s="92"/>
    </row>
    <row r="5405" spans="10:11" x14ac:dyDescent="0.25">
      <c r="J5405" s="92"/>
      <c r="K5405" s="92"/>
    </row>
    <row r="5406" spans="10:11" x14ac:dyDescent="0.25">
      <c r="J5406" s="92"/>
      <c r="K5406" s="92"/>
    </row>
    <row r="5407" spans="10:11" x14ac:dyDescent="0.25">
      <c r="J5407" s="92"/>
      <c r="K5407" s="92"/>
    </row>
    <row r="5408" spans="10:11" x14ac:dyDescent="0.25">
      <c r="J5408" s="92"/>
      <c r="K5408" s="92"/>
    </row>
    <row r="5409" spans="10:11" x14ac:dyDescent="0.25">
      <c r="J5409" s="92"/>
      <c r="K5409" s="92"/>
    </row>
    <row r="5410" spans="10:11" x14ac:dyDescent="0.25">
      <c r="J5410" s="92"/>
      <c r="K5410" s="92"/>
    </row>
    <row r="5411" spans="10:11" x14ac:dyDescent="0.25">
      <c r="J5411" s="92"/>
      <c r="K5411" s="92"/>
    </row>
    <row r="5412" spans="10:11" x14ac:dyDescent="0.25">
      <c r="J5412" s="92"/>
      <c r="K5412" s="92"/>
    </row>
    <row r="5413" spans="10:11" x14ac:dyDescent="0.25">
      <c r="J5413" s="92"/>
      <c r="K5413" s="92"/>
    </row>
    <row r="5414" spans="10:11" x14ac:dyDescent="0.25">
      <c r="J5414" s="92"/>
      <c r="K5414" s="92"/>
    </row>
    <row r="5415" spans="10:11" x14ac:dyDescent="0.25">
      <c r="J5415" s="92"/>
      <c r="K5415" s="92"/>
    </row>
    <row r="5416" spans="10:11" x14ac:dyDescent="0.25">
      <c r="J5416" s="92"/>
      <c r="K5416" s="92"/>
    </row>
    <row r="5417" spans="10:11" x14ac:dyDescent="0.25">
      <c r="J5417" s="92"/>
      <c r="K5417" s="92"/>
    </row>
    <row r="5418" spans="10:11" x14ac:dyDescent="0.25">
      <c r="J5418" s="92"/>
      <c r="K5418" s="92"/>
    </row>
    <row r="5419" spans="10:11" x14ac:dyDescent="0.25">
      <c r="J5419" s="92"/>
      <c r="K5419" s="92"/>
    </row>
    <row r="5420" spans="10:11" x14ac:dyDescent="0.25">
      <c r="J5420" s="92"/>
      <c r="K5420" s="92"/>
    </row>
    <row r="5421" spans="10:11" x14ac:dyDescent="0.25">
      <c r="J5421" s="92"/>
      <c r="K5421" s="92"/>
    </row>
    <row r="5422" spans="10:11" x14ac:dyDescent="0.25">
      <c r="J5422" s="92"/>
      <c r="K5422" s="92"/>
    </row>
    <row r="5423" spans="10:11" x14ac:dyDescent="0.25">
      <c r="J5423" s="92"/>
      <c r="K5423" s="92"/>
    </row>
    <row r="5424" spans="10:11" x14ac:dyDescent="0.25">
      <c r="J5424" s="92"/>
      <c r="K5424" s="92"/>
    </row>
    <row r="5425" spans="10:11" x14ac:dyDescent="0.25">
      <c r="J5425" s="92"/>
      <c r="K5425" s="92"/>
    </row>
    <row r="5426" spans="10:11" x14ac:dyDescent="0.25">
      <c r="J5426" s="92"/>
      <c r="K5426" s="92"/>
    </row>
    <row r="5427" spans="10:11" x14ac:dyDescent="0.25">
      <c r="J5427" s="92"/>
      <c r="K5427" s="92"/>
    </row>
    <row r="5428" spans="10:11" x14ac:dyDescent="0.25">
      <c r="J5428" s="92"/>
      <c r="K5428" s="92"/>
    </row>
    <row r="5429" spans="10:11" x14ac:dyDescent="0.25">
      <c r="J5429" s="92"/>
      <c r="K5429" s="92"/>
    </row>
    <row r="5430" spans="10:11" x14ac:dyDescent="0.25">
      <c r="J5430" s="92"/>
      <c r="K5430" s="92"/>
    </row>
    <row r="5431" spans="10:11" x14ac:dyDescent="0.25">
      <c r="J5431" s="92"/>
      <c r="K5431" s="92"/>
    </row>
    <row r="5432" spans="10:11" x14ac:dyDescent="0.25">
      <c r="J5432" s="92"/>
      <c r="K5432" s="92"/>
    </row>
    <row r="5433" spans="10:11" x14ac:dyDescent="0.25">
      <c r="J5433" s="92"/>
      <c r="K5433" s="92"/>
    </row>
    <row r="5434" spans="10:11" x14ac:dyDescent="0.25">
      <c r="J5434" s="92"/>
      <c r="K5434" s="92"/>
    </row>
    <row r="5435" spans="10:11" x14ac:dyDescent="0.25">
      <c r="J5435" s="92"/>
      <c r="K5435" s="92"/>
    </row>
    <row r="5436" spans="10:11" x14ac:dyDescent="0.25">
      <c r="J5436" s="92"/>
      <c r="K5436" s="92"/>
    </row>
    <row r="5437" spans="10:11" x14ac:dyDescent="0.25">
      <c r="J5437" s="92"/>
      <c r="K5437" s="92"/>
    </row>
    <row r="5438" spans="10:11" x14ac:dyDescent="0.25">
      <c r="J5438" s="92"/>
      <c r="K5438" s="92"/>
    </row>
    <row r="5439" spans="10:11" x14ac:dyDescent="0.25">
      <c r="J5439" s="92"/>
      <c r="K5439" s="92"/>
    </row>
    <row r="5440" spans="10:11" x14ac:dyDescent="0.25">
      <c r="J5440" s="92"/>
      <c r="K5440" s="92"/>
    </row>
    <row r="5441" spans="10:11" x14ac:dyDescent="0.25">
      <c r="J5441" s="92"/>
      <c r="K5441" s="92"/>
    </row>
    <row r="5442" spans="10:11" x14ac:dyDescent="0.25">
      <c r="J5442" s="92"/>
      <c r="K5442" s="92"/>
    </row>
    <row r="5443" spans="10:11" x14ac:dyDescent="0.25">
      <c r="J5443" s="92"/>
      <c r="K5443" s="92"/>
    </row>
    <row r="5444" spans="10:11" x14ac:dyDescent="0.25">
      <c r="J5444" s="92"/>
      <c r="K5444" s="92"/>
    </row>
    <row r="5445" spans="10:11" x14ac:dyDescent="0.25">
      <c r="J5445" s="92"/>
      <c r="K5445" s="92"/>
    </row>
    <row r="5446" spans="10:11" x14ac:dyDescent="0.25">
      <c r="J5446" s="92"/>
      <c r="K5446" s="92"/>
    </row>
    <row r="5447" spans="10:11" x14ac:dyDescent="0.25">
      <c r="J5447" s="92"/>
      <c r="K5447" s="92"/>
    </row>
    <row r="5448" spans="10:11" x14ac:dyDescent="0.25">
      <c r="J5448" s="92"/>
      <c r="K5448" s="92"/>
    </row>
    <row r="5449" spans="10:11" x14ac:dyDescent="0.25">
      <c r="J5449" s="92"/>
      <c r="K5449" s="92"/>
    </row>
    <row r="5450" spans="10:11" x14ac:dyDescent="0.25">
      <c r="J5450" s="92"/>
      <c r="K5450" s="92"/>
    </row>
    <row r="5451" spans="10:11" x14ac:dyDescent="0.25">
      <c r="J5451" s="92"/>
      <c r="K5451" s="92"/>
    </row>
    <row r="5452" spans="10:11" x14ac:dyDescent="0.25">
      <c r="J5452" s="92"/>
      <c r="K5452" s="92"/>
    </row>
    <row r="5453" spans="10:11" x14ac:dyDescent="0.25">
      <c r="J5453" s="92"/>
      <c r="K5453" s="92"/>
    </row>
    <row r="5454" spans="10:11" x14ac:dyDescent="0.25">
      <c r="J5454" s="92"/>
      <c r="K5454" s="92"/>
    </row>
    <row r="5455" spans="10:11" x14ac:dyDescent="0.25">
      <c r="J5455" s="92"/>
      <c r="K5455" s="92"/>
    </row>
    <row r="5456" spans="10:11" x14ac:dyDescent="0.25">
      <c r="J5456" s="92"/>
      <c r="K5456" s="92"/>
    </row>
    <row r="5457" spans="10:11" x14ac:dyDescent="0.25">
      <c r="J5457" s="92"/>
      <c r="K5457" s="92"/>
    </row>
    <row r="5458" spans="10:11" x14ac:dyDescent="0.25">
      <c r="J5458" s="92"/>
      <c r="K5458" s="92"/>
    </row>
    <row r="5459" spans="10:11" x14ac:dyDescent="0.25">
      <c r="J5459" s="92"/>
      <c r="K5459" s="92"/>
    </row>
    <row r="5460" spans="10:11" x14ac:dyDescent="0.25">
      <c r="J5460" s="92"/>
      <c r="K5460" s="92"/>
    </row>
    <row r="5461" spans="10:11" x14ac:dyDescent="0.25">
      <c r="J5461" s="92"/>
      <c r="K5461" s="92"/>
    </row>
    <row r="5462" spans="10:11" x14ac:dyDescent="0.25">
      <c r="J5462" s="92"/>
      <c r="K5462" s="92"/>
    </row>
    <row r="5463" spans="10:11" x14ac:dyDescent="0.25">
      <c r="J5463" s="92"/>
      <c r="K5463" s="92"/>
    </row>
    <row r="5464" spans="10:11" x14ac:dyDescent="0.25">
      <c r="J5464" s="92"/>
      <c r="K5464" s="92"/>
    </row>
    <row r="5465" spans="10:11" x14ac:dyDescent="0.25">
      <c r="J5465" s="92"/>
      <c r="K5465" s="92"/>
    </row>
    <row r="5466" spans="10:11" x14ac:dyDescent="0.25">
      <c r="J5466" s="92"/>
      <c r="K5466" s="92"/>
    </row>
    <row r="5467" spans="10:11" x14ac:dyDescent="0.25">
      <c r="J5467" s="92"/>
      <c r="K5467" s="92"/>
    </row>
    <row r="5468" spans="10:11" x14ac:dyDescent="0.25">
      <c r="J5468" s="92"/>
      <c r="K5468" s="92"/>
    </row>
    <row r="5469" spans="10:11" x14ac:dyDescent="0.25">
      <c r="J5469" s="92"/>
      <c r="K5469" s="92"/>
    </row>
    <row r="5470" spans="10:11" x14ac:dyDescent="0.25">
      <c r="J5470" s="92"/>
      <c r="K5470" s="92"/>
    </row>
    <row r="5471" spans="10:11" x14ac:dyDescent="0.25">
      <c r="J5471" s="92"/>
      <c r="K5471" s="92"/>
    </row>
    <row r="5472" spans="10:11" x14ac:dyDescent="0.25">
      <c r="J5472" s="92"/>
      <c r="K5472" s="92"/>
    </row>
    <row r="5473" spans="10:11" x14ac:dyDescent="0.25">
      <c r="J5473" s="92"/>
      <c r="K5473" s="92"/>
    </row>
    <row r="5474" spans="10:11" x14ac:dyDescent="0.25">
      <c r="J5474" s="92"/>
      <c r="K5474" s="92"/>
    </row>
    <row r="5475" spans="10:11" x14ac:dyDescent="0.25">
      <c r="J5475" s="92"/>
      <c r="K5475" s="92"/>
    </row>
    <row r="5476" spans="10:11" x14ac:dyDescent="0.25">
      <c r="J5476" s="92"/>
      <c r="K5476" s="92"/>
    </row>
    <row r="5477" spans="10:11" x14ac:dyDescent="0.25">
      <c r="J5477" s="92"/>
      <c r="K5477" s="92"/>
    </row>
    <row r="5478" spans="10:11" x14ac:dyDescent="0.25">
      <c r="J5478" s="92"/>
      <c r="K5478" s="92"/>
    </row>
    <row r="5479" spans="10:11" x14ac:dyDescent="0.25">
      <c r="J5479" s="92"/>
      <c r="K5479" s="92"/>
    </row>
    <row r="5480" spans="10:11" x14ac:dyDescent="0.25">
      <c r="J5480" s="92"/>
      <c r="K5480" s="92"/>
    </row>
    <row r="5481" spans="10:11" x14ac:dyDescent="0.25">
      <c r="J5481" s="92"/>
      <c r="K5481" s="92"/>
    </row>
    <row r="5482" spans="10:11" x14ac:dyDescent="0.25">
      <c r="J5482" s="92"/>
      <c r="K5482" s="92"/>
    </row>
    <row r="5483" spans="10:11" x14ac:dyDescent="0.25">
      <c r="J5483" s="92"/>
      <c r="K5483" s="92"/>
    </row>
    <row r="5484" spans="10:11" x14ac:dyDescent="0.25">
      <c r="J5484" s="92"/>
      <c r="K5484" s="92"/>
    </row>
    <row r="5485" spans="10:11" x14ac:dyDescent="0.25">
      <c r="J5485" s="92"/>
      <c r="K5485" s="92"/>
    </row>
    <row r="5486" spans="10:11" x14ac:dyDescent="0.25">
      <c r="J5486" s="92"/>
      <c r="K5486" s="92"/>
    </row>
    <row r="5487" spans="10:11" x14ac:dyDescent="0.25">
      <c r="J5487" s="92"/>
      <c r="K5487" s="92"/>
    </row>
    <row r="5488" spans="10:11" x14ac:dyDescent="0.25">
      <c r="J5488" s="92"/>
      <c r="K5488" s="92"/>
    </row>
    <row r="5489" spans="10:11" x14ac:dyDescent="0.25">
      <c r="J5489" s="92"/>
      <c r="K5489" s="92"/>
    </row>
    <row r="5490" spans="10:11" x14ac:dyDescent="0.25">
      <c r="J5490" s="92"/>
      <c r="K5490" s="92"/>
    </row>
    <row r="5491" spans="10:11" x14ac:dyDescent="0.25">
      <c r="J5491" s="92"/>
      <c r="K5491" s="92"/>
    </row>
    <row r="5492" spans="10:11" x14ac:dyDescent="0.25">
      <c r="J5492" s="92"/>
      <c r="K5492" s="92"/>
    </row>
    <row r="5493" spans="10:11" x14ac:dyDescent="0.25">
      <c r="J5493" s="92"/>
      <c r="K5493" s="92"/>
    </row>
    <row r="5494" spans="10:11" x14ac:dyDescent="0.25">
      <c r="J5494" s="92"/>
      <c r="K5494" s="92"/>
    </row>
    <row r="5495" spans="10:11" x14ac:dyDescent="0.25">
      <c r="J5495" s="92"/>
      <c r="K5495" s="92"/>
    </row>
    <row r="5496" spans="10:11" x14ac:dyDescent="0.25">
      <c r="J5496" s="92"/>
      <c r="K5496" s="92"/>
    </row>
    <row r="5497" spans="10:11" x14ac:dyDescent="0.25">
      <c r="J5497" s="92"/>
      <c r="K5497" s="92"/>
    </row>
    <row r="5498" spans="10:11" x14ac:dyDescent="0.25">
      <c r="J5498" s="92"/>
      <c r="K5498" s="92"/>
    </row>
    <row r="5499" spans="10:11" x14ac:dyDescent="0.25">
      <c r="J5499" s="92"/>
      <c r="K5499" s="92"/>
    </row>
    <row r="5500" spans="10:11" x14ac:dyDescent="0.25">
      <c r="J5500" s="92"/>
      <c r="K5500" s="92"/>
    </row>
    <row r="5501" spans="10:11" x14ac:dyDescent="0.25">
      <c r="J5501" s="92"/>
      <c r="K5501" s="92"/>
    </row>
    <row r="5502" spans="10:11" x14ac:dyDescent="0.25">
      <c r="J5502" s="92"/>
      <c r="K5502" s="92"/>
    </row>
    <row r="5503" spans="10:11" x14ac:dyDescent="0.25">
      <c r="J5503" s="92"/>
      <c r="K5503" s="92"/>
    </row>
    <row r="5504" spans="10:11" x14ac:dyDescent="0.25">
      <c r="J5504" s="92"/>
      <c r="K5504" s="92"/>
    </row>
    <row r="5505" spans="10:11" x14ac:dyDescent="0.25">
      <c r="J5505" s="92"/>
      <c r="K5505" s="92"/>
    </row>
    <row r="5506" spans="10:11" x14ac:dyDescent="0.25">
      <c r="J5506" s="92"/>
      <c r="K5506" s="92"/>
    </row>
    <row r="5507" spans="10:11" x14ac:dyDescent="0.25">
      <c r="J5507" s="92"/>
      <c r="K5507" s="92"/>
    </row>
    <row r="5508" spans="10:11" x14ac:dyDescent="0.25">
      <c r="J5508" s="92"/>
      <c r="K5508" s="92"/>
    </row>
    <row r="5509" spans="10:11" x14ac:dyDescent="0.25">
      <c r="J5509" s="92"/>
      <c r="K5509" s="92"/>
    </row>
    <row r="5510" spans="10:11" x14ac:dyDescent="0.25">
      <c r="J5510" s="92"/>
      <c r="K5510" s="92"/>
    </row>
    <row r="5511" spans="10:11" x14ac:dyDescent="0.25">
      <c r="J5511" s="92"/>
      <c r="K5511" s="92"/>
    </row>
    <row r="5512" spans="10:11" x14ac:dyDescent="0.25">
      <c r="J5512" s="92"/>
      <c r="K5512" s="92"/>
    </row>
    <row r="5513" spans="10:11" x14ac:dyDescent="0.25">
      <c r="J5513" s="92"/>
      <c r="K5513" s="92"/>
    </row>
    <row r="5514" spans="10:11" x14ac:dyDescent="0.25">
      <c r="J5514" s="92"/>
      <c r="K5514" s="92"/>
    </row>
    <row r="5515" spans="10:11" x14ac:dyDescent="0.25">
      <c r="J5515" s="92"/>
      <c r="K5515" s="92"/>
    </row>
    <row r="5516" spans="10:11" x14ac:dyDescent="0.25">
      <c r="J5516" s="92"/>
      <c r="K5516" s="92"/>
    </row>
    <row r="5517" spans="10:11" x14ac:dyDescent="0.25">
      <c r="J5517" s="92"/>
      <c r="K5517" s="92"/>
    </row>
    <row r="5518" spans="10:11" x14ac:dyDescent="0.25">
      <c r="J5518" s="92"/>
      <c r="K5518" s="92"/>
    </row>
    <row r="5519" spans="10:11" x14ac:dyDescent="0.25">
      <c r="J5519" s="92"/>
      <c r="K5519" s="92"/>
    </row>
    <row r="5520" spans="10:11" x14ac:dyDescent="0.25">
      <c r="J5520" s="92"/>
      <c r="K5520" s="92"/>
    </row>
    <row r="5521" spans="10:11" x14ac:dyDescent="0.25">
      <c r="J5521" s="92"/>
      <c r="K5521" s="92"/>
    </row>
    <row r="5522" spans="10:11" x14ac:dyDescent="0.25">
      <c r="J5522" s="92"/>
      <c r="K5522" s="92"/>
    </row>
    <row r="5523" spans="10:11" x14ac:dyDescent="0.25">
      <c r="J5523" s="92"/>
      <c r="K5523" s="92"/>
    </row>
    <row r="5524" spans="10:11" x14ac:dyDescent="0.25">
      <c r="J5524" s="92"/>
      <c r="K5524" s="92"/>
    </row>
    <row r="5525" spans="10:11" x14ac:dyDescent="0.25">
      <c r="J5525" s="92"/>
      <c r="K5525" s="92"/>
    </row>
    <row r="5526" spans="10:11" x14ac:dyDescent="0.25">
      <c r="J5526" s="92"/>
      <c r="K5526" s="92"/>
    </row>
    <row r="5527" spans="10:11" x14ac:dyDescent="0.25">
      <c r="J5527" s="92"/>
      <c r="K5527" s="92"/>
    </row>
    <row r="5528" spans="10:11" x14ac:dyDescent="0.25">
      <c r="J5528" s="92"/>
      <c r="K5528" s="92"/>
    </row>
    <row r="5529" spans="10:11" x14ac:dyDescent="0.25">
      <c r="J5529" s="92"/>
      <c r="K5529" s="92"/>
    </row>
    <row r="5530" spans="10:11" x14ac:dyDescent="0.25">
      <c r="J5530" s="92"/>
      <c r="K5530" s="92"/>
    </row>
    <row r="5531" spans="10:11" x14ac:dyDescent="0.25">
      <c r="J5531" s="92"/>
      <c r="K5531" s="92"/>
    </row>
    <row r="5532" spans="10:11" x14ac:dyDescent="0.25">
      <c r="J5532" s="92"/>
      <c r="K5532" s="92"/>
    </row>
    <row r="5533" spans="10:11" x14ac:dyDescent="0.25">
      <c r="J5533" s="92"/>
      <c r="K5533" s="92"/>
    </row>
    <row r="5534" spans="10:11" x14ac:dyDescent="0.25">
      <c r="J5534" s="92"/>
      <c r="K5534" s="92"/>
    </row>
    <row r="5535" spans="10:11" x14ac:dyDescent="0.25">
      <c r="J5535" s="92"/>
      <c r="K5535" s="92"/>
    </row>
    <row r="5536" spans="10:11" x14ac:dyDescent="0.25">
      <c r="J5536" s="92"/>
      <c r="K5536" s="92"/>
    </row>
    <row r="5537" spans="10:11" x14ac:dyDescent="0.25">
      <c r="J5537" s="92"/>
      <c r="K5537" s="92"/>
    </row>
    <row r="5538" spans="10:11" x14ac:dyDescent="0.25">
      <c r="J5538" s="92"/>
      <c r="K5538" s="92"/>
    </row>
    <row r="5539" spans="10:11" x14ac:dyDescent="0.25">
      <c r="J5539" s="92"/>
      <c r="K5539" s="92"/>
    </row>
    <row r="5540" spans="10:11" x14ac:dyDescent="0.25">
      <c r="J5540" s="92"/>
      <c r="K5540" s="92"/>
    </row>
    <row r="5541" spans="10:11" x14ac:dyDescent="0.25">
      <c r="J5541" s="92"/>
      <c r="K5541" s="92"/>
    </row>
    <row r="5542" spans="10:11" x14ac:dyDescent="0.25">
      <c r="J5542" s="92"/>
      <c r="K5542" s="92"/>
    </row>
    <row r="5543" spans="10:11" x14ac:dyDescent="0.25">
      <c r="J5543" s="92"/>
      <c r="K5543" s="92"/>
    </row>
    <row r="5544" spans="10:11" x14ac:dyDescent="0.25">
      <c r="J5544" s="92"/>
      <c r="K5544" s="92"/>
    </row>
    <row r="5545" spans="10:11" x14ac:dyDescent="0.25">
      <c r="J5545" s="92"/>
      <c r="K5545" s="92"/>
    </row>
    <row r="5546" spans="10:11" x14ac:dyDescent="0.25">
      <c r="J5546" s="92"/>
      <c r="K5546" s="92"/>
    </row>
    <row r="5547" spans="10:11" x14ac:dyDescent="0.25">
      <c r="J5547" s="92"/>
      <c r="K5547" s="92"/>
    </row>
    <row r="5548" spans="10:11" x14ac:dyDescent="0.25">
      <c r="J5548" s="92"/>
      <c r="K5548" s="92"/>
    </row>
    <row r="5549" spans="10:11" x14ac:dyDescent="0.25">
      <c r="J5549" s="92"/>
      <c r="K5549" s="92"/>
    </row>
    <row r="5550" spans="10:11" x14ac:dyDescent="0.25">
      <c r="J5550" s="92"/>
      <c r="K5550" s="92"/>
    </row>
    <row r="5551" spans="10:11" x14ac:dyDescent="0.25">
      <c r="J5551" s="92"/>
      <c r="K5551" s="92"/>
    </row>
    <row r="5552" spans="10:11" x14ac:dyDescent="0.25">
      <c r="J5552" s="92"/>
      <c r="K5552" s="92"/>
    </row>
    <row r="5553" spans="10:11" x14ac:dyDescent="0.25">
      <c r="J5553" s="92"/>
      <c r="K5553" s="92"/>
    </row>
    <row r="5554" spans="10:11" x14ac:dyDescent="0.25">
      <c r="J5554" s="92"/>
      <c r="K5554" s="92"/>
    </row>
    <row r="5555" spans="10:11" x14ac:dyDescent="0.25">
      <c r="J5555" s="92"/>
      <c r="K5555" s="92"/>
    </row>
    <row r="5556" spans="10:11" x14ac:dyDescent="0.25">
      <c r="J5556" s="92"/>
      <c r="K5556" s="92"/>
    </row>
    <row r="5557" spans="10:11" x14ac:dyDescent="0.25">
      <c r="J5557" s="92"/>
      <c r="K5557" s="92"/>
    </row>
    <row r="5558" spans="10:11" x14ac:dyDescent="0.25">
      <c r="J5558" s="92"/>
      <c r="K5558" s="92"/>
    </row>
    <row r="5559" spans="10:11" x14ac:dyDescent="0.25">
      <c r="J5559" s="92"/>
      <c r="K5559" s="92"/>
    </row>
    <row r="5560" spans="10:11" x14ac:dyDescent="0.25">
      <c r="J5560" s="92"/>
      <c r="K5560" s="92"/>
    </row>
    <row r="5561" spans="10:11" x14ac:dyDescent="0.25">
      <c r="J5561" s="92"/>
      <c r="K5561" s="92"/>
    </row>
    <row r="5562" spans="10:11" x14ac:dyDescent="0.25">
      <c r="J5562" s="92"/>
      <c r="K5562" s="92"/>
    </row>
    <row r="5563" spans="10:11" x14ac:dyDescent="0.25">
      <c r="J5563" s="92"/>
      <c r="K5563" s="92"/>
    </row>
    <row r="5564" spans="10:11" x14ac:dyDescent="0.25">
      <c r="J5564" s="92"/>
      <c r="K5564" s="92"/>
    </row>
    <row r="5565" spans="10:11" x14ac:dyDescent="0.25">
      <c r="J5565" s="92"/>
      <c r="K5565" s="92"/>
    </row>
    <row r="5566" spans="10:11" x14ac:dyDescent="0.25">
      <c r="J5566" s="92"/>
      <c r="K5566" s="92"/>
    </row>
    <row r="5567" spans="10:11" x14ac:dyDescent="0.25">
      <c r="J5567" s="92"/>
      <c r="K5567" s="92"/>
    </row>
    <row r="5568" spans="10:11" x14ac:dyDescent="0.25">
      <c r="J5568" s="92"/>
      <c r="K5568" s="92"/>
    </row>
    <row r="5569" spans="10:11" x14ac:dyDescent="0.25">
      <c r="J5569" s="92"/>
      <c r="K5569" s="92"/>
    </row>
    <row r="5570" spans="10:11" x14ac:dyDescent="0.25">
      <c r="J5570" s="92"/>
      <c r="K5570" s="92"/>
    </row>
    <row r="5571" spans="10:11" x14ac:dyDescent="0.25">
      <c r="J5571" s="92"/>
      <c r="K5571" s="92"/>
    </row>
    <row r="5572" spans="10:11" x14ac:dyDescent="0.25">
      <c r="J5572" s="92"/>
      <c r="K5572" s="92"/>
    </row>
    <row r="5573" spans="10:11" x14ac:dyDescent="0.25">
      <c r="J5573" s="92"/>
      <c r="K5573" s="92"/>
    </row>
    <row r="5574" spans="10:11" x14ac:dyDescent="0.25">
      <c r="J5574" s="92"/>
      <c r="K5574" s="92"/>
    </row>
    <row r="5575" spans="10:11" x14ac:dyDescent="0.25">
      <c r="J5575" s="92"/>
      <c r="K5575" s="92"/>
    </row>
    <row r="5576" spans="10:11" x14ac:dyDescent="0.25">
      <c r="J5576" s="92"/>
      <c r="K5576" s="92"/>
    </row>
    <row r="5577" spans="10:11" x14ac:dyDescent="0.25">
      <c r="J5577" s="92"/>
      <c r="K5577" s="92"/>
    </row>
    <row r="5578" spans="10:11" x14ac:dyDescent="0.25">
      <c r="J5578" s="92"/>
      <c r="K5578" s="92"/>
    </row>
    <row r="5579" spans="10:11" x14ac:dyDescent="0.25">
      <c r="J5579" s="92"/>
      <c r="K5579" s="92"/>
    </row>
    <row r="5580" spans="10:11" x14ac:dyDescent="0.25">
      <c r="J5580" s="92"/>
      <c r="K5580" s="92"/>
    </row>
    <row r="5581" spans="10:11" x14ac:dyDescent="0.25">
      <c r="J5581" s="92"/>
      <c r="K5581" s="92"/>
    </row>
    <row r="5582" spans="10:11" x14ac:dyDescent="0.25">
      <c r="J5582" s="92"/>
      <c r="K5582" s="92"/>
    </row>
    <row r="5583" spans="10:11" x14ac:dyDescent="0.25">
      <c r="J5583" s="92"/>
      <c r="K5583" s="92"/>
    </row>
    <row r="5584" spans="10:11" x14ac:dyDescent="0.25">
      <c r="J5584" s="92"/>
      <c r="K5584" s="92"/>
    </row>
    <row r="5585" spans="10:11" x14ac:dyDescent="0.25">
      <c r="J5585" s="92"/>
      <c r="K5585" s="92"/>
    </row>
    <row r="5586" spans="10:11" x14ac:dyDescent="0.25">
      <c r="J5586" s="92"/>
      <c r="K5586" s="92"/>
    </row>
    <row r="5587" spans="10:11" x14ac:dyDescent="0.25">
      <c r="J5587" s="92"/>
      <c r="K5587" s="92"/>
    </row>
    <row r="5588" spans="10:11" x14ac:dyDescent="0.25">
      <c r="J5588" s="92"/>
      <c r="K5588" s="92"/>
    </row>
    <row r="5589" spans="10:11" x14ac:dyDescent="0.25">
      <c r="J5589" s="92"/>
      <c r="K5589" s="92"/>
    </row>
    <row r="5590" spans="10:11" x14ac:dyDescent="0.25">
      <c r="J5590" s="92"/>
      <c r="K5590" s="92"/>
    </row>
    <row r="5591" spans="10:11" x14ac:dyDescent="0.25">
      <c r="J5591" s="92"/>
      <c r="K5591" s="92"/>
    </row>
    <row r="5592" spans="10:11" x14ac:dyDescent="0.25">
      <c r="J5592" s="92"/>
      <c r="K5592" s="92"/>
    </row>
    <row r="5593" spans="10:11" x14ac:dyDescent="0.25">
      <c r="J5593" s="92"/>
      <c r="K5593" s="92"/>
    </row>
    <row r="5594" spans="10:11" x14ac:dyDescent="0.25">
      <c r="J5594" s="92"/>
      <c r="K5594" s="92"/>
    </row>
    <row r="5595" spans="10:11" x14ac:dyDescent="0.25">
      <c r="J5595" s="92"/>
      <c r="K5595" s="92"/>
    </row>
    <row r="5596" spans="10:11" x14ac:dyDescent="0.25">
      <c r="J5596" s="92"/>
      <c r="K5596" s="92"/>
    </row>
    <row r="5597" spans="10:11" x14ac:dyDescent="0.25">
      <c r="J5597" s="92"/>
      <c r="K5597" s="92"/>
    </row>
    <row r="5598" spans="10:11" x14ac:dyDescent="0.25">
      <c r="J5598" s="92"/>
      <c r="K5598" s="92"/>
    </row>
    <row r="5599" spans="10:11" x14ac:dyDescent="0.25">
      <c r="J5599" s="92"/>
      <c r="K5599" s="92"/>
    </row>
    <row r="5600" spans="10:11" x14ac:dyDescent="0.25">
      <c r="J5600" s="92"/>
      <c r="K5600" s="92"/>
    </row>
    <row r="5601" spans="10:11" x14ac:dyDescent="0.25">
      <c r="J5601" s="92"/>
      <c r="K5601" s="92"/>
    </row>
    <row r="5602" spans="10:11" x14ac:dyDescent="0.25">
      <c r="J5602" s="92"/>
      <c r="K5602" s="92"/>
    </row>
    <row r="5603" spans="10:11" x14ac:dyDescent="0.25">
      <c r="J5603" s="92"/>
      <c r="K5603" s="92"/>
    </row>
    <row r="5604" spans="10:11" x14ac:dyDescent="0.25">
      <c r="J5604" s="92"/>
      <c r="K5604" s="92"/>
    </row>
    <row r="5605" spans="10:11" x14ac:dyDescent="0.25">
      <c r="J5605" s="92"/>
      <c r="K5605" s="92"/>
    </row>
    <row r="5606" spans="10:11" x14ac:dyDescent="0.25">
      <c r="J5606" s="92"/>
      <c r="K5606" s="92"/>
    </row>
    <row r="5607" spans="10:11" x14ac:dyDescent="0.25">
      <c r="J5607" s="92"/>
      <c r="K5607" s="92"/>
    </row>
    <row r="5608" spans="10:11" x14ac:dyDescent="0.25">
      <c r="J5608" s="92"/>
      <c r="K5608" s="92"/>
    </row>
    <row r="5609" spans="10:11" x14ac:dyDescent="0.25">
      <c r="J5609" s="92"/>
      <c r="K5609" s="92"/>
    </row>
    <row r="5610" spans="10:11" x14ac:dyDescent="0.25">
      <c r="J5610" s="92"/>
      <c r="K5610" s="92"/>
    </row>
    <row r="5611" spans="10:11" x14ac:dyDescent="0.25">
      <c r="J5611" s="92"/>
      <c r="K5611" s="92"/>
    </row>
    <row r="5612" spans="10:11" x14ac:dyDescent="0.25">
      <c r="J5612" s="92"/>
      <c r="K5612" s="92"/>
    </row>
    <row r="5613" spans="10:11" x14ac:dyDescent="0.25">
      <c r="J5613" s="92"/>
      <c r="K5613" s="92"/>
    </row>
    <row r="5614" spans="10:11" x14ac:dyDescent="0.25">
      <c r="J5614" s="92"/>
      <c r="K5614" s="92"/>
    </row>
    <row r="5615" spans="10:11" x14ac:dyDescent="0.25">
      <c r="J5615" s="92"/>
      <c r="K5615" s="92"/>
    </row>
    <row r="5616" spans="10:11" x14ac:dyDescent="0.25">
      <c r="J5616" s="92"/>
      <c r="K5616" s="92"/>
    </row>
    <row r="5617" spans="10:11" x14ac:dyDescent="0.25">
      <c r="J5617" s="92"/>
      <c r="K5617" s="92"/>
    </row>
    <row r="5618" spans="10:11" x14ac:dyDescent="0.25">
      <c r="J5618" s="92"/>
      <c r="K5618" s="92"/>
    </row>
    <row r="5619" spans="10:11" x14ac:dyDescent="0.25">
      <c r="J5619" s="92"/>
      <c r="K5619" s="92"/>
    </row>
    <row r="5620" spans="10:11" x14ac:dyDescent="0.25">
      <c r="J5620" s="92"/>
      <c r="K5620" s="92"/>
    </row>
    <row r="5621" spans="10:11" x14ac:dyDescent="0.25">
      <c r="J5621" s="92"/>
      <c r="K5621" s="92"/>
    </row>
    <row r="5622" spans="10:11" x14ac:dyDescent="0.25">
      <c r="J5622" s="92"/>
      <c r="K5622" s="92"/>
    </row>
    <row r="5623" spans="10:11" x14ac:dyDescent="0.25">
      <c r="J5623" s="92"/>
      <c r="K5623" s="92"/>
    </row>
    <row r="5624" spans="10:11" x14ac:dyDescent="0.25">
      <c r="J5624" s="92"/>
      <c r="K5624" s="92"/>
    </row>
    <row r="5625" spans="10:11" x14ac:dyDescent="0.25">
      <c r="J5625" s="92"/>
      <c r="K5625" s="92"/>
    </row>
    <row r="5626" spans="10:11" x14ac:dyDescent="0.25">
      <c r="J5626" s="92"/>
      <c r="K5626" s="92"/>
    </row>
    <row r="5627" spans="10:11" x14ac:dyDescent="0.25">
      <c r="J5627" s="92"/>
      <c r="K5627" s="92"/>
    </row>
    <row r="5628" spans="10:11" x14ac:dyDescent="0.25">
      <c r="J5628" s="92"/>
      <c r="K5628" s="92"/>
    </row>
    <row r="5629" spans="10:11" x14ac:dyDescent="0.25">
      <c r="J5629" s="92"/>
      <c r="K5629" s="92"/>
    </row>
    <row r="5630" spans="10:11" x14ac:dyDescent="0.25">
      <c r="J5630" s="92"/>
      <c r="K5630" s="92"/>
    </row>
    <row r="5631" spans="10:11" x14ac:dyDescent="0.25">
      <c r="J5631" s="92"/>
      <c r="K5631" s="92"/>
    </row>
    <row r="5632" spans="10:11" x14ac:dyDescent="0.25">
      <c r="J5632" s="92"/>
      <c r="K5632" s="92"/>
    </row>
    <row r="5633" spans="10:11" x14ac:dyDescent="0.25">
      <c r="J5633" s="92"/>
      <c r="K5633" s="92"/>
    </row>
    <row r="5634" spans="10:11" x14ac:dyDescent="0.25">
      <c r="J5634" s="92"/>
      <c r="K5634" s="92"/>
    </row>
    <row r="5635" spans="10:11" x14ac:dyDescent="0.25">
      <c r="J5635" s="92"/>
      <c r="K5635" s="92"/>
    </row>
    <row r="5636" spans="10:11" x14ac:dyDescent="0.25">
      <c r="J5636" s="92"/>
      <c r="K5636" s="92"/>
    </row>
    <row r="5637" spans="10:11" x14ac:dyDescent="0.25">
      <c r="J5637" s="92"/>
      <c r="K5637" s="92"/>
    </row>
    <row r="5638" spans="10:11" x14ac:dyDescent="0.25">
      <c r="J5638" s="92"/>
      <c r="K5638" s="92"/>
    </row>
    <row r="5639" spans="10:11" x14ac:dyDescent="0.25">
      <c r="J5639" s="92"/>
      <c r="K5639" s="92"/>
    </row>
    <row r="5640" spans="10:11" x14ac:dyDescent="0.25">
      <c r="J5640" s="92"/>
      <c r="K5640" s="92"/>
    </row>
    <row r="5641" spans="10:11" x14ac:dyDescent="0.25">
      <c r="J5641" s="92"/>
      <c r="K5641" s="92"/>
    </row>
    <row r="5642" spans="10:11" x14ac:dyDescent="0.25">
      <c r="J5642" s="92"/>
      <c r="K5642" s="92"/>
    </row>
    <row r="5643" spans="10:11" x14ac:dyDescent="0.25">
      <c r="J5643" s="92"/>
      <c r="K5643" s="92"/>
    </row>
    <row r="5644" spans="10:11" x14ac:dyDescent="0.25">
      <c r="J5644" s="92"/>
      <c r="K5644" s="92"/>
    </row>
    <row r="5645" spans="10:11" x14ac:dyDescent="0.25">
      <c r="J5645" s="92"/>
      <c r="K5645" s="92"/>
    </row>
    <row r="5646" spans="10:11" x14ac:dyDescent="0.25">
      <c r="J5646" s="92"/>
      <c r="K5646" s="92"/>
    </row>
    <row r="5647" spans="10:11" x14ac:dyDescent="0.25">
      <c r="J5647" s="92"/>
      <c r="K5647" s="92"/>
    </row>
    <row r="5648" spans="10:11" x14ac:dyDescent="0.25">
      <c r="J5648" s="92"/>
      <c r="K5648" s="92"/>
    </row>
    <row r="5649" spans="10:11" x14ac:dyDescent="0.25">
      <c r="J5649" s="92"/>
      <c r="K5649" s="92"/>
    </row>
    <row r="5650" spans="10:11" x14ac:dyDescent="0.25">
      <c r="J5650" s="92"/>
      <c r="K5650" s="92"/>
    </row>
    <row r="5651" spans="10:11" x14ac:dyDescent="0.25">
      <c r="J5651" s="92"/>
      <c r="K5651" s="92"/>
    </row>
    <row r="5652" spans="10:11" x14ac:dyDescent="0.25">
      <c r="J5652" s="92"/>
      <c r="K5652" s="92"/>
    </row>
    <row r="5653" spans="10:11" x14ac:dyDescent="0.25">
      <c r="J5653" s="92"/>
      <c r="K5653" s="92"/>
    </row>
    <row r="5654" spans="10:11" x14ac:dyDescent="0.25">
      <c r="J5654" s="92"/>
      <c r="K5654" s="92"/>
    </row>
    <row r="5655" spans="10:11" x14ac:dyDescent="0.25">
      <c r="J5655" s="92"/>
      <c r="K5655" s="92"/>
    </row>
    <row r="5656" spans="10:11" x14ac:dyDescent="0.25">
      <c r="J5656" s="92"/>
      <c r="K5656" s="92"/>
    </row>
    <row r="5657" spans="10:11" x14ac:dyDescent="0.25">
      <c r="J5657" s="92"/>
      <c r="K5657" s="92"/>
    </row>
    <row r="5658" spans="10:11" x14ac:dyDescent="0.25">
      <c r="J5658" s="92"/>
      <c r="K5658" s="92"/>
    </row>
    <row r="5659" spans="10:11" x14ac:dyDescent="0.25">
      <c r="J5659" s="92"/>
      <c r="K5659" s="92"/>
    </row>
    <row r="5660" spans="10:11" x14ac:dyDescent="0.25">
      <c r="J5660" s="92"/>
      <c r="K5660" s="92"/>
    </row>
    <row r="5661" spans="10:11" x14ac:dyDescent="0.25">
      <c r="J5661" s="92"/>
      <c r="K5661" s="92"/>
    </row>
    <row r="5662" spans="10:11" x14ac:dyDescent="0.25">
      <c r="J5662" s="92"/>
      <c r="K5662" s="92"/>
    </row>
    <row r="5663" spans="10:11" x14ac:dyDescent="0.25">
      <c r="J5663" s="92"/>
      <c r="K5663" s="92"/>
    </row>
    <row r="5664" spans="10:11" x14ac:dyDescent="0.25">
      <c r="J5664" s="92"/>
      <c r="K5664" s="92"/>
    </row>
    <row r="5665" spans="10:11" x14ac:dyDescent="0.25">
      <c r="J5665" s="92"/>
      <c r="K5665" s="92"/>
    </row>
    <row r="5666" spans="10:11" x14ac:dyDescent="0.25">
      <c r="J5666" s="92"/>
      <c r="K5666" s="92"/>
    </row>
    <row r="5667" spans="10:11" x14ac:dyDescent="0.25">
      <c r="J5667" s="92"/>
      <c r="K5667" s="92"/>
    </row>
    <row r="5668" spans="10:11" x14ac:dyDescent="0.25">
      <c r="J5668" s="92"/>
      <c r="K5668" s="92"/>
    </row>
    <row r="5669" spans="10:11" x14ac:dyDescent="0.25">
      <c r="J5669" s="92"/>
      <c r="K5669" s="92"/>
    </row>
    <row r="5670" spans="10:11" x14ac:dyDescent="0.25">
      <c r="J5670" s="92"/>
      <c r="K5670" s="92"/>
    </row>
    <row r="5671" spans="10:11" x14ac:dyDescent="0.25">
      <c r="J5671" s="92"/>
      <c r="K5671" s="92"/>
    </row>
    <row r="5672" spans="10:11" x14ac:dyDescent="0.25">
      <c r="J5672" s="92"/>
      <c r="K5672" s="92"/>
    </row>
    <row r="5673" spans="10:11" x14ac:dyDescent="0.25">
      <c r="J5673" s="92"/>
      <c r="K5673" s="92"/>
    </row>
    <row r="5674" spans="10:11" x14ac:dyDescent="0.25">
      <c r="J5674" s="92"/>
      <c r="K5674" s="92"/>
    </row>
    <row r="5675" spans="10:11" x14ac:dyDescent="0.25">
      <c r="J5675" s="92"/>
      <c r="K5675" s="92"/>
    </row>
    <row r="5676" spans="10:11" x14ac:dyDescent="0.25">
      <c r="J5676" s="92"/>
      <c r="K5676" s="92"/>
    </row>
    <row r="5677" spans="10:11" x14ac:dyDescent="0.25">
      <c r="J5677" s="92"/>
      <c r="K5677" s="92"/>
    </row>
    <row r="5678" spans="10:11" x14ac:dyDescent="0.25">
      <c r="J5678" s="92"/>
      <c r="K5678" s="92"/>
    </row>
    <row r="5679" spans="10:11" x14ac:dyDescent="0.25">
      <c r="J5679" s="92"/>
      <c r="K5679" s="92"/>
    </row>
    <row r="5680" spans="10:11" x14ac:dyDescent="0.25">
      <c r="J5680" s="92"/>
      <c r="K5680" s="92"/>
    </row>
    <row r="5681" spans="10:11" x14ac:dyDescent="0.25">
      <c r="J5681" s="92"/>
      <c r="K5681" s="92"/>
    </row>
    <row r="5682" spans="10:11" x14ac:dyDescent="0.25">
      <c r="J5682" s="92"/>
      <c r="K5682" s="92"/>
    </row>
    <row r="5683" spans="10:11" x14ac:dyDescent="0.25">
      <c r="J5683" s="92"/>
      <c r="K5683" s="92"/>
    </row>
    <row r="5684" spans="10:11" x14ac:dyDescent="0.25">
      <c r="J5684" s="92"/>
      <c r="K5684" s="92"/>
    </row>
    <row r="5685" spans="10:11" x14ac:dyDescent="0.25">
      <c r="J5685" s="92"/>
      <c r="K5685" s="92"/>
    </row>
    <row r="5686" spans="10:11" x14ac:dyDescent="0.25">
      <c r="J5686" s="92"/>
      <c r="K5686" s="92"/>
    </row>
    <row r="5687" spans="10:11" x14ac:dyDescent="0.25">
      <c r="J5687" s="92"/>
      <c r="K5687" s="92"/>
    </row>
    <row r="5688" spans="10:11" x14ac:dyDescent="0.25">
      <c r="J5688" s="92"/>
      <c r="K5688" s="92"/>
    </row>
    <row r="5689" spans="10:11" x14ac:dyDescent="0.25">
      <c r="J5689" s="92"/>
      <c r="K5689" s="92"/>
    </row>
    <row r="5690" spans="10:11" x14ac:dyDescent="0.25">
      <c r="J5690" s="92"/>
      <c r="K5690" s="92"/>
    </row>
    <row r="5691" spans="10:11" x14ac:dyDescent="0.25">
      <c r="J5691" s="92"/>
      <c r="K5691" s="92"/>
    </row>
    <row r="5692" spans="10:11" x14ac:dyDescent="0.25">
      <c r="J5692" s="92"/>
      <c r="K5692" s="92"/>
    </row>
    <row r="5693" spans="10:11" x14ac:dyDescent="0.25">
      <c r="J5693" s="92"/>
      <c r="K5693" s="92"/>
    </row>
    <row r="5694" spans="10:11" x14ac:dyDescent="0.25">
      <c r="J5694" s="92"/>
      <c r="K5694" s="92"/>
    </row>
    <row r="5695" spans="10:11" x14ac:dyDescent="0.25">
      <c r="J5695" s="92"/>
      <c r="K5695" s="92"/>
    </row>
    <row r="5696" spans="10:11" x14ac:dyDescent="0.25">
      <c r="J5696" s="92"/>
      <c r="K5696" s="92"/>
    </row>
    <row r="5697" spans="10:11" x14ac:dyDescent="0.25">
      <c r="J5697" s="92"/>
      <c r="K5697" s="92"/>
    </row>
    <row r="5698" spans="10:11" x14ac:dyDescent="0.25">
      <c r="J5698" s="92"/>
      <c r="K5698" s="92"/>
    </row>
    <row r="5699" spans="10:11" x14ac:dyDescent="0.25">
      <c r="J5699" s="92"/>
      <c r="K5699" s="92"/>
    </row>
    <row r="5700" spans="10:11" x14ac:dyDescent="0.25">
      <c r="J5700" s="92"/>
      <c r="K5700" s="92"/>
    </row>
    <row r="5701" spans="10:11" x14ac:dyDescent="0.25">
      <c r="J5701" s="92"/>
      <c r="K5701" s="92"/>
    </row>
    <row r="5702" spans="10:11" x14ac:dyDescent="0.25">
      <c r="J5702" s="92"/>
      <c r="K5702" s="92"/>
    </row>
    <row r="5703" spans="10:11" x14ac:dyDescent="0.25">
      <c r="J5703" s="92"/>
      <c r="K5703" s="92"/>
    </row>
    <row r="5704" spans="10:11" x14ac:dyDescent="0.25">
      <c r="J5704" s="92"/>
      <c r="K5704" s="92"/>
    </row>
    <row r="5705" spans="10:11" x14ac:dyDescent="0.25">
      <c r="J5705" s="92"/>
      <c r="K5705" s="92"/>
    </row>
    <row r="5706" spans="10:11" x14ac:dyDescent="0.25">
      <c r="J5706" s="92"/>
      <c r="K5706" s="92"/>
    </row>
    <row r="5707" spans="10:11" x14ac:dyDescent="0.25">
      <c r="J5707" s="92"/>
      <c r="K5707" s="92"/>
    </row>
    <row r="5708" spans="10:11" x14ac:dyDescent="0.25">
      <c r="J5708" s="92"/>
      <c r="K5708" s="92"/>
    </row>
    <row r="5709" spans="10:11" x14ac:dyDescent="0.25">
      <c r="J5709" s="92"/>
      <c r="K5709" s="92"/>
    </row>
    <row r="5710" spans="10:11" x14ac:dyDescent="0.25">
      <c r="J5710" s="92"/>
      <c r="K5710" s="92"/>
    </row>
    <row r="5711" spans="10:11" x14ac:dyDescent="0.25">
      <c r="J5711" s="92"/>
      <c r="K5711" s="92"/>
    </row>
    <row r="5712" spans="10:11" x14ac:dyDescent="0.25">
      <c r="J5712" s="92"/>
      <c r="K5712" s="92"/>
    </row>
    <row r="5713" spans="10:11" x14ac:dyDescent="0.25">
      <c r="J5713" s="92"/>
      <c r="K5713" s="92"/>
    </row>
    <row r="5714" spans="10:11" x14ac:dyDescent="0.25">
      <c r="J5714" s="92"/>
      <c r="K5714" s="92"/>
    </row>
    <row r="5715" spans="10:11" x14ac:dyDescent="0.25">
      <c r="J5715" s="92"/>
      <c r="K5715" s="92"/>
    </row>
    <row r="5716" spans="10:11" x14ac:dyDescent="0.25">
      <c r="J5716" s="92"/>
      <c r="K5716" s="92"/>
    </row>
    <row r="5717" spans="10:11" x14ac:dyDescent="0.25">
      <c r="J5717" s="92"/>
      <c r="K5717" s="92"/>
    </row>
    <row r="5718" spans="10:11" x14ac:dyDescent="0.25">
      <c r="J5718" s="92"/>
      <c r="K5718" s="92"/>
    </row>
    <row r="5719" spans="10:11" x14ac:dyDescent="0.25">
      <c r="J5719" s="92"/>
      <c r="K5719" s="92"/>
    </row>
    <row r="5720" spans="10:11" x14ac:dyDescent="0.25">
      <c r="J5720" s="92"/>
      <c r="K5720" s="92"/>
    </row>
    <row r="5721" spans="10:11" x14ac:dyDescent="0.25">
      <c r="J5721" s="92"/>
      <c r="K5721" s="92"/>
    </row>
    <row r="5722" spans="10:11" x14ac:dyDescent="0.25">
      <c r="J5722" s="92"/>
      <c r="K5722" s="92"/>
    </row>
    <row r="5723" spans="10:11" x14ac:dyDescent="0.25">
      <c r="J5723" s="92"/>
      <c r="K5723" s="92"/>
    </row>
    <row r="5724" spans="10:11" x14ac:dyDescent="0.25">
      <c r="J5724" s="92"/>
      <c r="K5724" s="92"/>
    </row>
    <row r="5725" spans="10:11" x14ac:dyDescent="0.25">
      <c r="J5725" s="92"/>
      <c r="K5725" s="92"/>
    </row>
    <row r="5726" spans="10:11" x14ac:dyDescent="0.25">
      <c r="J5726" s="92"/>
      <c r="K5726" s="92"/>
    </row>
    <row r="5727" spans="10:11" x14ac:dyDescent="0.25">
      <c r="J5727" s="92"/>
      <c r="K5727" s="92"/>
    </row>
    <row r="5728" spans="10:11" x14ac:dyDescent="0.25">
      <c r="J5728" s="92"/>
      <c r="K5728" s="92"/>
    </row>
    <row r="5729" spans="10:11" x14ac:dyDescent="0.25">
      <c r="J5729" s="92"/>
      <c r="K5729" s="92"/>
    </row>
    <row r="5730" spans="10:11" x14ac:dyDescent="0.25">
      <c r="J5730" s="92"/>
      <c r="K5730" s="92"/>
    </row>
    <row r="5731" spans="10:11" x14ac:dyDescent="0.25">
      <c r="J5731" s="92"/>
      <c r="K5731" s="92"/>
    </row>
    <row r="5732" spans="10:11" x14ac:dyDescent="0.25">
      <c r="J5732" s="92"/>
      <c r="K5732" s="92"/>
    </row>
    <row r="5733" spans="10:11" x14ac:dyDescent="0.25">
      <c r="J5733" s="92"/>
      <c r="K5733" s="92"/>
    </row>
    <row r="5734" spans="10:11" x14ac:dyDescent="0.25">
      <c r="J5734" s="92"/>
      <c r="K5734" s="92"/>
    </row>
    <row r="5735" spans="10:11" x14ac:dyDescent="0.25">
      <c r="J5735" s="92"/>
      <c r="K5735" s="92"/>
    </row>
    <row r="5736" spans="10:11" x14ac:dyDescent="0.25">
      <c r="J5736" s="92"/>
      <c r="K5736" s="92"/>
    </row>
    <row r="5737" spans="10:11" x14ac:dyDescent="0.25">
      <c r="J5737" s="92"/>
      <c r="K5737" s="92"/>
    </row>
    <row r="5738" spans="10:11" x14ac:dyDescent="0.25">
      <c r="J5738" s="92"/>
      <c r="K5738" s="92"/>
    </row>
    <row r="5739" spans="10:11" x14ac:dyDescent="0.25">
      <c r="J5739" s="92"/>
      <c r="K5739" s="92"/>
    </row>
    <row r="5740" spans="10:11" x14ac:dyDescent="0.25">
      <c r="J5740" s="92"/>
      <c r="K5740" s="92"/>
    </row>
    <row r="5741" spans="10:11" x14ac:dyDescent="0.25">
      <c r="J5741" s="92"/>
      <c r="K5741" s="92"/>
    </row>
    <row r="5742" spans="10:11" x14ac:dyDescent="0.25">
      <c r="J5742" s="92"/>
      <c r="K5742" s="92"/>
    </row>
    <row r="5743" spans="10:11" x14ac:dyDescent="0.25">
      <c r="J5743" s="92"/>
      <c r="K5743" s="92"/>
    </row>
    <row r="5744" spans="10:11" x14ac:dyDescent="0.25">
      <c r="J5744" s="92"/>
      <c r="K5744" s="92"/>
    </row>
    <row r="5745" spans="10:11" x14ac:dyDescent="0.25">
      <c r="J5745" s="92"/>
      <c r="K5745" s="92"/>
    </row>
    <row r="5746" spans="10:11" x14ac:dyDescent="0.25">
      <c r="J5746" s="92"/>
      <c r="K5746" s="92"/>
    </row>
    <row r="5747" spans="10:11" x14ac:dyDescent="0.25">
      <c r="J5747" s="92"/>
      <c r="K5747" s="92"/>
    </row>
    <row r="5748" spans="10:11" x14ac:dyDescent="0.25">
      <c r="J5748" s="92"/>
      <c r="K5748" s="92"/>
    </row>
    <row r="5749" spans="10:11" x14ac:dyDescent="0.25">
      <c r="J5749" s="92"/>
      <c r="K5749" s="92"/>
    </row>
    <row r="5750" spans="10:11" x14ac:dyDescent="0.25">
      <c r="J5750" s="92"/>
      <c r="K5750" s="92"/>
    </row>
    <row r="5751" spans="10:11" x14ac:dyDescent="0.25">
      <c r="J5751" s="92"/>
      <c r="K5751" s="92"/>
    </row>
    <row r="5752" spans="10:11" x14ac:dyDescent="0.25">
      <c r="J5752" s="92"/>
      <c r="K5752" s="92"/>
    </row>
    <row r="5753" spans="10:11" x14ac:dyDescent="0.25">
      <c r="J5753" s="92"/>
      <c r="K5753" s="92"/>
    </row>
    <row r="5754" spans="10:11" x14ac:dyDescent="0.25">
      <c r="J5754" s="92"/>
      <c r="K5754" s="92"/>
    </row>
    <row r="5755" spans="10:11" x14ac:dyDescent="0.25">
      <c r="J5755" s="92"/>
      <c r="K5755" s="92"/>
    </row>
    <row r="5756" spans="10:11" x14ac:dyDescent="0.25">
      <c r="J5756" s="92"/>
      <c r="K5756" s="92"/>
    </row>
    <row r="5757" spans="10:11" x14ac:dyDescent="0.25">
      <c r="J5757" s="92"/>
      <c r="K5757" s="92"/>
    </row>
    <row r="5758" spans="10:11" x14ac:dyDescent="0.25">
      <c r="J5758" s="92"/>
      <c r="K5758" s="92"/>
    </row>
    <row r="5759" spans="10:11" x14ac:dyDescent="0.25">
      <c r="J5759" s="92"/>
      <c r="K5759" s="92"/>
    </row>
    <row r="5760" spans="10:11" x14ac:dyDescent="0.25">
      <c r="J5760" s="92"/>
      <c r="K5760" s="92"/>
    </row>
    <row r="5761" spans="10:11" x14ac:dyDescent="0.25">
      <c r="J5761" s="92"/>
      <c r="K5761" s="92"/>
    </row>
    <row r="5762" spans="10:11" x14ac:dyDescent="0.25">
      <c r="J5762" s="92"/>
      <c r="K5762" s="92"/>
    </row>
    <row r="5763" spans="10:11" x14ac:dyDescent="0.25">
      <c r="J5763" s="92"/>
      <c r="K5763" s="92"/>
    </row>
    <row r="5764" spans="10:11" x14ac:dyDescent="0.25">
      <c r="J5764" s="92"/>
      <c r="K5764" s="92"/>
    </row>
    <row r="5765" spans="10:11" x14ac:dyDescent="0.25">
      <c r="J5765" s="92"/>
      <c r="K5765" s="92"/>
    </row>
    <row r="5766" spans="10:11" x14ac:dyDescent="0.25">
      <c r="J5766" s="92"/>
      <c r="K5766" s="92"/>
    </row>
    <row r="5767" spans="10:11" x14ac:dyDescent="0.25">
      <c r="J5767" s="92"/>
      <c r="K5767" s="92"/>
    </row>
    <row r="5768" spans="10:11" x14ac:dyDescent="0.25">
      <c r="J5768" s="92"/>
      <c r="K5768" s="92"/>
    </row>
    <row r="5769" spans="10:11" x14ac:dyDescent="0.25">
      <c r="J5769" s="92"/>
      <c r="K5769" s="92"/>
    </row>
    <row r="5770" spans="10:11" x14ac:dyDescent="0.25">
      <c r="J5770" s="92"/>
      <c r="K5770" s="92"/>
    </row>
    <row r="5771" spans="10:11" x14ac:dyDescent="0.25">
      <c r="J5771" s="92"/>
      <c r="K5771" s="92"/>
    </row>
    <row r="5772" spans="10:11" x14ac:dyDescent="0.25">
      <c r="J5772" s="92"/>
      <c r="K5772" s="92"/>
    </row>
    <row r="5773" spans="10:11" x14ac:dyDescent="0.25">
      <c r="J5773" s="92"/>
      <c r="K5773" s="92"/>
    </row>
    <row r="5774" spans="10:11" x14ac:dyDescent="0.25">
      <c r="J5774" s="92"/>
      <c r="K5774" s="92"/>
    </row>
    <row r="5775" spans="10:11" x14ac:dyDescent="0.25">
      <c r="J5775" s="92"/>
      <c r="K5775" s="92"/>
    </row>
    <row r="5776" spans="10:11" x14ac:dyDescent="0.25">
      <c r="J5776" s="92"/>
      <c r="K5776" s="92"/>
    </row>
    <row r="5777" spans="10:11" x14ac:dyDescent="0.25">
      <c r="J5777" s="92"/>
      <c r="K5777" s="92"/>
    </row>
    <row r="5778" spans="10:11" x14ac:dyDescent="0.25">
      <c r="J5778" s="92"/>
      <c r="K5778" s="92"/>
    </row>
    <row r="5779" spans="10:11" x14ac:dyDescent="0.25">
      <c r="J5779" s="92"/>
      <c r="K5779" s="92"/>
    </row>
    <row r="5780" spans="10:11" x14ac:dyDescent="0.25">
      <c r="J5780" s="92"/>
      <c r="K5780" s="92"/>
    </row>
    <row r="5781" spans="10:11" x14ac:dyDescent="0.25">
      <c r="J5781" s="92"/>
      <c r="K5781" s="92"/>
    </row>
    <row r="5782" spans="10:11" x14ac:dyDescent="0.25">
      <c r="J5782" s="92"/>
      <c r="K5782" s="92"/>
    </row>
    <row r="5783" spans="10:11" x14ac:dyDescent="0.25">
      <c r="J5783" s="92"/>
      <c r="K5783" s="92"/>
    </row>
    <row r="5784" spans="10:11" x14ac:dyDescent="0.25">
      <c r="J5784" s="92"/>
      <c r="K5784" s="92"/>
    </row>
    <row r="5785" spans="10:11" x14ac:dyDescent="0.25">
      <c r="J5785" s="92"/>
      <c r="K5785" s="92"/>
    </row>
    <row r="5786" spans="10:11" x14ac:dyDescent="0.25">
      <c r="J5786" s="92"/>
      <c r="K5786" s="92"/>
    </row>
    <row r="5787" spans="10:11" x14ac:dyDescent="0.25">
      <c r="J5787" s="92"/>
      <c r="K5787" s="92"/>
    </row>
    <row r="5788" spans="10:11" x14ac:dyDescent="0.25">
      <c r="J5788" s="92"/>
      <c r="K5788" s="92"/>
    </row>
    <row r="5789" spans="10:11" x14ac:dyDescent="0.25">
      <c r="J5789" s="92"/>
      <c r="K5789" s="92"/>
    </row>
    <row r="5790" spans="10:11" x14ac:dyDescent="0.25">
      <c r="J5790" s="92"/>
      <c r="K5790" s="92"/>
    </row>
    <row r="5791" spans="10:11" x14ac:dyDescent="0.25">
      <c r="J5791" s="92"/>
      <c r="K5791" s="92"/>
    </row>
    <row r="5792" spans="10:11" x14ac:dyDescent="0.25">
      <c r="J5792" s="92"/>
      <c r="K5792" s="92"/>
    </row>
    <row r="5793" spans="10:11" x14ac:dyDescent="0.25">
      <c r="J5793" s="92"/>
      <c r="K5793" s="92"/>
    </row>
    <row r="5794" spans="10:11" x14ac:dyDescent="0.25">
      <c r="J5794" s="92"/>
      <c r="K5794" s="92"/>
    </row>
    <row r="5795" spans="10:11" x14ac:dyDescent="0.25">
      <c r="J5795" s="92"/>
      <c r="K5795" s="92"/>
    </row>
    <row r="5796" spans="10:11" x14ac:dyDescent="0.25">
      <c r="J5796" s="92"/>
      <c r="K5796" s="92"/>
    </row>
    <row r="5797" spans="10:11" x14ac:dyDescent="0.25">
      <c r="J5797" s="92"/>
      <c r="K5797" s="92"/>
    </row>
    <row r="5798" spans="10:11" x14ac:dyDescent="0.25">
      <c r="J5798" s="92"/>
      <c r="K5798" s="92"/>
    </row>
    <row r="5799" spans="10:11" x14ac:dyDescent="0.25">
      <c r="J5799" s="92"/>
      <c r="K5799" s="92"/>
    </row>
    <row r="5800" spans="10:11" x14ac:dyDescent="0.25">
      <c r="J5800" s="92"/>
      <c r="K5800" s="92"/>
    </row>
    <row r="5801" spans="10:11" x14ac:dyDescent="0.25">
      <c r="J5801" s="92"/>
      <c r="K5801" s="92"/>
    </row>
    <row r="5802" spans="10:11" x14ac:dyDescent="0.25">
      <c r="J5802" s="92"/>
      <c r="K5802" s="92"/>
    </row>
    <row r="5803" spans="10:11" x14ac:dyDescent="0.25">
      <c r="J5803" s="92"/>
      <c r="K5803" s="92"/>
    </row>
    <row r="5804" spans="10:11" x14ac:dyDescent="0.25">
      <c r="J5804" s="92"/>
      <c r="K5804" s="92"/>
    </row>
    <row r="5805" spans="10:11" x14ac:dyDescent="0.25">
      <c r="J5805" s="92"/>
      <c r="K5805" s="92"/>
    </row>
    <row r="5806" spans="10:11" x14ac:dyDescent="0.25">
      <c r="J5806" s="92"/>
      <c r="K5806" s="92"/>
    </row>
    <row r="5807" spans="10:11" x14ac:dyDescent="0.25">
      <c r="J5807" s="92"/>
      <c r="K5807" s="92"/>
    </row>
    <row r="5808" spans="10:11" x14ac:dyDescent="0.25">
      <c r="J5808" s="92"/>
      <c r="K5808" s="92"/>
    </row>
    <row r="5809" spans="10:11" x14ac:dyDescent="0.25">
      <c r="J5809" s="92"/>
      <c r="K5809" s="92"/>
    </row>
    <row r="5810" spans="10:11" x14ac:dyDescent="0.25">
      <c r="J5810" s="92"/>
      <c r="K5810" s="92"/>
    </row>
    <row r="5811" spans="10:11" x14ac:dyDescent="0.25">
      <c r="J5811" s="92"/>
      <c r="K5811" s="92"/>
    </row>
    <row r="5812" spans="10:11" x14ac:dyDescent="0.25">
      <c r="J5812" s="92"/>
      <c r="K5812" s="92"/>
    </row>
    <row r="5813" spans="10:11" x14ac:dyDescent="0.25">
      <c r="J5813" s="92"/>
      <c r="K5813" s="92"/>
    </row>
    <row r="5814" spans="10:11" x14ac:dyDescent="0.25">
      <c r="J5814" s="92"/>
      <c r="K5814" s="92"/>
    </row>
    <row r="5815" spans="10:11" x14ac:dyDescent="0.25">
      <c r="J5815" s="92"/>
      <c r="K5815" s="92"/>
    </row>
    <row r="5816" spans="10:11" x14ac:dyDescent="0.25">
      <c r="J5816" s="92"/>
      <c r="K5816" s="92"/>
    </row>
    <row r="5817" spans="10:11" x14ac:dyDescent="0.25">
      <c r="J5817" s="92"/>
      <c r="K5817" s="92"/>
    </row>
    <row r="5818" spans="10:11" x14ac:dyDescent="0.25">
      <c r="J5818" s="92"/>
      <c r="K5818" s="92"/>
    </row>
    <row r="5819" spans="10:11" x14ac:dyDescent="0.25">
      <c r="J5819" s="92"/>
      <c r="K5819" s="92"/>
    </row>
    <row r="5820" spans="10:11" x14ac:dyDescent="0.25">
      <c r="J5820" s="92"/>
      <c r="K5820" s="92"/>
    </row>
    <row r="5821" spans="10:11" x14ac:dyDescent="0.25">
      <c r="J5821" s="92"/>
      <c r="K5821" s="92"/>
    </row>
    <row r="5822" spans="10:11" x14ac:dyDescent="0.25">
      <c r="J5822" s="92"/>
      <c r="K5822" s="92"/>
    </row>
    <row r="5823" spans="10:11" x14ac:dyDescent="0.25">
      <c r="J5823" s="92"/>
      <c r="K5823" s="92"/>
    </row>
    <row r="5824" spans="10:11" x14ac:dyDescent="0.25">
      <c r="J5824" s="92"/>
      <c r="K5824" s="92"/>
    </row>
    <row r="5825" spans="10:11" x14ac:dyDescent="0.25">
      <c r="J5825" s="92"/>
      <c r="K5825" s="92"/>
    </row>
    <row r="5826" spans="10:11" x14ac:dyDescent="0.25">
      <c r="J5826" s="92"/>
      <c r="K5826" s="92"/>
    </row>
    <row r="5827" spans="10:11" x14ac:dyDescent="0.25">
      <c r="J5827" s="92"/>
      <c r="K5827" s="92"/>
    </row>
    <row r="5828" spans="10:11" x14ac:dyDescent="0.25">
      <c r="J5828" s="92"/>
      <c r="K5828" s="92"/>
    </row>
    <row r="5829" spans="10:11" x14ac:dyDescent="0.25">
      <c r="J5829" s="92"/>
      <c r="K5829" s="92"/>
    </row>
    <row r="5830" spans="10:11" x14ac:dyDescent="0.25">
      <c r="J5830" s="92"/>
      <c r="K5830" s="92"/>
    </row>
    <row r="5831" spans="10:11" x14ac:dyDescent="0.25">
      <c r="J5831" s="92"/>
      <c r="K5831" s="92"/>
    </row>
    <row r="5832" spans="10:11" x14ac:dyDescent="0.25">
      <c r="J5832" s="92"/>
      <c r="K5832" s="92"/>
    </row>
    <row r="5833" spans="10:11" x14ac:dyDescent="0.25">
      <c r="J5833" s="92"/>
      <c r="K5833" s="92"/>
    </row>
    <row r="5834" spans="10:11" x14ac:dyDescent="0.25">
      <c r="J5834" s="92"/>
      <c r="K5834" s="92"/>
    </row>
    <row r="5835" spans="10:11" x14ac:dyDescent="0.25">
      <c r="J5835" s="92"/>
      <c r="K5835" s="92"/>
    </row>
    <row r="5836" spans="10:11" x14ac:dyDescent="0.25">
      <c r="J5836" s="92"/>
      <c r="K5836" s="92"/>
    </row>
    <row r="5837" spans="10:11" x14ac:dyDescent="0.25">
      <c r="J5837" s="92"/>
      <c r="K5837" s="92"/>
    </row>
    <row r="5838" spans="10:11" x14ac:dyDescent="0.25">
      <c r="J5838" s="92"/>
      <c r="K5838" s="92"/>
    </row>
    <row r="5839" spans="10:11" x14ac:dyDescent="0.25">
      <c r="J5839" s="92"/>
      <c r="K5839" s="92"/>
    </row>
    <row r="5840" spans="10:11" x14ac:dyDescent="0.25">
      <c r="J5840" s="92"/>
      <c r="K5840" s="92"/>
    </row>
    <row r="5841" spans="10:11" x14ac:dyDescent="0.25">
      <c r="J5841" s="92"/>
      <c r="K5841" s="92"/>
    </row>
    <row r="5842" spans="10:11" x14ac:dyDescent="0.25">
      <c r="J5842" s="92"/>
      <c r="K5842" s="92"/>
    </row>
    <row r="5843" spans="10:11" x14ac:dyDescent="0.25">
      <c r="J5843" s="92"/>
      <c r="K5843" s="92"/>
    </row>
    <row r="5844" spans="10:11" x14ac:dyDescent="0.25">
      <c r="J5844" s="92"/>
      <c r="K5844" s="92"/>
    </row>
    <row r="5845" spans="10:11" x14ac:dyDescent="0.25">
      <c r="J5845" s="92"/>
      <c r="K5845" s="92"/>
    </row>
    <row r="5846" spans="10:11" x14ac:dyDescent="0.25">
      <c r="J5846" s="92"/>
      <c r="K5846" s="92"/>
    </row>
    <row r="5847" spans="10:11" x14ac:dyDescent="0.25">
      <c r="J5847" s="92"/>
      <c r="K5847" s="92"/>
    </row>
    <row r="5848" spans="10:11" x14ac:dyDescent="0.25">
      <c r="J5848" s="92"/>
      <c r="K5848" s="92"/>
    </row>
    <row r="5849" spans="10:11" x14ac:dyDescent="0.25">
      <c r="J5849" s="92"/>
      <c r="K5849" s="92"/>
    </row>
    <row r="5850" spans="10:11" x14ac:dyDescent="0.25">
      <c r="J5850" s="92"/>
      <c r="K5850" s="92"/>
    </row>
    <row r="5851" spans="10:11" x14ac:dyDescent="0.25">
      <c r="J5851" s="92"/>
      <c r="K5851" s="92"/>
    </row>
    <row r="5852" spans="10:11" x14ac:dyDescent="0.25">
      <c r="J5852" s="92"/>
      <c r="K5852" s="92"/>
    </row>
    <row r="5853" spans="10:11" x14ac:dyDescent="0.25">
      <c r="J5853" s="92"/>
      <c r="K5853" s="92"/>
    </row>
    <row r="5854" spans="10:11" x14ac:dyDescent="0.25">
      <c r="J5854" s="92"/>
      <c r="K5854" s="92"/>
    </row>
    <row r="5855" spans="10:11" x14ac:dyDescent="0.25">
      <c r="J5855" s="92"/>
      <c r="K5855" s="92"/>
    </row>
    <row r="5856" spans="10:11" x14ac:dyDescent="0.25">
      <c r="J5856" s="92"/>
      <c r="K5856" s="92"/>
    </row>
    <row r="5857" spans="10:11" x14ac:dyDescent="0.25">
      <c r="J5857" s="92"/>
      <c r="K5857" s="92"/>
    </row>
    <row r="5858" spans="10:11" x14ac:dyDescent="0.25">
      <c r="J5858" s="92"/>
      <c r="K5858" s="92"/>
    </row>
    <row r="5859" spans="10:11" x14ac:dyDescent="0.25">
      <c r="J5859" s="92"/>
      <c r="K5859" s="92"/>
    </row>
    <row r="5860" spans="10:11" x14ac:dyDescent="0.25">
      <c r="J5860" s="92"/>
      <c r="K5860" s="92"/>
    </row>
    <row r="5861" spans="10:11" x14ac:dyDescent="0.25">
      <c r="J5861" s="92"/>
      <c r="K5861" s="92"/>
    </row>
    <row r="5862" spans="10:11" x14ac:dyDescent="0.25">
      <c r="J5862" s="92"/>
      <c r="K5862" s="92"/>
    </row>
    <row r="5863" spans="10:11" x14ac:dyDescent="0.25">
      <c r="J5863" s="92"/>
      <c r="K5863" s="92"/>
    </row>
    <row r="5864" spans="10:11" x14ac:dyDescent="0.25">
      <c r="J5864" s="92"/>
      <c r="K5864" s="92"/>
    </row>
    <row r="5865" spans="10:11" x14ac:dyDescent="0.25">
      <c r="J5865" s="92"/>
      <c r="K5865" s="92"/>
    </row>
    <row r="5866" spans="10:11" x14ac:dyDescent="0.25">
      <c r="J5866" s="92"/>
      <c r="K5866" s="92"/>
    </row>
    <row r="5867" spans="10:11" x14ac:dyDescent="0.25">
      <c r="J5867" s="92"/>
      <c r="K5867" s="92"/>
    </row>
    <row r="5868" spans="10:11" x14ac:dyDescent="0.25">
      <c r="J5868" s="92"/>
      <c r="K5868" s="92"/>
    </row>
    <row r="5869" spans="10:11" x14ac:dyDescent="0.25">
      <c r="J5869" s="92"/>
      <c r="K5869" s="92"/>
    </row>
    <row r="5870" spans="10:11" x14ac:dyDescent="0.25">
      <c r="J5870" s="92"/>
      <c r="K5870" s="92"/>
    </row>
    <row r="5871" spans="10:11" x14ac:dyDescent="0.25">
      <c r="J5871" s="92"/>
      <c r="K5871" s="92"/>
    </row>
    <row r="5872" spans="10:11" x14ac:dyDescent="0.25">
      <c r="J5872" s="92"/>
      <c r="K5872" s="92"/>
    </row>
    <row r="5873" spans="10:11" x14ac:dyDescent="0.25">
      <c r="J5873" s="92"/>
      <c r="K5873" s="92"/>
    </row>
    <row r="5874" spans="10:11" x14ac:dyDescent="0.25">
      <c r="J5874" s="92"/>
      <c r="K5874" s="92"/>
    </row>
    <row r="5875" spans="10:11" x14ac:dyDescent="0.25">
      <c r="J5875" s="92"/>
      <c r="K5875" s="92"/>
    </row>
    <row r="5876" spans="10:11" x14ac:dyDescent="0.25">
      <c r="J5876" s="92"/>
      <c r="K5876" s="92"/>
    </row>
    <row r="5877" spans="10:11" x14ac:dyDescent="0.25">
      <c r="J5877" s="92"/>
      <c r="K5877" s="92"/>
    </row>
    <row r="5878" spans="10:11" x14ac:dyDescent="0.25">
      <c r="J5878" s="92"/>
      <c r="K5878" s="92"/>
    </row>
    <row r="5879" spans="10:11" x14ac:dyDescent="0.25">
      <c r="J5879" s="92"/>
      <c r="K5879" s="92"/>
    </row>
    <row r="5880" spans="10:11" x14ac:dyDescent="0.25">
      <c r="J5880" s="92"/>
      <c r="K5880" s="92"/>
    </row>
    <row r="5881" spans="10:11" x14ac:dyDescent="0.25">
      <c r="J5881" s="92"/>
      <c r="K5881" s="92"/>
    </row>
    <row r="5882" spans="10:11" x14ac:dyDescent="0.25">
      <c r="J5882" s="92"/>
      <c r="K5882" s="92"/>
    </row>
    <row r="5883" spans="10:11" x14ac:dyDescent="0.25">
      <c r="J5883" s="92"/>
      <c r="K5883" s="92"/>
    </row>
    <row r="5884" spans="10:11" x14ac:dyDescent="0.25">
      <c r="J5884" s="92"/>
      <c r="K5884" s="92"/>
    </row>
    <row r="5885" spans="10:11" x14ac:dyDescent="0.25">
      <c r="J5885" s="92"/>
      <c r="K5885" s="92"/>
    </row>
    <row r="5886" spans="10:11" x14ac:dyDescent="0.25">
      <c r="J5886" s="92"/>
      <c r="K5886" s="92"/>
    </row>
    <row r="5887" spans="10:11" x14ac:dyDescent="0.25">
      <c r="J5887" s="92"/>
      <c r="K5887" s="92"/>
    </row>
    <row r="5888" spans="10:11" x14ac:dyDescent="0.25">
      <c r="J5888" s="92"/>
      <c r="K5888" s="92"/>
    </row>
    <row r="5889" spans="10:11" x14ac:dyDescent="0.25">
      <c r="J5889" s="92"/>
      <c r="K5889" s="92"/>
    </row>
    <row r="5890" spans="10:11" x14ac:dyDescent="0.25">
      <c r="J5890" s="92"/>
      <c r="K5890" s="92"/>
    </row>
    <row r="5891" spans="10:11" x14ac:dyDescent="0.25">
      <c r="J5891" s="92"/>
      <c r="K5891" s="92"/>
    </row>
    <row r="5892" spans="10:11" x14ac:dyDescent="0.25">
      <c r="J5892" s="92"/>
      <c r="K5892" s="92"/>
    </row>
    <row r="5893" spans="10:11" x14ac:dyDescent="0.25">
      <c r="J5893" s="92"/>
      <c r="K5893" s="92"/>
    </row>
    <row r="5894" spans="10:11" x14ac:dyDescent="0.25">
      <c r="J5894" s="92"/>
      <c r="K5894" s="92"/>
    </row>
    <row r="5895" spans="10:11" x14ac:dyDescent="0.25">
      <c r="J5895" s="92"/>
      <c r="K5895" s="92"/>
    </row>
    <row r="5896" spans="10:11" x14ac:dyDescent="0.25">
      <c r="J5896" s="92"/>
      <c r="K5896" s="92"/>
    </row>
    <row r="5897" spans="10:11" x14ac:dyDescent="0.25">
      <c r="J5897" s="92"/>
      <c r="K5897" s="92"/>
    </row>
    <row r="5898" spans="10:11" x14ac:dyDescent="0.25">
      <c r="J5898" s="92"/>
      <c r="K5898" s="92"/>
    </row>
    <row r="5899" spans="10:11" x14ac:dyDescent="0.25">
      <c r="J5899" s="92"/>
      <c r="K5899" s="92"/>
    </row>
    <row r="5900" spans="10:11" x14ac:dyDescent="0.25">
      <c r="J5900" s="92"/>
      <c r="K5900" s="92"/>
    </row>
    <row r="5901" spans="10:11" x14ac:dyDescent="0.25">
      <c r="J5901" s="92"/>
      <c r="K5901" s="92"/>
    </row>
    <row r="5902" spans="10:11" x14ac:dyDescent="0.25">
      <c r="J5902" s="92"/>
      <c r="K5902" s="92"/>
    </row>
    <row r="5903" spans="10:11" x14ac:dyDescent="0.25">
      <c r="J5903" s="92"/>
      <c r="K5903" s="92"/>
    </row>
    <row r="5904" spans="10:11" x14ac:dyDescent="0.25">
      <c r="J5904" s="92"/>
      <c r="K5904" s="92"/>
    </row>
    <row r="5905" spans="10:11" x14ac:dyDescent="0.25">
      <c r="J5905" s="92"/>
      <c r="K5905" s="92"/>
    </row>
    <row r="5906" spans="10:11" x14ac:dyDescent="0.25">
      <c r="J5906" s="92"/>
      <c r="K5906" s="92"/>
    </row>
    <row r="5907" spans="10:11" x14ac:dyDescent="0.25">
      <c r="J5907" s="92"/>
      <c r="K5907" s="92"/>
    </row>
    <row r="5908" spans="10:11" x14ac:dyDescent="0.25">
      <c r="J5908" s="92"/>
      <c r="K5908" s="92"/>
    </row>
    <row r="5909" spans="10:11" x14ac:dyDescent="0.25">
      <c r="J5909" s="92"/>
      <c r="K5909" s="92"/>
    </row>
    <row r="5910" spans="10:11" x14ac:dyDescent="0.25">
      <c r="J5910" s="92"/>
      <c r="K5910" s="92"/>
    </row>
    <row r="5911" spans="10:11" x14ac:dyDescent="0.25">
      <c r="J5911" s="92"/>
      <c r="K5911" s="92"/>
    </row>
    <row r="5912" spans="10:11" x14ac:dyDescent="0.25">
      <c r="J5912" s="92"/>
      <c r="K5912" s="92"/>
    </row>
    <row r="5913" spans="10:11" x14ac:dyDescent="0.25">
      <c r="J5913" s="92"/>
      <c r="K5913" s="92"/>
    </row>
    <row r="5914" spans="10:11" x14ac:dyDescent="0.25">
      <c r="J5914" s="92"/>
      <c r="K5914" s="92"/>
    </row>
    <row r="5915" spans="10:11" x14ac:dyDescent="0.25">
      <c r="J5915" s="92"/>
      <c r="K5915" s="92"/>
    </row>
    <row r="5916" spans="10:11" x14ac:dyDescent="0.25">
      <c r="J5916" s="92"/>
      <c r="K5916" s="92"/>
    </row>
    <row r="5917" spans="10:11" x14ac:dyDescent="0.25">
      <c r="J5917" s="92"/>
      <c r="K5917" s="92"/>
    </row>
    <row r="5918" spans="10:11" x14ac:dyDescent="0.25">
      <c r="J5918" s="92"/>
      <c r="K5918" s="92"/>
    </row>
    <row r="5919" spans="10:11" x14ac:dyDescent="0.25">
      <c r="J5919" s="92"/>
      <c r="K5919" s="92"/>
    </row>
    <row r="5920" spans="10:11" x14ac:dyDescent="0.25">
      <c r="J5920" s="92"/>
      <c r="K5920" s="92"/>
    </row>
    <row r="5921" spans="10:11" x14ac:dyDescent="0.25">
      <c r="J5921" s="92"/>
      <c r="K5921" s="92"/>
    </row>
    <row r="5922" spans="10:11" x14ac:dyDescent="0.25">
      <c r="J5922" s="92"/>
      <c r="K5922" s="92"/>
    </row>
    <row r="5923" spans="10:11" x14ac:dyDescent="0.25">
      <c r="J5923" s="92"/>
      <c r="K5923" s="92"/>
    </row>
    <row r="5924" spans="10:11" x14ac:dyDescent="0.25">
      <c r="J5924" s="92"/>
      <c r="K5924" s="92"/>
    </row>
    <row r="5925" spans="10:11" x14ac:dyDescent="0.25">
      <c r="J5925" s="92"/>
      <c r="K5925" s="92"/>
    </row>
    <row r="5926" spans="10:11" x14ac:dyDescent="0.25">
      <c r="J5926" s="92"/>
      <c r="K5926" s="92"/>
    </row>
    <row r="5927" spans="10:11" x14ac:dyDescent="0.25">
      <c r="J5927" s="92"/>
      <c r="K5927" s="92"/>
    </row>
    <row r="5928" spans="10:11" x14ac:dyDescent="0.25">
      <c r="J5928" s="92"/>
      <c r="K5928" s="92"/>
    </row>
    <row r="5929" spans="10:11" x14ac:dyDescent="0.25">
      <c r="J5929" s="92"/>
      <c r="K5929" s="92"/>
    </row>
    <row r="5930" spans="10:11" x14ac:dyDescent="0.25">
      <c r="J5930" s="92"/>
      <c r="K5930" s="92"/>
    </row>
    <row r="5931" spans="10:11" x14ac:dyDescent="0.25">
      <c r="J5931" s="92"/>
      <c r="K5931" s="92"/>
    </row>
    <row r="5932" spans="10:11" x14ac:dyDescent="0.25">
      <c r="J5932" s="92"/>
      <c r="K5932" s="92"/>
    </row>
    <row r="5933" spans="10:11" x14ac:dyDescent="0.25">
      <c r="J5933" s="92"/>
      <c r="K5933" s="92"/>
    </row>
    <row r="5934" spans="10:11" x14ac:dyDescent="0.25">
      <c r="J5934" s="92"/>
      <c r="K5934" s="92"/>
    </row>
    <row r="5935" spans="10:11" x14ac:dyDescent="0.25">
      <c r="J5935" s="92"/>
      <c r="K5935" s="92"/>
    </row>
    <row r="5936" spans="10:11" x14ac:dyDescent="0.25">
      <c r="J5936" s="92"/>
      <c r="K5936" s="92"/>
    </row>
    <row r="5937" spans="10:11" x14ac:dyDescent="0.25">
      <c r="J5937" s="92"/>
      <c r="K5937" s="92"/>
    </row>
    <row r="5938" spans="10:11" x14ac:dyDescent="0.25">
      <c r="J5938" s="92"/>
      <c r="K5938" s="92"/>
    </row>
    <row r="5939" spans="10:11" x14ac:dyDescent="0.25">
      <c r="J5939" s="92"/>
      <c r="K5939" s="92"/>
    </row>
    <row r="5940" spans="10:11" x14ac:dyDescent="0.25">
      <c r="J5940" s="92"/>
      <c r="K5940" s="92"/>
    </row>
    <row r="5941" spans="10:11" x14ac:dyDescent="0.25">
      <c r="J5941" s="92"/>
      <c r="K5941" s="92"/>
    </row>
    <row r="5942" spans="10:11" x14ac:dyDescent="0.25">
      <c r="J5942" s="92"/>
      <c r="K5942" s="92"/>
    </row>
    <row r="5943" spans="10:11" x14ac:dyDescent="0.25">
      <c r="J5943" s="92"/>
      <c r="K5943" s="92"/>
    </row>
    <row r="5944" spans="10:11" x14ac:dyDescent="0.25">
      <c r="J5944" s="92"/>
      <c r="K5944" s="92"/>
    </row>
    <row r="5945" spans="10:11" x14ac:dyDescent="0.25">
      <c r="J5945" s="92"/>
      <c r="K5945" s="92"/>
    </row>
    <row r="5946" spans="10:11" x14ac:dyDescent="0.25">
      <c r="J5946" s="92"/>
      <c r="K5946" s="92"/>
    </row>
    <row r="5947" spans="10:11" x14ac:dyDescent="0.25">
      <c r="J5947" s="92"/>
      <c r="K5947" s="92"/>
    </row>
    <row r="5948" spans="10:11" x14ac:dyDescent="0.25">
      <c r="J5948" s="92"/>
      <c r="K5948" s="92"/>
    </row>
    <row r="5949" spans="10:11" x14ac:dyDescent="0.25">
      <c r="J5949" s="92"/>
      <c r="K5949" s="92"/>
    </row>
    <row r="5950" spans="10:11" x14ac:dyDescent="0.25">
      <c r="J5950" s="92"/>
      <c r="K5950" s="92"/>
    </row>
    <row r="5951" spans="10:11" x14ac:dyDescent="0.25">
      <c r="J5951" s="92"/>
      <c r="K5951" s="92"/>
    </row>
    <row r="5952" spans="10:11" x14ac:dyDescent="0.25">
      <c r="J5952" s="92"/>
      <c r="K5952" s="92"/>
    </row>
    <row r="5953" spans="10:11" x14ac:dyDescent="0.25">
      <c r="J5953" s="92"/>
      <c r="K5953" s="92"/>
    </row>
    <row r="5954" spans="10:11" x14ac:dyDescent="0.25">
      <c r="J5954" s="92"/>
      <c r="K5954" s="92"/>
    </row>
    <row r="5955" spans="10:11" x14ac:dyDescent="0.25">
      <c r="J5955" s="92"/>
      <c r="K5955" s="92"/>
    </row>
    <row r="5956" spans="10:11" x14ac:dyDescent="0.25">
      <c r="J5956" s="92"/>
      <c r="K5956" s="92"/>
    </row>
    <row r="5957" spans="10:11" x14ac:dyDescent="0.25">
      <c r="J5957" s="92"/>
      <c r="K5957" s="92"/>
    </row>
    <row r="5958" spans="10:11" x14ac:dyDescent="0.25">
      <c r="J5958" s="92"/>
      <c r="K5958" s="92"/>
    </row>
    <row r="5959" spans="10:11" x14ac:dyDescent="0.25">
      <c r="J5959" s="92"/>
      <c r="K5959" s="92"/>
    </row>
    <row r="5960" spans="10:11" x14ac:dyDescent="0.25">
      <c r="J5960" s="92"/>
      <c r="K5960" s="92"/>
    </row>
    <row r="5961" spans="10:11" x14ac:dyDescent="0.25">
      <c r="J5961" s="92"/>
      <c r="K5961" s="92"/>
    </row>
    <row r="5962" spans="10:11" x14ac:dyDescent="0.25">
      <c r="J5962" s="92"/>
      <c r="K5962" s="92"/>
    </row>
    <row r="5963" spans="10:11" x14ac:dyDescent="0.25">
      <c r="J5963" s="92"/>
      <c r="K5963" s="92"/>
    </row>
    <row r="5964" spans="10:11" x14ac:dyDescent="0.25">
      <c r="J5964" s="92"/>
      <c r="K5964" s="92"/>
    </row>
    <row r="5965" spans="10:11" x14ac:dyDescent="0.25">
      <c r="J5965" s="92"/>
      <c r="K5965" s="92"/>
    </row>
    <row r="5966" spans="10:11" x14ac:dyDescent="0.25">
      <c r="J5966" s="92"/>
      <c r="K5966" s="92"/>
    </row>
    <row r="5967" spans="10:11" x14ac:dyDescent="0.25">
      <c r="J5967" s="92"/>
      <c r="K5967" s="92"/>
    </row>
    <row r="5968" spans="10:11" x14ac:dyDescent="0.25">
      <c r="J5968" s="92"/>
      <c r="K5968" s="92"/>
    </row>
    <row r="5969" spans="10:11" x14ac:dyDescent="0.25">
      <c r="J5969" s="92"/>
      <c r="K5969" s="92"/>
    </row>
    <row r="5970" spans="10:11" x14ac:dyDescent="0.25">
      <c r="J5970" s="92"/>
      <c r="K5970" s="92"/>
    </row>
    <row r="5971" spans="10:11" x14ac:dyDescent="0.25">
      <c r="J5971" s="92"/>
      <c r="K5971" s="92"/>
    </row>
    <row r="5972" spans="10:11" x14ac:dyDescent="0.25">
      <c r="J5972" s="92"/>
      <c r="K5972" s="92"/>
    </row>
    <row r="5973" spans="10:11" x14ac:dyDescent="0.25">
      <c r="J5973" s="92"/>
      <c r="K5973" s="92"/>
    </row>
    <row r="5974" spans="10:11" x14ac:dyDescent="0.25">
      <c r="J5974" s="92"/>
      <c r="K5974" s="92"/>
    </row>
    <row r="5975" spans="10:11" x14ac:dyDescent="0.25">
      <c r="J5975" s="92"/>
      <c r="K5975" s="92"/>
    </row>
    <row r="5976" spans="10:11" x14ac:dyDescent="0.25">
      <c r="J5976" s="92"/>
      <c r="K5976" s="92"/>
    </row>
    <row r="5977" spans="10:11" x14ac:dyDescent="0.25">
      <c r="J5977" s="92"/>
      <c r="K5977" s="92"/>
    </row>
    <row r="5978" spans="10:11" x14ac:dyDescent="0.25">
      <c r="J5978" s="92"/>
      <c r="K5978" s="92"/>
    </row>
    <row r="5979" spans="10:11" x14ac:dyDescent="0.25">
      <c r="J5979" s="92"/>
      <c r="K5979" s="92"/>
    </row>
    <row r="5980" spans="10:11" x14ac:dyDescent="0.25">
      <c r="J5980" s="92"/>
      <c r="K5980" s="92"/>
    </row>
    <row r="5981" spans="10:11" x14ac:dyDescent="0.25">
      <c r="J5981" s="92"/>
      <c r="K5981" s="92"/>
    </row>
    <row r="5982" spans="10:11" x14ac:dyDescent="0.25">
      <c r="J5982" s="92"/>
      <c r="K5982" s="92"/>
    </row>
    <row r="5983" spans="10:11" x14ac:dyDescent="0.25">
      <c r="J5983" s="92"/>
      <c r="K5983" s="92"/>
    </row>
    <row r="5984" spans="10:11" x14ac:dyDescent="0.25">
      <c r="J5984" s="92"/>
      <c r="K5984" s="92"/>
    </row>
    <row r="5985" spans="10:11" x14ac:dyDescent="0.25">
      <c r="J5985" s="92"/>
      <c r="K5985" s="92"/>
    </row>
    <row r="5986" spans="10:11" x14ac:dyDescent="0.25">
      <c r="J5986" s="92"/>
      <c r="K5986" s="92"/>
    </row>
    <row r="5987" spans="10:11" x14ac:dyDescent="0.25">
      <c r="J5987" s="92"/>
      <c r="K5987" s="92"/>
    </row>
    <row r="5988" spans="10:11" x14ac:dyDescent="0.25">
      <c r="J5988" s="92"/>
      <c r="K5988" s="92"/>
    </row>
    <row r="5989" spans="10:11" x14ac:dyDescent="0.25">
      <c r="J5989" s="92"/>
      <c r="K5989" s="92"/>
    </row>
    <row r="5990" spans="10:11" x14ac:dyDescent="0.25">
      <c r="J5990" s="92"/>
      <c r="K5990" s="92"/>
    </row>
    <row r="5991" spans="10:11" x14ac:dyDescent="0.25">
      <c r="J5991" s="92"/>
      <c r="K5991" s="92"/>
    </row>
    <row r="5992" spans="10:11" x14ac:dyDescent="0.25">
      <c r="J5992" s="92"/>
      <c r="K5992" s="92"/>
    </row>
    <row r="5993" spans="10:11" x14ac:dyDescent="0.25">
      <c r="J5993" s="92"/>
      <c r="K5993" s="92"/>
    </row>
    <row r="5994" spans="10:11" x14ac:dyDescent="0.25">
      <c r="J5994" s="92"/>
      <c r="K5994" s="92"/>
    </row>
    <row r="5995" spans="10:11" x14ac:dyDescent="0.25">
      <c r="J5995" s="92"/>
      <c r="K5995" s="92"/>
    </row>
    <row r="5996" spans="10:11" x14ac:dyDescent="0.25">
      <c r="J5996" s="92"/>
      <c r="K5996" s="92"/>
    </row>
    <row r="5997" spans="10:11" x14ac:dyDescent="0.25">
      <c r="J5997" s="92"/>
      <c r="K5997" s="92"/>
    </row>
    <row r="5998" spans="10:11" x14ac:dyDescent="0.25">
      <c r="J5998" s="92"/>
      <c r="K5998" s="92"/>
    </row>
    <row r="5999" spans="10:11" x14ac:dyDescent="0.25">
      <c r="J5999" s="92"/>
      <c r="K5999" s="92"/>
    </row>
    <row r="6000" spans="10:11" x14ac:dyDescent="0.25">
      <c r="J6000" s="92"/>
      <c r="K6000" s="92"/>
    </row>
    <row r="6001" spans="10:11" x14ac:dyDescent="0.25">
      <c r="J6001" s="92"/>
      <c r="K6001" s="92"/>
    </row>
    <row r="6002" spans="10:11" x14ac:dyDescent="0.25">
      <c r="J6002" s="92"/>
      <c r="K6002" s="92"/>
    </row>
    <row r="6003" spans="10:11" x14ac:dyDescent="0.25">
      <c r="J6003" s="92"/>
      <c r="K6003" s="92"/>
    </row>
    <row r="6004" spans="10:11" x14ac:dyDescent="0.25">
      <c r="J6004" s="92"/>
      <c r="K6004" s="92"/>
    </row>
    <row r="6005" spans="10:11" x14ac:dyDescent="0.25">
      <c r="J6005" s="92"/>
      <c r="K6005" s="92"/>
    </row>
    <row r="6006" spans="10:11" x14ac:dyDescent="0.25">
      <c r="J6006" s="92"/>
      <c r="K6006" s="92"/>
    </row>
    <row r="6007" spans="10:11" x14ac:dyDescent="0.25">
      <c r="J6007" s="92"/>
      <c r="K6007" s="92"/>
    </row>
    <row r="6008" spans="10:11" x14ac:dyDescent="0.25">
      <c r="J6008" s="92"/>
      <c r="K6008" s="92"/>
    </row>
    <row r="6009" spans="10:11" x14ac:dyDescent="0.25">
      <c r="J6009" s="92"/>
      <c r="K6009" s="92"/>
    </row>
    <row r="6010" spans="10:11" x14ac:dyDescent="0.25">
      <c r="J6010" s="92"/>
      <c r="K6010" s="92"/>
    </row>
    <row r="6011" spans="10:11" x14ac:dyDescent="0.25">
      <c r="J6011" s="92"/>
      <c r="K6011" s="92"/>
    </row>
    <row r="6012" spans="10:11" x14ac:dyDescent="0.25">
      <c r="J6012" s="92"/>
      <c r="K6012" s="92"/>
    </row>
    <row r="6013" spans="10:11" x14ac:dyDescent="0.25">
      <c r="J6013" s="92"/>
      <c r="K6013" s="92"/>
    </row>
    <row r="6014" spans="10:11" x14ac:dyDescent="0.25">
      <c r="J6014" s="92"/>
      <c r="K6014" s="92"/>
    </row>
    <row r="6015" spans="10:11" x14ac:dyDescent="0.25">
      <c r="J6015" s="92"/>
      <c r="K6015" s="92"/>
    </row>
    <row r="6016" spans="10:11" x14ac:dyDescent="0.25">
      <c r="J6016" s="92"/>
      <c r="K6016" s="92"/>
    </row>
    <row r="6017" spans="10:11" x14ac:dyDescent="0.25">
      <c r="J6017" s="92"/>
      <c r="K6017" s="92"/>
    </row>
    <row r="6018" spans="10:11" x14ac:dyDescent="0.25">
      <c r="J6018" s="92"/>
      <c r="K6018" s="92"/>
    </row>
    <row r="6019" spans="10:11" x14ac:dyDescent="0.25">
      <c r="J6019" s="92"/>
      <c r="K6019" s="92"/>
    </row>
    <row r="6020" spans="10:11" x14ac:dyDescent="0.25">
      <c r="J6020" s="92"/>
      <c r="K6020" s="92"/>
    </row>
    <row r="6021" spans="10:11" x14ac:dyDescent="0.25">
      <c r="J6021" s="92"/>
      <c r="K6021" s="92"/>
    </row>
    <row r="6022" spans="10:11" x14ac:dyDescent="0.25">
      <c r="J6022" s="92"/>
      <c r="K6022" s="92"/>
    </row>
    <row r="6023" spans="10:11" x14ac:dyDescent="0.25">
      <c r="J6023" s="92"/>
      <c r="K6023" s="92"/>
    </row>
    <row r="6024" spans="10:11" x14ac:dyDescent="0.25">
      <c r="J6024" s="92"/>
      <c r="K6024" s="92"/>
    </row>
    <row r="6025" spans="10:11" x14ac:dyDescent="0.25">
      <c r="J6025" s="92"/>
      <c r="K6025" s="92"/>
    </row>
    <row r="6026" spans="10:11" x14ac:dyDescent="0.25">
      <c r="J6026" s="92"/>
      <c r="K6026" s="92"/>
    </row>
    <row r="6027" spans="10:11" x14ac:dyDescent="0.25">
      <c r="J6027" s="92"/>
      <c r="K6027" s="92"/>
    </row>
    <row r="6028" spans="10:11" x14ac:dyDescent="0.25">
      <c r="J6028" s="92"/>
      <c r="K6028" s="92"/>
    </row>
    <row r="6029" spans="10:11" x14ac:dyDescent="0.25">
      <c r="J6029" s="92"/>
      <c r="K6029" s="92"/>
    </row>
    <row r="6030" spans="10:11" x14ac:dyDescent="0.25">
      <c r="J6030" s="92"/>
      <c r="K6030" s="92"/>
    </row>
    <row r="6031" spans="10:11" x14ac:dyDescent="0.25">
      <c r="J6031" s="92"/>
      <c r="K6031" s="92"/>
    </row>
    <row r="6032" spans="10:11" x14ac:dyDescent="0.25">
      <c r="J6032" s="92"/>
      <c r="K6032" s="92"/>
    </row>
    <row r="6033" spans="10:11" x14ac:dyDescent="0.25">
      <c r="J6033" s="92"/>
      <c r="K6033" s="92"/>
    </row>
    <row r="6034" spans="10:11" x14ac:dyDescent="0.25">
      <c r="J6034" s="92"/>
      <c r="K6034" s="92"/>
    </row>
    <row r="6035" spans="10:11" x14ac:dyDescent="0.25">
      <c r="J6035" s="92"/>
      <c r="K6035" s="92"/>
    </row>
    <row r="6036" spans="10:11" x14ac:dyDescent="0.25">
      <c r="J6036" s="92"/>
      <c r="K6036" s="92"/>
    </row>
    <row r="6037" spans="10:11" x14ac:dyDescent="0.25">
      <c r="J6037" s="92"/>
      <c r="K6037" s="92"/>
    </row>
    <row r="6038" spans="10:11" x14ac:dyDescent="0.25">
      <c r="J6038" s="92"/>
      <c r="K6038" s="92"/>
    </row>
    <row r="6039" spans="10:11" x14ac:dyDescent="0.25">
      <c r="J6039" s="92"/>
      <c r="K6039" s="92"/>
    </row>
    <row r="6040" spans="10:11" x14ac:dyDescent="0.25">
      <c r="J6040" s="92"/>
      <c r="K6040" s="92"/>
    </row>
    <row r="6041" spans="10:11" x14ac:dyDescent="0.25">
      <c r="J6041" s="92"/>
      <c r="K6041" s="92"/>
    </row>
    <row r="6042" spans="10:11" x14ac:dyDescent="0.25">
      <c r="J6042" s="92"/>
      <c r="K6042" s="92"/>
    </row>
    <row r="6043" spans="10:11" x14ac:dyDescent="0.25">
      <c r="J6043" s="92"/>
      <c r="K6043" s="92"/>
    </row>
    <row r="6044" spans="10:11" x14ac:dyDescent="0.25">
      <c r="J6044" s="92"/>
      <c r="K6044" s="92"/>
    </row>
    <row r="6045" spans="10:11" x14ac:dyDescent="0.25">
      <c r="J6045" s="92"/>
      <c r="K6045" s="92"/>
    </row>
    <row r="6046" spans="10:11" x14ac:dyDescent="0.25">
      <c r="J6046" s="92"/>
      <c r="K6046" s="92"/>
    </row>
    <row r="6047" spans="10:11" x14ac:dyDescent="0.25">
      <c r="J6047" s="92"/>
      <c r="K6047" s="92"/>
    </row>
    <row r="6048" spans="10:11" x14ac:dyDescent="0.25">
      <c r="J6048" s="92"/>
      <c r="K6048" s="92"/>
    </row>
    <row r="6049" spans="10:11" x14ac:dyDescent="0.25">
      <c r="J6049" s="92"/>
      <c r="K6049" s="92"/>
    </row>
    <row r="6050" spans="10:11" x14ac:dyDescent="0.25">
      <c r="J6050" s="92"/>
      <c r="K6050" s="92"/>
    </row>
    <row r="6051" spans="10:11" x14ac:dyDescent="0.25">
      <c r="J6051" s="92"/>
      <c r="K6051" s="92"/>
    </row>
    <row r="6052" spans="10:11" x14ac:dyDescent="0.25">
      <c r="J6052" s="92"/>
      <c r="K6052" s="92"/>
    </row>
    <row r="6053" spans="10:11" x14ac:dyDescent="0.25">
      <c r="J6053" s="92"/>
      <c r="K6053" s="92"/>
    </row>
    <row r="6054" spans="10:11" x14ac:dyDescent="0.25">
      <c r="J6054" s="92"/>
      <c r="K6054" s="92"/>
    </row>
    <row r="6055" spans="10:11" x14ac:dyDescent="0.25">
      <c r="J6055" s="92"/>
      <c r="K6055" s="92"/>
    </row>
    <row r="6056" spans="10:11" x14ac:dyDescent="0.25">
      <c r="J6056" s="92"/>
      <c r="K6056" s="92"/>
    </row>
    <row r="6057" spans="10:11" x14ac:dyDescent="0.25">
      <c r="J6057" s="92"/>
      <c r="K6057" s="92"/>
    </row>
    <row r="6058" spans="10:11" x14ac:dyDescent="0.25">
      <c r="J6058" s="92"/>
      <c r="K6058" s="92"/>
    </row>
    <row r="6059" spans="10:11" x14ac:dyDescent="0.25">
      <c r="J6059" s="92"/>
      <c r="K6059" s="92"/>
    </row>
    <row r="6060" spans="10:11" x14ac:dyDescent="0.25">
      <c r="J6060" s="92"/>
      <c r="K6060" s="92"/>
    </row>
    <row r="6061" spans="10:11" x14ac:dyDescent="0.25">
      <c r="J6061" s="92"/>
      <c r="K6061" s="92"/>
    </row>
    <row r="6062" spans="10:11" x14ac:dyDescent="0.25">
      <c r="J6062" s="92"/>
      <c r="K6062" s="92"/>
    </row>
    <row r="6063" spans="10:11" x14ac:dyDescent="0.25">
      <c r="J6063" s="92"/>
      <c r="K6063" s="92"/>
    </row>
    <row r="6064" spans="10:11" x14ac:dyDescent="0.25">
      <c r="J6064" s="92"/>
      <c r="K6064" s="92"/>
    </row>
    <row r="6065" spans="10:11" x14ac:dyDescent="0.25">
      <c r="J6065" s="92"/>
      <c r="K6065" s="92"/>
    </row>
    <row r="6066" spans="10:11" x14ac:dyDescent="0.25">
      <c r="J6066" s="92"/>
      <c r="K6066" s="92"/>
    </row>
    <row r="6067" spans="10:11" x14ac:dyDescent="0.25">
      <c r="J6067" s="92"/>
      <c r="K6067" s="92"/>
    </row>
    <row r="6068" spans="10:11" x14ac:dyDescent="0.25">
      <c r="J6068" s="92"/>
      <c r="K6068" s="92"/>
    </row>
    <row r="6069" spans="10:11" x14ac:dyDescent="0.25">
      <c r="J6069" s="92"/>
      <c r="K6069" s="92"/>
    </row>
    <row r="6070" spans="10:11" x14ac:dyDescent="0.25">
      <c r="J6070" s="92"/>
      <c r="K6070" s="92"/>
    </row>
    <row r="6071" spans="10:11" x14ac:dyDescent="0.25">
      <c r="J6071" s="92"/>
      <c r="K6071" s="92"/>
    </row>
    <row r="6072" spans="10:11" x14ac:dyDescent="0.25">
      <c r="J6072" s="92"/>
      <c r="K6072" s="92"/>
    </row>
    <row r="6073" spans="10:11" x14ac:dyDescent="0.25">
      <c r="J6073" s="92"/>
      <c r="K6073" s="92"/>
    </row>
    <row r="6074" spans="10:11" x14ac:dyDescent="0.25">
      <c r="J6074" s="92"/>
      <c r="K6074" s="92"/>
    </row>
    <row r="6075" spans="10:11" x14ac:dyDescent="0.25">
      <c r="J6075" s="92"/>
      <c r="K6075" s="92"/>
    </row>
    <row r="6076" spans="10:11" x14ac:dyDescent="0.25">
      <c r="J6076" s="92"/>
      <c r="K6076" s="92"/>
    </row>
    <row r="6077" spans="10:11" x14ac:dyDescent="0.25">
      <c r="J6077" s="92"/>
      <c r="K6077" s="92"/>
    </row>
    <row r="6078" spans="10:11" x14ac:dyDescent="0.25">
      <c r="J6078" s="92"/>
      <c r="K6078" s="92"/>
    </row>
    <row r="6079" spans="10:11" x14ac:dyDescent="0.25">
      <c r="J6079" s="92"/>
      <c r="K6079" s="92"/>
    </row>
    <row r="6080" spans="10:11" x14ac:dyDescent="0.25">
      <c r="J6080" s="92"/>
      <c r="K6080" s="92"/>
    </row>
    <row r="6081" spans="10:11" x14ac:dyDescent="0.25">
      <c r="J6081" s="92"/>
      <c r="K6081" s="92"/>
    </row>
    <row r="6082" spans="10:11" x14ac:dyDescent="0.25">
      <c r="J6082" s="92"/>
      <c r="K6082" s="92"/>
    </row>
    <row r="6083" spans="10:11" x14ac:dyDescent="0.25">
      <c r="J6083" s="92"/>
      <c r="K6083" s="92"/>
    </row>
    <row r="6084" spans="10:11" x14ac:dyDescent="0.25">
      <c r="J6084" s="92"/>
      <c r="K6084" s="92"/>
    </row>
    <row r="6085" spans="10:11" x14ac:dyDescent="0.25">
      <c r="J6085" s="92"/>
      <c r="K6085" s="92"/>
    </row>
    <row r="6086" spans="10:11" x14ac:dyDescent="0.25">
      <c r="J6086" s="92"/>
      <c r="K6086" s="92"/>
    </row>
    <row r="6087" spans="10:11" x14ac:dyDescent="0.25">
      <c r="J6087" s="92"/>
      <c r="K6087" s="92"/>
    </row>
    <row r="6088" spans="10:11" x14ac:dyDescent="0.25">
      <c r="J6088" s="92"/>
      <c r="K6088" s="92"/>
    </row>
    <row r="6089" spans="10:11" x14ac:dyDescent="0.25">
      <c r="J6089" s="92"/>
      <c r="K6089" s="92"/>
    </row>
    <row r="6090" spans="10:11" x14ac:dyDescent="0.25">
      <c r="J6090" s="92"/>
      <c r="K6090" s="92"/>
    </row>
    <row r="6091" spans="10:11" x14ac:dyDescent="0.25">
      <c r="J6091" s="92"/>
      <c r="K6091" s="92"/>
    </row>
    <row r="6092" spans="10:11" x14ac:dyDescent="0.25">
      <c r="J6092" s="92"/>
      <c r="K6092" s="92"/>
    </row>
    <row r="6093" spans="10:11" x14ac:dyDescent="0.25">
      <c r="J6093" s="92"/>
      <c r="K6093" s="92"/>
    </row>
    <row r="6094" spans="10:11" x14ac:dyDescent="0.25">
      <c r="J6094" s="92"/>
      <c r="K6094" s="92"/>
    </row>
    <row r="6095" spans="10:11" x14ac:dyDescent="0.25">
      <c r="J6095" s="92"/>
      <c r="K6095" s="92"/>
    </row>
    <row r="6096" spans="10:11" x14ac:dyDescent="0.25">
      <c r="J6096" s="92"/>
      <c r="K6096" s="92"/>
    </row>
    <row r="6097" spans="10:11" x14ac:dyDescent="0.25">
      <c r="J6097" s="92"/>
      <c r="K6097" s="92"/>
    </row>
    <row r="6098" spans="10:11" x14ac:dyDescent="0.25">
      <c r="J6098" s="92"/>
      <c r="K6098" s="92"/>
    </row>
    <row r="6099" spans="10:11" x14ac:dyDescent="0.25">
      <c r="J6099" s="92"/>
      <c r="K6099" s="92"/>
    </row>
    <row r="6100" spans="10:11" x14ac:dyDescent="0.25">
      <c r="J6100" s="92"/>
      <c r="K6100" s="92"/>
    </row>
    <row r="6101" spans="10:11" x14ac:dyDescent="0.25">
      <c r="J6101" s="92"/>
      <c r="K6101" s="92"/>
    </row>
    <row r="6102" spans="10:11" x14ac:dyDescent="0.25">
      <c r="J6102" s="92"/>
      <c r="K6102" s="92"/>
    </row>
    <row r="6103" spans="10:11" x14ac:dyDescent="0.25">
      <c r="J6103" s="92"/>
      <c r="K6103" s="92"/>
    </row>
    <row r="6104" spans="10:11" x14ac:dyDescent="0.25">
      <c r="J6104" s="92"/>
      <c r="K6104" s="92"/>
    </row>
    <row r="6105" spans="10:11" x14ac:dyDescent="0.25">
      <c r="J6105" s="92"/>
      <c r="K6105" s="92"/>
    </row>
    <row r="6106" spans="10:11" x14ac:dyDescent="0.25">
      <c r="J6106" s="92"/>
      <c r="K6106" s="92"/>
    </row>
    <row r="6107" spans="10:11" x14ac:dyDescent="0.25">
      <c r="J6107" s="92"/>
      <c r="K6107" s="92"/>
    </row>
    <row r="6108" spans="10:11" x14ac:dyDescent="0.25">
      <c r="J6108" s="92"/>
      <c r="K6108" s="92"/>
    </row>
    <row r="6109" spans="10:11" x14ac:dyDescent="0.25">
      <c r="J6109" s="92"/>
      <c r="K6109" s="92"/>
    </row>
    <row r="6110" spans="10:11" x14ac:dyDescent="0.25">
      <c r="J6110" s="92"/>
      <c r="K6110" s="92"/>
    </row>
    <row r="6111" spans="10:11" x14ac:dyDescent="0.25">
      <c r="J6111" s="92"/>
      <c r="K6111" s="92"/>
    </row>
    <row r="6112" spans="10:11" x14ac:dyDescent="0.25">
      <c r="J6112" s="92"/>
      <c r="K6112" s="92"/>
    </row>
    <row r="6113" spans="10:11" x14ac:dyDescent="0.25">
      <c r="J6113" s="92"/>
      <c r="K6113" s="92"/>
    </row>
    <row r="6114" spans="10:11" x14ac:dyDescent="0.25">
      <c r="J6114" s="92"/>
      <c r="K6114" s="92"/>
    </row>
    <row r="6115" spans="10:11" x14ac:dyDescent="0.25">
      <c r="J6115" s="92"/>
      <c r="K6115" s="92"/>
    </row>
    <row r="6116" spans="10:11" x14ac:dyDescent="0.25">
      <c r="J6116" s="92"/>
      <c r="K6116" s="92"/>
    </row>
    <row r="6117" spans="10:11" x14ac:dyDescent="0.25">
      <c r="J6117" s="92"/>
      <c r="K6117" s="92"/>
    </row>
    <row r="6118" spans="10:11" x14ac:dyDescent="0.25">
      <c r="J6118" s="92"/>
      <c r="K6118" s="92"/>
    </row>
    <row r="6119" spans="10:11" x14ac:dyDescent="0.25">
      <c r="J6119" s="92"/>
      <c r="K6119" s="92"/>
    </row>
    <row r="6120" spans="10:11" x14ac:dyDescent="0.25">
      <c r="J6120" s="92"/>
      <c r="K6120" s="92"/>
    </row>
    <row r="6121" spans="10:11" x14ac:dyDescent="0.25">
      <c r="J6121" s="92"/>
      <c r="K6121" s="92"/>
    </row>
    <row r="6122" spans="10:11" x14ac:dyDescent="0.25">
      <c r="J6122" s="92"/>
      <c r="K6122" s="92"/>
    </row>
    <row r="6123" spans="10:11" x14ac:dyDescent="0.25">
      <c r="J6123" s="92"/>
      <c r="K6123" s="92"/>
    </row>
    <row r="6124" spans="10:11" x14ac:dyDescent="0.25">
      <c r="J6124" s="92"/>
      <c r="K6124" s="92"/>
    </row>
    <row r="6125" spans="10:11" x14ac:dyDescent="0.25">
      <c r="J6125" s="92"/>
      <c r="K6125" s="92"/>
    </row>
    <row r="6126" spans="10:11" x14ac:dyDescent="0.25">
      <c r="J6126" s="92"/>
      <c r="K6126" s="92"/>
    </row>
    <row r="6127" spans="10:11" x14ac:dyDescent="0.25">
      <c r="J6127" s="92"/>
      <c r="K6127" s="92"/>
    </row>
    <row r="6128" spans="10:11" x14ac:dyDescent="0.25">
      <c r="J6128" s="92"/>
      <c r="K6128" s="92"/>
    </row>
    <row r="6129" spans="10:11" x14ac:dyDescent="0.25">
      <c r="J6129" s="92"/>
      <c r="K6129" s="92"/>
    </row>
    <row r="6130" spans="10:11" x14ac:dyDescent="0.25">
      <c r="J6130" s="92"/>
      <c r="K6130" s="92"/>
    </row>
    <row r="6131" spans="10:11" x14ac:dyDescent="0.25">
      <c r="J6131" s="92"/>
      <c r="K6131" s="92"/>
    </row>
    <row r="6132" spans="10:11" x14ac:dyDescent="0.25">
      <c r="J6132" s="92"/>
      <c r="K6132" s="92"/>
    </row>
    <row r="6133" spans="10:11" x14ac:dyDescent="0.25">
      <c r="J6133" s="92"/>
      <c r="K6133" s="92"/>
    </row>
    <row r="6134" spans="10:11" x14ac:dyDescent="0.25">
      <c r="J6134" s="92"/>
      <c r="K6134" s="92"/>
    </row>
    <row r="6135" spans="10:11" x14ac:dyDescent="0.25">
      <c r="J6135" s="92"/>
      <c r="K6135" s="92"/>
    </row>
    <row r="6136" spans="10:11" x14ac:dyDescent="0.25">
      <c r="J6136" s="92"/>
      <c r="K6136" s="92"/>
    </row>
    <row r="6137" spans="10:11" x14ac:dyDescent="0.25">
      <c r="J6137" s="92"/>
      <c r="K6137" s="92"/>
    </row>
    <row r="6138" spans="10:11" x14ac:dyDescent="0.25">
      <c r="J6138" s="92"/>
      <c r="K6138" s="92"/>
    </row>
    <row r="6139" spans="10:11" x14ac:dyDescent="0.25">
      <c r="J6139" s="92"/>
      <c r="K6139" s="92"/>
    </row>
    <row r="6140" spans="10:11" x14ac:dyDescent="0.25">
      <c r="J6140" s="92"/>
      <c r="K6140" s="92"/>
    </row>
    <row r="6141" spans="10:11" x14ac:dyDescent="0.25">
      <c r="J6141" s="92"/>
      <c r="K6141" s="92"/>
    </row>
    <row r="6142" spans="10:11" x14ac:dyDescent="0.25">
      <c r="J6142" s="92"/>
      <c r="K6142" s="92"/>
    </row>
    <row r="6143" spans="10:11" x14ac:dyDescent="0.25">
      <c r="J6143" s="92"/>
      <c r="K6143" s="92"/>
    </row>
    <row r="6144" spans="10:11" x14ac:dyDescent="0.25">
      <c r="J6144" s="92"/>
      <c r="K6144" s="92"/>
    </row>
    <row r="6145" spans="10:11" x14ac:dyDescent="0.25">
      <c r="J6145" s="92"/>
      <c r="K6145" s="92"/>
    </row>
    <row r="6146" spans="10:11" x14ac:dyDescent="0.25">
      <c r="J6146" s="92"/>
      <c r="K6146" s="92"/>
    </row>
    <row r="6147" spans="10:11" x14ac:dyDescent="0.25">
      <c r="J6147" s="92"/>
      <c r="K6147" s="92"/>
    </row>
    <row r="6148" spans="10:11" x14ac:dyDescent="0.25">
      <c r="J6148" s="92"/>
      <c r="K6148" s="92"/>
    </row>
    <row r="6149" spans="10:11" x14ac:dyDescent="0.25">
      <c r="J6149" s="92"/>
      <c r="K6149" s="92"/>
    </row>
    <row r="6150" spans="10:11" x14ac:dyDescent="0.25">
      <c r="J6150" s="92"/>
      <c r="K6150" s="92"/>
    </row>
    <row r="6151" spans="10:11" x14ac:dyDescent="0.25">
      <c r="J6151" s="92"/>
      <c r="K6151" s="92"/>
    </row>
    <row r="6152" spans="10:11" x14ac:dyDescent="0.25">
      <c r="J6152" s="92"/>
      <c r="K6152" s="92"/>
    </row>
    <row r="6153" spans="10:11" x14ac:dyDescent="0.25">
      <c r="J6153" s="92"/>
      <c r="K6153" s="92"/>
    </row>
    <row r="6154" spans="10:11" x14ac:dyDescent="0.25">
      <c r="J6154" s="92"/>
      <c r="K6154" s="92"/>
    </row>
    <row r="6155" spans="10:11" x14ac:dyDescent="0.25">
      <c r="J6155" s="92"/>
      <c r="K6155" s="92"/>
    </row>
    <row r="6156" spans="10:11" x14ac:dyDescent="0.25">
      <c r="J6156" s="92"/>
      <c r="K6156" s="92"/>
    </row>
    <row r="6157" spans="10:11" x14ac:dyDescent="0.25">
      <c r="J6157" s="92"/>
      <c r="K6157" s="92"/>
    </row>
    <row r="6158" spans="10:11" x14ac:dyDescent="0.25">
      <c r="J6158" s="92"/>
      <c r="K6158" s="92"/>
    </row>
    <row r="6159" spans="10:11" x14ac:dyDescent="0.25">
      <c r="J6159" s="92"/>
      <c r="K6159" s="92"/>
    </row>
    <row r="6160" spans="10:11" x14ac:dyDescent="0.25">
      <c r="J6160" s="92"/>
      <c r="K6160" s="92"/>
    </row>
    <row r="6161" spans="10:11" x14ac:dyDescent="0.25">
      <c r="J6161" s="92"/>
      <c r="K6161" s="92"/>
    </row>
    <row r="6162" spans="10:11" x14ac:dyDescent="0.25">
      <c r="J6162" s="92"/>
      <c r="K6162" s="92"/>
    </row>
    <row r="6163" spans="10:11" x14ac:dyDescent="0.25">
      <c r="J6163" s="92"/>
      <c r="K6163" s="92"/>
    </row>
    <row r="6164" spans="10:11" x14ac:dyDescent="0.25">
      <c r="J6164" s="92"/>
      <c r="K6164" s="92"/>
    </row>
    <row r="6165" spans="10:11" x14ac:dyDescent="0.25">
      <c r="J6165" s="92"/>
      <c r="K6165" s="92"/>
    </row>
    <row r="6166" spans="10:11" x14ac:dyDescent="0.25">
      <c r="J6166" s="92"/>
      <c r="K6166" s="92"/>
    </row>
    <row r="6167" spans="10:11" x14ac:dyDescent="0.25">
      <c r="J6167" s="92"/>
      <c r="K6167" s="92"/>
    </row>
    <row r="6168" spans="10:11" x14ac:dyDescent="0.25">
      <c r="J6168" s="92"/>
      <c r="K6168" s="92"/>
    </row>
    <row r="6169" spans="10:11" x14ac:dyDescent="0.25">
      <c r="J6169" s="92"/>
      <c r="K6169" s="92"/>
    </row>
    <row r="6170" spans="10:11" x14ac:dyDescent="0.25">
      <c r="J6170" s="92"/>
      <c r="K6170" s="92"/>
    </row>
    <row r="6171" spans="10:11" x14ac:dyDescent="0.25">
      <c r="J6171" s="92"/>
      <c r="K6171" s="92"/>
    </row>
    <row r="6172" spans="10:11" x14ac:dyDescent="0.25">
      <c r="J6172" s="92"/>
      <c r="K6172" s="92"/>
    </row>
    <row r="6173" spans="10:11" x14ac:dyDescent="0.25">
      <c r="J6173" s="92"/>
      <c r="K6173" s="92"/>
    </row>
    <row r="6174" spans="10:11" x14ac:dyDescent="0.25">
      <c r="J6174" s="92"/>
      <c r="K6174" s="92"/>
    </row>
    <row r="6175" spans="10:11" x14ac:dyDescent="0.25">
      <c r="J6175" s="92"/>
      <c r="K6175" s="92"/>
    </row>
    <row r="6176" spans="10:11" x14ac:dyDescent="0.25">
      <c r="J6176" s="92"/>
      <c r="K6176" s="92"/>
    </row>
    <row r="6177" spans="10:11" x14ac:dyDescent="0.25">
      <c r="J6177" s="92"/>
      <c r="K6177" s="92"/>
    </row>
    <row r="6178" spans="10:11" x14ac:dyDescent="0.25">
      <c r="J6178" s="92"/>
      <c r="K6178" s="92"/>
    </row>
    <row r="6179" spans="10:11" x14ac:dyDescent="0.25">
      <c r="J6179" s="92"/>
      <c r="K6179" s="92"/>
    </row>
    <row r="6180" spans="10:11" x14ac:dyDescent="0.25">
      <c r="J6180" s="92"/>
      <c r="K6180" s="92"/>
    </row>
    <row r="6181" spans="10:11" x14ac:dyDescent="0.25">
      <c r="J6181" s="92"/>
      <c r="K6181" s="92"/>
    </row>
    <row r="6182" spans="10:11" x14ac:dyDescent="0.25">
      <c r="J6182" s="92"/>
      <c r="K6182" s="92"/>
    </row>
    <row r="6183" spans="10:11" x14ac:dyDescent="0.25">
      <c r="J6183" s="92"/>
      <c r="K6183" s="92"/>
    </row>
    <row r="6184" spans="10:11" x14ac:dyDescent="0.25">
      <c r="J6184" s="92"/>
      <c r="K6184" s="92"/>
    </row>
    <row r="6185" spans="10:11" x14ac:dyDescent="0.25">
      <c r="J6185" s="92"/>
      <c r="K6185" s="92"/>
    </row>
    <row r="6186" spans="10:11" x14ac:dyDescent="0.25">
      <c r="J6186" s="92"/>
      <c r="K6186" s="92"/>
    </row>
    <row r="6187" spans="10:11" x14ac:dyDescent="0.25">
      <c r="J6187" s="92"/>
      <c r="K6187" s="92"/>
    </row>
    <row r="6188" spans="10:11" x14ac:dyDescent="0.25">
      <c r="J6188" s="92"/>
      <c r="K6188" s="92"/>
    </row>
    <row r="6189" spans="10:11" x14ac:dyDescent="0.25">
      <c r="J6189" s="92"/>
      <c r="K6189" s="92"/>
    </row>
    <row r="6190" spans="10:11" x14ac:dyDescent="0.25">
      <c r="J6190" s="92"/>
      <c r="K6190" s="92"/>
    </row>
    <row r="6191" spans="10:11" x14ac:dyDescent="0.25">
      <c r="J6191" s="92"/>
      <c r="K6191" s="92"/>
    </row>
    <row r="6192" spans="10:11" x14ac:dyDescent="0.25">
      <c r="J6192" s="92"/>
      <c r="K6192" s="92"/>
    </row>
    <row r="6193" spans="10:11" x14ac:dyDescent="0.25">
      <c r="J6193" s="92"/>
      <c r="K6193" s="92"/>
    </row>
    <row r="6194" spans="10:11" x14ac:dyDescent="0.25">
      <c r="J6194" s="92"/>
      <c r="K6194" s="92"/>
    </row>
    <row r="6195" spans="10:11" x14ac:dyDescent="0.25">
      <c r="J6195" s="92"/>
      <c r="K6195" s="92"/>
    </row>
    <row r="6196" spans="10:11" x14ac:dyDescent="0.25">
      <c r="J6196" s="92"/>
      <c r="K6196" s="92"/>
    </row>
    <row r="6197" spans="10:11" x14ac:dyDescent="0.25">
      <c r="J6197" s="92"/>
      <c r="K6197" s="92"/>
    </row>
    <row r="6198" spans="10:11" x14ac:dyDescent="0.25">
      <c r="J6198" s="92"/>
      <c r="K6198" s="92"/>
    </row>
    <row r="6199" spans="10:11" x14ac:dyDescent="0.25">
      <c r="J6199" s="92"/>
      <c r="K6199" s="92"/>
    </row>
    <row r="6200" spans="10:11" x14ac:dyDescent="0.25">
      <c r="J6200" s="92"/>
      <c r="K6200" s="92"/>
    </row>
    <row r="6201" spans="10:11" x14ac:dyDescent="0.25">
      <c r="J6201" s="92"/>
      <c r="K6201" s="92"/>
    </row>
    <row r="6202" spans="10:11" x14ac:dyDescent="0.25">
      <c r="J6202" s="92"/>
      <c r="K6202" s="92"/>
    </row>
    <row r="6203" spans="10:11" x14ac:dyDescent="0.25">
      <c r="J6203" s="92"/>
      <c r="K6203" s="92"/>
    </row>
    <row r="6204" spans="10:11" x14ac:dyDescent="0.25">
      <c r="J6204" s="92"/>
      <c r="K6204" s="92"/>
    </row>
    <row r="6205" spans="10:11" x14ac:dyDescent="0.25">
      <c r="J6205" s="92"/>
      <c r="K6205" s="92"/>
    </row>
    <row r="6206" spans="10:11" x14ac:dyDescent="0.25">
      <c r="J6206" s="92"/>
      <c r="K6206" s="92"/>
    </row>
    <row r="6207" spans="10:11" x14ac:dyDescent="0.25">
      <c r="J6207" s="92"/>
      <c r="K6207" s="92"/>
    </row>
    <row r="6208" spans="10:11" x14ac:dyDescent="0.25">
      <c r="J6208" s="92"/>
      <c r="K6208" s="92"/>
    </row>
    <row r="6209" spans="10:11" x14ac:dyDescent="0.25">
      <c r="J6209" s="92"/>
      <c r="K6209" s="92"/>
    </row>
    <row r="6210" spans="10:11" x14ac:dyDescent="0.25">
      <c r="J6210" s="92"/>
      <c r="K6210" s="92"/>
    </row>
    <row r="6211" spans="10:11" x14ac:dyDescent="0.25">
      <c r="J6211" s="92"/>
      <c r="K6211" s="92"/>
    </row>
    <row r="6212" spans="10:11" x14ac:dyDescent="0.25">
      <c r="J6212" s="92"/>
      <c r="K6212" s="92"/>
    </row>
    <row r="6213" spans="10:11" x14ac:dyDescent="0.25">
      <c r="J6213" s="92"/>
      <c r="K6213" s="92"/>
    </row>
    <row r="6214" spans="10:11" x14ac:dyDescent="0.25">
      <c r="J6214" s="92"/>
      <c r="K6214" s="92"/>
    </row>
    <row r="6215" spans="10:11" x14ac:dyDescent="0.25">
      <c r="J6215" s="92"/>
      <c r="K6215" s="92"/>
    </row>
    <row r="6216" spans="10:11" x14ac:dyDescent="0.25">
      <c r="J6216" s="92"/>
      <c r="K6216" s="92"/>
    </row>
    <row r="6217" spans="10:11" x14ac:dyDescent="0.25">
      <c r="J6217" s="92"/>
      <c r="K6217" s="92"/>
    </row>
    <row r="6218" spans="10:11" x14ac:dyDescent="0.25">
      <c r="J6218" s="92"/>
      <c r="K6218" s="92"/>
    </row>
    <row r="6219" spans="10:11" x14ac:dyDescent="0.25">
      <c r="J6219" s="92"/>
      <c r="K6219" s="92"/>
    </row>
    <row r="6220" spans="10:11" x14ac:dyDescent="0.25">
      <c r="J6220" s="92"/>
      <c r="K6220" s="92"/>
    </row>
    <row r="6221" spans="10:11" x14ac:dyDescent="0.25">
      <c r="J6221" s="92"/>
      <c r="K6221" s="92"/>
    </row>
    <row r="6222" spans="10:11" x14ac:dyDescent="0.25">
      <c r="J6222" s="92"/>
      <c r="K6222" s="92"/>
    </row>
    <row r="6223" spans="10:11" x14ac:dyDescent="0.25">
      <c r="J6223" s="92"/>
      <c r="K6223" s="92"/>
    </row>
    <row r="6224" spans="10:11" x14ac:dyDescent="0.25">
      <c r="J6224" s="92"/>
      <c r="K6224" s="92"/>
    </row>
    <row r="6225" spans="10:11" x14ac:dyDescent="0.25">
      <c r="J6225" s="92"/>
      <c r="K6225" s="92"/>
    </row>
    <row r="6226" spans="10:11" x14ac:dyDescent="0.25">
      <c r="J6226" s="92"/>
      <c r="K6226" s="92"/>
    </row>
    <row r="6227" spans="10:11" x14ac:dyDescent="0.25">
      <c r="J6227" s="92"/>
      <c r="K6227" s="92"/>
    </row>
    <row r="6228" spans="10:11" x14ac:dyDescent="0.25">
      <c r="J6228" s="92"/>
      <c r="K6228" s="92"/>
    </row>
    <row r="6229" spans="10:11" x14ac:dyDescent="0.25">
      <c r="J6229" s="92"/>
      <c r="K6229" s="92"/>
    </row>
    <row r="6230" spans="10:11" x14ac:dyDescent="0.25">
      <c r="J6230" s="92"/>
      <c r="K6230" s="92"/>
    </row>
    <row r="6231" spans="10:11" x14ac:dyDescent="0.25">
      <c r="J6231" s="92"/>
      <c r="K6231" s="92"/>
    </row>
    <row r="6232" spans="10:11" x14ac:dyDescent="0.25">
      <c r="J6232" s="92"/>
      <c r="K6232" s="92"/>
    </row>
    <row r="6233" spans="10:11" x14ac:dyDescent="0.25">
      <c r="J6233" s="92"/>
      <c r="K6233" s="92"/>
    </row>
    <row r="6234" spans="10:11" x14ac:dyDescent="0.25">
      <c r="J6234" s="92"/>
      <c r="K6234" s="92"/>
    </row>
    <row r="6235" spans="10:11" x14ac:dyDescent="0.25">
      <c r="J6235" s="92"/>
      <c r="K6235" s="92"/>
    </row>
    <row r="6236" spans="10:11" x14ac:dyDescent="0.25">
      <c r="J6236" s="92"/>
      <c r="K6236" s="92"/>
    </row>
    <row r="6237" spans="10:11" x14ac:dyDescent="0.25">
      <c r="J6237" s="92"/>
      <c r="K6237" s="92"/>
    </row>
    <row r="6238" spans="10:11" x14ac:dyDescent="0.25">
      <c r="J6238" s="92"/>
      <c r="K6238" s="92"/>
    </row>
    <row r="6239" spans="10:11" x14ac:dyDescent="0.25">
      <c r="J6239" s="92"/>
      <c r="K6239" s="92"/>
    </row>
    <row r="6240" spans="10:11" x14ac:dyDescent="0.25">
      <c r="J6240" s="92"/>
      <c r="K6240" s="92"/>
    </row>
    <row r="6241" spans="10:11" x14ac:dyDescent="0.25">
      <c r="J6241" s="92"/>
      <c r="K6241" s="92"/>
    </row>
    <row r="6242" spans="10:11" x14ac:dyDescent="0.25">
      <c r="J6242" s="92"/>
      <c r="K6242" s="92"/>
    </row>
    <row r="6243" spans="10:11" x14ac:dyDescent="0.25">
      <c r="J6243" s="92"/>
      <c r="K6243" s="92"/>
    </row>
    <row r="6244" spans="10:11" x14ac:dyDescent="0.25">
      <c r="J6244" s="92"/>
      <c r="K6244" s="92"/>
    </row>
    <row r="6245" spans="10:11" x14ac:dyDescent="0.25">
      <c r="J6245" s="92"/>
      <c r="K6245" s="92"/>
    </row>
    <row r="6246" spans="10:11" x14ac:dyDescent="0.25">
      <c r="J6246" s="92"/>
      <c r="K6246" s="92"/>
    </row>
    <row r="6247" spans="10:11" x14ac:dyDescent="0.25">
      <c r="J6247" s="92"/>
      <c r="K6247" s="92"/>
    </row>
    <row r="6248" spans="10:11" x14ac:dyDescent="0.25">
      <c r="J6248" s="92"/>
      <c r="K6248" s="92"/>
    </row>
    <row r="6249" spans="10:11" x14ac:dyDescent="0.25">
      <c r="J6249" s="92"/>
      <c r="K6249" s="92"/>
    </row>
    <row r="6250" spans="10:11" x14ac:dyDescent="0.25">
      <c r="J6250" s="92"/>
      <c r="K6250" s="92"/>
    </row>
    <row r="6251" spans="10:11" x14ac:dyDescent="0.25">
      <c r="J6251" s="92"/>
      <c r="K6251" s="92"/>
    </row>
    <row r="6252" spans="10:11" x14ac:dyDescent="0.25">
      <c r="J6252" s="92"/>
      <c r="K6252" s="92"/>
    </row>
    <row r="6253" spans="10:11" x14ac:dyDescent="0.25">
      <c r="J6253" s="92"/>
      <c r="K6253" s="92"/>
    </row>
    <row r="6254" spans="10:11" x14ac:dyDescent="0.25">
      <c r="J6254" s="92"/>
      <c r="K6254" s="92"/>
    </row>
    <row r="6255" spans="10:11" x14ac:dyDescent="0.25">
      <c r="J6255" s="92"/>
      <c r="K6255" s="92"/>
    </row>
    <row r="6256" spans="10:11" x14ac:dyDescent="0.25">
      <c r="J6256" s="92"/>
      <c r="K6256" s="92"/>
    </row>
    <row r="6257" spans="10:11" x14ac:dyDescent="0.25">
      <c r="J6257" s="92"/>
      <c r="K6257" s="92"/>
    </row>
    <row r="6258" spans="10:11" x14ac:dyDescent="0.25">
      <c r="J6258" s="92"/>
      <c r="K6258" s="92"/>
    </row>
    <row r="6259" spans="10:11" x14ac:dyDescent="0.25">
      <c r="J6259" s="92"/>
      <c r="K6259" s="92"/>
    </row>
    <row r="6260" spans="10:11" x14ac:dyDescent="0.25">
      <c r="J6260" s="92"/>
      <c r="K6260" s="92"/>
    </row>
    <row r="6261" spans="10:11" x14ac:dyDescent="0.25">
      <c r="J6261" s="92"/>
      <c r="K6261" s="92"/>
    </row>
    <row r="6262" spans="10:11" x14ac:dyDescent="0.25">
      <c r="J6262" s="92"/>
      <c r="K6262" s="92"/>
    </row>
    <row r="6263" spans="10:11" x14ac:dyDescent="0.25">
      <c r="J6263" s="92"/>
      <c r="K6263" s="92"/>
    </row>
    <row r="6264" spans="10:11" x14ac:dyDescent="0.25">
      <c r="J6264" s="92"/>
      <c r="K6264" s="92"/>
    </row>
    <row r="6265" spans="10:11" x14ac:dyDescent="0.25">
      <c r="J6265" s="92"/>
      <c r="K6265" s="92"/>
    </row>
    <row r="6266" spans="10:11" x14ac:dyDescent="0.25">
      <c r="J6266" s="92"/>
      <c r="K6266" s="92"/>
    </row>
    <row r="6267" spans="10:11" x14ac:dyDescent="0.25">
      <c r="J6267" s="92"/>
      <c r="K6267" s="92"/>
    </row>
    <row r="6268" spans="10:11" x14ac:dyDescent="0.25">
      <c r="J6268" s="92"/>
      <c r="K6268" s="92"/>
    </row>
    <row r="6269" spans="10:11" x14ac:dyDescent="0.25">
      <c r="J6269" s="92"/>
      <c r="K6269" s="92"/>
    </row>
    <row r="6270" spans="10:11" x14ac:dyDescent="0.25">
      <c r="J6270" s="92"/>
      <c r="K6270" s="92"/>
    </row>
    <row r="6271" spans="10:11" x14ac:dyDescent="0.25">
      <c r="J6271" s="92"/>
      <c r="K6271" s="92"/>
    </row>
    <row r="6272" spans="10:11" x14ac:dyDescent="0.25">
      <c r="J6272" s="92"/>
      <c r="K6272" s="92"/>
    </row>
    <row r="6273" spans="10:11" x14ac:dyDescent="0.25">
      <c r="J6273" s="92"/>
      <c r="K6273" s="92"/>
    </row>
    <row r="6274" spans="10:11" x14ac:dyDescent="0.25">
      <c r="J6274" s="92"/>
      <c r="K6274" s="92"/>
    </row>
    <row r="6275" spans="10:11" x14ac:dyDescent="0.25">
      <c r="J6275" s="92"/>
      <c r="K6275" s="92"/>
    </row>
    <row r="6276" spans="10:11" x14ac:dyDescent="0.25">
      <c r="J6276" s="92"/>
      <c r="K6276" s="92"/>
    </row>
    <row r="6277" spans="10:11" x14ac:dyDescent="0.25">
      <c r="J6277" s="92"/>
      <c r="K6277" s="92"/>
    </row>
    <row r="6278" spans="10:11" x14ac:dyDescent="0.25">
      <c r="J6278" s="92"/>
      <c r="K6278" s="92"/>
    </row>
    <row r="6279" spans="10:11" x14ac:dyDescent="0.25">
      <c r="J6279" s="92"/>
      <c r="K6279" s="92"/>
    </row>
    <row r="6280" spans="10:11" x14ac:dyDescent="0.25">
      <c r="J6280" s="92"/>
      <c r="K6280" s="92"/>
    </row>
    <row r="6281" spans="10:11" x14ac:dyDescent="0.25">
      <c r="J6281" s="92"/>
      <c r="K6281" s="92"/>
    </row>
    <row r="6282" spans="10:11" x14ac:dyDescent="0.25">
      <c r="J6282" s="92"/>
      <c r="K6282" s="92"/>
    </row>
    <row r="6283" spans="10:11" x14ac:dyDescent="0.25">
      <c r="J6283" s="92"/>
      <c r="K6283" s="92"/>
    </row>
    <row r="6284" spans="10:11" x14ac:dyDescent="0.25">
      <c r="J6284" s="92"/>
      <c r="K6284" s="92"/>
    </row>
    <row r="6285" spans="10:11" x14ac:dyDescent="0.25">
      <c r="J6285" s="92"/>
      <c r="K6285" s="92"/>
    </row>
    <row r="6286" spans="10:11" x14ac:dyDescent="0.25">
      <c r="J6286" s="92"/>
      <c r="K6286" s="92"/>
    </row>
    <row r="6287" spans="10:11" x14ac:dyDescent="0.25">
      <c r="J6287" s="92"/>
      <c r="K6287" s="92"/>
    </row>
    <row r="6288" spans="10:11" x14ac:dyDescent="0.25">
      <c r="J6288" s="92"/>
      <c r="K6288" s="92"/>
    </row>
    <row r="6289" spans="10:11" x14ac:dyDescent="0.25">
      <c r="J6289" s="92"/>
      <c r="K6289" s="92"/>
    </row>
    <row r="6290" spans="10:11" x14ac:dyDescent="0.25">
      <c r="J6290" s="92"/>
      <c r="K6290" s="92"/>
    </row>
    <row r="6291" spans="10:11" x14ac:dyDescent="0.25">
      <c r="J6291" s="92"/>
      <c r="K6291" s="92"/>
    </row>
    <row r="6292" spans="10:11" x14ac:dyDescent="0.25">
      <c r="J6292" s="92"/>
      <c r="K6292" s="92"/>
    </row>
    <row r="6293" spans="10:11" x14ac:dyDescent="0.25">
      <c r="J6293" s="92"/>
      <c r="K6293" s="92"/>
    </row>
    <row r="6294" spans="10:11" x14ac:dyDescent="0.25">
      <c r="J6294" s="92"/>
      <c r="K6294" s="92"/>
    </row>
    <row r="6295" spans="10:11" x14ac:dyDescent="0.25">
      <c r="J6295" s="92"/>
      <c r="K6295" s="92"/>
    </row>
    <row r="6296" spans="10:11" x14ac:dyDescent="0.25">
      <c r="J6296" s="92"/>
      <c r="K6296" s="92"/>
    </row>
    <row r="6297" spans="10:11" x14ac:dyDescent="0.25">
      <c r="J6297" s="92"/>
      <c r="K6297" s="92"/>
    </row>
    <row r="6298" spans="10:11" x14ac:dyDescent="0.25">
      <c r="J6298" s="92"/>
      <c r="K6298" s="92"/>
    </row>
    <row r="6299" spans="10:11" x14ac:dyDescent="0.25">
      <c r="J6299" s="92"/>
      <c r="K6299" s="92"/>
    </row>
    <row r="6300" spans="10:11" x14ac:dyDescent="0.25">
      <c r="J6300" s="92"/>
      <c r="K6300" s="92"/>
    </row>
    <row r="6301" spans="10:11" x14ac:dyDescent="0.25">
      <c r="J6301" s="92"/>
      <c r="K6301" s="92"/>
    </row>
    <row r="6302" spans="10:11" x14ac:dyDescent="0.25">
      <c r="J6302" s="92"/>
      <c r="K6302" s="92"/>
    </row>
    <row r="6303" spans="10:11" x14ac:dyDescent="0.25">
      <c r="J6303" s="92"/>
      <c r="K6303" s="92"/>
    </row>
    <row r="6304" spans="10:11" x14ac:dyDescent="0.25">
      <c r="J6304" s="92"/>
      <c r="K6304" s="92"/>
    </row>
    <row r="6305" spans="10:11" x14ac:dyDescent="0.25">
      <c r="J6305" s="92"/>
      <c r="K6305" s="92"/>
    </row>
    <row r="6306" spans="10:11" x14ac:dyDescent="0.25">
      <c r="J6306" s="92"/>
      <c r="K6306" s="92"/>
    </row>
    <row r="6307" spans="10:11" x14ac:dyDescent="0.25">
      <c r="J6307" s="92"/>
      <c r="K6307" s="92"/>
    </row>
    <row r="6308" spans="10:11" x14ac:dyDescent="0.25">
      <c r="J6308" s="92"/>
      <c r="K6308" s="92"/>
    </row>
    <row r="6309" spans="10:11" x14ac:dyDescent="0.25">
      <c r="J6309" s="92"/>
      <c r="K6309" s="92"/>
    </row>
    <row r="6310" spans="10:11" x14ac:dyDescent="0.25">
      <c r="J6310" s="92"/>
      <c r="K6310" s="92"/>
    </row>
    <row r="6311" spans="10:11" x14ac:dyDescent="0.25">
      <c r="J6311" s="92"/>
      <c r="K6311" s="92"/>
    </row>
    <row r="6312" spans="10:11" x14ac:dyDescent="0.25">
      <c r="J6312" s="92"/>
      <c r="K6312" s="92"/>
    </row>
    <row r="6313" spans="10:11" x14ac:dyDescent="0.25">
      <c r="J6313" s="92"/>
      <c r="K6313" s="92"/>
    </row>
    <row r="6314" spans="10:11" x14ac:dyDescent="0.25">
      <c r="J6314" s="92"/>
      <c r="K6314" s="92"/>
    </row>
    <row r="6315" spans="10:11" x14ac:dyDescent="0.25">
      <c r="J6315" s="92"/>
      <c r="K6315" s="92"/>
    </row>
    <row r="6316" spans="10:11" x14ac:dyDescent="0.25">
      <c r="J6316" s="92"/>
      <c r="K6316" s="92"/>
    </row>
    <row r="6317" spans="10:11" x14ac:dyDescent="0.25">
      <c r="J6317" s="92"/>
      <c r="K6317" s="92"/>
    </row>
    <row r="6318" spans="10:11" x14ac:dyDescent="0.25">
      <c r="J6318" s="92"/>
      <c r="K6318" s="92"/>
    </row>
    <row r="6319" spans="10:11" x14ac:dyDescent="0.25">
      <c r="J6319" s="92"/>
      <c r="K6319" s="92"/>
    </row>
    <row r="6320" spans="10:11" x14ac:dyDescent="0.25">
      <c r="J6320" s="92"/>
      <c r="K6320" s="92"/>
    </row>
    <row r="6321" spans="10:11" x14ac:dyDescent="0.25">
      <c r="J6321" s="92"/>
      <c r="K6321" s="92"/>
    </row>
    <row r="6322" spans="10:11" x14ac:dyDescent="0.25">
      <c r="J6322" s="92"/>
      <c r="K6322" s="92"/>
    </row>
    <row r="6323" spans="10:11" x14ac:dyDescent="0.25">
      <c r="J6323" s="92"/>
      <c r="K6323" s="92"/>
    </row>
    <row r="6324" spans="10:11" x14ac:dyDescent="0.25">
      <c r="J6324" s="92"/>
      <c r="K6324" s="92"/>
    </row>
    <row r="6325" spans="10:11" x14ac:dyDescent="0.25">
      <c r="J6325" s="92"/>
      <c r="K6325" s="92"/>
    </row>
    <row r="6326" spans="10:11" x14ac:dyDescent="0.25">
      <c r="J6326" s="92"/>
      <c r="K6326" s="92"/>
    </row>
    <row r="6327" spans="10:11" x14ac:dyDescent="0.25">
      <c r="J6327" s="92"/>
      <c r="K6327" s="92"/>
    </row>
    <row r="6328" spans="10:11" x14ac:dyDescent="0.25">
      <c r="J6328" s="92"/>
      <c r="K6328" s="92"/>
    </row>
    <row r="6329" spans="10:11" x14ac:dyDescent="0.25">
      <c r="J6329" s="92"/>
      <c r="K6329" s="92"/>
    </row>
    <row r="6330" spans="10:11" x14ac:dyDescent="0.25">
      <c r="J6330" s="92"/>
      <c r="K6330" s="92"/>
    </row>
    <row r="6331" spans="10:11" x14ac:dyDescent="0.25">
      <c r="J6331" s="92"/>
      <c r="K6331" s="92"/>
    </row>
    <row r="6332" spans="10:11" x14ac:dyDescent="0.25">
      <c r="J6332" s="92"/>
      <c r="K6332" s="92"/>
    </row>
    <row r="6333" spans="10:11" x14ac:dyDescent="0.25">
      <c r="J6333" s="92"/>
      <c r="K6333" s="92"/>
    </row>
    <row r="6334" spans="10:11" x14ac:dyDescent="0.25">
      <c r="J6334" s="92"/>
      <c r="K6334" s="92"/>
    </row>
    <row r="6335" spans="10:11" x14ac:dyDescent="0.25">
      <c r="J6335" s="92"/>
      <c r="K6335" s="92"/>
    </row>
    <row r="6336" spans="10:11" x14ac:dyDescent="0.25">
      <c r="J6336" s="92"/>
      <c r="K6336" s="92"/>
    </row>
    <row r="6337" spans="10:11" x14ac:dyDescent="0.25">
      <c r="J6337" s="92"/>
      <c r="K6337" s="92"/>
    </row>
    <row r="6338" spans="10:11" x14ac:dyDescent="0.25">
      <c r="J6338" s="92"/>
      <c r="K6338" s="92"/>
    </row>
    <row r="6339" spans="10:11" x14ac:dyDescent="0.25">
      <c r="J6339" s="92"/>
      <c r="K6339" s="92"/>
    </row>
    <row r="6340" spans="10:11" x14ac:dyDescent="0.25">
      <c r="J6340" s="92"/>
      <c r="K6340" s="92"/>
    </row>
    <row r="6341" spans="10:11" x14ac:dyDescent="0.25">
      <c r="J6341" s="92"/>
      <c r="K6341" s="92"/>
    </row>
    <row r="6342" spans="10:11" x14ac:dyDescent="0.25">
      <c r="J6342" s="92"/>
      <c r="K6342" s="92"/>
    </row>
    <row r="6343" spans="10:11" x14ac:dyDescent="0.25">
      <c r="J6343" s="92"/>
      <c r="K6343" s="92"/>
    </row>
    <row r="6344" spans="10:11" x14ac:dyDescent="0.25">
      <c r="J6344" s="92"/>
      <c r="K6344" s="92"/>
    </row>
    <row r="6345" spans="10:11" x14ac:dyDescent="0.25">
      <c r="J6345" s="92"/>
      <c r="K6345" s="92"/>
    </row>
    <row r="6346" spans="10:11" x14ac:dyDescent="0.25">
      <c r="J6346" s="92"/>
      <c r="K6346" s="92"/>
    </row>
    <row r="6347" spans="10:11" x14ac:dyDescent="0.25">
      <c r="J6347" s="92"/>
      <c r="K6347" s="92"/>
    </row>
    <row r="6348" spans="10:11" x14ac:dyDescent="0.25">
      <c r="J6348" s="92"/>
      <c r="K6348" s="92"/>
    </row>
    <row r="6349" spans="10:11" x14ac:dyDescent="0.25">
      <c r="J6349" s="92"/>
      <c r="K6349" s="92"/>
    </row>
    <row r="6350" spans="10:11" x14ac:dyDescent="0.25">
      <c r="J6350" s="92"/>
      <c r="K6350" s="92"/>
    </row>
    <row r="6351" spans="10:11" x14ac:dyDescent="0.25">
      <c r="J6351" s="92"/>
      <c r="K6351" s="92"/>
    </row>
    <row r="6352" spans="10:11" x14ac:dyDescent="0.25">
      <c r="J6352" s="92"/>
      <c r="K6352" s="92"/>
    </row>
    <row r="6353" spans="10:11" x14ac:dyDescent="0.25">
      <c r="J6353" s="92"/>
      <c r="K6353" s="92"/>
    </row>
    <row r="6354" spans="10:11" x14ac:dyDescent="0.25">
      <c r="J6354" s="92"/>
      <c r="K6354" s="92"/>
    </row>
    <row r="6355" spans="10:11" x14ac:dyDescent="0.25">
      <c r="J6355" s="92"/>
      <c r="K6355" s="92"/>
    </row>
    <row r="6356" spans="10:11" x14ac:dyDescent="0.25">
      <c r="J6356" s="92"/>
      <c r="K6356" s="92"/>
    </row>
    <row r="6357" spans="10:11" x14ac:dyDescent="0.25">
      <c r="J6357" s="92"/>
      <c r="K6357" s="92"/>
    </row>
    <row r="6358" spans="10:11" x14ac:dyDescent="0.25">
      <c r="J6358" s="92"/>
      <c r="K6358" s="92"/>
    </row>
    <row r="6359" spans="10:11" x14ac:dyDescent="0.25">
      <c r="J6359" s="92"/>
      <c r="K6359" s="92"/>
    </row>
    <row r="6360" spans="10:11" x14ac:dyDescent="0.25">
      <c r="J6360" s="92"/>
      <c r="K6360" s="92"/>
    </row>
    <row r="6361" spans="10:11" x14ac:dyDescent="0.25">
      <c r="J6361" s="92"/>
      <c r="K6361" s="92"/>
    </row>
    <row r="6362" spans="10:11" x14ac:dyDescent="0.25">
      <c r="J6362" s="92"/>
      <c r="K6362" s="92"/>
    </row>
    <row r="6363" spans="10:11" x14ac:dyDescent="0.25">
      <c r="J6363" s="92"/>
      <c r="K6363" s="92"/>
    </row>
    <row r="6364" spans="10:11" x14ac:dyDescent="0.25">
      <c r="J6364" s="92"/>
      <c r="K6364" s="92"/>
    </row>
    <row r="6365" spans="10:11" x14ac:dyDescent="0.25">
      <c r="J6365" s="92"/>
      <c r="K6365" s="92"/>
    </row>
    <row r="6366" spans="10:11" x14ac:dyDescent="0.25">
      <c r="J6366" s="92"/>
      <c r="K6366" s="92"/>
    </row>
    <row r="6367" spans="10:11" x14ac:dyDescent="0.25">
      <c r="J6367" s="92"/>
      <c r="K6367" s="92"/>
    </row>
    <row r="6368" spans="10:11" x14ac:dyDescent="0.25">
      <c r="J6368" s="92"/>
      <c r="K6368" s="92"/>
    </row>
    <row r="6369" spans="10:11" x14ac:dyDescent="0.25">
      <c r="J6369" s="92"/>
      <c r="K6369" s="92"/>
    </row>
    <row r="6370" spans="10:11" x14ac:dyDescent="0.25">
      <c r="J6370" s="92"/>
      <c r="K6370" s="92"/>
    </row>
    <row r="6371" spans="10:11" x14ac:dyDescent="0.25">
      <c r="J6371" s="92"/>
      <c r="K6371" s="92"/>
    </row>
    <row r="6372" spans="10:11" x14ac:dyDescent="0.25">
      <c r="J6372" s="92"/>
      <c r="K6372" s="92"/>
    </row>
    <row r="6373" spans="10:11" x14ac:dyDescent="0.25">
      <c r="J6373" s="92"/>
      <c r="K6373" s="92"/>
    </row>
    <row r="6374" spans="10:11" x14ac:dyDescent="0.25">
      <c r="J6374" s="92"/>
      <c r="K6374" s="92"/>
    </row>
    <row r="6375" spans="10:11" x14ac:dyDescent="0.25">
      <c r="J6375" s="92"/>
      <c r="K6375" s="92"/>
    </row>
    <row r="6376" spans="10:11" x14ac:dyDescent="0.25">
      <c r="J6376" s="92"/>
      <c r="K6376" s="92"/>
    </row>
    <row r="6377" spans="10:11" x14ac:dyDescent="0.25">
      <c r="J6377" s="92"/>
      <c r="K6377" s="92"/>
    </row>
    <row r="6378" spans="10:11" x14ac:dyDescent="0.25">
      <c r="J6378" s="92"/>
      <c r="K6378" s="92"/>
    </row>
    <row r="6379" spans="10:11" x14ac:dyDescent="0.25">
      <c r="J6379" s="92"/>
      <c r="K6379" s="92"/>
    </row>
    <row r="6380" spans="10:11" x14ac:dyDescent="0.25">
      <c r="J6380" s="92"/>
      <c r="K6380" s="92"/>
    </row>
    <row r="6381" spans="10:11" x14ac:dyDescent="0.25">
      <c r="J6381" s="92"/>
      <c r="K6381" s="92"/>
    </row>
    <row r="6382" spans="10:11" x14ac:dyDescent="0.25">
      <c r="J6382" s="92"/>
      <c r="K6382" s="92"/>
    </row>
    <row r="6383" spans="10:11" x14ac:dyDescent="0.25">
      <c r="J6383" s="92"/>
      <c r="K6383" s="92"/>
    </row>
    <row r="6384" spans="10:11" x14ac:dyDescent="0.25">
      <c r="J6384" s="92"/>
      <c r="K6384" s="92"/>
    </row>
    <row r="6385" spans="10:11" x14ac:dyDescent="0.25">
      <c r="J6385" s="92"/>
      <c r="K6385" s="92"/>
    </row>
    <row r="6386" spans="10:11" x14ac:dyDescent="0.25">
      <c r="J6386" s="92"/>
      <c r="K6386" s="92"/>
    </row>
    <row r="6387" spans="10:11" x14ac:dyDescent="0.25">
      <c r="J6387" s="92"/>
      <c r="K6387" s="92"/>
    </row>
    <row r="6388" spans="10:11" x14ac:dyDescent="0.25">
      <c r="J6388" s="92"/>
      <c r="K6388" s="92"/>
    </row>
    <row r="6389" spans="10:11" x14ac:dyDescent="0.25">
      <c r="J6389" s="92"/>
      <c r="K6389" s="92"/>
    </row>
    <row r="6390" spans="10:11" x14ac:dyDescent="0.25">
      <c r="J6390" s="92"/>
      <c r="K6390" s="92"/>
    </row>
    <row r="6391" spans="10:11" x14ac:dyDescent="0.25">
      <c r="J6391" s="92"/>
      <c r="K6391" s="92"/>
    </row>
    <row r="6392" spans="10:11" x14ac:dyDescent="0.25">
      <c r="J6392" s="92"/>
      <c r="K6392" s="92"/>
    </row>
    <row r="6393" spans="10:11" x14ac:dyDescent="0.25">
      <c r="J6393" s="92"/>
      <c r="K6393" s="92"/>
    </row>
    <row r="6394" spans="10:11" x14ac:dyDescent="0.25">
      <c r="J6394" s="92"/>
      <c r="K6394" s="92"/>
    </row>
    <row r="6395" spans="10:11" x14ac:dyDescent="0.25">
      <c r="J6395" s="92"/>
      <c r="K6395" s="92"/>
    </row>
    <row r="6396" spans="10:11" x14ac:dyDescent="0.25">
      <c r="J6396" s="92"/>
      <c r="K6396" s="92"/>
    </row>
    <row r="6397" spans="10:11" x14ac:dyDescent="0.25">
      <c r="J6397" s="92"/>
      <c r="K6397" s="92"/>
    </row>
    <row r="6398" spans="10:11" x14ac:dyDescent="0.25">
      <c r="J6398" s="92"/>
      <c r="K6398" s="92"/>
    </row>
    <row r="6399" spans="10:11" x14ac:dyDescent="0.25">
      <c r="J6399" s="92"/>
      <c r="K6399" s="92"/>
    </row>
    <row r="6400" spans="10:11" x14ac:dyDescent="0.25">
      <c r="J6400" s="92"/>
      <c r="K6400" s="92"/>
    </row>
    <row r="6401" spans="10:11" x14ac:dyDescent="0.25">
      <c r="J6401" s="92"/>
      <c r="K6401" s="92"/>
    </row>
    <row r="6402" spans="10:11" x14ac:dyDescent="0.25">
      <c r="J6402" s="92"/>
      <c r="K6402" s="92"/>
    </row>
    <row r="6403" spans="10:11" x14ac:dyDescent="0.25">
      <c r="J6403" s="92"/>
      <c r="K6403" s="92"/>
    </row>
    <row r="6404" spans="10:11" x14ac:dyDescent="0.25">
      <c r="J6404" s="92"/>
      <c r="K6404" s="92"/>
    </row>
    <row r="6405" spans="10:11" x14ac:dyDescent="0.25">
      <c r="J6405" s="92"/>
      <c r="K6405" s="92"/>
    </row>
    <row r="6406" spans="10:11" x14ac:dyDescent="0.25">
      <c r="J6406" s="92"/>
      <c r="K6406" s="92"/>
    </row>
    <row r="6407" spans="10:11" x14ac:dyDescent="0.25">
      <c r="J6407" s="92"/>
      <c r="K6407" s="92"/>
    </row>
    <row r="6408" spans="10:11" x14ac:dyDescent="0.25">
      <c r="J6408" s="92"/>
      <c r="K6408" s="92"/>
    </row>
    <row r="6409" spans="10:11" x14ac:dyDescent="0.25">
      <c r="J6409" s="92"/>
      <c r="K6409" s="92"/>
    </row>
    <row r="6410" spans="10:11" x14ac:dyDescent="0.25">
      <c r="J6410" s="92"/>
      <c r="K6410" s="92"/>
    </row>
    <row r="6411" spans="10:11" x14ac:dyDescent="0.25">
      <c r="J6411" s="92"/>
      <c r="K6411" s="92"/>
    </row>
    <row r="6412" spans="10:11" x14ac:dyDescent="0.25">
      <c r="J6412" s="92"/>
      <c r="K6412" s="92"/>
    </row>
    <row r="6413" spans="10:11" x14ac:dyDescent="0.25">
      <c r="J6413" s="92"/>
      <c r="K6413" s="92"/>
    </row>
    <row r="6414" spans="10:11" x14ac:dyDescent="0.25">
      <c r="J6414" s="92"/>
      <c r="K6414" s="92"/>
    </row>
    <row r="6415" spans="10:11" x14ac:dyDescent="0.25">
      <c r="J6415" s="92"/>
      <c r="K6415" s="92"/>
    </row>
    <row r="6416" spans="10:11" x14ac:dyDescent="0.25">
      <c r="J6416" s="92"/>
      <c r="K6416" s="92"/>
    </row>
    <row r="6417" spans="10:11" x14ac:dyDescent="0.25">
      <c r="J6417" s="92"/>
      <c r="K6417" s="92"/>
    </row>
    <row r="6418" spans="10:11" x14ac:dyDescent="0.25">
      <c r="J6418" s="92"/>
      <c r="K6418" s="92"/>
    </row>
    <row r="6419" spans="10:11" x14ac:dyDescent="0.25">
      <c r="J6419" s="92"/>
      <c r="K6419" s="92"/>
    </row>
    <row r="6420" spans="10:11" x14ac:dyDescent="0.25">
      <c r="J6420" s="92"/>
      <c r="K6420" s="92"/>
    </row>
    <row r="6421" spans="10:11" x14ac:dyDescent="0.25">
      <c r="J6421" s="92"/>
      <c r="K6421" s="92"/>
    </row>
    <row r="6422" spans="10:11" x14ac:dyDescent="0.25">
      <c r="J6422" s="92"/>
      <c r="K6422" s="92"/>
    </row>
    <row r="6423" spans="10:11" x14ac:dyDescent="0.25">
      <c r="J6423" s="92"/>
      <c r="K6423" s="92"/>
    </row>
    <row r="6424" spans="10:11" x14ac:dyDescent="0.25">
      <c r="J6424" s="92"/>
      <c r="K6424" s="92"/>
    </row>
    <row r="6425" spans="10:11" x14ac:dyDescent="0.25">
      <c r="J6425" s="92"/>
      <c r="K6425" s="92"/>
    </row>
    <row r="6426" spans="10:11" x14ac:dyDescent="0.25">
      <c r="J6426" s="92"/>
      <c r="K6426" s="92"/>
    </row>
    <row r="6427" spans="10:11" x14ac:dyDescent="0.25">
      <c r="J6427" s="92"/>
      <c r="K6427" s="92"/>
    </row>
    <row r="6428" spans="10:11" x14ac:dyDescent="0.25">
      <c r="J6428" s="92"/>
      <c r="K6428" s="92"/>
    </row>
    <row r="6429" spans="10:11" x14ac:dyDescent="0.25">
      <c r="J6429" s="92"/>
      <c r="K6429" s="92"/>
    </row>
    <row r="6430" spans="10:11" x14ac:dyDescent="0.25">
      <c r="J6430" s="92"/>
      <c r="K6430" s="92"/>
    </row>
    <row r="6431" spans="10:11" x14ac:dyDescent="0.25">
      <c r="J6431" s="92"/>
      <c r="K6431" s="92"/>
    </row>
    <row r="6432" spans="10:11" x14ac:dyDescent="0.25">
      <c r="J6432" s="92"/>
      <c r="K6432" s="92"/>
    </row>
    <row r="6433" spans="10:11" x14ac:dyDescent="0.25">
      <c r="J6433" s="92"/>
      <c r="K6433" s="92"/>
    </row>
    <row r="6434" spans="10:11" x14ac:dyDescent="0.25">
      <c r="J6434" s="92"/>
      <c r="K6434" s="92"/>
    </row>
    <row r="6435" spans="10:11" x14ac:dyDescent="0.25">
      <c r="J6435" s="92"/>
      <c r="K6435" s="92"/>
    </row>
    <row r="6436" spans="10:11" x14ac:dyDescent="0.25">
      <c r="J6436" s="92"/>
      <c r="K6436" s="92"/>
    </row>
    <row r="6437" spans="10:11" x14ac:dyDescent="0.25">
      <c r="J6437" s="92"/>
      <c r="K6437" s="92"/>
    </row>
    <row r="6438" spans="10:11" x14ac:dyDescent="0.25">
      <c r="J6438" s="92"/>
      <c r="K6438" s="92"/>
    </row>
    <row r="6439" spans="10:11" x14ac:dyDescent="0.25">
      <c r="J6439" s="92"/>
      <c r="K6439" s="92"/>
    </row>
    <row r="6440" spans="10:11" x14ac:dyDescent="0.25">
      <c r="J6440" s="92"/>
      <c r="K6440" s="92"/>
    </row>
    <row r="6441" spans="10:11" x14ac:dyDescent="0.25">
      <c r="J6441" s="92"/>
      <c r="K6441" s="92"/>
    </row>
    <row r="6442" spans="10:11" x14ac:dyDescent="0.25">
      <c r="J6442" s="92"/>
      <c r="K6442" s="92"/>
    </row>
    <row r="6443" spans="10:11" x14ac:dyDescent="0.25">
      <c r="J6443" s="92"/>
      <c r="K6443" s="92"/>
    </row>
    <row r="6444" spans="10:11" x14ac:dyDescent="0.25">
      <c r="J6444" s="92"/>
      <c r="K6444" s="92"/>
    </row>
    <row r="6445" spans="10:11" x14ac:dyDescent="0.25">
      <c r="J6445" s="92"/>
      <c r="K6445" s="92"/>
    </row>
    <row r="6446" spans="10:11" x14ac:dyDescent="0.25">
      <c r="J6446" s="92"/>
      <c r="K6446" s="92"/>
    </row>
    <row r="6447" spans="10:11" x14ac:dyDescent="0.25">
      <c r="J6447" s="92"/>
      <c r="K6447" s="92"/>
    </row>
    <row r="6448" spans="10:11" x14ac:dyDescent="0.25">
      <c r="J6448" s="92"/>
      <c r="K6448" s="92"/>
    </row>
    <row r="6449" spans="10:11" x14ac:dyDescent="0.25">
      <c r="J6449" s="92"/>
      <c r="K6449" s="92"/>
    </row>
    <row r="6450" spans="10:11" x14ac:dyDescent="0.25">
      <c r="J6450" s="92"/>
      <c r="K6450" s="92"/>
    </row>
    <row r="6451" spans="10:11" x14ac:dyDescent="0.25">
      <c r="J6451" s="92"/>
      <c r="K6451" s="92"/>
    </row>
    <row r="6452" spans="10:11" x14ac:dyDescent="0.25">
      <c r="J6452" s="92"/>
      <c r="K6452" s="92"/>
    </row>
    <row r="6453" spans="10:11" x14ac:dyDescent="0.25">
      <c r="J6453" s="92"/>
      <c r="K6453" s="92"/>
    </row>
    <row r="6454" spans="10:11" x14ac:dyDescent="0.25">
      <c r="J6454" s="92"/>
      <c r="K6454" s="92"/>
    </row>
    <row r="6455" spans="10:11" x14ac:dyDescent="0.25">
      <c r="J6455" s="92"/>
      <c r="K6455" s="92"/>
    </row>
    <row r="6456" spans="10:11" x14ac:dyDescent="0.25">
      <c r="J6456" s="92"/>
      <c r="K6456" s="92"/>
    </row>
    <row r="6457" spans="10:11" x14ac:dyDescent="0.25">
      <c r="J6457" s="92"/>
      <c r="K6457" s="92"/>
    </row>
    <row r="6458" spans="10:11" x14ac:dyDescent="0.25">
      <c r="J6458" s="92"/>
      <c r="K6458" s="92"/>
    </row>
    <row r="6459" spans="10:11" x14ac:dyDescent="0.25">
      <c r="J6459" s="92"/>
      <c r="K6459" s="92"/>
    </row>
    <row r="6460" spans="10:11" x14ac:dyDescent="0.25">
      <c r="J6460" s="92"/>
      <c r="K6460" s="92"/>
    </row>
    <row r="6461" spans="10:11" x14ac:dyDescent="0.25">
      <c r="J6461" s="92"/>
      <c r="K6461" s="92"/>
    </row>
    <row r="6462" spans="10:11" x14ac:dyDescent="0.25">
      <c r="J6462" s="92"/>
      <c r="K6462" s="92"/>
    </row>
    <row r="6463" spans="10:11" x14ac:dyDescent="0.25">
      <c r="J6463" s="92"/>
      <c r="K6463" s="92"/>
    </row>
    <row r="6464" spans="10:11" x14ac:dyDescent="0.25">
      <c r="J6464" s="92"/>
      <c r="K6464" s="92"/>
    </row>
    <row r="6465" spans="10:11" x14ac:dyDescent="0.25">
      <c r="J6465" s="92"/>
      <c r="K6465" s="92"/>
    </row>
    <row r="6466" spans="10:11" x14ac:dyDescent="0.25">
      <c r="J6466" s="92"/>
      <c r="K6466" s="92"/>
    </row>
    <row r="6467" spans="10:11" x14ac:dyDescent="0.25">
      <c r="J6467" s="92"/>
      <c r="K6467" s="92"/>
    </row>
    <row r="6468" spans="10:11" x14ac:dyDescent="0.25">
      <c r="J6468" s="92"/>
      <c r="K6468" s="92"/>
    </row>
    <row r="6469" spans="10:11" x14ac:dyDescent="0.25">
      <c r="J6469" s="92"/>
      <c r="K6469" s="92"/>
    </row>
    <row r="6470" spans="10:11" x14ac:dyDescent="0.25">
      <c r="J6470" s="92"/>
      <c r="K6470" s="92"/>
    </row>
    <row r="6471" spans="10:11" x14ac:dyDescent="0.25">
      <c r="J6471" s="92"/>
      <c r="K6471" s="92"/>
    </row>
    <row r="6472" spans="10:11" x14ac:dyDescent="0.25">
      <c r="J6472" s="92"/>
      <c r="K6472" s="92"/>
    </row>
    <row r="6473" spans="10:11" x14ac:dyDescent="0.25">
      <c r="J6473" s="92"/>
      <c r="K6473" s="92"/>
    </row>
    <row r="6474" spans="10:11" x14ac:dyDescent="0.25">
      <c r="J6474" s="92"/>
      <c r="K6474" s="92"/>
    </row>
    <row r="6475" spans="10:11" x14ac:dyDescent="0.25">
      <c r="J6475" s="92"/>
      <c r="K6475" s="92"/>
    </row>
    <row r="6476" spans="10:11" x14ac:dyDescent="0.25">
      <c r="J6476" s="92"/>
      <c r="K6476" s="92"/>
    </row>
    <row r="6477" spans="10:11" x14ac:dyDescent="0.25">
      <c r="J6477" s="92"/>
      <c r="K6477" s="92"/>
    </row>
    <row r="6478" spans="10:11" x14ac:dyDescent="0.25">
      <c r="J6478" s="92"/>
      <c r="K6478" s="92"/>
    </row>
    <row r="6479" spans="10:11" x14ac:dyDescent="0.25">
      <c r="J6479" s="92"/>
      <c r="K6479" s="92"/>
    </row>
    <row r="6480" spans="10:11" x14ac:dyDescent="0.25">
      <c r="J6480" s="92"/>
      <c r="K6480" s="92"/>
    </row>
    <row r="6481" spans="10:11" x14ac:dyDescent="0.25">
      <c r="J6481" s="92"/>
      <c r="K6481" s="92"/>
    </row>
    <row r="6482" spans="10:11" x14ac:dyDescent="0.25">
      <c r="J6482" s="92"/>
      <c r="K6482" s="92"/>
    </row>
    <row r="6483" spans="10:11" x14ac:dyDescent="0.25">
      <c r="J6483" s="92"/>
      <c r="K6483" s="92"/>
    </row>
    <row r="6484" spans="10:11" x14ac:dyDescent="0.25">
      <c r="J6484" s="92"/>
      <c r="K6484" s="92"/>
    </row>
    <row r="6485" spans="10:11" x14ac:dyDescent="0.25">
      <c r="J6485" s="92"/>
      <c r="K6485" s="92"/>
    </row>
    <row r="6486" spans="10:11" x14ac:dyDescent="0.25">
      <c r="J6486" s="92"/>
      <c r="K6486" s="92"/>
    </row>
    <row r="6487" spans="10:11" x14ac:dyDescent="0.25">
      <c r="J6487" s="92"/>
      <c r="K6487" s="92"/>
    </row>
    <row r="6488" spans="10:11" x14ac:dyDescent="0.25">
      <c r="J6488" s="92"/>
      <c r="K6488" s="92"/>
    </row>
    <row r="6489" spans="10:11" x14ac:dyDescent="0.25">
      <c r="J6489" s="92"/>
      <c r="K6489" s="92"/>
    </row>
    <row r="6490" spans="10:11" x14ac:dyDescent="0.25">
      <c r="J6490" s="92"/>
      <c r="K6490" s="92"/>
    </row>
    <row r="6491" spans="10:11" x14ac:dyDescent="0.25">
      <c r="J6491" s="92"/>
      <c r="K6491" s="92"/>
    </row>
    <row r="6492" spans="10:11" x14ac:dyDescent="0.25">
      <c r="J6492" s="92"/>
      <c r="K6492" s="92"/>
    </row>
    <row r="6493" spans="10:11" x14ac:dyDescent="0.25">
      <c r="J6493" s="92"/>
      <c r="K6493" s="92"/>
    </row>
    <row r="6494" spans="10:11" x14ac:dyDescent="0.25">
      <c r="J6494" s="92"/>
      <c r="K6494" s="92"/>
    </row>
    <row r="6495" spans="10:11" x14ac:dyDescent="0.25">
      <c r="J6495" s="92"/>
      <c r="K6495" s="92"/>
    </row>
    <row r="6496" spans="10:11" x14ac:dyDescent="0.25">
      <c r="J6496" s="92"/>
      <c r="K6496" s="92"/>
    </row>
    <row r="6497" spans="10:11" x14ac:dyDescent="0.25">
      <c r="J6497" s="92"/>
      <c r="K6497" s="92"/>
    </row>
    <row r="6498" spans="10:11" x14ac:dyDescent="0.25">
      <c r="J6498" s="92"/>
      <c r="K6498" s="92"/>
    </row>
    <row r="6499" spans="10:11" x14ac:dyDescent="0.25">
      <c r="J6499" s="92"/>
      <c r="K6499" s="92"/>
    </row>
    <row r="6500" spans="10:11" x14ac:dyDescent="0.25">
      <c r="J6500" s="92"/>
      <c r="K6500" s="92"/>
    </row>
    <row r="6501" spans="10:11" x14ac:dyDescent="0.25">
      <c r="J6501" s="92"/>
      <c r="K6501" s="92"/>
    </row>
    <row r="6502" spans="10:11" x14ac:dyDescent="0.25">
      <c r="J6502" s="92"/>
      <c r="K6502" s="92"/>
    </row>
    <row r="6503" spans="10:11" x14ac:dyDescent="0.25">
      <c r="J6503" s="92"/>
      <c r="K6503" s="92"/>
    </row>
    <row r="6504" spans="10:11" x14ac:dyDescent="0.25">
      <c r="J6504" s="92"/>
      <c r="K6504" s="92"/>
    </row>
    <row r="6505" spans="10:11" x14ac:dyDescent="0.25">
      <c r="J6505" s="92"/>
      <c r="K6505" s="92"/>
    </row>
    <row r="6506" spans="10:11" x14ac:dyDescent="0.25">
      <c r="J6506" s="92"/>
      <c r="K6506" s="92"/>
    </row>
    <row r="6507" spans="10:11" x14ac:dyDescent="0.25">
      <c r="J6507" s="92"/>
      <c r="K6507" s="92"/>
    </row>
    <row r="6508" spans="10:11" x14ac:dyDescent="0.25">
      <c r="J6508" s="92"/>
      <c r="K6508" s="92"/>
    </row>
    <row r="6509" spans="10:11" x14ac:dyDescent="0.25">
      <c r="J6509" s="92"/>
      <c r="K6509" s="92"/>
    </row>
    <row r="6510" spans="10:11" x14ac:dyDescent="0.25">
      <c r="J6510" s="92"/>
      <c r="K6510" s="92"/>
    </row>
    <row r="6511" spans="10:11" x14ac:dyDescent="0.25">
      <c r="J6511" s="92"/>
      <c r="K6511" s="92"/>
    </row>
    <row r="6512" spans="10:11" x14ac:dyDescent="0.25">
      <c r="J6512" s="92"/>
      <c r="K6512" s="92"/>
    </row>
    <row r="6513" spans="10:11" x14ac:dyDescent="0.25">
      <c r="J6513" s="92"/>
      <c r="K6513" s="92"/>
    </row>
    <row r="6514" spans="10:11" x14ac:dyDescent="0.25">
      <c r="J6514" s="92"/>
      <c r="K6514" s="92"/>
    </row>
    <row r="6515" spans="10:11" x14ac:dyDescent="0.25">
      <c r="J6515" s="92"/>
      <c r="K6515" s="92"/>
    </row>
    <row r="6516" spans="10:11" x14ac:dyDescent="0.25">
      <c r="J6516" s="92"/>
      <c r="K6516" s="92"/>
    </row>
    <row r="6517" spans="10:11" x14ac:dyDescent="0.25">
      <c r="J6517" s="92"/>
      <c r="K6517" s="92"/>
    </row>
    <row r="6518" spans="10:11" x14ac:dyDescent="0.25">
      <c r="J6518" s="92"/>
      <c r="K6518" s="92"/>
    </row>
    <row r="6519" spans="10:11" x14ac:dyDescent="0.25">
      <c r="J6519" s="92"/>
      <c r="K6519" s="92"/>
    </row>
    <row r="6520" spans="10:11" x14ac:dyDescent="0.25">
      <c r="J6520" s="92"/>
      <c r="K6520" s="92"/>
    </row>
    <row r="6521" spans="10:11" x14ac:dyDescent="0.25">
      <c r="J6521" s="92"/>
      <c r="K6521" s="92"/>
    </row>
    <row r="6522" spans="10:11" x14ac:dyDescent="0.25">
      <c r="J6522" s="92"/>
      <c r="K6522" s="92"/>
    </row>
    <row r="6523" spans="10:11" x14ac:dyDescent="0.25">
      <c r="J6523" s="92"/>
      <c r="K6523" s="92"/>
    </row>
    <row r="6524" spans="10:11" x14ac:dyDescent="0.25">
      <c r="J6524" s="92"/>
      <c r="K6524" s="92"/>
    </row>
    <row r="6525" spans="10:11" x14ac:dyDescent="0.25">
      <c r="J6525" s="92"/>
      <c r="K6525" s="92"/>
    </row>
    <row r="6526" spans="10:11" x14ac:dyDescent="0.25">
      <c r="J6526" s="92"/>
      <c r="K6526" s="92"/>
    </row>
    <row r="6527" spans="10:11" x14ac:dyDescent="0.25">
      <c r="J6527" s="92"/>
      <c r="K6527" s="92"/>
    </row>
    <row r="6528" spans="10:11" x14ac:dyDescent="0.25">
      <c r="J6528" s="92"/>
      <c r="K6528" s="92"/>
    </row>
    <row r="6529" spans="10:11" x14ac:dyDescent="0.25">
      <c r="J6529" s="92"/>
      <c r="K6529" s="92"/>
    </row>
    <row r="6530" spans="10:11" x14ac:dyDescent="0.25">
      <c r="J6530" s="92"/>
      <c r="K6530" s="92"/>
    </row>
    <row r="6531" spans="10:11" x14ac:dyDescent="0.25">
      <c r="J6531" s="92"/>
      <c r="K6531" s="92"/>
    </row>
    <row r="6532" spans="10:11" x14ac:dyDescent="0.25">
      <c r="J6532" s="92"/>
      <c r="K6532" s="92"/>
    </row>
    <row r="6533" spans="10:11" x14ac:dyDescent="0.25">
      <c r="J6533" s="92"/>
      <c r="K6533" s="92"/>
    </row>
    <row r="6534" spans="10:11" x14ac:dyDescent="0.25">
      <c r="J6534" s="92"/>
      <c r="K6534" s="92"/>
    </row>
    <row r="6535" spans="10:11" x14ac:dyDescent="0.25">
      <c r="J6535" s="92"/>
      <c r="K6535" s="92"/>
    </row>
    <row r="6536" spans="10:11" x14ac:dyDescent="0.25">
      <c r="J6536" s="92"/>
      <c r="K6536" s="92"/>
    </row>
    <row r="6537" spans="10:11" x14ac:dyDescent="0.25">
      <c r="J6537" s="92"/>
      <c r="K6537" s="92"/>
    </row>
    <row r="6538" spans="10:11" x14ac:dyDescent="0.25">
      <c r="J6538" s="92"/>
      <c r="K6538" s="92"/>
    </row>
    <row r="6539" spans="10:11" x14ac:dyDescent="0.25">
      <c r="J6539" s="92"/>
      <c r="K6539" s="92"/>
    </row>
    <row r="6540" spans="10:11" x14ac:dyDescent="0.25">
      <c r="J6540" s="92"/>
      <c r="K6540" s="92"/>
    </row>
    <row r="6541" spans="10:11" x14ac:dyDescent="0.25">
      <c r="J6541" s="92"/>
      <c r="K6541" s="92"/>
    </row>
    <row r="6542" spans="10:11" x14ac:dyDescent="0.25">
      <c r="J6542" s="92"/>
      <c r="K6542" s="92"/>
    </row>
    <row r="6543" spans="10:11" x14ac:dyDescent="0.25">
      <c r="J6543" s="92"/>
      <c r="K6543" s="92"/>
    </row>
    <row r="6544" spans="10:11" x14ac:dyDescent="0.25">
      <c r="J6544" s="92"/>
      <c r="K6544" s="92"/>
    </row>
    <row r="6545" spans="10:11" x14ac:dyDescent="0.25">
      <c r="J6545" s="92"/>
      <c r="K6545" s="92"/>
    </row>
    <row r="6546" spans="10:11" x14ac:dyDescent="0.25">
      <c r="J6546" s="92"/>
      <c r="K6546" s="92"/>
    </row>
    <row r="6547" spans="10:11" x14ac:dyDescent="0.25">
      <c r="J6547" s="92"/>
      <c r="K6547" s="92"/>
    </row>
    <row r="6548" spans="10:11" x14ac:dyDescent="0.25">
      <c r="J6548" s="92"/>
      <c r="K6548" s="92"/>
    </row>
    <row r="6549" spans="10:11" x14ac:dyDescent="0.25">
      <c r="J6549" s="92"/>
      <c r="K6549" s="92"/>
    </row>
    <row r="6550" spans="10:11" x14ac:dyDescent="0.25">
      <c r="J6550" s="92"/>
      <c r="K6550" s="92"/>
    </row>
    <row r="6551" spans="10:11" x14ac:dyDescent="0.25">
      <c r="J6551" s="92"/>
      <c r="K6551" s="92"/>
    </row>
    <row r="6552" spans="10:11" x14ac:dyDescent="0.25">
      <c r="J6552" s="92"/>
      <c r="K6552" s="92"/>
    </row>
    <row r="6553" spans="10:11" x14ac:dyDescent="0.25">
      <c r="J6553" s="92"/>
      <c r="K6553" s="92"/>
    </row>
    <row r="6554" spans="10:11" x14ac:dyDescent="0.25">
      <c r="J6554" s="92"/>
      <c r="K6554" s="92"/>
    </row>
    <row r="6555" spans="10:11" x14ac:dyDescent="0.25">
      <c r="J6555" s="92"/>
      <c r="K6555" s="92"/>
    </row>
    <row r="6556" spans="10:11" x14ac:dyDescent="0.25">
      <c r="J6556" s="92"/>
      <c r="K6556" s="92"/>
    </row>
    <row r="6557" spans="10:11" x14ac:dyDescent="0.25">
      <c r="J6557" s="92"/>
      <c r="K6557" s="92"/>
    </row>
    <row r="6558" spans="10:11" x14ac:dyDescent="0.25">
      <c r="J6558" s="92"/>
      <c r="K6558" s="92"/>
    </row>
    <row r="6559" spans="10:11" x14ac:dyDescent="0.25">
      <c r="J6559" s="92"/>
      <c r="K6559" s="92"/>
    </row>
    <row r="6560" spans="10:11" x14ac:dyDescent="0.25">
      <c r="J6560" s="92"/>
      <c r="K6560" s="92"/>
    </row>
    <row r="6561" spans="10:11" x14ac:dyDescent="0.25">
      <c r="J6561" s="92"/>
      <c r="K6561" s="92"/>
    </row>
    <row r="6562" spans="10:11" x14ac:dyDescent="0.25">
      <c r="J6562" s="92"/>
      <c r="K6562" s="92"/>
    </row>
    <row r="6563" spans="10:11" x14ac:dyDescent="0.25">
      <c r="J6563" s="92"/>
      <c r="K6563" s="92"/>
    </row>
    <row r="6564" spans="10:11" x14ac:dyDescent="0.25">
      <c r="J6564" s="92"/>
      <c r="K6564" s="92"/>
    </row>
    <row r="6565" spans="10:11" x14ac:dyDescent="0.25">
      <c r="J6565" s="92"/>
      <c r="K6565" s="92"/>
    </row>
    <row r="6566" spans="10:11" x14ac:dyDescent="0.25">
      <c r="J6566" s="92"/>
      <c r="K6566" s="92"/>
    </row>
    <row r="6567" spans="10:11" x14ac:dyDescent="0.25">
      <c r="J6567" s="92"/>
      <c r="K6567" s="92"/>
    </row>
    <row r="6568" spans="10:11" x14ac:dyDescent="0.25">
      <c r="J6568" s="92"/>
      <c r="K6568" s="92"/>
    </row>
    <row r="6569" spans="10:11" x14ac:dyDescent="0.25">
      <c r="J6569" s="92"/>
      <c r="K6569" s="92"/>
    </row>
    <row r="6570" spans="10:11" x14ac:dyDescent="0.25">
      <c r="J6570" s="92"/>
      <c r="K6570" s="92"/>
    </row>
    <row r="6571" spans="10:11" x14ac:dyDescent="0.25">
      <c r="J6571" s="92"/>
      <c r="K6571" s="92"/>
    </row>
    <row r="6572" spans="10:11" x14ac:dyDescent="0.25">
      <c r="J6572" s="92"/>
      <c r="K6572" s="92"/>
    </row>
    <row r="6573" spans="10:11" x14ac:dyDescent="0.25">
      <c r="J6573" s="92"/>
      <c r="K6573" s="92"/>
    </row>
    <row r="6574" spans="10:11" x14ac:dyDescent="0.25">
      <c r="J6574" s="92"/>
      <c r="K6574" s="92"/>
    </row>
    <row r="6575" spans="10:11" x14ac:dyDescent="0.25">
      <c r="J6575" s="92"/>
      <c r="K6575" s="92"/>
    </row>
    <row r="6576" spans="10:11" x14ac:dyDescent="0.25">
      <c r="J6576" s="92"/>
      <c r="K6576" s="92"/>
    </row>
    <row r="6577" spans="10:11" x14ac:dyDescent="0.25">
      <c r="J6577" s="92"/>
      <c r="K6577" s="92"/>
    </row>
    <row r="6578" spans="10:11" x14ac:dyDescent="0.25">
      <c r="J6578" s="92"/>
      <c r="K6578" s="92"/>
    </row>
    <row r="6579" spans="10:11" x14ac:dyDescent="0.25">
      <c r="J6579" s="92"/>
      <c r="K6579" s="92"/>
    </row>
    <row r="6580" spans="10:11" x14ac:dyDescent="0.25">
      <c r="J6580" s="92"/>
      <c r="K6580" s="92"/>
    </row>
    <row r="6581" spans="10:11" x14ac:dyDescent="0.25">
      <c r="J6581" s="92"/>
      <c r="K6581" s="92"/>
    </row>
    <row r="6582" spans="10:11" x14ac:dyDescent="0.25">
      <c r="J6582" s="92"/>
      <c r="K6582" s="92"/>
    </row>
    <row r="6583" spans="10:11" x14ac:dyDescent="0.25">
      <c r="J6583" s="92"/>
      <c r="K6583" s="92"/>
    </row>
    <row r="6584" spans="10:11" x14ac:dyDescent="0.25">
      <c r="J6584" s="92"/>
      <c r="K6584" s="92"/>
    </row>
    <row r="6585" spans="10:11" x14ac:dyDescent="0.25">
      <c r="J6585" s="92"/>
      <c r="K6585" s="92"/>
    </row>
    <row r="6586" spans="10:11" x14ac:dyDescent="0.25">
      <c r="J6586" s="92"/>
      <c r="K6586" s="92"/>
    </row>
    <row r="6587" spans="10:11" x14ac:dyDescent="0.25">
      <c r="J6587" s="92"/>
      <c r="K6587" s="92"/>
    </row>
    <row r="6588" spans="10:11" x14ac:dyDescent="0.25">
      <c r="J6588" s="92"/>
      <c r="K6588" s="92"/>
    </row>
    <row r="6589" spans="10:11" x14ac:dyDescent="0.25">
      <c r="J6589" s="92"/>
      <c r="K6589" s="92"/>
    </row>
    <row r="6590" spans="10:11" x14ac:dyDescent="0.25">
      <c r="J6590" s="92"/>
      <c r="K6590" s="92"/>
    </row>
    <row r="6591" spans="10:11" x14ac:dyDescent="0.25">
      <c r="J6591" s="92"/>
      <c r="K6591" s="92"/>
    </row>
    <row r="6592" spans="10:11" x14ac:dyDescent="0.25">
      <c r="J6592" s="92"/>
      <c r="K6592" s="92"/>
    </row>
    <row r="6593" spans="10:11" x14ac:dyDescent="0.25">
      <c r="J6593" s="92"/>
      <c r="K6593" s="92"/>
    </row>
    <row r="6594" spans="10:11" x14ac:dyDescent="0.25">
      <c r="J6594" s="92"/>
      <c r="K6594" s="92"/>
    </row>
    <row r="6595" spans="10:11" x14ac:dyDescent="0.25">
      <c r="J6595" s="92"/>
      <c r="K6595" s="92"/>
    </row>
    <row r="6596" spans="10:11" x14ac:dyDescent="0.25">
      <c r="J6596" s="92"/>
      <c r="K6596" s="92"/>
    </row>
    <row r="6597" spans="10:11" x14ac:dyDescent="0.25">
      <c r="J6597" s="92"/>
      <c r="K6597" s="92"/>
    </row>
    <row r="6598" spans="10:11" x14ac:dyDescent="0.25">
      <c r="J6598" s="92"/>
      <c r="K6598" s="92"/>
    </row>
    <row r="6599" spans="10:11" x14ac:dyDescent="0.25">
      <c r="J6599" s="92"/>
      <c r="K6599" s="92"/>
    </row>
    <row r="6600" spans="10:11" x14ac:dyDescent="0.25">
      <c r="J6600" s="92"/>
      <c r="K6600" s="92"/>
    </row>
    <row r="6601" spans="10:11" x14ac:dyDescent="0.25">
      <c r="J6601" s="92"/>
      <c r="K6601" s="92"/>
    </row>
    <row r="6602" spans="10:11" x14ac:dyDescent="0.25">
      <c r="J6602" s="92"/>
      <c r="K6602" s="92"/>
    </row>
    <row r="6603" spans="10:11" x14ac:dyDescent="0.25">
      <c r="J6603" s="92"/>
      <c r="K6603" s="92"/>
    </row>
    <row r="6604" spans="10:11" x14ac:dyDescent="0.25">
      <c r="J6604" s="92"/>
      <c r="K6604" s="92"/>
    </row>
    <row r="6605" spans="10:11" x14ac:dyDescent="0.25">
      <c r="J6605" s="92"/>
      <c r="K6605" s="92"/>
    </row>
    <row r="6606" spans="10:11" x14ac:dyDescent="0.25">
      <c r="J6606" s="92"/>
      <c r="K6606" s="92"/>
    </row>
    <row r="6607" spans="10:11" x14ac:dyDescent="0.25">
      <c r="J6607" s="92"/>
      <c r="K6607" s="92"/>
    </row>
    <row r="6608" spans="10:11" x14ac:dyDescent="0.25">
      <c r="J6608" s="92"/>
      <c r="K6608" s="92"/>
    </row>
    <row r="6609" spans="10:11" x14ac:dyDescent="0.25">
      <c r="J6609" s="92"/>
      <c r="K6609" s="92"/>
    </row>
    <row r="6610" spans="10:11" x14ac:dyDescent="0.25">
      <c r="J6610" s="92"/>
      <c r="K6610" s="92"/>
    </row>
    <row r="6611" spans="10:11" x14ac:dyDescent="0.25">
      <c r="J6611" s="92"/>
      <c r="K6611" s="92"/>
    </row>
    <row r="6612" spans="10:11" x14ac:dyDescent="0.25">
      <c r="J6612" s="92"/>
      <c r="K6612" s="92"/>
    </row>
    <row r="6613" spans="10:11" x14ac:dyDescent="0.25">
      <c r="J6613" s="92"/>
      <c r="K6613" s="92"/>
    </row>
    <row r="6614" spans="10:11" x14ac:dyDescent="0.25">
      <c r="J6614" s="92"/>
      <c r="K6614" s="92"/>
    </row>
    <row r="6615" spans="10:11" x14ac:dyDescent="0.25">
      <c r="J6615" s="92"/>
      <c r="K6615" s="92"/>
    </row>
    <row r="6616" spans="10:11" x14ac:dyDescent="0.25">
      <c r="J6616" s="92"/>
      <c r="K6616" s="92"/>
    </row>
    <row r="6617" spans="10:11" x14ac:dyDescent="0.25">
      <c r="J6617" s="92"/>
      <c r="K6617" s="92"/>
    </row>
    <row r="6618" spans="10:11" x14ac:dyDescent="0.25">
      <c r="J6618" s="92"/>
      <c r="K6618" s="92"/>
    </row>
    <row r="6619" spans="10:11" x14ac:dyDescent="0.25">
      <c r="J6619" s="92"/>
      <c r="K6619" s="92"/>
    </row>
    <row r="6620" spans="10:11" x14ac:dyDescent="0.25">
      <c r="J6620" s="92"/>
      <c r="K6620" s="92"/>
    </row>
    <row r="6621" spans="10:11" x14ac:dyDescent="0.25">
      <c r="J6621" s="92"/>
      <c r="K6621" s="92"/>
    </row>
    <row r="6622" spans="10:11" x14ac:dyDescent="0.25">
      <c r="J6622" s="92"/>
      <c r="K6622" s="92"/>
    </row>
    <row r="6623" spans="10:11" x14ac:dyDescent="0.25">
      <c r="J6623" s="92"/>
      <c r="K6623" s="92"/>
    </row>
    <row r="6624" spans="10:11" x14ac:dyDescent="0.25">
      <c r="J6624" s="92"/>
      <c r="K6624" s="92"/>
    </row>
    <row r="6625" spans="10:11" x14ac:dyDescent="0.25">
      <c r="J6625" s="92"/>
      <c r="K6625" s="92"/>
    </row>
    <row r="6626" spans="10:11" x14ac:dyDescent="0.25">
      <c r="J6626" s="92"/>
      <c r="K6626" s="92"/>
    </row>
    <row r="6627" spans="10:11" x14ac:dyDescent="0.25">
      <c r="J6627" s="92"/>
      <c r="K6627" s="92"/>
    </row>
    <row r="6628" spans="10:11" x14ac:dyDescent="0.25">
      <c r="J6628" s="92"/>
      <c r="K6628" s="92"/>
    </row>
    <row r="6629" spans="10:11" x14ac:dyDescent="0.25">
      <c r="J6629" s="92"/>
      <c r="K6629" s="92"/>
    </row>
    <row r="6630" spans="10:11" x14ac:dyDescent="0.25">
      <c r="J6630" s="92"/>
      <c r="K6630" s="92"/>
    </row>
    <row r="6631" spans="10:11" x14ac:dyDescent="0.25">
      <c r="J6631" s="92"/>
      <c r="K6631" s="92"/>
    </row>
    <row r="6632" spans="10:11" x14ac:dyDescent="0.25">
      <c r="J6632" s="92"/>
      <c r="K6632" s="92"/>
    </row>
    <row r="6633" spans="10:11" x14ac:dyDescent="0.25">
      <c r="J6633" s="92"/>
      <c r="K6633" s="92"/>
    </row>
    <row r="6634" spans="10:11" x14ac:dyDescent="0.25">
      <c r="J6634" s="92"/>
      <c r="K6634" s="92"/>
    </row>
    <row r="6635" spans="10:11" x14ac:dyDescent="0.25">
      <c r="J6635" s="92"/>
      <c r="K6635" s="92"/>
    </row>
    <row r="6636" spans="10:11" x14ac:dyDescent="0.25">
      <c r="J6636" s="92"/>
      <c r="K6636" s="92"/>
    </row>
    <row r="6637" spans="10:11" x14ac:dyDescent="0.25">
      <c r="J6637" s="92"/>
      <c r="K6637" s="92"/>
    </row>
    <row r="6638" spans="10:11" x14ac:dyDescent="0.25">
      <c r="J6638" s="92"/>
      <c r="K6638" s="92"/>
    </row>
    <row r="6639" spans="10:11" x14ac:dyDescent="0.25">
      <c r="J6639" s="92"/>
      <c r="K6639" s="92"/>
    </row>
    <row r="6640" spans="10:11" x14ac:dyDescent="0.25">
      <c r="J6640" s="92"/>
      <c r="K6640" s="92"/>
    </row>
    <row r="6641" spans="10:11" x14ac:dyDescent="0.25">
      <c r="J6641" s="92"/>
      <c r="K6641" s="92"/>
    </row>
    <row r="6642" spans="10:11" x14ac:dyDescent="0.25">
      <c r="J6642" s="92"/>
      <c r="K6642" s="92"/>
    </row>
    <row r="6643" spans="10:11" x14ac:dyDescent="0.25">
      <c r="J6643" s="92"/>
      <c r="K6643" s="92"/>
    </row>
    <row r="6644" spans="10:11" x14ac:dyDescent="0.25">
      <c r="J6644" s="92"/>
      <c r="K6644" s="92"/>
    </row>
    <row r="6645" spans="10:11" x14ac:dyDescent="0.25">
      <c r="J6645" s="92"/>
      <c r="K6645" s="92"/>
    </row>
    <row r="6646" spans="10:11" x14ac:dyDescent="0.25">
      <c r="J6646" s="92"/>
      <c r="K6646" s="92"/>
    </row>
    <row r="6647" spans="10:11" x14ac:dyDescent="0.25">
      <c r="J6647" s="92"/>
      <c r="K6647" s="92"/>
    </row>
    <row r="6648" spans="10:11" x14ac:dyDescent="0.25">
      <c r="J6648" s="92"/>
      <c r="K6648" s="92"/>
    </row>
    <row r="6649" spans="10:11" x14ac:dyDescent="0.25">
      <c r="J6649" s="92"/>
      <c r="K6649" s="92"/>
    </row>
    <row r="6650" spans="10:11" x14ac:dyDescent="0.25">
      <c r="J6650" s="92"/>
      <c r="K6650" s="92"/>
    </row>
    <row r="6651" spans="10:11" x14ac:dyDescent="0.25">
      <c r="J6651" s="92"/>
      <c r="K6651" s="92"/>
    </row>
    <row r="6652" spans="10:11" x14ac:dyDescent="0.25">
      <c r="J6652" s="92"/>
      <c r="K6652" s="92"/>
    </row>
    <row r="6653" spans="10:11" x14ac:dyDescent="0.25">
      <c r="J6653" s="92"/>
      <c r="K6653" s="92"/>
    </row>
    <row r="6654" spans="10:11" x14ac:dyDescent="0.25">
      <c r="J6654" s="92"/>
      <c r="K6654" s="92"/>
    </row>
    <row r="6655" spans="10:11" x14ac:dyDescent="0.25">
      <c r="J6655" s="92"/>
      <c r="K6655" s="92"/>
    </row>
    <row r="6656" spans="10:11" x14ac:dyDescent="0.25">
      <c r="J6656" s="92"/>
      <c r="K6656" s="92"/>
    </row>
    <row r="6657" spans="10:11" x14ac:dyDescent="0.25">
      <c r="J6657" s="92"/>
      <c r="K6657" s="92"/>
    </row>
    <row r="6658" spans="10:11" x14ac:dyDescent="0.25">
      <c r="J6658" s="92"/>
      <c r="K6658" s="92"/>
    </row>
    <row r="6659" spans="10:11" x14ac:dyDescent="0.25">
      <c r="J6659" s="92"/>
      <c r="K6659" s="92"/>
    </row>
    <row r="6660" spans="10:11" x14ac:dyDescent="0.25">
      <c r="J6660" s="92"/>
      <c r="K6660" s="92"/>
    </row>
    <row r="6661" spans="10:11" x14ac:dyDescent="0.25">
      <c r="J6661" s="92"/>
      <c r="K6661" s="92"/>
    </row>
    <row r="6662" spans="10:11" x14ac:dyDescent="0.25">
      <c r="J6662" s="92"/>
      <c r="K6662" s="92"/>
    </row>
    <row r="6663" spans="10:11" x14ac:dyDescent="0.25">
      <c r="J6663" s="92"/>
      <c r="K6663" s="92"/>
    </row>
    <row r="6664" spans="10:11" x14ac:dyDescent="0.25">
      <c r="J6664" s="92"/>
      <c r="K6664" s="92"/>
    </row>
    <row r="6665" spans="10:11" x14ac:dyDescent="0.25">
      <c r="J6665" s="92"/>
      <c r="K6665" s="92"/>
    </row>
    <row r="6666" spans="10:11" x14ac:dyDescent="0.25">
      <c r="J6666" s="92"/>
      <c r="K6666" s="92"/>
    </row>
    <row r="6667" spans="10:11" x14ac:dyDescent="0.25">
      <c r="J6667" s="92"/>
      <c r="K6667" s="92"/>
    </row>
    <row r="6668" spans="10:11" x14ac:dyDescent="0.25">
      <c r="J6668" s="92"/>
      <c r="K6668" s="92"/>
    </row>
    <row r="6669" spans="10:11" x14ac:dyDescent="0.25">
      <c r="J6669" s="92"/>
      <c r="K6669" s="92"/>
    </row>
    <row r="6670" spans="10:11" x14ac:dyDescent="0.25">
      <c r="J6670" s="92"/>
      <c r="K6670" s="92"/>
    </row>
    <row r="6671" spans="10:11" x14ac:dyDescent="0.25">
      <c r="J6671" s="92"/>
      <c r="K6671" s="92"/>
    </row>
    <row r="6672" spans="10:11" x14ac:dyDescent="0.25">
      <c r="J6672" s="92"/>
      <c r="K6672" s="92"/>
    </row>
    <row r="6673" spans="10:11" x14ac:dyDescent="0.25">
      <c r="J6673" s="92"/>
      <c r="K6673" s="92"/>
    </row>
    <row r="6674" spans="10:11" x14ac:dyDescent="0.25">
      <c r="J6674" s="92"/>
      <c r="K6674" s="92"/>
    </row>
    <row r="6675" spans="10:11" x14ac:dyDescent="0.25">
      <c r="J6675" s="92"/>
      <c r="K6675" s="92"/>
    </row>
    <row r="6676" spans="10:11" x14ac:dyDescent="0.25">
      <c r="J6676" s="92"/>
      <c r="K6676" s="92"/>
    </row>
    <row r="6677" spans="10:11" x14ac:dyDescent="0.25">
      <c r="J6677" s="92"/>
      <c r="K6677" s="92"/>
    </row>
    <row r="6678" spans="10:11" x14ac:dyDescent="0.25">
      <c r="J6678" s="92"/>
      <c r="K6678" s="92"/>
    </row>
    <row r="6679" spans="10:11" x14ac:dyDescent="0.25">
      <c r="J6679" s="92"/>
      <c r="K6679" s="92"/>
    </row>
    <row r="6680" spans="10:11" x14ac:dyDescent="0.25">
      <c r="J6680" s="92"/>
      <c r="K6680" s="92"/>
    </row>
    <row r="6681" spans="10:11" x14ac:dyDescent="0.25">
      <c r="J6681" s="92"/>
      <c r="K6681" s="92"/>
    </row>
    <row r="6682" spans="10:11" x14ac:dyDescent="0.25">
      <c r="J6682" s="92"/>
      <c r="K6682" s="92"/>
    </row>
    <row r="6683" spans="10:11" x14ac:dyDescent="0.25">
      <c r="J6683" s="92"/>
      <c r="K6683" s="92"/>
    </row>
    <row r="6684" spans="10:11" x14ac:dyDescent="0.25">
      <c r="J6684" s="92"/>
      <c r="K6684" s="92"/>
    </row>
    <row r="6685" spans="10:11" x14ac:dyDescent="0.25">
      <c r="J6685" s="92"/>
      <c r="K6685" s="92"/>
    </row>
    <row r="6686" spans="10:11" x14ac:dyDescent="0.25">
      <c r="J6686" s="92"/>
      <c r="K6686" s="92"/>
    </row>
    <row r="6687" spans="10:11" x14ac:dyDescent="0.25">
      <c r="J6687" s="92"/>
      <c r="K6687" s="92"/>
    </row>
    <row r="6688" spans="10:11" x14ac:dyDescent="0.25">
      <c r="J6688" s="92"/>
      <c r="K6688" s="92"/>
    </row>
    <row r="6689" spans="10:11" x14ac:dyDescent="0.25">
      <c r="J6689" s="92"/>
      <c r="K6689" s="92"/>
    </row>
    <row r="6690" spans="10:11" x14ac:dyDescent="0.25">
      <c r="J6690" s="92"/>
      <c r="K6690" s="92"/>
    </row>
    <row r="6691" spans="10:11" x14ac:dyDescent="0.25">
      <c r="J6691" s="92"/>
      <c r="K6691" s="92"/>
    </row>
    <row r="6692" spans="10:11" x14ac:dyDescent="0.25">
      <c r="J6692" s="92"/>
      <c r="K6692" s="92"/>
    </row>
    <row r="6693" spans="10:11" x14ac:dyDescent="0.25">
      <c r="J6693" s="92"/>
      <c r="K6693" s="92"/>
    </row>
    <row r="6694" spans="10:11" x14ac:dyDescent="0.25">
      <c r="J6694" s="92"/>
      <c r="K6694" s="92"/>
    </row>
    <row r="6695" spans="10:11" x14ac:dyDescent="0.25">
      <c r="J6695" s="92"/>
      <c r="K6695" s="92"/>
    </row>
    <row r="6696" spans="10:11" x14ac:dyDescent="0.25">
      <c r="J6696" s="92"/>
      <c r="K6696" s="92"/>
    </row>
    <row r="6697" spans="10:11" x14ac:dyDescent="0.25">
      <c r="J6697" s="92"/>
      <c r="K6697" s="92"/>
    </row>
    <row r="6698" spans="10:11" x14ac:dyDescent="0.25">
      <c r="J6698" s="92"/>
      <c r="K6698" s="92"/>
    </row>
    <row r="6699" spans="10:11" x14ac:dyDescent="0.25">
      <c r="J6699" s="92"/>
      <c r="K6699" s="92"/>
    </row>
    <row r="6700" spans="10:11" x14ac:dyDescent="0.25">
      <c r="J6700" s="92"/>
      <c r="K6700" s="92"/>
    </row>
    <row r="6701" spans="10:11" x14ac:dyDescent="0.25">
      <c r="J6701" s="92"/>
      <c r="K6701" s="92"/>
    </row>
    <row r="6702" spans="10:11" x14ac:dyDescent="0.25">
      <c r="J6702" s="92"/>
      <c r="K6702" s="92"/>
    </row>
    <row r="6703" spans="10:11" x14ac:dyDescent="0.25">
      <c r="J6703" s="92"/>
      <c r="K6703" s="92"/>
    </row>
    <row r="6704" spans="10:11" x14ac:dyDescent="0.25">
      <c r="J6704" s="92"/>
      <c r="K6704" s="92"/>
    </row>
    <row r="6705" spans="10:11" x14ac:dyDescent="0.25">
      <c r="J6705" s="92"/>
      <c r="K6705" s="92"/>
    </row>
    <row r="6706" spans="10:11" x14ac:dyDescent="0.25">
      <c r="J6706" s="92"/>
      <c r="K6706" s="92"/>
    </row>
    <row r="6707" spans="10:11" x14ac:dyDescent="0.25">
      <c r="J6707" s="92"/>
      <c r="K6707" s="92"/>
    </row>
    <row r="6708" spans="10:11" x14ac:dyDescent="0.25">
      <c r="J6708" s="92"/>
      <c r="K6708" s="92"/>
    </row>
    <row r="6709" spans="10:11" x14ac:dyDescent="0.25">
      <c r="J6709" s="92"/>
      <c r="K6709" s="92"/>
    </row>
    <row r="6710" spans="10:11" x14ac:dyDescent="0.25">
      <c r="J6710" s="92"/>
      <c r="K6710" s="92"/>
    </row>
    <row r="6711" spans="10:11" x14ac:dyDescent="0.25">
      <c r="J6711" s="92"/>
      <c r="K6711" s="92"/>
    </row>
    <row r="6712" spans="10:11" x14ac:dyDescent="0.25">
      <c r="J6712" s="92"/>
      <c r="K6712" s="92"/>
    </row>
    <row r="6713" spans="10:11" x14ac:dyDescent="0.25">
      <c r="J6713" s="92"/>
      <c r="K6713" s="92"/>
    </row>
    <row r="6714" spans="10:11" x14ac:dyDescent="0.25">
      <c r="J6714" s="92"/>
      <c r="K6714" s="92"/>
    </row>
    <row r="6715" spans="10:11" x14ac:dyDescent="0.25">
      <c r="J6715" s="92"/>
      <c r="K6715" s="92"/>
    </row>
    <row r="6716" spans="10:11" x14ac:dyDescent="0.25">
      <c r="J6716" s="92"/>
      <c r="K6716" s="92"/>
    </row>
    <row r="6717" spans="10:11" x14ac:dyDescent="0.25">
      <c r="J6717" s="92"/>
      <c r="K6717" s="92"/>
    </row>
    <row r="6718" spans="10:11" x14ac:dyDescent="0.25">
      <c r="J6718" s="92"/>
      <c r="K6718" s="92"/>
    </row>
    <row r="6719" spans="10:11" x14ac:dyDescent="0.25">
      <c r="J6719" s="92"/>
      <c r="K6719" s="92"/>
    </row>
    <row r="6720" spans="10:11" x14ac:dyDescent="0.25">
      <c r="J6720" s="92"/>
      <c r="K6720" s="92"/>
    </row>
    <row r="6721" spans="10:11" x14ac:dyDescent="0.25">
      <c r="J6721" s="92"/>
      <c r="K6721" s="92"/>
    </row>
    <row r="6722" spans="10:11" x14ac:dyDescent="0.25">
      <c r="J6722" s="92"/>
      <c r="K6722" s="92"/>
    </row>
    <row r="6723" spans="10:11" x14ac:dyDescent="0.25">
      <c r="J6723" s="92"/>
      <c r="K6723" s="92"/>
    </row>
    <row r="6724" spans="10:11" x14ac:dyDescent="0.25">
      <c r="J6724" s="92"/>
      <c r="K6724" s="92"/>
    </row>
    <row r="6725" spans="10:11" x14ac:dyDescent="0.25">
      <c r="J6725" s="92"/>
      <c r="K6725" s="92"/>
    </row>
    <row r="6726" spans="10:11" x14ac:dyDescent="0.25">
      <c r="J6726" s="92"/>
      <c r="K6726" s="92"/>
    </row>
    <row r="6727" spans="10:11" x14ac:dyDescent="0.25">
      <c r="J6727" s="92"/>
      <c r="K6727" s="92"/>
    </row>
    <row r="6728" spans="10:11" x14ac:dyDescent="0.25">
      <c r="J6728" s="92"/>
      <c r="K6728" s="92"/>
    </row>
    <row r="6729" spans="10:11" x14ac:dyDescent="0.25">
      <c r="J6729" s="92"/>
      <c r="K6729" s="92"/>
    </row>
    <row r="6730" spans="10:11" x14ac:dyDescent="0.25">
      <c r="J6730" s="92"/>
      <c r="K6730" s="92"/>
    </row>
    <row r="6731" spans="10:11" x14ac:dyDescent="0.25">
      <c r="J6731" s="92"/>
      <c r="K6731" s="92"/>
    </row>
    <row r="6732" spans="10:11" x14ac:dyDescent="0.25">
      <c r="J6732" s="92"/>
      <c r="K6732" s="92"/>
    </row>
    <row r="6733" spans="10:11" x14ac:dyDescent="0.25">
      <c r="J6733" s="92"/>
      <c r="K6733" s="92"/>
    </row>
    <row r="6734" spans="10:11" x14ac:dyDescent="0.25">
      <c r="J6734" s="92"/>
      <c r="K6734" s="92"/>
    </row>
    <row r="6735" spans="10:11" x14ac:dyDescent="0.25">
      <c r="J6735" s="92"/>
      <c r="K6735" s="92"/>
    </row>
    <row r="6736" spans="10:11" x14ac:dyDescent="0.25">
      <c r="J6736" s="92"/>
      <c r="K6736" s="92"/>
    </row>
    <row r="6737" spans="10:11" x14ac:dyDescent="0.25">
      <c r="J6737" s="92"/>
      <c r="K6737" s="92"/>
    </row>
    <row r="6738" spans="10:11" x14ac:dyDescent="0.25">
      <c r="J6738" s="92"/>
      <c r="K6738" s="92"/>
    </row>
    <row r="6739" spans="10:11" x14ac:dyDescent="0.25">
      <c r="J6739" s="92"/>
      <c r="K6739" s="92"/>
    </row>
    <row r="6740" spans="10:11" x14ac:dyDescent="0.25">
      <c r="J6740" s="92"/>
      <c r="K6740" s="92"/>
    </row>
    <row r="6741" spans="10:11" x14ac:dyDescent="0.25">
      <c r="J6741" s="92"/>
      <c r="K6741" s="92"/>
    </row>
    <row r="6742" spans="10:11" x14ac:dyDescent="0.25">
      <c r="J6742" s="92"/>
      <c r="K6742" s="92"/>
    </row>
    <row r="6743" spans="10:11" x14ac:dyDescent="0.25">
      <c r="J6743" s="92"/>
      <c r="K6743" s="92"/>
    </row>
    <row r="6744" spans="10:11" x14ac:dyDescent="0.25">
      <c r="J6744" s="92"/>
      <c r="K6744" s="92"/>
    </row>
    <row r="6745" spans="10:11" x14ac:dyDescent="0.25">
      <c r="J6745" s="92"/>
      <c r="K6745" s="92"/>
    </row>
    <row r="6746" spans="10:11" x14ac:dyDescent="0.25">
      <c r="J6746" s="92"/>
      <c r="K6746" s="92"/>
    </row>
    <row r="6747" spans="10:11" x14ac:dyDescent="0.25">
      <c r="J6747" s="92"/>
      <c r="K6747" s="92"/>
    </row>
    <row r="6748" spans="10:11" x14ac:dyDescent="0.25">
      <c r="J6748" s="92"/>
      <c r="K6748" s="92"/>
    </row>
    <row r="6749" spans="10:11" x14ac:dyDescent="0.25">
      <c r="J6749" s="92"/>
      <c r="K6749" s="92"/>
    </row>
    <row r="6750" spans="10:11" x14ac:dyDescent="0.25">
      <c r="J6750" s="92"/>
      <c r="K6750" s="92"/>
    </row>
    <row r="6751" spans="10:11" x14ac:dyDescent="0.25">
      <c r="J6751" s="92"/>
      <c r="K6751" s="92"/>
    </row>
    <row r="6752" spans="10:11" x14ac:dyDescent="0.25">
      <c r="J6752" s="92"/>
      <c r="K6752" s="92"/>
    </row>
    <row r="6753" spans="10:11" x14ac:dyDescent="0.25">
      <c r="J6753" s="92"/>
      <c r="K6753" s="92"/>
    </row>
    <row r="6754" spans="10:11" x14ac:dyDescent="0.25">
      <c r="J6754" s="92"/>
      <c r="K6754" s="92"/>
    </row>
    <row r="6755" spans="10:11" x14ac:dyDescent="0.25">
      <c r="J6755" s="92"/>
      <c r="K6755" s="92"/>
    </row>
    <row r="6756" spans="10:11" x14ac:dyDescent="0.25">
      <c r="J6756" s="92"/>
      <c r="K6756" s="92"/>
    </row>
    <row r="6757" spans="10:11" x14ac:dyDescent="0.25">
      <c r="J6757" s="92"/>
      <c r="K6757" s="92"/>
    </row>
    <row r="6758" spans="10:11" x14ac:dyDescent="0.25">
      <c r="J6758" s="92"/>
      <c r="K6758" s="92"/>
    </row>
    <row r="6759" spans="10:11" x14ac:dyDescent="0.25">
      <c r="J6759" s="92"/>
      <c r="K6759" s="92"/>
    </row>
    <row r="6760" spans="10:11" x14ac:dyDescent="0.25">
      <c r="J6760" s="92"/>
      <c r="K6760" s="92"/>
    </row>
    <row r="6761" spans="10:11" x14ac:dyDescent="0.25">
      <c r="J6761" s="92"/>
      <c r="K6761" s="92"/>
    </row>
    <row r="6762" spans="10:11" x14ac:dyDescent="0.25">
      <c r="J6762" s="92"/>
      <c r="K6762" s="92"/>
    </row>
    <row r="6763" spans="10:11" x14ac:dyDescent="0.25">
      <c r="J6763" s="92"/>
      <c r="K6763" s="92"/>
    </row>
    <row r="6764" spans="10:11" x14ac:dyDescent="0.25">
      <c r="J6764" s="92"/>
      <c r="K6764" s="92"/>
    </row>
    <row r="6765" spans="10:11" x14ac:dyDescent="0.25">
      <c r="J6765" s="92"/>
      <c r="K6765" s="92"/>
    </row>
    <row r="6766" spans="10:11" x14ac:dyDescent="0.25">
      <c r="J6766" s="92"/>
      <c r="K6766" s="92"/>
    </row>
    <row r="6767" spans="10:11" x14ac:dyDescent="0.25">
      <c r="J6767" s="92"/>
      <c r="K6767" s="92"/>
    </row>
    <row r="6768" spans="10:11" x14ac:dyDescent="0.25">
      <c r="J6768" s="92"/>
      <c r="K6768" s="92"/>
    </row>
    <row r="6769" spans="10:11" x14ac:dyDescent="0.25">
      <c r="J6769" s="92"/>
      <c r="K6769" s="92"/>
    </row>
    <row r="6770" spans="10:11" x14ac:dyDescent="0.25">
      <c r="J6770" s="92"/>
      <c r="K6770" s="92"/>
    </row>
    <row r="6771" spans="10:11" x14ac:dyDescent="0.25">
      <c r="J6771" s="92"/>
      <c r="K6771" s="92"/>
    </row>
    <row r="6772" spans="10:11" x14ac:dyDescent="0.25">
      <c r="J6772" s="92"/>
      <c r="K6772" s="92"/>
    </row>
    <row r="6773" spans="10:11" x14ac:dyDescent="0.25">
      <c r="J6773" s="92"/>
      <c r="K6773" s="92"/>
    </row>
    <row r="6774" spans="10:11" x14ac:dyDescent="0.25">
      <c r="J6774" s="92"/>
      <c r="K6774" s="92"/>
    </row>
    <row r="6775" spans="10:11" x14ac:dyDescent="0.25">
      <c r="J6775" s="92"/>
      <c r="K6775" s="92"/>
    </row>
    <row r="6776" spans="10:11" x14ac:dyDescent="0.25">
      <c r="J6776" s="92"/>
      <c r="K6776" s="92"/>
    </row>
    <row r="6777" spans="10:11" x14ac:dyDescent="0.25">
      <c r="J6777" s="92"/>
      <c r="K6777" s="92"/>
    </row>
    <row r="6778" spans="10:11" x14ac:dyDescent="0.25">
      <c r="J6778" s="92"/>
      <c r="K6778" s="92"/>
    </row>
    <row r="6779" spans="10:11" x14ac:dyDescent="0.25">
      <c r="J6779" s="92"/>
      <c r="K6779" s="92"/>
    </row>
    <row r="6780" spans="10:11" x14ac:dyDescent="0.25">
      <c r="J6780" s="92"/>
      <c r="K6780" s="92"/>
    </row>
    <row r="6781" spans="10:11" x14ac:dyDescent="0.25">
      <c r="J6781" s="92"/>
      <c r="K6781" s="92"/>
    </row>
    <row r="6782" spans="10:11" x14ac:dyDescent="0.25">
      <c r="J6782" s="92"/>
      <c r="K6782" s="92"/>
    </row>
    <row r="6783" spans="10:11" x14ac:dyDescent="0.25">
      <c r="J6783" s="92"/>
      <c r="K6783" s="92"/>
    </row>
    <row r="6784" spans="10:11" x14ac:dyDescent="0.25">
      <c r="J6784" s="92"/>
      <c r="K6784" s="92"/>
    </row>
    <row r="6785" spans="10:11" x14ac:dyDescent="0.25">
      <c r="J6785" s="92"/>
      <c r="K6785" s="92"/>
    </row>
    <row r="6786" spans="10:11" x14ac:dyDescent="0.25">
      <c r="J6786" s="92"/>
      <c r="K6786" s="92"/>
    </row>
    <row r="6787" spans="10:11" x14ac:dyDescent="0.25">
      <c r="J6787" s="92"/>
      <c r="K6787" s="92"/>
    </row>
    <row r="6788" spans="10:11" x14ac:dyDescent="0.25">
      <c r="J6788" s="92"/>
      <c r="K6788" s="92"/>
    </row>
    <row r="6789" spans="10:11" x14ac:dyDescent="0.25">
      <c r="J6789" s="92"/>
      <c r="K6789" s="92"/>
    </row>
    <row r="6790" spans="10:11" x14ac:dyDescent="0.25">
      <c r="J6790" s="92"/>
      <c r="K6790" s="92"/>
    </row>
    <row r="6791" spans="10:11" x14ac:dyDescent="0.25">
      <c r="J6791" s="92"/>
      <c r="K6791" s="92"/>
    </row>
    <row r="6792" spans="10:11" x14ac:dyDescent="0.25">
      <c r="J6792" s="92"/>
      <c r="K6792" s="92"/>
    </row>
    <row r="6793" spans="10:11" x14ac:dyDescent="0.25">
      <c r="J6793" s="92"/>
      <c r="K6793" s="92"/>
    </row>
    <row r="6794" spans="10:11" x14ac:dyDescent="0.25">
      <c r="J6794" s="92"/>
      <c r="K6794" s="92"/>
    </row>
    <row r="6795" spans="10:11" x14ac:dyDescent="0.25">
      <c r="J6795" s="92"/>
      <c r="K6795" s="92"/>
    </row>
    <row r="6796" spans="10:11" x14ac:dyDescent="0.25">
      <c r="J6796" s="92"/>
      <c r="K6796" s="92"/>
    </row>
    <row r="6797" spans="10:11" x14ac:dyDescent="0.25">
      <c r="J6797" s="92"/>
      <c r="K6797" s="92"/>
    </row>
    <row r="6798" spans="10:11" x14ac:dyDescent="0.25">
      <c r="J6798" s="92"/>
      <c r="K6798" s="92"/>
    </row>
    <row r="6799" spans="10:11" x14ac:dyDescent="0.25">
      <c r="J6799" s="92"/>
      <c r="K6799" s="92"/>
    </row>
    <row r="6800" spans="10:11" x14ac:dyDescent="0.25">
      <c r="J6800" s="92"/>
      <c r="K6800" s="92"/>
    </row>
    <row r="6801" spans="10:11" x14ac:dyDescent="0.25">
      <c r="J6801" s="92"/>
      <c r="K6801" s="92"/>
    </row>
    <row r="6802" spans="10:11" x14ac:dyDescent="0.25">
      <c r="J6802" s="92"/>
      <c r="K6802" s="92"/>
    </row>
    <row r="6803" spans="10:11" x14ac:dyDescent="0.25">
      <c r="J6803" s="92"/>
      <c r="K6803" s="92"/>
    </row>
    <row r="6804" spans="10:11" x14ac:dyDescent="0.25">
      <c r="J6804" s="92"/>
      <c r="K6804" s="92"/>
    </row>
    <row r="6805" spans="10:11" x14ac:dyDescent="0.25">
      <c r="J6805" s="92"/>
      <c r="K6805" s="92"/>
    </row>
    <row r="6806" spans="10:11" x14ac:dyDescent="0.25">
      <c r="J6806" s="92"/>
      <c r="K6806" s="92"/>
    </row>
    <row r="6807" spans="10:11" x14ac:dyDescent="0.25">
      <c r="J6807" s="92"/>
      <c r="K6807" s="92"/>
    </row>
    <row r="6808" spans="10:11" x14ac:dyDescent="0.25">
      <c r="J6808" s="92"/>
      <c r="K6808" s="92"/>
    </row>
    <row r="6809" spans="10:11" x14ac:dyDescent="0.25">
      <c r="J6809" s="92"/>
      <c r="K6809" s="92"/>
    </row>
    <row r="6810" spans="10:11" x14ac:dyDescent="0.25">
      <c r="J6810" s="92"/>
      <c r="K6810" s="92"/>
    </row>
    <row r="6811" spans="10:11" x14ac:dyDescent="0.25">
      <c r="J6811" s="92"/>
      <c r="K6811" s="92"/>
    </row>
    <row r="6812" spans="10:11" x14ac:dyDescent="0.25">
      <c r="J6812" s="92"/>
      <c r="K6812" s="92"/>
    </row>
    <row r="6813" spans="10:11" x14ac:dyDescent="0.25">
      <c r="J6813" s="92"/>
      <c r="K6813" s="92"/>
    </row>
    <row r="6814" spans="10:11" x14ac:dyDescent="0.25">
      <c r="J6814" s="92"/>
      <c r="K6814" s="92"/>
    </row>
    <row r="6815" spans="10:11" x14ac:dyDescent="0.25">
      <c r="J6815" s="92"/>
      <c r="K6815" s="92"/>
    </row>
    <row r="6816" spans="10:11" x14ac:dyDescent="0.25">
      <c r="J6816" s="92"/>
      <c r="K6816" s="92"/>
    </row>
    <row r="6817" spans="10:11" x14ac:dyDescent="0.25">
      <c r="J6817" s="92"/>
      <c r="K6817" s="92"/>
    </row>
    <row r="6818" spans="10:11" x14ac:dyDescent="0.25">
      <c r="J6818" s="92"/>
      <c r="K6818" s="92"/>
    </row>
    <row r="6819" spans="10:11" x14ac:dyDescent="0.25">
      <c r="J6819" s="92"/>
      <c r="K6819" s="92"/>
    </row>
    <row r="6820" spans="10:11" x14ac:dyDescent="0.25">
      <c r="J6820" s="92"/>
      <c r="K6820" s="92"/>
    </row>
    <row r="6821" spans="10:11" x14ac:dyDescent="0.25">
      <c r="J6821" s="92"/>
      <c r="K6821" s="92"/>
    </row>
    <row r="6822" spans="10:11" x14ac:dyDescent="0.25">
      <c r="J6822" s="92"/>
      <c r="K6822" s="92"/>
    </row>
    <row r="6823" spans="10:11" x14ac:dyDescent="0.25">
      <c r="J6823" s="92"/>
      <c r="K6823" s="92"/>
    </row>
    <row r="6824" spans="10:11" x14ac:dyDescent="0.25">
      <c r="J6824" s="92"/>
      <c r="K6824" s="92"/>
    </row>
    <row r="6825" spans="10:11" x14ac:dyDescent="0.25">
      <c r="J6825" s="92"/>
      <c r="K6825" s="92"/>
    </row>
    <row r="6826" spans="10:11" x14ac:dyDescent="0.25">
      <c r="J6826" s="92"/>
      <c r="K6826" s="92"/>
    </row>
    <row r="6827" spans="10:11" x14ac:dyDescent="0.25">
      <c r="J6827" s="92"/>
      <c r="K6827" s="92"/>
    </row>
    <row r="6828" spans="10:11" x14ac:dyDescent="0.25">
      <c r="J6828" s="92"/>
      <c r="K6828" s="92"/>
    </row>
    <row r="6829" spans="10:11" x14ac:dyDescent="0.25">
      <c r="J6829" s="92"/>
      <c r="K6829" s="92"/>
    </row>
    <row r="6830" spans="10:11" x14ac:dyDescent="0.25">
      <c r="J6830" s="92"/>
      <c r="K6830" s="92"/>
    </row>
    <row r="6831" spans="10:11" x14ac:dyDescent="0.25">
      <c r="J6831" s="92"/>
      <c r="K6831" s="92"/>
    </row>
    <row r="6832" spans="10:11" x14ac:dyDescent="0.25">
      <c r="J6832" s="92"/>
      <c r="K6832" s="92"/>
    </row>
    <row r="6833" spans="10:11" x14ac:dyDescent="0.25">
      <c r="J6833" s="92"/>
      <c r="K6833" s="92"/>
    </row>
    <row r="6834" spans="10:11" x14ac:dyDescent="0.25">
      <c r="J6834" s="92"/>
      <c r="K6834" s="92"/>
    </row>
    <row r="6835" spans="10:11" x14ac:dyDescent="0.25">
      <c r="J6835" s="92"/>
      <c r="K6835" s="92"/>
    </row>
    <row r="6836" spans="10:11" x14ac:dyDescent="0.25">
      <c r="J6836" s="92"/>
      <c r="K6836" s="92"/>
    </row>
    <row r="6837" spans="10:11" x14ac:dyDescent="0.25">
      <c r="J6837" s="92"/>
      <c r="K6837" s="92"/>
    </row>
    <row r="6838" spans="10:11" x14ac:dyDescent="0.25">
      <c r="J6838" s="92"/>
      <c r="K6838" s="92"/>
    </row>
    <row r="6839" spans="10:11" x14ac:dyDescent="0.25">
      <c r="J6839" s="92"/>
      <c r="K6839" s="92"/>
    </row>
    <row r="6840" spans="10:11" x14ac:dyDescent="0.25">
      <c r="J6840" s="92"/>
      <c r="K6840" s="92"/>
    </row>
    <row r="6841" spans="10:11" x14ac:dyDescent="0.25">
      <c r="J6841" s="92"/>
      <c r="K6841" s="92"/>
    </row>
    <row r="6842" spans="10:11" x14ac:dyDescent="0.25">
      <c r="J6842" s="92"/>
      <c r="K6842" s="92"/>
    </row>
    <row r="6843" spans="10:11" x14ac:dyDescent="0.25">
      <c r="J6843" s="92"/>
      <c r="K6843" s="92"/>
    </row>
    <row r="6844" spans="10:11" x14ac:dyDescent="0.25">
      <c r="J6844" s="92"/>
      <c r="K6844" s="92"/>
    </row>
    <row r="6845" spans="10:11" x14ac:dyDescent="0.25">
      <c r="J6845" s="92"/>
      <c r="K6845" s="92"/>
    </row>
    <row r="6846" spans="10:11" x14ac:dyDescent="0.25">
      <c r="J6846" s="92"/>
      <c r="K6846" s="92"/>
    </row>
    <row r="6847" spans="10:11" x14ac:dyDescent="0.25">
      <c r="J6847" s="92"/>
      <c r="K6847" s="92"/>
    </row>
    <row r="6848" spans="10:11" x14ac:dyDescent="0.25">
      <c r="J6848" s="92"/>
      <c r="K6848" s="92"/>
    </row>
    <row r="6849" spans="10:11" x14ac:dyDescent="0.25">
      <c r="J6849" s="92"/>
      <c r="K6849" s="92"/>
    </row>
    <row r="6850" spans="10:11" x14ac:dyDescent="0.25">
      <c r="J6850" s="92"/>
      <c r="K6850" s="92"/>
    </row>
    <row r="6851" spans="10:11" x14ac:dyDescent="0.25">
      <c r="J6851" s="92"/>
      <c r="K6851" s="92"/>
    </row>
    <row r="6852" spans="10:11" x14ac:dyDescent="0.25">
      <c r="J6852" s="92"/>
      <c r="K6852" s="92"/>
    </row>
    <row r="6853" spans="10:11" x14ac:dyDescent="0.25">
      <c r="J6853" s="92"/>
      <c r="K6853" s="92"/>
    </row>
    <row r="6854" spans="10:11" x14ac:dyDescent="0.25">
      <c r="J6854" s="92"/>
      <c r="K6854" s="92"/>
    </row>
    <row r="6855" spans="10:11" x14ac:dyDescent="0.25">
      <c r="J6855" s="92"/>
      <c r="K6855" s="92"/>
    </row>
    <row r="6856" spans="10:11" x14ac:dyDescent="0.25">
      <c r="J6856" s="92"/>
      <c r="K6856" s="92"/>
    </row>
    <row r="6857" spans="10:11" x14ac:dyDescent="0.25">
      <c r="J6857" s="92"/>
      <c r="K6857" s="92"/>
    </row>
    <row r="6858" spans="10:11" x14ac:dyDescent="0.25">
      <c r="J6858" s="92"/>
      <c r="K6858" s="92"/>
    </row>
    <row r="6859" spans="10:11" x14ac:dyDescent="0.25">
      <c r="J6859" s="92"/>
      <c r="K6859" s="92"/>
    </row>
    <row r="6860" spans="10:11" x14ac:dyDescent="0.25">
      <c r="J6860" s="92"/>
      <c r="K6860" s="92"/>
    </row>
    <row r="6861" spans="10:11" x14ac:dyDescent="0.25">
      <c r="J6861" s="92"/>
      <c r="K6861" s="92"/>
    </row>
    <row r="6862" spans="10:11" x14ac:dyDescent="0.25">
      <c r="J6862" s="92"/>
      <c r="K6862" s="92"/>
    </row>
    <row r="6863" spans="10:11" x14ac:dyDescent="0.25">
      <c r="J6863" s="92"/>
      <c r="K6863" s="92"/>
    </row>
    <row r="6864" spans="10:11" x14ac:dyDescent="0.25">
      <c r="J6864" s="92"/>
      <c r="K6864" s="92"/>
    </row>
    <row r="6865" spans="10:11" x14ac:dyDescent="0.25">
      <c r="J6865" s="92"/>
      <c r="K6865" s="92"/>
    </row>
    <row r="6866" spans="10:11" x14ac:dyDescent="0.25">
      <c r="J6866" s="92"/>
      <c r="K6866" s="92"/>
    </row>
    <row r="6867" spans="10:11" x14ac:dyDescent="0.25">
      <c r="J6867" s="92"/>
      <c r="K6867" s="92"/>
    </row>
    <row r="6868" spans="10:11" x14ac:dyDescent="0.25">
      <c r="J6868" s="92"/>
      <c r="K6868" s="92"/>
    </row>
    <row r="6869" spans="10:11" x14ac:dyDescent="0.25">
      <c r="J6869" s="92"/>
      <c r="K6869" s="92"/>
    </row>
    <row r="6870" spans="10:11" x14ac:dyDescent="0.25">
      <c r="J6870" s="92"/>
      <c r="K6870" s="92"/>
    </row>
    <row r="6871" spans="10:11" x14ac:dyDescent="0.25">
      <c r="J6871" s="92"/>
      <c r="K6871" s="92"/>
    </row>
    <row r="6872" spans="10:11" x14ac:dyDescent="0.25">
      <c r="J6872" s="92"/>
      <c r="K6872" s="92"/>
    </row>
    <row r="6873" spans="10:11" x14ac:dyDescent="0.25">
      <c r="J6873" s="92"/>
      <c r="K6873" s="92"/>
    </row>
    <row r="6874" spans="10:11" x14ac:dyDescent="0.25">
      <c r="J6874" s="92"/>
      <c r="K6874" s="92"/>
    </row>
    <row r="6875" spans="10:11" x14ac:dyDescent="0.25">
      <c r="J6875" s="92"/>
      <c r="K6875" s="92"/>
    </row>
    <row r="6876" spans="10:11" x14ac:dyDescent="0.25">
      <c r="J6876" s="92"/>
      <c r="K6876" s="92"/>
    </row>
    <row r="6877" spans="10:11" x14ac:dyDescent="0.25">
      <c r="J6877" s="92"/>
      <c r="K6877" s="92"/>
    </row>
    <row r="6878" spans="10:11" x14ac:dyDescent="0.25">
      <c r="J6878" s="92"/>
      <c r="K6878" s="92"/>
    </row>
    <row r="6879" spans="10:11" x14ac:dyDescent="0.25">
      <c r="J6879" s="92"/>
      <c r="K6879" s="92"/>
    </row>
    <row r="6880" spans="10:11" x14ac:dyDescent="0.25">
      <c r="J6880" s="92"/>
      <c r="K6880" s="92"/>
    </row>
    <row r="6881" spans="10:11" x14ac:dyDescent="0.25">
      <c r="J6881" s="92"/>
      <c r="K6881" s="92"/>
    </row>
    <row r="6882" spans="10:11" x14ac:dyDescent="0.25">
      <c r="J6882" s="92"/>
      <c r="K6882" s="92"/>
    </row>
    <row r="6883" spans="10:11" x14ac:dyDescent="0.25">
      <c r="J6883" s="92"/>
      <c r="K6883" s="92"/>
    </row>
    <row r="6884" spans="10:11" x14ac:dyDescent="0.25">
      <c r="J6884" s="92"/>
      <c r="K6884" s="92"/>
    </row>
    <row r="6885" spans="10:11" x14ac:dyDescent="0.25">
      <c r="J6885" s="92"/>
      <c r="K6885" s="92"/>
    </row>
    <row r="6886" spans="10:11" x14ac:dyDescent="0.25">
      <c r="J6886" s="92"/>
      <c r="K6886" s="92"/>
    </row>
    <row r="6887" spans="10:11" x14ac:dyDescent="0.25">
      <c r="J6887" s="92"/>
      <c r="K6887" s="92"/>
    </row>
    <row r="6888" spans="10:11" x14ac:dyDescent="0.25">
      <c r="J6888" s="92"/>
      <c r="K6888" s="92"/>
    </row>
    <row r="6889" spans="10:11" x14ac:dyDescent="0.25">
      <c r="J6889" s="92"/>
      <c r="K6889" s="92"/>
    </row>
    <row r="6890" spans="10:11" x14ac:dyDescent="0.25">
      <c r="J6890" s="92"/>
      <c r="K6890" s="92"/>
    </row>
    <row r="6891" spans="10:11" x14ac:dyDescent="0.25">
      <c r="J6891" s="92"/>
      <c r="K6891" s="92"/>
    </row>
    <row r="6892" spans="10:11" x14ac:dyDescent="0.25">
      <c r="J6892" s="92"/>
      <c r="K6892" s="92"/>
    </row>
    <row r="6893" spans="10:11" x14ac:dyDescent="0.25">
      <c r="J6893" s="92"/>
      <c r="K6893" s="92"/>
    </row>
    <row r="6894" spans="10:11" x14ac:dyDescent="0.25">
      <c r="J6894" s="92"/>
      <c r="K6894" s="92"/>
    </row>
    <row r="6895" spans="10:11" x14ac:dyDescent="0.25">
      <c r="J6895" s="92"/>
      <c r="K6895" s="92"/>
    </row>
    <row r="6896" spans="10:11" x14ac:dyDescent="0.25">
      <c r="J6896" s="92"/>
      <c r="K6896" s="92"/>
    </row>
    <row r="6897" spans="10:11" x14ac:dyDescent="0.25">
      <c r="J6897" s="92"/>
      <c r="K6897" s="92"/>
    </row>
    <row r="6898" spans="10:11" x14ac:dyDescent="0.25">
      <c r="J6898" s="92"/>
      <c r="K6898" s="92"/>
    </row>
    <row r="6899" spans="10:11" x14ac:dyDescent="0.25">
      <c r="J6899" s="92"/>
      <c r="K6899" s="92"/>
    </row>
    <row r="6900" spans="10:11" x14ac:dyDescent="0.25">
      <c r="J6900" s="92"/>
      <c r="K6900" s="92"/>
    </row>
    <row r="6901" spans="10:11" x14ac:dyDescent="0.25">
      <c r="J6901" s="92"/>
      <c r="K6901" s="92"/>
    </row>
    <row r="6902" spans="10:11" x14ac:dyDescent="0.25">
      <c r="J6902" s="92"/>
      <c r="K6902" s="92"/>
    </row>
    <row r="6903" spans="10:11" x14ac:dyDescent="0.25">
      <c r="J6903" s="92"/>
      <c r="K6903" s="92"/>
    </row>
    <row r="6904" spans="10:11" x14ac:dyDescent="0.25">
      <c r="J6904" s="92"/>
      <c r="K6904" s="92"/>
    </row>
    <row r="6905" spans="10:11" x14ac:dyDescent="0.25">
      <c r="J6905" s="92"/>
      <c r="K6905" s="92"/>
    </row>
    <row r="6906" spans="10:11" x14ac:dyDescent="0.25">
      <c r="J6906" s="92"/>
      <c r="K6906" s="92"/>
    </row>
    <row r="6907" spans="10:11" x14ac:dyDescent="0.25">
      <c r="J6907" s="92"/>
      <c r="K6907" s="92"/>
    </row>
    <row r="6908" spans="10:11" x14ac:dyDescent="0.25">
      <c r="J6908" s="92"/>
      <c r="K6908" s="92"/>
    </row>
    <row r="6909" spans="10:11" x14ac:dyDescent="0.25">
      <c r="J6909" s="92"/>
      <c r="K6909" s="92"/>
    </row>
    <row r="6910" spans="10:11" x14ac:dyDescent="0.25">
      <c r="J6910" s="92"/>
      <c r="K6910" s="92"/>
    </row>
    <row r="6911" spans="10:11" x14ac:dyDescent="0.25">
      <c r="J6911" s="92"/>
      <c r="K6911" s="92"/>
    </row>
    <row r="6912" spans="10:11" x14ac:dyDescent="0.25">
      <c r="J6912" s="92"/>
      <c r="K6912" s="92"/>
    </row>
    <row r="6913" spans="10:11" x14ac:dyDescent="0.25">
      <c r="J6913" s="92"/>
      <c r="K6913" s="92"/>
    </row>
    <row r="6914" spans="10:11" x14ac:dyDescent="0.25">
      <c r="J6914" s="92"/>
      <c r="K6914" s="92"/>
    </row>
    <row r="6915" spans="10:11" x14ac:dyDescent="0.25">
      <c r="J6915" s="92"/>
      <c r="K6915" s="92"/>
    </row>
    <row r="6916" spans="10:11" x14ac:dyDescent="0.25">
      <c r="J6916" s="92"/>
      <c r="K6916" s="92"/>
    </row>
    <row r="6917" spans="10:11" x14ac:dyDescent="0.25">
      <c r="J6917" s="92"/>
      <c r="K6917" s="92"/>
    </row>
    <row r="6918" spans="10:11" x14ac:dyDescent="0.25">
      <c r="J6918" s="92"/>
      <c r="K6918" s="92"/>
    </row>
    <row r="6919" spans="10:11" x14ac:dyDescent="0.25">
      <c r="J6919" s="92"/>
      <c r="K6919" s="92"/>
    </row>
    <row r="6920" spans="10:11" x14ac:dyDescent="0.25">
      <c r="J6920" s="92"/>
      <c r="K6920" s="92"/>
    </row>
    <row r="6921" spans="10:11" x14ac:dyDescent="0.25">
      <c r="J6921" s="92"/>
      <c r="K6921" s="92"/>
    </row>
    <row r="6922" spans="10:11" x14ac:dyDescent="0.25">
      <c r="J6922" s="92"/>
      <c r="K6922" s="92"/>
    </row>
    <row r="6923" spans="10:11" x14ac:dyDescent="0.25">
      <c r="J6923" s="92"/>
      <c r="K6923" s="92"/>
    </row>
    <row r="6924" spans="10:11" x14ac:dyDescent="0.25">
      <c r="J6924" s="92"/>
      <c r="K6924" s="92"/>
    </row>
    <row r="6925" spans="10:11" x14ac:dyDescent="0.25">
      <c r="J6925" s="92"/>
      <c r="K6925" s="92"/>
    </row>
    <row r="6926" spans="10:11" x14ac:dyDescent="0.25">
      <c r="J6926" s="92"/>
      <c r="K6926" s="92"/>
    </row>
    <row r="6927" spans="10:11" x14ac:dyDescent="0.25">
      <c r="J6927" s="92"/>
      <c r="K6927" s="92"/>
    </row>
    <row r="6928" spans="10:11" x14ac:dyDescent="0.25">
      <c r="J6928" s="92"/>
      <c r="K6928" s="92"/>
    </row>
    <row r="6929" spans="10:11" x14ac:dyDescent="0.25">
      <c r="J6929" s="92"/>
      <c r="K6929" s="92"/>
    </row>
    <row r="6930" spans="10:11" x14ac:dyDescent="0.25">
      <c r="J6930" s="92"/>
      <c r="K6930" s="92"/>
    </row>
    <row r="6931" spans="10:11" x14ac:dyDescent="0.25">
      <c r="J6931" s="92"/>
      <c r="K6931" s="92"/>
    </row>
    <row r="6932" spans="10:11" x14ac:dyDescent="0.25">
      <c r="J6932" s="92"/>
      <c r="K6932" s="92"/>
    </row>
    <row r="6933" spans="10:11" x14ac:dyDescent="0.25">
      <c r="J6933" s="92"/>
      <c r="K6933" s="92"/>
    </row>
    <row r="6934" spans="10:11" x14ac:dyDescent="0.25">
      <c r="J6934" s="92"/>
      <c r="K6934" s="92"/>
    </row>
    <row r="6935" spans="10:11" x14ac:dyDescent="0.25">
      <c r="J6935" s="92"/>
      <c r="K6935" s="92"/>
    </row>
    <row r="6936" spans="10:11" x14ac:dyDescent="0.25">
      <c r="J6936" s="92"/>
      <c r="K6936" s="92"/>
    </row>
    <row r="6937" spans="10:11" x14ac:dyDescent="0.25">
      <c r="J6937" s="92"/>
      <c r="K6937" s="92"/>
    </row>
    <row r="6938" spans="10:11" x14ac:dyDescent="0.25">
      <c r="J6938" s="92"/>
      <c r="K6938" s="92"/>
    </row>
    <row r="6939" spans="10:11" x14ac:dyDescent="0.25">
      <c r="J6939" s="92"/>
      <c r="K6939" s="92"/>
    </row>
    <row r="6940" spans="10:11" x14ac:dyDescent="0.25">
      <c r="J6940" s="92"/>
      <c r="K6940" s="92"/>
    </row>
    <row r="6941" spans="10:11" x14ac:dyDescent="0.25">
      <c r="J6941" s="92"/>
      <c r="K6941" s="92"/>
    </row>
    <row r="6942" spans="10:11" x14ac:dyDescent="0.25">
      <c r="J6942" s="92"/>
      <c r="K6942" s="92"/>
    </row>
    <row r="6943" spans="10:11" x14ac:dyDescent="0.25">
      <c r="J6943" s="92"/>
      <c r="K6943" s="92"/>
    </row>
    <row r="6944" spans="10:11" x14ac:dyDescent="0.25">
      <c r="J6944" s="92"/>
      <c r="K6944" s="92"/>
    </row>
    <row r="6945" spans="10:11" x14ac:dyDescent="0.25">
      <c r="J6945" s="92"/>
      <c r="K6945" s="92"/>
    </row>
    <row r="6946" spans="10:11" x14ac:dyDescent="0.25">
      <c r="J6946" s="92"/>
      <c r="K6946" s="92"/>
    </row>
    <row r="6947" spans="10:11" x14ac:dyDescent="0.25">
      <c r="J6947" s="92"/>
      <c r="K6947" s="92"/>
    </row>
    <row r="6948" spans="10:11" x14ac:dyDescent="0.25">
      <c r="J6948" s="92"/>
      <c r="K6948" s="92"/>
    </row>
    <row r="6949" spans="10:11" x14ac:dyDescent="0.25">
      <c r="J6949" s="92"/>
      <c r="K6949" s="92"/>
    </row>
    <row r="6950" spans="10:11" x14ac:dyDescent="0.25">
      <c r="J6950" s="92"/>
      <c r="K6950" s="92"/>
    </row>
    <row r="6951" spans="10:11" x14ac:dyDescent="0.25">
      <c r="J6951" s="92"/>
      <c r="K6951" s="92"/>
    </row>
    <row r="6952" spans="10:11" x14ac:dyDescent="0.25">
      <c r="J6952" s="92"/>
      <c r="K6952" s="92"/>
    </row>
    <row r="6953" spans="10:11" x14ac:dyDescent="0.25">
      <c r="J6953" s="92"/>
      <c r="K6953" s="92"/>
    </row>
    <row r="6954" spans="10:11" x14ac:dyDescent="0.25">
      <c r="J6954" s="92"/>
      <c r="K6954" s="92"/>
    </row>
    <row r="6955" spans="10:11" x14ac:dyDescent="0.25">
      <c r="J6955" s="92"/>
      <c r="K6955" s="92"/>
    </row>
    <row r="6956" spans="10:11" x14ac:dyDescent="0.25">
      <c r="J6956" s="92"/>
      <c r="K6956" s="92"/>
    </row>
    <row r="6957" spans="10:11" x14ac:dyDescent="0.25">
      <c r="J6957" s="92"/>
      <c r="K6957" s="92"/>
    </row>
    <row r="6958" spans="10:11" x14ac:dyDescent="0.25">
      <c r="J6958" s="92"/>
      <c r="K6958" s="92"/>
    </row>
    <row r="6959" spans="10:11" x14ac:dyDescent="0.25">
      <c r="J6959" s="92"/>
      <c r="K6959" s="92"/>
    </row>
    <row r="6960" spans="10:11" x14ac:dyDescent="0.25">
      <c r="J6960" s="92"/>
      <c r="K6960" s="92"/>
    </row>
    <row r="6961" spans="10:11" x14ac:dyDescent="0.25">
      <c r="J6961" s="92"/>
      <c r="K6961" s="92"/>
    </row>
    <row r="6962" spans="10:11" x14ac:dyDescent="0.25">
      <c r="J6962" s="92"/>
      <c r="K6962" s="92"/>
    </row>
    <row r="6963" spans="10:11" x14ac:dyDescent="0.25">
      <c r="J6963" s="92"/>
      <c r="K6963" s="92"/>
    </row>
    <row r="6964" spans="10:11" x14ac:dyDescent="0.25">
      <c r="J6964" s="92"/>
      <c r="K6964" s="92"/>
    </row>
    <row r="6965" spans="10:11" x14ac:dyDescent="0.25">
      <c r="J6965" s="92"/>
      <c r="K6965" s="92"/>
    </row>
    <row r="6966" spans="10:11" x14ac:dyDescent="0.25">
      <c r="J6966" s="92"/>
      <c r="K6966" s="92"/>
    </row>
    <row r="6967" spans="10:11" x14ac:dyDescent="0.25">
      <c r="J6967" s="92"/>
      <c r="K6967" s="92"/>
    </row>
    <row r="6968" spans="10:11" x14ac:dyDescent="0.25">
      <c r="J6968" s="92"/>
      <c r="K6968" s="92"/>
    </row>
    <row r="6969" spans="10:11" x14ac:dyDescent="0.25">
      <c r="J6969" s="92"/>
      <c r="K6969" s="92"/>
    </row>
    <row r="6970" spans="10:11" x14ac:dyDescent="0.25">
      <c r="J6970" s="92"/>
      <c r="K6970" s="92"/>
    </row>
    <row r="6971" spans="10:11" x14ac:dyDescent="0.25">
      <c r="J6971" s="92"/>
      <c r="K6971" s="92"/>
    </row>
    <row r="6972" spans="10:11" x14ac:dyDescent="0.25">
      <c r="J6972" s="92"/>
      <c r="K6972" s="92"/>
    </row>
    <row r="6973" spans="10:11" x14ac:dyDescent="0.25">
      <c r="J6973" s="92"/>
      <c r="K6973" s="92"/>
    </row>
    <row r="6974" spans="10:11" x14ac:dyDescent="0.25">
      <c r="J6974" s="92"/>
      <c r="K6974" s="92"/>
    </row>
    <row r="6975" spans="10:11" x14ac:dyDescent="0.25">
      <c r="J6975" s="92"/>
      <c r="K6975" s="92"/>
    </row>
    <row r="6976" spans="10:11" x14ac:dyDescent="0.25">
      <c r="J6976" s="92"/>
      <c r="K6976" s="92"/>
    </row>
    <row r="6977" spans="10:11" x14ac:dyDescent="0.25">
      <c r="J6977" s="92"/>
      <c r="K6977" s="92"/>
    </row>
    <row r="6978" spans="10:11" x14ac:dyDescent="0.25">
      <c r="J6978" s="92"/>
      <c r="K6978" s="92"/>
    </row>
    <row r="6979" spans="10:11" x14ac:dyDescent="0.25">
      <c r="J6979" s="92"/>
      <c r="K6979" s="92"/>
    </row>
    <row r="6980" spans="10:11" x14ac:dyDescent="0.25">
      <c r="J6980" s="92"/>
      <c r="K6980" s="92"/>
    </row>
    <row r="6981" spans="10:11" x14ac:dyDescent="0.25">
      <c r="J6981" s="92"/>
      <c r="K6981" s="92"/>
    </row>
    <row r="6982" spans="10:11" x14ac:dyDescent="0.25">
      <c r="J6982" s="92"/>
      <c r="K6982" s="92"/>
    </row>
    <row r="6983" spans="10:11" x14ac:dyDescent="0.25">
      <c r="J6983" s="92"/>
      <c r="K6983" s="92"/>
    </row>
    <row r="6984" spans="10:11" x14ac:dyDescent="0.25">
      <c r="J6984" s="92"/>
      <c r="K6984" s="92"/>
    </row>
    <row r="6985" spans="10:11" x14ac:dyDescent="0.25">
      <c r="J6985" s="92"/>
      <c r="K6985" s="92"/>
    </row>
    <row r="6986" spans="10:11" x14ac:dyDescent="0.25">
      <c r="J6986" s="92"/>
      <c r="K6986" s="92"/>
    </row>
    <row r="6987" spans="10:11" x14ac:dyDescent="0.25">
      <c r="J6987" s="92"/>
      <c r="K6987" s="92"/>
    </row>
    <row r="6988" spans="10:11" x14ac:dyDescent="0.25">
      <c r="J6988" s="92"/>
      <c r="K6988" s="92"/>
    </row>
    <row r="6989" spans="10:11" x14ac:dyDescent="0.25">
      <c r="J6989" s="92"/>
      <c r="K6989" s="92"/>
    </row>
    <row r="6990" spans="10:11" x14ac:dyDescent="0.25">
      <c r="J6990" s="92"/>
      <c r="K6990" s="92"/>
    </row>
    <row r="6991" spans="10:11" x14ac:dyDescent="0.25">
      <c r="J6991" s="92"/>
      <c r="K6991" s="92"/>
    </row>
    <row r="6992" spans="10:11" x14ac:dyDescent="0.25">
      <c r="J6992" s="92"/>
      <c r="K6992" s="92"/>
    </row>
    <row r="6993" spans="10:11" x14ac:dyDescent="0.25">
      <c r="J6993" s="92"/>
      <c r="K6993" s="92"/>
    </row>
    <row r="6994" spans="10:11" x14ac:dyDescent="0.25">
      <c r="J6994" s="92"/>
      <c r="K6994" s="92"/>
    </row>
    <row r="6995" spans="10:11" x14ac:dyDescent="0.25">
      <c r="J6995" s="92"/>
      <c r="K6995" s="92"/>
    </row>
    <row r="6996" spans="10:11" x14ac:dyDescent="0.25">
      <c r="J6996" s="92"/>
      <c r="K6996" s="92"/>
    </row>
    <row r="6997" spans="10:11" x14ac:dyDescent="0.25">
      <c r="J6997" s="92"/>
      <c r="K6997" s="92"/>
    </row>
    <row r="6998" spans="10:11" x14ac:dyDescent="0.25">
      <c r="J6998" s="92"/>
      <c r="K6998" s="92"/>
    </row>
    <row r="6999" spans="10:11" x14ac:dyDescent="0.25">
      <c r="J6999" s="92"/>
      <c r="K6999" s="92"/>
    </row>
    <row r="7000" spans="10:11" x14ac:dyDescent="0.25">
      <c r="J7000" s="92"/>
      <c r="K7000" s="92"/>
    </row>
    <row r="7001" spans="10:11" x14ac:dyDescent="0.25">
      <c r="J7001" s="92"/>
      <c r="K7001" s="92"/>
    </row>
    <row r="7002" spans="10:11" x14ac:dyDescent="0.25">
      <c r="J7002" s="92"/>
      <c r="K7002" s="92"/>
    </row>
    <row r="7003" spans="10:11" x14ac:dyDescent="0.25">
      <c r="J7003" s="92"/>
      <c r="K7003" s="92"/>
    </row>
    <row r="7004" spans="10:11" x14ac:dyDescent="0.25">
      <c r="J7004" s="92"/>
      <c r="K7004" s="92"/>
    </row>
    <row r="7005" spans="10:11" x14ac:dyDescent="0.25">
      <c r="J7005" s="92"/>
      <c r="K7005" s="92"/>
    </row>
    <row r="7006" spans="10:11" x14ac:dyDescent="0.25">
      <c r="J7006" s="92"/>
      <c r="K7006" s="92"/>
    </row>
    <row r="7007" spans="10:11" x14ac:dyDescent="0.25">
      <c r="J7007" s="92"/>
      <c r="K7007" s="92"/>
    </row>
    <row r="7008" spans="10:11" x14ac:dyDescent="0.25">
      <c r="J7008" s="92"/>
      <c r="K7008" s="92"/>
    </row>
    <row r="7009" spans="10:11" x14ac:dyDescent="0.25">
      <c r="J7009" s="92"/>
      <c r="K7009" s="92"/>
    </row>
    <row r="7010" spans="10:11" x14ac:dyDescent="0.25">
      <c r="J7010" s="92"/>
      <c r="K7010" s="92"/>
    </row>
    <row r="7011" spans="10:11" x14ac:dyDescent="0.25">
      <c r="J7011" s="92"/>
      <c r="K7011" s="92"/>
    </row>
    <row r="7012" spans="10:11" x14ac:dyDescent="0.25">
      <c r="J7012" s="92"/>
      <c r="K7012" s="92"/>
    </row>
    <row r="7013" spans="10:11" x14ac:dyDescent="0.25">
      <c r="J7013" s="92"/>
      <c r="K7013" s="92"/>
    </row>
    <row r="7014" spans="10:11" x14ac:dyDescent="0.25">
      <c r="J7014" s="92"/>
      <c r="K7014" s="92"/>
    </row>
    <row r="7015" spans="10:11" x14ac:dyDescent="0.25">
      <c r="J7015" s="92"/>
      <c r="K7015" s="92"/>
    </row>
    <row r="7016" spans="10:11" x14ac:dyDescent="0.25">
      <c r="J7016" s="92"/>
      <c r="K7016" s="92"/>
    </row>
    <row r="7017" spans="10:11" x14ac:dyDescent="0.25">
      <c r="J7017" s="92"/>
      <c r="K7017" s="92"/>
    </row>
    <row r="7018" spans="10:11" x14ac:dyDescent="0.25">
      <c r="J7018" s="92"/>
      <c r="K7018" s="92"/>
    </row>
    <row r="7019" spans="10:11" x14ac:dyDescent="0.25">
      <c r="J7019" s="92"/>
      <c r="K7019" s="92"/>
    </row>
    <row r="7020" spans="10:11" x14ac:dyDescent="0.25">
      <c r="J7020" s="92"/>
      <c r="K7020" s="92"/>
    </row>
    <row r="7021" spans="10:11" x14ac:dyDescent="0.25">
      <c r="J7021" s="92"/>
      <c r="K7021" s="92"/>
    </row>
    <row r="7022" spans="10:11" x14ac:dyDescent="0.25">
      <c r="J7022" s="92"/>
      <c r="K7022" s="92"/>
    </row>
    <row r="7023" spans="10:11" x14ac:dyDescent="0.25">
      <c r="J7023" s="92"/>
      <c r="K7023" s="92"/>
    </row>
    <row r="7024" spans="10:11" x14ac:dyDescent="0.25">
      <c r="J7024" s="92"/>
      <c r="K7024" s="92"/>
    </row>
    <row r="7025" spans="10:11" x14ac:dyDescent="0.25">
      <c r="J7025" s="92"/>
      <c r="K7025" s="92"/>
    </row>
    <row r="7026" spans="10:11" x14ac:dyDescent="0.25">
      <c r="J7026" s="92"/>
      <c r="K7026" s="92"/>
    </row>
    <row r="7027" spans="10:11" x14ac:dyDescent="0.25">
      <c r="J7027" s="92"/>
      <c r="K7027" s="92"/>
    </row>
    <row r="7028" spans="10:11" x14ac:dyDescent="0.25">
      <c r="J7028" s="92"/>
      <c r="K7028" s="92"/>
    </row>
    <row r="7029" spans="10:11" x14ac:dyDescent="0.25">
      <c r="J7029" s="92"/>
      <c r="K7029" s="92"/>
    </row>
    <row r="7030" spans="10:11" x14ac:dyDescent="0.25">
      <c r="J7030" s="92"/>
      <c r="K7030" s="92"/>
    </row>
    <row r="7031" spans="10:11" x14ac:dyDescent="0.25">
      <c r="J7031" s="92"/>
      <c r="K7031" s="92"/>
    </row>
    <row r="7032" spans="10:11" x14ac:dyDescent="0.25">
      <c r="J7032" s="92"/>
      <c r="K7032" s="92"/>
    </row>
    <row r="7033" spans="10:11" x14ac:dyDescent="0.25">
      <c r="J7033" s="92"/>
      <c r="K7033" s="92"/>
    </row>
    <row r="7034" spans="10:11" x14ac:dyDescent="0.25">
      <c r="J7034" s="92"/>
      <c r="K7034" s="92"/>
    </row>
    <row r="7035" spans="10:11" x14ac:dyDescent="0.25">
      <c r="J7035" s="92"/>
      <c r="K7035" s="92"/>
    </row>
    <row r="7036" spans="10:11" x14ac:dyDescent="0.25">
      <c r="J7036" s="92"/>
      <c r="K7036" s="92"/>
    </row>
    <row r="7037" spans="10:11" x14ac:dyDescent="0.25">
      <c r="J7037" s="92"/>
      <c r="K7037" s="92"/>
    </row>
    <row r="7038" spans="10:11" x14ac:dyDescent="0.25">
      <c r="J7038" s="92"/>
      <c r="K7038" s="92"/>
    </row>
    <row r="7039" spans="10:11" x14ac:dyDescent="0.25">
      <c r="J7039" s="92"/>
      <c r="K7039" s="92"/>
    </row>
    <row r="7040" spans="10:11" x14ac:dyDescent="0.25">
      <c r="J7040" s="92"/>
      <c r="K7040" s="92"/>
    </row>
    <row r="7041" spans="10:11" x14ac:dyDescent="0.25">
      <c r="J7041" s="92"/>
      <c r="K7041" s="92"/>
    </row>
    <row r="7042" spans="10:11" x14ac:dyDescent="0.25">
      <c r="J7042" s="92"/>
      <c r="K7042" s="92"/>
    </row>
    <row r="7043" spans="10:11" x14ac:dyDescent="0.25">
      <c r="J7043" s="92"/>
      <c r="K7043" s="92"/>
    </row>
    <row r="7044" spans="10:11" x14ac:dyDescent="0.25">
      <c r="J7044" s="92"/>
      <c r="K7044" s="92"/>
    </row>
    <row r="7045" spans="10:11" x14ac:dyDescent="0.25">
      <c r="J7045" s="92"/>
      <c r="K7045" s="92"/>
    </row>
    <row r="7046" spans="10:11" x14ac:dyDescent="0.25">
      <c r="J7046" s="92"/>
      <c r="K7046" s="92"/>
    </row>
    <row r="7047" spans="10:11" x14ac:dyDescent="0.25">
      <c r="J7047" s="92"/>
      <c r="K7047" s="92"/>
    </row>
    <row r="7048" spans="10:11" x14ac:dyDescent="0.25">
      <c r="J7048" s="92"/>
      <c r="K7048" s="92"/>
    </row>
    <row r="7049" spans="10:11" x14ac:dyDescent="0.25">
      <c r="J7049" s="92"/>
      <c r="K7049" s="92"/>
    </row>
    <row r="7050" spans="10:11" x14ac:dyDescent="0.25">
      <c r="J7050" s="92"/>
      <c r="K7050" s="92"/>
    </row>
    <row r="7051" spans="10:11" x14ac:dyDescent="0.25">
      <c r="J7051" s="92"/>
      <c r="K7051" s="92"/>
    </row>
    <row r="7052" spans="10:11" x14ac:dyDescent="0.25">
      <c r="J7052" s="92"/>
      <c r="K7052" s="92"/>
    </row>
    <row r="7053" spans="10:11" x14ac:dyDescent="0.25">
      <c r="J7053" s="92"/>
      <c r="K7053" s="92"/>
    </row>
    <row r="7054" spans="10:11" x14ac:dyDescent="0.25">
      <c r="J7054" s="92"/>
      <c r="K7054" s="92"/>
    </row>
    <row r="7055" spans="10:11" x14ac:dyDescent="0.25">
      <c r="J7055" s="92"/>
      <c r="K7055" s="92"/>
    </row>
    <row r="7056" spans="10:11" x14ac:dyDescent="0.25">
      <c r="J7056" s="92"/>
      <c r="K7056" s="92"/>
    </row>
    <row r="7057" spans="10:11" x14ac:dyDescent="0.25">
      <c r="J7057" s="92"/>
      <c r="K7057" s="92"/>
    </row>
    <row r="7058" spans="10:11" x14ac:dyDescent="0.25">
      <c r="J7058" s="92"/>
      <c r="K7058" s="92"/>
    </row>
    <row r="7059" spans="10:11" x14ac:dyDescent="0.25">
      <c r="J7059" s="92"/>
      <c r="K7059" s="92"/>
    </row>
    <row r="7060" spans="10:11" x14ac:dyDescent="0.25">
      <c r="J7060" s="92"/>
      <c r="K7060" s="92"/>
    </row>
    <row r="7061" spans="10:11" x14ac:dyDescent="0.25">
      <c r="J7061" s="92"/>
      <c r="K7061" s="92"/>
    </row>
    <row r="7062" spans="10:11" x14ac:dyDescent="0.25">
      <c r="J7062" s="92"/>
      <c r="K7062" s="92"/>
    </row>
    <row r="7063" spans="10:11" x14ac:dyDescent="0.25">
      <c r="J7063" s="92"/>
      <c r="K7063" s="92"/>
    </row>
    <row r="7064" spans="10:11" x14ac:dyDescent="0.25">
      <c r="J7064" s="92"/>
      <c r="K7064" s="92"/>
    </row>
    <row r="7065" spans="10:11" x14ac:dyDescent="0.25">
      <c r="J7065" s="92"/>
      <c r="K7065" s="92"/>
    </row>
    <row r="7066" spans="10:11" x14ac:dyDescent="0.25">
      <c r="J7066" s="92"/>
      <c r="K7066" s="92"/>
    </row>
    <row r="7067" spans="10:11" x14ac:dyDescent="0.25">
      <c r="J7067" s="92"/>
      <c r="K7067" s="92"/>
    </row>
    <row r="7068" spans="10:11" x14ac:dyDescent="0.25">
      <c r="J7068" s="92"/>
      <c r="K7068" s="92"/>
    </row>
    <row r="7069" spans="10:11" x14ac:dyDescent="0.25">
      <c r="J7069" s="92"/>
      <c r="K7069" s="92"/>
    </row>
    <row r="7070" spans="10:11" x14ac:dyDescent="0.25">
      <c r="J7070" s="92"/>
      <c r="K7070" s="92"/>
    </row>
    <row r="7071" spans="10:11" x14ac:dyDescent="0.25">
      <c r="J7071" s="92"/>
      <c r="K7071" s="92"/>
    </row>
    <row r="7072" spans="10:11" x14ac:dyDescent="0.25">
      <c r="J7072" s="92"/>
      <c r="K7072" s="92"/>
    </row>
    <row r="7073" spans="10:11" x14ac:dyDescent="0.25">
      <c r="J7073" s="92"/>
      <c r="K7073" s="92"/>
    </row>
    <row r="7074" spans="10:11" x14ac:dyDescent="0.25">
      <c r="J7074" s="92"/>
      <c r="K7074" s="92"/>
    </row>
    <row r="7075" spans="10:11" x14ac:dyDescent="0.25">
      <c r="J7075" s="92"/>
      <c r="K7075" s="92"/>
    </row>
    <row r="7076" spans="10:11" x14ac:dyDescent="0.25">
      <c r="J7076" s="92"/>
      <c r="K7076" s="92"/>
    </row>
    <row r="7077" spans="10:11" x14ac:dyDescent="0.25">
      <c r="J7077" s="92"/>
      <c r="K7077" s="92"/>
    </row>
    <row r="7078" spans="10:11" x14ac:dyDescent="0.25">
      <c r="J7078" s="92"/>
      <c r="K7078" s="92"/>
    </row>
    <row r="7079" spans="10:11" x14ac:dyDescent="0.25">
      <c r="J7079" s="92"/>
      <c r="K7079" s="92"/>
    </row>
    <row r="7080" spans="10:11" x14ac:dyDescent="0.25">
      <c r="J7080" s="92"/>
      <c r="K7080" s="92"/>
    </row>
    <row r="7081" spans="10:11" x14ac:dyDescent="0.25">
      <c r="J7081" s="92"/>
      <c r="K7081" s="92"/>
    </row>
    <row r="7082" spans="10:11" x14ac:dyDescent="0.25">
      <c r="J7082" s="92"/>
      <c r="K7082" s="92"/>
    </row>
    <row r="7083" spans="10:11" x14ac:dyDescent="0.25">
      <c r="J7083" s="92"/>
      <c r="K7083" s="92"/>
    </row>
    <row r="7084" spans="10:11" x14ac:dyDescent="0.25">
      <c r="J7084" s="92"/>
      <c r="K7084" s="92"/>
    </row>
    <row r="7085" spans="10:11" x14ac:dyDescent="0.25">
      <c r="J7085" s="92"/>
      <c r="K7085" s="92"/>
    </row>
    <row r="7086" spans="10:11" x14ac:dyDescent="0.25">
      <c r="J7086" s="92"/>
      <c r="K7086" s="92"/>
    </row>
    <row r="7087" spans="10:11" x14ac:dyDescent="0.25">
      <c r="J7087" s="92"/>
      <c r="K7087" s="92"/>
    </row>
    <row r="7088" spans="10:11" x14ac:dyDescent="0.25">
      <c r="J7088" s="92"/>
      <c r="K7088" s="92"/>
    </row>
    <row r="7089" spans="10:11" x14ac:dyDescent="0.25">
      <c r="J7089" s="92"/>
      <c r="K7089" s="92"/>
    </row>
    <row r="7090" spans="10:11" x14ac:dyDescent="0.25">
      <c r="J7090" s="92"/>
      <c r="K7090" s="92"/>
    </row>
    <row r="7091" spans="10:11" x14ac:dyDescent="0.25">
      <c r="J7091" s="92"/>
      <c r="K7091" s="92"/>
    </row>
    <row r="7092" spans="10:11" x14ac:dyDescent="0.25">
      <c r="J7092" s="92"/>
      <c r="K7092" s="92"/>
    </row>
    <row r="7093" spans="10:11" x14ac:dyDescent="0.25">
      <c r="J7093" s="92"/>
      <c r="K7093" s="92"/>
    </row>
    <row r="7094" spans="10:11" x14ac:dyDescent="0.25">
      <c r="J7094" s="92"/>
      <c r="K7094" s="92"/>
    </row>
    <row r="7095" spans="10:11" x14ac:dyDescent="0.25">
      <c r="J7095" s="92"/>
      <c r="K7095" s="92"/>
    </row>
    <row r="7096" spans="10:11" x14ac:dyDescent="0.25">
      <c r="J7096" s="92"/>
      <c r="K7096" s="92"/>
    </row>
    <row r="7097" spans="10:11" x14ac:dyDescent="0.25">
      <c r="J7097" s="92"/>
      <c r="K7097" s="92"/>
    </row>
    <row r="7098" spans="10:11" x14ac:dyDescent="0.25">
      <c r="J7098" s="92"/>
      <c r="K7098" s="92"/>
    </row>
    <row r="7099" spans="10:11" x14ac:dyDescent="0.25">
      <c r="J7099" s="92"/>
      <c r="K7099" s="92"/>
    </row>
    <row r="7100" spans="10:11" x14ac:dyDescent="0.25">
      <c r="J7100" s="92"/>
      <c r="K7100" s="92"/>
    </row>
    <row r="7101" spans="10:11" x14ac:dyDescent="0.25">
      <c r="J7101" s="92"/>
      <c r="K7101" s="92"/>
    </row>
    <row r="7102" spans="10:11" x14ac:dyDescent="0.25">
      <c r="J7102" s="92"/>
      <c r="K7102" s="92"/>
    </row>
    <row r="7103" spans="10:11" x14ac:dyDescent="0.25">
      <c r="J7103" s="92"/>
      <c r="K7103" s="92"/>
    </row>
    <row r="7104" spans="10:11" x14ac:dyDescent="0.25">
      <c r="J7104" s="92"/>
      <c r="K7104" s="92"/>
    </row>
    <row r="7105" spans="10:11" x14ac:dyDescent="0.25">
      <c r="J7105" s="92"/>
      <c r="K7105" s="92"/>
    </row>
    <row r="7106" spans="10:11" x14ac:dyDescent="0.25">
      <c r="J7106" s="92"/>
      <c r="K7106" s="92"/>
    </row>
    <row r="7107" spans="10:11" x14ac:dyDescent="0.25">
      <c r="J7107" s="92"/>
      <c r="K7107" s="92"/>
    </row>
    <row r="7108" spans="10:11" x14ac:dyDescent="0.25">
      <c r="J7108" s="92"/>
      <c r="K7108" s="92"/>
    </row>
    <row r="7109" spans="10:11" x14ac:dyDescent="0.25">
      <c r="J7109" s="92"/>
      <c r="K7109" s="92"/>
    </row>
    <row r="7110" spans="10:11" x14ac:dyDescent="0.25">
      <c r="J7110" s="92"/>
      <c r="K7110" s="92"/>
    </row>
    <row r="7111" spans="10:11" x14ac:dyDescent="0.25">
      <c r="J7111" s="92"/>
      <c r="K7111" s="92"/>
    </row>
    <row r="7112" spans="10:11" x14ac:dyDescent="0.25">
      <c r="J7112" s="92"/>
      <c r="K7112" s="92"/>
    </row>
    <row r="7113" spans="10:11" x14ac:dyDescent="0.25">
      <c r="J7113" s="92"/>
      <c r="K7113" s="92"/>
    </row>
    <row r="7114" spans="10:11" x14ac:dyDescent="0.25">
      <c r="J7114" s="92"/>
      <c r="K7114" s="92"/>
    </row>
    <row r="7115" spans="10:11" x14ac:dyDescent="0.25">
      <c r="J7115" s="92"/>
      <c r="K7115" s="92"/>
    </row>
    <row r="7116" spans="10:11" x14ac:dyDescent="0.25">
      <c r="J7116" s="92"/>
      <c r="K7116" s="92"/>
    </row>
    <row r="7117" spans="10:11" x14ac:dyDescent="0.25">
      <c r="J7117" s="92"/>
      <c r="K7117" s="92"/>
    </row>
    <row r="7118" spans="10:11" x14ac:dyDescent="0.25">
      <c r="J7118" s="92"/>
      <c r="K7118" s="92"/>
    </row>
    <row r="7119" spans="10:11" x14ac:dyDescent="0.25">
      <c r="J7119" s="92"/>
      <c r="K7119" s="92"/>
    </row>
    <row r="7120" spans="10:11" x14ac:dyDescent="0.25">
      <c r="J7120" s="92"/>
      <c r="K7120" s="92"/>
    </row>
    <row r="7121" spans="10:11" x14ac:dyDescent="0.25">
      <c r="J7121" s="92"/>
      <c r="K7121" s="92"/>
    </row>
    <row r="7122" spans="10:11" x14ac:dyDescent="0.25">
      <c r="J7122" s="92"/>
      <c r="K7122" s="92"/>
    </row>
    <row r="7123" spans="10:11" x14ac:dyDescent="0.25">
      <c r="J7123" s="92"/>
      <c r="K7123" s="92"/>
    </row>
    <row r="7124" spans="10:11" x14ac:dyDescent="0.25">
      <c r="J7124" s="92"/>
      <c r="K7124" s="92"/>
    </row>
    <row r="7125" spans="10:11" x14ac:dyDescent="0.25">
      <c r="J7125" s="92"/>
      <c r="K7125" s="92"/>
    </row>
    <row r="7126" spans="10:11" x14ac:dyDescent="0.25">
      <c r="J7126" s="92"/>
      <c r="K7126" s="92"/>
    </row>
    <row r="7127" spans="10:11" x14ac:dyDescent="0.25">
      <c r="J7127" s="92"/>
      <c r="K7127" s="92"/>
    </row>
    <row r="7128" spans="10:11" x14ac:dyDescent="0.25">
      <c r="J7128" s="92"/>
      <c r="K7128" s="92"/>
    </row>
    <row r="7129" spans="10:11" x14ac:dyDescent="0.25">
      <c r="J7129" s="92"/>
      <c r="K7129" s="92"/>
    </row>
    <row r="7130" spans="10:11" x14ac:dyDescent="0.25">
      <c r="J7130" s="92"/>
      <c r="K7130" s="92"/>
    </row>
    <row r="7131" spans="10:11" x14ac:dyDescent="0.25">
      <c r="J7131" s="92"/>
      <c r="K7131" s="92"/>
    </row>
    <row r="7132" spans="10:11" x14ac:dyDescent="0.25">
      <c r="J7132" s="92"/>
      <c r="K7132" s="92"/>
    </row>
    <row r="7133" spans="10:11" x14ac:dyDescent="0.25">
      <c r="J7133" s="92"/>
      <c r="K7133" s="92"/>
    </row>
    <row r="7134" spans="10:11" x14ac:dyDescent="0.25">
      <c r="J7134" s="92"/>
      <c r="K7134" s="92"/>
    </row>
    <row r="7135" spans="10:11" x14ac:dyDescent="0.25">
      <c r="J7135" s="92"/>
      <c r="K7135" s="92"/>
    </row>
    <row r="7136" spans="10:11" x14ac:dyDescent="0.25">
      <c r="J7136" s="92"/>
      <c r="K7136" s="92"/>
    </row>
    <row r="7137" spans="10:11" x14ac:dyDescent="0.25">
      <c r="J7137" s="92"/>
      <c r="K7137" s="92"/>
    </row>
    <row r="7138" spans="10:11" x14ac:dyDescent="0.25">
      <c r="J7138" s="92"/>
      <c r="K7138" s="92"/>
    </row>
    <row r="7139" spans="10:11" x14ac:dyDescent="0.25">
      <c r="J7139" s="92"/>
      <c r="K7139" s="92"/>
    </row>
    <row r="7140" spans="10:11" x14ac:dyDescent="0.25">
      <c r="J7140" s="92"/>
      <c r="K7140" s="92"/>
    </row>
    <row r="7141" spans="10:11" x14ac:dyDescent="0.25">
      <c r="J7141" s="92"/>
      <c r="K7141" s="92"/>
    </row>
    <row r="7142" spans="10:11" x14ac:dyDescent="0.25">
      <c r="J7142" s="92"/>
      <c r="K7142" s="92"/>
    </row>
    <row r="7143" spans="10:11" x14ac:dyDescent="0.25">
      <c r="J7143" s="92"/>
      <c r="K7143" s="92"/>
    </row>
    <row r="7144" spans="10:11" x14ac:dyDescent="0.25">
      <c r="J7144" s="92"/>
      <c r="K7144" s="92"/>
    </row>
    <row r="7145" spans="10:11" x14ac:dyDescent="0.25">
      <c r="J7145" s="92"/>
      <c r="K7145" s="92"/>
    </row>
    <row r="7146" spans="10:11" x14ac:dyDescent="0.25">
      <c r="J7146" s="92"/>
      <c r="K7146" s="92"/>
    </row>
    <row r="7147" spans="10:11" x14ac:dyDescent="0.25">
      <c r="J7147" s="92"/>
      <c r="K7147" s="92"/>
    </row>
    <row r="7148" spans="10:11" x14ac:dyDescent="0.25">
      <c r="J7148" s="92"/>
      <c r="K7148" s="92"/>
    </row>
    <row r="7149" spans="10:11" x14ac:dyDescent="0.25">
      <c r="J7149" s="92"/>
      <c r="K7149" s="92"/>
    </row>
    <row r="7150" spans="10:11" x14ac:dyDescent="0.25">
      <c r="J7150" s="92"/>
      <c r="K7150" s="92"/>
    </row>
    <row r="7151" spans="10:11" x14ac:dyDescent="0.25">
      <c r="J7151" s="92"/>
      <c r="K7151" s="92"/>
    </row>
    <row r="7152" spans="10:11" x14ac:dyDescent="0.25">
      <c r="J7152" s="92"/>
      <c r="K7152" s="92"/>
    </row>
    <row r="7153" spans="10:11" x14ac:dyDescent="0.25">
      <c r="J7153" s="92"/>
      <c r="K7153" s="92"/>
    </row>
    <row r="7154" spans="10:11" x14ac:dyDescent="0.25">
      <c r="J7154" s="92"/>
      <c r="K7154" s="92"/>
    </row>
    <row r="7155" spans="10:11" x14ac:dyDescent="0.25">
      <c r="J7155" s="92"/>
      <c r="K7155" s="92"/>
    </row>
    <row r="7156" spans="10:11" x14ac:dyDescent="0.25">
      <c r="J7156" s="92"/>
      <c r="K7156" s="92"/>
    </row>
    <row r="7157" spans="10:11" x14ac:dyDescent="0.25">
      <c r="J7157" s="92"/>
      <c r="K7157" s="92"/>
    </row>
    <row r="7158" spans="10:11" x14ac:dyDescent="0.25">
      <c r="J7158" s="92"/>
      <c r="K7158" s="92"/>
    </row>
    <row r="7159" spans="10:11" x14ac:dyDescent="0.25">
      <c r="J7159" s="92"/>
      <c r="K7159" s="92"/>
    </row>
    <row r="7160" spans="10:11" x14ac:dyDescent="0.25">
      <c r="J7160" s="92"/>
      <c r="K7160" s="92"/>
    </row>
    <row r="7161" spans="10:11" x14ac:dyDescent="0.25">
      <c r="J7161" s="92"/>
      <c r="K7161" s="92"/>
    </row>
    <row r="7162" spans="10:11" x14ac:dyDescent="0.25">
      <c r="J7162" s="92"/>
      <c r="K7162" s="92"/>
    </row>
    <row r="7163" spans="10:11" x14ac:dyDescent="0.25">
      <c r="J7163" s="92"/>
      <c r="K7163" s="92"/>
    </row>
    <row r="7164" spans="10:11" x14ac:dyDescent="0.25">
      <c r="J7164" s="92"/>
      <c r="K7164" s="92"/>
    </row>
    <row r="7165" spans="10:11" x14ac:dyDescent="0.25">
      <c r="J7165" s="92"/>
      <c r="K7165" s="92"/>
    </row>
    <row r="7166" spans="10:11" x14ac:dyDescent="0.25">
      <c r="J7166" s="92"/>
      <c r="K7166" s="92"/>
    </row>
    <row r="7167" spans="10:11" x14ac:dyDescent="0.25">
      <c r="J7167" s="92"/>
      <c r="K7167" s="92"/>
    </row>
    <row r="7168" spans="10:11" x14ac:dyDescent="0.25">
      <c r="J7168" s="92"/>
      <c r="K7168" s="92"/>
    </row>
    <row r="7169" spans="10:11" x14ac:dyDescent="0.25">
      <c r="J7169" s="92"/>
      <c r="K7169" s="92"/>
    </row>
    <row r="7170" spans="10:11" x14ac:dyDescent="0.25">
      <c r="J7170" s="92"/>
      <c r="K7170" s="92"/>
    </row>
    <row r="7171" spans="10:11" x14ac:dyDescent="0.25">
      <c r="J7171" s="92"/>
      <c r="K7171" s="92"/>
    </row>
    <row r="7172" spans="10:11" x14ac:dyDescent="0.25">
      <c r="J7172" s="92"/>
      <c r="K7172" s="92"/>
    </row>
    <row r="7173" spans="10:11" x14ac:dyDescent="0.25">
      <c r="J7173" s="92"/>
      <c r="K7173" s="92"/>
    </row>
    <row r="7174" spans="10:11" x14ac:dyDescent="0.25">
      <c r="J7174" s="92"/>
      <c r="K7174" s="92"/>
    </row>
    <row r="7175" spans="10:11" x14ac:dyDescent="0.25">
      <c r="J7175" s="92"/>
      <c r="K7175" s="92"/>
    </row>
    <row r="7176" spans="10:11" x14ac:dyDescent="0.25">
      <c r="J7176" s="92"/>
      <c r="K7176" s="92"/>
    </row>
    <row r="7177" spans="10:11" x14ac:dyDescent="0.25">
      <c r="J7177" s="92"/>
      <c r="K7177" s="92"/>
    </row>
    <row r="7178" spans="10:11" x14ac:dyDescent="0.25">
      <c r="J7178" s="92"/>
      <c r="K7178" s="92"/>
    </row>
    <row r="7179" spans="10:11" x14ac:dyDescent="0.25">
      <c r="J7179" s="92"/>
      <c r="K7179" s="92"/>
    </row>
    <row r="7180" spans="10:11" x14ac:dyDescent="0.25">
      <c r="J7180" s="92"/>
      <c r="K7180" s="92"/>
    </row>
    <row r="7181" spans="10:11" x14ac:dyDescent="0.25">
      <c r="J7181" s="92"/>
      <c r="K7181" s="92"/>
    </row>
    <row r="7182" spans="10:11" x14ac:dyDescent="0.25">
      <c r="J7182" s="92"/>
      <c r="K7182" s="92"/>
    </row>
    <row r="7183" spans="10:11" x14ac:dyDescent="0.25">
      <c r="J7183" s="92"/>
      <c r="K7183" s="92"/>
    </row>
    <row r="7184" spans="10:11" x14ac:dyDescent="0.25">
      <c r="J7184" s="92"/>
      <c r="K7184" s="92"/>
    </row>
    <row r="7185" spans="10:11" x14ac:dyDescent="0.25">
      <c r="J7185" s="92"/>
      <c r="K7185" s="92"/>
    </row>
    <row r="7186" spans="10:11" x14ac:dyDescent="0.25">
      <c r="J7186" s="92"/>
      <c r="K7186" s="92"/>
    </row>
    <row r="7187" spans="10:11" x14ac:dyDescent="0.25">
      <c r="J7187" s="92"/>
      <c r="K7187" s="92"/>
    </row>
    <row r="7188" spans="10:11" x14ac:dyDescent="0.25">
      <c r="J7188" s="92"/>
      <c r="K7188" s="92"/>
    </row>
    <row r="7189" spans="10:11" x14ac:dyDescent="0.25">
      <c r="J7189" s="92"/>
      <c r="K7189" s="92"/>
    </row>
    <row r="7190" spans="10:11" x14ac:dyDescent="0.25">
      <c r="J7190" s="92"/>
      <c r="K7190" s="92"/>
    </row>
    <row r="7191" spans="10:11" x14ac:dyDescent="0.25">
      <c r="J7191" s="92"/>
      <c r="K7191" s="92"/>
    </row>
    <row r="7192" spans="10:11" x14ac:dyDescent="0.25">
      <c r="J7192" s="92"/>
      <c r="K7192" s="92"/>
    </row>
    <row r="7193" spans="10:11" x14ac:dyDescent="0.25">
      <c r="J7193" s="92"/>
      <c r="K7193" s="92"/>
    </row>
    <row r="7194" spans="10:11" x14ac:dyDescent="0.25">
      <c r="J7194" s="92"/>
      <c r="K7194" s="92"/>
    </row>
    <row r="7195" spans="10:11" x14ac:dyDescent="0.25">
      <c r="J7195" s="92"/>
      <c r="K7195" s="92"/>
    </row>
    <row r="7196" spans="10:11" x14ac:dyDescent="0.25">
      <c r="J7196" s="92"/>
      <c r="K7196" s="92"/>
    </row>
    <row r="7197" spans="10:11" x14ac:dyDescent="0.25">
      <c r="J7197" s="92"/>
      <c r="K7197" s="92"/>
    </row>
    <row r="7198" spans="10:11" x14ac:dyDescent="0.25">
      <c r="J7198" s="92"/>
      <c r="K7198" s="92"/>
    </row>
    <row r="7199" spans="10:11" x14ac:dyDescent="0.25">
      <c r="J7199" s="92"/>
      <c r="K7199" s="92"/>
    </row>
    <row r="7200" spans="10:11" x14ac:dyDescent="0.25">
      <c r="J7200" s="92"/>
      <c r="K7200" s="92"/>
    </row>
    <row r="7201" spans="10:11" x14ac:dyDescent="0.25">
      <c r="J7201" s="92"/>
      <c r="K7201" s="92"/>
    </row>
    <row r="7202" spans="10:11" x14ac:dyDescent="0.25">
      <c r="J7202" s="92"/>
      <c r="K7202" s="92"/>
    </row>
    <row r="7203" spans="10:11" x14ac:dyDescent="0.25">
      <c r="J7203" s="92"/>
      <c r="K7203" s="92"/>
    </row>
    <row r="7204" spans="10:11" x14ac:dyDescent="0.25">
      <c r="J7204" s="92"/>
      <c r="K7204" s="92"/>
    </row>
    <row r="7205" spans="10:11" x14ac:dyDescent="0.25">
      <c r="J7205" s="92"/>
      <c r="K7205" s="92"/>
    </row>
    <row r="7206" spans="10:11" x14ac:dyDescent="0.25">
      <c r="J7206" s="92"/>
      <c r="K7206" s="92"/>
    </row>
    <row r="7207" spans="10:11" x14ac:dyDescent="0.25">
      <c r="J7207" s="92"/>
      <c r="K7207" s="92"/>
    </row>
    <row r="7208" spans="10:11" x14ac:dyDescent="0.25">
      <c r="J7208" s="92"/>
      <c r="K7208" s="92"/>
    </row>
    <row r="7209" spans="10:11" x14ac:dyDescent="0.25">
      <c r="J7209" s="92"/>
      <c r="K7209" s="92"/>
    </row>
    <row r="7210" spans="10:11" x14ac:dyDescent="0.25">
      <c r="J7210" s="92"/>
      <c r="K7210" s="92"/>
    </row>
    <row r="7211" spans="10:11" x14ac:dyDescent="0.25">
      <c r="J7211" s="92"/>
      <c r="K7211" s="92"/>
    </row>
    <row r="7212" spans="10:11" x14ac:dyDescent="0.25">
      <c r="J7212" s="92"/>
      <c r="K7212" s="92"/>
    </row>
    <row r="7213" spans="10:11" x14ac:dyDescent="0.25">
      <c r="J7213" s="92"/>
      <c r="K7213" s="92"/>
    </row>
    <row r="7214" spans="10:11" x14ac:dyDescent="0.25">
      <c r="J7214" s="92"/>
      <c r="K7214" s="92"/>
    </row>
    <row r="7215" spans="10:11" x14ac:dyDescent="0.25">
      <c r="J7215" s="92"/>
      <c r="K7215" s="92"/>
    </row>
    <row r="7216" spans="10:11" x14ac:dyDescent="0.25">
      <c r="J7216" s="92"/>
      <c r="K7216" s="92"/>
    </row>
    <row r="7217" spans="10:11" x14ac:dyDescent="0.25">
      <c r="J7217" s="92"/>
      <c r="K7217" s="92"/>
    </row>
    <row r="7218" spans="10:11" x14ac:dyDescent="0.25">
      <c r="J7218" s="92"/>
      <c r="K7218" s="92"/>
    </row>
    <row r="7219" spans="10:11" x14ac:dyDescent="0.25">
      <c r="J7219" s="92"/>
      <c r="K7219" s="92"/>
    </row>
    <row r="7220" spans="10:11" x14ac:dyDescent="0.25">
      <c r="J7220" s="92"/>
      <c r="K7220" s="92"/>
    </row>
    <row r="7221" spans="10:11" x14ac:dyDescent="0.25">
      <c r="J7221" s="92"/>
      <c r="K7221" s="92"/>
    </row>
    <row r="7222" spans="10:11" x14ac:dyDescent="0.25">
      <c r="J7222" s="92"/>
      <c r="K7222" s="92"/>
    </row>
    <row r="7223" spans="10:11" x14ac:dyDescent="0.25">
      <c r="J7223" s="92"/>
      <c r="K7223" s="92"/>
    </row>
    <row r="7224" spans="10:11" x14ac:dyDescent="0.25">
      <c r="J7224" s="92"/>
      <c r="K7224" s="92"/>
    </row>
    <row r="7225" spans="10:11" x14ac:dyDescent="0.25">
      <c r="J7225" s="92"/>
      <c r="K7225" s="92"/>
    </row>
    <row r="7226" spans="10:11" x14ac:dyDescent="0.25">
      <c r="J7226" s="92"/>
      <c r="K7226" s="92"/>
    </row>
    <row r="7227" spans="10:11" x14ac:dyDescent="0.25">
      <c r="J7227" s="92"/>
      <c r="K7227" s="92"/>
    </row>
    <row r="7228" spans="10:11" x14ac:dyDescent="0.25">
      <c r="J7228" s="92"/>
      <c r="K7228" s="92"/>
    </row>
    <row r="7229" spans="10:11" x14ac:dyDescent="0.25">
      <c r="J7229" s="92"/>
      <c r="K7229" s="92"/>
    </row>
    <row r="7230" spans="10:11" x14ac:dyDescent="0.25">
      <c r="J7230" s="92"/>
      <c r="K7230" s="92"/>
    </row>
    <row r="7231" spans="10:11" x14ac:dyDescent="0.25">
      <c r="J7231" s="92"/>
      <c r="K7231" s="92"/>
    </row>
    <row r="7232" spans="10:11" x14ac:dyDescent="0.25">
      <c r="J7232" s="92"/>
      <c r="K7232" s="92"/>
    </row>
    <row r="7233" spans="10:11" x14ac:dyDescent="0.25">
      <c r="J7233" s="92"/>
      <c r="K7233" s="92"/>
    </row>
    <row r="7234" spans="10:11" x14ac:dyDescent="0.25">
      <c r="J7234" s="92"/>
      <c r="K7234" s="92"/>
    </row>
    <row r="7235" spans="10:11" x14ac:dyDescent="0.25">
      <c r="J7235" s="92"/>
      <c r="K7235" s="92"/>
    </row>
    <row r="7236" spans="10:11" x14ac:dyDescent="0.25">
      <c r="J7236" s="92"/>
      <c r="K7236" s="92"/>
    </row>
    <row r="7237" spans="10:11" x14ac:dyDescent="0.25">
      <c r="J7237" s="92"/>
      <c r="K7237" s="92"/>
    </row>
    <row r="7238" spans="10:11" x14ac:dyDescent="0.25">
      <c r="J7238" s="92"/>
      <c r="K7238" s="92"/>
    </row>
    <row r="7239" spans="10:11" x14ac:dyDescent="0.25">
      <c r="J7239" s="92"/>
      <c r="K7239" s="92"/>
    </row>
    <row r="7240" spans="10:11" x14ac:dyDescent="0.25">
      <c r="J7240" s="92"/>
      <c r="K7240" s="92"/>
    </row>
    <row r="7241" spans="10:11" x14ac:dyDescent="0.25">
      <c r="J7241" s="92"/>
      <c r="K7241" s="92"/>
    </row>
    <row r="7242" spans="10:11" x14ac:dyDescent="0.25">
      <c r="J7242" s="92"/>
      <c r="K7242" s="92"/>
    </row>
    <row r="7243" spans="10:11" x14ac:dyDescent="0.25">
      <c r="J7243" s="92"/>
      <c r="K7243" s="92"/>
    </row>
    <row r="7244" spans="10:11" x14ac:dyDescent="0.25">
      <c r="J7244" s="92"/>
      <c r="K7244" s="92"/>
    </row>
    <row r="7245" spans="10:11" x14ac:dyDescent="0.25">
      <c r="J7245" s="92"/>
      <c r="K7245" s="92"/>
    </row>
    <row r="7246" spans="10:11" x14ac:dyDescent="0.25">
      <c r="J7246" s="92"/>
      <c r="K7246" s="92"/>
    </row>
    <row r="7247" spans="10:11" x14ac:dyDescent="0.25">
      <c r="J7247" s="92"/>
      <c r="K7247" s="92"/>
    </row>
    <row r="7248" spans="10:11" x14ac:dyDescent="0.25">
      <c r="J7248" s="92"/>
      <c r="K7248" s="92"/>
    </row>
    <row r="7249" spans="10:11" x14ac:dyDescent="0.25">
      <c r="J7249" s="92"/>
      <c r="K7249" s="92"/>
    </row>
    <row r="7250" spans="10:11" x14ac:dyDescent="0.25">
      <c r="J7250" s="92"/>
      <c r="K7250" s="92"/>
    </row>
    <row r="7251" spans="10:11" x14ac:dyDescent="0.25">
      <c r="J7251" s="92"/>
      <c r="K7251" s="92"/>
    </row>
    <row r="7252" spans="10:11" x14ac:dyDescent="0.25">
      <c r="J7252" s="92"/>
      <c r="K7252" s="92"/>
    </row>
    <row r="7253" spans="10:11" x14ac:dyDescent="0.25">
      <c r="J7253" s="92"/>
      <c r="K7253" s="92"/>
    </row>
    <row r="7254" spans="10:11" x14ac:dyDescent="0.25">
      <c r="J7254" s="92"/>
      <c r="K7254" s="92"/>
    </row>
    <row r="7255" spans="10:11" x14ac:dyDescent="0.25">
      <c r="J7255" s="92"/>
      <c r="K7255" s="92"/>
    </row>
    <row r="7256" spans="10:11" x14ac:dyDescent="0.25">
      <c r="J7256" s="92"/>
      <c r="K7256" s="92"/>
    </row>
    <row r="7257" spans="10:11" x14ac:dyDescent="0.25">
      <c r="J7257" s="92"/>
      <c r="K7257" s="92"/>
    </row>
    <row r="7258" spans="10:11" x14ac:dyDescent="0.25">
      <c r="J7258" s="92"/>
      <c r="K7258" s="92"/>
    </row>
    <row r="7259" spans="10:11" x14ac:dyDescent="0.25">
      <c r="J7259" s="92"/>
      <c r="K7259" s="92"/>
    </row>
    <row r="7260" spans="10:11" x14ac:dyDescent="0.25">
      <c r="J7260" s="92"/>
      <c r="K7260" s="92"/>
    </row>
    <row r="7261" spans="10:11" x14ac:dyDescent="0.25">
      <c r="J7261" s="92"/>
      <c r="K7261" s="92"/>
    </row>
    <row r="7262" spans="10:11" x14ac:dyDescent="0.25">
      <c r="J7262" s="92"/>
      <c r="K7262" s="92"/>
    </row>
    <row r="7263" spans="10:11" x14ac:dyDescent="0.25">
      <c r="J7263" s="92"/>
      <c r="K7263" s="92"/>
    </row>
    <row r="7264" spans="10:11" x14ac:dyDescent="0.25">
      <c r="J7264" s="92"/>
      <c r="K7264" s="92"/>
    </row>
    <row r="7265" spans="10:11" x14ac:dyDescent="0.25">
      <c r="J7265" s="92"/>
      <c r="K7265" s="92"/>
    </row>
    <row r="7266" spans="10:11" x14ac:dyDescent="0.25">
      <c r="J7266" s="92"/>
      <c r="K7266" s="92"/>
    </row>
    <row r="7267" spans="10:11" x14ac:dyDescent="0.25">
      <c r="J7267" s="92"/>
      <c r="K7267" s="92"/>
    </row>
    <row r="7268" spans="10:11" x14ac:dyDescent="0.25">
      <c r="J7268" s="92"/>
      <c r="K7268" s="92"/>
    </row>
    <row r="7269" spans="10:11" x14ac:dyDescent="0.25">
      <c r="J7269" s="92"/>
      <c r="K7269" s="92"/>
    </row>
    <row r="7270" spans="10:11" x14ac:dyDescent="0.25">
      <c r="J7270" s="92"/>
      <c r="K7270" s="92"/>
    </row>
    <row r="7271" spans="10:11" x14ac:dyDescent="0.25">
      <c r="J7271" s="92"/>
      <c r="K7271" s="92"/>
    </row>
    <row r="7272" spans="10:11" x14ac:dyDescent="0.25">
      <c r="J7272" s="92"/>
      <c r="K7272" s="92"/>
    </row>
    <row r="7273" spans="10:11" x14ac:dyDescent="0.25">
      <c r="J7273" s="92"/>
      <c r="K7273" s="92"/>
    </row>
    <row r="7274" spans="10:11" x14ac:dyDescent="0.25">
      <c r="J7274" s="92"/>
      <c r="K7274" s="92"/>
    </row>
    <row r="7275" spans="10:11" x14ac:dyDescent="0.25">
      <c r="J7275" s="92"/>
      <c r="K7275" s="92"/>
    </row>
    <row r="7276" spans="10:11" x14ac:dyDescent="0.25">
      <c r="J7276" s="92"/>
      <c r="K7276" s="92"/>
    </row>
    <row r="7277" spans="10:11" x14ac:dyDescent="0.25">
      <c r="J7277" s="92"/>
      <c r="K7277" s="92"/>
    </row>
    <row r="7278" spans="10:11" x14ac:dyDescent="0.25">
      <c r="J7278" s="92"/>
      <c r="K7278" s="92"/>
    </row>
    <row r="7279" spans="10:11" x14ac:dyDescent="0.25">
      <c r="J7279" s="92"/>
      <c r="K7279" s="92"/>
    </row>
    <row r="7280" spans="10:11" x14ac:dyDescent="0.25">
      <c r="J7280" s="92"/>
      <c r="K7280" s="92"/>
    </row>
    <row r="7281" spans="10:11" x14ac:dyDescent="0.25">
      <c r="J7281" s="92"/>
      <c r="K7281" s="92"/>
    </row>
    <row r="7282" spans="10:11" x14ac:dyDescent="0.25">
      <c r="J7282" s="92"/>
      <c r="K7282" s="92"/>
    </row>
    <row r="7283" spans="10:11" x14ac:dyDescent="0.25">
      <c r="J7283" s="92"/>
      <c r="K7283" s="92"/>
    </row>
    <row r="7284" spans="10:11" x14ac:dyDescent="0.25">
      <c r="J7284" s="92"/>
      <c r="K7284" s="92"/>
    </row>
    <row r="7285" spans="10:11" x14ac:dyDescent="0.25">
      <c r="J7285" s="92"/>
      <c r="K7285" s="92"/>
    </row>
    <row r="7286" spans="10:11" x14ac:dyDescent="0.25">
      <c r="J7286" s="92"/>
      <c r="K7286" s="92"/>
    </row>
    <row r="7287" spans="10:11" x14ac:dyDescent="0.25">
      <c r="J7287" s="92"/>
      <c r="K7287" s="92"/>
    </row>
    <row r="7288" spans="10:11" x14ac:dyDescent="0.25">
      <c r="J7288" s="92"/>
      <c r="K7288" s="92"/>
    </row>
    <row r="7289" spans="10:11" x14ac:dyDescent="0.25">
      <c r="J7289" s="92"/>
      <c r="K7289" s="92"/>
    </row>
    <row r="7290" spans="10:11" x14ac:dyDescent="0.25">
      <c r="J7290" s="92"/>
      <c r="K7290" s="92"/>
    </row>
    <row r="7291" spans="10:11" x14ac:dyDescent="0.25">
      <c r="J7291" s="92"/>
      <c r="K7291" s="92"/>
    </row>
    <row r="7292" spans="10:11" x14ac:dyDescent="0.25">
      <c r="J7292" s="92"/>
      <c r="K7292" s="92"/>
    </row>
    <row r="7293" spans="10:11" x14ac:dyDescent="0.25">
      <c r="J7293" s="92"/>
      <c r="K7293" s="92"/>
    </row>
    <row r="7294" spans="10:11" x14ac:dyDescent="0.25">
      <c r="J7294" s="92"/>
      <c r="K7294" s="92"/>
    </row>
    <row r="7295" spans="10:11" x14ac:dyDescent="0.25">
      <c r="J7295" s="92"/>
      <c r="K7295" s="92"/>
    </row>
    <row r="7296" spans="10:11" x14ac:dyDescent="0.25">
      <c r="J7296" s="92"/>
      <c r="K7296" s="92"/>
    </row>
    <row r="7297" spans="10:11" x14ac:dyDescent="0.25">
      <c r="J7297" s="92"/>
      <c r="K7297" s="92"/>
    </row>
    <row r="7298" spans="10:11" x14ac:dyDescent="0.25">
      <c r="J7298" s="92"/>
      <c r="K7298" s="92"/>
    </row>
    <row r="7299" spans="10:11" x14ac:dyDescent="0.25">
      <c r="J7299" s="92"/>
      <c r="K7299" s="92"/>
    </row>
    <row r="7300" spans="10:11" x14ac:dyDescent="0.25">
      <c r="J7300" s="92"/>
      <c r="K7300" s="92"/>
    </row>
    <row r="7301" spans="10:11" x14ac:dyDescent="0.25">
      <c r="J7301" s="92"/>
      <c r="K7301" s="92"/>
    </row>
    <row r="7302" spans="10:11" x14ac:dyDescent="0.25">
      <c r="J7302" s="92"/>
      <c r="K7302" s="92"/>
    </row>
    <row r="7303" spans="10:11" x14ac:dyDescent="0.25">
      <c r="J7303" s="92"/>
      <c r="K7303" s="92"/>
    </row>
    <row r="7304" spans="10:11" x14ac:dyDescent="0.25">
      <c r="J7304" s="92"/>
      <c r="K7304" s="92"/>
    </row>
    <row r="7305" spans="10:11" x14ac:dyDescent="0.25">
      <c r="J7305" s="92"/>
      <c r="K7305" s="92"/>
    </row>
    <row r="7306" spans="10:11" x14ac:dyDescent="0.25">
      <c r="J7306" s="92"/>
      <c r="K7306" s="92"/>
    </row>
    <row r="7307" spans="10:11" x14ac:dyDescent="0.25">
      <c r="J7307" s="92"/>
      <c r="K7307" s="92"/>
    </row>
    <row r="7308" spans="10:11" x14ac:dyDescent="0.25">
      <c r="J7308" s="92"/>
      <c r="K7308" s="92"/>
    </row>
    <row r="7309" spans="10:11" x14ac:dyDescent="0.25">
      <c r="J7309" s="92"/>
      <c r="K7309" s="92"/>
    </row>
    <row r="7310" spans="10:11" x14ac:dyDescent="0.25">
      <c r="J7310" s="92"/>
      <c r="K7310" s="92"/>
    </row>
    <row r="7311" spans="10:11" x14ac:dyDescent="0.25">
      <c r="J7311" s="92"/>
      <c r="K7311" s="92"/>
    </row>
    <row r="7312" spans="10:11" x14ac:dyDescent="0.25">
      <c r="J7312" s="92"/>
      <c r="K7312" s="92"/>
    </row>
    <row r="7313" spans="10:11" x14ac:dyDescent="0.25">
      <c r="J7313" s="92"/>
      <c r="K7313" s="92"/>
    </row>
    <row r="7314" spans="10:11" x14ac:dyDescent="0.25">
      <c r="J7314" s="92"/>
      <c r="K7314" s="92"/>
    </row>
    <row r="7315" spans="10:11" x14ac:dyDescent="0.25">
      <c r="J7315" s="92"/>
      <c r="K7315" s="92"/>
    </row>
    <row r="7316" spans="10:11" x14ac:dyDescent="0.25">
      <c r="J7316" s="92"/>
      <c r="K7316" s="92"/>
    </row>
    <row r="7317" spans="10:11" x14ac:dyDescent="0.25">
      <c r="J7317" s="92"/>
      <c r="K7317" s="92"/>
    </row>
    <row r="7318" spans="10:11" x14ac:dyDescent="0.25">
      <c r="J7318" s="92"/>
      <c r="K7318" s="92"/>
    </row>
    <row r="7319" spans="10:11" x14ac:dyDescent="0.25">
      <c r="J7319" s="92"/>
      <c r="K7319" s="92"/>
    </row>
    <row r="7320" spans="10:11" x14ac:dyDescent="0.25">
      <c r="J7320" s="92"/>
      <c r="K7320" s="92"/>
    </row>
    <row r="7321" spans="10:11" x14ac:dyDescent="0.25">
      <c r="J7321" s="92"/>
      <c r="K7321" s="92"/>
    </row>
    <row r="7322" spans="10:11" x14ac:dyDescent="0.25">
      <c r="J7322" s="92"/>
      <c r="K7322" s="92"/>
    </row>
    <row r="7323" spans="10:11" x14ac:dyDescent="0.25">
      <c r="J7323" s="92"/>
      <c r="K7323" s="92"/>
    </row>
    <row r="7324" spans="10:11" x14ac:dyDescent="0.25">
      <c r="J7324" s="92"/>
      <c r="K7324" s="92"/>
    </row>
    <row r="7325" spans="10:11" x14ac:dyDescent="0.25">
      <c r="J7325" s="92"/>
      <c r="K7325" s="92"/>
    </row>
    <row r="7326" spans="10:11" x14ac:dyDescent="0.25">
      <c r="J7326" s="92"/>
      <c r="K7326" s="92"/>
    </row>
    <row r="7327" spans="10:11" x14ac:dyDescent="0.25">
      <c r="J7327" s="92"/>
      <c r="K7327" s="92"/>
    </row>
    <row r="7328" spans="10:11" x14ac:dyDescent="0.25">
      <c r="J7328" s="92"/>
      <c r="K7328" s="92"/>
    </row>
    <row r="7329" spans="10:11" x14ac:dyDescent="0.25">
      <c r="J7329" s="92"/>
      <c r="K7329" s="92"/>
    </row>
    <row r="7330" spans="10:11" x14ac:dyDescent="0.25">
      <c r="J7330" s="92"/>
      <c r="K7330" s="92"/>
    </row>
    <row r="7331" spans="10:11" x14ac:dyDescent="0.25">
      <c r="J7331" s="92"/>
      <c r="K7331" s="92"/>
    </row>
    <row r="7332" spans="10:11" x14ac:dyDescent="0.25">
      <c r="J7332" s="92"/>
      <c r="K7332" s="92"/>
    </row>
    <row r="7333" spans="10:11" x14ac:dyDescent="0.25">
      <c r="J7333" s="92"/>
      <c r="K7333" s="92"/>
    </row>
    <row r="7334" spans="10:11" x14ac:dyDescent="0.25">
      <c r="J7334" s="92"/>
      <c r="K7334" s="92"/>
    </row>
    <row r="7335" spans="10:11" x14ac:dyDescent="0.25">
      <c r="J7335" s="92"/>
      <c r="K7335" s="92"/>
    </row>
    <row r="7336" spans="10:11" x14ac:dyDescent="0.25">
      <c r="J7336" s="92"/>
      <c r="K7336" s="92"/>
    </row>
    <row r="7337" spans="10:11" x14ac:dyDescent="0.25">
      <c r="J7337" s="92"/>
      <c r="K7337" s="92"/>
    </row>
    <row r="7338" spans="10:11" x14ac:dyDescent="0.25">
      <c r="J7338" s="92"/>
      <c r="K7338" s="92"/>
    </row>
    <row r="7339" spans="10:11" x14ac:dyDescent="0.25">
      <c r="J7339" s="92"/>
      <c r="K7339" s="92"/>
    </row>
    <row r="7340" spans="10:11" x14ac:dyDescent="0.25">
      <c r="J7340" s="92"/>
      <c r="K7340" s="92"/>
    </row>
    <row r="7341" spans="10:11" x14ac:dyDescent="0.25">
      <c r="J7341" s="92"/>
      <c r="K7341" s="92"/>
    </row>
    <row r="7342" spans="10:11" x14ac:dyDescent="0.25">
      <c r="J7342" s="92"/>
      <c r="K7342" s="92"/>
    </row>
    <row r="7343" spans="10:11" x14ac:dyDescent="0.25">
      <c r="J7343" s="92"/>
      <c r="K7343" s="92"/>
    </row>
    <row r="7344" spans="10:11" x14ac:dyDescent="0.25">
      <c r="J7344" s="92"/>
      <c r="K7344" s="92"/>
    </row>
    <row r="7345" spans="10:11" x14ac:dyDescent="0.25">
      <c r="J7345" s="92"/>
      <c r="K7345" s="92"/>
    </row>
    <row r="7346" spans="10:11" x14ac:dyDescent="0.25">
      <c r="J7346" s="92"/>
      <c r="K7346" s="92"/>
    </row>
    <row r="7347" spans="10:11" x14ac:dyDescent="0.25">
      <c r="J7347" s="92"/>
      <c r="K7347" s="92"/>
    </row>
    <row r="7348" spans="10:11" x14ac:dyDescent="0.25">
      <c r="J7348" s="92"/>
      <c r="K7348" s="92"/>
    </row>
    <row r="7349" spans="10:11" x14ac:dyDescent="0.25">
      <c r="J7349" s="92"/>
      <c r="K7349" s="92"/>
    </row>
    <row r="7350" spans="10:11" x14ac:dyDescent="0.25">
      <c r="J7350" s="92"/>
      <c r="K7350" s="92"/>
    </row>
    <row r="7351" spans="10:11" x14ac:dyDescent="0.25">
      <c r="J7351" s="92"/>
      <c r="K7351" s="92"/>
    </row>
    <row r="7352" spans="10:11" x14ac:dyDescent="0.25">
      <c r="J7352" s="92"/>
      <c r="K7352" s="92"/>
    </row>
    <row r="7353" spans="10:11" x14ac:dyDescent="0.25">
      <c r="J7353" s="92"/>
      <c r="K7353" s="92"/>
    </row>
    <row r="7354" spans="10:11" x14ac:dyDescent="0.25">
      <c r="J7354" s="92"/>
      <c r="K7354" s="92"/>
    </row>
    <row r="7355" spans="10:11" x14ac:dyDescent="0.25">
      <c r="J7355" s="92"/>
      <c r="K7355" s="92"/>
    </row>
    <row r="7356" spans="10:11" x14ac:dyDescent="0.25">
      <c r="J7356" s="92"/>
      <c r="K7356" s="92"/>
    </row>
    <row r="7357" spans="10:11" x14ac:dyDescent="0.25">
      <c r="J7357" s="92"/>
      <c r="K7357" s="92"/>
    </row>
    <row r="7358" spans="10:11" x14ac:dyDescent="0.25">
      <c r="J7358" s="92"/>
      <c r="K7358" s="92"/>
    </row>
    <row r="7359" spans="10:11" x14ac:dyDescent="0.25">
      <c r="J7359" s="92"/>
      <c r="K7359" s="92"/>
    </row>
    <row r="7360" spans="10:11" x14ac:dyDescent="0.25">
      <c r="J7360" s="92"/>
      <c r="K7360" s="92"/>
    </row>
    <row r="7361" spans="10:11" x14ac:dyDescent="0.25">
      <c r="J7361" s="92"/>
      <c r="K7361" s="92"/>
    </row>
    <row r="7362" spans="10:11" x14ac:dyDescent="0.25">
      <c r="J7362" s="92"/>
      <c r="K7362" s="92"/>
    </row>
    <row r="7363" spans="10:11" x14ac:dyDescent="0.25">
      <c r="J7363" s="92"/>
      <c r="K7363" s="92"/>
    </row>
    <row r="7364" spans="10:11" x14ac:dyDescent="0.25">
      <c r="J7364" s="92"/>
      <c r="K7364" s="92"/>
    </row>
    <row r="7365" spans="10:11" x14ac:dyDescent="0.25">
      <c r="J7365" s="92"/>
      <c r="K7365" s="92"/>
    </row>
    <row r="7366" spans="10:11" x14ac:dyDescent="0.25">
      <c r="J7366" s="92"/>
      <c r="K7366" s="92"/>
    </row>
    <row r="7367" spans="10:11" x14ac:dyDescent="0.25">
      <c r="J7367" s="92"/>
      <c r="K7367" s="92"/>
    </row>
    <row r="7368" spans="10:11" x14ac:dyDescent="0.25">
      <c r="J7368" s="92"/>
      <c r="K7368" s="92"/>
    </row>
    <row r="7369" spans="10:11" x14ac:dyDescent="0.25">
      <c r="J7369" s="92"/>
      <c r="K7369" s="92"/>
    </row>
    <row r="7370" spans="10:11" x14ac:dyDescent="0.25">
      <c r="J7370" s="92"/>
      <c r="K7370" s="92"/>
    </row>
    <row r="7371" spans="10:11" x14ac:dyDescent="0.25">
      <c r="J7371" s="92"/>
      <c r="K7371" s="92"/>
    </row>
    <row r="7372" spans="10:11" x14ac:dyDescent="0.25">
      <c r="J7372" s="92"/>
      <c r="K7372" s="92"/>
    </row>
    <row r="7373" spans="10:11" x14ac:dyDescent="0.25">
      <c r="J7373" s="92"/>
      <c r="K7373" s="92"/>
    </row>
    <row r="7374" spans="10:11" x14ac:dyDescent="0.25">
      <c r="J7374" s="92"/>
      <c r="K7374" s="92"/>
    </row>
    <row r="7375" spans="10:11" x14ac:dyDescent="0.25">
      <c r="J7375" s="92"/>
      <c r="K7375" s="92"/>
    </row>
    <row r="7376" spans="10:11" x14ac:dyDescent="0.25">
      <c r="J7376" s="92"/>
      <c r="K7376" s="92"/>
    </row>
    <row r="7377" spans="10:11" x14ac:dyDescent="0.25">
      <c r="J7377" s="92"/>
      <c r="K7377" s="92"/>
    </row>
    <row r="7378" spans="10:11" x14ac:dyDescent="0.25">
      <c r="J7378" s="92"/>
      <c r="K7378" s="92"/>
    </row>
    <row r="7379" spans="10:11" x14ac:dyDescent="0.25">
      <c r="J7379" s="92"/>
      <c r="K7379" s="92"/>
    </row>
    <row r="7380" spans="10:11" x14ac:dyDescent="0.25">
      <c r="J7380" s="92"/>
      <c r="K7380" s="92"/>
    </row>
    <row r="7381" spans="10:11" x14ac:dyDescent="0.25">
      <c r="J7381" s="92"/>
      <c r="K7381" s="92"/>
    </row>
    <row r="7382" spans="10:11" x14ac:dyDescent="0.25">
      <c r="J7382" s="92"/>
      <c r="K7382" s="92"/>
    </row>
    <row r="7383" spans="10:11" x14ac:dyDescent="0.25">
      <c r="J7383" s="92"/>
      <c r="K7383" s="92"/>
    </row>
    <row r="7384" spans="10:11" x14ac:dyDescent="0.25">
      <c r="J7384" s="92"/>
      <c r="K7384" s="92"/>
    </row>
    <row r="7385" spans="10:11" x14ac:dyDescent="0.25">
      <c r="J7385" s="92"/>
      <c r="K7385" s="92"/>
    </row>
    <row r="7386" spans="10:11" x14ac:dyDescent="0.25">
      <c r="J7386" s="92"/>
      <c r="K7386" s="92"/>
    </row>
    <row r="7387" spans="10:11" x14ac:dyDescent="0.25">
      <c r="J7387" s="92"/>
      <c r="K7387" s="92"/>
    </row>
    <row r="7388" spans="10:11" x14ac:dyDescent="0.25">
      <c r="J7388" s="92"/>
      <c r="K7388" s="92"/>
    </row>
    <row r="7389" spans="10:11" x14ac:dyDescent="0.25">
      <c r="J7389" s="92"/>
      <c r="K7389" s="92"/>
    </row>
    <row r="7390" spans="10:11" x14ac:dyDescent="0.25">
      <c r="J7390" s="92"/>
      <c r="K7390" s="92"/>
    </row>
    <row r="7391" spans="10:11" x14ac:dyDescent="0.25">
      <c r="J7391" s="92"/>
      <c r="K7391" s="92"/>
    </row>
    <row r="7392" spans="10:11" x14ac:dyDescent="0.25">
      <c r="J7392" s="92"/>
      <c r="K7392" s="92"/>
    </row>
    <row r="7393" spans="10:11" x14ac:dyDescent="0.25">
      <c r="J7393" s="92"/>
      <c r="K7393" s="92"/>
    </row>
    <row r="7394" spans="10:11" x14ac:dyDescent="0.25">
      <c r="J7394" s="92"/>
      <c r="K7394" s="92"/>
    </row>
    <row r="7395" spans="10:11" x14ac:dyDescent="0.25">
      <c r="J7395" s="92"/>
      <c r="K7395" s="92"/>
    </row>
    <row r="7396" spans="10:11" x14ac:dyDescent="0.25">
      <c r="J7396" s="92"/>
      <c r="K7396" s="92"/>
    </row>
    <row r="7397" spans="10:11" x14ac:dyDescent="0.25">
      <c r="J7397" s="92"/>
      <c r="K7397" s="92"/>
    </row>
    <row r="7398" spans="10:11" x14ac:dyDescent="0.25">
      <c r="J7398" s="92"/>
      <c r="K7398" s="92"/>
    </row>
    <row r="7399" spans="10:11" x14ac:dyDescent="0.25">
      <c r="J7399" s="92"/>
      <c r="K7399" s="92"/>
    </row>
    <row r="7400" spans="10:11" x14ac:dyDescent="0.25">
      <c r="J7400" s="92"/>
      <c r="K7400" s="92"/>
    </row>
    <row r="7401" spans="10:11" x14ac:dyDescent="0.25">
      <c r="J7401" s="92"/>
      <c r="K7401" s="92"/>
    </row>
    <row r="7402" spans="10:11" x14ac:dyDescent="0.25">
      <c r="J7402" s="92"/>
      <c r="K7402" s="92"/>
    </row>
    <row r="7403" spans="10:11" x14ac:dyDescent="0.25">
      <c r="J7403" s="92"/>
      <c r="K7403" s="92"/>
    </row>
    <row r="7404" spans="10:11" x14ac:dyDescent="0.25">
      <c r="J7404" s="92"/>
      <c r="K7404" s="92"/>
    </row>
    <row r="7405" spans="10:11" x14ac:dyDescent="0.25">
      <c r="J7405" s="92"/>
      <c r="K7405" s="92"/>
    </row>
    <row r="7406" spans="10:11" x14ac:dyDescent="0.25">
      <c r="J7406" s="92"/>
      <c r="K7406" s="92"/>
    </row>
    <row r="7407" spans="10:11" x14ac:dyDescent="0.25">
      <c r="J7407" s="92"/>
      <c r="K7407" s="92"/>
    </row>
    <row r="7408" spans="10:11" x14ac:dyDescent="0.25">
      <c r="J7408" s="92"/>
      <c r="K7408" s="92"/>
    </row>
    <row r="7409" spans="10:11" x14ac:dyDescent="0.25">
      <c r="J7409" s="92"/>
      <c r="K7409" s="92"/>
    </row>
    <row r="7410" spans="10:11" x14ac:dyDescent="0.25">
      <c r="J7410" s="92"/>
      <c r="K7410" s="92"/>
    </row>
    <row r="7411" spans="10:11" x14ac:dyDescent="0.25">
      <c r="J7411" s="92"/>
      <c r="K7411" s="92"/>
    </row>
    <row r="7412" spans="10:11" x14ac:dyDescent="0.25">
      <c r="J7412" s="92"/>
      <c r="K7412" s="92"/>
    </row>
    <row r="7413" spans="10:11" x14ac:dyDescent="0.25">
      <c r="J7413" s="92"/>
      <c r="K7413" s="92"/>
    </row>
    <row r="7414" spans="10:11" x14ac:dyDescent="0.25">
      <c r="J7414" s="92"/>
      <c r="K7414" s="92"/>
    </row>
    <row r="7415" spans="10:11" x14ac:dyDescent="0.25">
      <c r="J7415" s="92"/>
      <c r="K7415" s="92"/>
    </row>
    <row r="7416" spans="10:11" x14ac:dyDescent="0.25">
      <c r="J7416" s="92"/>
      <c r="K7416" s="92"/>
    </row>
    <row r="7417" spans="10:11" x14ac:dyDescent="0.25">
      <c r="J7417" s="92"/>
      <c r="K7417" s="92"/>
    </row>
    <row r="7418" spans="10:11" x14ac:dyDescent="0.25">
      <c r="J7418" s="92"/>
      <c r="K7418" s="92"/>
    </row>
    <row r="7419" spans="10:11" x14ac:dyDescent="0.25">
      <c r="J7419" s="92"/>
      <c r="K7419" s="92"/>
    </row>
    <row r="7420" spans="10:11" x14ac:dyDescent="0.25">
      <c r="J7420" s="92"/>
      <c r="K7420" s="92"/>
    </row>
    <row r="7421" spans="10:11" x14ac:dyDescent="0.25">
      <c r="J7421" s="92"/>
      <c r="K7421" s="92"/>
    </row>
    <row r="7422" spans="10:11" x14ac:dyDescent="0.25">
      <c r="J7422" s="92"/>
      <c r="K7422" s="92"/>
    </row>
    <row r="7423" spans="10:11" x14ac:dyDescent="0.25">
      <c r="J7423" s="92"/>
      <c r="K7423" s="92"/>
    </row>
    <row r="7424" spans="10:11" x14ac:dyDescent="0.25">
      <c r="J7424" s="92"/>
      <c r="K7424" s="92"/>
    </row>
    <row r="7425" spans="10:11" x14ac:dyDescent="0.25">
      <c r="J7425" s="92"/>
      <c r="K7425" s="92"/>
    </row>
    <row r="7426" spans="10:11" x14ac:dyDescent="0.25">
      <c r="J7426" s="92"/>
      <c r="K7426" s="92"/>
    </row>
    <row r="7427" spans="10:11" x14ac:dyDescent="0.25">
      <c r="J7427" s="92"/>
      <c r="K7427" s="92"/>
    </row>
    <row r="7428" spans="10:11" x14ac:dyDescent="0.25">
      <c r="J7428" s="92"/>
      <c r="K7428" s="92"/>
    </row>
    <row r="7429" spans="10:11" x14ac:dyDescent="0.25">
      <c r="J7429" s="92"/>
      <c r="K7429" s="92"/>
    </row>
    <row r="7430" spans="10:11" x14ac:dyDescent="0.25">
      <c r="J7430" s="92"/>
      <c r="K7430" s="92"/>
    </row>
    <row r="7431" spans="10:11" x14ac:dyDescent="0.25">
      <c r="J7431" s="92"/>
      <c r="K7431" s="92"/>
    </row>
    <row r="7432" spans="10:11" x14ac:dyDescent="0.25">
      <c r="J7432" s="92"/>
      <c r="K7432" s="92"/>
    </row>
    <row r="7433" spans="10:11" x14ac:dyDescent="0.25">
      <c r="J7433" s="92"/>
      <c r="K7433" s="92"/>
    </row>
    <row r="7434" spans="10:11" x14ac:dyDescent="0.25">
      <c r="J7434" s="92"/>
      <c r="K7434" s="92"/>
    </row>
    <row r="7435" spans="10:11" x14ac:dyDescent="0.25">
      <c r="J7435" s="92"/>
      <c r="K7435" s="92"/>
    </row>
    <row r="7436" spans="10:11" x14ac:dyDescent="0.25">
      <c r="J7436" s="92"/>
      <c r="K7436" s="92"/>
    </row>
    <row r="7437" spans="10:11" x14ac:dyDescent="0.25">
      <c r="J7437" s="92"/>
      <c r="K7437" s="92"/>
    </row>
    <row r="7438" spans="10:11" x14ac:dyDescent="0.25">
      <c r="J7438" s="92"/>
      <c r="K7438" s="92"/>
    </row>
    <row r="7439" spans="10:11" x14ac:dyDescent="0.25">
      <c r="J7439" s="92"/>
      <c r="K7439" s="92"/>
    </row>
    <row r="7440" spans="10:11" x14ac:dyDescent="0.25">
      <c r="J7440" s="92"/>
      <c r="K7440" s="92"/>
    </row>
    <row r="7441" spans="10:11" x14ac:dyDescent="0.25">
      <c r="J7441" s="92"/>
      <c r="K7441" s="92"/>
    </row>
    <row r="7442" spans="10:11" x14ac:dyDescent="0.25">
      <c r="J7442" s="92"/>
      <c r="K7442" s="92"/>
    </row>
    <row r="7443" spans="10:11" x14ac:dyDescent="0.25">
      <c r="J7443" s="92"/>
      <c r="K7443" s="92"/>
    </row>
    <row r="7444" spans="10:11" x14ac:dyDescent="0.25">
      <c r="J7444" s="92"/>
      <c r="K7444" s="92"/>
    </row>
    <row r="7445" spans="10:11" x14ac:dyDescent="0.25">
      <c r="J7445" s="92"/>
      <c r="K7445" s="92"/>
    </row>
    <row r="7446" spans="10:11" x14ac:dyDescent="0.25">
      <c r="J7446" s="92"/>
      <c r="K7446" s="92"/>
    </row>
    <row r="7447" spans="10:11" x14ac:dyDescent="0.25">
      <c r="J7447" s="92"/>
      <c r="K7447" s="92"/>
    </row>
    <row r="7448" spans="10:11" x14ac:dyDescent="0.25">
      <c r="J7448" s="92"/>
      <c r="K7448" s="92"/>
    </row>
    <row r="7449" spans="10:11" x14ac:dyDescent="0.25">
      <c r="J7449" s="92"/>
      <c r="K7449" s="92"/>
    </row>
    <row r="7450" spans="10:11" x14ac:dyDescent="0.25">
      <c r="J7450" s="92"/>
      <c r="K7450" s="92"/>
    </row>
    <row r="7451" spans="10:11" x14ac:dyDescent="0.25">
      <c r="J7451" s="92"/>
      <c r="K7451" s="92"/>
    </row>
    <row r="7452" spans="10:11" x14ac:dyDescent="0.25">
      <c r="J7452" s="92"/>
      <c r="K7452" s="92"/>
    </row>
    <row r="7453" spans="10:11" x14ac:dyDescent="0.25">
      <c r="J7453" s="92"/>
      <c r="K7453" s="92"/>
    </row>
    <row r="7454" spans="10:11" x14ac:dyDescent="0.25">
      <c r="J7454" s="92"/>
      <c r="K7454" s="92"/>
    </row>
    <row r="7455" spans="10:11" x14ac:dyDescent="0.25">
      <c r="J7455" s="92"/>
      <c r="K7455" s="92"/>
    </row>
    <row r="7456" spans="10:11" x14ac:dyDescent="0.25">
      <c r="J7456" s="92"/>
      <c r="K7456" s="92"/>
    </row>
    <row r="7457" spans="10:11" x14ac:dyDescent="0.25">
      <c r="J7457" s="92"/>
      <c r="K7457" s="92"/>
    </row>
    <row r="7458" spans="10:11" x14ac:dyDescent="0.25">
      <c r="J7458" s="92"/>
      <c r="K7458" s="92"/>
    </row>
    <row r="7459" spans="10:11" x14ac:dyDescent="0.25">
      <c r="J7459" s="92"/>
      <c r="K7459" s="92"/>
    </row>
    <row r="7460" spans="10:11" x14ac:dyDescent="0.25">
      <c r="J7460" s="92"/>
      <c r="K7460" s="92"/>
    </row>
    <row r="7461" spans="10:11" x14ac:dyDescent="0.25">
      <c r="J7461" s="92"/>
      <c r="K7461" s="92"/>
    </row>
    <row r="7462" spans="10:11" x14ac:dyDescent="0.25">
      <c r="J7462" s="92"/>
      <c r="K7462" s="92"/>
    </row>
    <row r="7463" spans="10:11" x14ac:dyDescent="0.25">
      <c r="J7463" s="92"/>
      <c r="K7463" s="92"/>
    </row>
    <row r="7464" spans="10:11" x14ac:dyDescent="0.25">
      <c r="J7464" s="92"/>
      <c r="K7464" s="92"/>
    </row>
    <row r="7465" spans="10:11" x14ac:dyDescent="0.25">
      <c r="J7465" s="92"/>
      <c r="K7465" s="92"/>
    </row>
    <row r="7466" spans="10:11" x14ac:dyDescent="0.25">
      <c r="J7466" s="92"/>
      <c r="K7466" s="92"/>
    </row>
    <row r="7467" spans="10:11" x14ac:dyDescent="0.25">
      <c r="J7467" s="92"/>
      <c r="K7467" s="92"/>
    </row>
    <row r="7468" spans="10:11" x14ac:dyDescent="0.25">
      <c r="J7468" s="92"/>
      <c r="K7468" s="92"/>
    </row>
    <row r="7469" spans="10:11" x14ac:dyDescent="0.25">
      <c r="J7469" s="92"/>
      <c r="K7469" s="92"/>
    </row>
    <row r="7470" spans="10:11" x14ac:dyDescent="0.25">
      <c r="J7470" s="92"/>
      <c r="K7470" s="92"/>
    </row>
    <row r="7471" spans="10:11" x14ac:dyDescent="0.25">
      <c r="J7471" s="92"/>
      <c r="K7471" s="92"/>
    </row>
    <row r="7472" spans="10:11" x14ac:dyDescent="0.25">
      <c r="J7472" s="92"/>
      <c r="K7472" s="92"/>
    </row>
    <row r="7473" spans="10:11" x14ac:dyDescent="0.25">
      <c r="J7473" s="92"/>
      <c r="K7473" s="92"/>
    </row>
    <row r="7474" spans="10:11" x14ac:dyDescent="0.25">
      <c r="J7474" s="92"/>
      <c r="K7474" s="92"/>
    </row>
    <row r="7475" spans="10:11" x14ac:dyDescent="0.25">
      <c r="J7475" s="92"/>
      <c r="K7475" s="92"/>
    </row>
    <row r="7476" spans="10:11" x14ac:dyDescent="0.25">
      <c r="J7476" s="92"/>
      <c r="K7476" s="92"/>
    </row>
    <row r="7477" spans="10:11" x14ac:dyDescent="0.25">
      <c r="J7477" s="92"/>
      <c r="K7477" s="92"/>
    </row>
    <row r="7478" spans="10:11" x14ac:dyDescent="0.25">
      <c r="J7478" s="92"/>
      <c r="K7478" s="92"/>
    </row>
    <row r="7479" spans="10:11" x14ac:dyDescent="0.25">
      <c r="J7479" s="92"/>
      <c r="K7479" s="92"/>
    </row>
    <row r="7480" spans="10:11" x14ac:dyDescent="0.25">
      <c r="J7480" s="92"/>
      <c r="K7480" s="92"/>
    </row>
    <row r="7481" spans="10:11" x14ac:dyDescent="0.25">
      <c r="J7481" s="92"/>
      <c r="K7481" s="92"/>
    </row>
    <row r="7482" spans="10:11" x14ac:dyDescent="0.25">
      <c r="J7482" s="92"/>
      <c r="K7482" s="92"/>
    </row>
    <row r="7483" spans="10:11" x14ac:dyDescent="0.25">
      <c r="J7483" s="92"/>
      <c r="K7483" s="92"/>
    </row>
    <row r="7484" spans="10:11" x14ac:dyDescent="0.25">
      <c r="J7484" s="92"/>
      <c r="K7484" s="92"/>
    </row>
    <row r="7485" spans="10:11" x14ac:dyDescent="0.25">
      <c r="J7485" s="92"/>
      <c r="K7485" s="92"/>
    </row>
    <row r="7486" spans="10:11" x14ac:dyDescent="0.25">
      <c r="J7486" s="92"/>
      <c r="K7486" s="92"/>
    </row>
    <row r="7487" spans="10:11" x14ac:dyDescent="0.25">
      <c r="J7487" s="92"/>
      <c r="K7487" s="92"/>
    </row>
    <row r="7488" spans="10:11" x14ac:dyDescent="0.25">
      <c r="J7488" s="92"/>
      <c r="K7488" s="92"/>
    </row>
    <row r="7489" spans="10:11" x14ac:dyDescent="0.25">
      <c r="J7489" s="92"/>
      <c r="K7489" s="92"/>
    </row>
    <row r="7490" spans="10:11" x14ac:dyDescent="0.25">
      <c r="J7490" s="92"/>
      <c r="K7490" s="92"/>
    </row>
    <row r="7491" spans="10:11" x14ac:dyDescent="0.25">
      <c r="J7491" s="92"/>
      <c r="K7491" s="92"/>
    </row>
    <row r="7492" spans="10:11" x14ac:dyDescent="0.25">
      <c r="J7492" s="92"/>
      <c r="K7492" s="92"/>
    </row>
    <row r="7493" spans="10:11" x14ac:dyDescent="0.25">
      <c r="J7493" s="92"/>
      <c r="K7493" s="92"/>
    </row>
    <row r="7494" spans="10:11" x14ac:dyDescent="0.25">
      <c r="J7494" s="92"/>
      <c r="K7494" s="92"/>
    </row>
    <row r="7495" spans="10:11" x14ac:dyDescent="0.25">
      <c r="J7495" s="92"/>
      <c r="K7495" s="92"/>
    </row>
    <row r="7496" spans="10:11" x14ac:dyDescent="0.25">
      <c r="J7496" s="92"/>
      <c r="K7496" s="92"/>
    </row>
    <row r="7497" spans="10:11" x14ac:dyDescent="0.25">
      <c r="J7497" s="92"/>
      <c r="K7497" s="92"/>
    </row>
    <row r="7498" spans="10:11" x14ac:dyDescent="0.25">
      <c r="J7498" s="92"/>
      <c r="K7498" s="92"/>
    </row>
    <row r="7499" spans="10:11" x14ac:dyDescent="0.25">
      <c r="J7499" s="92"/>
      <c r="K7499" s="92"/>
    </row>
    <row r="7500" spans="10:11" x14ac:dyDescent="0.25">
      <c r="J7500" s="92"/>
      <c r="K7500" s="92"/>
    </row>
    <row r="7501" spans="10:11" x14ac:dyDescent="0.25">
      <c r="J7501" s="92"/>
      <c r="K7501" s="92"/>
    </row>
    <row r="7502" spans="10:11" x14ac:dyDescent="0.25">
      <c r="J7502" s="92"/>
      <c r="K7502" s="92"/>
    </row>
    <row r="7503" spans="10:11" x14ac:dyDescent="0.25">
      <c r="J7503" s="92"/>
      <c r="K7503" s="92"/>
    </row>
    <row r="7504" spans="10:11" x14ac:dyDescent="0.25">
      <c r="J7504" s="92"/>
      <c r="K7504" s="92"/>
    </row>
    <row r="7505" spans="10:11" x14ac:dyDescent="0.25">
      <c r="J7505" s="92"/>
      <c r="K7505" s="92"/>
    </row>
    <row r="7506" spans="10:11" x14ac:dyDescent="0.25">
      <c r="J7506" s="92"/>
      <c r="K7506" s="92"/>
    </row>
    <row r="7507" spans="10:11" x14ac:dyDescent="0.25">
      <c r="J7507" s="92"/>
      <c r="K7507" s="92"/>
    </row>
    <row r="7508" spans="10:11" x14ac:dyDescent="0.25">
      <c r="J7508" s="92"/>
      <c r="K7508" s="92"/>
    </row>
    <row r="7509" spans="10:11" x14ac:dyDescent="0.25">
      <c r="J7509" s="92"/>
      <c r="K7509" s="92"/>
    </row>
    <row r="7510" spans="10:11" x14ac:dyDescent="0.25">
      <c r="J7510" s="92"/>
      <c r="K7510" s="92"/>
    </row>
    <row r="7511" spans="10:11" x14ac:dyDescent="0.25">
      <c r="J7511" s="92"/>
      <c r="K7511" s="92"/>
    </row>
    <row r="7512" spans="10:11" x14ac:dyDescent="0.25">
      <c r="J7512" s="92"/>
      <c r="K7512" s="92"/>
    </row>
    <row r="7513" spans="10:11" x14ac:dyDescent="0.25">
      <c r="J7513" s="92"/>
      <c r="K7513" s="92"/>
    </row>
    <row r="7514" spans="10:11" x14ac:dyDescent="0.25">
      <c r="J7514" s="92"/>
      <c r="K7514" s="92"/>
    </row>
    <row r="7515" spans="10:11" x14ac:dyDescent="0.25">
      <c r="J7515" s="92"/>
      <c r="K7515" s="92"/>
    </row>
    <row r="7516" spans="10:11" x14ac:dyDescent="0.25">
      <c r="J7516" s="92"/>
      <c r="K7516" s="92"/>
    </row>
    <row r="7517" spans="10:11" x14ac:dyDescent="0.25">
      <c r="J7517" s="92"/>
      <c r="K7517" s="92"/>
    </row>
    <row r="7518" spans="10:11" x14ac:dyDescent="0.25">
      <c r="J7518" s="92"/>
      <c r="K7518" s="92"/>
    </row>
    <row r="7519" spans="10:11" x14ac:dyDescent="0.25">
      <c r="J7519" s="92"/>
      <c r="K7519" s="92"/>
    </row>
    <row r="7520" spans="10:11" x14ac:dyDescent="0.25">
      <c r="J7520" s="92"/>
      <c r="K7520" s="92"/>
    </row>
    <row r="7521" spans="10:11" x14ac:dyDescent="0.25">
      <c r="J7521" s="92"/>
      <c r="K7521" s="92"/>
    </row>
    <row r="7522" spans="10:11" x14ac:dyDescent="0.25">
      <c r="J7522" s="92"/>
      <c r="K7522" s="92"/>
    </row>
    <row r="7523" spans="10:11" x14ac:dyDescent="0.25">
      <c r="J7523" s="92"/>
      <c r="K7523" s="92"/>
    </row>
    <row r="7524" spans="10:11" x14ac:dyDescent="0.25">
      <c r="J7524" s="92"/>
      <c r="K7524" s="92"/>
    </row>
    <row r="7525" spans="10:11" x14ac:dyDescent="0.25">
      <c r="J7525" s="92"/>
      <c r="K7525" s="92"/>
    </row>
    <row r="7526" spans="10:11" x14ac:dyDescent="0.25">
      <c r="J7526" s="92"/>
      <c r="K7526" s="92"/>
    </row>
    <row r="7527" spans="10:11" x14ac:dyDescent="0.25">
      <c r="J7527" s="92"/>
      <c r="K7527" s="92"/>
    </row>
    <row r="7528" spans="10:11" x14ac:dyDescent="0.25">
      <c r="J7528" s="92"/>
      <c r="K7528" s="92"/>
    </row>
    <row r="7529" spans="10:11" x14ac:dyDescent="0.25">
      <c r="J7529" s="92"/>
      <c r="K7529" s="92"/>
    </row>
    <row r="7530" spans="10:11" x14ac:dyDescent="0.25">
      <c r="J7530" s="92"/>
      <c r="K7530" s="92"/>
    </row>
    <row r="7531" spans="10:11" x14ac:dyDescent="0.25">
      <c r="J7531" s="92"/>
      <c r="K7531" s="92"/>
    </row>
    <row r="7532" spans="10:11" x14ac:dyDescent="0.25">
      <c r="J7532" s="92"/>
      <c r="K7532" s="92"/>
    </row>
    <row r="7533" spans="10:11" x14ac:dyDescent="0.25">
      <c r="J7533" s="92"/>
      <c r="K7533" s="92"/>
    </row>
    <row r="7534" spans="10:11" x14ac:dyDescent="0.25">
      <c r="J7534" s="92"/>
      <c r="K7534" s="92"/>
    </row>
    <row r="7535" spans="10:11" x14ac:dyDescent="0.25">
      <c r="J7535" s="92"/>
      <c r="K7535" s="92"/>
    </row>
    <row r="7536" spans="10:11" x14ac:dyDescent="0.25">
      <c r="J7536" s="92"/>
      <c r="K7536" s="92"/>
    </row>
    <row r="7537" spans="10:11" x14ac:dyDescent="0.25">
      <c r="J7537" s="92"/>
      <c r="K7537" s="92"/>
    </row>
    <row r="7538" spans="10:11" x14ac:dyDescent="0.25">
      <c r="J7538" s="92"/>
      <c r="K7538" s="92"/>
    </row>
    <row r="7539" spans="10:11" x14ac:dyDescent="0.25">
      <c r="J7539" s="92"/>
      <c r="K7539" s="92"/>
    </row>
    <row r="7540" spans="10:11" x14ac:dyDescent="0.25">
      <c r="J7540" s="92"/>
      <c r="K7540" s="92"/>
    </row>
    <row r="7541" spans="10:11" x14ac:dyDescent="0.25">
      <c r="J7541" s="92"/>
      <c r="K7541" s="92"/>
    </row>
    <row r="7542" spans="10:11" x14ac:dyDescent="0.25">
      <c r="J7542" s="92"/>
      <c r="K7542" s="92"/>
    </row>
    <row r="7543" spans="10:11" x14ac:dyDescent="0.25">
      <c r="J7543" s="92"/>
      <c r="K7543" s="92"/>
    </row>
    <row r="7544" spans="10:11" x14ac:dyDescent="0.25">
      <c r="J7544" s="92"/>
      <c r="K7544" s="92"/>
    </row>
    <row r="7545" spans="10:11" x14ac:dyDescent="0.25">
      <c r="J7545" s="92"/>
      <c r="K7545" s="92"/>
    </row>
    <row r="7546" spans="10:11" x14ac:dyDescent="0.25">
      <c r="J7546" s="92"/>
      <c r="K7546" s="92"/>
    </row>
    <row r="7547" spans="10:11" x14ac:dyDescent="0.25">
      <c r="J7547" s="92"/>
      <c r="K7547" s="92"/>
    </row>
    <row r="7548" spans="10:11" x14ac:dyDescent="0.25">
      <c r="J7548" s="92"/>
      <c r="K7548" s="92"/>
    </row>
    <row r="7549" spans="10:11" x14ac:dyDescent="0.25">
      <c r="J7549" s="92"/>
      <c r="K7549" s="92"/>
    </row>
    <row r="7550" spans="10:11" x14ac:dyDescent="0.25">
      <c r="J7550" s="92"/>
      <c r="K7550" s="92"/>
    </row>
    <row r="7551" spans="10:11" x14ac:dyDescent="0.25">
      <c r="J7551" s="92"/>
      <c r="K7551" s="92"/>
    </row>
    <row r="7552" spans="10:11" x14ac:dyDescent="0.25">
      <c r="J7552" s="92"/>
      <c r="K7552" s="92"/>
    </row>
    <row r="7553" spans="10:11" x14ac:dyDescent="0.25">
      <c r="J7553" s="92"/>
      <c r="K7553" s="92"/>
    </row>
    <row r="7554" spans="10:11" x14ac:dyDescent="0.25">
      <c r="J7554" s="92"/>
      <c r="K7554" s="92"/>
    </row>
    <row r="7555" spans="10:11" x14ac:dyDescent="0.25">
      <c r="J7555" s="92"/>
      <c r="K7555" s="92"/>
    </row>
    <row r="7556" spans="10:11" x14ac:dyDescent="0.25">
      <c r="J7556" s="92"/>
      <c r="K7556" s="92"/>
    </row>
    <row r="7557" spans="10:11" x14ac:dyDescent="0.25">
      <c r="J7557" s="92"/>
      <c r="K7557" s="92"/>
    </row>
    <row r="7558" spans="10:11" x14ac:dyDescent="0.25">
      <c r="J7558" s="92"/>
      <c r="K7558" s="92"/>
    </row>
    <row r="7559" spans="10:11" x14ac:dyDescent="0.25">
      <c r="J7559" s="92"/>
      <c r="K7559" s="92"/>
    </row>
    <row r="7560" spans="10:11" x14ac:dyDescent="0.25">
      <c r="J7560" s="92"/>
      <c r="K7560" s="92"/>
    </row>
    <row r="7561" spans="10:11" x14ac:dyDescent="0.25">
      <c r="J7561" s="92"/>
      <c r="K7561" s="92"/>
    </row>
    <row r="7562" spans="10:11" x14ac:dyDescent="0.25">
      <c r="J7562" s="92"/>
      <c r="K7562" s="92"/>
    </row>
    <row r="7563" spans="10:11" x14ac:dyDescent="0.25">
      <c r="J7563" s="92"/>
      <c r="K7563" s="92"/>
    </row>
    <row r="7564" spans="10:11" x14ac:dyDescent="0.25">
      <c r="J7564" s="92"/>
      <c r="K7564" s="92"/>
    </row>
    <row r="7565" spans="10:11" x14ac:dyDescent="0.25">
      <c r="J7565" s="92"/>
      <c r="K7565" s="92"/>
    </row>
    <row r="7566" spans="10:11" x14ac:dyDescent="0.25">
      <c r="J7566" s="92"/>
      <c r="K7566" s="92"/>
    </row>
    <row r="7567" spans="10:11" x14ac:dyDescent="0.25">
      <c r="J7567" s="92"/>
      <c r="K7567" s="92"/>
    </row>
    <row r="7568" spans="10:11" x14ac:dyDescent="0.25">
      <c r="J7568" s="92"/>
      <c r="K7568" s="92"/>
    </row>
    <row r="7569" spans="10:11" x14ac:dyDescent="0.25">
      <c r="J7569" s="92"/>
      <c r="K7569" s="92"/>
    </row>
    <row r="7570" spans="10:11" x14ac:dyDescent="0.25">
      <c r="J7570" s="92"/>
      <c r="K7570" s="92"/>
    </row>
    <row r="7571" spans="10:11" x14ac:dyDescent="0.25">
      <c r="J7571" s="92"/>
      <c r="K7571" s="92"/>
    </row>
    <row r="7572" spans="10:11" x14ac:dyDescent="0.25">
      <c r="J7572" s="92"/>
      <c r="K7572" s="92"/>
    </row>
    <row r="7573" spans="10:11" x14ac:dyDescent="0.25">
      <c r="J7573" s="92"/>
      <c r="K7573" s="92"/>
    </row>
    <row r="7574" spans="10:11" x14ac:dyDescent="0.25">
      <c r="J7574" s="92"/>
      <c r="K7574" s="92"/>
    </row>
    <row r="7575" spans="10:11" x14ac:dyDescent="0.25">
      <c r="J7575" s="92"/>
      <c r="K7575" s="92"/>
    </row>
    <row r="7576" spans="10:11" x14ac:dyDescent="0.25">
      <c r="J7576" s="92"/>
      <c r="K7576" s="92"/>
    </row>
    <row r="7577" spans="10:11" x14ac:dyDescent="0.25">
      <c r="J7577" s="92"/>
      <c r="K7577" s="92"/>
    </row>
    <row r="7578" spans="10:11" x14ac:dyDescent="0.25">
      <c r="J7578" s="92"/>
      <c r="K7578" s="92"/>
    </row>
    <row r="7579" spans="10:11" x14ac:dyDescent="0.25">
      <c r="J7579" s="92"/>
      <c r="K7579" s="92"/>
    </row>
    <row r="7580" spans="10:11" x14ac:dyDescent="0.25">
      <c r="J7580" s="92"/>
      <c r="K7580" s="92"/>
    </row>
    <row r="7581" spans="10:11" x14ac:dyDescent="0.25">
      <c r="J7581" s="92"/>
      <c r="K7581" s="92"/>
    </row>
    <row r="7582" spans="10:11" x14ac:dyDescent="0.25">
      <c r="J7582" s="92"/>
      <c r="K7582" s="92"/>
    </row>
    <row r="7583" spans="10:11" x14ac:dyDescent="0.25">
      <c r="J7583" s="92"/>
      <c r="K7583" s="92"/>
    </row>
    <row r="7584" spans="10:11" x14ac:dyDescent="0.25">
      <c r="J7584" s="92"/>
      <c r="K7584" s="92"/>
    </row>
    <row r="7585" spans="10:11" x14ac:dyDescent="0.25">
      <c r="J7585" s="92"/>
      <c r="K7585" s="92"/>
    </row>
    <row r="7586" spans="10:11" x14ac:dyDescent="0.25">
      <c r="J7586" s="92"/>
      <c r="K7586" s="92"/>
    </row>
    <row r="7587" spans="10:11" x14ac:dyDescent="0.25">
      <c r="J7587" s="92"/>
      <c r="K7587" s="92"/>
    </row>
    <row r="7588" spans="10:11" x14ac:dyDescent="0.25">
      <c r="J7588" s="92"/>
      <c r="K7588" s="92"/>
    </row>
    <row r="7589" spans="10:11" x14ac:dyDescent="0.25">
      <c r="J7589" s="92"/>
      <c r="K7589" s="92"/>
    </row>
    <row r="7590" spans="10:11" x14ac:dyDescent="0.25">
      <c r="J7590" s="92"/>
      <c r="K7590" s="92"/>
    </row>
    <row r="7591" spans="10:11" x14ac:dyDescent="0.25">
      <c r="J7591" s="92"/>
      <c r="K7591" s="92"/>
    </row>
    <row r="7592" spans="10:11" x14ac:dyDescent="0.25">
      <c r="J7592" s="92"/>
      <c r="K7592" s="92"/>
    </row>
    <row r="7593" spans="10:11" x14ac:dyDescent="0.25">
      <c r="J7593" s="92"/>
      <c r="K7593" s="92"/>
    </row>
    <row r="7594" spans="10:11" x14ac:dyDescent="0.25">
      <c r="J7594" s="92"/>
      <c r="K7594" s="92"/>
    </row>
    <row r="7595" spans="10:11" x14ac:dyDescent="0.25">
      <c r="J7595" s="92"/>
      <c r="K7595" s="92"/>
    </row>
    <row r="7596" spans="10:11" x14ac:dyDescent="0.25">
      <c r="J7596" s="92"/>
      <c r="K7596" s="92"/>
    </row>
    <row r="7597" spans="10:11" x14ac:dyDescent="0.25">
      <c r="J7597" s="92"/>
      <c r="K7597" s="92"/>
    </row>
    <row r="7598" spans="10:11" x14ac:dyDescent="0.25">
      <c r="J7598" s="92"/>
      <c r="K7598" s="92"/>
    </row>
    <row r="7599" spans="10:11" x14ac:dyDescent="0.25">
      <c r="J7599" s="92"/>
      <c r="K7599" s="92"/>
    </row>
    <row r="7600" spans="10:11" x14ac:dyDescent="0.25">
      <c r="J7600" s="92"/>
      <c r="K7600" s="92"/>
    </row>
    <row r="7601" spans="10:11" x14ac:dyDescent="0.25">
      <c r="J7601" s="92"/>
      <c r="K7601" s="92"/>
    </row>
    <row r="7602" spans="10:11" x14ac:dyDescent="0.25">
      <c r="J7602" s="92"/>
      <c r="K7602" s="92"/>
    </row>
    <row r="7603" spans="10:11" x14ac:dyDescent="0.25">
      <c r="J7603" s="92"/>
      <c r="K7603" s="92"/>
    </row>
    <row r="7604" spans="10:11" x14ac:dyDescent="0.25">
      <c r="J7604" s="92"/>
      <c r="K7604" s="92"/>
    </row>
    <row r="7605" spans="10:11" x14ac:dyDescent="0.25">
      <c r="J7605" s="92"/>
      <c r="K7605" s="92"/>
    </row>
    <row r="7606" spans="10:11" x14ac:dyDescent="0.25">
      <c r="J7606" s="92"/>
      <c r="K7606" s="92"/>
    </row>
    <row r="7607" spans="10:11" x14ac:dyDescent="0.25">
      <c r="J7607" s="92"/>
      <c r="K7607" s="92"/>
    </row>
    <row r="7608" spans="10:11" x14ac:dyDescent="0.25">
      <c r="J7608" s="92"/>
      <c r="K7608" s="92"/>
    </row>
    <row r="7609" spans="10:11" x14ac:dyDescent="0.25">
      <c r="J7609" s="92"/>
      <c r="K7609" s="92"/>
    </row>
    <row r="7610" spans="10:11" x14ac:dyDescent="0.25">
      <c r="J7610" s="92"/>
      <c r="K7610" s="92"/>
    </row>
    <row r="7611" spans="10:11" x14ac:dyDescent="0.25">
      <c r="J7611" s="92"/>
      <c r="K7611" s="92"/>
    </row>
    <row r="7612" spans="10:11" x14ac:dyDescent="0.25">
      <c r="J7612" s="92"/>
      <c r="K7612" s="92"/>
    </row>
    <row r="7613" spans="10:11" x14ac:dyDescent="0.25">
      <c r="J7613" s="92"/>
      <c r="K7613" s="92"/>
    </row>
    <row r="7614" spans="10:11" x14ac:dyDescent="0.25">
      <c r="J7614" s="92"/>
      <c r="K7614" s="92"/>
    </row>
    <row r="7615" spans="10:11" x14ac:dyDescent="0.25">
      <c r="J7615" s="92"/>
      <c r="K7615" s="92"/>
    </row>
    <row r="7616" spans="10:11" x14ac:dyDescent="0.25">
      <c r="J7616" s="92"/>
      <c r="K7616" s="92"/>
    </row>
    <row r="7617" spans="10:11" x14ac:dyDescent="0.25">
      <c r="J7617" s="92"/>
      <c r="K7617" s="92"/>
    </row>
    <row r="7618" spans="10:11" x14ac:dyDescent="0.25">
      <c r="J7618" s="92"/>
      <c r="K7618" s="92"/>
    </row>
    <row r="7619" spans="10:11" x14ac:dyDescent="0.25">
      <c r="J7619" s="92"/>
      <c r="K7619" s="92"/>
    </row>
    <row r="7620" spans="10:11" x14ac:dyDescent="0.25">
      <c r="J7620" s="92"/>
      <c r="K7620" s="92"/>
    </row>
    <row r="7621" spans="10:11" x14ac:dyDescent="0.25">
      <c r="J7621" s="92"/>
      <c r="K7621" s="92"/>
    </row>
    <row r="7622" spans="10:11" x14ac:dyDescent="0.25">
      <c r="J7622" s="92"/>
      <c r="K7622" s="92"/>
    </row>
    <row r="7623" spans="10:11" x14ac:dyDescent="0.25">
      <c r="J7623" s="92"/>
      <c r="K7623" s="92"/>
    </row>
    <row r="7624" spans="10:11" x14ac:dyDescent="0.25">
      <c r="J7624" s="92"/>
      <c r="K7624" s="92"/>
    </row>
    <row r="7625" spans="10:11" x14ac:dyDescent="0.25">
      <c r="J7625" s="92"/>
      <c r="K7625" s="92"/>
    </row>
    <row r="7626" spans="10:11" x14ac:dyDescent="0.25">
      <c r="J7626" s="92"/>
      <c r="K7626" s="92"/>
    </row>
    <row r="7627" spans="10:11" x14ac:dyDescent="0.25">
      <c r="J7627" s="92"/>
      <c r="K7627" s="92"/>
    </row>
    <row r="7628" spans="10:11" x14ac:dyDescent="0.25">
      <c r="J7628" s="92"/>
      <c r="K7628" s="92"/>
    </row>
    <row r="7629" spans="10:11" x14ac:dyDescent="0.25">
      <c r="J7629" s="92"/>
      <c r="K7629" s="92"/>
    </row>
    <row r="7630" spans="10:11" x14ac:dyDescent="0.25">
      <c r="J7630" s="92"/>
      <c r="K7630" s="92"/>
    </row>
    <row r="7631" spans="10:11" x14ac:dyDescent="0.25">
      <c r="J7631" s="92"/>
      <c r="K7631" s="92"/>
    </row>
    <row r="7632" spans="10:11" x14ac:dyDescent="0.25">
      <c r="J7632" s="92"/>
      <c r="K7632" s="92"/>
    </row>
    <row r="7633" spans="10:11" x14ac:dyDescent="0.25">
      <c r="J7633" s="92"/>
      <c r="K7633" s="92"/>
    </row>
    <row r="7634" spans="10:11" x14ac:dyDescent="0.25">
      <c r="J7634" s="92"/>
      <c r="K7634" s="92"/>
    </row>
    <row r="7635" spans="10:11" x14ac:dyDescent="0.25">
      <c r="J7635" s="92"/>
      <c r="K7635" s="92"/>
    </row>
    <row r="7636" spans="10:11" x14ac:dyDescent="0.25">
      <c r="J7636" s="92"/>
      <c r="K7636" s="92"/>
    </row>
    <row r="7637" spans="10:11" x14ac:dyDescent="0.25">
      <c r="J7637" s="92"/>
      <c r="K7637" s="92"/>
    </row>
    <row r="7638" spans="10:11" x14ac:dyDescent="0.25">
      <c r="J7638" s="92"/>
      <c r="K7638" s="92"/>
    </row>
    <row r="7639" spans="10:11" x14ac:dyDescent="0.25">
      <c r="J7639" s="92"/>
      <c r="K7639" s="92"/>
    </row>
    <row r="7640" spans="10:11" x14ac:dyDescent="0.25">
      <c r="J7640" s="92"/>
      <c r="K7640" s="92"/>
    </row>
    <row r="7641" spans="10:11" x14ac:dyDescent="0.25">
      <c r="J7641" s="92"/>
      <c r="K7641" s="92"/>
    </row>
    <row r="7642" spans="10:11" x14ac:dyDescent="0.25">
      <c r="J7642" s="92"/>
      <c r="K7642" s="92"/>
    </row>
    <row r="7643" spans="10:11" x14ac:dyDescent="0.25">
      <c r="J7643" s="92"/>
      <c r="K7643" s="92"/>
    </row>
    <row r="7644" spans="10:11" x14ac:dyDescent="0.25">
      <c r="J7644" s="92"/>
      <c r="K7644" s="92"/>
    </row>
    <row r="7645" spans="10:11" x14ac:dyDescent="0.25">
      <c r="J7645" s="92"/>
      <c r="K7645" s="92"/>
    </row>
    <row r="7646" spans="10:11" x14ac:dyDescent="0.25">
      <c r="J7646" s="92"/>
      <c r="K7646" s="92"/>
    </row>
    <row r="7647" spans="10:11" x14ac:dyDescent="0.25">
      <c r="J7647" s="92"/>
      <c r="K7647" s="92"/>
    </row>
    <row r="7648" spans="10:11" x14ac:dyDescent="0.25">
      <c r="J7648" s="92"/>
      <c r="K7648" s="92"/>
    </row>
    <row r="7649" spans="10:11" x14ac:dyDescent="0.25">
      <c r="J7649" s="92"/>
      <c r="K7649" s="92"/>
    </row>
    <row r="7650" spans="10:11" x14ac:dyDescent="0.25">
      <c r="J7650" s="92"/>
      <c r="K7650" s="92"/>
    </row>
    <row r="7651" spans="10:11" x14ac:dyDescent="0.25">
      <c r="J7651" s="92"/>
      <c r="K7651" s="92"/>
    </row>
    <row r="7652" spans="10:11" x14ac:dyDescent="0.25">
      <c r="J7652" s="92"/>
      <c r="K7652" s="92"/>
    </row>
    <row r="7653" spans="10:11" x14ac:dyDescent="0.25">
      <c r="J7653" s="92"/>
      <c r="K7653" s="92"/>
    </row>
    <row r="7654" spans="10:11" x14ac:dyDescent="0.25">
      <c r="J7654" s="92"/>
      <c r="K7654" s="92"/>
    </row>
    <row r="7655" spans="10:11" x14ac:dyDescent="0.25">
      <c r="J7655" s="92"/>
      <c r="K7655" s="92"/>
    </row>
    <row r="7656" spans="10:11" x14ac:dyDescent="0.25">
      <c r="J7656" s="92"/>
      <c r="K7656" s="92"/>
    </row>
    <row r="7657" spans="10:11" x14ac:dyDescent="0.25">
      <c r="J7657" s="92"/>
      <c r="K7657" s="92"/>
    </row>
    <row r="7658" spans="10:11" x14ac:dyDescent="0.25">
      <c r="J7658" s="92"/>
      <c r="K7658" s="92"/>
    </row>
    <row r="7659" spans="10:11" x14ac:dyDescent="0.25">
      <c r="J7659" s="92"/>
      <c r="K7659" s="92"/>
    </row>
    <row r="7660" spans="10:11" x14ac:dyDescent="0.25">
      <c r="J7660" s="92"/>
      <c r="K7660" s="92"/>
    </row>
    <row r="7661" spans="10:11" x14ac:dyDescent="0.25">
      <c r="J7661" s="92"/>
      <c r="K7661" s="92"/>
    </row>
    <row r="7662" spans="10:11" x14ac:dyDescent="0.25">
      <c r="J7662" s="92"/>
      <c r="K7662" s="92"/>
    </row>
    <row r="7663" spans="10:11" x14ac:dyDescent="0.25">
      <c r="J7663" s="92"/>
      <c r="K7663" s="92"/>
    </row>
    <row r="7664" spans="10:11" x14ac:dyDescent="0.25">
      <c r="J7664" s="92"/>
      <c r="K7664" s="92"/>
    </row>
    <row r="7665" spans="10:11" x14ac:dyDescent="0.25">
      <c r="J7665" s="92"/>
      <c r="K7665" s="92"/>
    </row>
    <row r="7666" spans="10:11" x14ac:dyDescent="0.25">
      <c r="J7666" s="92"/>
      <c r="K7666" s="92"/>
    </row>
    <row r="7667" spans="10:11" x14ac:dyDescent="0.25">
      <c r="J7667" s="92"/>
      <c r="K7667" s="92"/>
    </row>
    <row r="7668" spans="10:11" x14ac:dyDescent="0.25">
      <c r="J7668" s="92"/>
      <c r="K7668" s="92"/>
    </row>
    <row r="7669" spans="10:11" x14ac:dyDescent="0.25">
      <c r="J7669" s="92"/>
      <c r="K7669" s="92"/>
    </row>
    <row r="7670" spans="10:11" x14ac:dyDescent="0.25">
      <c r="J7670" s="92"/>
      <c r="K7670" s="92"/>
    </row>
    <row r="7671" spans="10:11" x14ac:dyDescent="0.25">
      <c r="J7671" s="92"/>
      <c r="K7671" s="92"/>
    </row>
    <row r="7672" spans="10:11" x14ac:dyDescent="0.25">
      <c r="J7672" s="92"/>
      <c r="K7672" s="92"/>
    </row>
    <row r="7673" spans="10:11" x14ac:dyDescent="0.25">
      <c r="J7673" s="92"/>
      <c r="K7673" s="92"/>
    </row>
    <row r="7674" spans="10:11" x14ac:dyDescent="0.25">
      <c r="J7674" s="92"/>
      <c r="K7674" s="92"/>
    </row>
    <row r="7675" spans="10:11" x14ac:dyDescent="0.25">
      <c r="J7675" s="92"/>
      <c r="K7675" s="92"/>
    </row>
    <row r="7676" spans="10:11" x14ac:dyDescent="0.25">
      <c r="J7676" s="92"/>
      <c r="K7676" s="92"/>
    </row>
    <row r="7677" spans="10:11" x14ac:dyDescent="0.25">
      <c r="J7677" s="92"/>
      <c r="K7677" s="92"/>
    </row>
    <row r="7678" spans="10:11" x14ac:dyDescent="0.25">
      <c r="J7678" s="92"/>
      <c r="K7678" s="92"/>
    </row>
    <row r="7679" spans="10:11" x14ac:dyDescent="0.25">
      <c r="J7679" s="92"/>
      <c r="K7679" s="92"/>
    </row>
    <row r="7680" spans="10:11" x14ac:dyDescent="0.25">
      <c r="J7680" s="92"/>
      <c r="K7680" s="92"/>
    </row>
    <row r="7681" spans="10:11" x14ac:dyDescent="0.25">
      <c r="J7681" s="92"/>
      <c r="K7681" s="92"/>
    </row>
    <row r="7682" spans="10:11" x14ac:dyDescent="0.25">
      <c r="J7682" s="92"/>
      <c r="K7682" s="92"/>
    </row>
    <row r="7683" spans="10:11" x14ac:dyDescent="0.25">
      <c r="J7683" s="92"/>
      <c r="K7683" s="92"/>
    </row>
    <row r="7684" spans="10:11" x14ac:dyDescent="0.25">
      <c r="J7684" s="92"/>
      <c r="K7684" s="92"/>
    </row>
    <row r="7685" spans="10:11" x14ac:dyDescent="0.25">
      <c r="J7685" s="92"/>
      <c r="K7685" s="92"/>
    </row>
    <row r="7686" spans="10:11" x14ac:dyDescent="0.25">
      <c r="J7686" s="92"/>
      <c r="K7686" s="92"/>
    </row>
    <row r="7687" spans="10:11" x14ac:dyDescent="0.25">
      <c r="J7687" s="92"/>
      <c r="K7687" s="92"/>
    </row>
    <row r="7688" spans="10:11" x14ac:dyDescent="0.25">
      <c r="J7688" s="92"/>
      <c r="K7688" s="92"/>
    </row>
    <row r="7689" spans="10:11" x14ac:dyDescent="0.25">
      <c r="J7689" s="92"/>
      <c r="K7689" s="92"/>
    </row>
    <row r="7690" spans="10:11" x14ac:dyDescent="0.25">
      <c r="J7690" s="92"/>
      <c r="K7690" s="92"/>
    </row>
    <row r="7691" spans="10:11" x14ac:dyDescent="0.25">
      <c r="J7691" s="92"/>
      <c r="K7691" s="92"/>
    </row>
    <row r="7692" spans="10:11" x14ac:dyDescent="0.25">
      <c r="J7692" s="92"/>
      <c r="K7692" s="92"/>
    </row>
    <row r="7693" spans="10:11" x14ac:dyDescent="0.25">
      <c r="J7693" s="92"/>
      <c r="K7693" s="92"/>
    </row>
    <row r="7694" spans="10:11" x14ac:dyDescent="0.25">
      <c r="J7694" s="92"/>
      <c r="K7694" s="92"/>
    </row>
    <row r="7695" spans="10:11" x14ac:dyDescent="0.25">
      <c r="J7695" s="92"/>
      <c r="K7695" s="92"/>
    </row>
    <row r="7696" spans="10:11" x14ac:dyDescent="0.25">
      <c r="J7696" s="92"/>
      <c r="K7696" s="92"/>
    </row>
    <row r="7697" spans="10:11" x14ac:dyDescent="0.25">
      <c r="J7697" s="92"/>
      <c r="K7697" s="92"/>
    </row>
    <row r="7698" spans="10:11" x14ac:dyDescent="0.25">
      <c r="J7698" s="92"/>
      <c r="K7698" s="92"/>
    </row>
    <row r="7699" spans="10:11" x14ac:dyDescent="0.25">
      <c r="J7699" s="92"/>
      <c r="K7699" s="92"/>
    </row>
    <row r="7700" spans="10:11" x14ac:dyDescent="0.25">
      <c r="J7700" s="92"/>
      <c r="K7700" s="92"/>
    </row>
    <row r="7701" spans="10:11" x14ac:dyDescent="0.25">
      <c r="J7701" s="92"/>
      <c r="K7701" s="92"/>
    </row>
    <row r="7702" spans="10:11" x14ac:dyDescent="0.25">
      <c r="J7702" s="92"/>
      <c r="K7702" s="92"/>
    </row>
    <row r="7703" spans="10:11" x14ac:dyDescent="0.25">
      <c r="J7703" s="92"/>
      <c r="K7703" s="92"/>
    </row>
    <row r="7704" spans="10:11" x14ac:dyDescent="0.25">
      <c r="J7704" s="92"/>
      <c r="K7704" s="92"/>
    </row>
    <row r="7705" spans="10:11" x14ac:dyDescent="0.25">
      <c r="J7705" s="92"/>
      <c r="K7705" s="92"/>
    </row>
    <row r="7706" spans="10:11" x14ac:dyDescent="0.25">
      <c r="J7706" s="92"/>
      <c r="K7706" s="92"/>
    </row>
    <row r="7707" spans="10:11" x14ac:dyDescent="0.25">
      <c r="J7707" s="92"/>
      <c r="K7707" s="92"/>
    </row>
    <row r="7708" spans="10:11" x14ac:dyDescent="0.25">
      <c r="J7708" s="92"/>
      <c r="K7708" s="92"/>
    </row>
    <row r="7709" spans="10:11" x14ac:dyDescent="0.25">
      <c r="J7709" s="92"/>
      <c r="K7709" s="92"/>
    </row>
    <row r="7710" spans="10:11" x14ac:dyDescent="0.25">
      <c r="J7710" s="92"/>
      <c r="K7710" s="92"/>
    </row>
    <row r="7711" spans="10:11" x14ac:dyDescent="0.25">
      <c r="J7711" s="92"/>
      <c r="K7711" s="92"/>
    </row>
    <row r="7712" spans="10:11" x14ac:dyDescent="0.25">
      <c r="J7712" s="92"/>
      <c r="K7712" s="92"/>
    </row>
    <row r="7713" spans="10:11" x14ac:dyDescent="0.25">
      <c r="J7713" s="92"/>
      <c r="K7713" s="92"/>
    </row>
    <row r="7714" spans="10:11" x14ac:dyDescent="0.25">
      <c r="J7714" s="92"/>
      <c r="K7714" s="92"/>
    </row>
    <row r="7715" spans="10:11" x14ac:dyDescent="0.25">
      <c r="J7715" s="92"/>
      <c r="K7715" s="92"/>
    </row>
    <row r="7716" spans="10:11" x14ac:dyDescent="0.25">
      <c r="J7716" s="92"/>
      <c r="K7716" s="92"/>
    </row>
    <row r="7717" spans="10:11" x14ac:dyDescent="0.25">
      <c r="J7717" s="92"/>
      <c r="K7717" s="92"/>
    </row>
    <row r="7718" spans="10:11" x14ac:dyDescent="0.25">
      <c r="J7718" s="92"/>
      <c r="K7718" s="92"/>
    </row>
    <row r="7719" spans="10:11" x14ac:dyDescent="0.25">
      <c r="J7719" s="92"/>
      <c r="K7719" s="92"/>
    </row>
    <row r="7720" spans="10:11" x14ac:dyDescent="0.25">
      <c r="J7720" s="92"/>
      <c r="K7720" s="92"/>
    </row>
    <row r="7721" spans="10:11" x14ac:dyDescent="0.25">
      <c r="J7721" s="92"/>
      <c r="K7721" s="92"/>
    </row>
    <row r="7722" spans="10:11" x14ac:dyDescent="0.25">
      <c r="J7722" s="92"/>
      <c r="K7722" s="92"/>
    </row>
    <row r="7723" spans="10:11" x14ac:dyDescent="0.25">
      <c r="J7723" s="92"/>
      <c r="K7723" s="92"/>
    </row>
    <row r="7724" spans="10:11" x14ac:dyDescent="0.25">
      <c r="J7724" s="92"/>
      <c r="K7724" s="92"/>
    </row>
    <row r="7725" spans="10:11" x14ac:dyDescent="0.25">
      <c r="J7725" s="92"/>
      <c r="K7725" s="92"/>
    </row>
    <row r="7726" spans="10:11" x14ac:dyDescent="0.25">
      <c r="J7726" s="92"/>
      <c r="K7726" s="92"/>
    </row>
    <row r="7727" spans="10:11" x14ac:dyDescent="0.25">
      <c r="J7727" s="92"/>
      <c r="K7727" s="92"/>
    </row>
    <row r="7728" spans="10:11" x14ac:dyDescent="0.25">
      <c r="J7728" s="92"/>
      <c r="K7728" s="92"/>
    </row>
    <row r="7729" spans="10:11" x14ac:dyDescent="0.25">
      <c r="J7729" s="92"/>
      <c r="K7729" s="92"/>
    </row>
    <row r="7730" spans="10:11" x14ac:dyDescent="0.25">
      <c r="J7730" s="92"/>
      <c r="K7730" s="92"/>
    </row>
    <row r="7731" spans="10:11" x14ac:dyDescent="0.25">
      <c r="J7731" s="92"/>
      <c r="K7731" s="92"/>
    </row>
    <row r="7732" spans="10:11" x14ac:dyDescent="0.25">
      <c r="J7732" s="92"/>
      <c r="K7732" s="92"/>
    </row>
    <row r="7733" spans="10:11" x14ac:dyDescent="0.25">
      <c r="J7733" s="92"/>
      <c r="K7733" s="92"/>
    </row>
    <row r="7734" spans="10:11" x14ac:dyDescent="0.25">
      <c r="J7734" s="92"/>
      <c r="K7734" s="92"/>
    </row>
    <row r="7735" spans="10:11" x14ac:dyDescent="0.25">
      <c r="J7735" s="92"/>
      <c r="K7735" s="92"/>
    </row>
    <row r="7736" spans="10:11" x14ac:dyDescent="0.25">
      <c r="J7736" s="92"/>
      <c r="K7736" s="92"/>
    </row>
    <row r="7737" spans="10:11" x14ac:dyDescent="0.25">
      <c r="J7737" s="92"/>
      <c r="K7737" s="92"/>
    </row>
    <row r="7738" spans="10:11" x14ac:dyDescent="0.25">
      <c r="J7738" s="92"/>
      <c r="K7738" s="92"/>
    </row>
    <row r="7739" spans="10:11" x14ac:dyDescent="0.25">
      <c r="J7739" s="92"/>
      <c r="K7739" s="92"/>
    </row>
    <row r="7740" spans="10:11" x14ac:dyDescent="0.25">
      <c r="J7740" s="92"/>
      <c r="K7740" s="92"/>
    </row>
    <row r="7741" spans="10:11" x14ac:dyDescent="0.25">
      <c r="J7741" s="92"/>
      <c r="K7741" s="92"/>
    </row>
    <row r="7742" spans="10:11" x14ac:dyDescent="0.25">
      <c r="J7742" s="92"/>
      <c r="K7742" s="92"/>
    </row>
    <row r="7743" spans="10:11" x14ac:dyDescent="0.25">
      <c r="J7743" s="92"/>
      <c r="K7743" s="92"/>
    </row>
    <row r="7744" spans="10:11" x14ac:dyDescent="0.25">
      <c r="J7744" s="92"/>
      <c r="K7744" s="92"/>
    </row>
    <row r="7745" spans="10:11" x14ac:dyDescent="0.25">
      <c r="J7745" s="92"/>
      <c r="K7745" s="92"/>
    </row>
    <row r="7746" spans="10:11" x14ac:dyDescent="0.25">
      <c r="J7746" s="92"/>
      <c r="K7746" s="92"/>
    </row>
    <row r="7747" spans="10:11" x14ac:dyDescent="0.25">
      <c r="J7747" s="92"/>
      <c r="K7747" s="92"/>
    </row>
    <row r="7748" spans="10:11" x14ac:dyDescent="0.25">
      <c r="J7748" s="92"/>
      <c r="K7748" s="92"/>
    </row>
    <row r="7749" spans="10:11" x14ac:dyDescent="0.25">
      <c r="J7749" s="92"/>
      <c r="K7749" s="92"/>
    </row>
    <row r="7750" spans="10:11" x14ac:dyDescent="0.25">
      <c r="J7750" s="92"/>
      <c r="K7750" s="92"/>
    </row>
    <row r="7751" spans="10:11" x14ac:dyDescent="0.25">
      <c r="J7751" s="92"/>
      <c r="K7751" s="92"/>
    </row>
    <row r="7752" spans="10:11" x14ac:dyDescent="0.25">
      <c r="J7752" s="92"/>
      <c r="K7752" s="92"/>
    </row>
    <row r="7753" spans="10:11" x14ac:dyDescent="0.25">
      <c r="J7753" s="92"/>
      <c r="K7753" s="92"/>
    </row>
    <row r="7754" spans="10:11" x14ac:dyDescent="0.25">
      <c r="J7754" s="92"/>
      <c r="K7754" s="92"/>
    </row>
    <row r="7755" spans="10:11" x14ac:dyDescent="0.25">
      <c r="J7755" s="92"/>
      <c r="K7755" s="92"/>
    </row>
    <row r="7756" spans="10:11" x14ac:dyDescent="0.25">
      <c r="J7756" s="92"/>
      <c r="K7756" s="92"/>
    </row>
    <row r="7757" spans="10:11" x14ac:dyDescent="0.25">
      <c r="J7757" s="92"/>
      <c r="K7757" s="92"/>
    </row>
    <row r="7758" spans="10:11" x14ac:dyDescent="0.25">
      <c r="J7758" s="92"/>
      <c r="K7758" s="92"/>
    </row>
    <row r="7759" spans="10:11" x14ac:dyDescent="0.25">
      <c r="J7759" s="92"/>
      <c r="K7759" s="92"/>
    </row>
    <row r="7760" spans="10:11" x14ac:dyDescent="0.25">
      <c r="J7760" s="92"/>
      <c r="K7760" s="92"/>
    </row>
    <row r="7761" spans="10:11" x14ac:dyDescent="0.25">
      <c r="J7761" s="92"/>
      <c r="K7761" s="92"/>
    </row>
    <row r="7762" spans="10:11" x14ac:dyDescent="0.25">
      <c r="J7762" s="92"/>
      <c r="K7762" s="92"/>
    </row>
    <row r="7763" spans="10:11" x14ac:dyDescent="0.25">
      <c r="J7763" s="92"/>
      <c r="K7763" s="92"/>
    </row>
    <row r="7764" spans="10:11" x14ac:dyDescent="0.25">
      <c r="J7764" s="92"/>
      <c r="K7764" s="92"/>
    </row>
    <row r="7765" spans="10:11" x14ac:dyDescent="0.25">
      <c r="J7765" s="92"/>
      <c r="K7765" s="92"/>
    </row>
    <row r="7766" spans="10:11" x14ac:dyDescent="0.25">
      <c r="J7766" s="92"/>
      <c r="K7766" s="92"/>
    </row>
    <row r="7767" spans="10:11" x14ac:dyDescent="0.25">
      <c r="J7767" s="92"/>
      <c r="K7767" s="92"/>
    </row>
    <row r="7768" spans="10:11" x14ac:dyDescent="0.25">
      <c r="J7768" s="92"/>
      <c r="K7768" s="92"/>
    </row>
    <row r="7769" spans="10:11" x14ac:dyDescent="0.25">
      <c r="J7769" s="92"/>
      <c r="K7769" s="92"/>
    </row>
    <row r="7770" spans="10:11" x14ac:dyDescent="0.25">
      <c r="J7770" s="92"/>
      <c r="K7770" s="92"/>
    </row>
    <row r="7771" spans="10:11" x14ac:dyDescent="0.25">
      <c r="J7771" s="92"/>
      <c r="K7771" s="92"/>
    </row>
    <row r="7772" spans="10:11" x14ac:dyDescent="0.25">
      <c r="J7772" s="92"/>
      <c r="K7772" s="92"/>
    </row>
    <row r="7773" spans="10:11" x14ac:dyDescent="0.25">
      <c r="J7773" s="92"/>
      <c r="K7773" s="92"/>
    </row>
    <row r="7774" spans="10:11" x14ac:dyDescent="0.25">
      <c r="J7774" s="92"/>
      <c r="K7774" s="92"/>
    </row>
    <row r="7775" spans="10:11" x14ac:dyDescent="0.25">
      <c r="J7775" s="92"/>
      <c r="K7775" s="92"/>
    </row>
    <row r="7776" spans="10:11" x14ac:dyDescent="0.25">
      <c r="J7776" s="92"/>
      <c r="K7776" s="92"/>
    </row>
    <row r="7777" spans="10:11" x14ac:dyDescent="0.25">
      <c r="J7777" s="92"/>
      <c r="K7777" s="92"/>
    </row>
    <row r="7778" spans="10:11" x14ac:dyDescent="0.25">
      <c r="J7778" s="92"/>
      <c r="K7778" s="92"/>
    </row>
    <row r="7779" spans="10:11" x14ac:dyDescent="0.25">
      <c r="J7779" s="92"/>
      <c r="K7779" s="92"/>
    </row>
    <row r="7780" spans="10:11" x14ac:dyDescent="0.25">
      <c r="J7780" s="92"/>
      <c r="K7780" s="92"/>
    </row>
    <row r="7781" spans="10:11" x14ac:dyDescent="0.25">
      <c r="J7781" s="92"/>
      <c r="K7781" s="92"/>
    </row>
    <row r="7782" spans="10:11" x14ac:dyDescent="0.25">
      <c r="J7782" s="92"/>
      <c r="K7782" s="92"/>
    </row>
    <row r="7783" spans="10:11" x14ac:dyDescent="0.25">
      <c r="J7783" s="92"/>
      <c r="K7783" s="92"/>
    </row>
    <row r="7784" spans="10:11" x14ac:dyDescent="0.25">
      <c r="J7784" s="92"/>
      <c r="K7784" s="92"/>
    </row>
    <row r="7785" spans="10:11" x14ac:dyDescent="0.25">
      <c r="J7785" s="92"/>
      <c r="K7785" s="92"/>
    </row>
    <row r="7786" spans="10:11" x14ac:dyDescent="0.25">
      <c r="J7786" s="92"/>
      <c r="K7786" s="92"/>
    </row>
    <row r="7787" spans="10:11" x14ac:dyDescent="0.25">
      <c r="J7787" s="92"/>
      <c r="K7787" s="92"/>
    </row>
    <row r="7788" spans="10:11" x14ac:dyDescent="0.25">
      <c r="J7788" s="92"/>
      <c r="K7788" s="92"/>
    </row>
    <row r="7789" spans="10:11" x14ac:dyDescent="0.25">
      <c r="J7789" s="92"/>
      <c r="K7789" s="92"/>
    </row>
    <row r="7790" spans="10:11" x14ac:dyDescent="0.25">
      <c r="J7790" s="92"/>
      <c r="K7790" s="92"/>
    </row>
    <row r="7791" spans="10:11" x14ac:dyDescent="0.25">
      <c r="J7791" s="92"/>
      <c r="K7791" s="92"/>
    </row>
    <row r="7792" spans="10:11" x14ac:dyDescent="0.25">
      <c r="J7792" s="92"/>
      <c r="K7792" s="92"/>
    </row>
    <row r="7793" spans="10:11" x14ac:dyDescent="0.25">
      <c r="J7793" s="92"/>
      <c r="K7793" s="92"/>
    </row>
    <row r="7794" spans="10:11" x14ac:dyDescent="0.25">
      <c r="J7794" s="92"/>
      <c r="K7794" s="92"/>
    </row>
    <row r="7795" spans="10:11" x14ac:dyDescent="0.25">
      <c r="J7795" s="92"/>
      <c r="K7795" s="92"/>
    </row>
    <row r="7796" spans="10:11" x14ac:dyDescent="0.25">
      <c r="J7796" s="92"/>
      <c r="K7796" s="92"/>
    </row>
    <row r="7797" spans="10:11" x14ac:dyDescent="0.25">
      <c r="J7797" s="92"/>
      <c r="K7797" s="92"/>
    </row>
    <row r="7798" spans="10:11" x14ac:dyDescent="0.25">
      <c r="J7798" s="92"/>
      <c r="K7798" s="92"/>
    </row>
    <row r="7799" spans="10:11" x14ac:dyDescent="0.25">
      <c r="J7799" s="92"/>
      <c r="K7799" s="92"/>
    </row>
    <row r="7800" spans="10:11" x14ac:dyDescent="0.25">
      <c r="J7800" s="92"/>
      <c r="K7800" s="92"/>
    </row>
    <row r="7801" spans="10:11" x14ac:dyDescent="0.25">
      <c r="J7801" s="92"/>
      <c r="K7801" s="92"/>
    </row>
    <row r="7802" spans="10:11" x14ac:dyDescent="0.25">
      <c r="J7802" s="92"/>
      <c r="K7802" s="92"/>
    </row>
    <row r="7803" spans="10:11" x14ac:dyDescent="0.25">
      <c r="J7803" s="92"/>
      <c r="K7803" s="92"/>
    </row>
    <row r="7804" spans="10:11" x14ac:dyDescent="0.25">
      <c r="J7804" s="92"/>
      <c r="K7804" s="92"/>
    </row>
    <row r="7805" spans="10:11" x14ac:dyDescent="0.25">
      <c r="J7805" s="92"/>
      <c r="K7805" s="92"/>
    </row>
    <row r="7806" spans="10:11" x14ac:dyDescent="0.25">
      <c r="J7806" s="92"/>
      <c r="K7806" s="92"/>
    </row>
    <row r="7807" spans="10:11" x14ac:dyDescent="0.25">
      <c r="J7807" s="92"/>
      <c r="K7807" s="92"/>
    </row>
    <row r="7808" spans="10:11" x14ac:dyDescent="0.25">
      <c r="J7808" s="92"/>
      <c r="K7808" s="92"/>
    </row>
    <row r="7809" spans="10:11" x14ac:dyDescent="0.25">
      <c r="J7809" s="92"/>
      <c r="K7809" s="92"/>
    </row>
    <row r="7810" spans="10:11" x14ac:dyDescent="0.25">
      <c r="J7810" s="92"/>
      <c r="K7810" s="92"/>
    </row>
    <row r="7811" spans="10:11" x14ac:dyDescent="0.25">
      <c r="J7811" s="92"/>
      <c r="K7811" s="92"/>
    </row>
    <row r="7812" spans="10:11" x14ac:dyDescent="0.25">
      <c r="J7812" s="92"/>
      <c r="K7812" s="92"/>
    </row>
    <row r="7813" spans="10:11" x14ac:dyDescent="0.25">
      <c r="J7813" s="92"/>
      <c r="K7813" s="92"/>
    </row>
    <row r="7814" spans="10:11" x14ac:dyDescent="0.25">
      <c r="J7814" s="92"/>
      <c r="K7814" s="92"/>
    </row>
    <row r="7815" spans="10:11" x14ac:dyDescent="0.25">
      <c r="J7815" s="92"/>
      <c r="K7815" s="92"/>
    </row>
    <row r="7816" spans="10:11" x14ac:dyDescent="0.25">
      <c r="J7816" s="92"/>
      <c r="K7816" s="92"/>
    </row>
    <row r="7817" spans="10:11" x14ac:dyDescent="0.25">
      <c r="J7817" s="92"/>
      <c r="K7817" s="92"/>
    </row>
    <row r="7818" spans="10:11" x14ac:dyDescent="0.25">
      <c r="J7818" s="92"/>
      <c r="K7818" s="92"/>
    </row>
    <row r="7819" spans="10:11" x14ac:dyDescent="0.25">
      <c r="J7819" s="92"/>
      <c r="K7819" s="92"/>
    </row>
    <row r="7820" spans="10:11" x14ac:dyDescent="0.25">
      <c r="J7820" s="92"/>
      <c r="K7820" s="92"/>
    </row>
    <row r="7821" spans="10:11" x14ac:dyDescent="0.25">
      <c r="J7821" s="92"/>
      <c r="K7821" s="92"/>
    </row>
    <row r="7822" spans="10:11" x14ac:dyDescent="0.25">
      <c r="J7822" s="92"/>
      <c r="K7822" s="92"/>
    </row>
    <row r="7823" spans="10:11" x14ac:dyDescent="0.25">
      <c r="J7823" s="92"/>
      <c r="K7823" s="92"/>
    </row>
    <row r="7824" spans="10:11" x14ac:dyDescent="0.25">
      <c r="J7824" s="92"/>
      <c r="K7824" s="92"/>
    </row>
    <row r="7825" spans="10:11" x14ac:dyDescent="0.25">
      <c r="J7825" s="92"/>
      <c r="K7825" s="92"/>
    </row>
    <row r="7826" spans="10:11" x14ac:dyDescent="0.25">
      <c r="J7826" s="92"/>
      <c r="K7826" s="92"/>
    </row>
    <row r="7827" spans="10:11" x14ac:dyDescent="0.25">
      <c r="J7827" s="92"/>
      <c r="K7827" s="92"/>
    </row>
    <row r="7828" spans="10:11" x14ac:dyDescent="0.25">
      <c r="J7828" s="92"/>
      <c r="K7828" s="92"/>
    </row>
    <row r="7829" spans="10:11" x14ac:dyDescent="0.25">
      <c r="J7829" s="92"/>
      <c r="K7829" s="92"/>
    </row>
    <row r="7830" spans="10:11" x14ac:dyDescent="0.25">
      <c r="J7830" s="92"/>
      <c r="K7830" s="92"/>
    </row>
    <row r="7831" spans="10:11" x14ac:dyDescent="0.25">
      <c r="J7831" s="92"/>
      <c r="K7831" s="92"/>
    </row>
    <row r="7832" spans="10:11" x14ac:dyDescent="0.25">
      <c r="J7832" s="92"/>
      <c r="K7832" s="92"/>
    </row>
    <row r="7833" spans="10:11" x14ac:dyDescent="0.25">
      <c r="J7833" s="92"/>
      <c r="K7833" s="92"/>
    </row>
    <row r="7834" spans="10:11" x14ac:dyDescent="0.25">
      <c r="J7834" s="92"/>
      <c r="K7834" s="92"/>
    </row>
    <row r="7835" spans="10:11" x14ac:dyDescent="0.25">
      <c r="J7835" s="92"/>
      <c r="K7835" s="92"/>
    </row>
    <row r="7836" spans="10:11" x14ac:dyDescent="0.25">
      <c r="J7836" s="92"/>
      <c r="K7836" s="92"/>
    </row>
    <row r="7837" spans="10:11" x14ac:dyDescent="0.25">
      <c r="J7837" s="92"/>
      <c r="K7837" s="92"/>
    </row>
    <row r="7838" spans="10:11" x14ac:dyDescent="0.25">
      <c r="J7838" s="92"/>
      <c r="K7838" s="92"/>
    </row>
    <row r="7839" spans="10:11" x14ac:dyDescent="0.25">
      <c r="J7839" s="92"/>
      <c r="K7839" s="92"/>
    </row>
    <row r="7840" spans="10:11" x14ac:dyDescent="0.25">
      <c r="J7840" s="92"/>
      <c r="K7840" s="92"/>
    </row>
    <row r="7841" spans="10:11" x14ac:dyDescent="0.25">
      <c r="J7841" s="92"/>
      <c r="K7841" s="92"/>
    </row>
    <row r="7842" spans="10:11" x14ac:dyDescent="0.25">
      <c r="J7842" s="92"/>
      <c r="K7842" s="92"/>
    </row>
    <row r="7843" spans="10:11" x14ac:dyDescent="0.25">
      <c r="J7843" s="92"/>
      <c r="K7843" s="92"/>
    </row>
    <row r="7844" spans="10:11" x14ac:dyDescent="0.25">
      <c r="J7844" s="92"/>
      <c r="K7844" s="92"/>
    </row>
    <row r="7845" spans="10:11" x14ac:dyDescent="0.25">
      <c r="J7845" s="92"/>
      <c r="K7845" s="92"/>
    </row>
    <row r="7846" spans="10:11" x14ac:dyDescent="0.25">
      <c r="J7846" s="92"/>
      <c r="K7846" s="92"/>
    </row>
    <row r="7847" spans="10:11" x14ac:dyDescent="0.25">
      <c r="J7847" s="92"/>
      <c r="K7847" s="92"/>
    </row>
    <row r="7848" spans="10:11" x14ac:dyDescent="0.25">
      <c r="J7848" s="92"/>
      <c r="K7848" s="92"/>
    </row>
    <row r="7849" spans="10:11" x14ac:dyDescent="0.25">
      <c r="J7849" s="92"/>
      <c r="K7849" s="92"/>
    </row>
    <row r="7850" spans="10:11" x14ac:dyDescent="0.25">
      <c r="J7850" s="92"/>
      <c r="K7850" s="92"/>
    </row>
    <row r="7851" spans="10:11" x14ac:dyDescent="0.25">
      <c r="J7851" s="92"/>
      <c r="K7851" s="92"/>
    </row>
    <row r="7852" spans="10:11" x14ac:dyDescent="0.25">
      <c r="J7852" s="92"/>
      <c r="K7852" s="92"/>
    </row>
    <row r="7853" spans="10:11" x14ac:dyDescent="0.25">
      <c r="J7853" s="92"/>
      <c r="K7853" s="92"/>
    </row>
    <row r="7854" spans="10:11" x14ac:dyDescent="0.25">
      <c r="J7854" s="92"/>
      <c r="K7854" s="92"/>
    </row>
    <row r="7855" spans="10:11" x14ac:dyDescent="0.25">
      <c r="J7855" s="92"/>
      <c r="K7855" s="92"/>
    </row>
    <row r="7856" spans="10:11" x14ac:dyDescent="0.25">
      <c r="J7856" s="92"/>
      <c r="K7856" s="92"/>
    </row>
    <row r="7857" spans="10:11" x14ac:dyDescent="0.25">
      <c r="J7857" s="92"/>
      <c r="K7857" s="92"/>
    </row>
    <row r="7858" spans="10:11" x14ac:dyDescent="0.25">
      <c r="J7858" s="92"/>
      <c r="K7858" s="92"/>
    </row>
    <row r="7859" spans="10:11" x14ac:dyDescent="0.25">
      <c r="J7859" s="92"/>
      <c r="K7859" s="92"/>
    </row>
    <row r="7860" spans="10:11" x14ac:dyDescent="0.25">
      <c r="J7860" s="92"/>
      <c r="K7860" s="92"/>
    </row>
    <row r="7861" spans="10:11" x14ac:dyDescent="0.25">
      <c r="J7861" s="92"/>
      <c r="K7861" s="92"/>
    </row>
    <row r="7862" spans="10:11" x14ac:dyDescent="0.25">
      <c r="J7862" s="92"/>
      <c r="K7862" s="92"/>
    </row>
    <row r="7863" spans="10:11" x14ac:dyDescent="0.25">
      <c r="J7863" s="92"/>
      <c r="K7863" s="92"/>
    </row>
    <row r="7864" spans="10:11" x14ac:dyDescent="0.25">
      <c r="J7864" s="92"/>
      <c r="K7864" s="92"/>
    </row>
    <row r="7865" spans="10:11" x14ac:dyDescent="0.25">
      <c r="J7865" s="92"/>
      <c r="K7865" s="92"/>
    </row>
    <row r="7866" spans="10:11" x14ac:dyDescent="0.25">
      <c r="J7866" s="92"/>
      <c r="K7866" s="92"/>
    </row>
    <row r="7867" spans="10:11" x14ac:dyDescent="0.25">
      <c r="J7867" s="92"/>
      <c r="K7867" s="92"/>
    </row>
    <row r="7868" spans="10:11" x14ac:dyDescent="0.25">
      <c r="J7868" s="92"/>
      <c r="K7868" s="92"/>
    </row>
    <row r="7869" spans="10:11" x14ac:dyDescent="0.25">
      <c r="J7869" s="92"/>
      <c r="K7869" s="92"/>
    </row>
    <row r="7870" spans="10:11" x14ac:dyDescent="0.25">
      <c r="J7870" s="92"/>
      <c r="K7870" s="92"/>
    </row>
    <row r="7871" spans="10:11" x14ac:dyDescent="0.25">
      <c r="J7871" s="92"/>
      <c r="K7871" s="92"/>
    </row>
    <row r="7872" spans="10:11" x14ac:dyDescent="0.25">
      <c r="J7872" s="92"/>
      <c r="K7872" s="92"/>
    </row>
    <row r="7873" spans="10:11" x14ac:dyDescent="0.25">
      <c r="J7873" s="92"/>
      <c r="K7873" s="92"/>
    </row>
    <row r="7874" spans="10:11" x14ac:dyDescent="0.25">
      <c r="J7874" s="92"/>
      <c r="K7874" s="92"/>
    </row>
    <row r="7875" spans="10:11" x14ac:dyDescent="0.25">
      <c r="J7875" s="92"/>
      <c r="K7875" s="92"/>
    </row>
    <row r="7876" spans="10:11" x14ac:dyDescent="0.25">
      <c r="J7876" s="92"/>
      <c r="K7876" s="92"/>
    </row>
    <row r="7877" spans="10:11" x14ac:dyDescent="0.25">
      <c r="J7877" s="92"/>
      <c r="K7877" s="92"/>
    </row>
    <row r="7878" spans="10:11" x14ac:dyDescent="0.25">
      <c r="J7878" s="92"/>
      <c r="K7878" s="92"/>
    </row>
    <row r="7879" spans="10:11" x14ac:dyDescent="0.25">
      <c r="J7879" s="92"/>
      <c r="K7879" s="92"/>
    </row>
    <row r="7880" spans="10:11" x14ac:dyDescent="0.25">
      <c r="J7880" s="92"/>
      <c r="K7880" s="92"/>
    </row>
    <row r="7881" spans="10:11" x14ac:dyDescent="0.25">
      <c r="J7881" s="92"/>
      <c r="K7881" s="92"/>
    </row>
    <row r="7882" spans="10:11" x14ac:dyDescent="0.25">
      <c r="J7882" s="92"/>
      <c r="K7882" s="92"/>
    </row>
    <row r="7883" spans="10:11" x14ac:dyDescent="0.25">
      <c r="J7883" s="92"/>
      <c r="K7883" s="92"/>
    </row>
    <row r="7884" spans="10:11" x14ac:dyDescent="0.25">
      <c r="J7884" s="92"/>
      <c r="K7884" s="92"/>
    </row>
    <row r="7885" spans="10:11" x14ac:dyDescent="0.25">
      <c r="J7885" s="92"/>
      <c r="K7885" s="92"/>
    </row>
    <row r="7886" spans="10:11" x14ac:dyDescent="0.25">
      <c r="J7886" s="92"/>
      <c r="K7886" s="92"/>
    </row>
    <row r="7887" spans="10:11" x14ac:dyDescent="0.25">
      <c r="J7887" s="92"/>
      <c r="K7887" s="92"/>
    </row>
    <row r="7888" spans="10:11" x14ac:dyDescent="0.25">
      <c r="J7888" s="92"/>
      <c r="K7888" s="92"/>
    </row>
    <row r="7889" spans="10:11" x14ac:dyDescent="0.25">
      <c r="J7889" s="92"/>
      <c r="K7889" s="92"/>
    </row>
    <row r="7890" spans="10:11" x14ac:dyDescent="0.25">
      <c r="J7890" s="92"/>
      <c r="K7890" s="92"/>
    </row>
    <row r="7891" spans="10:11" x14ac:dyDescent="0.25">
      <c r="J7891" s="92"/>
      <c r="K7891" s="92"/>
    </row>
    <row r="7892" spans="10:11" x14ac:dyDescent="0.25">
      <c r="J7892" s="92"/>
      <c r="K7892" s="92"/>
    </row>
    <row r="7893" spans="10:11" x14ac:dyDescent="0.25">
      <c r="J7893" s="92"/>
      <c r="K7893" s="92"/>
    </row>
    <row r="7894" spans="10:11" x14ac:dyDescent="0.25">
      <c r="J7894" s="92"/>
      <c r="K7894" s="92"/>
    </row>
    <row r="7895" spans="10:11" x14ac:dyDescent="0.25">
      <c r="J7895" s="92"/>
      <c r="K7895" s="92"/>
    </row>
    <row r="7896" spans="10:11" x14ac:dyDescent="0.25">
      <c r="J7896" s="92"/>
      <c r="K7896" s="92"/>
    </row>
    <row r="7897" spans="10:11" x14ac:dyDescent="0.25">
      <c r="J7897" s="92"/>
      <c r="K7897" s="92"/>
    </row>
    <row r="7898" spans="10:11" x14ac:dyDescent="0.25">
      <c r="J7898" s="92"/>
      <c r="K7898" s="92"/>
    </row>
    <row r="7899" spans="10:11" x14ac:dyDescent="0.25">
      <c r="J7899" s="92"/>
      <c r="K7899" s="92"/>
    </row>
    <row r="7900" spans="10:11" x14ac:dyDescent="0.25">
      <c r="J7900" s="92"/>
      <c r="K7900" s="92"/>
    </row>
    <row r="7901" spans="10:11" x14ac:dyDescent="0.25">
      <c r="J7901" s="92"/>
      <c r="K7901" s="92"/>
    </row>
    <row r="7902" spans="10:11" x14ac:dyDescent="0.25">
      <c r="J7902" s="92"/>
      <c r="K7902" s="92"/>
    </row>
    <row r="7903" spans="10:11" x14ac:dyDescent="0.25">
      <c r="J7903" s="92"/>
      <c r="K7903" s="92"/>
    </row>
    <row r="7904" spans="10:11" x14ac:dyDescent="0.25">
      <c r="J7904" s="92"/>
      <c r="K7904" s="92"/>
    </row>
    <row r="7905" spans="10:11" x14ac:dyDescent="0.25">
      <c r="J7905" s="92"/>
      <c r="K7905" s="92"/>
    </row>
    <row r="7906" spans="10:11" x14ac:dyDescent="0.25">
      <c r="J7906" s="92"/>
      <c r="K7906" s="92"/>
    </row>
    <row r="7907" spans="10:11" x14ac:dyDescent="0.25">
      <c r="J7907" s="92"/>
      <c r="K7907" s="92"/>
    </row>
    <row r="7908" spans="10:11" x14ac:dyDescent="0.25">
      <c r="J7908" s="92"/>
      <c r="K7908" s="92"/>
    </row>
    <row r="7909" spans="10:11" x14ac:dyDescent="0.25">
      <c r="J7909" s="92"/>
      <c r="K7909" s="92"/>
    </row>
    <row r="7910" spans="10:11" x14ac:dyDescent="0.25">
      <c r="J7910" s="92"/>
      <c r="K7910" s="92"/>
    </row>
    <row r="7911" spans="10:11" x14ac:dyDescent="0.25">
      <c r="J7911" s="92"/>
      <c r="K7911" s="92"/>
    </row>
    <row r="7912" spans="10:11" x14ac:dyDescent="0.25">
      <c r="J7912" s="92"/>
      <c r="K7912" s="92"/>
    </row>
    <row r="7913" spans="10:11" x14ac:dyDescent="0.25">
      <c r="J7913" s="92"/>
      <c r="K7913" s="92"/>
    </row>
    <row r="7914" spans="10:11" x14ac:dyDescent="0.25">
      <c r="J7914" s="92"/>
      <c r="K7914" s="92"/>
    </row>
    <row r="7915" spans="10:11" x14ac:dyDescent="0.25">
      <c r="J7915" s="92"/>
      <c r="K7915" s="92"/>
    </row>
    <row r="7916" spans="10:11" x14ac:dyDescent="0.25">
      <c r="J7916" s="92"/>
      <c r="K7916" s="92"/>
    </row>
    <row r="7917" spans="10:11" x14ac:dyDescent="0.25">
      <c r="J7917" s="92"/>
      <c r="K7917" s="92"/>
    </row>
    <row r="7918" spans="10:11" x14ac:dyDescent="0.25">
      <c r="J7918" s="92"/>
      <c r="K7918" s="92"/>
    </row>
    <row r="7919" spans="10:11" x14ac:dyDescent="0.25">
      <c r="J7919" s="92"/>
      <c r="K7919" s="92"/>
    </row>
    <row r="7920" spans="10:11" x14ac:dyDescent="0.25">
      <c r="J7920" s="92"/>
      <c r="K7920" s="92"/>
    </row>
    <row r="7921" spans="10:11" x14ac:dyDescent="0.25">
      <c r="J7921" s="92"/>
      <c r="K7921" s="92"/>
    </row>
    <row r="7922" spans="10:11" x14ac:dyDescent="0.25">
      <c r="J7922" s="92"/>
      <c r="K7922" s="92"/>
    </row>
    <row r="7923" spans="10:11" x14ac:dyDescent="0.25">
      <c r="J7923" s="92"/>
      <c r="K7923" s="92"/>
    </row>
    <row r="7924" spans="10:11" x14ac:dyDescent="0.25">
      <c r="J7924" s="92"/>
      <c r="K7924" s="92"/>
    </row>
    <row r="7925" spans="10:11" x14ac:dyDescent="0.25">
      <c r="J7925" s="92"/>
      <c r="K7925" s="92"/>
    </row>
    <row r="7926" spans="10:11" x14ac:dyDescent="0.25">
      <c r="J7926" s="92"/>
      <c r="K7926" s="92"/>
    </row>
    <row r="7927" spans="10:11" x14ac:dyDescent="0.25">
      <c r="J7927" s="92"/>
      <c r="K7927" s="92"/>
    </row>
    <row r="7928" spans="10:11" x14ac:dyDescent="0.25">
      <c r="J7928" s="92"/>
      <c r="K7928" s="92"/>
    </row>
    <row r="7929" spans="10:11" x14ac:dyDescent="0.25">
      <c r="J7929" s="92"/>
      <c r="K7929" s="92"/>
    </row>
    <row r="7930" spans="10:11" x14ac:dyDescent="0.25">
      <c r="J7930" s="92"/>
      <c r="K7930" s="92"/>
    </row>
    <row r="7931" spans="10:11" x14ac:dyDescent="0.25">
      <c r="J7931" s="92"/>
      <c r="K7931" s="92"/>
    </row>
    <row r="7932" spans="10:11" x14ac:dyDescent="0.25">
      <c r="J7932" s="92"/>
      <c r="K7932" s="92"/>
    </row>
    <row r="7933" spans="10:11" x14ac:dyDescent="0.25">
      <c r="J7933" s="92"/>
      <c r="K7933" s="92"/>
    </row>
    <row r="7934" spans="10:11" x14ac:dyDescent="0.25">
      <c r="J7934" s="92"/>
      <c r="K7934" s="92"/>
    </row>
    <row r="7935" spans="10:11" x14ac:dyDescent="0.25">
      <c r="J7935" s="92"/>
      <c r="K7935" s="92"/>
    </row>
    <row r="7936" spans="10:11" x14ac:dyDescent="0.25">
      <c r="J7936" s="92"/>
      <c r="K7936" s="92"/>
    </row>
    <row r="7937" spans="10:11" x14ac:dyDescent="0.25">
      <c r="J7937" s="92"/>
      <c r="K7937" s="92"/>
    </row>
    <row r="7938" spans="10:11" x14ac:dyDescent="0.25">
      <c r="J7938" s="92"/>
      <c r="K7938" s="92"/>
    </row>
    <row r="7939" spans="10:11" x14ac:dyDescent="0.25">
      <c r="J7939" s="92"/>
      <c r="K7939" s="92"/>
    </row>
    <row r="7940" spans="10:11" x14ac:dyDescent="0.25">
      <c r="J7940" s="92"/>
      <c r="K7940" s="92"/>
    </row>
    <row r="7941" spans="10:11" x14ac:dyDescent="0.25">
      <c r="J7941" s="92"/>
      <c r="K7941" s="92"/>
    </row>
    <row r="7942" spans="10:11" x14ac:dyDescent="0.25">
      <c r="J7942" s="92"/>
      <c r="K7942" s="92"/>
    </row>
    <row r="7943" spans="10:11" x14ac:dyDescent="0.25">
      <c r="J7943" s="92"/>
      <c r="K7943" s="92"/>
    </row>
    <row r="7944" spans="10:11" x14ac:dyDescent="0.25">
      <c r="J7944" s="92"/>
      <c r="K7944" s="92"/>
    </row>
    <row r="7945" spans="10:11" x14ac:dyDescent="0.25">
      <c r="J7945" s="92"/>
      <c r="K7945" s="92"/>
    </row>
    <row r="7946" spans="10:11" x14ac:dyDescent="0.25">
      <c r="J7946" s="92"/>
      <c r="K7946" s="92"/>
    </row>
    <row r="7947" spans="10:11" x14ac:dyDescent="0.25">
      <c r="J7947" s="92"/>
      <c r="K7947" s="92"/>
    </row>
    <row r="7948" spans="10:11" x14ac:dyDescent="0.25">
      <c r="J7948" s="92"/>
      <c r="K7948" s="92"/>
    </row>
    <row r="7949" spans="10:11" x14ac:dyDescent="0.25">
      <c r="J7949" s="92"/>
      <c r="K7949" s="92"/>
    </row>
    <row r="7950" spans="10:11" x14ac:dyDescent="0.25">
      <c r="J7950" s="92"/>
      <c r="K7950" s="92"/>
    </row>
    <row r="7951" spans="10:11" x14ac:dyDescent="0.25">
      <c r="J7951" s="92"/>
      <c r="K7951" s="92"/>
    </row>
    <row r="7952" spans="10:11" x14ac:dyDescent="0.25">
      <c r="J7952" s="92"/>
      <c r="K7952" s="92"/>
    </row>
    <row r="7953" spans="10:11" x14ac:dyDescent="0.25">
      <c r="J7953" s="92"/>
      <c r="K7953" s="92"/>
    </row>
    <row r="7954" spans="10:11" x14ac:dyDescent="0.25">
      <c r="J7954" s="92"/>
      <c r="K7954" s="92"/>
    </row>
    <row r="7955" spans="10:11" x14ac:dyDescent="0.25">
      <c r="J7955" s="92"/>
      <c r="K7955" s="92"/>
    </row>
    <row r="7956" spans="10:11" x14ac:dyDescent="0.25">
      <c r="J7956" s="92"/>
      <c r="K7956" s="92"/>
    </row>
    <row r="7957" spans="10:11" x14ac:dyDescent="0.25">
      <c r="J7957" s="92"/>
      <c r="K7957" s="92"/>
    </row>
    <row r="7958" spans="10:11" x14ac:dyDescent="0.25">
      <c r="J7958" s="92"/>
      <c r="K7958" s="92"/>
    </row>
    <row r="7959" spans="10:11" x14ac:dyDescent="0.25">
      <c r="J7959" s="92"/>
      <c r="K7959" s="92"/>
    </row>
    <row r="7960" spans="10:11" x14ac:dyDescent="0.25">
      <c r="J7960" s="92"/>
      <c r="K7960" s="92"/>
    </row>
    <row r="7961" spans="10:11" x14ac:dyDescent="0.25">
      <c r="J7961" s="92"/>
      <c r="K7961" s="92"/>
    </row>
    <row r="7962" spans="10:11" x14ac:dyDescent="0.25">
      <c r="J7962" s="92"/>
      <c r="K7962" s="92"/>
    </row>
    <row r="7963" spans="10:11" x14ac:dyDescent="0.25">
      <c r="J7963" s="92"/>
      <c r="K7963" s="92"/>
    </row>
    <row r="7964" spans="10:11" x14ac:dyDescent="0.25">
      <c r="J7964" s="92"/>
      <c r="K7964" s="92"/>
    </row>
    <row r="7965" spans="10:11" x14ac:dyDescent="0.25">
      <c r="J7965" s="92"/>
      <c r="K7965" s="92"/>
    </row>
    <row r="7966" spans="10:11" x14ac:dyDescent="0.25">
      <c r="J7966" s="92"/>
      <c r="K7966" s="92"/>
    </row>
    <row r="7967" spans="10:11" x14ac:dyDescent="0.25">
      <c r="J7967" s="92"/>
      <c r="K7967" s="92"/>
    </row>
    <row r="7968" spans="10:11" x14ac:dyDescent="0.25">
      <c r="J7968" s="92"/>
      <c r="K7968" s="92"/>
    </row>
    <row r="7969" spans="10:11" x14ac:dyDescent="0.25">
      <c r="J7969" s="92"/>
      <c r="K7969" s="92"/>
    </row>
    <row r="7970" spans="10:11" x14ac:dyDescent="0.25">
      <c r="J7970" s="92"/>
      <c r="K7970" s="92"/>
    </row>
    <row r="7971" spans="10:11" x14ac:dyDescent="0.25">
      <c r="J7971" s="92"/>
      <c r="K7971" s="92"/>
    </row>
    <row r="7972" spans="10:11" x14ac:dyDescent="0.25">
      <c r="J7972" s="92"/>
      <c r="K7972" s="92"/>
    </row>
    <row r="7973" spans="10:11" x14ac:dyDescent="0.25">
      <c r="J7973" s="92"/>
      <c r="K7973" s="92"/>
    </row>
    <row r="7974" spans="10:11" x14ac:dyDescent="0.25">
      <c r="J7974" s="92"/>
      <c r="K7974" s="92"/>
    </row>
    <row r="7975" spans="10:11" x14ac:dyDescent="0.25">
      <c r="J7975" s="92"/>
      <c r="K7975" s="92"/>
    </row>
    <row r="7976" spans="10:11" x14ac:dyDescent="0.25">
      <c r="J7976" s="92"/>
      <c r="K7976" s="92"/>
    </row>
    <row r="7977" spans="10:11" x14ac:dyDescent="0.25">
      <c r="J7977" s="92"/>
      <c r="K7977" s="92"/>
    </row>
    <row r="7978" spans="10:11" x14ac:dyDescent="0.25">
      <c r="J7978" s="92"/>
      <c r="K7978" s="92"/>
    </row>
    <row r="7979" spans="10:11" x14ac:dyDescent="0.25">
      <c r="J7979" s="92"/>
      <c r="K7979" s="92"/>
    </row>
    <row r="7980" spans="10:11" x14ac:dyDescent="0.25">
      <c r="J7980" s="92"/>
      <c r="K7980" s="92"/>
    </row>
    <row r="7981" spans="10:11" x14ac:dyDescent="0.25">
      <c r="J7981" s="92"/>
      <c r="K7981" s="92"/>
    </row>
    <row r="7982" spans="10:11" x14ac:dyDescent="0.25">
      <c r="J7982" s="92"/>
      <c r="K7982" s="92"/>
    </row>
    <row r="7983" spans="10:11" x14ac:dyDescent="0.25">
      <c r="J7983" s="92"/>
      <c r="K7983" s="92"/>
    </row>
    <row r="7984" spans="10:11" x14ac:dyDescent="0.25">
      <c r="J7984" s="92"/>
      <c r="K7984" s="92"/>
    </row>
    <row r="7985" spans="10:11" x14ac:dyDescent="0.25">
      <c r="J7985" s="92"/>
      <c r="K7985" s="92"/>
    </row>
    <row r="7986" spans="10:11" x14ac:dyDescent="0.25">
      <c r="J7986" s="92"/>
      <c r="K7986" s="92"/>
    </row>
    <row r="7987" spans="10:11" x14ac:dyDescent="0.25">
      <c r="J7987" s="92"/>
      <c r="K7987" s="92"/>
    </row>
    <row r="7988" spans="10:11" x14ac:dyDescent="0.25">
      <c r="J7988" s="92"/>
      <c r="K7988" s="92"/>
    </row>
    <row r="7989" spans="10:11" x14ac:dyDescent="0.25">
      <c r="J7989" s="92"/>
      <c r="K7989" s="92"/>
    </row>
    <row r="7990" spans="10:11" x14ac:dyDescent="0.25">
      <c r="J7990" s="92"/>
      <c r="K7990" s="92"/>
    </row>
    <row r="7991" spans="10:11" x14ac:dyDescent="0.25">
      <c r="J7991" s="92"/>
      <c r="K7991" s="92"/>
    </row>
    <row r="7992" spans="10:11" x14ac:dyDescent="0.25">
      <c r="J7992" s="92"/>
      <c r="K7992" s="92"/>
    </row>
    <row r="7993" spans="10:11" x14ac:dyDescent="0.25">
      <c r="J7993" s="92"/>
      <c r="K7993" s="92"/>
    </row>
    <row r="7994" spans="10:11" x14ac:dyDescent="0.25">
      <c r="J7994" s="92"/>
      <c r="K7994" s="92"/>
    </row>
    <row r="7995" spans="10:11" x14ac:dyDescent="0.25">
      <c r="J7995" s="92"/>
      <c r="K7995" s="92"/>
    </row>
    <row r="7996" spans="10:11" x14ac:dyDescent="0.25">
      <c r="J7996" s="92"/>
      <c r="K7996" s="92"/>
    </row>
    <row r="7997" spans="10:11" x14ac:dyDescent="0.25">
      <c r="J7997" s="92"/>
      <c r="K7997" s="92"/>
    </row>
    <row r="7998" spans="10:11" x14ac:dyDescent="0.25">
      <c r="J7998" s="92"/>
      <c r="K7998" s="92"/>
    </row>
    <row r="7999" spans="10:11" x14ac:dyDescent="0.25">
      <c r="J7999" s="92"/>
      <c r="K7999" s="92"/>
    </row>
    <row r="8000" spans="10:11" x14ac:dyDescent="0.25">
      <c r="J8000" s="92"/>
      <c r="K8000" s="92"/>
    </row>
    <row r="8001" spans="10:11" x14ac:dyDescent="0.25">
      <c r="J8001" s="92"/>
      <c r="K8001" s="92"/>
    </row>
    <row r="8002" spans="10:11" x14ac:dyDescent="0.25">
      <c r="J8002" s="92"/>
      <c r="K8002" s="92"/>
    </row>
    <row r="8003" spans="10:11" x14ac:dyDescent="0.25">
      <c r="J8003" s="92"/>
      <c r="K8003" s="92"/>
    </row>
    <row r="8004" spans="10:11" x14ac:dyDescent="0.25">
      <c r="J8004" s="92"/>
      <c r="K8004" s="92"/>
    </row>
    <row r="8005" spans="10:11" x14ac:dyDescent="0.25">
      <c r="J8005" s="92"/>
      <c r="K8005" s="92"/>
    </row>
    <row r="8006" spans="10:11" x14ac:dyDescent="0.25">
      <c r="J8006" s="92"/>
      <c r="K8006" s="92"/>
    </row>
    <row r="8007" spans="10:11" x14ac:dyDescent="0.25">
      <c r="J8007" s="92"/>
      <c r="K8007" s="92"/>
    </row>
    <row r="8008" spans="10:11" x14ac:dyDescent="0.25">
      <c r="J8008" s="92"/>
      <c r="K8008" s="92"/>
    </row>
    <row r="8009" spans="10:11" x14ac:dyDescent="0.25">
      <c r="J8009" s="92"/>
      <c r="K8009" s="92"/>
    </row>
    <row r="8010" spans="10:11" x14ac:dyDescent="0.25">
      <c r="J8010" s="92"/>
      <c r="K8010" s="92"/>
    </row>
    <row r="8011" spans="10:11" x14ac:dyDescent="0.25">
      <c r="J8011" s="92"/>
      <c r="K8011" s="92"/>
    </row>
    <row r="8012" spans="10:11" x14ac:dyDescent="0.25">
      <c r="J8012" s="92"/>
      <c r="K8012" s="92"/>
    </row>
    <row r="8013" spans="10:11" x14ac:dyDescent="0.25">
      <c r="J8013" s="92"/>
      <c r="K8013" s="92"/>
    </row>
    <row r="8014" spans="10:11" x14ac:dyDescent="0.25">
      <c r="J8014" s="92"/>
      <c r="K8014" s="92"/>
    </row>
    <row r="8015" spans="10:11" x14ac:dyDescent="0.25">
      <c r="J8015" s="92"/>
      <c r="K8015" s="92"/>
    </row>
    <row r="8016" spans="10:11" x14ac:dyDescent="0.25">
      <c r="J8016" s="92"/>
      <c r="K8016" s="92"/>
    </row>
    <row r="8017" spans="10:11" x14ac:dyDescent="0.25">
      <c r="J8017" s="92"/>
      <c r="K8017" s="92"/>
    </row>
    <row r="8018" spans="10:11" x14ac:dyDescent="0.25">
      <c r="J8018" s="92"/>
      <c r="K8018" s="92"/>
    </row>
    <row r="8019" spans="10:11" x14ac:dyDescent="0.25">
      <c r="J8019" s="92"/>
      <c r="K8019" s="92"/>
    </row>
    <row r="8020" spans="10:11" x14ac:dyDescent="0.25">
      <c r="J8020" s="92"/>
      <c r="K8020" s="92"/>
    </row>
    <row r="8021" spans="10:11" x14ac:dyDescent="0.25">
      <c r="J8021" s="92"/>
      <c r="K8021" s="92"/>
    </row>
    <row r="8022" spans="10:11" x14ac:dyDescent="0.25">
      <c r="J8022" s="92"/>
      <c r="K8022" s="92"/>
    </row>
    <row r="8023" spans="10:11" x14ac:dyDescent="0.25">
      <c r="J8023" s="92"/>
      <c r="K8023" s="92"/>
    </row>
    <row r="8024" spans="10:11" x14ac:dyDescent="0.25">
      <c r="J8024" s="92"/>
      <c r="K8024" s="92"/>
    </row>
    <row r="8025" spans="10:11" x14ac:dyDescent="0.25">
      <c r="J8025" s="92"/>
      <c r="K8025" s="92"/>
    </row>
    <row r="8026" spans="10:11" x14ac:dyDescent="0.25">
      <c r="J8026" s="92"/>
      <c r="K8026" s="92"/>
    </row>
    <row r="8027" spans="10:11" x14ac:dyDescent="0.25">
      <c r="J8027" s="92"/>
      <c r="K8027" s="92"/>
    </row>
    <row r="8028" spans="10:11" x14ac:dyDescent="0.25">
      <c r="J8028" s="92"/>
      <c r="K8028" s="92"/>
    </row>
    <row r="8029" spans="10:11" x14ac:dyDescent="0.25">
      <c r="J8029" s="92"/>
      <c r="K8029" s="92"/>
    </row>
    <row r="8030" spans="10:11" x14ac:dyDescent="0.25">
      <c r="J8030" s="92"/>
      <c r="K8030" s="92"/>
    </row>
    <row r="8031" spans="10:11" x14ac:dyDescent="0.25">
      <c r="J8031" s="92"/>
      <c r="K8031" s="92"/>
    </row>
    <row r="8032" spans="10:11" x14ac:dyDescent="0.25">
      <c r="J8032" s="92"/>
      <c r="K8032" s="92"/>
    </row>
    <row r="8033" spans="10:11" x14ac:dyDescent="0.25">
      <c r="J8033" s="92"/>
      <c r="K8033" s="92"/>
    </row>
    <row r="8034" spans="10:11" x14ac:dyDescent="0.25">
      <c r="J8034" s="92"/>
      <c r="K8034" s="92"/>
    </row>
    <row r="8035" spans="10:11" x14ac:dyDescent="0.25">
      <c r="J8035" s="92"/>
      <c r="K8035" s="92"/>
    </row>
    <row r="8036" spans="10:11" x14ac:dyDescent="0.25">
      <c r="J8036" s="92"/>
      <c r="K8036" s="92"/>
    </row>
    <row r="8037" spans="10:11" x14ac:dyDescent="0.25">
      <c r="J8037" s="92"/>
      <c r="K8037" s="92"/>
    </row>
    <row r="8038" spans="10:11" x14ac:dyDescent="0.25">
      <c r="J8038" s="92"/>
      <c r="K8038" s="92"/>
    </row>
    <row r="8039" spans="10:11" x14ac:dyDescent="0.25">
      <c r="J8039" s="92"/>
      <c r="K8039" s="92"/>
    </row>
    <row r="8040" spans="10:11" x14ac:dyDescent="0.25">
      <c r="J8040" s="92"/>
      <c r="K8040" s="92"/>
    </row>
    <row r="8041" spans="10:11" x14ac:dyDescent="0.25">
      <c r="J8041" s="92"/>
      <c r="K8041" s="92"/>
    </row>
    <row r="8042" spans="10:11" x14ac:dyDescent="0.25">
      <c r="J8042" s="92"/>
      <c r="K8042" s="92"/>
    </row>
    <row r="8043" spans="10:11" x14ac:dyDescent="0.25">
      <c r="J8043" s="92"/>
      <c r="K8043" s="92"/>
    </row>
    <row r="8044" spans="10:11" x14ac:dyDescent="0.25">
      <c r="J8044" s="92"/>
      <c r="K8044" s="92"/>
    </row>
    <row r="8045" spans="10:11" x14ac:dyDescent="0.25">
      <c r="J8045" s="92"/>
      <c r="K8045" s="92"/>
    </row>
    <row r="8046" spans="10:11" x14ac:dyDescent="0.25">
      <c r="J8046" s="92"/>
      <c r="K8046" s="92"/>
    </row>
    <row r="8047" spans="10:11" x14ac:dyDescent="0.25">
      <c r="J8047" s="92"/>
      <c r="K8047" s="92"/>
    </row>
    <row r="8048" spans="10:11" x14ac:dyDescent="0.25">
      <c r="J8048" s="92"/>
      <c r="K8048" s="92"/>
    </row>
    <row r="8049" spans="10:11" x14ac:dyDescent="0.25">
      <c r="J8049" s="92"/>
      <c r="K8049" s="92"/>
    </row>
    <row r="8050" spans="10:11" x14ac:dyDescent="0.25">
      <c r="J8050" s="92"/>
      <c r="K8050" s="92"/>
    </row>
    <row r="8051" spans="10:11" x14ac:dyDescent="0.25">
      <c r="J8051" s="92"/>
      <c r="K8051" s="92"/>
    </row>
    <row r="8052" spans="10:11" x14ac:dyDescent="0.25">
      <c r="J8052" s="92"/>
      <c r="K8052" s="92"/>
    </row>
    <row r="8053" spans="10:11" x14ac:dyDescent="0.25">
      <c r="J8053" s="92"/>
      <c r="K8053" s="92"/>
    </row>
    <row r="8054" spans="10:11" x14ac:dyDescent="0.25">
      <c r="J8054" s="92"/>
      <c r="K8054" s="92"/>
    </row>
    <row r="8055" spans="10:11" x14ac:dyDescent="0.25">
      <c r="J8055" s="92"/>
      <c r="K8055" s="92"/>
    </row>
    <row r="8056" spans="10:11" x14ac:dyDescent="0.25">
      <c r="J8056" s="92"/>
      <c r="K8056" s="92"/>
    </row>
    <row r="8057" spans="10:11" x14ac:dyDescent="0.25">
      <c r="J8057" s="92"/>
      <c r="K8057" s="92"/>
    </row>
    <row r="8058" spans="10:11" x14ac:dyDescent="0.25">
      <c r="J8058" s="92"/>
      <c r="K8058" s="92"/>
    </row>
    <row r="8059" spans="10:11" x14ac:dyDescent="0.25">
      <c r="J8059" s="92"/>
      <c r="K8059" s="92"/>
    </row>
    <row r="8060" spans="10:11" x14ac:dyDescent="0.25">
      <c r="J8060" s="92"/>
      <c r="K8060" s="92"/>
    </row>
    <row r="8061" spans="10:11" x14ac:dyDescent="0.25">
      <c r="J8061" s="92"/>
      <c r="K8061" s="92"/>
    </row>
    <row r="8062" spans="10:11" x14ac:dyDescent="0.25">
      <c r="J8062" s="92"/>
      <c r="K8062" s="92"/>
    </row>
    <row r="8063" spans="10:11" x14ac:dyDescent="0.25">
      <c r="J8063" s="92"/>
      <c r="K8063" s="92"/>
    </row>
    <row r="8064" spans="10:11" x14ac:dyDescent="0.25">
      <c r="J8064" s="92"/>
      <c r="K8064" s="92"/>
    </row>
    <row r="8065" spans="10:11" x14ac:dyDescent="0.25">
      <c r="J8065" s="92"/>
      <c r="K8065" s="92"/>
    </row>
    <row r="8066" spans="10:11" x14ac:dyDescent="0.25">
      <c r="J8066" s="92"/>
      <c r="K8066" s="92"/>
    </row>
    <row r="8067" spans="10:11" x14ac:dyDescent="0.25">
      <c r="J8067" s="92"/>
      <c r="K8067" s="92"/>
    </row>
    <row r="8068" spans="10:11" x14ac:dyDescent="0.25">
      <c r="J8068" s="92"/>
      <c r="K8068" s="92"/>
    </row>
    <row r="8069" spans="10:11" x14ac:dyDescent="0.25">
      <c r="J8069" s="92"/>
      <c r="K8069" s="92"/>
    </row>
    <row r="8070" spans="10:11" x14ac:dyDescent="0.25">
      <c r="J8070" s="92"/>
      <c r="K8070" s="92"/>
    </row>
    <row r="8071" spans="10:11" x14ac:dyDescent="0.25">
      <c r="J8071" s="92"/>
      <c r="K8071" s="92"/>
    </row>
    <row r="8072" spans="10:11" x14ac:dyDescent="0.25">
      <c r="J8072" s="92"/>
      <c r="K8072" s="92"/>
    </row>
    <row r="8073" spans="10:11" x14ac:dyDescent="0.25">
      <c r="J8073" s="92"/>
      <c r="K8073" s="92"/>
    </row>
    <row r="8074" spans="10:11" x14ac:dyDescent="0.25">
      <c r="J8074" s="92"/>
      <c r="K8074" s="92"/>
    </row>
    <row r="8075" spans="10:11" x14ac:dyDescent="0.25">
      <c r="J8075" s="92"/>
      <c r="K8075" s="92"/>
    </row>
    <row r="8076" spans="10:11" x14ac:dyDescent="0.25">
      <c r="J8076" s="92"/>
      <c r="K8076" s="92"/>
    </row>
    <row r="8077" spans="10:11" x14ac:dyDescent="0.25">
      <c r="J8077" s="92"/>
      <c r="K8077" s="92"/>
    </row>
    <row r="8078" spans="10:11" x14ac:dyDescent="0.25">
      <c r="J8078" s="92"/>
      <c r="K8078" s="92"/>
    </row>
    <row r="8079" spans="10:11" x14ac:dyDescent="0.25">
      <c r="J8079" s="92"/>
      <c r="K8079" s="92"/>
    </row>
    <row r="8080" spans="10:11" x14ac:dyDescent="0.25">
      <c r="J8080" s="92"/>
      <c r="K8080" s="92"/>
    </row>
    <row r="8081" spans="10:11" x14ac:dyDescent="0.25">
      <c r="J8081" s="92"/>
      <c r="K8081" s="92"/>
    </row>
    <row r="8082" spans="10:11" x14ac:dyDescent="0.25">
      <c r="J8082" s="92"/>
      <c r="K8082" s="92"/>
    </row>
    <row r="8083" spans="10:11" x14ac:dyDescent="0.25">
      <c r="J8083" s="92"/>
      <c r="K8083" s="92"/>
    </row>
    <row r="8084" spans="10:11" x14ac:dyDescent="0.25">
      <c r="J8084" s="92"/>
      <c r="K8084" s="92"/>
    </row>
    <row r="8085" spans="10:11" x14ac:dyDescent="0.25">
      <c r="J8085" s="92"/>
      <c r="K8085" s="92"/>
    </row>
    <row r="8086" spans="10:11" x14ac:dyDescent="0.25">
      <c r="J8086" s="92"/>
      <c r="K8086" s="92"/>
    </row>
    <row r="8087" spans="10:11" x14ac:dyDescent="0.25">
      <c r="J8087" s="92"/>
      <c r="K8087" s="92"/>
    </row>
    <row r="8088" spans="10:11" x14ac:dyDescent="0.25">
      <c r="J8088" s="92"/>
      <c r="K8088" s="92"/>
    </row>
    <row r="8089" spans="10:11" x14ac:dyDescent="0.25">
      <c r="J8089" s="92"/>
      <c r="K8089" s="92"/>
    </row>
    <row r="8090" spans="10:11" x14ac:dyDescent="0.25">
      <c r="J8090" s="92"/>
      <c r="K8090" s="92"/>
    </row>
    <row r="8091" spans="10:11" x14ac:dyDescent="0.25">
      <c r="J8091" s="92"/>
      <c r="K8091" s="92"/>
    </row>
    <row r="8092" spans="10:11" x14ac:dyDescent="0.25">
      <c r="J8092" s="92"/>
      <c r="K8092" s="92"/>
    </row>
    <row r="8093" spans="10:11" x14ac:dyDescent="0.25">
      <c r="J8093" s="92"/>
      <c r="K8093" s="92"/>
    </row>
    <row r="8094" spans="10:11" x14ac:dyDescent="0.25">
      <c r="J8094" s="92"/>
      <c r="K8094" s="92"/>
    </row>
    <row r="8095" spans="10:11" x14ac:dyDescent="0.25">
      <c r="J8095" s="92"/>
      <c r="K8095" s="92"/>
    </row>
    <row r="8096" spans="10:11" x14ac:dyDescent="0.25">
      <c r="J8096" s="92"/>
      <c r="K8096" s="92"/>
    </row>
    <row r="8097" spans="10:11" x14ac:dyDescent="0.25">
      <c r="J8097" s="92"/>
      <c r="K8097" s="92"/>
    </row>
    <row r="8098" spans="10:11" x14ac:dyDescent="0.25">
      <c r="J8098" s="92"/>
      <c r="K8098" s="92"/>
    </row>
    <row r="8099" spans="10:11" x14ac:dyDescent="0.25">
      <c r="J8099" s="92"/>
      <c r="K8099" s="92"/>
    </row>
    <row r="8100" spans="10:11" x14ac:dyDescent="0.25">
      <c r="J8100" s="92"/>
      <c r="K8100" s="92"/>
    </row>
    <row r="8101" spans="10:11" x14ac:dyDescent="0.25">
      <c r="J8101" s="92"/>
      <c r="K8101" s="92"/>
    </row>
    <row r="8102" spans="10:11" x14ac:dyDescent="0.25">
      <c r="J8102" s="92"/>
      <c r="K8102" s="92"/>
    </row>
    <row r="8103" spans="10:11" x14ac:dyDescent="0.25">
      <c r="J8103" s="92"/>
      <c r="K8103" s="92"/>
    </row>
    <row r="8104" spans="10:11" x14ac:dyDescent="0.25">
      <c r="J8104" s="92"/>
      <c r="K8104" s="92"/>
    </row>
    <row r="8105" spans="10:11" x14ac:dyDescent="0.25">
      <c r="J8105" s="92"/>
      <c r="K8105" s="92"/>
    </row>
    <row r="8106" spans="10:11" x14ac:dyDescent="0.25">
      <c r="J8106" s="92"/>
      <c r="K8106" s="92"/>
    </row>
    <row r="8107" spans="10:11" x14ac:dyDescent="0.25">
      <c r="J8107" s="92"/>
      <c r="K8107" s="92"/>
    </row>
    <row r="8108" spans="10:11" x14ac:dyDescent="0.25">
      <c r="J8108" s="92"/>
      <c r="K8108" s="92"/>
    </row>
    <row r="8109" spans="10:11" x14ac:dyDescent="0.25">
      <c r="J8109" s="92"/>
      <c r="K8109" s="92"/>
    </row>
    <row r="8110" spans="10:11" x14ac:dyDescent="0.25">
      <c r="J8110" s="92"/>
      <c r="K8110" s="92"/>
    </row>
    <row r="8111" spans="10:11" x14ac:dyDescent="0.25">
      <c r="J8111" s="92"/>
      <c r="K8111" s="92"/>
    </row>
    <row r="8112" spans="10:11" x14ac:dyDescent="0.25">
      <c r="J8112" s="92"/>
      <c r="K8112" s="92"/>
    </row>
    <row r="8113" spans="10:11" x14ac:dyDescent="0.25">
      <c r="J8113" s="92"/>
      <c r="K8113" s="92"/>
    </row>
    <row r="8114" spans="10:11" x14ac:dyDescent="0.25">
      <c r="J8114" s="92"/>
      <c r="K8114" s="92"/>
    </row>
    <row r="8115" spans="10:11" x14ac:dyDescent="0.25">
      <c r="J8115" s="92"/>
      <c r="K8115" s="92"/>
    </row>
    <row r="8116" spans="10:11" x14ac:dyDescent="0.25">
      <c r="J8116" s="92"/>
      <c r="K8116" s="92"/>
    </row>
    <row r="8117" spans="10:11" x14ac:dyDescent="0.25">
      <c r="J8117" s="92"/>
      <c r="K8117" s="92"/>
    </row>
    <row r="8118" spans="10:11" x14ac:dyDescent="0.25">
      <c r="J8118" s="92"/>
      <c r="K8118" s="92"/>
    </row>
    <row r="8119" spans="10:11" x14ac:dyDescent="0.25">
      <c r="J8119" s="92"/>
      <c r="K8119" s="92"/>
    </row>
    <row r="8120" spans="10:11" x14ac:dyDescent="0.25">
      <c r="J8120" s="92"/>
      <c r="K8120" s="92"/>
    </row>
    <row r="8121" spans="10:11" x14ac:dyDescent="0.25">
      <c r="J8121" s="92"/>
      <c r="K8121" s="92"/>
    </row>
    <row r="8122" spans="10:11" x14ac:dyDescent="0.25">
      <c r="J8122" s="92"/>
      <c r="K8122" s="92"/>
    </row>
    <row r="8123" spans="10:11" x14ac:dyDescent="0.25">
      <c r="J8123" s="92"/>
      <c r="K8123" s="92"/>
    </row>
    <row r="8124" spans="10:11" x14ac:dyDescent="0.25">
      <c r="J8124" s="92"/>
      <c r="K8124" s="92"/>
    </row>
    <row r="8125" spans="10:11" x14ac:dyDescent="0.25">
      <c r="J8125" s="92"/>
      <c r="K8125" s="92"/>
    </row>
    <row r="8126" spans="10:11" x14ac:dyDescent="0.25">
      <c r="J8126" s="92"/>
      <c r="K8126" s="92"/>
    </row>
    <row r="8127" spans="10:11" x14ac:dyDescent="0.25">
      <c r="J8127" s="92"/>
      <c r="K8127" s="92"/>
    </row>
    <row r="8128" spans="10:11" x14ac:dyDescent="0.25">
      <c r="J8128" s="92"/>
      <c r="K8128" s="92"/>
    </row>
    <row r="8129" spans="10:11" x14ac:dyDescent="0.25">
      <c r="J8129" s="92"/>
      <c r="K8129" s="92"/>
    </row>
    <row r="8130" spans="10:11" x14ac:dyDescent="0.25">
      <c r="J8130" s="92"/>
      <c r="K8130" s="92"/>
    </row>
    <row r="8131" spans="10:11" x14ac:dyDescent="0.25">
      <c r="J8131" s="92"/>
      <c r="K8131" s="92"/>
    </row>
    <row r="8132" spans="10:11" x14ac:dyDescent="0.25">
      <c r="J8132" s="92"/>
      <c r="K8132" s="92"/>
    </row>
    <row r="8133" spans="10:11" x14ac:dyDescent="0.25">
      <c r="J8133" s="92"/>
      <c r="K8133" s="92"/>
    </row>
    <row r="8134" spans="10:11" x14ac:dyDescent="0.25">
      <c r="J8134" s="92"/>
      <c r="K8134" s="92"/>
    </row>
    <row r="8135" spans="10:11" x14ac:dyDescent="0.25">
      <c r="J8135" s="92"/>
      <c r="K8135" s="92"/>
    </row>
    <row r="8136" spans="10:11" x14ac:dyDescent="0.25">
      <c r="J8136" s="92"/>
      <c r="K8136" s="92"/>
    </row>
    <row r="8137" spans="10:11" x14ac:dyDescent="0.25">
      <c r="J8137" s="92"/>
      <c r="K8137" s="92"/>
    </row>
    <row r="8138" spans="10:11" x14ac:dyDescent="0.25">
      <c r="J8138" s="92"/>
      <c r="K8138" s="92"/>
    </row>
    <row r="8139" spans="10:11" x14ac:dyDescent="0.25">
      <c r="J8139" s="92"/>
      <c r="K8139" s="92"/>
    </row>
    <row r="8140" spans="10:11" x14ac:dyDescent="0.25">
      <c r="J8140" s="92"/>
      <c r="K8140" s="92"/>
    </row>
    <row r="8141" spans="10:11" x14ac:dyDescent="0.25">
      <c r="J8141" s="92"/>
      <c r="K8141" s="92"/>
    </row>
    <row r="8142" spans="10:11" x14ac:dyDescent="0.25">
      <c r="J8142" s="92"/>
      <c r="K8142" s="92"/>
    </row>
    <row r="8143" spans="10:11" x14ac:dyDescent="0.25">
      <c r="J8143" s="92"/>
      <c r="K8143" s="92"/>
    </row>
    <row r="8144" spans="10:11" x14ac:dyDescent="0.25">
      <c r="J8144" s="92"/>
      <c r="K8144" s="92"/>
    </row>
    <row r="8145" spans="10:11" x14ac:dyDescent="0.25">
      <c r="J8145" s="92"/>
      <c r="K8145" s="92"/>
    </row>
    <row r="8146" spans="10:11" x14ac:dyDescent="0.25">
      <c r="J8146" s="92"/>
      <c r="K8146" s="92"/>
    </row>
    <row r="8147" spans="10:11" x14ac:dyDescent="0.25">
      <c r="J8147" s="92"/>
      <c r="K8147" s="92"/>
    </row>
    <row r="8148" spans="10:11" x14ac:dyDescent="0.25">
      <c r="J8148" s="92"/>
      <c r="K8148" s="92"/>
    </row>
    <row r="8149" spans="10:11" x14ac:dyDescent="0.25">
      <c r="J8149" s="92"/>
      <c r="K8149" s="92"/>
    </row>
    <row r="8150" spans="10:11" x14ac:dyDescent="0.25">
      <c r="J8150" s="92"/>
      <c r="K8150" s="92"/>
    </row>
    <row r="8151" spans="10:11" x14ac:dyDescent="0.25">
      <c r="J8151" s="92"/>
      <c r="K8151" s="92"/>
    </row>
    <row r="8152" spans="10:11" x14ac:dyDescent="0.25">
      <c r="J8152" s="92"/>
      <c r="K8152" s="92"/>
    </row>
    <row r="8153" spans="10:11" x14ac:dyDescent="0.25">
      <c r="J8153" s="92"/>
      <c r="K8153" s="92"/>
    </row>
    <row r="8154" spans="10:11" x14ac:dyDescent="0.25">
      <c r="J8154" s="92"/>
      <c r="K8154" s="92"/>
    </row>
    <row r="8155" spans="10:11" x14ac:dyDescent="0.25">
      <c r="J8155" s="92"/>
      <c r="K8155" s="92"/>
    </row>
    <row r="8156" spans="10:11" x14ac:dyDescent="0.25">
      <c r="J8156" s="92"/>
      <c r="K8156" s="92"/>
    </row>
    <row r="8157" spans="10:11" x14ac:dyDescent="0.25">
      <c r="J8157" s="92"/>
      <c r="K8157" s="92"/>
    </row>
    <row r="8158" spans="10:11" x14ac:dyDescent="0.25">
      <c r="J8158" s="92"/>
      <c r="K8158" s="92"/>
    </row>
    <row r="8159" spans="10:11" x14ac:dyDescent="0.25">
      <c r="J8159" s="92"/>
      <c r="K8159" s="92"/>
    </row>
    <row r="8160" spans="10:11" x14ac:dyDescent="0.25">
      <c r="J8160" s="92"/>
      <c r="K8160" s="92"/>
    </row>
    <row r="8161" spans="10:11" x14ac:dyDescent="0.25">
      <c r="J8161" s="92"/>
      <c r="K8161" s="92"/>
    </row>
    <row r="8162" spans="10:11" x14ac:dyDescent="0.25">
      <c r="J8162" s="92"/>
      <c r="K8162" s="92"/>
    </row>
    <row r="8163" spans="10:11" x14ac:dyDescent="0.25">
      <c r="J8163" s="92"/>
      <c r="K8163" s="92"/>
    </row>
    <row r="8164" spans="10:11" x14ac:dyDescent="0.25">
      <c r="J8164" s="92"/>
      <c r="K8164" s="92"/>
    </row>
    <row r="8165" spans="10:11" x14ac:dyDescent="0.25">
      <c r="J8165" s="92"/>
      <c r="K8165" s="92"/>
    </row>
    <row r="8166" spans="10:11" x14ac:dyDescent="0.25">
      <c r="J8166" s="92"/>
      <c r="K8166" s="92"/>
    </row>
    <row r="8167" spans="10:11" x14ac:dyDescent="0.25">
      <c r="J8167" s="92"/>
      <c r="K8167" s="92"/>
    </row>
    <row r="8168" spans="10:11" x14ac:dyDescent="0.25">
      <c r="J8168" s="92"/>
      <c r="K8168" s="92"/>
    </row>
    <row r="8169" spans="10:11" x14ac:dyDescent="0.25">
      <c r="J8169" s="92"/>
      <c r="K8169" s="92"/>
    </row>
    <row r="8170" spans="10:11" x14ac:dyDescent="0.25">
      <c r="J8170" s="92"/>
      <c r="K8170" s="92"/>
    </row>
    <row r="8171" spans="10:11" x14ac:dyDescent="0.25">
      <c r="J8171" s="92"/>
      <c r="K8171" s="92"/>
    </row>
    <row r="8172" spans="10:11" x14ac:dyDescent="0.25">
      <c r="J8172" s="92"/>
      <c r="K8172" s="92"/>
    </row>
    <row r="8173" spans="10:11" x14ac:dyDescent="0.25">
      <c r="J8173" s="92"/>
      <c r="K8173" s="92"/>
    </row>
    <row r="8174" spans="10:11" x14ac:dyDescent="0.25">
      <c r="J8174" s="92"/>
      <c r="K8174" s="92"/>
    </row>
    <row r="8175" spans="10:11" x14ac:dyDescent="0.25">
      <c r="J8175" s="92"/>
      <c r="K8175" s="92"/>
    </row>
    <row r="8176" spans="10:11" x14ac:dyDescent="0.25">
      <c r="J8176" s="92"/>
      <c r="K8176" s="92"/>
    </row>
    <row r="8177" spans="10:11" x14ac:dyDescent="0.25">
      <c r="J8177" s="92"/>
      <c r="K8177" s="92"/>
    </row>
    <row r="8178" spans="10:11" x14ac:dyDescent="0.25">
      <c r="J8178" s="92"/>
      <c r="K8178" s="92"/>
    </row>
    <row r="8179" spans="10:11" x14ac:dyDescent="0.25">
      <c r="J8179" s="92"/>
      <c r="K8179" s="92"/>
    </row>
    <row r="8180" spans="10:11" x14ac:dyDescent="0.25">
      <c r="J8180" s="92"/>
      <c r="K8180" s="92"/>
    </row>
    <row r="8181" spans="10:11" x14ac:dyDescent="0.25">
      <c r="J8181" s="92"/>
      <c r="K8181" s="92"/>
    </row>
    <row r="8182" spans="10:11" x14ac:dyDescent="0.25">
      <c r="J8182" s="92"/>
      <c r="K8182" s="92"/>
    </row>
    <row r="8183" spans="10:11" x14ac:dyDescent="0.25">
      <c r="J8183" s="92"/>
      <c r="K8183" s="92"/>
    </row>
    <row r="8184" spans="10:11" x14ac:dyDescent="0.25">
      <c r="J8184" s="92"/>
      <c r="K8184" s="92"/>
    </row>
    <row r="8185" spans="10:11" x14ac:dyDescent="0.25">
      <c r="J8185" s="92"/>
      <c r="K8185" s="92"/>
    </row>
    <row r="8186" spans="10:11" x14ac:dyDescent="0.25">
      <c r="J8186" s="92"/>
      <c r="K8186" s="92"/>
    </row>
    <row r="8187" spans="10:11" x14ac:dyDescent="0.25">
      <c r="J8187" s="92"/>
      <c r="K8187" s="92"/>
    </row>
    <row r="8188" spans="10:11" x14ac:dyDescent="0.25">
      <c r="J8188" s="92"/>
      <c r="K8188" s="92"/>
    </row>
    <row r="8189" spans="10:11" x14ac:dyDescent="0.25">
      <c r="J8189" s="92"/>
      <c r="K8189" s="92"/>
    </row>
    <row r="8190" spans="10:11" x14ac:dyDescent="0.25">
      <c r="J8190" s="92"/>
      <c r="K8190" s="92"/>
    </row>
    <row r="8191" spans="10:11" x14ac:dyDescent="0.25">
      <c r="J8191" s="92"/>
      <c r="K8191" s="92"/>
    </row>
    <row r="8192" spans="10:11" x14ac:dyDescent="0.25">
      <c r="J8192" s="92"/>
      <c r="K8192" s="92"/>
    </row>
    <row r="8193" spans="10:11" x14ac:dyDescent="0.25">
      <c r="J8193" s="92"/>
      <c r="K8193" s="92"/>
    </row>
    <row r="8194" spans="10:11" x14ac:dyDescent="0.25">
      <c r="J8194" s="92"/>
      <c r="K8194" s="92"/>
    </row>
    <row r="8195" spans="10:11" x14ac:dyDescent="0.25">
      <c r="J8195" s="92"/>
      <c r="K8195" s="92"/>
    </row>
    <row r="8196" spans="10:11" x14ac:dyDescent="0.25">
      <c r="J8196" s="92"/>
      <c r="K8196" s="92"/>
    </row>
    <row r="8197" spans="10:11" x14ac:dyDescent="0.25">
      <c r="J8197" s="92"/>
      <c r="K8197" s="92"/>
    </row>
    <row r="8198" spans="10:11" x14ac:dyDescent="0.25">
      <c r="J8198" s="92"/>
      <c r="K8198" s="92"/>
    </row>
    <row r="8199" spans="10:11" x14ac:dyDescent="0.25">
      <c r="J8199" s="92"/>
      <c r="K8199" s="92"/>
    </row>
    <row r="8200" spans="10:11" x14ac:dyDescent="0.25">
      <c r="J8200" s="92"/>
      <c r="K8200" s="92"/>
    </row>
    <row r="8201" spans="10:11" x14ac:dyDescent="0.25">
      <c r="J8201" s="92"/>
      <c r="K8201" s="92"/>
    </row>
    <row r="8202" spans="10:11" x14ac:dyDescent="0.25">
      <c r="J8202" s="92"/>
      <c r="K8202" s="92"/>
    </row>
    <row r="8203" spans="10:11" x14ac:dyDescent="0.25">
      <c r="J8203" s="92"/>
      <c r="K8203" s="92"/>
    </row>
    <row r="8204" spans="10:11" x14ac:dyDescent="0.25">
      <c r="J8204" s="92"/>
      <c r="K8204" s="92"/>
    </row>
    <row r="8205" spans="10:11" x14ac:dyDescent="0.25">
      <c r="J8205" s="92"/>
      <c r="K8205" s="92"/>
    </row>
    <row r="8206" spans="10:11" x14ac:dyDescent="0.25">
      <c r="J8206" s="92"/>
      <c r="K8206" s="92"/>
    </row>
    <row r="8207" spans="10:11" x14ac:dyDescent="0.25">
      <c r="J8207" s="92"/>
      <c r="K8207" s="92"/>
    </row>
    <row r="8208" spans="10:11" x14ac:dyDescent="0.25">
      <c r="J8208" s="92"/>
      <c r="K8208" s="92"/>
    </row>
    <row r="8209" spans="10:11" x14ac:dyDescent="0.25">
      <c r="J8209" s="92"/>
      <c r="K8209" s="92"/>
    </row>
    <row r="8210" spans="10:11" x14ac:dyDescent="0.25">
      <c r="J8210" s="92"/>
      <c r="K8210" s="92"/>
    </row>
    <row r="8211" spans="10:11" x14ac:dyDescent="0.25">
      <c r="J8211" s="92"/>
      <c r="K8211" s="92"/>
    </row>
    <row r="8212" spans="10:11" x14ac:dyDescent="0.25">
      <c r="J8212" s="92"/>
      <c r="K8212" s="92"/>
    </row>
    <row r="8213" spans="10:11" x14ac:dyDescent="0.25">
      <c r="J8213" s="92"/>
      <c r="K8213" s="92"/>
    </row>
    <row r="8214" spans="10:11" x14ac:dyDescent="0.25">
      <c r="J8214" s="92"/>
      <c r="K8214" s="92"/>
    </row>
    <row r="8215" spans="10:11" x14ac:dyDescent="0.25">
      <c r="J8215" s="92"/>
      <c r="K8215" s="92"/>
    </row>
    <row r="8216" spans="10:11" x14ac:dyDescent="0.25">
      <c r="J8216" s="92"/>
      <c r="K8216" s="92"/>
    </row>
    <row r="8217" spans="10:11" x14ac:dyDescent="0.25">
      <c r="J8217" s="92"/>
      <c r="K8217" s="92"/>
    </row>
    <row r="8218" spans="10:11" x14ac:dyDescent="0.25">
      <c r="J8218" s="92"/>
      <c r="K8218" s="92"/>
    </row>
    <row r="8219" spans="10:11" x14ac:dyDescent="0.25">
      <c r="J8219" s="92"/>
      <c r="K8219" s="92"/>
    </row>
    <row r="8220" spans="10:11" x14ac:dyDescent="0.25">
      <c r="J8220" s="92"/>
      <c r="K8220" s="92"/>
    </row>
    <row r="8221" spans="10:11" x14ac:dyDescent="0.25">
      <c r="J8221" s="92"/>
      <c r="K8221" s="92"/>
    </row>
    <row r="8222" spans="10:11" x14ac:dyDescent="0.25">
      <c r="J8222" s="92"/>
      <c r="K8222" s="92"/>
    </row>
    <row r="8223" spans="10:11" x14ac:dyDescent="0.25">
      <c r="J8223" s="92"/>
      <c r="K8223" s="92"/>
    </row>
    <row r="8224" spans="10:11" x14ac:dyDescent="0.25">
      <c r="J8224" s="92"/>
      <c r="K8224" s="92"/>
    </row>
    <row r="8225" spans="10:11" x14ac:dyDescent="0.25">
      <c r="J8225" s="92"/>
      <c r="K8225" s="92"/>
    </row>
    <row r="8226" spans="10:11" x14ac:dyDescent="0.25">
      <c r="J8226" s="92"/>
      <c r="K8226" s="92"/>
    </row>
    <row r="8227" spans="10:11" x14ac:dyDescent="0.25">
      <c r="J8227" s="92"/>
      <c r="K8227" s="92"/>
    </row>
    <row r="8228" spans="10:11" x14ac:dyDescent="0.25">
      <c r="J8228" s="92"/>
      <c r="K8228" s="92"/>
    </row>
    <row r="8229" spans="10:11" x14ac:dyDescent="0.25">
      <c r="J8229" s="92"/>
      <c r="K8229" s="92"/>
    </row>
    <row r="8230" spans="10:11" x14ac:dyDescent="0.25">
      <c r="J8230" s="92"/>
      <c r="K8230" s="92"/>
    </row>
    <row r="8231" spans="10:11" x14ac:dyDescent="0.25">
      <c r="J8231" s="92"/>
      <c r="K8231" s="92"/>
    </row>
    <row r="8232" spans="10:11" x14ac:dyDescent="0.25">
      <c r="J8232" s="92"/>
      <c r="K8232" s="92"/>
    </row>
    <row r="8233" spans="10:11" x14ac:dyDescent="0.25">
      <c r="J8233" s="92"/>
      <c r="K8233" s="92"/>
    </row>
    <row r="8234" spans="10:11" x14ac:dyDescent="0.25">
      <c r="J8234" s="92"/>
      <c r="K8234" s="92"/>
    </row>
    <row r="8235" spans="10:11" x14ac:dyDescent="0.25">
      <c r="J8235" s="92"/>
      <c r="K8235" s="92"/>
    </row>
    <row r="8236" spans="10:11" x14ac:dyDescent="0.25">
      <c r="J8236" s="92"/>
      <c r="K8236" s="92"/>
    </row>
    <row r="8237" spans="10:11" x14ac:dyDescent="0.25">
      <c r="J8237" s="92"/>
      <c r="K8237" s="92"/>
    </row>
    <row r="8238" spans="10:11" x14ac:dyDescent="0.25">
      <c r="J8238" s="92"/>
      <c r="K8238" s="92"/>
    </row>
    <row r="8239" spans="10:11" x14ac:dyDescent="0.25">
      <c r="J8239" s="92"/>
      <c r="K8239" s="92"/>
    </row>
    <row r="8240" spans="10:11" x14ac:dyDescent="0.25">
      <c r="J8240" s="92"/>
      <c r="K8240" s="92"/>
    </row>
    <row r="8241" spans="10:11" x14ac:dyDescent="0.25">
      <c r="J8241" s="92"/>
      <c r="K8241" s="92"/>
    </row>
    <row r="8242" spans="10:11" x14ac:dyDescent="0.25">
      <c r="J8242" s="92"/>
      <c r="K8242" s="92"/>
    </row>
    <row r="8243" spans="10:11" x14ac:dyDescent="0.25">
      <c r="J8243" s="92"/>
      <c r="K8243" s="92"/>
    </row>
    <row r="8244" spans="10:11" x14ac:dyDescent="0.25">
      <c r="J8244" s="92"/>
      <c r="K8244" s="92"/>
    </row>
    <row r="8245" spans="10:11" x14ac:dyDescent="0.25">
      <c r="J8245" s="92"/>
      <c r="K8245" s="92"/>
    </row>
    <row r="8246" spans="10:11" x14ac:dyDescent="0.25">
      <c r="J8246" s="92"/>
      <c r="K8246" s="92"/>
    </row>
    <row r="8247" spans="10:11" x14ac:dyDescent="0.25">
      <c r="J8247" s="92"/>
      <c r="K8247" s="92"/>
    </row>
    <row r="8248" spans="10:11" x14ac:dyDescent="0.25">
      <c r="J8248" s="92"/>
      <c r="K8248" s="92"/>
    </row>
    <row r="8249" spans="10:11" x14ac:dyDescent="0.25">
      <c r="J8249" s="92"/>
      <c r="K8249" s="92"/>
    </row>
    <row r="8250" spans="10:11" x14ac:dyDescent="0.25">
      <c r="J8250" s="92"/>
      <c r="K8250" s="92"/>
    </row>
    <row r="8251" spans="10:11" x14ac:dyDescent="0.25">
      <c r="J8251" s="92"/>
      <c r="K8251" s="92"/>
    </row>
    <row r="8252" spans="10:11" x14ac:dyDescent="0.25">
      <c r="J8252" s="92"/>
      <c r="K8252" s="92"/>
    </row>
    <row r="8253" spans="10:11" x14ac:dyDescent="0.25">
      <c r="J8253" s="92"/>
      <c r="K8253" s="92"/>
    </row>
    <row r="8254" spans="10:11" x14ac:dyDescent="0.25">
      <c r="J8254" s="92"/>
      <c r="K8254" s="92"/>
    </row>
    <row r="8255" spans="10:11" x14ac:dyDescent="0.25">
      <c r="J8255" s="92"/>
      <c r="K8255" s="92"/>
    </row>
    <row r="8256" spans="10:11" x14ac:dyDescent="0.25">
      <c r="J8256" s="92"/>
      <c r="K8256" s="92"/>
    </row>
    <row r="8257" spans="10:11" x14ac:dyDescent="0.25">
      <c r="J8257" s="92"/>
      <c r="K8257" s="92"/>
    </row>
    <row r="8258" spans="10:11" x14ac:dyDescent="0.25">
      <c r="J8258" s="92"/>
      <c r="K8258" s="92"/>
    </row>
    <row r="8259" spans="10:11" x14ac:dyDescent="0.25">
      <c r="J8259" s="92"/>
      <c r="K8259" s="92"/>
    </row>
    <row r="8260" spans="10:11" x14ac:dyDescent="0.25">
      <c r="J8260" s="92"/>
      <c r="K8260" s="92"/>
    </row>
    <row r="8261" spans="10:11" x14ac:dyDescent="0.25">
      <c r="J8261" s="92"/>
      <c r="K8261" s="92"/>
    </row>
    <row r="8262" spans="10:11" x14ac:dyDescent="0.25">
      <c r="J8262" s="92"/>
      <c r="K8262" s="92"/>
    </row>
    <row r="8263" spans="10:11" x14ac:dyDescent="0.25">
      <c r="J8263" s="92"/>
      <c r="K8263" s="92"/>
    </row>
    <row r="8264" spans="10:11" x14ac:dyDescent="0.25">
      <c r="J8264" s="92"/>
      <c r="K8264" s="92"/>
    </row>
    <row r="8265" spans="10:11" x14ac:dyDescent="0.25">
      <c r="J8265" s="92"/>
      <c r="K8265" s="92"/>
    </row>
    <row r="8266" spans="10:11" x14ac:dyDescent="0.25">
      <c r="J8266" s="92"/>
      <c r="K8266" s="92"/>
    </row>
    <row r="8267" spans="10:11" x14ac:dyDescent="0.25">
      <c r="J8267" s="92"/>
      <c r="K8267" s="92"/>
    </row>
    <row r="8268" spans="10:11" x14ac:dyDescent="0.25">
      <c r="J8268" s="92"/>
      <c r="K8268" s="92"/>
    </row>
    <row r="8269" spans="10:11" x14ac:dyDescent="0.25">
      <c r="J8269" s="92"/>
      <c r="K8269" s="92"/>
    </row>
    <row r="8270" spans="10:11" x14ac:dyDescent="0.25">
      <c r="J8270" s="92"/>
      <c r="K8270" s="92"/>
    </row>
    <row r="8271" spans="10:11" x14ac:dyDescent="0.25">
      <c r="J8271" s="92"/>
      <c r="K8271" s="92"/>
    </row>
    <row r="8272" spans="10:11" x14ac:dyDescent="0.25">
      <c r="J8272" s="92"/>
      <c r="K8272" s="92"/>
    </row>
    <row r="8273" spans="10:11" x14ac:dyDescent="0.25">
      <c r="J8273" s="92"/>
      <c r="K8273" s="92"/>
    </row>
    <row r="8274" spans="10:11" x14ac:dyDescent="0.25">
      <c r="J8274" s="92"/>
      <c r="K8274" s="92"/>
    </row>
    <row r="8275" spans="10:11" x14ac:dyDescent="0.25">
      <c r="J8275" s="92"/>
      <c r="K8275" s="92"/>
    </row>
    <row r="8276" spans="10:11" x14ac:dyDescent="0.25">
      <c r="J8276" s="92"/>
      <c r="K8276" s="92"/>
    </row>
    <row r="8277" spans="10:11" x14ac:dyDescent="0.25">
      <c r="J8277" s="92"/>
      <c r="K8277" s="92"/>
    </row>
    <row r="8278" spans="10:11" x14ac:dyDescent="0.25">
      <c r="J8278" s="92"/>
      <c r="K8278" s="92"/>
    </row>
    <row r="8279" spans="10:11" x14ac:dyDescent="0.25">
      <c r="J8279" s="92"/>
      <c r="K8279" s="92"/>
    </row>
    <row r="8280" spans="10:11" x14ac:dyDescent="0.25">
      <c r="J8280" s="92"/>
      <c r="K8280" s="92"/>
    </row>
    <row r="8281" spans="10:11" x14ac:dyDescent="0.25">
      <c r="J8281" s="92"/>
      <c r="K8281" s="92"/>
    </row>
    <row r="8282" spans="10:11" x14ac:dyDescent="0.25">
      <c r="J8282" s="92"/>
      <c r="K8282" s="92"/>
    </row>
    <row r="8283" spans="10:11" x14ac:dyDescent="0.25">
      <c r="J8283" s="92"/>
      <c r="K8283" s="92"/>
    </row>
    <row r="8284" spans="10:11" x14ac:dyDescent="0.25">
      <c r="J8284" s="92"/>
      <c r="K8284" s="92"/>
    </row>
    <row r="8285" spans="10:11" x14ac:dyDescent="0.25">
      <c r="J8285" s="92"/>
      <c r="K8285" s="92"/>
    </row>
    <row r="8286" spans="10:11" x14ac:dyDescent="0.25">
      <c r="J8286" s="92"/>
      <c r="K8286" s="92"/>
    </row>
    <row r="8287" spans="10:11" x14ac:dyDescent="0.25">
      <c r="J8287" s="92"/>
      <c r="K8287" s="92"/>
    </row>
    <row r="8288" spans="10:11" x14ac:dyDescent="0.25">
      <c r="J8288" s="92"/>
      <c r="K8288" s="92"/>
    </row>
    <row r="8289" spans="10:11" x14ac:dyDescent="0.25">
      <c r="J8289" s="92"/>
      <c r="K8289" s="92"/>
    </row>
    <row r="8290" spans="10:11" x14ac:dyDescent="0.25">
      <c r="J8290" s="92"/>
      <c r="K8290" s="92"/>
    </row>
    <row r="8291" spans="10:11" x14ac:dyDescent="0.25">
      <c r="J8291" s="92"/>
      <c r="K8291" s="92"/>
    </row>
    <row r="8292" spans="10:11" x14ac:dyDescent="0.25">
      <c r="J8292" s="92"/>
      <c r="K8292" s="92"/>
    </row>
    <row r="8293" spans="10:11" x14ac:dyDescent="0.25">
      <c r="J8293" s="92"/>
      <c r="K8293" s="92"/>
    </row>
    <row r="8294" spans="10:11" x14ac:dyDescent="0.25">
      <c r="J8294" s="92"/>
      <c r="K8294" s="92"/>
    </row>
    <row r="8295" spans="10:11" x14ac:dyDescent="0.25">
      <c r="J8295" s="92"/>
      <c r="K8295" s="92"/>
    </row>
    <row r="8296" spans="10:11" x14ac:dyDescent="0.25">
      <c r="J8296" s="92"/>
      <c r="K8296" s="92"/>
    </row>
    <row r="8297" spans="10:11" x14ac:dyDescent="0.25">
      <c r="J8297" s="92"/>
      <c r="K8297" s="92"/>
    </row>
    <row r="8298" spans="10:11" x14ac:dyDescent="0.25">
      <c r="J8298" s="92"/>
      <c r="K8298" s="92"/>
    </row>
    <row r="8299" spans="10:11" x14ac:dyDescent="0.25">
      <c r="J8299" s="92"/>
      <c r="K8299" s="92"/>
    </row>
    <row r="8300" spans="10:11" x14ac:dyDescent="0.25">
      <c r="J8300" s="92"/>
      <c r="K8300" s="92"/>
    </row>
    <row r="8301" spans="10:11" x14ac:dyDescent="0.25">
      <c r="J8301" s="92"/>
      <c r="K8301" s="92"/>
    </row>
    <row r="8302" spans="10:11" x14ac:dyDescent="0.25">
      <c r="J8302" s="92"/>
      <c r="K8302" s="92"/>
    </row>
    <row r="8303" spans="10:11" x14ac:dyDescent="0.25">
      <c r="J8303" s="92"/>
      <c r="K8303" s="92"/>
    </row>
    <row r="8304" spans="10:11" x14ac:dyDescent="0.25">
      <c r="J8304" s="92"/>
      <c r="K8304" s="92"/>
    </row>
    <row r="8305" spans="10:11" x14ac:dyDescent="0.25">
      <c r="J8305" s="92"/>
      <c r="K8305" s="92"/>
    </row>
    <row r="8306" spans="10:11" x14ac:dyDescent="0.25">
      <c r="J8306" s="92"/>
      <c r="K8306" s="92"/>
    </row>
    <row r="8307" spans="10:11" x14ac:dyDescent="0.25">
      <c r="J8307" s="92"/>
      <c r="K8307" s="92"/>
    </row>
    <row r="8308" spans="10:11" x14ac:dyDescent="0.25">
      <c r="J8308" s="92"/>
      <c r="K8308" s="92"/>
    </row>
    <row r="8309" spans="10:11" x14ac:dyDescent="0.25">
      <c r="J8309" s="92"/>
      <c r="K8309" s="92"/>
    </row>
    <row r="8310" spans="10:11" x14ac:dyDescent="0.25">
      <c r="J8310" s="92"/>
      <c r="K8310" s="92"/>
    </row>
    <row r="8311" spans="10:11" x14ac:dyDescent="0.25">
      <c r="J8311" s="92"/>
      <c r="K8311" s="92"/>
    </row>
    <row r="8312" spans="10:11" x14ac:dyDescent="0.25">
      <c r="J8312" s="92"/>
      <c r="K8312" s="92"/>
    </row>
    <row r="8313" spans="10:11" x14ac:dyDescent="0.25">
      <c r="J8313" s="92"/>
      <c r="K8313" s="92"/>
    </row>
    <row r="8314" spans="10:11" x14ac:dyDescent="0.25">
      <c r="J8314" s="92"/>
      <c r="K8314" s="92"/>
    </row>
    <row r="8315" spans="10:11" x14ac:dyDescent="0.25">
      <c r="J8315" s="92"/>
      <c r="K8315" s="92"/>
    </row>
    <row r="8316" spans="10:11" x14ac:dyDescent="0.25">
      <c r="J8316" s="92"/>
      <c r="K8316" s="92"/>
    </row>
    <row r="8317" spans="10:11" x14ac:dyDescent="0.25">
      <c r="J8317" s="92"/>
      <c r="K8317" s="92"/>
    </row>
    <row r="8318" spans="10:11" x14ac:dyDescent="0.25">
      <c r="J8318" s="92"/>
      <c r="K8318" s="92"/>
    </row>
    <row r="8319" spans="10:11" x14ac:dyDescent="0.25">
      <c r="J8319" s="92"/>
      <c r="K8319" s="92"/>
    </row>
    <row r="8320" spans="10:11" x14ac:dyDescent="0.25">
      <c r="J8320" s="92"/>
      <c r="K8320" s="92"/>
    </row>
    <row r="8321" spans="10:11" x14ac:dyDescent="0.25">
      <c r="J8321" s="92"/>
      <c r="K8321" s="92"/>
    </row>
    <row r="8322" spans="10:11" x14ac:dyDescent="0.25">
      <c r="J8322" s="92"/>
      <c r="K8322" s="92"/>
    </row>
    <row r="8323" spans="10:11" x14ac:dyDescent="0.25">
      <c r="J8323" s="92"/>
      <c r="K8323" s="92"/>
    </row>
    <row r="8324" spans="10:11" x14ac:dyDescent="0.25">
      <c r="J8324" s="92"/>
      <c r="K8324" s="92"/>
    </row>
    <row r="8325" spans="10:11" x14ac:dyDescent="0.25">
      <c r="J8325" s="92"/>
      <c r="K8325" s="92"/>
    </row>
    <row r="8326" spans="10:11" x14ac:dyDescent="0.25">
      <c r="J8326" s="92"/>
      <c r="K8326" s="92"/>
    </row>
    <row r="8327" spans="10:11" x14ac:dyDescent="0.25">
      <c r="J8327" s="92"/>
      <c r="K8327" s="92"/>
    </row>
    <row r="8328" spans="10:11" x14ac:dyDescent="0.25">
      <c r="J8328" s="92"/>
      <c r="K8328" s="92"/>
    </row>
    <row r="8329" spans="10:11" x14ac:dyDescent="0.25">
      <c r="J8329" s="92"/>
      <c r="K8329" s="92"/>
    </row>
    <row r="8330" spans="10:11" x14ac:dyDescent="0.25">
      <c r="J8330" s="92"/>
      <c r="K8330" s="92"/>
    </row>
    <row r="8331" spans="10:11" x14ac:dyDescent="0.25">
      <c r="J8331" s="92"/>
      <c r="K8331" s="92"/>
    </row>
    <row r="8332" spans="10:11" x14ac:dyDescent="0.25">
      <c r="J8332" s="92"/>
      <c r="K8332" s="92"/>
    </row>
    <row r="8333" spans="10:11" x14ac:dyDescent="0.25">
      <c r="J8333" s="92"/>
      <c r="K8333" s="92"/>
    </row>
    <row r="8334" spans="10:11" x14ac:dyDescent="0.25">
      <c r="J8334" s="92"/>
      <c r="K8334" s="92"/>
    </row>
    <row r="8335" spans="10:11" x14ac:dyDescent="0.25">
      <c r="J8335" s="92"/>
      <c r="K8335" s="92"/>
    </row>
    <row r="8336" spans="10:11" x14ac:dyDescent="0.25">
      <c r="J8336" s="92"/>
      <c r="K8336" s="92"/>
    </row>
    <row r="8337" spans="10:11" x14ac:dyDescent="0.25">
      <c r="J8337" s="92"/>
      <c r="K8337" s="92"/>
    </row>
    <row r="8338" spans="10:11" x14ac:dyDescent="0.25">
      <c r="J8338" s="92"/>
      <c r="K8338" s="92"/>
    </row>
    <row r="8339" spans="10:11" x14ac:dyDescent="0.25">
      <c r="J8339" s="92"/>
      <c r="K8339" s="92"/>
    </row>
    <row r="8340" spans="10:11" x14ac:dyDescent="0.25">
      <c r="J8340" s="92"/>
      <c r="K8340" s="92"/>
    </row>
    <row r="8341" spans="10:11" x14ac:dyDescent="0.25">
      <c r="J8341" s="92"/>
      <c r="K8341" s="92"/>
    </row>
    <row r="8342" spans="10:11" x14ac:dyDescent="0.25">
      <c r="J8342" s="92"/>
      <c r="K8342" s="92"/>
    </row>
    <row r="8343" spans="10:11" x14ac:dyDescent="0.25">
      <c r="J8343" s="92"/>
      <c r="K8343" s="92"/>
    </row>
    <row r="8344" spans="10:11" x14ac:dyDescent="0.25">
      <c r="J8344" s="92"/>
      <c r="K8344" s="92"/>
    </row>
    <row r="8345" spans="10:11" x14ac:dyDescent="0.25">
      <c r="J8345" s="92"/>
      <c r="K8345" s="92"/>
    </row>
    <row r="8346" spans="10:11" x14ac:dyDescent="0.25">
      <c r="J8346" s="92"/>
      <c r="K8346" s="92"/>
    </row>
    <row r="8347" spans="10:11" x14ac:dyDescent="0.25">
      <c r="J8347" s="92"/>
      <c r="K8347" s="92"/>
    </row>
    <row r="8348" spans="10:11" x14ac:dyDescent="0.25">
      <c r="J8348" s="92"/>
      <c r="K8348" s="92"/>
    </row>
    <row r="8349" spans="10:11" x14ac:dyDescent="0.25">
      <c r="J8349" s="92"/>
      <c r="K8349" s="92"/>
    </row>
    <row r="8350" spans="10:11" x14ac:dyDescent="0.25">
      <c r="J8350" s="92"/>
      <c r="K8350" s="92"/>
    </row>
    <row r="8351" spans="10:11" x14ac:dyDescent="0.25">
      <c r="J8351" s="92"/>
      <c r="K8351" s="92"/>
    </row>
    <row r="8352" spans="10:11" x14ac:dyDescent="0.25">
      <c r="J8352" s="92"/>
      <c r="K8352" s="92"/>
    </row>
    <row r="8353" spans="10:11" x14ac:dyDescent="0.25">
      <c r="J8353" s="92"/>
      <c r="K8353" s="92"/>
    </row>
    <row r="8354" spans="10:11" x14ac:dyDescent="0.25">
      <c r="J8354" s="92"/>
      <c r="K8354" s="92"/>
    </row>
    <row r="8355" spans="10:11" x14ac:dyDescent="0.25">
      <c r="J8355" s="92"/>
      <c r="K8355" s="92"/>
    </row>
    <row r="8356" spans="10:11" x14ac:dyDescent="0.25">
      <c r="J8356" s="92"/>
      <c r="K8356" s="92"/>
    </row>
    <row r="8357" spans="10:11" x14ac:dyDescent="0.25">
      <c r="J8357" s="92"/>
      <c r="K8357" s="92"/>
    </row>
    <row r="8358" spans="10:11" x14ac:dyDescent="0.25">
      <c r="J8358" s="92"/>
      <c r="K8358" s="92"/>
    </row>
    <row r="8359" spans="10:11" x14ac:dyDescent="0.25">
      <c r="J8359" s="92"/>
      <c r="K8359" s="92"/>
    </row>
    <row r="8360" spans="10:11" x14ac:dyDescent="0.25">
      <c r="J8360" s="92"/>
      <c r="K8360" s="92"/>
    </row>
    <row r="8361" spans="10:11" x14ac:dyDescent="0.25">
      <c r="J8361" s="92"/>
      <c r="K8361" s="92"/>
    </row>
    <row r="8362" spans="10:11" x14ac:dyDescent="0.25">
      <c r="J8362" s="92"/>
      <c r="K8362" s="92"/>
    </row>
    <row r="8363" spans="10:11" x14ac:dyDescent="0.25">
      <c r="J8363" s="92"/>
      <c r="K8363" s="92"/>
    </row>
    <row r="8364" spans="10:11" x14ac:dyDescent="0.25">
      <c r="J8364" s="92"/>
      <c r="K8364" s="92"/>
    </row>
    <row r="8365" spans="10:11" x14ac:dyDescent="0.25">
      <c r="J8365" s="92"/>
      <c r="K8365" s="92"/>
    </row>
    <row r="8366" spans="10:11" x14ac:dyDescent="0.25">
      <c r="J8366" s="92"/>
      <c r="K8366" s="92"/>
    </row>
    <row r="8367" spans="10:11" x14ac:dyDescent="0.25">
      <c r="J8367" s="92"/>
      <c r="K8367" s="92"/>
    </row>
    <row r="8368" spans="10:11" x14ac:dyDescent="0.25">
      <c r="J8368" s="92"/>
      <c r="K8368" s="92"/>
    </row>
    <row r="8369" spans="10:11" x14ac:dyDescent="0.25">
      <c r="J8369" s="92"/>
      <c r="K8369" s="92"/>
    </row>
    <row r="8370" spans="10:11" x14ac:dyDescent="0.25">
      <c r="J8370" s="92"/>
      <c r="K8370" s="92"/>
    </row>
    <row r="8371" spans="10:11" x14ac:dyDescent="0.25">
      <c r="J8371" s="92"/>
      <c r="K8371" s="92"/>
    </row>
    <row r="8372" spans="10:11" x14ac:dyDescent="0.25">
      <c r="J8372" s="92"/>
      <c r="K8372" s="92"/>
    </row>
    <row r="8373" spans="10:11" x14ac:dyDescent="0.25">
      <c r="J8373" s="92"/>
      <c r="K8373" s="92"/>
    </row>
    <row r="8374" spans="10:11" x14ac:dyDescent="0.25">
      <c r="J8374" s="92"/>
      <c r="K8374" s="92"/>
    </row>
    <row r="8375" spans="10:11" x14ac:dyDescent="0.25">
      <c r="J8375" s="92"/>
      <c r="K8375" s="92"/>
    </row>
    <row r="8376" spans="10:11" x14ac:dyDescent="0.25">
      <c r="J8376" s="92"/>
      <c r="K8376" s="92"/>
    </row>
    <row r="8377" spans="10:11" x14ac:dyDescent="0.25">
      <c r="J8377" s="92"/>
      <c r="K8377" s="92"/>
    </row>
    <row r="8378" spans="10:11" x14ac:dyDescent="0.25">
      <c r="J8378" s="92"/>
      <c r="K8378" s="92"/>
    </row>
    <row r="8379" spans="10:11" x14ac:dyDescent="0.25">
      <c r="J8379" s="92"/>
      <c r="K8379" s="92"/>
    </row>
    <row r="8380" spans="10:11" x14ac:dyDescent="0.25">
      <c r="J8380" s="92"/>
      <c r="K8380" s="92"/>
    </row>
    <row r="8381" spans="10:11" x14ac:dyDescent="0.25">
      <c r="J8381" s="92"/>
      <c r="K8381" s="92"/>
    </row>
    <row r="8382" spans="10:11" x14ac:dyDescent="0.25">
      <c r="J8382" s="92"/>
      <c r="K8382" s="92"/>
    </row>
    <row r="8383" spans="10:11" x14ac:dyDescent="0.25">
      <c r="J8383" s="92"/>
      <c r="K8383" s="92"/>
    </row>
    <row r="8384" spans="10:11" x14ac:dyDescent="0.25">
      <c r="J8384" s="92"/>
      <c r="K8384" s="92"/>
    </row>
    <row r="8385" spans="10:11" x14ac:dyDescent="0.25">
      <c r="J8385" s="92"/>
      <c r="K8385" s="92"/>
    </row>
    <row r="8386" spans="10:11" x14ac:dyDescent="0.25">
      <c r="J8386" s="92"/>
      <c r="K8386" s="92"/>
    </row>
    <row r="8387" spans="10:11" x14ac:dyDescent="0.25">
      <c r="J8387" s="92"/>
      <c r="K8387" s="92"/>
    </row>
    <row r="8388" spans="10:11" x14ac:dyDescent="0.25">
      <c r="J8388" s="92"/>
      <c r="K8388" s="92"/>
    </row>
    <row r="8389" spans="10:11" x14ac:dyDescent="0.25">
      <c r="J8389" s="92"/>
      <c r="K8389" s="92"/>
    </row>
    <row r="8390" spans="10:11" x14ac:dyDescent="0.25">
      <c r="J8390" s="92"/>
      <c r="K8390" s="92"/>
    </row>
    <row r="8391" spans="10:11" x14ac:dyDescent="0.25">
      <c r="J8391" s="92"/>
      <c r="K8391" s="92"/>
    </row>
    <row r="8392" spans="10:11" x14ac:dyDescent="0.25">
      <c r="J8392" s="92"/>
      <c r="K8392" s="92"/>
    </row>
    <row r="8393" spans="10:11" x14ac:dyDescent="0.25">
      <c r="J8393" s="92"/>
      <c r="K8393" s="92"/>
    </row>
    <row r="8394" spans="10:11" x14ac:dyDescent="0.25">
      <c r="J8394" s="92"/>
      <c r="K8394" s="92"/>
    </row>
    <row r="8395" spans="10:11" x14ac:dyDescent="0.25">
      <c r="J8395" s="92"/>
      <c r="K8395" s="92"/>
    </row>
    <row r="8396" spans="10:11" x14ac:dyDescent="0.25">
      <c r="J8396" s="92"/>
      <c r="K8396" s="92"/>
    </row>
    <row r="8397" spans="10:11" x14ac:dyDescent="0.25">
      <c r="J8397" s="92"/>
      <c r="K8397" s="92"/>
    </row>
    <row r="8398" spans="10:11" x14ac:dyDescent="0.25">
      <c r="J8398" s="92"/>
      <c r="K8398" s="92"/>
    </row>
    <row r="8399" spans="10:11" x14ac:dyDescent="0.25">
      <c r="J8399" s="92"/>
      <c r="K8399" s="92"/>
    </row>
    <row r="8400" spans="10:11" x14ac:dyDescent="0.25">
      <c r="J8400" s="92"/>
      <c r="K8400" s="92"/>
    </row>
    <row r="8401" spans="10:11" x14ac:dyDescent="0.25">
      <c r="J8401" s="92"/>
      <c r="K8401" s="92"/>
    </row>
    <row r="8402" spans="10:11" x14ac:dyDescent="0.25">
      <c r="J8402" s="92"/>
      <c r="K8402" s="92"/>
    </row>
    <row r="8403" spans="10:11" x14ac:dyDescent="0.25">
      <c r="J8403" s="92"/>
      <c r="K8403" s="92"/>
    </row>
    <row r="8404" spans="10:11" x14ac:dyDescent="0.25">
      <c r="J8404" s="92"/>
      <c r="K8404" s="92"/>
    </row>
    <row r="8405" spans="10:11" x14ac:dyDescent="0.25">
      <c r="J8405" s="92"/>
      <c r="K8405" s="92"/>
    </row>
    <row r="8406" spans="10:11" x14ac:dyDescent="0.25">
      <c r="J8406" s="92"/>
      <c r="K8406" s="92"/>
    </row>
    <row r="8407" spans="10:11" x14ac:dyDescent="0.25">
      <c r="J8407" s="92"/>
      <c r="K8407" s="92"/>
    </row>
    <row r="8408" spans="10:11" x14ac:dyDescent="0.25">
      <c r="J8408" s="92"/>
      <c r="K8408" s="92"/>
    </row>
    <row r="8409" spans="10:11" x14ac:dyDescent="0.25">
      <c r="J8409" s="92"/>
      <c r="K8409" s="92"/>
    </row>
    <row r="8410" spans="10:11" x14ac:dyDescent="0.25">
      <c r="J8410" s="92"/>
      <c r="K8410" s="92"/>
    </row>
    <row r="8411" spans="10:11" x14ac:dyDescent="0.25">
      <c r="J8411" s="92"/>
      <c r="K8411" s="92"/>
    </row>
    <row r="8412" spans="10:11" x14ac:dyDescent="0.25">
      <c r="J8412" s="92"/>
      <c r="K8412" s="92"/>
    </row>
    <row r="8413" spans="10:11" x14ac:dyDescent="0.25">
      <c r="J8413" s="92"/>
      <c r="K8413" s="92"/>
    </row>
    <row r="8414" spans="10:11" x14ac:dyDescent="0.25">
      <c r="J8414" s="92"/>
      <c r="K8414" s="92"/>
    </row>
    <row r="8415" spans="10:11" x14ac:dyDescent="0.25">
      <c r="J8415" s="92"/>
      <c r="K8415" s="92"/>
    </row>
    <row r="8416" spans="10:11" x14ac:dyDescent="0.25">
      <c r="J8416" s="92"/>
      <c r="K8416" s="92"/>
    </row>
    <row r="8417" spans="10:11" x14ac:dyDescent="0.25">
      <c r="J8417" s="92"/>
      <c r="K8417" s="92"/>
    </row>
    <row r="8418" spans="10:11" x14ac:dyDescent="0.25">
      <c r="J8418" s="92"/>
      <c r="K8418" s="92"/>
    </row>
    <row r="8419" spans="10:11" x14ac:dyDescent="0.25">
      <c r="J8419" s="92"/>
      <c r="K8419" s="92"/>
    </row>
    <row r="8420" spans="10:11" x14ac:dyDescent="0.25">
      <c r="J8420" s="92"/>
      <c r="K8420" s="92"/>
    </row>
    <row r="8421" spans="10:11" x14ac:dyDescent="0.25">
      <c r="J8421" s="92"/>
      <c r="K8421" s="92"/>
    </row>
    <row r="8422" spans="10:11" x14ac:dyDescent="0.25">
      <c r="J8422" s="92"/>
      <c r="K8422" s="92"/>
    </row>
    <row r="8423" spans="10:11" x14ac:dyDescent="0.25">
      <c r="J8423" s="92"/>
      <c r="K8423" s="92"/>
    </row>
    <row r="8424" spans="10:11" x14ac:dyDescent="0.25">
      <c r="J8424" s="92"/>
      <c r="K8424" s="92"/>
    </row>
    <row r="8425" spans="10:11" x14ac:dyDescent="0.25">
      <c r="J8425" s="92"/>
      <c r="K8425" s="92"/>
    </row>
    <row r="8426" spans="10:11" x14ac:dyDescent="0.25">
      <c r="J8426" s="92"/>
      <c r="K8426" s="92"/>
    </row>
    <row r="8427" spans="10:11" x14ac:dyDescent="0.25">
      <c r="J8427" s="92"/>
      <c r="K8427" s="92"/>
    </row>
    <row r="8428" spans="10:11" x14ac:dyDescent="0.25">
      <c r="J8428" s="92"/>
      <c r="K8428" s="92"/>
    </row>
    <row r="8429" spans="10:11" x14ac:dyDescent="0.25">
      <c r="J8429" s="92"/>
      <c r="K8429" s="92"/>
    </row>
    <row r="8430" spans="10:11" x14ac:dyDescent="0.25">
      <c r="J8430" s="92"/>
      <c r="K8430" s="92"/>
    </row>
    <row r="8431" spans="10:11" x14ac:dyDescent="0.25">
      <c r="J8431" s="92"/>
      <c r="K8431" s="92"/>
    </row>
    <row r="8432" spans="10:11" x14ac:dyDescent="0.25">
      <c r="J8432" s="92"/>
      <c r="K8432" s="92"/>
    </row>
    <row r="8433" spans="10:11" x14ac:dyDescent="0.25">
      <c r="J8433" s="92"/>
      <c r="K8433" s="92"/>
    </row>
    <row r="8434" spans="10:11" x14ac:dyDescent="0.25">
      <c r="J8434" s="92"/>
      <c r="K8434" s="92"/>
    </row>
    <row r="8435" spans="10:11" x14ac:dyDescent="0.25">
      <c r="J8435" s="92"/>
      <c r="K8435" s="92"/>
    </row>
    <row r="8436" spans="10:11" x14ac:dyDescent="0.25">
      <c r="J8436" s="92"/>
      <c r="K8436" s="92"/>
    </row>
    <row r="8437" spans="10:11" x14ac:dyDescent="0.25">
      <c r="J8437" s="92"/>
      <c r="K8437" s="92"/>
    </row>
    <row r="8438" spans="10:11" x14ac:dyDescent="0.25">
      <c r="J8438" s="92"/>
      <c r="K8438" s="92"/>
    </row>
    <row r="8439" spans="10:11" x14ac:dyDescent="0.25">
      <c r="J8439" s="92"/>
      <c r="K8439" s="92"/>
    </row>
    <row r="8440" spans="10:11" x14ac:dyDescent="0.25">
      <c r="J8440" s="92"/>
      <c r="K8440" s="92"/>
    </row>
    <row r="8441" spans="10:11" x14ac:dyDescent="0.25">
      <c r="J8441" s="92"/>
      <c r="K8441" s="92"/>
    </row>
    <row r="8442" spans="10:11" x14ac:dyDescent="0.25">
      <c r="J8442" s="92"/>
      <c r="K8442" s="92"/>
    </row>
    <row r="8443" spans="10:11" x14ac:dyDescent="0.25">
      <c r="J8443" s="92"/>
      <c r="K8443" s="92"/>
    </row>
    <row r="8444" spans="10:11" x14ac:dyDescent="0.25">
      <c r="J8444" s="92"/>
      <c r="K8444" s="92"/>
    </row>
    <row r="8445" spans="10:11" x14ac:dyDescent="0.25">
      <c r="J8445" s="92"/>
      <c r="K8445" s="92"/>
    </row>
    <row r="8446" spans="10:11" x14ac:dyDescent="0.25">
      <c r="J8446" s="92"/>
      <c r="K8446" s="92"/>
    </row>
    <row r="8447" spans="10:11" x14ac:dyDescent="0.25">
      <c r="J8447" s="92"/>
      <c r="K8447" s="92"/>
    </row>
    <row r="8448" spans="10:11" x14ac:dyDescent="0.25">
      <c r="J8448" s="92"/>
      <c r="K8448" s="92"/>
    </row>
    <row r="8449" spans="10:11" x14ac:dyDescent="0.25">
      <c r="J8449" s="92"/>
      <c r="K8449" s="92"/>
    </row>
    <row r="8450" spans="10:11" x14ac:dyDescent="0.25">
      <c r="J8450" s="92"/>
      <c r="K8450" s="92"/>
    </row>
    <row r="8451" spans="10:11" x14ac:dyDescent="0.25">
      <c r="J8451" s="92"/>
      <c r="K8451" s="92"/>
    </row>
    <row r="8452" spans="10:11" x14ac:dyDescent="0.25">
      <c r="J8452" s="92"/>
      <c r="K8452" s="92"/>
    </row>
    <row r="8453" spans="10:11" x14ac:dyDescent="0.25">
      <c r="J8453" s="92"/>
      <c r="K8453" s="92"/>
    </row>
    <row r="8454" spans="10:11" x14ac:dyDescent="0.25">
      <c r="J8454" s="92"/>
      <c r="K8454" s="92"/>
    </row>
    <row r="8455" spans="10:11" x14ac:dyDescent="0.25">
      <c r="J8455" s="92"/>
      <c r="K8455" s="92"/>
    </row>
    <row r="8456" spans="10:11" x14ac:dyDescent="0.25">
      <c r="J8456" s="92"/>
      <c r="K8456" s="92"/>
    </row>
    <row r="8457" spans="10:11" x14ac:dyDescent="0.25">
      <c r="J8457" s="92"/>
      <c r="K8457" s="92"/>
    </row>
    <row r="8458" spans="10:11" x14ac:dyDescent="0.25">
      <c r="J8458" s="92"/>
      <c r="K8458" s="92"/>
    </row>
    <row r="8459" spans="10:11" x14ac:dyDescent="0.25">
      <c r="J8459" s="92"/>
      <c r="K8459" s="92"/>
    </row>
    <row r="8460" spans="10:11" x14ac:dyDescent="0.25">
      <c r="J8460" s="92"/>
      <c r="K8460" s="92"/>
    </row>
    <row r="8461" spans="10:11" x14ac:dyDescent="0.25">
      <c r="J8461" s="92"/>
      <c r="K8461" s="92"/>
    </row>
    <row r="8462" spans="10:11" x14ac:dyDescent="0.25">
      <c r="J8462" s="92"/>
      <c r="K8462" s="92"/>
    </row>
    <row r="8463" spans="10:11" x14ac:dyDescent="0.25">
      <c r="J8463" s="92"/>
      <c r="K8463" s="92"/>
    </row>
    <row r="8464" spans="10:11" x14ac:dyDescent="0.25">
      <c r="J8464" s="92"/>
      <c r="K8464" s="92"/>
    </row>
    <row r="8465" spans="10:11" x14ac:dyDescent="0.25">
      <c r="J8465" s="92"/>
      <c r="K8465" s="92"/>
    </row>
    <row r="8466" spans="10:11" x14ac:dyDescent="0.25">
      <c r="J8466" s="92"/>
      <c r="K8466" s="92"/>
    </row>
    <row r="8467" spans="10:11" x14ac:dyDescent="0.25">
      <c r="J8467" s="92"/>
      <c r="K8467" s="92"/>
    </row>
    <row r="8468" spans="10:11" x14ac:dyDescent="0.25">
      <c r="J8468" s="92"/>
      <c r="K8468" s="92"/>
    </row>
    <row r="8469" spans="10:11" x14ac:dyDescent="0.25">
      <c r="J8469" s="92"/>
      <c r="K8469" s="92"/>
    </row>
    <row r="8470" spans="10:11" x14ac:dyDescent="0.25">
      <c r="J8470" s="92"/>
      <c r="K8470" s="92"/>
    </row>
    <row r="8471" spans="10:11" x14ac:dyDescent="0.25">
      <c r="J8471" s="92"/>
      <c r="K8471" s="92"/>
    </row>
    <row r="8472" spans="10:11" x14ac:dyDescent="0.25">
      <c r="J8472" s="92"/>
      <c r="K8472" s="92"/>
    </row>
    <row r="8473" spans="10:11" x14ac:dyDescent="0.25">
      <c r="J8473" s="92"/>
      <c r="K8473" s="92"/>
    </row>
    <row r="8474" spans="10:11" x14ac:dyDescent="0.25">
      <c r="J8474" s="92"/>
      <c r="K8474" s="92"/>
    </row>
    <row r="8475" spans="10:11" x14ac:dyDescent="0.25">
      <c r="J8475" s="92"/>
      <c r="K8475" s="92"/>
    </row>
    <row r="8476" spans="10:11" x14ac:dyDescent="0.25">
      <c r="J8476" s="92"/>
      <c r="K8476" s="92"/>
    </row>
    <row r="8477" spans="10:11" x14ac:dyDescent="0.25">
      <c r="J8477" s="92"/>
      <c r="K8477" s="92"/>
    </row>
    <row r="8478" spans="10:11" x14ac:dyDescent="0.25">
      <c r="J8478" s="92"/>
      <c r="K8478" s="92"/>
    </row>
    <row r="8479" spans="10:11" x14ac:dyDescent="0.25">
      <c r="J8479" s="92"/>
      <c r="K8479" s="92"/>
    </row>
    <row r="8480" spans="10:11" x14ac:dyDescent="0.25">
      <c r="J8480" s="92"/>
      <c r="K8480" s="92"/>
    </row>
    <row r="8481" spans="10:11" x14ac:dyDescent="0.25">
      <c r="J8481" s="92"/>
      <c r="K8481" s="92"/>
    </row>
    <row r="8482" spans="10:11" x14ac:dyDescent="0.25">
      <c r="J8482" s="92"/>
      <c r="K8482" s="92"/>
    </row>
    <row r="8483" spans="10:11" x14ac:dyDescent="0.25">
      <c r="J8483" s="92"/>
      <c r="K8483" s="92"/>
    </row>
    <row r="8484" spans="10:11" x14ac:dyDescent="0.25">
      <c r="J8484" s="92"/>
      <c r="K8484" s="92"/>
    </row>
    <row r="8485" spans="10:11" x14ac:dyDescent="0.25">
      <c r="J8485" s="92"/>
      <c r="K8485" s="92"/>
    </row>
    <row r="8486" spans="10:11" x14ac:dyDescent="0.25">
      <c r="J8486" s="92"/>
      <c r="K8486" s="92"/>
    </row>
    <row r="8487" spans="10:11" x14ac:dyDescent="0.25">
      <c r="J8487" s="92"/>
      <c r="K8487" s="92"/>
    </row>
    <row r="8488" spans="10:11" x14ac:dyDescent="0.25">
      <c r="J8488" s="92"/>
      <c r="K8488" s="92"/>
    </row>
    <row r="8489" spans="10:11" x14ac:dyDescent="0.25">
      <c r="J8489" s="92"/>
      <c r="K8489" s="92"/>
    </row>
    <row r="8490" spans="10:11" x14ac:dyDescent="0.25">
      <c r="J8490" s="92"/>
      <c r="K8490" s="92"/>
    </row>
    <row r="8491" spans="10:11" x14ac:dyDescent="0.25">
      <c r="J8491" s="92"/>
      <c r="K8491" s="92"/>
    </row>
    <row r="8492" spans="10:11" x14ac:dyDescent="0.25">
      <c r="J8492" s="92"/>
      <c r="K8492" s="92"/>
    </row>
    <row r="8493" spans="10:11" x14ac:dyDescent="0.25">
      <c r="J8493" s="92"/>
      <c r="K8493" s="92"/>
    </row>
    <row r="8494" spans="10:11" x14ac:dyDescent="0.25">
      <c r="J8494" s="92"/>
      <c r="K8494" s="92"/>
    </row>
    <row r="8495" spans="10:11" x14ac:dyDescent="0.25">
      <c r="J8495" s="92"/>
      <c r="K8495" s="92"/>
    </row>
    <row r="8496" spans="10:11" x14ac:dyDescent="0.25">
      <c r="J8496" s="92"/>
      <c r="K8496" s="92"/>
    </row>
    <row r="8497" spans="10:11" x14ac:dyDescent="0.25">
      <c r="J8497" s="92"/>
      <c r="K8497" s="92"/>
    </row>
    <row r="8498" spans="10:11" x14ac:dyDescent="0.25">
      <c r="J8498" s="92"/>
      <c r="K8498" s="92"/>
    </row>
    <row r="8499" spans="10:11" x14ac:dyDescent="0.25">
      <c r="J8499" s="92"/>
      <c r="K8499" s="92"/>
    </row>
    <row r="8500" spans="10:11" x14ac:dyDescent="0.25">
      <c r="J8500" s="92"/>
      <c r="K8500" s="92"/>
    </row>
    <row r="8501" spans="10:11" x14ac:dyDescent="0.25">
      <c r="J8501" s="92"/>
      <c r="K8501" s="92"/>
    </row>
    <row r="8502" spans="10:11" x14ac:dyDescent="0.25">
      <c r="J8502" s="92"/>
      <c r="K8502" s="92"/>
    </row>
    <row r="8503" spans="10:11" x14ac:dyDescent="0.25">
      <c r="J8503" s="92"/>
      <c r="K8503" s="92"/>
    </row>
    <row r="8504" spans="10:11" x14ac:dyDescent="0.25">
      <c r="J8504" s="92"/>
      <c r="K8504" s="92"/>
    </row>
    <row r="8505" spans="10:11" x14ac:dyDescent="0.25">
      <c r="J8505" s="92"/>
      <c r="K8505" s="92"/>
    </row>
    <row r="8506" spans="10:11" x14ac:dyDescent="0.25">
      <c r="J8506" s="92"/>
      <c r="K8506" s="92"/>
    </row>
    <row r="8507" spans="10:11" x14ac:dyDescent="0.25">
      <c r="J8507" s="92"/>
      <c r="K8507" s="92"/>
    </row>
    <row r="8508" spans="10:11" x14ac:dyDescent="0.25">
      <c r="J8508" s="92"/>
      <c r="K8508" s="92"/>
    </row>
    <row r="8509" spans="10:11" x14ac:dyDescent="0.25">
      <c r="J8509" s="92"/>
      <c r="K8509" s="92"/>
    </row>
    <row r="8510" spans="10:11" x14ac:dyDescent="0.25">
      <c r="J8510" s="92"/>
      <c r="K8510" s="92"/>
    </row>
    <row r="8511" spans="10:11" x14ac:dyDescent="0.25">
      <c r="J8511" s="92"/>
      <c r="K8511" s="92"/>
    </row>
    <row r="8512" spans="10:11" x14ac:dyDescent="0.25">
      <c r="J8512" s="92"/>
      <c r="K8512" s="92"/>
    </row>
    <row r="8513" spans="10:11" x14ac:dyDescent="0.25">
      <c r="J8513" s="92"/>
      <c r="K8513" s="92"/>
    </row>
    <row r="8514" spans="10:11" x14ac:dyDescent="0.25">
      <c r="J8514" s="92"/>
      <c r="K8514" s="92"/>
    </row>
    <row r="8515" spans="10:11" x14ac:dyDescent="0.25">
      <c r="J8515" s="92"/>
      <c r="K8515" s="92"/>
    </row>
    <row r="8516" spans="10:11" x14ac:dyDescent="0.25">
      <c r="J8516" s="92"/>
      <c r="K8516" s="92"/>
    </row>
    <row r="8517" spans="10:11" x14ac:dyDescent="0.25">
      <c r="J8517" s="92"/>
      <c r="K8517" s="92"/>
    </row>
    <row r="8518" spans="10:11" x14ac:dyDescent="0.25">
      <c r="J8518" s="92"/>
      <c r="K8518" s="92"/>
    </row>
    <row r="8519" spans="10:11" x14ac:dyDescent="0.25">
      <c r="J8519" s="92"/>
      <c r="K8519" s="92"/>
    </row>
    <row r="8520" spans="10:11" x14ac:dyDescent="0.25">
      <c r="J8520" s="92"/>
      <c r="K8520" s="92"/>
    </row>
    <row r="8521" spans="10:11" x14ac:dyDescent="0.25">
      <c r="J8521" s="92"/>
      <c r="K8521" s="92"/>
    </row>
    <row r="8522" spans="10:11" x14ac:dyDescent="0.25">
      <c r="J8522" s="92"/>
      <c r="K8522" s="92"/>
    </row>
    <row r="8523" spans="10:11" x14ac:dyDescent="0.25">
      <c r="J8523" s="92"/>
      <c r="K8523" s="92"/>
    </row>
    <row r="8524" spans="10:11" x14ac:dyDescent="0.25">
      <c r="J8524" s="92"/>
      <c r="K8524" s="92"/>
    </row>
    <row r="8525" spans="10:11" x14ac:dyDescent="0.25">
      <c r="J8525" s="92"/>
      <c r="K8525" s="92"/>
    </row>
    <row r="8526" spans="10:11" x14ac:dyDescent="0.25">
      <c r="J8526" s="92"/>
      <c r="K8526" s="92"/>
    </row>
    <row r="8527" spans="10:11" x14ac:dyDescent="0.25">
      <c r="J8527" s="92"/>
      <c r="K8527" s="92"/>
    </row>
    <row r="8528" spans="10:11" x14ac:dyDescent="0.25">
      <c r="J8528" s="92"/>
      <c r="K8528" s="92"/>
    </row>
    <row r="8529" spans="10:11" x14ac:dyDescent="0.25">
      <c r="J8529" s="92"/>
      <c r="K8529" s="92"/>
    </row>
    <row r="8530" spans="10:11" x14ac:dyDescent="0.25">
      <c r="J8530" s="92"/>
      <c r="K8530" s="92"/>
    </row>
    <row r="8531" spans="10:11" x14ac:dyDescent="0.25">
      <c r="J8531" s="92"/>
      <c r="K8531" s="92"/>
    </row>
    <row r="8532" spans="10:11" x14ac:dyDescent="0.25">
      <c r="J8532" s="92"/>
      <c r="K8532" s="92"/>
    </row>
    <row r="8533" spans="10:11" x14ac:dyDescent="0.25">
      <c r="J8533" s="92"/>
      <c r="K8533" s="92"/>
    </row>
    <row r="8534" spans="10:11" x14ac:dyDescent="0.25">
      <c r="J8534" s="92"/>
      <c r="K8534" s="92"/>
    </row>
    <row r="8535" spans="10:11" x14ac:dyDescent="0.25">
      <c r="J8535" s="92"/>
      <c r="K8535" s="92"/>
    </row>
    <row r="8536" spans="10:11" x14ac:dyDescent="0.25">
      <c r="J8536" s="92"/>
      <c r="K8536" s="92"/>
    </row>
    <row r="8537" spans="10:11" x14ac:dyDescent="0.25">
      <c r="J8537" s="92"/>
      <c r="K8537" s="92"/>
    </row>
    <row r="8538" spans="10:11" x14ac:dyDescent="0.25">
      <c r="J8538" s="92"/>
      <c r="K8538" s="92"/>
    </row>
    <row r="8539" spans="10:11" x14ac:dyDescent="0.25">
      <c r="J8539" s="92"/>
      <c r="K8539" s="92"/>
    </row>
    <row r="8540" spans="10:11" x14ac:dyDescent="0.25">
      <c r="J8540" s="92"/>
      <c r="K8540" s="92"/>
    </row>
    <row r="8541" spans="10:11" x14ac:dyDescent="0.25">
      <c r="J8541" s="92"/>
      <c r="K8541" s="92"/>
    </row>
    <row r="8542" spans="10:11" x14ac:dyDescent="0.25">
      <c r="J8542" s="92"/>
      <c r="K8542" s="92"/>
    </row>
    <row r="8543" spans="10:11" x14ac:dyDescent="0.25">
      <c r="J8543" s="92"/>
      <c r="K8543" s="92"/>
    </row>
    <row r="8544" spans="10:11" x14ac:dyDescent="0.25">
      <c r="J8544" s="92"/>
      <c r="K8544" s="92"/>
    </row>
    <row r="8545" spans="10:11" x14ac:dyDescent="0.25">
      <c r="J8545" s="92"/>
      <c r="K8545" s="92"/>
    </row>
    <row r="8546" spans="10:11" x14ac:dyDescent="0.25">
      <c r="J8546" s="92"/>
      <c r="K8546" s="92"/>
    </row>
    <row r="8547" spans="10:11" x14ac:dyDescent="0.25">
      <c r="J8547" s="92"/>
      <c r="K8547" s="92"/>
    </row>
    <row r="8548" spans="10:11" x14ac:dyDescent="0.25">
      <c r="J8548" s="92"/>
      <c r="K8548" s="92"/>
    </row>
    <row r="8549" spans="10:11" x14ac:dyDescent="0.25">
      <c r="J8549" s="92"/>
      <c r="K8549" s="92"/>
    </row>
    <row r="8550" spans="10:11" x14ac:dyDescent="0.25">
      <c r="J8550" s="92"/>
      <c r="K8550" s="92"/>
    </row>
    <row r="8551" spans="10:11" x14ac:dyDescent="0.25">
      <c r="J8551" s="92"/>
      <c r="K8551" s="92"/>
    </row>
    <row r="8552" spans="10:11" x14ac:dyDescent="0.25">
      <c r="J8552" s="92"/>
      <c r="K8552" s="92"/>
    </row>
    <row r="8553" spans="10:11" x14ac:dyDescent="0.25">
      <c r="J8553" s="92"/>
      <c r="K8553" s="92"/>
    </row>
    <row r="8554" spans="10:11" x14ac:dyDescent="0.25">
      <c r="J8554" s="92"/>
      <c r="K8554" s="92"/>
    </row>
    <row r="8555" spans="10:11" x14ac:dyDescent="0.25">
      <c r="J8555" s="92"/>
      <c r="K8555" s="92"/>
    </row>
    <row r="8556" spans="10:11" x14ac:dyDescent="0.25">
      <c r="J8556" s="92"/>
      <c r="K8556" s="92"/>
    </row>
    <row r="8557" spans="10:11" x14ac:dyDescent="0.25">
      <c r="J8557" s="92"/>
      <c r="K8557" s="92"/>
    </row>
    <row r="8558" spans="10:11" x14ac:dyDescent="0.25">
      <c r="J8558" s="92"/>
      <c r="K8558" s="92"/>
    </row>
    <row r="8559" spans="10:11" x14ac:dyDescent="0.25">
      <c r="J8559" s="92"/>
      <c r="K8559" s="92"/>
    </row>
    <row r="8560" spans="10:11" x14ac:dyDescent="0.25">
      <c r="J8560" s="92"/>
      <c r="K8560" s="92"/>
    </row>
    <row r="8561" spans="10:11" x14ac:dyDescent="0.25">
      <c r="J8561" s="92"/>
      <c r="K8561" s="92"/>
    </row>
    <row r="8562" spans="10:11" x14ac:dyDescent="0.25">
      <c r="J8562" s="92"/>
      <c r="K8562" s="92"/>
    </row>
    <row r="8563" spans="10:11" x14ac:dyDescent="0.25">
      <c r="J8563" s="92"/>
      <c r="K8563" s="92"/>
    </row>
    <row r="8564" spans="10:11" x14ac:dyDescent="0.25">
      <c r="J8564" s="92"/>
      <c r="K8564" s="92"/>
    </row>
    <row r="8565" spans="10:11" x14ac:dyDescent="0.25">
      <c r="J8565" s="92"/>
      <c r="K8565" s="92"/>
    </row>
    <row r="8566" spans="10:11" x14ac:dyDescent="0.25">
      <c r="J8566" s="92"/>
      <c r="K8566" s="92"/>
    </row>
    <row r="8567" spans="10:11" x14ac:dyDescent="0.25">
      <c r="J8567" s="92"/>
      <c r="K8567" s="92"/>
    </row>
    <row r="8568" spans="10:11" x14ac:dyDescent="0.25">
      <c r="J8568" s="92"/>
      <c r="K8568" s="92"/>
    </row>
    <row r="8569" spans="10:11" x14ac:dyDescent="0.25">
      <c r="J8569" s="92"/>
      <c r="K8569" s="92"/>
    </row>
    <row r="8570" spans="10:11" x14ac:dyDescent="0.25">
      <c r="J8570" s="92"/>
      <c r="K8570" s="92"/>
    </row>
    <row r="8571" spans="10:11" x14ac:dyDescent="0.25">
      <c r="J8571" s="92"/>
      <c r="K8571" s="92"/>
    </row>
    <row r="8572" spans="10:11" x14ac:dyDescent="0.25">
      <c r="J8572" s="92"/>
      <c r="K8572" s="92"/>
    </row>
    <row r="8573" spans="10:11" x14ac:dyDescent="0.25">
      <c r="J8573" s="92"/>
      <c r="K8573" s="92"/>
    </row>
    <row r="8574" spans="10:11" x14ac:dyDescent="0.25">
      <c r="J8574" s="92"/>
      <c r="K8574" s="92"/>
    </row>
    <row r="8575" spans="10:11" x14ac:dyDescent="0.25">
      <c r="J8575" s="92"/>
      <c r="K8575" s="92"/>
    </row>
    <row r="8576" spans="10:11" x14ac:dyDescent="0.25">
      <c r="J8576" s="92"/>
      <c r="K8576" s="92"/>
    </row>
    <row r="8577" spans="10:11" x14ac:dyDescent="0.25">
      <c r="J8577" s="92"/>
      <c r="K8577" s="92"/>
    </row>
    <row r="8578" spans="10:11" x14ac:dyDescent="0.25">
      <c r="J8578" s="92"/>
      <c r="K8578" s="92"/>
    </row>
    <row r="8579" spans="10:11" x14ac:dyDescent="0.25">
      <c r="J8579" s="92"/>
      <c r="K8579" s="92"/>
    </row>
    <row r="8580" spans="10:11" x14ac:dyDescent="0.25">
      <c r="J8580" s="92"/>
      <c r="K8580" s="92"/>
    </row>
    <row r="8581" spans="10:11" x14ac:dyDescent="0.25">
      <c r="J8581" s="92"/>
      <c r="K8581" s="92"/>
    </row>
    <row r="8582" spans="10:11" x14ac:dyDescent="0.25">
      <c r="J8582" s="92"/>
      <c r="K8582" s="92"/>
    </row>
    <row r="8583" spans="10:11" x14ac:dyDescent="0.25">
      <c r="J8583" s="92"/>
      <c r="K8583" s="92"/>
    </row>
    <row r="8584" spans="10:11" x14ac:dyDescent="0.25">
      <c r="J8584" s="92"/>
      <c r="K8584" s="92"/>
    </row>
    <row r="8585" spans="10:11" x14ac:dyDescent="0.25">
      <c r="J8585" s="92"/>
      <c r="K8585" s="92"/>
    </row>
    <row r="8586" spans="10:11" x14ac:dyDescent="0.25">
      <c r="J8586" s="92"/>
      <c r="K8586" s="92"/>
    </row>
    <row r="8587" spans="10:11" x14ac:dyDescent="0.25">
      <c r="J8587" s="92"/>
      <c r="K8587" s="92"/>
    </row>
    <row r="8588" spans="10:11" x14ac:dyDescent="0.25">
      <c r="J8588" s="92"/>
      <c r="K8588" s="92"/>
    </row>
    <row r="8589" spans="10:11" x14ac:dyDescent="0.25">
      <c r="J8589" s="92"/>
      <c r="K8589" s="92"/>
    </row>
    <row r="8590" spans="10:11" x14ac:dyDescent="0.25">
      <c r="J8590" s="92"/>
      <c r="K8590" s="92"/>
    </row>
    <row r="8591" spans="10:11" x14ac:dyDescent="0.25">
      <c r="J8591" s="92"/>
      <c r="K8591" s="92"/>
    </row>
    <row r="8592" spans="10:11" x14ac:dyDescent="0.25">
      <c r="J8592" s="92"/>
      <c r="K8592" s="92"/>
    </row>
    <row r="8593" spans="10:11" x14ac:dyDescent="0.25">
      <c r="J8593" s="92"/>
      <c r="K8593" s="92"/>
    </row>
    <row r="8594" spans="10:11" x14ac:dyDescent="0.25">
      <c r="J8594" s="92"/>
      <c r="K8594" s="92"/>
    </row>
    <row r="8595" spans="10:11" x14ac:dyDescent="0.25">
      <c r="J8595" s="92"/>
      <c r="K8595" s="92"/>
    </row>
    <row r="8596" spans="10:11" x14ac:dyDescent="0.25">
      <c r="J8596" s="92"/>
      <c r="K8596" s="92"/>
    </row>
    <row r="8597" spans="10:11" x14ac:dyDescent="0.25">
      <c r="J8597" s="92"/>
      <c r="K8597" s="92"/>
    </row>
    <row r="8598" spans="10:11" x14ac:dyDescent="0.25">
      <c r="J8598" s="92"/>
      <c r="K8598" s="92"/>
    </row>
    <row r="8599" spans="10:11" x14ac:dyDescent="0.25">
      <c r="J8599" s="92"/>
      <c r="K8599" s="92"/>
    </row>
    <row r="8600" spans="10:11" x14ac:dyDescent="0.25">
      <c r="J8600" s="92"/>
      <c r="K8600" s="92"/>
    </row>
    <row r="8601" spans="10:11" x14ac:dyDescent="0.25">
      <c r="J8601" s="92"/>
      <c r="K8601" s="92"/>
    </row>
    <row r="8602" spans="10:11" x14ac:dyDescent="0.25">
      <c r="J8602" s="92"/>
      <c r="K8602" s="92"/>
    </row>
    <row r="8603" spans="10:11" x14ac:dyDescent="0.25">
      <c r="J8603" s="92"/>
      <c r="K8603" s="92"/>
    </row>
    <row r="8604" spans="10:11" x14ac:dyDescent="0.25">
      <c r="J8604" s="92"/>
      <c r="K8604" s="92"/>
    </row>
    <row r="8605" spans="10:11" x14ac:dyDescent="0.25">
      <c r="J8605" s="92"/>
      <c r="K8605" s="92"/>
    </row>
    <row r="8606" spans="10:11" x14ac:dyDescent="0.25">
      <c r="J8606" s="92"/>
      <c r="K8606" s="92"/>
    </row>
    <row r="8607" spans="10:11" x14ac:dyDescent="0.25">
      <c r="J8607" s="92"/>
      <c r="K8607" s="92"/>
    </row>
    <row r="8608" spans="10:11" x14ac:dyDescent="0.25">
      <c r="J8608" s="92"/>
      <c r="K8608" s="92"/>
    </row>
    <row r="8609" spans="10:11" x14ac:dyDescent="0.25">
      <c r="J8609" s="92"/>
      <c r="K8609" s="92"/>
    </row>
    <row r="8610" spans="10:11" x14ac:dyDescent="0.25">
      <c r="J8610" s="92"/>
      <c r="K8610" s="92"/>
    </row>
    <row r="8611" spans="10:11" x14ac:dyDescent="0.25">
      <c r="J8611" s="92"/>
      <c r="K8611" s="92"/>
    </row>
    <row r="8612" spans="10:11" x14ac:dyDescent="0.25">
      <c r="J8612" s="92"/>
      <c r="K8612" s="92"/>
    </row>
    <row r="8613" spans="10:11" x14ac:dyDescent="0.25">
      <c r="J8613" s="92"/>
      <c r="K8613" s="92"/>
    </row>
    <row r="8614" spans="10:11" x14ac:dyDescent="0.25">
      <c r="J8614" s="92"/>
      <c r="K8614" s="92"/>
    </row>
    <row r="8615" spans="10:11" x14ac:dyDescent="0.25">
      <c r="J8615" s="92"/>
      <c r="K8615" s="92"/>
    </row>
    <row r="8616" spans="10:11" x14ac:dyDescent="0.25">
      <c r="J8616" s="92"/>
      <c r="K8616" s="92"/>
    </row>
    <row r="8617" spans="10:11" x14ac:dyDescent="0.25">
      <c r="J8617" s="92"/>
      <c r="K8617" s="92"/>
    </row>
    <row r="8618" spans="10:11" x14ac:dyDescent="0.25">
      <c r="J8618" s="92"/>
      <c r="K8618" s="92"/>
    </row>
    <row r="8619" spans="10:11" x14ac:dyDescent="0.25">
      <c r="J8619" s="92"/>
      <c r="K8619" s="92"/>
    </row>
    <row r="8620" spans="10:11" x14ac:dyDescent="0.25">
      <c r="J8620" s="92"/>
      <c r="K8620" s="92"/>
    </row>
    <row r="8621" spans="10:11" x14ac:dyDescent="0.25">
      <c r="J8621" s="92"/>
      <c r="K8621" s="92"/>
    </row>
    <row r="8622" spans="10:11" x14ac:dyDescent="0.25">
      <c r="J8622" s="92"/>
      <c r="K8622" s="92"/>
    </row>
    <row r="8623" spans="10:11" x14ac:dyDescent="0.25">
      <c r="J8623" s="92"/>
      <c r="K8623" s="92"/>
    </row>
    <row r="8624" spans="10:11" x14ac:dyDescent="0.25">
      <c r="J8624" s="92"/>
      <c r="K8624" s="92"/>
    </row>
    <row r="8625" spans="10:11" x14ac:dyDescent="0.25">
      <c r="J8625" s="92"/>
      <c r="K8625" s="92"/>
    </row>
    <row r="8626" spans="10:11" x14ac:dyDescent="0.25">
      <c r="J8626" s="92"/>
      <c r="K8626" s="92"/>
    </row>
    <row r="8627" spans="10:11" x14ac:dyDescent="0.25">
      <c r="J8627" s="92"/>
      <c r="K8627" s="92"/>
    </row>
    <row r="8628" spans="10:11" x14ac:dyDescent="0.25">
      <c r="J8628" s="92"/>
      <c r="K8628" s="92"/>
    </row>
    <row r="8629" spans="10:11" x14ac:dyDescent="0.25">
      <c r="J8629" s="92"/>
      <c r="K8629" s="92"/>
    </row>
    <row r="8630" spans="10:11" x14ac:dyDescent="0.25">
      <c r="J8630" s="92"/>
      <c r="K8630" s="92"/>
    </row>
    <row r="8631" spans="10:11" x14ac:dyDescent="0.25">
      <c r="J8631" s="92"/>
      <c r="K8631" s="92"/>
    </row>
    <row r="8632" spans="10:11" x14ac:dyDescent="0.25">
      <c r="J8632" s="92"/>
      <c r="K8632" s="92"/>
    </row>
    <row r="8633" spans="10:11" x14ac:dyDescent="0.25">
      <c r="J8633" s="92"/>
      <c r="K8633" s="92"/>
    </row>
    <row r="8634" spans="10:11" x14ac:dyDescent="0.25">
      <c r="J8634" s="92"/>
      <c r="K8634" s="92"/>
    </row>
    <row r="8635" spans="10:11" x14ac:dyDescent="0.25">
      <c r="J8635" s="92"/>
      <c r="K8635" s="92"/>
    </row>
    <row r="8636" spans="10:11" x14ac:dyDescent="0.25">
      <c r="J8636" s="92"/>
      <c r="K8636" s="92"/>
    </row>
    <row r="8637" spans="10:11" x14ac:dyDescent="0.25">
      <c r="J8637" s="92"/>
      <c r="K8637" s="92"/>
    </row>
    <row r="8638" spans="10:11" x14ac:dyDescent="0.25">
      <c r="J8638" s="92"/>
      <c r="K8638" s="92"/>
    </row>
    <row r="8639" spans="10:11" x14ac:dyDescent="0.25">
      <c r="J8639" s="92"/>
      <c r="K8639" s="92"/>
    </row>
    <row r="8640" spans="10:11" x14ac:dyDescent="0.25">
      <c r="J8640" s="92"/>
      <c r="K8640" s="92"/>
    </row>
    <row r="8641" spans="10:11" x14ac:dyDescent="0.25">
      <c r="J8641" s="92"/>
      <c r="K8641" s="92"/>
    </row>
    <row r="8642" spans="10:11" x14ac:dyDescent="0.25">
      <c r="J8642" s="92"/>
      <c r="K8642" s="92"/>
    </row>
    <row r="8643" spans="10:11" x14ac:dyDescent="0.25">
      <c r="J8643" s="92"/>
      <c r="K8643" s="92"/>
    </row>
    <row r="8644" spans="10:11" x14ac:dyDescent="0.25">
      <c r="J8644" s="92"/>
      <c r="K8644" s="92"/>
    </row>
    <row r="8645" spans="10:11" x14ac:dyDescent="0.25">
      <c r="J8645" s="92"/>
      <c r="K8645" s="92"/>
    </row>
    <row r="8646" spans="10:11" x14ac:dyDescent="0.25">
      <c r="J8646" s="92"/>
      <c r="K8646" s="92"/>
    </row>
    <row r="8647" spans="10:11" x14ac:dyDescent="0.25">
      <c r="J8647" s="92"/>
      <c r="K8647" s="92"/>
    </row>
    <row r="8648" spans="10:11" x14ac:dyDescent="0.25">
      <c r="J8648" s="92"/>
      <c r="K8648" s="92"/>
    </row>
    <row r="8649" spans="10:11" x14ac:dyDescent="0.25">
      <c r="J8649" s="92"/>
      <c r="K8649" s="92"/>
    </row>
    <row r="8650" spans="10:11" x14ac:dyDescent="0.25">
      <c r="J8650" s="92"/>
      <c r="K8650" s="92"/>
    </row>
    <row r="8651" spans="10:11" x14ac:dyDescent="0.25">
      <c r="J8651" s="92"/>
      <c r="K8651" s="92"/>
    </row>
    <row r="8652" spans="10:11" x14ac:dyDescent="0.25">
      <c r="J8652" s="92"/>
      <c r="K8652" s="92"/>
    </row>
    <row r="8653" spans="10:11" x14ac:dyDescent="0.25">
      <c r="J8653" s="92"/>
      <c r="K8653" s="92"/>
    </row>
    <row r="8654" spans="10:11" x14ac:dyDescent="0.25">
      <c r="J8654" s="92"/>
      <c r="K8654" s="92"/>
    </row>
    <row r="8655" spans="10:11" x14ac:dyDescent="0.25">
      <c r="J8655" s="92"/>
      <c r="K8655" s="92"/>
    </row>
    <row r="8656" spans="10:11" x14ac:dyDescent="0.25">
      <c r="J8656" s="92"/>
      <c r="K8656" s="92"/>
    </row>
    <row r="8657" spans="10:11" x14ac:dyDescent="0.25">
      <c r="J8657" s="92"/>
      <c r="K8657" s="92"/>
    </row>
    <row r="8658" spans="10:11" x14ac:dyDescent="0.25">
      <c r="J8658" s="92"/>
      <c r="K8658" s="92"/>
    </row>
    <row r="8659" spans="10:11" x14ac:dyDescent="0.25">
      <c r="J8659" s="92"/>
      <c r="K8659" s="92"/>
    </row>
    <row r="8660" spans="10:11" x14ac:dyDescent="0.25">
      <c r="J8660" s="92"/>
      <c r="K8660" s="92"/>
    </row>
    <row r="8661" spans="10:11" x14ac:dyDescent="0.25">
      <c r="J8661" s="92"/>
      <c r="K8661" s="92"/>
    </row>
    <row r="8662" spans="10:11" x14ac:dyDescent="0.25">
      <c r="J8662" s="92"/>
      <c r="K8662" s="92"/>
    </row>
    <row r="8663" spans="10:11" x14ac:dyDescent="0.25">
      <c r="J8663" s="92"/>
      <c r="K8663" s="92"/>
    </row>
    <row r="8664" spans="10:11" x14ac:dyDescent="0.25">
      <c r="J8664" s="92"/>
      <c r="K8664" s="92"/>
    </row>
    <row r="8665" spans="10:11" x14ac:dyDescent="0.25">
      <c r="J8665" s="92"/>
      <c r="K8665" s="92"/>
    </row>
    <row r="8666" spans="10:11" x14ac:dyDescent="0.25">
      <c r="J8666" s="92"/>
      <c r="K8666" s="92"/>
    </row>
    <row r="8667" spans="10:11" x14ac:dyDescent="0.25">
      <c r="J8667" s="92"/>
      <c r="K8667" s="92"/>
    </row>
    <row r="8668" spans="10:11" x14ac:dyDescent="0.25">
      <c r="J8668" s="92"/>
      <c r="K8668" s="92"/>
    </row>
    <row r="8669" spans="10:11" x14ac:dyDescent="0.25">
      <c r="J8669" s="92"/>
      <c r="K8669" s="92"/>
    </row>
    <row r="8670" spans="10:11" x14ac:dyDescent="0.25">
      <c r="J8670" s="92"/>
      <c r="K8670" s="92"/>
    </row>
    <row r="8671" spans="10:11" x14ac:dyDescent="0.25">
      <c r="J8671" s="92"/>
      <c r="K8671" s="92"/>
    </row>
    <row r="8672" spans="10:11" x14ac:dyDescent="0.25">
      <c r="J8672" s="92"/>
      <c r="K8672" s="92"/>
    </row>
    <row r="8673" spans="10:11" x14ac:dyDescent="0.25">
      <c r="J8673" s="92"/>
      <c r="K8673" s="92"/>
    </row>
    <row r="8674" spans="10:11" x14ac:dyDescent="0.25">
      <c r="J8674" s="92"/>
      <c r="K8674" s="92"/>
    </row>
    <row r="8675" spans="10:11" x14ac:dyDescent="0.25">
      <c r="J8675" s="92"/>
      <c r="K8675" s="92"/>
    </row>
    <row r="8676" spans="10:11" x14ac:dyDescent="0.25">
      <c r="J8676" s="92"/>
      <c r="K8676" s="92"/>
    </row>
    <row r="8677" spans="10:11" x14ac:dyDescent="0.25">
      <c r="J8677" s="92"/>
      <c r="K8677" s="92"/>
    </row>
    <row r="8678" spans="10:11" x14ac:dyDescent="0.25">
      <c r="J8678" s="92"/>
      <c r="K8678" s="92"/>
    </row>
    <row r="8679" spans="10:11" x14ac:dyDescent="0.25">
      <c r="J8679" s="92"/>
      <c r="K8679" s="92"/>
    </row>
    <row r="8680" spans="10:11" x14ac:dyDescent="0.25">
      <c r="J8680" s="92"/>
      <c r="K8680" s="92"/>
    </row>
    <row r="8681" spans="10:11" x14ac:dyDescent="0.25">
      <c r="J8681" s="92"/>
      <c r="K8681" s="92"/>
    </row>
    <row r="8682" spans="10:11" x14ac:dyDescent="0.25">
      <c r="J8682" s="92"/>
      <c r="K8682" s="92"/>
    </row>
    <row r="8683" spans="10:11" x14ac:dyDescent="0.25">
      <c r="J8683" s="92"/>
      <c r="K8683" s="92"/>
    </row>
    <row r="8684" spans="10:11" x14ac:dyDescent="0.25">
      <c r="J8684" s="92"/>
      <c r="K8684" s="92"/>
    </row>
    <row r="8685" spans="10:11" x14ac:dyDescent="0.25">
      <c r="J8685" s="92"/>
      <c r="K8685" s="92"/>
    </row>
    <row r="8686" spans="10:11" x14ac:dyDescent="0.25">
      <c r="J8686" s="92"/>
      <c r="K8686" s="92"/>
    </row>
    <row r="8687" spans="10:11" x14ac:dyDescent="0.25">
      <c r="J8687" s="92"/>
      <c r="K8687" s="92"/>
    </row>
    <row r="8688" spans="10:11" x14ac:dyDescent="0.25">
      <c r="J8688" s="92"/>
      <c r="K8688" s="92"/>
    </row>
    <row r="8689" spans="10:11" x14ac:dyDescent="0.25">
      <c r="J8689" s="92"/>
      <c r="K8689" s="92"/>
    </row>
    <row r="8690" spans="10:11" x14ac:dyDescent="0.25">
      <c r="J8690" s="92"/>
      <c r="K8690" s="92"/>
    </row>
    <row r="8691" spans="10:11" x14ac:dyDescent="0.25">
      <c r="J8691" s="92"/>
      <c r="K8691" s="92"/>
    </row>
    <row r="8692" spans="10:11" x14ac:dyDescent="0.25">
      <c r="J8692" s="92"/>
      <c r="K8692" s="92"/>
    </row>
    <row r="8693" spans="10:11" x14ac:dyDescent="0.25">
      <c r="J8693" s="92"/>
      <c r="K8693" s="92"/>
    </row>
    <row r="8694" spans="10:11" x14ac:dyDescent="0.25">
      <c r="J8694" s="92"/>
      <c r="K8694" s="92"/>
    </row>
    <row r="8695" spans="10:11" x14ac:dyDescent="0.25">
      <c r="J8695" s="92"/>
      <c r="K8695" s="92"/>
    </row>
    <row r="8696" spans="10:11" x14ac:dyDescent="0.25">
      <c r="J8696" s="92"/>
      <c r="K8696" s="92"/>
    </row>
    <row r="8697" spans="10:11" x14ac:dyDescent="0.25">
      <c r="J8697" s="92"/>
      <c r="K8697" s="92"/>
    </row>
    <row r="8698" spans="10:11" x14ac:dyDescent="0.25">
      <c r="J8698" s="92"/>
      <c r="K8698" s="92"/>
    </row>
    <row r="8699" spans="10:11" x14ac:dyDescent="0.25">
      <c r="J8699" s="92"/>
      <c r="K8699" s="92"/>
    </row>
    <row r="8700" spans="10:11" x14ac:dyDescent="0.25">
      <c r="J8700" s="92"/>
      <c r="K8700" s="92"/>
    </row>
    <row r="8701" spans="10:11" x14ac:dyDescent="0.25">
      <c r="J8701" s="92"/>
      <c r="K8701" s="92"/>
    </row>
    <row r="8702" spans="10:11" x14ac:dyDescent="0.25">
      <c r="J8702" s="92"/>
      <c r="K8702" s="92"/>
    </row>
    <row r="8703" spans="10:11" x14ac:dyDescent="0.25">
      <c r="J8703" s="92"/>
      <c r="K8703" s="92"/>
    </row>
    <row r="8704" spans="10:11" x14ac:dyDescent="0.25">
      <c r="J8704" s="92"/>
      <c r="K8704" s="92"/>
    </row>
    <row r="8705" spans="10:11" x14ac:dyDescent="0.25">
      <c r="J8705" s="92"/>
      <c r="K8705" s="92"/>
    </row>
    <row r="8706" spans="10:11" x14ac:dyDescent="0.25">
      <c r="J8706" s="92"/>
      <c r="K8706" s="92"/>
    </row>
    <row r="8707" spans="10:11" x14ac:dyDescent="0.25">
      <c r="J8707" s="92"/>
      <c r="K8707" s="92"/>
    </row>
    <row r="8708" spans="10:11" x14ac:dyDescent="0.25">
      <c r="J8708" s="92"/>
      <c r="K8708" s="92"/>
    </row>
    <row r="8709" spans="10:11" x14ac:dyDescent="0.25">
      <c r="J8709" s="92"/>
      <c r="K8709" s="92"/>
    </row>
    <row r="8710" spans="10:11" x14ac:dyDescent="0.25">
      <c r="J8710" s="92"/>
      <c r="K8710" s="92"/>
    </row>
    <row r="8711" spans="10:11" x14ac:dyDescent="0.25">
      <c r="J8711" s="92"/>
      <c r="K8711" s="92"/>
    </row>
    <row r="8712" spans="10:11" x14ac:dyDescent="0.25">
      <c r="J8712" s="92"/>
      <c r="K8712" s="92"/>
    </row>
    <row r="8713" spans="10:11" x14ac:dyDescent="0.25">
      <c r="J8713" s="92"/>
      <c r="K8713" s="92"/>
    </row>
    <row r="8714" spans="10:11" x14ac:dyDescent="0.25">
      <c r="J8714" s="92"/>
      <c r="K8714" s="92"/>
    </row>
    <row r="8715" spans="10:11" x14ac:dyDescent="0.25">
      <c r="J8715" s="92"/>
      <c r="K8715" s="92"/>
    </row>
    <row r="8716" spans="10:11" x14ac:dyDescent="0.25">
      <c r="J8716" s="92"/>
      <c r="K8716" s="92"/>
    </row>
    <row r="8717" spans="10:11" x14ac:dyDescent="0.25">
      <c r="J8717" s="92"/>
      <c r="K8717" s="92"/>
    </row>
    <row r="8718" spans="10:11" x14ac:dyDescent="0.25">
      <c r="J8718" s="92"/>
      <c r="K8718" s="92"/>
    </row>
    <row r="8719" spans="10:11" x14ac:dyDescent="0.25">
      <c r="J8719" s="92"/>
      <c r="K8719" s="92"/>
    </row>
    <row r="8720" spans="10:11" x14ac:dyDescent="0.25">
      <c r="J8720" s="92"/>
      <c r="K8720" s="92"/>
    </row>
    <row r="8721" spans="10:11" x14ac:dyDescent="0.25">
      <c r="J8721" s="92"/>
      <c r="K8721" s="92"/>
    </row>
    <row r="8722" spans="10:11" x14ac:dyDescent="0.25">
      <c r="J8722" s="92"/>
      <c r="K8722" s="92"/>
    </row>
    <row r="8723" spans="10:11" x14ac:dyDescent="0.25">
      <c r="J8723" s="92"/>
      <c r="K8723" s="92"/>
    </row>
    <row r="8724" spans="10:11" x14ac:dyDescent="0.25">
      <c r="J8724" s="92"/>
      <c r="K8724" s="92"/>
    </row>
    <row r="8725" spans="10:11" x14ac:dyDescent="0.25">
      <c r="J8725" s="92"/>
      <c r="K8725" s="92"/>
    </row>
    <row r="8726" spans="10:11" x14ac:dyDescent="0.25">
      <c r="J8726" s="92"/>
      <c r="K8726" s="92"/>
    </row>
    <row r="8727" spans="10:11" x14ac:dyDescent="0.25">
      <c r="J8727" s="92"/>
      <c r="K8727" s="92"/>
    </row>
    <row r="8728" spans="10:11" x14ac:dyDescent="0.25">
      <c r="J8728" s="92"/>
      <c r="K8728" s="92"/>
    </row>
    <row r="8729" spans="10:11" x14ac:dyDescent="0.25">
      <c r="J8729" s="92"/>
      <c r="K8729" s="92"/>
    </row>
    <row r="8730" spans="10:11" x14ac:dyDescent="0.25">
      <c r="J8730" s="92"/>
      <c r="K8730" s="92"/>
    </row>
    <row r="8731" spans="10:11" x14ac:dyDescent="0.25">
      <c r="J8731" s="92"/>
      <c r="K8731" s="92"/>
    </row>
    <row r="8732" spans="10:11" x14ac:dyDescent="0.25">
      <c r="J8732" s="92"/>
      <c r="K8732" s="92"/>
    </row>
    <row r="8733" spans="10:11" x14ac:dyDescent="0.25">
      <c r="J8733" s="92"/>
      <c r="K8733" s="92"/>
    </row>
    <row r="8734" spans="10:11" x14ac:dyDescent="0.25">
      <c r="J8734" s="92"/>
      <c r="K8734" s="92"/>
    </row>
    <row r="8735" spans="10:11" x14ac:dyDescent="0.25">
      <c r="J8735" s="92"/>
      <c r="K8735" s="92"/>
    </row>
    <row r="8736" spans="10:11" x14ac:dyDescent="0.25">
      <c r="J8736" s="92"/>
      <c r="K8736" s="92"/>
    </row>
    <row r="8737" spans="10:11" x14ac:dyDescent="0.25">
      <c r="J8737" s="92"/>
      <c r="K8737" s="92"/>
    </row>
    <row r="8738" spans="10:11" x14ac:dyDescent="0.25">
      <c r="J8738" s="92"/>
      <c r="K8738" s="92"/>
    </row>
    <row r="8739" spans="10:11" x14ac:dyDescent="0.25">
      <c r="J8739" s="92"/>
      <c r="K8739" s="92"/>
    </row>
    <row r="8740" spans="10:11" x14ac:dyDescent="0.25">
      <c r="J8740" s="92"/>
      <c r="K8740" s="92"/>
    </row>
    <row r="8741" spans="10:11" x14ac:dyDescent="0.25">
      <c r="J8741" s="92"/>
      <c r="K8741" s="92"/>
    </row>
    <row r="8742" spans="10:11" x14ac:dyDescent="0.25">
      <c r="J8742" s="92"/>
      <c r="K8742" s="92"/>
    </row>
    <row r="8743" spans="10:11" x14ac:dyDescent="0.25">
      <c r="J8743" s="92"/>
      <c r="K8743" s="92"/>
    </row>
    <row r="8744" spans="10:11" x14ac:dyDescent="0.25">
      <c r="J8744" s="92"/>
      <c r="K8744" s="92"/>
    </row>
    <row r="8745" spans="10:11" x14ac:dyDescent="0.25">
      <c r="J8745" s="92"/>
      <c r="K8745" s="92"/>
    </row>
    <row r="8746" spans="10:11" x14ac:dyDescent="0.25">
      <c r="J8746" s="92"/>
      <c r="K8746" s="92"/>
    </row>
    <row r="8747" spans="10:11" x14ac:dyDescent="0.25">
      <c r="J8747" s="92"/>
      <c r="K8747" s="92"/>
    </row>
    <row r="8748" spans="10:11" x14ac:dyDescent="0.25">
      <c r="J8748" s="92"/>
      <c r="K8748" s="92"/>
    </row>
    <row r="8749" spans="10:11" x14ac:dyDescent="0.25">
      <c r="J8749" s="92"/>
      <c r="K8749" s="92"/>
    </row>
    <row r="8750" spans="10:11" x14ac:dyDescent="0.25">
      <c r="J8750" s="92"/>
      <c r="K8750" s="92"/>
    </row>
    <row r="8751" spans="10:11" x14ac:dyDescent="0.25">
      <c r="J8751" s="92"/>
      <c r="K8751" s="92"/>
    </row>
    <row r="8752" spans="10:11" x14ac:dyDescent="0.25">
      <c r="J8752" s="92"/>
      <c r="K8752" s="92"/>
    </row>
    <row r="8753" spans="10:11" x14ac:dyDescent="0.25">
      <c r="J8753" s="92"/>
      <c r="K8753" s="92"/>
    </row>
    <row r="8754" spans="10:11" x14ac:dyDescent="0.25">
      <c r="J8754" s="92"/>
      <c r="K8754" s="92"/>
    </row>
    <row r="8755" spans="10:11" x14ac:dyDescent="0.25">
      <c r="J8755" s="92"/>
      <c r="K8755" s="92"/>
    </row>
    <row r="8756" spans="10:11" x14ac:dyDescent="0.25">
      <c r="J8756" s="92"/>
      <c r="K8756" s="92"/>
    </row>
    <row r="8757" spans="10:11" x14ac:dyDescent="0.25">
      <c r="J8757" s="92"/>
      <c r="K8757" s="92"/>
    </row>
    <row r="8758" spans="10:11" x14ac:dyDescent="0.25">
      <c r="J8758" s="92"/>
      <c r="K8758" s="92"/>
    </row>
    <row r="8759" spans="10:11" x14ac:dyDescent="0.25">
      <c r="J8759" s="92"/>
      <c r="K8759" s="92"/>
    </row>
    <row r="8760" spans="10:11" x14ac:dyDescent="0.25">
      <c r="J8760" s="92"/>
      <c r="K8760" s="92"/>
    </row>
    <row r="8761" spans="10:11" x14ac:dyDescent="0.25">
      <c r="J8761" s="92"/>
      <c r="K8761" s="92"/>
    </row>
    <row r="8762" spans="10:11" x14ac:dyDescent="0.25">
      <c r="J8762" s="92"/>
      <c r="K8762" s="92"/>
    </row>
    <row r="8763" spans="10:11" x14ac:dyDescent="0.25">
      <c r="J8763" s="92"/>
      <c r="K8763" s="92"/>
    </row>
    <row r="8764" spans="10:11" x14ac:dyDescent="0.25">
      <c r="J8764" s="92"/>
      <c r="K8764" s="92"/>
    </row>
    <row r="8765" spans="10:11" x14ac:dyDescent="0.25">
      <c r="J8765" s="92"/>
      <c r="K8765" s="92"/>
    </row>
    <row r="8766" spans="10:11" x14ac:dyDescent="0.25">
      <c r="J8766" s="92"/>
      <c r="K8766" s="92"/>
    </row>
    <row r="8767" spans="10:11" x14ac:dyDescent="0.25">
      <c r="J8767" s="92"/>
      <c r="K8767" s="92"/>
    </row>
    <row r="8768" spans="10:11" x14ac:dyDescent="0.25">
      <c r="J8768" s="92"/>
      <c r="K8768" s="92"/>
    </row>
    <row r="8769" spans="10:11" x14ac:dyDescent="0.25">
      <c r="J8769" s="92"/>
      <c r="K8769" s="92"/>
    </row>
    <row r="8770" spans="10:11" x14ac:dyDescent="0.25">
      <c r="J8770" s="92"/>
      <c r="K8770" s="92"/>
    </row>
    <row r="8771" spans="10:11" x14ac:dyDescent="0.25">
      <c r="J8771" s="92"/>
      <c r="K8771" s="92"/>
    </row>
    <row r="8772" spans="10:11" x14ac:dyDescent="0.25">
      <c r="J8772" s="92"/>
      <c r="K8772" s="92"/>
    </row>
    <row r="8773" spans="10:11" x14ac:dyDescent="0.25">
      <c r="J8773" s="92"/>
      <c r="K8773" s="92"/>
    </row>
    <row r="8774" spans="10:11" x14ac:dyDescent="0.25">
      <c r="J8774" s="92"/>
      <c r="K8774" s="92"/>
    </row>
    <row r="8775" spans="10:11" x14ac:dyDescent="0.25">
      <c r="J8775" s="92"/>
      <c r="K8775" s="92"/>
    </row>
    <row r="8776" spans="10:11" x14ac:dyDescent="0.25">
      <c r="J8776" s="92"/>
      <c r="K8776" s="92"/>
    </row>
    <row r="8777" spans="10:11" x14ac:dyDescent="0.25">
      <c r="J8777" s="92"/>
      <c r="K8777" s="92"/>
    </row>
    <row r="8778" spans="10:11" x14ac:dyDescent="0.25">
      <c r="J8778" s="92"/>
      <c r="K8778" s="92"/>
    </row>
    <row r="8779" spans="10:11" x14ac:dyDescent="0.25">
      <c r="J8779" s="92"/>
      <c r="K8779" s="92"/>
    </row>
    <row r="8780" spans="10:11" x14ac:dyDescent="0.25">
      <c r="J8780" s="92"/>
      <c r="K8780" s="92"/>
    </row>
    <row r="8781" spans="10:11" x14ac:dyDescent="0.25">
      <c r="J8781" s="92"/>
      <c r="K8781" s="92"/>
    </row>
    <row r="8782" spans="10:11" x14ac:dyDescent="0.25">
      <c r="J8782" s="92"/>
      <c r="K8782" s="92"/>
    </row>
    <row r="8783" spans="10:11" x14ac:dyDescent="0.25">
      <c r="J8783" s="92"/>
      <c r="K8783" s="92"/>
    </row>
    <row r="8784" spans="10:11" x14ac:dyDescent="0.25">
      <c r="J8784" s="92"/>
      <c r="K8784" s="92"/>
    </row>
    <row r="8785" spans="10:11" x14ac:dyDescent="0.25">
      <c r="J8785" s="92"/>
      <c r="K8785" s="92"/>
    </row>
    <row r="8786" spans="10:11" x14ac:dyDescent="0.25">
      <c r="J8786" s="92"/>
      <c r="K8786" s="92"/>
    </row>
    <row r="8787" spans="10:11" x14ac:dyDescent="0.25">
      <c r="J8787" s="92"/>
      <c r="K8787" s="92"/>
    </row>
    <row r="8788" spans="10:11" x14ac:dyDescent="0.25">
      <c r="J8788" s="92"/>
      <c r="K8788" s="92"/>
    </row>
    <row r="8789" spans="10:11" x14ac:dyDescent="0.25">
      <c r="J8789" s="92"/>
      <c r="K8789" s="92"/>
    </row>
    <row r="8790" spans="10:11" x14ac:dyDescent="0.25">
      <c r="J8790" s="92"/>
      <c r="K8790" s="92"/>
    </row>
    <row r="8791" spans="10:11" x14ac:dyDescent="0.25">
      <c r="J8791" s="92"/>
      <c r="K8791" s="92"/>
    </row>
    <row r="8792" spans="10:11" x14ac:dyDescent="0.25">
      <c r="J8792" s="92"/>
      <c r="K8792" s="92"/>
    </row>
    <row r="8793" spans="10:11" x14ac:dyDescent="0.25">
      <c r="J8793" s="92"/>
      <c r="K8793" s="92"/>
    </row>
    <row r="8794" spans="10:11" x14ac:dyDescent="0.25">
      <c r="J8794" s="92"/>
      <c r="K8794" s="92"/>
    </row>
    <row r="8795" spans="10:11" x14ac:dyDescent="0.25">
      <c r="J8795" s="92"/>
      <c r="K8795" s="92"/>
    </row>
    <row r="8796" spans="10:11" x14ac:dyDescent="0.25">
      <c r="J8796" s="92"/>
      <c r="K8796" s="92"/>
    </row>
    <row r="8797" spans="10:11" x14ac:dyDescent="0.25">
      <c r="J8797" s="92"/>
      <c r="K8797" s="92"/>
    </row>
    <row r="8798" spans="10:11" x14ac:dyDescent="0.25">
      <c r="J8798" s="92"/>
      <c r="K8798" s="92"/>
    </row>
    <row r="8799" spans="10:11" x14ac:dyDescent="0.25">
      <c r="J8799" s="92"/>
      <c r="K8799" s="92"/>
    </row>
    <row r="8800" spans="10:11" x14ac:dyDescent="0.25">
      <c r="J8800" s="92"/>
      <c r="K8800" s="92"/>
    </row>
    <row r="8801" spans="10:11" x14ac:dyDescent="0.25">
      <c r="J8801" s="92"/>
      <c r="K8801" s="92"/>
    </row>
    <row r="8802" spans="10:11" x14ac:dyDescent="0.25">
      <c r="J8802" s="92"/>
      <c r="K8802" s="92"/>
    </row>
    <row r="8803" spans="10:11" x14ac:dyDescent="0.25">
      <c r="J8803" s="92"/>
      <c r="K8803" s="92"/>
    </row>
    <row r="8804" spans="10:11" x14ac:dyDescent="0.25">
      <c r="J8804" s="92"/>
      <c r="K8804" s="92"/>
    </row>
    <row r="8805" spans="10:11" x14ac:dyDescent="0.25">
      <c r="J8805" s="92"/>
      <c r="K8805" s="92"/>
    </row>
    <row r="8806" spans="10:11" x14ac:dyDescent="0.25">
      <c r="J8806" s="92"/>
      <c r="K8806" s="92"/>
    </row>
    <row r="8807" spans="10:11" x14ac:dyDescent="0.25">
      <c r="J8807" s="92"/>
      <c r="K8807" s="92"/>
    </row>
    <row r="8808" spans="10:11" x14ac:dyDescent="0.25">
      <c r="J8808" s="92"/>
      <c r="K8808" s="92"/>
    </row>
    <row r="8809" spans="10:11" x14ac:dyDescent="0.25">
      <c r="J8809" s="92"/>
      <c r="K8809" s="92"/>
    </row>
    <row r="8810" spans="10:11" x14ac:dyDescent="0.25">
      <c r="J8810" s="92"/>
      <c r="K8810" s="92"/>
    </row>
    <row r="8811" spans="10:11" x14ac:dyDescent="0.25">
      <c r="J8811" s="92"/>
      <c r="K8811" s="92"/>
    </row>
    <row r="8812" spans="10:11" x14ac:dyDescent="0.25">
      <c r="J8812" s="92"/>
      <c r="K8812" s="92"/>
    </row>
    <row r="8813" spans="10:11" x14ac:dyDescent="0.25">
      <c r="J8813" s="92"/>
      <c r="K8813" s="92"/>
    </row>
    <row r="8814" spans="10:11" x14ac:dyDescent="0.25">
      <c r="J8814" s="92"/>
      <c r="K8814" s="92"/>
    </row>
    <row r="8815" spans="10:11" x14ac:dyDescent="0.25">
      <c r="J8815" s="92"/>
      <c r="K8815" s="92"/>
    </row>
    <row r="8816" spans="10:11" x14ac:dyDescent="0.25">
      <c r="J8816" s="92"/>
      <c r="K8816" s="92"/>
    </row>
    <row r="8817" spans="10:11" x14ac:dyDescent="0.25">
      <c r="J8817" s="92"/>
      <c r="K8817" s="92"/>
    </row>
    <row r="8818" spans="10:11" x14ac:dyDescent="0.25">
      <c r="J8818" s="92"/>
      <c r="K8818" s="92"/>
    </row>
    <row r="8819" spans="10:11" x14ac:dyDescent="0.25">
      <c r="J8819" s="92"/>
      <c r="K8819" s="92"/>
    </row>
    <row r="8820" spans="10:11" x14ac:dyDescent="0.25">
      <c r="J8820" s="92"/>
      <c r="K8820" s="92"/>
    </row>
    <row r="8821" spans="10:11" x14ac:dyDescent="0.25">
      <c r="J8821" s="92"/>
      <c r="K8821" s="92"/>
    </row>
    <row r="8822" spans="10:11" x14ac:dyDescent="0.25">
      <c r="J8822" s="92"/>
      <c r="K8822" s="92"/>
    </row>
    <row r="8823" spans="10:11" x14ac:dyDescent="0.25">
      <c r="J8823" s="92"/>
      <c r="K8823" s="92"/>
    </row>
    <row r="8824" spans="10:11" x14ac:dyDescent="0.25">
      <c r="J8824" s="92"/>
      <c r="K8824" s="92"/>
    </row>
    <row r="8825" spans="10:11" x14ac:dyDescent="0.25">
      <c r="J8825" s="92"/>
      <c r="K8825" s="92"/>
    </row>
    <row r="8826" spans="10:11" x14ac:dyDescent="0.25">
      <c r="J8826" s="92"/>
      <c r="K8826" s="92"/>
    </row>
    <row r="8827" spans="10:11" x14ac:dyDescent="0.25">
      <c r="J8827" s="92"/>
      <c r="K8827" s="92"/>
    </row>
    <row r="8828" spans="10:11" x14ac:dyDescent="0.25">
      <c r="J8828" s="92"/>
      <c r="K8828" s="92"/>
    </row>
    <row r="8829" spans="10:11" x14ac:dyDescent="0.25">
      <c r="J8829" s="92"/>
      <c r="K8829" s="92"/>
    </row>
    <row r="8830" spans="10:11" x14ac:dyDescent="0.25">
      <c r="J8830" s="92"/>
      <c r="K8830" s="92"/>
    </row>
    <row r="8831" spans="10:11" x14ac:dyDescent="0.25">
      <c r="J8831" s="92"/>
      <c r="K8831" s="92"/>
    </row>
    <row r="8832" spans="10:11" x14ac:dyDescent="0.25">
      <c r="J8832" s="92"/>
      <c r="K8832" s="92"/>
    </row>
    <row r="8833" spans="10:11" x14ac:dyDescent="0.25">
      <c r="J8833" s="92"/>
      <c r="K8833" s="92"/>
    </row>
    <row r="8834" spans="10:11" x14ac:dyDescent="0.25">
      <c r="J8834" s="92"/>
      <c r="K8834" s="92"/>
    </row>
    <row r="8835" spans="10:11" x14ac:dyDescent="0.25">
      <c r="J8835" s="92"/>
      <c r="K8835" s="92"/>
    </row>
    <row r="8836" spans="10:11" x14ac:dyDescent="0.25">
      <c r="J8836" s="92"/>
      <c r="K8836" s="92"/>
    </row>
    <row r="8837" spans="10:11" x14ac:dyDescent="0.25">
      <c r="J8837" s="92"/>
      <c r="K8837" s="92"/>
    </row>
    <row r="8838" spans="10:11" x14ac:dyDescent="0.25">
      <c r="J8838" s="92"/>
      <c r="K8838" s="92"/>
    </row>
    <row r="8839" spans="10:11" x14ac:dyDescent="0.25">
      <c r="J8839" s="92"/>
      <c r="K8839" s="92"/>
    </row>
    <row r="8840" spans="10:11" x14ac:dyDescent="0.25">
      <c r="J8840" s="92"/>
      <c r="K8840" s="92"/>
    </row>
    <row r="8841" spans="10:11" x14ac:dyDescent="0.25">
      <c r="J8841" s="92"/>
      <c r="K8841" s="92"/>
    </row>
    <row r="8842" spans="10:11" x14ac:dyDescent="0.25">
      <c r="J8842" s="92"/>
      <c r="K8842" s="92"/>
    </row>
    <row r="8843" spans="10:11" x14ac:dyDescent="0.25">
      <c r="J8843" s="92"/>
      <c r="K8843" s="92"/>
    </row>
    <row r="8844" spans="10:11" x14ac:dyDescent="0.25">
      <c r="J8844" s="92"/>
      <c r="K8844" s="92"/>
    </row>
    <row r="8845" spans="10:11" x14ac:dyDescent="0.25">
      <c r="J8845" s="92"/>
      <c r="K8845" s="92"/>
    </row>
    <row r="8846" spans="10:11" x14ac:dyDescent="0.25">
      <c r="J8846" s="92"/>
      <c r="K8846" s="92"/>
    </row>
    <row r="8847" spans="10:11" x14ac:dyDescent="0.25">
      <c r="J8847" s="92"/>
      <c r="K8847" s="92"/>
    </row>
    <row r="8848" spans="10:11" x14ac:dyDescent="0.25">
      <c r="J8848" s="92"/>
      <c r="K8848" s="92"/>
    </row>
    <row r="8849" spans="10:11" x14ac:dyDescent="0.25">
      <c r="J8849" s="92"/>
      <c r="K8849" s="92"/>
    </row>
    <row r="8850" spans="10:11" x14ac:dyDescent="0.25">
      <c r="J8850" s="92"/>
      <c r="K8850" s="92"/>
    </row>
    <row r="8851" spans="10:11" x14ac:dyDescent="0.25">
      <c r="J8851" s="92"/>
      <c r="K8851" s="92"/>
    </row>
    <row r="8852" spans="10:11" x14ac:dyDescent="0.25">
      <c r="J8852" s="92"/>
      <c r="K8852" s="92"/>
    </row>
    <row r="8853" spans="10:11" x14ac:dyDescent="0.25">
      <c r="J8853" s="92"/>
      <c r="K8853" s="92"/>
    </row>
    <row r="8854" spans="10:11" x14ac:dyDescent="0.25">
      <c r="J8854" s="92"/>
      <c r="K8854" s="92"/>
    </row>
    <row r="8855" spans="10:11" x14ac:dyDescent="0.25">
      <c r="J8855" s="92"/>
      <c r="K8855" s="92"/>
    </row>
    <row r="8856" spans="10:11" x14ac:dyDescent="0.25">
      <c r="J8856" s="92"/>
      <c r="K8856" s="92"/>
    </row>
    <row r="8857" spans="10:11" x14ac:dyDescent="0.25">
      <c r="J8857" s="92"/>
      <c r="K8857" s="92"/>
    </row>
    <row r="8858" spans="10:11" x14ac:dyDescent="0.25">
      <c r="J8858" s="92"/>
      <c r="K8858" s="92"/>
    </row>
    <row r="8859" spans="10:11" x14ac:dyDescent="0.25">
      <c r="J8859" s="92"/>
      <c r="K8859" s="92"/>
    </row>
    <row r="8860" spans="10:11" x14ac:dyDescent="0.25">
      <c r="J8860" s="92"/>
      <c r="K8860" s="92"/>
    </row>
    <row r="8861" spans="10:11" x14ac:dyDescent="0.25">
      <c r="J8861" s="92"/>
      <c r="K8861" s="92"/>
    </row>
    <row r="8862" spans="10:11" x14ac:dyDescent="0.25">
      <c r="J8862" s="92"/>
      <c r="K8862" s="92"/>
    </row>
    <row r="8863" spans="10:11" x14ac:dyDescent="0.25">
      <c r="J8863" s="92"/>
      <c r="K8863" s="92"/>
    </row>
    <row r="8864" spans="10:11" x14ac:dyDescent="0.25">
      <c r="J8864" s="92"/>
      <c r="K8864" s="92"/>
    </row>
    <row r="8865" spans="10:11" x14ac:dyDescent="0.25">
      <c r="J8865" s="92"/>
      <c r="K8865" s="92"/>
    </row>
    <row r="8866" spans="10:11" x14ac:dyDescent="0.25">
      <c r="J8866" s="92"/>
      <c r="K8866" s="92"/>
    </row>
    <row r="8867" spans="10:11" x14ac:dyDescent="0.25">
      <c r="J8867" s="92"/>
      <c r="K8867" s="92"/>
    </row>
    <row r="8868" spans="10:11" x14ac:dyDescent="0.25">
      <c r="J8868" s="92"/>
      <c r="K8868" s="92"/>
    </row>
    <row r="8869" spans="10:11" x14ac:dyDescent="0.25">
      <c r="J8869" s="92"/>
      <c r="K8869" s="92"/>
    </row>
    <row r="8870" spans="10:11" x14ac:dyDescent="0.25">
      <c r="J8870" s="92"/>
      <c r="K8870" s="92"/>
    </row>
    <row r="8871" spans="10:11" x14ac:dyDescent="0.25">
      <c r="J8871" s="92"/>
      <c r="K8871" s="92"/>
    </row>
    <row r="8872" spans="10:11" x14ac:dyDescent="0.25">
      <c r="J8872" s="92"/>
      <c r="K8872" s="92"/>
    </row>
    <row r="8873" spans="10:11" x14ac:dyDescent="0.25">
      <c r="J8873" s="92"/>
      <c r="K8873" s="92"/>
    </row>
    <row r="8874" spans="10:11" x14ac:dyDescent="0.25">
      <c r="J8874" s="92"/>
      <c r="K8874" s="92"/>
    </row>
    <row r="8875" spans="10:11" x14ac:dyDescent="0.25">
      <c r="J8875" s="92"/>
      <c r="K8875" s="92"/>
    </row>
    <row r="8876" spans="10:11" x14ac:dyDescent="0.25">
      <c r="J8876" s="92"/>
      <c r="K8876" s="92"/>
    </row>
    <row r="8877" spans="10:11" x14ac:dyDescent="0.25">
      <c r="J8877" s="92"/>
      <c r="K8877" s="92"/>
    </row>
    <row r="8878" spans="10:11" x14ac:dyDescent="0.25">
      <c r="J8878" s="92"/>
      <c r="K8878" s="92"/>
    </row>
    <row r="8879" spans="10:11" x14ac:dyDescent="0.25">
      <c r="J8879" s="92"/>
      <c r="K8879" s="92"/>
    </row>
    <row r="8880" spans="10:11" x14ac:dyDescent="0.25">
      <c r="J8880" s="92"/>
      <c r="K8880" s="92"/>
    </row>
    <row r="8881" spans="10:11" x14ac:dyDescent="0.25">
      <c r="J8881" s="92"/>
      <c r="K8881" s="92"/>
    </row>
    <row r="8882" spans="10:11" x14ac:dyDescent="0.25">
      <c r="J8882" s="92"/>
      <c r="K8882" s="92"/>
    </row>
    <row r="8883" spans="10:11" x14ac:dyDescent="0.25">
      <c r="J8883" s="92"/>
      <c r="K8883" s="92"/>
    </row>
    <row r="8884" spans="10:11" x14ac:dyDescent="0.25">
      <c r="J8884" s="92"/>
      <c r="K8884" s="92"/>
    </row>
    <row r="8885" spans="10:11" x14ac:dyDescent="0.25">
      <c r="J8885" s="92"/>
      <c r="K8885" s="92"/>
    </row>
    <row r="8886" spans="10:11" x14ac:dyDescent="0.25">
      <c r="J8886" s="92"/>
      <c r="K8886" s="92"/>
    </row>
    <row r="8887" spans="10:11" x14ac:dyDescent="0.25">
      <c r="J8887" s="92"/>
      <c r="K8887" s="92"/>
    </row>
    <row r="8888" spans="10:11" x14ac:dyDescent="0.25">
      <c r="J8888" s="92"/>
      <c r="K8888" s="92"/>
    </row>
    <row r="8889" spans="10:11" x14ac:dyDescent="0.25">
      <c r="J8889" s="92"/>
      <c r="K8889" s="92"/>
    </row>
    <row r="8890" spans="10:11" x14ac:dyDescent="0.25">
      <c r="J8890" s="92"/>
      <c r="K8890" s="92"/>
    </row>
    <row r="8891" spans="10:11" x14ac:dyDescent="0.25">
      <c r="J8891" s="92"/>
      <c r="K8891" s="92"/>
    </row>
    <row r="8892" spans="10:11" x14ac:dyDescent="0.25">
      <c r="J8892" s="92"/>
      <c r="K8892" s="92"/>
    </row>
    <row r="8893" spans="10:11" x14ac:dyDescent="0.25">
      <c r="J8893" s="92"/>
      <c r="K8893" s="92"/>
    </row>
    <row r="8894" spans="10:11" x14ac:dyDescent="0.25">
      <c r="J8894" s="92"/>
      <c r="K8894" s="92"/>
    </row>
    <row r="8895" spans="10:11" x14ac:dyDescent="0.25">
      <c r="J8895" s="92"/>
      <c r="K8895" s="92"/>
    </row>
    <row r="8896" spans="10:11" x14ac:dyDescent="0.25">
      <c r="J8896" s="92"/>
      <c r="K8896" s="92"/>
    </row>
    <row r="8897" spans="10:11" x14ac:dyDescent="0.25">
      <c r="J8897" s="92"/>
      <c r="K8897" s="92"/>
    </row>
    <row r="8898" spans="10:11" x14ac:dyDescent="0.25">
      <c r="J8898" s="92"/>
      <c r="K8898" s="92"/>
    </row>
    <row r="8899" spans="10:11" x14ac:dyDescent="0.25">
      <c r="J8899" s="92"/>
      <c r="K8899" s="92"/>
    </row>
    <row r="8900" spans="10:11" x14ac:dyDescent="0.25">
      <c r="J8900" s="92"/>
      <c r="K8900" s="92"/>
    </row>
    <row r="8901" spans="10:11" x14ac:dyDescent="0.25">
      <c r="J8901" s="92"/>
      <c r="K8901" s="92"/>
    </row>
    <row r="8902" spans="10:11" x14ac:dyDescent="0.25">
      <c r="J8902" s="92"/>
      <c r="K8902" s="92"/>
    </row>
    <row r="8903" spans="10:11" x14ac:dyDescent="0.25">
      <c r="J8903" s="92"/>
      <c r="K8903" s="92"/>
    </row>
    <row r="8904" spans="10:11" x14ac:dyDescent="0.25">
      <c r="J8904" s="92"/>
      <c r="K8904" s="92"/>
    </row>
    <row r="8905" spans="10:11" x14ac:dyDescent="0.25">
      <c r="J8905" s="92"/>
      <c r="K8905" s="92"/>
    </row>
    <row r="8906" spans="10:11" x14ac:dyDescent="0.25">
      <c r="J8906" s="92"/>
      <c r="K8906" s="92"/>
    </row>
    <row r="8907" spans="10:11" x14ac:dyDescent="0.25">
      <c r="J8907" s="92"/>
      <c r="K8907" s="92"/>
    </row>
    <row r="8908" spans="10:11" x14ac:dyDescent="0.25">
      <c r="J8908" s="92"/>
      <c r="K8908" s="92"/>
    </row>
    <row r="8909" spans="10:11" x14ac:dyDescent="0.25">
      <c r="J8909" s="92"/>
      <c r="K8909" s="92"/>
    </row>
    <row r="8910" spans="10:11" x14ac:dyDescent="0.25">
      <c r="J8910" s="92"/>
      <c r="K8910" s="92"/>
    </row>
    <row r="8911" spans="10:11" x14ac:dyDescent="0.25">
      <c r="J8911" s="92"/>
      <c r="K8911" s="92"/>
    </row>
    <row r="8912" spans="10:11" x14ac:dyDescent="0.25">
      <c r="J8912" s="92"/>
      <c r="K8912" s="92"/>
    </row>
    <row r="8913" spans="10:11" x14ac:dyDescent="0.25">
      <c r="J8913" s="92"/>
      <c r="K8913" s="92"/>
    </row>
    <row r="8914" spans="10:11" x14ac:dyDescent="0.25">
      <c r="J8914" s="92"/>
      <c r="K8914" s="92"/>
    </row>
    <row r="8915" spans="10:11" x14ac:dyDescent="0.25">
      <c r="J8915" s="92"/>
      <c r="K8915" s="92"/>
    </row>
    <row r="8916" spans="10:11" x14ac:dyDescent="0.25">
      <c r="J8916" s="92"/>
      <c r="K8916" s="92"/>
    </row>
    <row r="8917" spans="10:11" x14ac:dyDescent="0.25">
      <c r="J8917" s="92"/>
      <c r="K8917" s="92"/>
    </row>
    <row r="8918" spans="10:11" x14ac:dyDescent="0.25">
      <c r="J8918" s="92"/>
      <c r="K8918" s="92"/>
    </row>
    <row r="8919" spans="10:11" x14ac:dyDescent="0.25">
      <c r="J8919" s="92"/>
      <c r="K8919" s="92"/>
    </row>
    <row r="8920" spans="10:11" x14ac:dyDescent="0.25">
      <c r="J8920" s="92"/>
      <c r="K8920" s="92"/>
    </row>
    <row r="8921" spans="10:11" x14ac:dyDescent="0.25">
      <c r="J8921" s="92"/>
      <c r="K8921" s="92"/>
    </row>
    <row r="8922" spans="10:11" x14ac:dyDescent="0.25">
      <c r="J8922" s="92"/>
      <c r="K8922" s="92"/>
    </row>
    <row r="8923" spans="10:11" x14ac:dyDescent="0.25">
      <c r="J8923" s="92"/>
      <c r="K8923" s="92"/>
    </row>
    <row r="8924" spans="10:11" x14ac:dyDescent="0.25">
      <c r="J8924" s="92"/>
      <c r="K8924" s="92"/>
    </row>
    <row r="8925" spans="10:11" x14ac:dyDescent="0.25">
      <c r="J8925" s="92"/>
      <c r="K8925" s="92"/>
    </row>
    <row r="8926" spans="10:11" x14ac:dyDescent="0.25">
      <c r="J8926" s="92"/>
      <c r="K8926" s="92"/>
    </row>
    <row r="8927" spans="10:11" x14ac:dyDescent="0.25">
      <c r="J8927" s="92"/>
      <c r="K8927" s="92"/>
    </row>
    <row r="8928" spans="10:11" x14ac:dyDescent="0.25">
      <c r="J8928" s="92"/>
      <c r="K8928" s="92"/>
    </row>
    <row r="8929" spans="10:11" x14ac:dyDescent="0.25">
      <c r="J8929" s="92"/>
      <c r="K8929" s="92"/>
    </row>
    <row r="8930" spans="10:11" x14ac:dyDescent="0.25">
      <c r="J8930" s="92"/>
      <c r="K8930" s="92"/>
    </row>
    <row r="8931" spans="10:11" x14ac:dyDescent="0.25">
      <c r="J8931" s="92"/>
      <c r="K8931" s="92"/>
    </row>
    <row r="8932" spans="10:11" x14ac:dyDescent="0.25">
      <c r="J8932" s="92"/>
      <c r="K8932" s="92"/>
    </row>
    <row r="8933" spans="10:11" x14ac:dyDescent="0.25">
      <c r="J8933" s="92"/>
      <c r="K8933" s="92"/>
    </row>
    <row r="8934" spans="10:11" x14ac:dyDescent="0.25">
      <c r="J8934" s="92"/>
      <c r="K8934" s="92"/>
    </row>
    <row r="8935" spans="10:11" x14ac:dyDescent="0.25">
      <c r="J8935" s="92"/>
      <c r="K8935" s="92"/>
    </row>
    <row r="8936" spans="10:11" x14ac:dyDescent="0.25">
      <c r="J8936" s="92"/>
      <c r="K8936" s="92"/>
    </row>
    <row r="8937" spans="10:11" x14ac:dyDescent="0.25">
      <c r="J8937" s="92"/>
      <c r="K8937" s="92"/>
    </row>
    <row r="8938" spans="10:11" x14ac:dyDescent="0.25">
      <c r="J8938" s="92"/>
      <c r="K8938" s="92"/>
    </row>
    <row r="8939" spans="10:11" x14ac:dyDescent="0.25">
      <c r="J8939" s="92"/>
      <c r="K8939" s="92"/>
    </row>
    <row r="8940" spans="10:11" x14ac:dyDescent="0.25">
      <c r="J8940" s="92"/>
      <c r="K8940" s="92"/>
    </row>
    <row r="8941" spans="10:11" x14ac:dyDescent="0.25">
      <c r="J8941" s="92"/>
      <c r="K8941" s="92"/>
    </row>
    <row r="8942" spans="10:11" x14ac:dyDescent="0.25">
      <c r="J8942" s="92"/>
      <c r="K8942" s="92"/>
    </row>
    <row r="8943" spans="10:11" x14ac:dyDescent="0.25">
      <c r="J8943" s="92"/>
      <c r="K8943" s="92"/>
    </row>
    <row r="8944" spans="10:11" x14ac:dyDescent="0.25">
      <c r="J8944" s="92"/>
      <c r="K8944" s="92"/>
    </row>
    <row r="8945" spans="10:11" x14ac:dyDescent="0.25">
      <c r="J8945" s="92"/>
      <c r="K8945" s="92"/>
    </row>
    <row r="8946" spans="10:11" x14ac:dyDescent="0.25">
      <c r="J8946" s="92"/>
      <c r="K8946" s="92"/>
    </row>
    <row r="8947" spans="10:11" x14ac:dyDescent="0.25">
      <c r="J8947" s="92"/>
      <c r="K8947" s="92"/>
    </row>
    <row r="8948" spans="10:11" x14ac:dyDescent="0.25">
      <c r="J8948" s="92"/>
      <c r="K8948" s="92"/>
    </row>
    <row r="8949" spans="10:11" x14ac:dyDescent="0.25">
      <c r="J8949" s="92"/>
      <c r="K8949" s="92"/>
    </row>
    <row r="8950" spans="10:11" x14ac:dyDescent="0.25">
      <c r="J8950" s="92"/>
      <c r="K8950" s="92"/>
    </row>
    <row r="8951" spans="10:11" x14ac:dyDescent="0.25">
      <c r="J8951" s="92"/>
      <c r="K8951" s="92"/>
    </row>
    <row r="8952" spans="10:11" x14ac:dyDescent="0.25">
      <c r="J8952" s="92"/>
      <c r="K8952" s="92"/>
    </row>
    <row r="8953" spans="10:11" x14ac:dyDescent="0.25">
      <c r="J8953" s="92"/>
      <c r="K8953" s="92"/>
    </row>
    <row r="8954" spans="10:11" x14ac:dyDescent="0.25">
      <c r="J8954" s="92"/>
      <c r="K8954" s="92"/>
    </row>
    <row r="8955" spans="10:11" x14ac:dyDescent="0.25">
      <c r="J8955" s="92"/>
      <c r="K8955" s="92"/>
    </row>
    <row r="8956" spans="10:11" x14ac:dyDescent="0.25">
      <c r="J8956" s="92"/>
      <c r="K8956" s="92"/>
    </row>
    <row r="8957" spans="10:11" x14ac:dyDescent="0.25">
      <c r="J8957" s="92"/>
      <c r="K8957" s="92"/>
    </row>
    <row r="8958" spans="10:11" x14ac:dyDescent="0.25">
      <c r="J8958" s="92"/>
      <c r="K8958" s="92"/>
    </row>
    <row r="8959" spans="10:11" x14ac:dyDescent="0.25">
      <c r="J8959" s="92"/>
      <c r="K8959" s="92"/>
    </row>
    <row r="8960" spans="10:11" x14ac:dyDescent="0.25">
      <c r="J8960" s="92"/>
      <c r="K8960" s="92"/>
    </row>
    <row r="8961" spans="10:11" x14ac:dyDescent="0.25">
      <c r="J8961" s="92"/>
      <c r="K8961" s="92"/>
    </row>
    <row r="8962" spans="10:11" x14ac:dyDescent="0.25">
      <c r="J8962" s="92"/>
      <c r="K8962" s="92"/>
    </row>
    <row r="8963" spans="10:11" x14ac:dyDescent="0.25">
      <c r="J8963" s="92"/>
      <c r="K8963" s="92"/>
    </row>
    <row r="8964" spans="10:11" x14ac:dyDescent="0.25">
      <c r="J8964" s="92"/>
      <c r="K8964" s="92"/>
    </row>
    <row r="8965" spans="10:11" x14ac:dyDescent="0.25">
      <c r="J8965" s="92"/>
      <c r="K8965" s="92"/>
    </row>
    <row r="8966" spans="10:11" x14ac:dyDescent="0.25">
      <c r="J8966" s="92"/>
      <c r="K8966" s="92"/>
    </row>
    <row r="8967" spans="10:11" x14ac:dyDescent="0.25">
      <c r="J8967" s="92"/>
      <c r="K8967" s="92"/>
    </row>
    <row r="8968" spans="10:11" x14ac:dyDescent="0.25">
      <c r="J8968" s="92"/>
      <c r="K8968" s="92"/>
    </row>
    <row r="8969" spans="10:11" x14ac:dyDescent="0.25">
      <c r="J8969" s="92"/>
      <c r="K8969" s="92"/>
    </row>
    <row r="8970" spans="10:11" x14ac:dyDescent="0.25">
      <c r="J8970" s="92"/>
      <c r="K8970" s="92"/>
    </row>
    <row r="8971" spans="10:11" x14ac:dyDescent="0.25">
      <c r="J8971" s="92"/>
      <c r="K8971" s="92"/>
    </row>
    <row r="8972" spans="10:11" x14ac:dyDescent="0.25">
      <c r="J8972" s="92"/>
      <c r="K8972" s="92"/>
    </row>
    <row r="8973" spans="10:11" x14ac:dyDescent="0.25">
      <c r="J8973" s="92"/>
      <c r="K8973" s="92"/>
    </row>
    <row r="8974" spans="10:11" x14ac:dyDescent="0.25">
      <c r="J8974" s="92"/>
      <c r="K8974" s="92"/>
    </row>
    <row r="8975" spans="10:11" x14ac:dyDescent="0.25">
      <c r="J8975" s="92"/>
      <c r="K8975" s="92"/>
    </row>
    <row r="8976" spans="10:11" x14ac:dyDescent="0.25">
      <c r="J8976" s="92"/>
      <c r="K8976" s="92"/>
    </row>
    <row r="8977" spans="10:11" x14ac:dyDescent="0.25">
      <c r="J8977" s="92"/>
      <c r="K8977" s="92"/>
    </row>
    <row r="8978" spans="10:11" x14ac:dyDescent="0.25">
      <c r="J8978" s="92"/>
      <c r="K8978" s="92"/>
    </row>
    <row r="8979" spans="10:11" x14ac:dyDescent="0.25">
      <c r="J8979" s="92"/>
      <c r="K8979" s="92"/>
    </row>
    <row r="8980" spans="10:11" x14ac:dyDescent="0.25">
      <c r="J8980" s="92"/>
      <c r="K8980" s="92"/>
    </row>
    <row r="8981" spans="10:11" x14ac:dyDescent="0.25">
      <c r="J8981" s="92"/>
      <c r="K8981" s="92"/>
    </row>
    <row r="8982" spans="10:11" x14ac:dyDescent="0.25">
      <c r="J8982" s="92"/>
      <c r="K8982" s="92"/>
    </row>
    <row r="8983" spans="10:11" x14ac:dyDescent="0.25">
      <c r="J8983" s="92"/>
      <c r="K8983" s="92"/>
    </row>
    <row r="8984" spans="10:11" x14ac:dyDescent="0.25">
      <c r="J8984" s="92"/>
      <c r="K8984" s="92"/>
    </row>
    <row r="8985" spans="10:11" x14ac:dyDescent="0.25">
      <c r="J8985" s="92"/>
      <c r="K8985" s="92"/>
    </row>
    <row r="8986" spans="10:11" x14ac:dyDescent="0.25">
      <c r="J8986" s="92"/>
      <c r="K8986" s="92"/>
    </row>
    <row r="8987" spans="10:11" x14ac:dyDescent="0.25">
      <c r="J8987" s="92"/>
      <c r="K8987" s="92"/>
    </row>
    <row r="8988" spans="10:11" x14ac:dyDescent="0.25">
      <c r="J8988" s="92"/>
      <c r="K8988" s="92"/>
    </row>
    <row r="8989" spans="10:11" x14ac:dyDescent="0.25">
      <c r="J8989" s="92"/>
      <c r="K8989" s="92"/>
    </row>
    <row r="8990" spans="10:11" x14ac:dyDescent="0.25">
      <c r="J8990" s="92"/>
      <c r="K8990" s="92"/>
    </row>
    <row r="8991" spans="10:11" x14ac:dyDescent="0.25">
      <c r="J8991" s="92"/>
      <c r="K8991" s="92"/>
    </row>
    <row r="8992" spans="10:11" x14ac:dyDescent="0.25">
      <c r="J8992" s="92"/>
      <c r="K8992" s="92"/>
    </row>
    <row r="8993" spans="10:11" x14ac:dyDescent="0.25">
      <c r="J8993" s="92"/>
      <c r="K8993" s="92"/>
    </row>
    <row r="8994" spans="10:11" x14ac:dyDescent="0.25">
      <c r="J8994" s="92"/>
      <c r="K8994" s="92"/>
    </row>
    <row r="8995" spans="10:11" x14ac:dyDescent="0.25">
      <c r="J8995" s="92"/>
      <c r="K8995" s="92"/>
    </row>
    <row r="8996" spans="10:11" x14ac:dyDescent="0.25">
      <c r="J8996" s="92"/>
      <c r="K8996" s="92"/>
    </row>
    <row r="8997" spans="10:11" x14ac:dyDescent="0.25">
      <c r="J8997" s="92"/>
      <c r="K8997" s="92"/>
    </row>
    <row r="8998" spans="10:11" x14ac:dyDescent="0.25">
      <c r="J8998" s="92"/>
      <c r="K8998" s="92"/>
    </row>
    <row r="8999" spans="10:11" x14ac:dyDescent="0.25">
      <c r="J8999" s="92"/>
      <c r="K8999" s="92"/>
    </row>
    <row r="9000" spans="10:11" x14ac:dyDescent="0.25">
      <c r="J9000" s="92"/>
      <c r="K9000" s="92"/>
    </row>
    <row r="9001" spans="10:11" x14ac:dyDescent="0.25">
      <c r="J9001" s="92"/>
      <c r="K9001" s="92"/>
    </row>
    <row r="9002" spans="10:11" x14ac:dyDescent="0.25">
      <c r="J9002" s="92"/>
      <c r="K9002" s="92"/>
    </row>
    <row r="9003" spans="10:11" x14ac:dyDescent="0.25">
      <c r="J9003" s="92"/>
      <c r="K9003" s="92"/>
    </row>
    <row r="9004" spans="10:11" x14ac:dyDescent="0.25">
      <c r="J9004" s="92"/>
      <c r="K9004" s="92"/>
    </row>
    <row r="9005" spans="10:11" x14ac:dyDescent="0.25">
      <c r="J9005" s="92"/>
      <c r="K9005" s="92"/>
    </row>
    <row r="9006" spans="10:11" x14ac:dyDescent="0.25">
      <c r="J9006" s="92"/>
      <c r="K9006" s="92"/>
    </row>
    <row r="9007" spans="10:11" x14ac:dyDescent="0.25">
      <c r="J9007" s="92"/>
      <c r="K9007" s="92"/>
    </row>
    <row r="9008" spans="10:11" x14ac:dyDescent="0.25">
      <c r="J9008" s="92"/>
      <c r="K9008" s="92"/>
    </row>
    <row r="9009" spans="10:11" x14ac:dyDescent="0.25">
      <c r="J9009" s="92"/>
      <c r="K9009" s="92"/>
    </row>
    <row r="9010" spans="10:11" x14ac:dyDescent="0.25">
      <c r="J9010" s="92"/>
      <c r="K9010" s="92"/>
    </row>
    <row r="9011" spans="10:11" x14ac:dyDescent="0.25">
      <c r="J9011" s="92"/>
      <c r="K9011" s="92"/>
    </row>
    <row r="9012" spans="10:11" x14ac:dyDescent="0.25">
      <c r="J9012" s="92"/>
      <c r="K9012" s="92"/>
    </row>
    <row r="9013" spans="10:11" x14ac:dyDescent="0.25">
      <c r="J9013" s="92"/>
      <c r="K9013" s="92"/>
    </row>
    <row r="9014" spans="10:11" x14ac:dyDescent="0.25">
      <c r="J9014" s="92"/>
      <c r="K9014" s="92"/>
    </row>
    <row r="9015" spans="10:11" x14ac:dyDescent="0.25">
      <c r="J9015" s="92"/>
      <c r="K9015" s="92"/>
    </row>
    <row r="9016" spans="10:11" x14ac:dyDescent="0.25">
      <c r="J9016" s="92"/>
      <c r="K9016" s="92"/>
    </row>
    <row r="9017" spans="10:11" x14ac:dyDescent="0.25">
      <c r="J9017" s="92"/>
      <c r="K9017" s="92"/>
    </row>
    <row r="9018" spans="10:11" x14ac:dyDescent="0.25">
      <c r="J9018" s="92"/>
      <c r="K9018" s="92"/>
    </row>
    <row r="9019" spans="10:11" x14ac:dyDescent="0.25">
      <c r="J9019" s="92"/>
      <c r="K9019" s="92"/>
    </row>
    <row r="9020" spans="10:11" x14ac:dyDescent="0.25">
      <c r="J9020" s="92"/>
      <c r="K9020" s="92"/>
    </row>
    <row r="9021" spans="10:11" x14ac:dyDescent="0.25">
      <c r="J9021" s="92"/>
      <c r="K9021" s="92"/>
    </row>
    <row r="9022" spans="10:11" x14ac:dyDescent="0.25">
      <c r="J9022" s="92"/>
      <c r="K9022" s="92"/>
    </row>
    <row r="9023" spans="10:11" x14ac:dyDescent="0.25">
      <c r="J9023" s="92"/>
      <c r="K9023" s="92"/>
    </row>
    <row r="9024" spans="10:11" x14ac:dyDescent="0.25">
      <c r="J9024" s="92"/>
      <c r="K9024" s="92"/>
    </row>
    <row r="9025" spans="10:11" x14ac:dyDescent="0.25">
      <c r="J9025" s="92"/>
      <c r="K9025" s="92"/>
    </row>
    <row r="9026" spans="10:11" x14ac:dyDescent="0.25">
      <c r="J9026" s="92"/>
      <c r="K9026" s="92"/>
    </row>
    <row r="9027" spans="10:11" x14ac:dyDescent="0.25">
      <c r="J9027" s="92"/>
      <c r="K9027" s="92"/>
    </row>
    <row r="9028" spans="10:11" x14ac:dyDescent="0.25">
      <c r="J9028" s="92"/>
      <c r="K9028" s="92"/>
    </row>
    <row r="9029" spans="10:11" x14ac:dyDescent="0.25">
      <c r="J9029" s="92"/>
      <c r="K9029" s="92"/>
    </row>
    <row r="9030" spans="10:11" x14ac:dyDescent="0.25">
      <c r="J9030" s="92"/>
      <c r="K9030" s="92"/>
    </row>
    <row r="9031" spans="10:11" x14ac:dyDescent="0.25">
      <c r="J9031" s="92"/>
      <c r="K9031" s="92"/>
    </row>
    <row r="9032" spans="10:11" x14ac:dyDescent="0.25">
      <c r="J9032" s="92"/>
      <c r="K9032" s="92"/>
    </row>
    <row r="9033" spans="10:11" x14ac:dyDescent="0.25">
      <c r="J9033" s="92"/>
      <c r="K9033" s="92"/>
    </row>
    <row r="9034" spans="10:11" x14ac:dyDescent="0.25">
      <c r="J9034" s="92"/>
      <c r="K9034" s="92"/>
    </row>
    <row r="9035" spans="10:11" x14ac:dyDescent="0.25">
      <c r="J9035" s="92"/>
      <c r="K9035" s="92"/>
    </row>
    <row r="9036" spans="10:11" x14ac:dyDescent="0.25">
      <c r="J9036" s="92"/>
      <c r="K9036" s="92"/>
    </row>
    <row r="9037" spans="10:11" x14ac:dyDescent="0.25">
      <c r="J9037" s="92"/>
      <c r="K9037" s="92"/>
    </row>
    <row r="9038" spans="10:11" x14ac:dyDescent="0.25">
      <c r="J9038" s="92"/>
      <c r="K9038" s="92"/>
    </row>
    <row r="9039" spans="10:11" x14ac:dyDescent="0.25">
      <c r="J9039" s="92"/>
      <c r="K9039" s="92"/>
    </row>
    <row r="9040" spans="10:11" x14ac:dyDescent="0.25">
      <c r="J9040" s="92"/>
      <c r="K9040" s="92"/>
    </row>
    <row r="9041" spans="10:11" x14ac:dyDescent="0.25">
      <c r="J9041" s="92"/>
      <c r="K9041" s="92"/>
    </row>
    <row r="9042" spans="10:11" x14ac:dyDescent="0.25">
      <c r="J9042" s="92"/>
      <c r="K9042" s="92"/>
    </row>
    <row r="9043" spans="10:11" x14ac:dyDescent="0.25">
      <c r="J9043" s="92"/>
      <c r="K9043" s="92"/>
    </row>
    <row r="9044" spans="10:11" x14ac:dyDescent="0.25">
      <c r="J9044" s="92"/>
      <c r="K9044" s="92"/>
    </row>
    <row r="9045" spans="10:11" x14ac:dyDescent="0.25">
      <c r="J9045" s="92"/>
      <c r="K9045" s="92"/>
    </row>
    <row r="9046" spans="10:11" x14ac:dyDescent="0.25">
      <c r="J9046" s="92"/>
      <c r="K9046" s="92"/>
    </row>
    <row r="9047" spans="10:11" x14ac:dyDescent="0.25">
      <c r="J9047" s="92"/>
      <c r="K9047" s="92"/>
    </row>
    <row r="9048" spans="10:11" x14ac:dyDescent="0.25">
      <c r="J9048" s="92"/>
      <c r="K9048" s="92"/>
    </row>
    <row r="9049" spans="10:11" x14ac:dyDescent="0.25">
      <c r="J9049" s="92"/>
      <c r="K9049" s="92"/>
    </row>
    <row r="9050" spans="10:11" x14ac:dyDescent="0.25">
      <c r="J9050" s="92"/>
      <c r="K9050" s="92"/>
    </row>
    <row r="9051" spans="10:11" x14ac:dyDescent="0.25">
      <c r="J9051" s="92"/>
      <c r="K9051" s="92"/>
    </row>
    <row r="9052" spans="10:11" x14ac:dyDescent="0.25">
      <c r="J9052" s="92"/>
      <c r="K9052" s="92"/>
    </row>
    <row r="9053" spans="10:11" x14ac:dyDescent="0.25">
      <c r="J9053" s="92"/>
      <c r="K9053" s="92"/>
    </row>
    <row r="9054" spans="10:11" x14ac:dyDescent="0.25">
      <c r="J9054" s="92"/>
      <c r="K9054" s="92"/>
    </row>
    <row r="9055" spans="10:11" x14ac:dyDescent="0.25">
      <c r="J9055" s="92"/>
      <c r="K9055" s="92"/>
    </row>
    <row r="9056" spans="10:11" x14ac:dyDescent="0.25">
      <c r="J9056" s="92"/>
      <c r="K9056" s="92"/>
    </row>
    <row r="9057" spans="10:11" x14ac:dyDescent="0.25">
      <c r="J9057" s="92"/>
      <c r="K9057" s="92"/>
    </row>
    <row r="9058" spans="10:11" x14ac:dyDescent="0.25">
      <c r="J9058" s="92"/>
      <c r="K9058" s="92"/>
    </row>
    <row r="9059" spans="10:11" x14ac:dyDescent="0.25">
      <c r="J9059" s="92"/>
      <c r="K9059" s="92"/>
    </row>
    <row r="9060" spans="10:11" x14ac:dyDescent="0.25">
      <c r="J9060" s="92"/>
      <c r="K9060" s="92"/>
    </row>
    <row r="9061" spans="10:11" x14ac:dyDescent="0.25">
      <c r="J9061" s="92"/>
      <c r="K9061" s="92"/>
    </row>
    <row r="9062" spans="10:11" x14ac:dyDescent="0.25">
      <c r="J9062" s="92"/>
      <c r="K9062" s="92"/>
    </row>
    <row r="9063" spans="10:11" x14ac:dyDescent="0.25">
      <c r="J9063" s="92"/>
      <c r="K9063" s="92"/>
    </row>
    <row r="9064" spans="10:11" x14ac:dyDescent="0.25">
      <c r="J9064" s="92"/>
      <c r="K9064" s="92"/>
    </row>
    <row r="9065" spans="10:11" x14ac:dyDescent="0.25">
      <c r="J9065" s="92"/>
      <c r="K9065" s="92"/>
    </row>
    <row r="9066" spans="10:11" x14ac:dyDescent="0.25">
      <c r="J9066" s="92"/>
      <c r="K9066" s="92"/>
    </row>
    <row r="9067" spans="10:11" x14ac:dyDescent="0.25">
      <c r="J9067" s="92"/>
      <c r="K9067" s="92"/>
    </row>
    <row r="9068" spans="10:11" x14ac:dyDescent="0.25">
      <c r="J9068" s="92"/>
      <c r="K9068" s="92"/>
    </row>
    <row r="9069" spans="10:11" x14ac:dyDescent="0.25">
      <c r="J9069" s="92"/>
      <c r="K9069" s="92"/>
    </row>
    <row r="9070" spans="10:11" x14ac:dyDescent="0.25">
      <c r="J9070" s="92"/>
      <c r="K9070" s="92"/>
    </row>
    <row r="9071" spans="10:11" x14ac:dyDescent="0.25">
      <c r="J9071" s="92"/>
      <c r="K9071" s="92"/>
    </row>
    <row r="9072" spans="10:11" x14ac:dyDescent="0.25">
      <c r="J9072" s="92"/>
      <c r="K9072" s="92"/>
    </row>
    <row r="9073" spans="10:11" x14ac:dyDescent="0.25">
      <c r="J9073" s="92"/>
      <c r="K9073" s="92"/>
    </row>
    <row r="9074" spans="10:11" x14ac:dyDescent="0.25">
      <c r="J9074" s="92"/>
      <c r="K9074" s="92"/>
    </row>
    <row r="9075" spans="10:11" x14ac:dyDescent="0.25">
      <c r="J9075" s="92"/>
      <c r="K9075" s="92"/>
    </row>
    <row r="9076" spans="10:11" x14ac:dyDescent="0.25">
      <c r="J9076" s="92"/>
      <c r="K9076" s="92"/>
    </row>
    <row r="9077" spans="10:11" x14ac:dyDescent="0.25">
      <c r="J9077" s="92"/>
      <c r="K9077" s="92"/>
    </row>
    <row r="9078" spans="10:11" x14ac:dyDescent="0.25">
      <c r="J9078" s="92"/>
      <c r="K9078" s="92"/>
    </row>
    <row r="9079" spans="10:11" x14ac:dyDescent="0.25">
      <c r="J9079" s="92"/>
      <c r="K9079" s="92"/>
    </row>
    <row r="9080" spans="10:11" x14ac:dyDescent="0.25">
      <c r="J9080" s="92"/>
      <c r="K9080" s="92"/>
    </row>
    <row r="9081" spans="10:11" x14ac:dyDescent="0.25">
      <c r="J9081" s="92"/>
      <c r="K9081" s="92"/>
    </row>
    <row r="9082" spans="10:11" x14ac:dyDescent="0.25">
      <c r="J9082" s="92"/>
      <c r="K9082" s="92"/>
    </row>
    <row r="9083" spans="10:11" x14ac:dyDescent="0.25">
      <c r="J9083" s="92"/>
      <c r="K9083" s="92"/>
    </row>
    <row r="9084" spans="10:11" x14ac:dyDescent="0.25">
      <c r="J9084" s="92"/>
      <c r="K9084" s="92"/>
    </row>
    <row r="9085" spans="10:11" x14ac:dyDescent="0.25">
      <c r="J9085" s="92"/>
      <c r="K9085" s="92"/>
    </row>
    <row r="9086" spans="10:11" x14ac:dyDescent="0.25">
      <c r="J9086" s="92"/>
      <c r="K9086" s="92"/>
    </row>
    <row r="9087" spans="10:11" x14ac:dyDescent="0.25">
      <c r="J9087" s="92"/>
      <c r="K9087" s="92"/>
    </row>
    <row r="9088" spans="10:11" x14ac:dyDescent="0.25">
      <c r="J9088" s="92"/>
      <c r="K9088" s="92"/>
    </row>
    <row r="9089" spans="10:11" x14ac:dyDescent="0.25">
      <c r="J9089" s="92"/>
      <c r="K9089" s="92"/>
    </row>
    <row r="9090" spans="10:11" x14ac:dyDescent="0.25">
      <c r="J9090" s="92"/>
      <c r="K9090" s="92"/>
    </row>
    <row r="9091" spans="10:11" x14ac:dyDescent="0.25">
      <c r="J9091" s="92"/>
      <c r="K9091" s="92"/>
    </row>
    <row r="9092" spans="10:11" x14ac:dyDescent="0.25">
      <c r="J9092" s="92"/>
      <c r="K9092" s="92"/>
    </row>
    <row r="9093" spans="10:11" x14ac:dyDescent="0.25">
      <c r="J9093" s="92"/>
      <c r="K9093" s="92"/>
    </row>
    <row r="9094" spans="10:11" x14ac:dyDescent="0.25">
      <c r="J9094" s="92"/>
      <c r="K9094" s="92"/>
    </row>
    <row r="9095" spans="10:11" x14ac:dyDescent="0.25">
      <c r="J9095" s="92"/>
      <c r="K9095" s="92"/>
    </row>
    <row r="9096" spans="10:11" x14ac:dyDescent="0.25">
      <c r="J9096" s="92"/>
      <c r="K9096" s="92"/>
    </row>
    <row r="9097" spans="10:11" x14ac:dyDescent="0.25">
      <c r="J9097" s="92"/>
      <c r="K9097" s="92"/>
    </row>
    <row r="9098" spans="10:11" x14ac:dyDescent="0.25">
      <c r="J9098" s="92"/>
      <c r="K9098" s="92"/>
    </row>
    <row r="9099" spans="10:11" x14ac:dyDescent="0.25">
      <c r="J9099" s="92"/>
      <c r="K9099" s="92"/>
    </row>
    <row r="9100" spans="10:11" x14ac:dyDescent="0.25">
      <c r="J9100" s="92"/>
      <c r="K9100" s="92"/>
    </row>
    <row r="9101" spans="10:11" x14ac:dyDescent="0.25">
      <c r="J9101" s="92"/>
      <c r="K9101" s="92"/>
    </row>
    <row r="9102" spans="10:11" x14ac:dyDescent="0.25">
      <c r="J9102" s="92"/>
      <c r="K9102" s="92"/>
    </row>
    <row r="9103" spans="10:11" x14ac:dyDescent="0.25">
      <c r="J9103" s="92"/>
      <c r="K9103" s="92"/>
    </row>
    <row r="9104" spans="10:11" x14ac:dyDescent="0.25">
      <c r="J9104" s="92"/>
      <c r="K9104" s="92"/>
    </row>
    <row r="9105" spans="10:11" x14ac:dyDescent="0.25">
      <c r="J9105" s="92"/>
      <c r="K9105" s="92"/>
    </row>
    <row r="9106" spans="10:11" x14ac:dyDescent="0.25">
      <c r="J9106" s="92"/>
      <c r="K9106" s="92"/>
    </row>
    <row r="9107" spans="10:11" x14ac:dyDescent="0.25">
      <c r="J9107" s="92"/>
      <c r="K9107" s="92"/>
    </row>
    <row r="9108" spans="10:11" x14ac:dyDescent="0.25">
      <c r="J9108" s="92"/>
      <c r="K9108" s="92"/>
    </row>
    <row r="9109" spans="10:11" x14ac:dyDescent="0.25">
      <c r="J9109" s="92"/>
      <c r="K9109" s="92"/>
    </row>
    <row r="9110" spans="10:11" x14ac:dyDescent="0.25">
      <c r="J9110" s="92"/>
      <c r="K9110" s="92"/>
    </row>
    <row r="9111" spans="10:11" x14ac:dyDescent="0.25">
      <c r="J9111" s="92"/>
      <c r="K9111" s="92"/>
    </row>
    <row r="9112" spans="10:11" x14ac:dyDescent="0.25">
      <c r="J9112" s="92"/>
      <c r="K9112" s="92"/>
    </row>
    <row r="9113" spans="10:11" x14ac:dyDescent="0.25">
      <c r="J9113" s="92"/>
      <c r="K9113" s="92"/>
    </row>
    <row r="9114" spans="10:11" x14ac:dyDescent="0.25">
      <c r="J9114" s="92"/>
      <c r="K9114" s="92"/>
    </row>
    <row r="9115" spans="10:11" x14ac:dyDescent="0.25">
      <c r="J9115" s="92"/>
      <c r="K9115" s="92"/>
    </row>
    <row r="9116" spans="10:11" x14ac:dyDescent="0.25">
      <c r="J9116" s="92"/>
      <c r="K9116" s="92"/>
    </row>
    <row r="9117" spans="10:11" x14ac:dyDescent="0.25">
      <c r="J9117" s="92"/>
      <c r="K9117" s="92"/>
    </row>
    <row r="9118" spans="10:11" x14ac:dyDescent="0.25">
      <c r="J9118" s="92"/>
      <c r="K9118" s="92"/>
    </row>
    <row r="9119" spans="10:11" x14ac:dyDescent="0.25">
      <c r="J9119" s="92"/>
      <c r="K9119" s="92"/>
    </row>
    <row r="9120" spans="10:11" x14ac:dyDescent="0.25">
      <c r="J9120" s="92"/>
      <c r="K9120" s="92"/>
    </row>
    <row r="9121" spans="10:11" x14ac:dyDescent="0.25">
      <c r="J9121" s="92"/>
      <c r="K9121" s="92"/>
    </row>
    <row r="9122" spans="10:11" x14ac:dyDescent="0.25">
      <c r="J9122" s="92"/>
      <c r="K9122" s="92"/>
    </row>
    <row r="9123" spans="10:11" x14ac:dyDescent="0.25">
      <c r="J9123" s="92"/>
      <c r="K9123" s="92"/>
    </row>
    <row r="9124" spans="10:11" x14ac:dyDescent="0.25">
      <c r="J9124" s="92"/>
      <c r="K9124" s="92"/>
    </row>
    <row r="9125" spans="10:11" x14ac:dyDescent="0.25">
      <c r="J9125" s="92"/>
      <c r="K9125" s="92"/>
    </row>
    <row r="9126" spans="10:11" x14ac:dyDescent="0.25">
      <c r="J9126" s="92"/>
      <c r="K9126" s="92"/>
    </row>
    <row r="9127" spans="10:11" x14ac:dyDescent="0.25">
      <c r="J9127" s="92"/>
      <c r="K9127" s="92"/>
    </row>
    <row r="9128" spans="10:11" x14ac:dyDescent="0.25">
      <c r="J9128" s="92"/>
      <c r="K9128" s="92"/>
    </row>
    <row r="9129" spans="10:11" x14ac:dyDescent="0.25">
      <c r="J9129" s="92"/>
      <c r="K9129" s="92"/>
    </row>
    <row r="9130" spans="10:11" x14ac:dyDescent="0.25">
      <c r="J9130" s="92"/>
      <c r="K9130" s="92"/>
    </row>
    <row r="9131" spans="10:11" x14ac:dyDescent="0.25">
      <c r="J9131" s="92"/>
      <c r="K9131" s="92"/>
    </row>
    <row r="9132" spans="10:11" x14ac:dyDescent="0.25">
      <c r="J9132" s="92"/>
      <c r="K9132" s="92"/>
    </row>
    <row r="9133" spans="10:11" x14ac:dyDescent="0.25">
      <c r="J9133" s="92"/>
      <c r="K9133" s="92"/>
    </row>
    <row r="9134" spans="10:11" x14ac:dyDescent="0.25">
      <c r="J9134" s="92"/>
      <c r="K9134" s="92"/>
    </row>
    <row r="9135" spans="10:11" x14ac:dyDescent="0.25">
      <c r="J9135" s="92"/>
      <c r="K9135" s="92"/>
    </row>
    <row r="9136" spans="10:11" x14ac:dyDescent="0.25">
      <c r="J9136" s="92"/>
      <c r="K9136" s="92"/>
    </row>
    <row r="9137" spans="10:11" x14ac:dyDescent="0.25">
      <c r="J9137" s="92"/>
      <c r="K9137" s="92"/>
    </row>
    <row r="9138" spans="10:11" x14ac:dyDescent="0.25">
      <c r="J9138" s="92"/>
      <c r="K9138" s="92"/>
    </row>
    <row r="9139" spans="10:11" x14ac:dyDescent="0.25">
      <c r="J9139" s="92"/>
      <c r="K9139" s="92"/>
    </row>
    <row r="9140" spans="10:11" x14ac:dyDescent="0.25">
      <c r="J9140" s="92"/>
      <c r="K9140" s="92"/>
    </row>
    <row r="9141" spans="10:11" x14ac:dyDescent="0.25">
      <c r="J9141" s="92"/>
      <c r="K9141" s="92"/>
    </row>
    <row r="9142" spans="10:11" x14ac:dyDescent="0.25">
      <c r="J9142" s="92"/>
      <c r="K9142" s="92"/>
    </row>
    <row r="9143" spans="10:11" x14ac:dyDescent="0.25">
      <c r="J9143" s="92"/>
      <c r="K9143" s="92"/>
    </row>
    <row r="9144" spans="10:11" x14ac:dyDescent="0.25">
      <c r="J9144" s="92"/>
      <c r="K9144" s="92"/>
    </row>
    <row r="9145" spans="10:11" x14ac:dyDescent="0.25">
      <c r="J9145" s="92"/>
      <c r="K9145" s="92"/>
    </row>
    <row r="9146" spans="10:11" x14ac:dyDescent="0.25">
      <c r="J9146" s="92"/>
      <c r="K9146" s="92"/>
    </row>
    <row r="9147" spans="10:11" x14ac:dyDescent="0.25">
      <c r="J9147" s="92"/>
      <c r="K9147" s="92"/>
    </row>
    <row r="9148" spans="10:11" x14ac:dyDescent="0.25">
      <c r="J9148" s="92"/>
      <c r="K9148" s="92"/>
    </row>
    <row r="9149" spans="10:11" x14ac:dyDescent="0.25">
      <c r="J9149" s="92"/>
      <c r="K9149" s="92"/>
    </row>
    <row r="9150" spans="10:11" x14ac:dyDescent="0.25">
      <c r="J9150" s="92"/>
      <c r="K9150" s="92"/>
    </row>
    <row r="9151" spans="10:11" x14ac:dyDescent="0.25">
      <c r="J9151" s="92"/>
      <c r="K9151" s="92"/>
    </row>
    <row r="9152" spans="10:11" x14ac:dyDescent="0.25">
      <c r="J9152" s="92"/>
      <c r="K9152" s="92"/>
    </row>
    <row r="9153" spans="10:11" x14ac:dyDescent="0.25">
      <c r="J9153" s="92"/>
      <c r="K9153" s="92"/>
    </row>
    <row r="9154" spans="10:11" x14ac:dyDescent="0.25">
      <c r="J9154" s="92"/>
      <c r="K9154" s="92"/>
    </row>
    <row r="9155" spans="10:11" x14ac:dyDescent="0.25">
      <c r="J9155" s="92"/>
      <c r="K9155" s="92"/>
    </row>
    <row r="9156" spans="10:11" x14ac:dyDescent="0.25">
      <c r="J9156" s="92"/>
      <c r="K9156" s="92"/>
    </row>
    <row r="9157" spans="10:11" x14ac:dyDescent="0.25">
      <c r="J9157" s="92"/>
      <c r="K9157" s="92"/>
    </row>
    <row r="9158" spans="10:11" x14ac:dyDescent="0.25">
      <c r="J9158" s="92"/>
      <c r="K9158" s="92"/>
    </row>
    <row r="9159" spans="10:11" x14ac:dyDescent="0.25">
      <c r="J9159" s="92"/>
      <c r="K9159" s="92"/>
    </row>
    <row r="9160" spans="10:11" x14ac:dyDescent="0.25">
      <c r="J9160" s="92"/>
      <c r="K9160" s="92"/>
    </row>
    <row r="9161" spans="10:11" x14ac:dyDescent="0.25">
      <c r="J9161" s="92"/>
      <c r="K9161" s="92"/>
    </row>
    <row r="9162" spans="10:11" x14ac:dyDescent="0.25">
      <c r="J9162" s="92"/>
      <c r="K9162" s="92"/>
    </row>
    <row r="9163" spans="10:11" x14ac:dyDescent="0.25">
      <c r="J9163" s="92"/>
      <c r="K9163" s="92"/>
    </row>
    <row r="9164" spans="10:11" x14ac:dyDescent="0.25">
      <c r="J9164" s="92"/>
      <c r="K9164" s="92"/>
    </row>
    <row r="9165" spans="10:11" x14ac:dyDescent="0.25">
      <c r="J9165" s="92"/>
      <c r="K9165" s="92"/>
    </row>
    <row r="9166" spans="10:11" x14ac:dyDescent="0.25">
      <c r="J9166" s="92"/>
      <c r="K9166" s="92"/>
    </row>
    <row r="9167" spans="10:11" x14ac:dyDescent="0.25">
      <c r="J9167" s="92"/>
      <c r="K9167" s="92"/>
    </row>
    <row r="9168" spans="10:11" x14ac:dyDescent="0.25">
      <c r="J9168" s="92"/>
      <c r="K9168" s="92"/>
    </row>
    <row r="9169" spans="10:11" x14ac:dyDescent="0.25">
      <c r="J9169" s="92"/>
      <c r="K9169" s="92"/>
    </row>
    <row r="9170" spans="10:11" x14ac:dyDescent="0.25">
      <c r="J9170" s="92"/>
      <c r="K9170" s="92"/>
    </row>
    <row r="9171" spans="10:11" x14ac:dyDescent="0.25">
      <c r="J9171" s="92"/>
      <c r="K9171" s="92"/>
    </row>
    <row r="9172" spans="10:11" x14ac:dyDescent="0.25">
      <c r="J9172" s="92"/>
      <c r="K9172" s="92"/>
    </row>
    <row r="9173" spans="10:11" x14ac:dyDescent="0.25">
      <c r="J9173" s="92"/>
      <c r="K9173" s="92"/>
    </row>
    <row r="9174" spans="10:11" x14ac:dyDescent="0.25">
      <c r="J9174" s="92"/>
      <c r="K9174" s="92"/>
    </row>
    <row r="9175" spans="10:11" x14ac:dyDescent="0.25">
      <c r="J9175" s="92"/>
      <c r="K9175" s="92"/>
    </row>
    <row r="9176" spans="10:11" x14ac:dyDescent="0.25">
      <c r="J9176" s="92"/>
      <c r="K9176" s="92"/>
    </row>
    <row r="9177" spans="10:11" x14ac:dyDescent="0.25">
      <c r="J9177" s="92"/>
      <c r="K9177" s="92"/>
    </row>
    <row r="9178" spans="10:11" x14ac:dyDescent="0.25">
      <c r="J9178" s="92"/>
      <c r="K9178" s="92"/>
    </row>
    <row r="9179" spans="10:11" x14ac:dyDescent="0.25">
      <c r="J9179" s="92"/>
      <c r="K9179" s="92"/>
    </row>
    <row r="9180" spans="10:11" x14ac:dyDescent="0.25">
      <c r="J9180" s="92"/>
      <c r="K9180" s="92"/>
    </row>
    <row r="9181" spans="10:11" x14ac:dyDescent="0.25">
      <c r="J9181" s="92"/>
      <c r="K9181" s="92"/>
    </row>
    <row r="9182" spans="10:11" x14ac:dyDescent="0.25">
      <c r="J9182" s="92"/>
      <c r="K9182" s="92"/>
    </row>
    <row r="9183" spans="10:11" x14ac:dyDescent="0.25">
      <c r="J9183" s="92"/>
      <c r="K9183" s="92"/>
    </row>
    <row r="9184" spans="10:11" x14ac:dyDescent="0.25">
      <c r="J9184" s="92"/>
      <c r="K9184" s="92"/>
    </row>
    <row r="9185" spans="10:11" x14ac:dyDescent="0.25">
      <c r="J9185" s="92"/>
      <c r="K9185" s="92"/>
    </row>
    <row r="9186" spans="10:11" x14ac:dyDescent="0.25">
      <c r="J9186" s="92"/>
      <c r="K9186" s="92"/>
    </row>
    <row r="9187" spans="10:11" x14ac:dyDescent="0.25">
      <c r="J9187" s="92"/>
      <c r="K9187" s="92"/>
    </row>
    <row r="9188" spans="10:11" x14ac:dyDescent="0.25">
      <c r="J9188" s="92"/>
      <c r="K9188" s="92"/>
    </row>
    <row r="9189" spans="10:11" x14ac:dyDescent="0.25">
      <c r="J9189" s="92"/>
      <c r="K9189" s="92"/>
    </row>
    <row r="9190" spans="10:11" x14ac:dyDescent="0.25">
      <c r="J9190" s="92"/>
      <c r="K9190" s="92"/>
    </row>
    <row r="9191" spans="10:11" x14ac:dyDescent="0.25">
      <c r="J9191" s="92"/>
      <c r="K9191" s="92"/>
    </row>
    <row r="9192" spans="10:11" x14ac:dyDescent="0.25">
      <c r="J9192" s="92"/>
      <c r="K9192" s="92"/>
    </row>
    <row r="9193" spans="10:11" x14ac:dyDescent="0.25">
      <c r="J9193" s="92"/>
      <c r="K9193" s="92"/>
    </row>
    <row r="9194" spans="10:11" x14ac:dyDescent="0.25">
      <c r="J9194" s="92"/>
      <c r="K9194" s="92"/>
    </row>
    <row r="9195" spans="10:11" x14ac:dyDescent="0.25">
      <c r="J9195" s="92"/>
      <c r="K9195" s="92"/>
    </row>
    <row r="9196" spans="10:11" x14ac:dyDescent="0.25">
      <c r="J9196" s="92"/>
      <c r="K9196" s="92"/>
    </row>
    <row r="9197" spans="10:11" x14ac:dyDescent="0.25">
      <c r="J9197" s="92"/>
      <c r="K9197" s="92"/>
    </row>
    <row r="9198" spans="10:11" x14ac:dyDescent="0.25">
      <c r="J9198" s="92"/>
      <c r="K9198" s="92"/>
    </row>
    <row r="9199" spans="10:11" x14ac:dyDescent="0.25">
      <c r="J9199" s="92"/>
      <c r="K9199" s="92"/>
    </row>
    <row r="9200" spans="10:11" x14ac:dyDescent="0.25">
      <c r="J9200" s="92"/>
      <c r="K9200" s="92"/>
    </row>
    <row r="9201" spans="10:11" x14ac:dyDescent="0.25">
      <c r="J9201" s="92"/>
      <c r="K9201" s="92"/>
    </row>
    <row r="9202" spans="10:11" x14ac:dyDescent="0.25">
      <c r="J9202" s="92"/>
      <c r="K9202" s="92"/>
    </row>
    <row r="9203" spans="10:11" x14ac:dyDescent="0.25">
      <c r="J9203" s="92"/>
      <c r="K9203" s="92"/>
    </row>
    <row r="9204" spans="10:11" x14ac:dyDescent="0.25">
      <c r="J9204" s="92"/>
      <c r="K9204" s="92"/>
    </row>
    <row r="9205" spans="10:11" x14ac:dyDescent="0.25">
      <c r="J9205" s="92"/>
      <c r="K9205" s="92"/>
    </row>
    <row r="9206" spans="10:11" x14ac:dyDescent="0.25">
      <c r="J9206" s="92"/>
      <c r="K9206" s="92"/>
    </row>
    <row r="9207" spans="10:11" x14ac:dyDescent="0.25">
      <c r="J9207" s="92"/>
      <c r="K9207" s="92"/>
    </row>
    <row r="9208" spans="10:11" x14ac:dyDescent="0.25">
      <c r="J9208" s="92"/>
      <c r="K9208" s="92"/>
    </row>
    <row r="9209" spans="10:11" x14ac:dyDescent="0.25">
      <c r="J9209" s="92"/>
      <c r="K9209" s="92"/>
    </row>
    <row r="9210" spans="10:11" x14ac:dyDescent="0.25">
      <c r="J9210" s="92"/>
      <c r="K9210" s="92"/>
    </row>
    <row r="9211" spans="10:11" x14ac:dyDescent="0.25">
      <c r="J9211" s="92"/>
      <c r="K9211" s="92"/>
    </row>
    <row r="9212" spans="10:11" x14ac:dyDescent="0.25">
      <c r="J9212" s="92"/>
      <c r="K9212" s="92"/>
    </row>
    <row r="9213" spans="10:11" x14ac:dyDescent="0.25">
      <c r="J9213" s="92"/>
      <c r="K9213" s="92"/>
    </row>
    <row r="9214" spans="10:11" x14ac:dyDescent="0.25">
      <c r="J9214" s="92"/>
      <c r="K9214" s="92"/>
    </row>
    <row r="9215" spans="10:11" x14ac:dyDescent="0.25">
      <c r="J9215" s="92"/>
      <c r="K9215" s="92"/>
    </row>
    <row r="9216" spans="10:11" x14ac:dyDescent="0.25">
      <c r="J9216" s="92"/>
      <c r="K9216" s="92"/>
    </row>
    <row r="9217" spans="10:11" x14ac:dyDescent="0.25">
      <c r="J9217" s="92"/>
      <c r="K9217" s="92"/>
    </row>
    <row r="9218" spans="10:11" x14ac:dyDescent="0.25">
      <c r="J9218" s="92"/>
      <c r="K9218" s="92"/>
    </row>
    <row r="9219" spans="10:11" x14ac:dyDescent="0.25">
      <c r="J9219" s="92"/>
      <c r="K9219" s="92"/>
    </row>
    <row r="9220" spans="10:11" x14ac:dyDescent="0.25">
      <c r="J9220" s="92"/>
      <c r="K9220" s="92"/>
    </row>
    <row r="9221" spans="10:11" x14ac:dyDescent="0.25">
      <c r="J9221" s="92"/>
      <c r="K9221" s="92"/>
    </row>
    <row r="9222" spans="10:11" x14ac:dyDescent="0.25">
      <c r="J9222" s="92"/>
      <c r="K9222" s="92"/>
    </row>
    <row r="9223" spans="10:11" x14ac:dyDescent="0.25">
      <c r="J9223" s="92"/>
      <c r="K9223" s="92"/>
    </row>
    <row r="9224" spans="10:11" x14ac:dyDescent="0.25">
      <c r="J9224" s="92"/>
      <c r="K9224" s="92"/>
    </row>
    <row r="9225" spans="10:11" x14ac:dyDescent="0.25">
      <c r="J9225" s="92"/>
      <c r="K9225" s="92"/>
    </row>
    <row r="9226" spans="10:11" x14ac:dyDescent="0.25">
      <c r="J9226" s="92"/>
      <c r="K9226" s="92"/>
    </row>
    <row r="9227" spans="10:11" x14ac:dyDescent="0.25">
      <c r="J9227" s="92"/>
      <c r="K9227" s="92"/>
    </row>
    <row r="9228" spans="10:11" x14ac:dyDescent="0.25">
      <c r="J9228" s="92"/>
      <c r="K9228" s="92"/>
    </row>
    <row r="9229" spans="10:11" x14ac:dyDescent="0.25">
      <c r="J9229" s="92"/>
      <c r="K9229" s="92"/>
    </row>
    <row r="9230" spans="10:11" x14ac:dyDescent="0.25">
      <c r="J9230" s="92"/>
      <c r="K9230" s="92"/>
    </row>
    <row r="9231" spans="10:11" x14ac:dyDescent="0.25">
      <c r="J9231" s="92"/>
      <c r="K9231" s="92"/>
    </row>
    <row r="9232" spans="10:11" x14ac:dyDescent="0.25">
      <c r="J9232" s="92"/>
      <c r="K9232" s="92"/>
    </row>
    <row r="9233" spans="10:11" x14ac:dyDescent="0.25">
      <c r="J9233" s="92"/>
      <c r="K9233" s="92"/>
    </row>
    <row r="9234" spans="10:11" x14ac:dyDescent="0.25">
      <c r="J9234" s="92"/>
      <c r="K9234" s="92"/>
    </row>
    <row r="9235" spans="10:11" x14ac:dyDescent="0.25">
      <c r="J9235" s="92"/>
      <c r="K9235" s="92"/>
    </row>
    <row r="9236" spans="10:11" x14ac:dyDescent="0.25">
      <c r="J9236" s="92"/>
      <c r="K9236" s="92"/>
    </row>
    <row r="9237" spans="10:11" x14ac:dyDescent="0.25">
      <c r="J9237" s="92"/>
      <c r="K9237" s="92"/>
    </row>
    <row r="9238" spans="10:11" x14ac:dyDescent="0.25">
      <c r="J9238" s="92"/>
      <c r="K9238" s="92"/>
    </row>
    <row r="9239" spans="10:11" x14ac:dyDescent="0.25">
      <c r="J9239" s="92"/>
      <c r="K9239" s="92"/>
    </row>
    <row r="9240" spans="10:11" x14ac:dyDescent="0.25">
      <c r="J9240" s="92"/>
      <c r="K9240" s="92"/>
    </row>
    <row r="9241" spans="10:11" x14ac:dyDescent="0.25">
      <c r="J9241" s="92"/>
      <c r="K9241" s="92"/>
    </row>
    <row r="9242" spans="10:11" x14ac:dyDescent="0.25">
      <c r="J9242" s="92"/>
      <c r="K9242" s="92"/>
    </row>
    <row r="9243" spans="10:11" x14ac:dyDescent="0.25">
      <c r="J9243" s="92"/>
      <c r="K9243" s="92"/>
    </row>
    <row r="9244" spans="10:11" x14ac:dyDescent="0.25">
      <c r="J9244" s="92"/>
      <c r="K9244" s="92"/>
    </row>
    <row r="9245" spans="10:11" x14ac:dyDescent="0.25">
      <c r="J9245" s="92"/>
      <c r="K9245" s="92"/>
    </row>
    <row r="9246" spans="10:11" x14ac:dyDescent="0.25">
      <c r="J9246" s="92"/>
      <c r="K9246" s="92"/>
    </row>
    <row r="9247" spans="10:11" x14ac:dyDescent="0.25">
      <c r="J9247" s="92"/>
      <c r="K9247" s="92"/>
    </row>
    <row r="9248" spans="10:11" x14ac:dyDescent="0.25">
      <c r="J9248" s="92"/>
      <c r="K9248" s="92"/>
    </row>
    <row r="9249" spans="10:11" x14ac:dyDescent="0.25">
      <c r="J9249" s="92"/>
      <c r="K9249" s="92"/>
    </row>
    <row r="9250" spans="10:11" x14ac:dyDescent="0.25">
      <c r="J9250" s="92"/>
      <c r="K9250" s="92"/>
    </row>
    <row r="9251" spans="10:11" x14ac:dyDescent="0.25">
      <c r="J9251" s="92"/>
      <c r="K9251" s="92"/>
    </row>
    <row r="9252" spans="10:11" x14ac:dyDescent="0.25">
      <c r="J9252" s="92"/>
      <c r="K9252" s="92"/>
    </row>
    <row r="9253" spans="10:11" x14ac:dyDescent="0.25">
      <c r="J9253" s="92"/>
      <c r="K9253" s="92"/>
    </row>
    <row r="9254" spans="10:11" x14ac:dyDescent="0.25">
      <c r="J9254" s="92"/>
      <c r="K9254" s="92"/>
    </row>
    <row r="9255" spans="10:11" x14ac:dyDescent="0.25">
      <c r="J9255" s="92"/>
      <c r="K9255" s="92"/>
    </row>
    <row r="9256" spans="10:11" x14ac:dyDescent="0.25">
      <c r="J9256" s="92"/>
      <c r="K9256" s="92"/>
    </row>
    <row r="9257" spans="10:11" x14ac:dyDescent="0.25">
      <c r="J9257" s="92"/>
      <c r="K9257" s="92"/>
    </row>
    <row r="9258" spans="10:11" x14ac:dyDescent="0.25">
      <c r="J9258" s="92"/>
      <c r="K9258" s="92"/>
    </row>
    <row r="9259" spans="10:11" x14ac:dyDescent="0.25">
      <c r="J9259" s="92"/>
      <c r="K9259" s="92"/>
    </row>
    <row r="9260" spans="10:11" x14ac:dyDescent="0.25">
      <c r="J9260" s="92"/>
      <c r="K9260" s="92"/>
    </row>
    <row r="9261" spans="10:11" x14ac:dyDescent="0.25">
      <c r="J9261" s="92"/>
      <c r="K9261" s="92"/>
    </row>
    <row r="9262" spans="10:11" x14ac:dyDescent="0.25">
      <c r="J9262" s="92"/>
      <c r="K9262" s="92"/>
    </row>
    <row r="9263" spans="10:11" x14ac:dyDescent="0.25">
      <c r="J9263" s="92"/>
      <c r="K9263" s="92"/>
    </row>
    <row r="9264" spans="10:11" x14ac:dyDescent="0.25">
      <c r="J9264" s="92"/>
      <c r="K9264" s="92"/>
    </row>
    <row r="9265" spans="10:11" x14ac:dyDescent="0.25">
      <c r="J9265" s="92"/>
      <c r="K9265" s="92"/>
    </row>
    <row r="9266" spans="10:11" x14ac:dyDescent="0.25">
      <c r="J9266" s="92"/>
      <c r="K9266" s="92"/>
    </row>
    <row r="9267" spans="10:11" x14ac:dyDescent="0.25">
      <c r="J9267" s="92"/>
      <c r="K9267" s="92"/>
    </row>
    <row r="9268" spans="10:11" x14ac:dyDescent="0.25">
      <c r="J9268" s="92"/>
      <c r="K9268" s="92"/>
    </row>
    <row r="9269" spans="10:11" x14ac:dyDescent="0.25">
      <c r="J9269" s="92"/>
      <c r="K9269" s="92"/>
    </row>
    <row r="9270" spans="10:11" x14ac:dyDescent="0.25">
      <c r="J9270" s="92"/>
      <c r="K9270" s="92"/>
    </row>
    <row r="9271" spans="10:11" x14ac:dyDescent="0.25">
      <c r="J9271" s="92"/>
      <c r="K9271" s="92"/>
    </row>
    <row r="9272" spans="10:11" x14ac:dyDescent="0.25">
      <c r="J9272" s="92"/>
      <c r="K9272" s="92"/>
    </row>
    <row r="9273" spans="10:11" x14ac:dyDescent="0.25">
      <c r="J9273" s="92"/>
      <c r="K9273" s="92"/>
    </row>
    <row r="9274" spans="10:11" x14ac:dyDescent="0.25">
      <c r="J9274" s="92"/>
      <c r="K9274" s="92"/>
    </row>
    <row r="9275" spans="10:11" x14ac:dyDescent="0.25">
      <c r="J9275" s="92"/>
      <c r="K9275" s="92"/>
    </row>
    <row r="9276" spans="10:11" x14ac:dyDescent="0.25">
      <c r="J9276" s="92"/>
      <c r="K9276" s="92"/>
    </row>
    <row r="9277" spans="10:11" x14ac:dyDescent="0.25">
      <c r="J9277" s="92"/>
      <c r="K9277" s="92"/>
    </row>
    <row r="9278" spans="10:11" x14ac:dyDescent="0.25">
      <c r="J9278" s="92"/>
      <c r="K9278" s="92"/>
    </row>
    <row r="9279" spans="10:11" x14ac:dyDescent="0.25">
      <c r="J9279" s="92"/>
      <c r="K9279" s="92"/>
    </row>
    <row r="9280" spans="10:11" x14ac:dyDescent="0.25">
      <c r="J9280" s="92"/>
      <c r="K9280" s="92"/>
    </row>
    <row r="9281" spans="10:11" x14ac:dyDescent="0.25">
      <c r="J9281" s="92"/>
      <c r="K9281" s="92"/>
    </row>
    <row r="9282" spans="10:11" x14ac:dyDescent="0.25">
      <c r="J9282" s="92"/>
      <c r="K9282" s="92"/>
    </row>
    <row r="9283" spans="10:11" x14ac:dyDescent="0.25">
      <c r="J9283" s="92"/>
      <c r="K9283" s="92"/>
    </row>
    <row r="9284" spans="10:11" x14ac:dyDescent="0.25">
      <c r="J9284" s="92"/>
      <c r="K9284" s="92"/>
    </row>
    <row r="9285" spans="10:11" x14ac:dyDescent="0.25">
      <c r="J9285" s="92"/>
      <c r="K9285" s="92"/>
    </row>
    <row r="9286" spans="10:11" x14ac:dyDescent="0.25">
      <c r="J9286" s="92"/>
      <c r="K9286" s="92"/>
    </row>
    <row r="9287" spans="10:11" x14ac:dyDescent="0.25">
      <c r="J9287" s="92"/>
      <c r="K9287" s="92"/>
    </row>
    <row r="9288" spans="10:11" x14ac:dyDescent="0.25">
      <c r="J9288" s="92"/>
      <c r="K9288" s="92"/>
    </row>
    <row r="9289" spans="10:11" x14ac:dyDescent="0.25">
      <c r="J9289" s="92"/>
      <c r="K9289" s="92"/>
    </row>
    <row r="9290" spans="10:11" x14ac:dyDescent="0.25">
      <c r="J9290" s="92"/>
      <c r="K9290" s="92"/>
    </row>
    <row r="9291" spans="10:11" x14ac:dyDescent="0.25">
      <c r="J9291" s="92"/>
      <c r="K9291" s="92"/>
    </row>
    <row r="9292" spans="10:11" x14ac:dyDescent="0.25">
      <c r="J9292" s="92"/>
      <c r="K9292" s="92"/>
    </row>
    <row r="9293" spans="10:11" x14ac:dyDescent="0.25">
      <c r="J9293" s="92"/>
      <c r="K9293" s="92"/>
    </row>
    <row r="9294" spans="10:11" x14ac:dyDescent="0.25">
      <c r="J9294" s="92"/>
      <c r="K9294" s="92"/>
    </row>
    <row r="9295" spans="10:11" x14ac:dyDescent="0.25">
      <c r="J9295" s="92"/>
      <c r="K9295" s="92"/>
    </row>
    <row r="9296" spans="10:11" x14ac:dyDescent="0.25">
      <c r="J9296" s="92"/>
      <c r="K9296" s="92"/>
    </row>
    <row r="9297" spans="10:11" x14ac:dyDescent="0.25">
      <c r="J9297" s="92"/>
      <c r="K9297" s="92"/>
    </row>
    <row r="9298" spans="10:11" x14ac:dyDescent="0.25">
      <c r="J9298" s="92"/>
      <c r="K9298" s="92"/>
    </row>
    <row r="9299" spans="10:11" x14ac:dyDescent="0.25">
      <c r="J9299" s="92"/>
      <c r="K9299" s="92"/>
    </row>
    <row r="9300" spans="10:11" x14ac:dyDescent="0.25">
      <c r="J9300" s="92"/>
      <c r="K9300" s="92"/>
    </row>
    <row r="9301" spans="10:11" x14ac:dyDescent="0.25">
      <c r="J9301" s="92"/>
      <c r="K9301" s="92"/>
    </row>
    <row r="9302" spans="10:11" x14ac:dyDescent="0.25">
      <c r="J9302" s="92"/>
      <c r="K9302" s="92"/>
    </row>
    <row r="9303" spans="10:11" x14ac:dyDescent="0.25">
      <c r="J9303" s="92"/>
      <c r="K9303" s="92"/>
    </row>
    <row r="9304" spans="10:11" x14ac:dyDescent="0.25">
      <c r="J9304" s="92"/>
      <c r="K9304" s="92"/>
    </row>
    <row r="9305" spans="10:11" x14ac:dyDescent="0.25">
      <c r="J9305" s="92"/>
      <c r="K9305" s="92"/>
    </row>
    <row r="9306" spans="10:11" x14ac:dyDescent="0.25">
      <c r="J9306" s="92"/>
      <c r="K9306" s="92"/>
    </row>
    <row r="9307" spans="10:11" x14ac:dyDescent="0.25">
      <c r="J9307" s="92"/>
      <c r="K9307" s="92"/>
    </row>
    <row r="9308" spans="10:11" x14ac:dyDescent="0.25">
      <c r="J9308" s="92"/>
      <c r="K9308" s="92"/>
    </row>
    <row r="9309" spans="10:11" x14ac:dyDescent="0.25">
      <c r="J9309" s="92"/>
      <c r="K9309" s="92"/>
    </row>
    <row r="9310" spans="10:11" x14ac:dyDescent="0.25">
      <c r="J9310" s="92"/>
      <c r="K9310" s="92"/>
    </row>
    <row r="9311" spans="10:11" x14ac:dyDescent="0.25">
      <c r="J9311" s="92"/>
      <c r="K9311" s="92"/>
    </row>
    <row r="9312" spans="10:11" x14ac:dyDescent="0.25">
      <c r="J9312" s="92"/>
      <c r="K9312" s="92"/>
    </row>
    <row r="9313" spans="10:11" x14ac:dyDescent="0.25">
      <c r="J9313" s="92"/>
      <c r="K9313" s="92"/>
    </row>
    <row r="9314" spans="10:11" x14ac:dyDescent="0.25">
      <c r="J9314" s="92"/>
      <c r="K9314" s="92"/>
    </row>
    <row r="9315" spans="10:11" x14ac:dyDescent="0.25">
      <c r="J9315" s="92"/>
      <c r="K9315" s="92"/>
    </row>
    <row r="9316" spans="10:11" x14ac:dyDescent="0.25">
      <c r="J9316" s="92"/>
      <c r="K9316" s="92"/>
    </row>
    <row r="9317" spans="10:11" x14ac:dyDescent="0.25">
      <c r="J9317" s="92"/>
      <c r="K9317" s="92"/>
    </row>
    <row r="9318" spans="10:11" x14ac:dyDescent="0.25">
      <c r="J9318" s="92"/>
      <c r="K9318" s="92"/>
    </row>
    <row r="9319" spans="10:11" x14ac:dyDescent="0.25">
      <c r="J9319" s="92"/>
      <c r="K9319" s="92"/>
    </row>
    <row r="9320" spans="10:11" x14ac:dyDescent="0.25">
      <c r="J9320" s="92"/>
      <c r="K9320" s="92"/>
    </row>
    <row r="9321" spans="10:11" x14ac:dyDescent="0.25">
      <c r="J9321" s="92"/>
      <c r="K9321" s="92"/>
    </row>
    <row r="9322" spans="10:11" x14ac:dyDescent="0.25">
      <c r="J9322" s="92"/>
      <c r="K9322" s="92"/>
    </row>
    <row r="9323" spans="10:11" x14ac:dyDescent="0.25">
      <c r="J9323" s="92"/>
      <c r="K9323" s="92"/>
    </row>
    <row r="9324" spans="10:11" x14ac:dyDescent="0.25">
      <c r="J9324" s="92"/>
      <c r="K9324" s="92"/>
    </row>
    <row r="9325" spans="10:11" x14ac:dyDescent="0.25">
      <c r="J9325" s="92"/>
      <c r="K9325" s="92"/>
    </row>
    <row r="9326" spans="10:11" x14ac:dyDescent="0.25">
      <c r="J9326" s="92"/>
      <c r="K9326" s="92"/>
    </row>
    <row r="9327" spans="10:11" x14ac:dyDescent="0.25">
      <c r="J9327" s="92"/>
      <c r="K9327" s="92"/>
    </row>
    <row r="9328" spans="10:11" x14ac:dyDescent="0.25">
      <c r="J9328" s="92"/>
      <c r="K9328" s="92"/>
    </row>
    <row r="9329" spans="10:11" x14ac:dyDescent="0.25">
      <c r="J9329" s="92"/>
      <c r="K9329" s="92"/>
    </row>
    <row r="9330" spans="10:11" x14ac:dyDescent="0.25">
      <c r="J9330" s="92"/>
      <c r="K9330" s="92"/>
    </row>
    <row r="9331" spans="10:11" x14ac:dyDescent="0.25">
      <c r="J9331" s="92"/>
      <c r="K9331" s="92"/>
    </row>
    <row r="9332" spans="10:11" x14ac:dyDescent="0.25">
      <c r="J9332" s="92"/>
      <c r="K9332" s="92"/>
    </row>
    <row r="9333" spans="10:11" x14ac:dyDescent="0.25">
      <c r="J9333" s="92"/>
      <c r="K9333" s="92"/>
    </row>
    <row r="9334" spans="10:11" x14ac:dyDescent="0.25">
      <c r="J9334" s="92"/>
      <c r="K9334" s="92"/>
    </row>
    <row r="9335" spans="10:11" x14ac:dyDescent="0.25">
      <c r="J9335" s="92"/>
      <c r="K9335" s="92"/>
    </row>
    <row r="9336" spans="10:11" x14ac:dyDescent="0.25">
      <c r="J9336" s="92"/>
      <c r="K9336" s="92"/>
    </row>
    <row r="9337" spans="10:11" x14ac:dyDescent="0.25">
      <c r="J9337" s="92"/>
      <c r="K9337" s="92"/>
    </row>
    <row r="9338" spans="10:11" x14ac:dyDescent="0.25">
      <c r="J9338" s="92"/>
      <c r="K9338" s="92"/>
    </row>
    <row r="9339" spans="10:11" x14ac:dyDescent="0.25">
      <c r="J9339" s="92"/>
      <c r="K9339" s="92"/>
    </row>
    <row r="9340" spans="10:11" x14ac:dyDescent="0.25">
      <c r="J9340" s="92"/>
      <c r="K9340" s="92"/>
    </row>
    <row r="9341" spans="10:11" x14ac:dyDescent="0.25">
      <c r="J9341" s="92"/>
      <c r="K9341" s="92"/>
    </row>
    <row r="9342" spans="10:11" x14ac:dyDescent="0.25">
      <c r="J9342" s="92"/>
      <c r="K9342" s="92"/>
    </row>
    <row r="9343" spans="10:11" x14ac:dyDescent="0.25">
      <c r="J9343" s="92"/>
      <c r="K9343" s="92"/>
    </row>
    <row r="9344" spans="10:11" x14ac:dyDescent="0.25">
      <c r="J9344" s="92"/>
      <c r="K9344" s="92"/>
    </row>
    <row r="9345" spans="10:11" x14ac:dyDescent="0.25">
      <c r="J9345" s="92"/>
      <c r="K9345" s="92"/>
    </row>
    <row r="9346" spans="10:11" x14ac:dyDescent="0.25">
      <c r="J9346" s="92"/>
      <c r="K9346" s="92"/>
    </row>
    <row r="9347" spans="10:11" x14ac:dyDescent="0.25">
      <c r="J9347" s="92"/>
      <c r="K9347" s="92"/>
    </row>
    <row r="9348" spans="10:11" x14ac:dyDescent="0.25">
      <c r="J9348" s="92"/>
      <c r="K9348" s="92"/>
    </row>
    <row r="9349" spans="10:11" x14ac:dyDescent="0.25">
      <c r="J9349" s="92"/>
      <c r="K9349" s="92"/>
    </row>
    <row r="9350" spans="10:11" x14ac:dyDescent="0.25">
      <c r="J9350" s="92"/>
      <c r="K9350" s="92"/>
    </row>
    <row r="9351" spans="10:11" x14ac:dyDescent="0.25">
      <c r="J9351" s="92"/>
      <c r="K9351" s="92"/>
    </row>
    <row r="9352" spans="10:11" x14ac:dyDescent="0.25">
      <c r="J9352" s="92"/>
      <c r="K9352" s="92"/>
    </row>
    <row r="9353" spans="10:11" x14ac:dyDescent="0.25">
      <c r="J9353" s="92"/>
      <c r="K9353" s="92"/>
    </row>
    <row r="9354" spans="10:11" x14ac:dyDescent="0.25">
      <c r="J9354" s="92"/>
      <c r="K9354" s="92"/>
    </row>
    <row r="9355" spans="10:11" x14ac:dyDescent="0.25">
      <c r="J9355" s="92"/>
      <c r="K9355" s="92"/>
    </row>
    <row r="9356" spans="10:11" x14ac:dyDescent="0.25">
      <c r="J9356" s="92"/>
      <c r="K9356" s="92"/>
    </row>
    <row r="9357" spans="10:11" x14ac:dyDescent="0.25">
      <c r="J9357" s="92"/>
      <c r="K9357" s="92"/>
    </row>
    <row r="9358" spans="10:11" x14ac:dyDescent="0.25">
      <c r="J9358" s="92"/>
      <c r="K9358" s="92"/>
    </row>
    <row r="9359" spans="10:11" x14ac:dyDescent="0.25">
      <c r="J9359" s="92"/>
      <c r="K9359" s="92"/>
    </row>
    <row r="9360" spans="10:11" x14ac:dyDescent="0.25">
      <c r="J9360" s="92"/>
      <c r="K9360" s="92"/>
    </row>
    <row r="9361" spans="10:11" x14ac:dyDescent="0.25">
      <c r="J9361" s="92"/>
      <c r="K9361" s="92"/>
    </row>
    <row r="9362" spans="10:11" x14ac:dyDescent="0.25">
      <c r="J9362" s="92"/>
      <c r="K9362" s="92"/>
    </row>
    <row r="9363" spans="10:11" x14ac:dyDescent="0.25">
      <c r="J9363" s="92"/>
      <c r="K9363" s="92"/>
    </row>
    <row r="9364" spans="10:11" x14ac:dyDescent="0.25">
      <c r="J9364" s="92"/>
      <c r="K9364" s="92"/>
    </row>
    <row r="9365" spans="10:11" x14ac:dyDescent="0.25">
      <c r="J9365" s="92"/>
      <c r="K9365" s="92"/>
    </row>
    <row r="9366" spans="10:11" x14ac:dyDescent="0.25">
      <c r="J9366" s="92"/>
      <c r="K9366" s="92"/>
    </row>
    <row r="9367" spans="10:11" x14ac:dyDescent="0.25">
      <c r="J9367" s="92"/>
      <c r="K9367" s="92"/>
    </row>
    <row r="9368" spans="10:11" x14ac:dyDescent="0.25">
      <c r="J9368" s="92"/>
      <c r="K9368" s="92"/>
    </row>
    <row r="9369" spans="10:11" x14ac:dyDescent="0.25">
      <c r="J9369" s="92"/>
      <c r="K9369" s="92"/>
    </row>
    <row r="9370" spans="10:11" x14ac:dyDescent="0.25">
      <c r="J9370" s="92"/>
      <c r="K9370" s="92"/>
    </row>
    <row r="9371" spans="10:11" x14ac:dyDescent="0.25">
      <c r="J9371" s="92"/>
      <c r="K9371" s="92"/>
    </row>
    <row r="9372" spans="10:11" x14ac:dyDescent="0.25">
      <c r="J9372" s="92"/>
      <c r="K9372" s="92"/>
    </row>
    <row r="9373" spans="10:11" x14ac:dyDescent="0.25">
      <c r="J9373" s="92"/>
      <c r="K9373" s="92"/>
    </row>
    <row r="9374" spans="10:11" x14ac:dyDescent="0.25">
      <c r="J9374" s="92"/>
      <c r="K9374" s="92"/>
    </row>
    <row r="9375" spans="10:11" x14ac:dyDescent="0.25">
      <c r="J9375" s="92"/>
      <c r="K9375" s="92"/>
    </row>
    <row r="9376" spans="10:11" x14ac:dyDescent="0.25">
      <c r="J9376" s="92"/>
      <c r="K9376" s="92"/>
    </row>
    <row r="9377" spans="10:11" x14ac:dyDescent="0.25">
      <c r="J9377" s="92"/>
      <c r="K9377" s="92"/>
    </row>
    <row r="9378" spans="10:11" x14ac:dyDescent="0.25">
      <c r="J9378" s="92"/>
      <c r="K9378" s="92"/>
    </row>
    <row r="9379" spans="10:11" x14ac:dyDescent="0.25">
      <c r="J9379" s="92"/>
      <c r="K9379" s="92"/>
    </row>
    <row r="9380" spans="10:11" x14ac:dyDescent="0.25">
      <c r="J9380" s="92"/>
      <c r="K9380" s="92"/>
    </row>
    <row r="9381" spans="10:11" x14ac:dyDescent="0.25">
      <c r="J9381" s="92"/>
      <c r="K9381" s="92"/>
    </row>
    <row r="9382" spans="10:11" x14ac:dyDescent="0.25">
      <c r="J9382" s="92"/>
      <c r="K9382" s="92"/>
    </row>
    <row r="9383" spans="10:11" x14ac:dyDescent="0.25">
      <c r="J9383" s="92"/>
      <c r="K9383" s="92"/>
    </row>
    <row r="9384" spans="10:11" x14ac:dyDescent="0.25">
      <c r="J9384" s="92"/>
      <c r="K9384" s="92"/>
    </row>
    <row r="9385" spans="10:11" x14ac:dyDescent="0.25">
      <c r="J9385" s="92"/>
      <c r="K9385" s="92"/>
    </row>
    <row r="9386" spans="10:11" x14ac:dyDescent="0.25">
      <c r="J9386" s="92"/>
      <c r="K9386" s="92"/>
    </row>
    <row r="9387" spans="10:11" x14ac:dyDescent="0.25">
      <c r="J9387" s="92"/>
      <c r="K9387" s="92"/>
    </row>
    <row r="9388" spans="10:11" x14ac:dyDescent="0.25">
      <c r="J9388" s="92"/>
      <c r="K9388" s="92"/>
    </row>
    <row r="9389" spans="10:11" x14ac:dyDescent="0.25">
      <c r="J9389" s="92"/>
      <c r="K9389" s="92"/>
    </row>
    <row r="9390" spans="10:11" x14ac:dyDescent="0.25">
      <c r="J9390" s="92"/>
      <c r="K9390" s="92"/>
    </row>
    <row r="9391" spans="10:11" x14ac:dyDescent="0.25">
      <c r="J9391" s="92"/>
      <c r="K9391" s="92"/>
    </row>
    <row r="9392" spans="10:11" x14ac:dyDescent="0.25">
      <c r="J9392" s="92"/>
      <c r="K9392" s="92"/>
    </row>
    <row r="9393" spans="10:11" x14ac:dyDescent="0.25">
      <c r="J9393" s="92"/>
      <c r="K9393" s="92"/>
    </row>
    <row r="9394" spans="10:11" x14ac:dyDescent="0.25">
      <c r="J9394" s="92"/>
      <c r="K9394" s="92"/>
    </row>
    <row r="9395" spans="10:11" x14ac:dyDescent="0.25">
      <c r="J9395" s="92"/>
      <c r="K9395" s="92"/>
    </row>
    <row r="9396" spans="10:11" x14ac:dyDescent="0.25">
      <c r="J9396" s="92"/>
      <c r="K9396" s="92"/>
    </row>
    <row r="9397" spans="10:11" x14ac:dyDescent="0.25">
      <c r="J9397" s="92"/>
      <c r="K9397" s="92"/>
    </row>
    <row r="9398" spans="10:11" x14ac:dyDescent="0.25">
      <c r="J9398" s="92"/>
      <c r="K9398" s="92"/>
    </row>
    <row r="9399" spans="10:11" x14ac:dyDescent="0.25">
      <c r="J9399" s="92"/>
      <c r="K9399" s="92"/>
    </row>
    <row r="9400" spans="10:11" x14ac:dyDescent="0.25">
      <c r="J9400" s="92"/>
      <c r="K9400" s="92"/>
    </row>
    <row r="9401" spans="10:11" x14ac:dyDescent="0.25">
      <c r="J9401" s="92"/>
      <c r="K9401" s="92"/>
    </row>
    <row r="9402" spans="10:11" x14ac:dyDescent="0.25">
      <c r="J9402" s="92"/>
      <c r="K9402" s="92"/>
    </row>
    <row r="9403" spans="10:11" x14ac:dyDescent="0.25">
      <c r="J9403" s="92"/>
      <c r="K9403" s="92"/>
    </row>
    <row r="9404" spans="10:11" x14ac:dyDescent="0.25">
      <c r="J9404" s="92"/>
      <c r="K9404" s="92"/>
    </row>
    <row r="9405" spans="10:11" x14ac:dyDescent="0.25">
      <c r="J9405" s="92"/>
      <c r="K9405" s="92"/>
    </row>
    <row r="9406" spans="10:11" x14ac:dyDescent="0.25">
      <c r="J9406" s="92"/>
      <c r="K9406" s="92"/>
    </row>
    <row r="9407" spans="10:11" x14ac:dyDescent="0.25">
      <c r="J9407" s="92"/>
      <c r="K9407" s="92"/>
    </row>
    <row r="9408" spans="10:11" x14ac:dyDescent="0.25">
      <c r="J9408" s="92"/>
      <c r="K9408" s="92"/>
    </row>
    <row r="9409" spans="10:11" x14ac:dyDescent="0.25">
      <c r="J9409" s="92"/>
      <c r="K9409" s="92"/>
    </row>
    <row r="9410" spans="10:11" x14ac:dyDescent="0.25">
      <c r="J9410" s="92"/>
      <c r="K9410" s="92"/>
    </row>
    <row r="9411" spans="10:11" x14ac:dyDescent="0.25">
      <c r="J9411" s="92"/>
      <c r="K9411" s="92"/>
    </row>
    <row r="9412" spans="10:11" x14ac:dyDescent="0.25">
      <c r="J9412" s="92"/>
      <c r="K9412" s="92"/>
    </row>
    <row r="9413" spans="10:11" x14ac:dyDescent="0.25">
      <c r="J9413" s="92"/>
      <c r="K9413" s="92"/>
    </row>
    <row r="9414" spans="10:11" x14ac:dyDescent="0.25">
      <c r="J9414" s="92"/>
      <c r="K9414" s="92"/>
    </row>
    <row r="9415" spans="10:11" x14ac:dyDescent="0.25">
      <c r="J9415" s="92"/>
      <c r="K9415" s="92"/>
    </row>
    <row r="9416" spans="10:11" x14ac:dyDescent="0.25">
      <c r="J9416" s="92"/>
      <c r="K9416" s="92"/>
    </row>
    <row r="9417" spans="10:11" x14ac:dyDescent="0.25">
      <c r="J9417" s="92"/>
      <c r="K9417" s="92"/>
    </row>
    <row r="9418" spans="10:11" x14ac:dyDescent="0.25">
      <c r="J9418" s="92"/>
      <c r="K9418" s="92"/>
    </row>
    <row r="9419" spans="10:11" x14ac:dyDescent="0.25">
      <c r="J9419" s="92"/>
      <c r="K9419" s="92"/>
    </row>
    <row r="9420" spans="10:11" x14ac:dyDescent="0.25">
      <c r="J9420" s="92"/>
      <c r="K9420" s="92"/>
    </row>
    <row r="9421" spans="10:11" x14ac:dyDescent="0.25">
      <c r="J9421" s="92"/>
      <c r="K9421" s="92"/>
    </row>
    <row r="9422" spans="10:11" x14ac:dyDescent="0.25">
      <c r="J9422" s="92"/>
      <c r="K9422" s="92"/>
    </row>
    <row r="9423" spans="10:11" x14ac:dyDescent="0.25">
      <c r="J9423" s="92"/>
      <c r="K9423" s="92"/>
    </row>
    <row r="9424" spans="10:11" x14ac:dyDescent="0.25">
      <c r="J9424" s="92"/>
      <c r="K9424" s="92"/>
    </row>
    <row r="9425" spans="10:11" x14ac:dyDescent="0.25">
      <c r="J9425" s="92"/>
      <c r="K9425" s="92"/>
    </row>
    <row r="9426" spans="10:11" x14ac:dyDescent="0.25">
      <c r="J9426" s="92"/>
      <c r="K9426" s="92"/>
    </row>
    <row r="9427" spans="10:11" x14ac:dyDescent="0.25">
      <c r="J9427" s="92"/>
      <c r="K9427" s="92"/>
    </row>
    <row r="9428" spans="10:11" x14ac:dyDescent="0.25">
      <c r="J9428" s="92"/>
      <c r="K9428" s="92"/>
    </row>
    <row r="9429" spans="10:11" x14ac:dyDescent="0.25">
      <c r="J9429" s="92"/>
      <c r="K9429" s="92"/>
    </row>
    <row r="9430" spans="10:11" x14ac:dyDescent="0.25">
      <c r="J9430" s="92"/>
      <c r="K9430" s="92"/>
    </row>
    <row r="9431" spans="10:11" x14ac:dyDescent="0.25">
      <c r="J9431" s="92"/>
      <c r="K9431" s="92"/>
    </row>
    <row r="9432" spans="10:11" x14ac:dyDescent="0.25">
      <c r="J9432" s="92"/>
      <c r="K9432" s="92"/>
    </row>
    <row r="9433" spans="10:11" x14ac:dyDescent="0.25">
      <c r="J9433" s="92"/>
      <c r="K9433" s="92"/>
    </row>
    <row r="9434" spans="10:11" x14ac:dyDescent="0.25">
      <c r="J9434" s="92"/>
      <c r="K9434" s="92"/>
    </row>
    <row r="9435" spans="10:11" x14ac:dyDescent="0.25">
      <c r="J9435" s="92"/>
      <c r="K9435" s="92"/>
    </row>
    <row r="9436" spans="10:11" x14ac:dyDescent="0.25">
      <c r="J9436" s="92"/>
      <c r="K9436" s="92"/>
    </row>
    <row r="9437" spans="10:11" x14ac:dyDescent="0.25">
      <c r="J9437" s="92"/>
      <c r="K9437" s="92"/>
    </row>
    <row r="9438" spans="10:11" x14ac:dyDescent="0.25">
      <c r="J9438" s="92"/>
      <c r="K9438" s="92"/>
    </row>
    <row r="9439" spans="10:11" x14ac:dyDescent="0.25">
      <c r="J9439" s="92"/>
      <c r="K9439" s="92"/>
    </row>
    <row r="9440" spans="10:11" x14ac:dyDescent="0.25">
      <c r="J9440" s="92"/>
      <c r="K9440" s="92"/>
    </row>
    <row r="9441" spans="10:11" x14ac:dyDescent="0.25">
      <c r="J9441" s="92"/>
      <c r="K9441" s="92"/>
    </row>
    <row r="9442" spans="10:11" x14ac:dyDescent="0.25">
      <c r="J9442" s="92"/>
      <c r="K9442" s="92"/>
    </row>
    <row r="9443" spans="10:11" x14ac:dyDescent="0.25">
      <c r="J9443" s="92"/>
      <c r="K9443" s="92"/>
    </row>
    <row r="9444" spans="10:11" x14ac:dyDescent="0.25">
      <c r="J9444" s="92"/>
      <c r="K9444" s="92"/>
    </row>
    <row r="9445" spans="10:11" x14ac:dyDescent="0.25">
      <c r="J9445" s="92"/>
      <c r="K9445" s="92"/>
    </row>
    <row r="9446" spans="10:11" x14ac:dyDescent="0.25">
      <c r="J9446" s="92"/>
      <c r="K9446" s="92"/>
    </row>
    <row r="9447" spans="10:11" x14ac:dyDescent="0.25">
      <c r="J9447" s="92"/>
      <c r="K9447" s="92"/>
    </row>
    <row r="9448" spans="10:11" x14ac:dyDescent="0.25">
      <c r="J9448" s="92"/>
      <c r="K9448" s="92"/>
    </row>
    <row r="9449" spans="10:11" x14ac:dyDescent="0.25">
      <c r="J9449" s="92"/>
      <c r="K9449" s="92"/>
    </row>
    <row r="9450" spans="10:11" x14ac:dyDescent="0.25">
      <c r="J9450" s="92"/>
      <c r="K9450" s="92"/>
    </row>
    <row r="9451" spans="10:11" x14ac:dyDescent="0.25">
      <c r="J9451" s="92"/>
      <c r="K9451" s="92"/>
    </row>
    <row r="9452" spans="10:11" x14ac:dyDescent="0.25">
      <c r="J9452" s="92"/>
      <c r="K9452" s="92"/>
    </row>
    <row r="9453" spans="10:11" x14ac:dyDescent="0.25">
      <c r="J9453" s="92"/>
      <c r="K9453" s="92"/>
    </row>
    <row r="9454" spans="10:11" x14ac:dyDescent="0.25">
      <c r="J9454" s="92"/>
      <c r="K9454" s="92"/>
    </row>
    <row r="9455" spans="10:11" x14ac:dyDescent="0.25">
      <c r="J9455" s="92"/>
      <c r="K9455" s="92"/>
    </row>
    <row r="9456" spans="10:11" x14ac:dyDescent="0.25">
      <c r="J9456" s="92"/>
      <c r="K9456" s="92"/>
    </row>
    <row r="9457" spans="10:11" x14ac:dyDescent="0.25">
      <c r="J9457" s="92"/>
      <c r="K9457" s="92"/>
    </row>
    <row r="9458" spans="10:11" x14ac:dyDescent="0.25">
      <c r="J9458" s="92"/>
      <c r="K9458" s="92"/>
    </row>
    <row r="9459" spans="10:11" x14ac:dyDescent="0.25">
      <c r="J9459" s="92"/>
      <c r="K9459" s="92"/>
    </row>
    <row r="9460" spans="10:11" x14ac:dyDescent="0.25">
      <c r="J9460" s="92"/>
      <c r="K9460" s="92"/>
    </row>
    <row r="9461" spans="10:11" x14ac:dyDescent="0.25">
      <c r="J9461" s="92"/>
      <c r="K9461" s="92"/>
    </row>
    <row r="9462" spans="10:11" x14ac:dyDescent="0.25">
      <c r="J9462" s="92"/>
      <c r="K9462" s="92"/>
    </row>
    <row r="9463" spans="10:11" x14ac:dyDescent="0.25">
      <c r="J9463" s="92"/>
      <c r="K9463" s="92"/>
    </row>
    <row r="9464" spans="10:11" x14ac:dyDescent="0.25">
      <c r="J9464" s="92"/>
      <c r="K9464" s="92"/>
    </row>
    <row r="9465" spans="10:11" x14ac:dyDescent="0.25">
      <c r="J9465" s="92"/>
      <c r="K9465" s="92"/>
    </row>
    <row r="9466" spans="10:11" x14ac:dyDescent="0.25">
      <c r="J9466" s="92"/>
      <c r="K9466" s="92"/>
    </row>
    <row r="9467" spans="10:11" x14ac:dyDescent="0.25">
      <c r="J9467" s="92"/>
      <c r="K9467" s="92"/>
    </row>
    <row r="9468" spans="10:11" x14ac:dyDescent="0.25">
      <c r="J9468" s="92"/>
      <c r="K9468" s="92"/>
    </row>
    <row r="9469" spans="10:11" x14ac:dyDescent="0.25">
      <c r="J9469" s="92"/>
      <c r="K9469" s="92"/>
    </row>
    <row r="9470" spans="10:11" x14ac:dyDescent="0.25">
      <c r="J9470" s="92"/>
      <c r="K9470" s="92"/>
    </row>
    <row r="9471" spans="10:11" x14ac:dyDescent="0.25">
      <c r="J9471" s="92"/>
      <c r="K9471" s="92"/>
    </row>
    <row r="9472" spans="10:11" x14ac:dyDescent="0.25">
      <c r="J9472" s="92"/>
      <c r="K9472" s="92"/>
    </row>
    <row r="9473" spans="10:11" x14ac:dyDescent="0.25">
      <c r="J9473" s="92"/>
      <c r="K9473" s="92"/>
    </row>
    <row r="9474" spans="10:11" x14ac:dyDescent="0.25">
      <c r="J9474" s="92"/>
      <c r="K9474" s="92"/>
    </row>
    <row r="9475" spans="10:11" x14ac:dyDescent="0.25">
      <c r="J9475" s="92"/>
      <c r="K9475" s="92"/>
    </row>
    <row r="9476" spans="10:11" x14ac:dyDescent="0.25">
      <c r="J9476" s="92"/>
      <c r="K9476" s="92"/>
    </row>
    <row r="9477" spans="10:11" x14ac:dyDescent="0.25">
      <c r="J9477" s="92"/>
      <c r="K9477" s="92"/>
    </row>
    <row r="9478" spans="10:11" x14ac:dyDescent="0.25">
      <c r="J9478" s="92"/>
      <c r="K9478" s="92"/>
    </row>
    <row r="9479" spans="10:11" x14ac:dyDescent="0.25">
      <c r="J9479" s="92"/>
      <c r="K9479" s="92"/>
    </row>
    <row r="9480" spans="10:11" x14ac:dyDescent="0.25">
      <c r="J9480" s="92"/>
      <c r="K9480" s="92"/>
    </row>
    <row r="9481" spans="10:11" x14ac:dyDescent="0.25">
      <c r="J9481" s="92"/>
      <c r="K9481" s="92"/>
    </row>
    <row r="9482" spans="10:11" x14ac:dyDescent="0.25">
      <c r="J9482" s="92"/>
      <c r="K9482" s="92"/>
    </row>
    <row r="9483" spans="10:11" x14ac:dyDescent="0.25">
      <c r="J9483" s="92"/>
      <c r="K9483" s="92"/>
    </row>
    <row r="9484" spans="10:11" x14ac:dyDescent="0.25">
      <c r="J9484" s="92"/>
      <c r="K9484" s="92"/>
    </row>
    <row r="9485" spans="10:11" x14ac:dyDescent="0.25">
      <c r="J9485" s="92"/>
      <c r="K9485" s="92"/>
    </row>
    <row r="9486" spans="10:11" x14ac:dyDescent="0.25">
      <c r="J9486" s="92"/>
      <c r="K9486" s="92"/>
    </row>
    <row r="9487" spans="10:11" x14ac:dyDescent="0.25">
      <c r="J9487" s="92"/>
      <c r="K9487" s="92"/>
    </row>
    <row r="9488" spans="10:11" x14ac:dyDescent="0.25">
      <c r="J9488" s="92"/>
      <c r="K9488" s="92"/>
    </row>
    <row r="9489" spans="10:11" x14ac:dyDescent="0.25">
      <c r="J9489" s="92"/>
      <c r="K9489" s="92"/>
    </row>
    <row r="9490" spans="10:11" x14ac:dyDescent="0.25">
      <c r="J9490" s="92"/>
      <c r="K9490" s="92"/>
    </row>
    <row r="9491" spans="10:11" x14ac:dyDescent="0.25">
      <c r="J9491" s="92"/>
      <c r="K9491" s="92"/>
    </row>
    <row r="9492" spans="10:11" x14ac:dyDescent="0.25">
      <c r="J9492" s="92"/>
      <c r="K9492" s="92"/>
    </row>
    <row r="9493" spans="10:11" x14ac:dyDescent="0.25">
      <c r="J9493" s="92"/>
      <c r="K9493" s="92"/>
    </row>
    <row r="9494" spans="10:11" x14ac:dyDescent="0.25">
      <c r="J9494" s="92"/>
      <c r="K9494" s="92"/>
    </row>
    <row r="9495" spans="10:11" x14ac:dyDescent="0.25">
      <c r="J9495" s="92"/>
      <c r="K9495" s="92"/>
    </row>
    <row r="9496" spans="10:11" x14ac:dyDescent="0.25">
      <c r="J9496" s="92"/>
      <c r="K9496" s="92"/>
    </row>
    <row r="9497" spans="10:11" x14ac:dyDescent="0.25">
      <c r="J9497" s="92"/>
      <c r="K9497" s="92"/>
    </row>
    <row r="9498" spans="10:11" x14ac:dyDescent="0.25">
      <c r="J9498" s="92"/>
      <c r="K9498" s="92"/>
    </row>
    <row r="9499" spans="10:11" x14ac:dyDescent="0.25">
      <c r="J9499" s="92"/>
      <c r="K9499" s="92"/>
    </row>
    <row r="9500" spans="10:11" x14ac:dyDescent="0.25">
      <c r="J9500" s="92"/>
      <c r="K9500" s="92"/>
    </row>
    <row r="9501" spans="10:11" x14ac:dyDescent="0.25">
      <c r="J9501" s="92"/>
      <c r="K9501" s="92"/>
    </row>
    <row r="9502" spans="10:11" x14ac:dyDescent="0.25">
      <c r="J9502" s="92"/>
      <c r="K9502" s="92"/>
    </row>
    <row r="9503" spans="10:11" x14ac:dyDescent="0.25">
      <c r="J9503" s="92"/>
      <c r="K9503" s="92"/>
    </row>
    <row r="9504" spans="10:11" x14ac:dyDescent="0.25">
      <c r="J9504" s="92"/>
      <c r="K9504" s="92"/>
    </row>
    <row r="9505" spans="10:11" x14ac:dyDescent="0.25">
      <c r="J9505" s="92"/>
      <c r="K9505" s="92"/>
    </row>
    <row r="9506" spans="10:11" x14ac:dyDescent="0.25">
      <c r="J9506" s="92"/>
      <c r="K9506" s="92"/>
    </row>
    <row r="9507" spans="10:11" x14ac:dyDescent="0.25">
      <c r="J9507" s="92"/>
      <c r="K9507" s="92"/>
    </row>
    <row r="9508" spans="10:11" x14ac:dyDescent="0.25">
      <c r="J9508" s="92"/>
      <c r="K9508" s="92"/>
    </row>
    <row r="9509" spans="10:11" x14ac:dyDescent="0.25">
      <c r="J9509" s="92"/>
      <c r="K9509" s="92"/>
    </row>
    <row r="9510" spans="10:11" x14ac:dyDescent="0.25">
      <c r="J9510" s="92"/>
      <c r="K9510" s="92"/>
    </row>
    <row r="9511" spans="10:11" x14ac:dyDescent="0.25">
      <c r="J9511" s="92"/>
      <c r="K9511" s="92"/>
    </row>
    <row r="9512" spans="10:11" x14ac:dyDescent="0.25">
      <c r="J9512" s="92"/>
      <c r="K9512" s="92"/>
    </row>
    <row r="9513" spans="10:11" x14ac:dyDescent="0.25">
      <c r="J9513" s="92"/>
      <c r="K9513" s="92"/>
    </row>
    <row r="9514" spans="10:11" x14ac:dyDescent="0.25">
      <c r="J9514" s="92"/>
      <c r="K9514" s="92"/>
    </row>
    <row r="9515" spans="10:11" x14ac:dyDescent="0.25">
      <c r="J9515" s="92"/>
      <c r="K9515" s="92"/>
    </row>
    <row r="9516" spans="10:11" x14ac:dyDescent="0.25">
      <c r="J9516" s="92"/>
      <c r="K9516" s="92"/>
    </row>
    <row r="9517" spans="10:11" x14ac:dyDescent="0.25">
      <c r="J9517" s="92"/>
      <c r="K9517" s="92"/>
    </row>
    <row r="9518" spans="10:11" x14ac:dyDescent="0.25">
      <c r="J9518" s="92"/>
      <c r="K9518" s="92"/>
    </row>
    <row r="9519" spans="10:11" x14ac:dyDescent="0.25">
      <c r="J9519" s="92"/>
      <c r="K9519" s="92"/>
    </row>
    <row r="9520" spans="10:11" x14ac:dyDescent="0.25">
      <c r="J9520" s="92"/>
      <c r="K9520" s="92"/>
    </row>
    <row r="9521" spans="10:11" x14ac:dyDescent="0.25">
      <c r="J9521" s="92"/>
      <c r="K9521" s="92"/>
    </row>
    <row r="9522" spans="10:11" x14ac:dyDescent="0.25">
      <c r="J9522" s="92"/>
      <c r="K9522" s="92"/>
    </row>
    <row r="9523" spans="10:11" x14ac:dyDescent="0.25">
      <c r="J9523" s="92"/>
      <c r="K9523" s="92"/>
    </row>
    <row r="9524" spans="10:11" x14ac:dyDescent="0.25">
      <c r="J9524" s="92"/>
      <c r="K9524" s="92"/>
    </row>
    <row r="9525" spans="10:11" x14ac:dyDescent="0.25">
      <c r="J9525" s="92"/>
      <c r="K9525" s="92"/>
    </row>
    <row r="9526" spans="10:11" x14ac:dyDescent="0.25">
      <c r="J9526" s="92"/>
      <c r="K9526" s="92"/>
    </row>
    <row r="9527" spans="10:11" x14ac:dyDescent="0.25">
      <c r="J9527" s="92"/>
      <c r="K9527" s="92"/>
    </row>
    <row r="9528" spans="10:11" x14ac:dyDescent="0.25">
      <c r="J9528" s="92"/>
      <c r="K9528" s="92"/>
    </row>
    <row r="9529" spans="10:11" x14ac:dyDescent="0.25">
      <c r="J9529" s="92"/>
      <c r="K9529" s="92"/>
    </row>
    <row r="9530" spans="10:11" x14ac:dyDescent="0.25">
      <c r="J9530" s="92"/>
      <c r="K9530" s="92"/>
    </row>
    <row r="9531" spans="10:11" x14ac:dyDescent="0.25">
      <c r="J9531" s="92"/>
      <c r="K9531" s="92"/>
    </row>
    <row r="9532" spans="10:11" x14ac:dyDescent="0.25">
      <c r="J9532" s="92"/>
      <c r="K9532" s="92"/>
    </row>
    <row r="9533" spans="10:11" x14ac:dyDescent="0.25">
      <c r="J9533" s="92"/>
      <c r="K9533" s="92"/>
    </row>
    <row r="9534" spans="10:11" x14ac:dyDescent="0.25">
      <c r="J9534" s="92"/>
      <c r="K9534" s="92"/>
    </row>
    <row r="9535" spans="10:11" x14ac:dyDescent="0.25">
      <c r="J9535" s="92"/>
      <c r="K9535" s="92"/>
    </row>
    <row r="9536" spans="10:11" x14ac:dyDescent="0.25">
      <c r="J9536" s="92"/>
      <c r="K9536" s="92"/>
    </row>
    <row r="9537" spans="10:11" x14ac:dyDescent="0.25">
      <c r="J9537" s="92"/>
      <c r="K9537" s="92"/>
    </row>
    <row r="9538" spans="10:11" x14ac:dyDescent="0.25">
      <c r="J9538" s="92"/>
      <c r="K9538" s="92"/>
    </row>
    <row r="9539" spans="10:11" x14ac:dyDescent="0.25">
      <c r="J9539" s="92"/>
      <c r="K9539" s="92"/>
    </row>
    <row r="9540" spans="10:11" x14ac:dyDescent="0.25">
      <c r="J9540" s="92"/>
      <c r="K9540" s="92"/>
    </row>
    <row r="9541" spans="10:11" x14ac:dyDescent="0.25">
      <c r="J9541" s="92"/>
      <c r="K9541" s="92"/>
    </row>
    <row r="9542" spans="10:11" x14ac:dyDescent="0.25">
      <c r="J9542" s="92"/>
      <c r="K9542" s="92"/>
    </row>
    <row r="9543" spans="10:11" x14ac:dyDescent="0.25">
      <c r="J9543" s="92"/>
      <c r="K9543" s="92"/>
    </row>
    <row r="9544" spans="10:11" x14ac:dyDescent="0.25">
      <c r="J9544" s="92"/>
      <c r="K9544" s="92"/>
    </row>
    <row r="9545" spans="10:11" x14ac:dyDescent="0.25">
      <c r="J9545" s="92"/>
      <c r="K9545" s="92"/>
    </row>
    <row r="9546" spans="10:11" x14ac:dyDescent="0.25">
      <c r="J9546" s="92"/>
      <c r="K9546" s="92"/>
    </row>
    <row r="9547" spans="10:11" x14ac:dyDescent="0.25">
      <c r="J9547" s="92"/>
      <c r="K9547" s="92"/>
    </row>
    <row r="9548" spans="10:11" x14ac:dyDescent="0.25">
      <c r="J9548" s="92"/>
      <c r="K9548" s="92"/>
    </row>
    <row r="9549" spans="10:11" x14ac:dyDescent="0.25">
      <c r="J9549" s="92"/>
      <c r="K9549" s="92"/>
    </row>
    <row r="9550" spans="10:11" x14ac:dyDescent="0.25">
      <c r="J9550" s="92"/>
      <c r="K9550" s="92"/>
    </row>
    <row r="9551" spans="10:11" x14ac:dyDescent="0.25">
      <c r="J9551" s="92"/>
      <c r="K9551" s="92"/>
    </row>
    <row r="9552" spans="10:11" x14ac:dyDescent="0.25">
      <c r="J9552" s="92"/>
      <c r="K9552" s="92"/>
    </row>
    <row r="9553" spans="10:11" x14ac:dyDescent="0.25">
      <c r="J9553" s="92"/>
      <c r="K9553" s="92"/>
    </row>
    <row r="9554" spans="10:11" x14ac:dyDescent="0.25">
      <c r="J9554" s="92"/>
      <c r="K9554" s="92"/>
    </row>
    <row r="9555" spans="10:11" x14ac:dyDescent="0.25">
      <c r="J9555" s="92"/>
      <c r="K9555" s="92"/>
    </row>
    <row r="9556" spans="10:11" x14ac:dyDescent="0.25">
      <c r="J9556" s="92"/>
      <c r="K9556" s="92"/>
    </row>
    <row r="9557" spans="10:11" x14ac:dyDescent="0.25">
      <c r="J9557" s="92"/>
      <c r="K9557" s="92"/>
    </row>
    <row r="9558" spans="10:11" x14ac:dyDescent="0.25">
      <c r="J9558" s="92"/>
      <c r="K9558" s="92"/>
    </row>
    <row r="9559" spans="10:11" x14ac:dyDescent="0.25">
      <c r="J9559" s="92"/>
      <c r="K9559" s="92"/>
    </row>
    <row r="9560" spans="10:11" x14ac:dyDescent="0.25">
      <c r="J9560" s="92"/>
      <c r="K9560" s="92"/>
    </row>
    <row r="9561" spans="10:11" x14ac:dyDescent="0.25">
      <c r="J9561" s="92"/>
      <c r="K9561" s="92"/>
    </row>
    <row r="9562" spans="10:11" x14ac:dyDescent="0.25">
      <c r="J9562" s="92"/>
      <c r="K9562" s="92"/>
    </row>
    <row r="9563" spans="10:11" x14ac:dyDescent="0.25">
      <c r="J9563" s="92"/>
      <c r="K9563" s="92"/>
    </row>
    <row r="9564" spans="10:11" x14ac:dyDescent="0.25">
      <c r="J9564" s="92"/>
      <c r="K9564" s="92"/>
    </row>
    <row r="9565" spans="10:11" x14ac:dyDescent="0.25">
      <c r="J9565" s="92"/>
      <c r="K9565" s="92"/>
    </row>
    <row r="9566" spans="10:11" x14ac:dyDescent="0.25">
      <c r="J9566" s="92"/>
      <c r="K9566" s="92"/>
    </row>
    <row r="9567" spans="10:11" x14ac:dyDescent="0.25">
      <c r="J9567" s="92"/>
      <c r="K9567" s="92"/>
    </row>
    <row r="9568" spans="10:11" x14ac:dyDescent="0.25">
      <c r="J9568" s="92"/>
      <c r="K9568" s="92"/>
    </row>
    <row r="9569" spans="10:11" x14ac:dyDescent="0.25">
      <c r="J9569" s="92"/>
      <c r="K9569" s="92"/>
    </row>
    <row r="9570" spans="10:11" x14ac:dyDescent="0.25">
      <c r="J9570" s="92"/>
      <c r="K9570" s="92"/>
    </row>
    <row r="9571" spans="10:11" x14ac:dyDescent="0.25">
      <c r="J9571" s="92"/>
      <c r="K9571" s="92"/>
    </row>
    <row r="9572" spans="10:11" x14ac:dyDescent="0.25">
      <c r="J9572" s="92"/>
      <c r="K9572" s="92"/>
    </row>
    <row r="9573" spans="10:11" x14ac:dyDescent="0.25">
      <c r="J9573" s="92"/>
      <c r="K9573" s="92"/>
    </row>
    <row r="9574" spans="10:11" x14ac:dyDescent="0.25">
      <c r="J9574" s="92"/>
      <c r="K9574" s="92"/>
    </row>
    <row r="9575" spans="10:11" x14ac:dyDescent="0.25">
      <c r="J9575" s="92"/>
      <c r="K9575" s="92"/>
    </row>
    <row r="9576" spans="10:11" x14ac:dyDescent="0.25">
      <c r="J9576" s="92"/>
      <c r="K9576" s="92"/>
    </row>
    <row r="9577" spans="10:11" x14ac:dyDescent="0.25">
      <c r="J9577" s="92"/>
      <c r="K9577" s="92"/>
    </row>
    <row r="9578" spans="10:11" x14ac:dyDescent="0.25">
      <c r="J9578" s="92"/>
      <c r="K9578" s="92"/>
    </row>
    <row r="9579" spans="10:11" x14ac:dyDescent="0.25">
      <c r="J9579" s="92"/>
      <c r="K9579" s="92"/>
    </row>
    <row r="9580" spans="10:11" x14ac:dyDescent="0.25">
      <c r="J9580" s="92"/>
      <c r="K9580" s="92"/>
    </row>
    <row r="9581" spans="10:11" x14ac:dyDescent="0.25">
      <c r="J9581" s="92"/>
      <c r="K9581" s="92"/>
    </row>
    <row r="9582" spans="10:11" x14ac:dyDescent="0.25">
      <c r="J9582" s="92"/>
      <c r="K9582" s="92"/>
    </row>
    <row r="9583" spans="10:11" x14ac:dyDescent="0.25">
      <c r="J9583" s="92"/>
      <c r="K9583" s="92"/>
    </row>
    <row r="9584" spans="10:11" x14ac:dyDescent="0.25">
      <c r="J9584" s="92"/>
      <c r="K9584" s="92"/>
    </row>
    <row r="9585" spans="10:11" x14ac:dyDescent="0.25">
      <c r="J9585" s="92"/>
      <c r="K9585" s="92"/>
    </row>
    <row r="9586" spans="10:11" x14ac:dyDescent="0.25">
      <c r="J9586" s="92"/>
      <c r="K9586" s="92"/>
    </row>
    <row r="9587" spans="10:11" x14ac:dyDescent="0.25">
      <c r="J9587" s="92"/>
      <c r="K9587" s="92"/>
    </row>
    <row r="9588" spans="10:11" x14ac:dyDescent="0.25">
      <c r="J9588" s="92"/>
      <c r="K9588" s="92"/>
    </row>
    <row r="9589" spans="10:11" x14ac:dyDescent="0.25">
      <c r="J9589" s="92"/>
      <c r="K9589" s="92"/>
    </row>
    <row r="9590" spans="10:11" x14ac:dyDescent="0.25">
      <c r="J9590" s="92"/>
      <c r="K9590" s="92"/>
    </row>
    <row r="9591" spans="10:11" x14ac:dyDescent="0.25">
      <c r="J9591" s="92"/>
      <c r="K9591" s="92"/>
    </row>
    <row r="9592" spans="10:11" x14ac:dyDescent="0.25">
      <c r="J9592" s="92"/>
      <c r="K9592" s="92"/>
    </row>
    <row r="9593" spans="10:11" x14ac:dyDescent="0.25">
      <c r="J9593" s="92"/>
      <c r="K9593" s="92"/>
    </row>
    <row r="9594" spans="10:11" x14ac:dyDescent="0.25">
      <c r="J9594" s="92"/>
      <c r="K9594" s="92"/>
    </row>
    <row r="9595" spans="10:11" x14ac:dyDescent="0.25">
      <c r="J9595" s="92"/>
      <c r="K9595" s="92"/>
    </row>
    <row r="9596" spans="10:11" x14ac:dyDescent="0.25">
      <c r="J9596" s="92"/>
      <c r="K9596" s="92"/>
    </row>
    <row r="9597" spans="10:11" x14ac:dyDescent="0.25">
      <c r="J9597" s="92"/>
      <c r="K9597" s="92"/>
    </row>
    <row r="9598" spans="10:11" x14ac:dyDescent="0.25">
      <c r="J9598" s="92"/>
      <c r="K9598" s="92"/>
    </row>
    <row r="9599" spans="10:11" x14ac:dyDescent="0.25">
      <c r="J9599" s="92"/>
      <c r="K9599" s="92"/>
    </row>
    <row r="9600" spans="10:11" x14ac:dyDescent="0.25">
      <c r="J9600" s="92"/>
      <c r="K9600" s="92"/>
    </row>
    <row r="9601" spans="10:11" x14ac:dyDescent="0.25">
      <c r="J9601" s="92"/>
      <c r="K9601" s="92"/>
    </row>
    <row r="9602" spans="10:11" x14ac:dyDescent="0.25">
      <c r="J9602" s="92"/>
      <c r="K9602" s="92"/>
    </row>
    <row r="9603" spans="10:11" x14ac:dyDescent="0.25">
      <c r="J9603" s="92"/>
      <c r="K9603" s="92"/>
    </row>
    <row r="9604" spans="10:11" x14ac:dyDescent="0.25">
      <c r="J9604" s="92"/>
      <c r="K9604" s="92"/>
    </row>
    <row r="9605" spans="10:11" x14ac:dyDescent="0.25">
      <c r="J9605" s="92"/>
      <c r="K9605" s="92"/>
    </row>
    <row r="9606" spans="10:11" x14ac:dyDescent="0.25">
      <c r="J9606" s="92"/>
      <c r="K9606" s="92"/>
    </row>
    <row r="9607" spans="10:11" x14ac:dyDescent="0.25">
      <c r="J9607" s="92"/>
      <c r="K9607" s="92"/>
    </row>
    <row r="9608" spans="10:11" x14ac:dyDescent="0.25">
      <c r="J9608" s="92"/>
      <c r="K9608" s="92"/>
    </row>
    <row r="9609" spans="10:11" x14ac:dyDescent="0.25">
      <c r="J9609" s="92"/>
      <c r="K9609" s="92"/>
    </row>
    <row r="9610" spans="10:11" x14ac:dyDescent="0.25">
      <c r="J9610" s="92"/>
      <c r="K9610" s="92"/>
    </row>
    <row r="9611" spans="10:11" x14ac:dyDescent="0.25">
      <c r="J9611" s="92"/>
      <c r="K9611" s="92"/>
    </row>
    <row r="9612" spans="10:11" x14ac:dyDescent="0.25">
      <c r="J9612" s="92"/>
      <c r="K9612" s="92"/>
    </row>
    <row r="9613" spans="10:11" x14ac:dyDescent="0.25">
      <c r="J9613" s="92"/>
      <c r="K9613" s="92"/>
    </row>
    <row r="9614" spans="10:11" x14ac:dyDescent="0.25">
      <c r="J9614" s="92"/>
      <c r="K9614" s="92"/>
    </row>
    <row r="9615" spans="10:11" x14ac:dyDescent="0.25">
      <c r="J9615" s="92"/>
      <c r="K9615" s="92"/>
    </row>
    <row r="9616" spans="10:11" x14ac:dyDescent="0.25">
      <c r="J9616" s="92"/>
      <c r="K9616" s="92"/>
    </row>
    <row r="9617" spans="10:11" x14ac:dyDescent="0.25">
      <c r="J9617" s="92"/>
      <c r="K9617" s="92"/>
    </row>
    <row r="9618" spans="10:11" x14ac:dyDescent="0.25">
      <c r="J9618" s="92"/>
      <c r="K9618" s="92"/>
    </row>
    <row r="9619" spans="10:11" x14ac:dyDescent="0.25">
      <c r="J9619" s="92"/>
      <c r="K9619" s="92"/>
    </row>
    <row r="9620" spans="10:11" x14ac:dyDescent="0.25">
      <c r="J9620" s="92"/>
      <c r="K9620" s="92"/>
    </row>
    <row r="9621" spans="10:11" x14ac:dyDescent="0.25">
      <c r="J9621" s="92"/>
      <c r="K9621" s="92"/>
    </row>
    <row r="9622" spans="10:11" x14ac:dyDescent="0.25">
      <c r="J9622" s="92"/>
      <c r="K9622" s="92"/>
    </row>
    <row r="9623" spans="10:11" x14ac:dyDescent="0.25">
      <c r="J9623" s="92"/>
      <c r="K9623" s="92"/>
    </row>
    <row r="9624" spans="10:11" x14ac:dyDescent="0.25">
      <c r="J9624" s="92"/>
      <c r="K9624" s="92"/>
    </row>
    <row r="9625" spans="10:11" x14ac:dyDescent="0.25">
      <c r="J9625" s="92"/>
      <c r="K9625" s="92"/>
    </row>
    <row r="9626" spans="10:11" x14ac:dyDescent="0.25">
      <c r="J9626" s="92"/>
      <c r="K9626" s="92"/>
    </row>
    <row r="9627" spans="10:11" x14ac:dyDescent="0.25">
      <c r="J9627" s="92"/>
      <c r="K9627" s="92"/>
    </row>
    <row r="9628" spans="10:11" x14ac:dyDescent="0.25">
      <c r="J9628" s="92"/>
      <c r="K9628" s="92"/>
    </row>
    <row r="9629" spans="10:11" x14ac:dyDescent="0.25">
      <c r="J9629" s="92"/>
      <c r="K9629" s="92"/>
    </row>
    <row r="9630" spans="10:11" x14ac:dyDescent="0.25">
      <c r="J9630" s="92"/>
      <c r="K9630" s="92"/>
    </row>
    <row r="9631" spans="10:11" x14ac:dyDescent="0.25">
      <c r="J9631" s="92"/>
      <c r="K9631" s="92"/>
    </row>
    <row r="9632" spans="10:11" x14ac:dyDescent="0.25">
      <c r="J9632" s="92"/>
      <c r="K9632" s="92"/>
    </row>
    <row r="9633" spans="10:11" x14ac:dyDescent="0.25">
      <c r="J9633" s="92"/>
      <c r="K9633" s="92"/>
    </row>
    <row r="9634" spans="10:11" x14ac:dyDescent="0.25">
      <c r="J9634" s="92"/>
      <c r="K9634" s="92"/>
    </row>
    <row r="9635" spans="10:11" x14ac:dyDescent="0.25">
      <c r="J9635" s="92"/>
      <c r="K9635" s="92"/>
    </row>
    <row r="9636" spans="10:11" x14ac:dyDescent="0.25">
      <c r="J9636" s="92"/>
      <c r="K9636" s="92"/>
    </row>
    <row r="9637" spans="10:11" x14ac:dyDescent="0.25">
      <c r="J9637" s="92"/>
      <c r="K9637" s="92"/>
    </row>
    <row r="9638" spans="10:11" x14ac:dyDescent="0.25">
      <c r="J9638" s="92"/>
      <c r="K9638" s="92"/>
    </row>
    <row r="9639" spans="10:11" x14ac:dyDescent="0.25">
      <c r="J9639" s="92"/>
      <c r="K9639" s="92"/>
    </row>
    <row r="9640" spans="10:11" x14ac:dyDescent="0.25">
      <c r="J9640" s="92"/>
      <c r="K9640" s="92"/>
    </row>
    <row r="9641" spans="10:11" x14ac:dyDescent="0.25">
      <c r="J9641" s="92"/>
      <c r="K9641" s="92"/>
    </row>
    <row r="9642" spans="10:11" x14ac:dyDescent="0.25">
      <c r="J9642" s="92"/>
      <c r="K9642" s="92"/>
    </row>
    <row r="9643" spans="10:11" x14ac:dyDescent="0.25">
      <c r="J9643" s="92"/>
      <c r="K9643" s="92"/>
    </row>
    <row r="9644" spans="10:11" x14ac:dyDescent="0.25">
      <c r="J9644" s="92"/>
      <c r="K9644" s="92"/>
    </row>
    <row r="9645" spans="10:11" x14ac:dyDescent="0.25">
      <c r="J9645" s="92"/>
      <c r="K9645" s="92"/>
    </row>
    <row r="9646" spans="10:11" x14ac:dyDescent="0.25">
      <c r="J9646" s="92"/>
      <c r="K9646" s="92"/>
    </row>
    <row r="9647" spans="10:11" x14ac:dyDescent="0.25">
      <c r="J9647" s="92"/>
      <c r="K9647" s="92"/>
    </row>
    <row r="9648" spans="10:11" x14ac:dyDescent="0.25">
      <c r="J9648" s="92"/>
      <c r="K9648" s="92"/>
    </row>
    <row r="9649" spans="10:11" x14ac:dyDescent="0.25">
      <c r="J9649" s="92"/>
      <c r="K9649" s="92"/>
    </row>
    <row r="9650" spans="10:11" x14ac:dyDescent="0.25">
      <c r="J9650" s="92"/>
      <c r="K9650" s="92"/>
    </row>
    <row r="9651" spans="10:11" x14ac:dyDescent="0.25">
      <c r="J9651" s="92"/>
      <c r="K9651" s="92"/>
    </row>
    <row r="9652" spans="10:11" x14ac:dyDescent="0.25">
      <c r="J9652" s="92"/>
      <c r="K9652" s="92"/>
    </row>
    <row r="9653" spans="10:11" x14ac:dyDescent="0.25">
      <c r="J9653" s="92"/>
      <c r="K9653" s="92"/>
    </row>
    <row r="9654" spans="10:11" x14ac:dyDescent="0.25">
      <c r="J9654" s="92"/>
      <c r="K9654" s="92"/>
    </row>
    <row r="9655" spans="10:11" x14ac:dyDescent="0.25">
      <c r="J9655" s="92"/>
      <c r="K9655" s="92"/>
    </row>
    <row r="9656" spans="10:11" x14ac:dyDescent="0.25">
      <c r="J9656" s="92"/>
      <c r="K9656" s="92"/>
    </row>
    <row r="9657" spans="10:11" x14ac:dyDescent="0.25">
      <c r="J9657" s="92"/>
      <c r="K9657" s="92"/>
    </row>
    <row r="9658" spans="10:11" x14ac:dyDescent="0.25">
      <c r="J9658" s="92"/>
      <c r="K9658" s="92"/>
    </row>
    <row r="9659" spans="10:11" x14ac:dyDescent="0.25">
      <c r="J9659" s="92"/>
      <c r="K9659" s="92"/>
    </row>
    <row r="9660" spans="10:11" x14ac:dyDescent="0.25">
      <c r="J9660" s="92"/>
      <c r="K9660" s="92"/>
    </row>
    <row r="9661" spans="10:11" x14ac:dyDescent="0.25">
      <c r="J9661" s="92"/>
      <c r="K9661" s="92"/>
    </row>
    <row r="9662" spans="10:11" x14ac:dyDescent="0.25">
      <c r="J9662" s="92"/>
      <c r="K9662" s="92"/>
    </row>
    <row r="9663" spans="10:11" x14ac:dyDescent="0.25">
      <c r="J9663" s="92"/>
      <c r="K9663" s="92"/>
    </row>
    <row r="9664" spans="10:11" x14ac:dyDescent="0.25">
      <c r="J9664" s="92"/>
      <c r="K9664" s="92"/>
    </row>
    <row r="9665" spans="10:11" x14ac:dyDescent="0.25">
      <c r="J9665" s="92"/>
      <c r="K9665" s="92"/>
    </row>
    <row r="9666" spans="10:11" x14ac:dyDescent="0.25">
      <c r="J9666" s="92"/>
      <c r="K9666" s="92"/>
    </row>
    <row r="9667" spans="10:11" x14ac:dyDescent="0.25">
      <c r="J9667" s="92"/>
      <c r="K9667" s="92"/>
    </row>
    <row r="9668" spans="10:11" x14ac:dyDescent="0.25">
      <c r="J9668" s="92"/>
      <c r="K9668" s="92"/>
    </row>
    <row r="9669" spans="10:11" x14ac:dyDescent="0.25">
      <c r="J9669" s="92"/>
      <c r="K9669" s="92"/>
    </row>
    <row r="9670" spans="10:11" x14ac:dyDescent="0.25">
      <c r="J9670" s="92"/>
      <c r="K9670" s="92"/>
    </row>
    <row r="9671" spans="10:11" x14ac:dyDescent="0.25">
      <c r="J9671" s="92"/>
      <c r="K9671" s="92"/>
    </row>
    <row r="9672" spans="10:11" x14ac:dyDescent="0.25">
      <c r="J9672" s="92"/>
      <c r="K9672" s="92"/>
    </row>
    <row r="9673" spans="10:11" x14ac:dyDescent="0.25">
      <c r="J9673" s="92"/>
      <c r="K9673" s="92"/>
    </row>
    <row r="9674" spans="10:11" x14ac:dyDescent="0.25">
      <c r="J9674" s="92"/>
      <c r="K9674" s="92"/>
    </row>
    <row r="9675" spans="10:11" x14ac:dyDescent="0.25">
      <c r="J9675" s="92"/>
      <c r="K9675" s="92"/>
    </row>
    <row r="9676" spans="10:11" x14ac:dyDescent="0.25">
      <c r="J9676" s="92"/>
      <c r="K9676" s="92"/>
    </row>
    <row r="9677" spans="10:11" x14ac:dyDescent="0.25">
      <c r="J9677" s="92"/>
      <c r="K9677" s="92"/>
    </row>
    <row r="9678" spans="10:11" x14ac:dyDescent="0.25">
      <c r="J9678" s="92"/>
      <c r="K9678" s="92"/>
    </row>
    <row r="9679" spans="10:11" x14ac:dyDescent="0.25">
      <c r="J9679" s="92"/>
      <c r="K9679" s="92"/>
    </row>
    <row r="9680" spans="10:11" x14ac:dyDescent="0.25">
      <c r="J9680" s="92"/>
      <c r="K9680" s="92"/>
    </row>
    <row r="9681" spans="10:11" x14ac:dyDescent="0.25">
      <c r="J9681" s="92"/>
      <c r="K9681" s="92"/>
    </row>
    <row r="9682" spans="10:11" x14ac:dyDescent="0.25">
      <c r="J9682" s="92"/>
      <c r="K9682" s="92"/>
    </row>
    <row r="9683" spans="10:11" x14ac:dyDescent="0.25">
      <c r="J9683" s="92"/>
      <c r="K9683" s="92"/>
    </row>
    <row r="9684" spans="10:11" x14ac:dyDescent="0.25">
      <c r="J9684" s="92"/>
      <c r="K9684" s="92"/>
    </row>
    <row r="9685" spans="10:11" x14ac:dyDescent="0.25">
      <c r="J9685" s="92"/>
      <c r="K9685" s="92"/>
    </row>
    <row r="9686" spans="10:11" x14ac:dyDescent="0.25">
      <c r="J9686" s="92"/>
      <c r="K9686" s="92"/>
    </row>
    <row r="9687" spans="10:11" x14ac:dyDescent="0.25">
      <c r="J9687" s="92"/>
      <c r="K9687" s="92"/>
    </row>
    <row r="9688" spans="10:11" x14ac:dyDescent="0.25">
      <c r="J9688" s="92"/>
      <c r="K9688" s="92"/>
    </row>
    <row r="9689" spans="10:11" x14ac:dyDescent="0.25">
      <c r="J9689" s="92"/>
      <c r="K9689" s="92"/>
    </row>
    <row r="9690" spans="10:11" x14ac:dyDescent="0.25">
      <c r="J9690" s="92"/>
      <c r="K9690" s="92"/>
    </row>
    <row r="9691" spans="10:11" x14ac:dyDescent="0.25">
      <c r="J9691" s="92"/>
      <c r="K9691" s="92"/>
    </row>
    <row r="9692" spans="10:11" x14ac:dyDescent="0.25">
      <c r="J9692" s="92"/>
      <c r="K9692" s="92"/>
    </row>
    <row r="9693" spans="10:11" x14ac:dyDescent="0.25">
      <c r="J9693" s="92"/>
      <c r="K9693" s="92"/>
    </row>
    <row r="9694" spans="10:11" x14ac:dyDescent="0.25">
      <c r="J9694" s="92"/>
      <c r="K9694" s="92"/>
    </row>
    <row r="9695" spans="10:11" x14ac:dyDescent="0.25">
      <c r="J9695" s="92"/>
      <c r="K9695" s="92"/>
    </row>
    <row r="9696" spans="10:11" x14ac:dyDescent="0.25">
      <c r="J9696" s="92"/>
      <c r="K9696" s="92"/>
    </row>
    <row r="9697" spans="10:11" x14ac:dyDescent="0.25">
      <c r="J9697" s="92"/>
      <c r="K9697" s="92"/>
    </row>
    <row r="9698" spans="10:11" x14ac:dyDescent="0.25">
      <c r="J9698" s="92"/>
      <c r="K9698" s="92"/>
    </row>
    <row r="9699" spans="10:11" x14ac:dyDescent="0.25">
      <c r="J9699" s="92"/>
      <c r="K9699" s="92"/>
    </row>
    <row r="9700" spans="10:11" x14ac:dyDescent="0.25">
      <c r="J9700" s="92"/>
      <c r="K9700" s="92"/>
    </row>
    <row r="9701" spans="10:11" x14ac:dyDescent="0.25">
      <c r="J9701" s="92"/>
      <c r="K9701" s="92"/>
    </row>
    <row r="9702" spans="10:11" x14ac:dyDescent="0.25">
      <c r="J9702" s="92"/>
      <c r="K9702" s="92"/>
    </row>
    <row r="9703" spans="10:11" x14ac:dyDescent="0.25">
      <c r="J9703" s="92"/>
      <c r="K9703" s="92"/>
    </row>
    <row r="9704" spans="10:11" x14ac:dyDescent="0.25">
      <c r="J9704" s="92"/>
      <c r="K9704" s="92"/>
    </row>
    <row r="9705" spans="10:11" x14ac:dyDescent="0.25">
      <c r="J9705" s="92"/>
      <c r="K9705" s="92"/>
    </row>
    <row r="9706" spans="10:11" x14ac:dyDescent="0.25">
      <c r="J9706" s="92"/>
      <c r="K9706" s="92"/>
    </row>
    <row r="9707" spans="10:11" x14ac:dyDescent="0.25">
      <c r="J9707" s="92"/>
      <c r="K9707" s="92"/>
    </row>
    <row r="9708" spans="10:11" x14ac:dyDescent="0.25">
      <c r="J9708" s="92"/>
      <c r="K9708" s="92"/>
    </row>
    <row r="9709" spans="10:11" x14ac:dyDescent="0.25">
      <c r="J9709" s="92"/>
      <c r="K9709" s="92"/>
    </row>
    <row r="9710" spans="10:11" x14ac:dyDescent="0.25">
      <c r="J9710" s="92"/>
      <c r="K9710" s="92"/>
    </row>
    <row r="9711" spans="10:11" x14ac:dyDescent="0.25">
      <c r="J9711" s="92"/>
      <c r="K9711" s="92"/>
    </row>
    <row r="9712" spans="10:11" x14ac:dyDescent="0.25">
      <c r="J9712" s="92"/>
      <c r="K9712" s="92"/>
    </row>
    <row r="9713" spans="10:11" x14ac:dyDescent="0.25">
      <c r="J9713" s="92"/>
      <c r="K9713" s="92"/>
    </row>
    <row r="9714" spans="10:11" x14ac:dyDescent="0.25">
      <c r="J9714" s="92"/>
      <c r="K9714" s="92"/>
    </row>
    <row r="9715" spans="10:11" x14ac:dyDescent="0.25">
      <c r="J9715" s="92"/>
      <c r="K9715" s="92"/>
    </row>
    <row r="9716" spans="10:11" x14ac:dyDescent="0.25">
      <c r="J9716" s="92"/>
      <c r="K9716" s="92"/>
    </row>
    <row r="9717" spans="10:11" x14ac:dyDescent="0.25">
      <c r="J9717" s="92"/>
      <c r="K9717" s="92"/>
    </row>
    <row r="9718" spans="10:11" x14ac:dyDescent="0.25">
      <c r="J9718" s="92"/>
      <c r="K9718" s="92"/>
    </row>
    <row r="9719" spans="10:11" x14ac:dyDescent="0.25">
      <c r="J9719" s="92"/>
      <c r="K9719" s="92"/>
    </row>
    <row r="9720" spans="10:11" x14ac:dyDescent="0.25">
      <c r="J9720" s="92"/>
      <c r="K9720" s="92"/>
    </row>
    <row r="9721" spans="10:11" x14ac:dyDescent="0.25">
      <c r="J9721" s="92"/>
      <c r="K9721" s="92"/>
    </row>
    <row r="9722" spans="10:11" x14ac:dyDescent="0.25">
      <c r="J9722" s="92"/>
      <c r="K9722" s="92"/>
    </row>
    <row r="9723" spans="10:11" x14ac:dyDescent="0.25">
      <c r="J9723" s="92"/>
      <c r="K9723" s="92"/>
    </row>
    <row r="9724" spans="10:11" x14ac:dyDescent="0.25">
      <c r="J9724" s="92"/>
      <c r="K9724" s="92"/>
    </row>
    <row r="9725" spans="10:11" x14ac:dyDescent="0.25">
      <c r="J9725" s="92"/>
      <c r="K9725" s="92"/>
    </row>
    <row r="9726" spans="10:11" x14ac:dyDescent="0.25">
      <c r="J9726" s="92"/>
      <c r="K9726" s="92"/>
    </row>
    <row r="9727" spans="10:11" x14ac:dyDescent="0.25">
      <c r="J9727" s="92"/>
      <c r="K9727" s="92"/>
    </row>
    <row r="9728" spans="10:11" x14ac:dyDescent="0.25">
      <c r="J9728" s="92"/>
      <c r="K9728" s="92"/>
    </row>
    <row r="9729" spans="10:11" x14ac:dyDescent="0.25">
      <c r="J9729" s="92"/>
      <c r="K9729" s="92"/>
    </row>
    <row r="9730" spans="10:11" x14ac:dyDescent="0.25">
      <c r="J9730" s="92"/>
      <c r="K9730" s="92"/>
    </row>
    <row r="9731" spans="10:11" x14ac:dyDescent="0.25">
      <c r="J9731" s="92"/>
      <c r="K9731" s="92"/>
    </row>
    <row r="9732" spans="10:11" x14ac:dyDescent="0.25">
      <c r="J9732" s="92"/>
      <c r="K9732" s="92"/>
    </row>
    <row r="9733" spans="10:11" x14ac:dyDescent="0.25">
      <c r="J9733" s="92"/>
      <c r="K9733" s="92"/>
    </row>
    <row r="9734" spans="10:11" x14ac:dyDescent="0.25">
      <c r="J9734" s="92"/>
      <c r="K9734" s="92"/>
    </row>
    <row r="9735" spans="10:11" x14ac:dyDescent="0.25">
      <c r="J9735" s="92"/>
      <c r="K9735" s="92"/>
    </row>
    <row r="9736" spans="10:11" x14ac:dyDescent="0.25">
      <c r="J9736" s="92"/>
      <c r="K9736" s="92"/>
    </row>
    <row r="9737" spans="10:11" x14ac:dyDescent="0.25">
      <c r="J9737" s="92"/>
      <c r="K9737" s="92"/>
    </row>
    <row r="9738" spans="10:11" x14ac:dyDescent="0.25">
      <c r="J9738" s="92"/>
      <c r="K9738" s="92"/>
    </row>
    <row r="9739" spans="10:11" x14ac:dyDescent="0.25">
      <c r="J9739" s="92"/>
      <c r="K9739" s="92"/>
    </row>
    <row r="9740" spans="10:11" x14ac:dyDescent="0.25">
      <c r="J9740" s="92"/>
      <c r="K9740" s="92"/>
    </row>
    <row r="9741" spans="10:11" x14ac:dyDescent="0.25">
      <c r="J9741" s="92"/>
      <c r="K9741" s="92"/>
    </row>
    <row r="9742" spans="10:11" x14ac:dyDescent="0.25">
      <c r="J9742" s="92"/>
      <c r="K9742" s="92"/>
    </row>
    <row r="9743" spans="10:11" x14ac:dyDescent="0.25">
      <c r="J9743" s="92"/>
      <c r="K9743" s="92"/>
    </row>
    <row r="9744" spans="10:11" x14ac:dyDescent="0.25">
      <c r="J9744" s="92"/>
      <c r="K9744" s="92"/>
    </row>
    <row r="9745" spans="10:11" x14ac:dyDescent="0.25">
      <c r="J9745" s="92"/>
      <c r="K9745" s="92"/>
    </row>
    <row r="9746" spans="10:11" x14ac:dyDescent="0.25">
      <c r="J9746" s="92"/>
      <c r="K9746" s="92"/>
    </row>
    <row r="9747" spans="10:11" x14ac:dyDescent="0.25">
      <c r="J9747" s="92"/>
      <c r="K9747" s="92"/>
    </row>
    <row r="9748" spans="10:11" x14ac:dyDescent="0.25">
      <c r="J9748" s="92"/>
      <c r="K9748" s="92"/>
    </row>
    <row r="9749" spans="10:11" x14ac:dyDescent="0.25">
      <c r="J9749" s="92"/>
      <c r="K9749" s="92"/>
    </row>
    <row r="9750" spans="10:11" x14ac:dyDescent="0.25">
      <c r="J9750" s="92"/>
      <c r="K9750" s="92"/>
    </row>
    <row r="9751" spans="10:11" x14ac:dyDescent="0.25">
      <c r="J9751" s="92"/>
      <c r="K9751" s="92"/>
    </row>
    <row r="9752" spans="10:11" x14ac:dyDescent="0.25">
      <c r="J9752" s="92"/>
      <c r="K9752" s="92"/>
    </row>
    <row r="9753" spans="10:11" x14ac:dyDescent="0.25">
      <c r="J9753" s="92"/>
      <c r="K9753" s="92"/>
    </row>
    <row r="9754" spans="10:11" x14ac:dyDescent="0.25">
      <c r="J9754" s="92"/>
      <c r="K9754" s="92"/>
    </row>
    <row r="9755" spans="10:11" x14ac:dyDescent="0.25">
      <c r="J9755" s="92"/>
      <c r="K9755" s="92"/>
    </row>
    <row r="9756" spans="10:11" x14ac:dyDescent="0.25">
      <c r="J9756" s="92"/>
      <c r="K9756" s="92"/>
    </row>
    <row r="9757" spans="10:11" x14ac:dyDescent="0.25">
      <c r="J9757" s="92"/>
      <c r="K9757" s="92"/>
    </row>
    <row r="9758" spans="10:11" x14ac:dyDescent="0.25">
      <c r="J9758" s="92"/>
      <c r="K9758" s="92"/>
    </row>
    <row r="9759" spans="10:11" x14ac:dyDescent="0.25">
      <c r="J9759" s="92"/>
      <c r="K9759" s="92"/>
    </row>
    <row r="9760" spans="10:11" x14ac:dyDescent="0.25">
      <c r="J9760" s="92"/>
      <c r="K9760" s="92"/>
    </row>
    <row r="9761" spans="10:11" x14ac:dyDescent="0.25">
      <c r="J9761" s="92"/>
      <c r="K9761" s="92"/>
    </row>
    <row r="9762" spans="10:11" x14ac:dyDescent="0.25">
      <c r="J9762" s="92"/>
      <c r="K9762" s="92"/>
    </row>
    <row r="9763" spans="10:11" x14ac:dyDescent="0.25">
      <c r="J9763" s="92"/>
      <c r="K9763" s="92"/>
    </row>
    <row r="9764" spans="10:11" x14ac:dyDescent="0.25">
      <c r="J9764" s="92"/>
      <c r="K9764" s="92"/>
    </row>
    <row r="9765" spans="10:11" x14ac:dyDescent="0.25">
      <c r="J9765" s="92"/>
      <c r="K9765" s="92"/>
    </row>
    <row r="9766" spans="10:11" x14ac:dyDescent="0.25">
      <c r="J9766" s="92"/>
      <c r="K9766" s="92"/>
    </row>
    <row r="9767" spans="10:11" x14ac:dyDescent="0.25">
      <c r="J9767" s="92"/>
      <c r="K9767" s="92"/>
    </row>
    <row r="9768" spans="10:11" x14ac:dyDescent="0.25">
      <c r="J9768" s="92"/>
      <c r="K9768" s="92"/>
    </row>
    <row r="9769" spans="10:11" x14ac:dyDescent="0.25">
      <c r="J9769" s="92"/>
      <c r="K9769" s="92"/>
    </row>
    <row r="9770" spans="10:11" x14ac:dyDescent="0.25">
      <c r="J9770" s="92"/>
      <c r="K9770" s="92"/>
    </row>
    <row r="9771" spans="10:11" x14ac:dyDescent="0.25">
      <c r="J9771" s="92"/>
      <c r="K9771" s="92"/>
    </row>
    <row r="9772" spans="10:11" x14ac:dyDescent="0.25">
      <c r="J9772" s="92"/>
      <c r="K9772" s="92"/>
    </row>
    <row r="9773" spans="10:11" x14ac:dyDescent="0.25">
      <c r="J9773" s="92"/>
      <c r="K9773" s="92"/>
    </row>
    <row r="9774" spans="10:11" x14ac:dyDescent="0.25">
      <c r="J9774" s="92"/>
      <c r="K9774" s="92"/>
    </row>
    <row r="9775" spans="10:11" x14ac:dyDescent="0.25">
      <c r="J9775" s="92"/>
      <c r="K9775" s="92"/>
    </row>
    <row r="9776" spans="10:11" x14ac:dyDescent="0.25">
      <c r="J9776" s="92"/>
      <c r="K9776" s="92"/>
    </row>
    <row r="9777" spans="10:11" x14ac:dyDescent="0.25">
      <c r="J9777" s="92"/>
      <c r="K9777" s="92"/>
    </row>
    <row r="9778" spans="10:11" x14ac:dyDescent="0.25">
      <c r="J9778" s="92"/>
      <c r="K9778" s="92"/>
    </row>
    <row r="9779" spans="10:11" x14ac:dyDescent="0.25">
      <c r="J9779" s="92"/>
      <c r="K9779" s="92"/>
    </row>
    <row r="9780" spans="10:11" x14ac:dyDescent="0.25">
      <c r="J9780" s="92"/>
      <c r="K9780" s="92"/>
    </row>
    <row r="9781" spans="10:11" x14ac:dyDescent="0.25">
      <c r="J9781" s="92"/>
      <c r="K9781" s="92"/>
    </row>
    <row r="9782" spans="10:11" x14ac:dyDescent="0.25">
      <c r="J9782" s="92"/>
      <c r="K9782" s="92"/>
    </row>
    <row r="9783" spans="10:11" x14ac:dyDescent="0.25">
      <c r="J9783" s="92"/>
      <c r="K9783" s="92"/>
    </row>
    <row r="9784" spans="10:11" x14ac:dyDescent="0.25">
      <c r="J9784" s="92"/>
      <c r="K9784" s="92"/>
    </row>
    <row r="9785" spans="10:11" x14ac:dyDescent="0.25">
      <c r="J9785" s="92"/>
      <c r="K9785" s="92"/>
    </row>
    <row r="9786" spans="10:11" x14ac:dyDescent="0.25">
      <c r="J9786" s="92"/>
      <c r="K9786" s="92"/>
    </row>
    <row r="9787" spans="10:11" x14ac:dyDescent="0.25">
      <c r="J9787" s="92"/>
      <c r="K9787" s="92"/>
    </row>
    <row r="9788" spans="10:11" x14ac:dyDescent="0.25">
      <c r="J9788" s="92"/>
      <c r="K9788" s="92"/>
    </row>
    <row r="9789" spans="10:11" x14ac:dyDescent="0.25">
      <c r="J9789" s="92"/>
      <c r="K9789" s="92"/>
    </row>
    <row r="9790" spans="10:11" x14ac:dyDescent="0.25">
      <c r="J9790" s="92"/>
      <c r="K9790" s="92"/>
    </row>
    <row r="9791" spans="10:11" x14ac:dyDescent="0.25">
      <c r="J9791" s="92"/>
      <c r="K9791" s="92"/>
    </row>
    <row r="9792" spans="10:11" x14ac:dyDescent="0.25">
      <c r="J9792" s="92"/>
      <c r="K9792" s="92"/>
    </row>
    <row r="9793" spans="10:11" x14ac:dyDescent="0.25">
      <c r="J9793" s="92"/>
      <c r="K9793" s="92"/>
    </row>
    <row r="9794" spans="10:11" x14ac:dyDescent="0.25">
      <c r="J9794" s="92"/>
      <c r="K9794" s="92"/>
    </row>
    <row r="9795" spans="10:11" x14ac:dyDescent="0.25">
      <c r="J9795" s="92"/>
      <c r="K9795" s="92"/>
    </row>
    <row r="9796" spans="10:11" x14ac:dyDescent="0.25">
      <c r="J9796" s="92"/>
      <c r="K9796" s="92"/>
    </row>
    <row r="9797" spans="10:11" x14ac:dyDescent="0.25">
      <c r="J9797" s="92"/>
      <c r="K9797" s="92"/>
    </row>
    <row r="9798" spans="10:11" x14ac:dyDescent="0.25">
      <c r="J9798" s="92"/>
      <c r="K9798" s="92"/>
    </row>
    <row r="9799" spans="10:11" x14ac:dyDescent="0.25">
      <c r="J9799" s="92"/>
      <c r="K9799" s="92"/>
    </row>
    <row r="9800" spans="10:11" x14ac:dyDescent="0.25">
      <c r="J9800" s="92"/>
      <c r="K9800" s="92"/>
    </row>
    <row r="9801" spans="10:11" x14ac:dyDescent="0.25">
      <c r="J9801" s="92"/>
      <c r="K9801" s="92"/>
    </row>
    <row r="9802" spans="10:11" x14ac:dyDescent="0.25">
      <c r="J9802" s="92"/>
      <c r="K9802" s="92"/>
    </row>
    <row r="9803" spans="10:11" x14ac:dyDescent="0.25">
      <c r="J9803" s="92"/>
      <c r="K9803" s="92"/>
    </row>
    <row r="9804" spans="10:11" x14ac:dyDescent="0.25">
      <c r="J9804" s="92"/>
      <c r="K9804" s="92"/>
    </row>
    <row r="9805" spans="10:11" x14ac:dyDescent="0.25">
      <c r="J9805" s="92"/>
      <c r="K9805" s="92"/>
    </row>
    <row r="9806" spans="10:11" x14ac:dyDescent="0.25">
      <c r="J9806" s="92"/>
      <c r="K9806" s="92"/>
    </row>
    <row r="9807" spans="10:11" x14ac:dyDescent="0.25">
      <c r="J9807" s="92"/>
      <c r="K9807" s="92"/>
    </row>
    <row r="9808" spans="10:11" x14ac:dyDescent="0.25">
      <c r="J9808" s="92"/>
      <c r="K9808" s="92"/>
    </row>
    <row r="9809" spans="10:11" x14ac:dyDescent="0.25">
      <c r="J9809" s="92"/>
      <c r="K9809" s="92"/>
    </row>
    <row r="9810" spans="10:11" x14ac:dyDescent="0.25">
      <c r="J9810" s="92"/>
      <c r="K9810" s="92"/>
    </row>
    <row r="9811" spans="10:11" x14ac:dyDescent="0.25">
      <c r="J9811" s="92"/>
      <c r="K9811" s="92"/>
    </row>
    <row r="9812" spans="10:11" x14ac:dyDescent="0.25">
      <c r="J9812" s="92"/>
      <c r="K9812" s="92"/>
    </row>
    <row r="9813" spans="10:11" x14ac:dyDescent="0.25">
      <c r="J9813" s="92"/>
      <c r="K9813" s="92"/>
    </row>
    <row r="9814" spans="10:11" x14ac:dyDescent="0.25">
      <c r="J9814" s="92"/>
      <c r="K9814" s="92"/>
    </row>
    <row r="9815" spans="10:11" x14ac:dyDescent="0.25">
      <c r="J9815" s="92"/>
      <c r="K9815" s="92"/>
    </row>
    <row r="9816" spans="10:11" x14ac:dyDescent="0.25">
      <c r="J9816" s="92"/>
      <c r="K9816" s="92"/>
    </row>
    <row r="9817" spans="10:11" x14ac:dyDescent="0.25">
      <c r="J9817" s="92"/>
      <c r="K9817" s="92"/>
    </row>
    <row r="9818" spans="10:11" x14ac:dyDescent="0.25">
      <c r="J9818" s="92"/>
      <c r="K9818" s="92"/>
    </row>
    <row r="9819" spans="10:11" x14ac:dyDescent="0.25">
      <c r="J9819" s="92"/>
      <c r="K9819" s="92"/>
    </row>
    <row r="9820" spans="10:11" x14ac:dyDescent="0.25">
      <c r="J9820" s="92"/>
      <c r="K9820" s="92"/>
    </row>
    <row r="9821" spans="10:11" x14ac:dyDescent="0.25">
      <c r="J9821" s="92"/>
      <c r="K9821" s="92"/>
    </row>
    <row r="9822" spans="10:11" x14ac:dyDescent="0.25">
      <c r="J9822" s="92"/>
      <c r="K9822" s="92"/>
    </row>
    <row r="9823" spans="10:11" x14ac:dyDescent="0.25">
      <c r="J9823" s="92"/>
      <c r="K9823" s="92"/>
    </row>
    <row r="9824" spans="10:11" x14ac:dyDescent="0.25">
      <c r="J9824" s="92"/>
      <c r="K9824" s="92"/>
    </row>
    <row r="9825" spans="10:11" x14ac:dyDescent="0.25">
      <c r="J9825" s="92"/>
      <c r="K9825" s="92"/>
    </row>
    <row r="9826" spans="10:11" x14ac:dyDescent="0.25">
      <c r="J9826" s="92"/>
      <c r="K9826" s="92"/>
    </row>
    <row r="9827" spans="10:11" x14ac:dyDescent="0.25">
      <c r="J9827" s="92"/>
      <c r="K9827" s="92"/>
    </row>
    <row r="9828" spans="10:11" x14ac:dyDescent="0.25">
      <c r="J9828" s="92"/>
      <c r="K9828" s="92"/>
    </row>
    <row r="9829" spans="10:11" x14ac:dyDescent="0.25">
      <c r="J9829" s="92"/>
      <c r="K9829" s="92"/>
    </row>
    <row r="9830" spans="10:11" x14ac:dyDescent="0.25">
      <c r="J9830" s="92"/>
      <c r="K9830" s="92"/>
    </row>
    <row r="9831" spans="10:11" x14ac:dyDescent="0.25">
      <c r="J9831" s="92"/>
      <c r="K9831" s="92"/>
    </row>
    <row r="9832" spans="10:11" x14ac:dyDescent="0.25">
      <c r="J9832" s="92"/>
      <c r="K9832" s="92"/>
    </row>
    <row r="9833" spans="10:11" x14ac:dyDescent="0.25">
      <c r="J9833" s="92"/>
      <c r="K9833" s="92"/>
    </row>
    <row r="9834" spans="10:11" x14ac:dyDescent="0.25">
      <c r="J9834" s="92"/>
      <c r="K9834" s="92"/>
    </row>
    <row r="9835" spans="10:11" x14ac:dyDescent="0.25">
      <c r="J9835" s="92"/>
      <c r="K9835" s="92"/>
    </row>
    <row r="9836" spans="10:11" x14ac:dyDescent="0.25">
      <c r="J9836" s="92"/>
      <c r="K9836" s="92"/>
    </row>
    <row r="9837" spans="10:11" x14ac:dyDescent="0.25">
      <c r="J9837" s="92"/>
      <c r="K9837" s="92"/>
    </row>
    <row r="9838" spans="10:11" x14ac:dyDescent="0.25">
      <c r="J9838" s="92"/>
      <c r="K9838" s="92"/>
    </row>
    <row r="9839" spans="10:11" x14ac:dyDescent="0.25">
      <c r="J9839" s="92"/>
      <c r="K9839" s="92"/>
    </row>
    <row r="9840" spans="10:11" x14ac:dyDescent="0.25">
      <c r="J9840" s="92"/>
      <c r="K9840" s="92"/>
    </row>
    <row r="9841" spans="10:11" x14ac:dyDescent="0.25">
      <c r="J9841" s="92"/>
      <c r="K9841" s="92"/>
    </row>
    <row r="9842" spans="10:11" x14ac:dyDescent="0.25">
      <c r="J9842" s="92"/>
      <c r="K9842" s="92"/>
    </row>
    <row r="9843" spans="10:11" x14ac:dyDescent="0.25">
      <c r="J9843" s="92"/>
      <c r="K9843" s="92"/>
    </row>
    <row r="9844" spans="10:11" x14ac:dyDescent="0.25">
      <c r="J9844" s="92"/>
      <c r="K9844" s="92"/>
    </row>
    <row r="9845" spans="10:11" x14ac:dyDescent="0.25">
      <c r="J9845" s="92"/>
      <c r="K9845" s="92"/>
    </row>
    <row r="9846" spans="10:11" x14ac:dyDescent="0.25">
      <c r="J9846" s="92"/>
      <c r="K9846" s="92"/>
    </row>
    <row r="9847" spans="10:11" x14ac:dyDescent="0.25">
      <c r="J9847" s="92"/>
      <c r="K9847" s="92"/>
    </row>
    <row r="9848" spans="10:11" x14ac:dyDescent="0.25">
      <c r="J9848" s="92"/>
      <c r="K9848" s="92"/>
    </row>
    <row r="9849" spans="10:11" x14ac:dyDescent="0.25">
      <c r="J9849" s="92"/>
      <c r="K9849" s="92"/>
    </row>
    <row r="9850" spans="10:11" x14ac:dyDescent="0.25">
      <c r="J9850" s="92"/>
      <c r="K9850" s="92"/>
    </row>
    <row r="9851" spans="10:11" x14ac:dyDescent="0.25">
      <c r="J9851" s="92"/>
      <c r="K9851" s="92"/>
    </row>
    <row r="9852" spans="10:11" x14ac:dyDescent="0.25">
      <c r="J9852" s="92"/>
      <c r="K9852" s="92"/>
    </row>
    <row r="9853" spans="10:11" x14ac:dyDescent="0.25">
      <c r="J9853" s="92"/>
      <c r="K9853" s="92"/>
    </row>
    <row r="9854" spans="10:11" x14ac:dyDescent="0.25">
      <c r="J9854" s="92"/>
      <c r="K9854" s="92"/>
    </row>
    <row r="9855" spans="10:11" x14ac:dyDescent="0.25">
      <c r="J9855" s="92"/>
      <c r="K9855" s="92"/>
    </row>
    <row r="9856" spans="10:11" x14ac:dyDescent="0.25">
      <c r="J9856" s="92"/>
      <c r="K9856" s="92"/>
    </row>
    <row r="9857" spans="10:11" x14ac:dyDescent="0.25">
      <c r="J9857" s="92"/>
      <c r="K9857" s="92"/>
    </row>
    <row r="9858" spans="10:11" x14ac:dyDescent="0.25">
      <c r="J9858" s="92"/>
      <c r="K9858" s="92"/>
    </row>
    <row r="9859" spans="10:11" x14ac:dyDescent="0.25">
      <c r="J9859" s="92"/>
      <c r="K9859" s="92"/>
    </row>
    <row r="9860" spans="10:11" x14ac:dyDescent="0.25">
      <c r="J9860" s="92"/>
      <c r="K9860" s="92"/>
    </row>
    <row r="9861" spans="10:11" x14ac:dyDescent="0.25">
      <c r="J9861" s="92"/>
      <c r="K9861" s="92"/>
    </row>
    <row r="9862" spans="10:11" x14ac:dyDescent="0.25">
      <c r="J9862" s="92"/>
      <c r="K9862" s="92"/>
    </row>
    <row r="9863" spans="10:11" x14ac:dyDescent="0.25">
      <c r="J9863" s="92"/>
      <c r="K9863" s="92"/>
    </row>
    <row r="9864" spans="10:11" x14ac:dyDescent="0.25">
      <c r="J9864" s="92"/>
      <c r="K9864" s="92"/>
    </row>
    <row r="9865" spans="10:11" x14ac:dyDescent="0.25">
      <c r="J9865" s="92"/>
      <c r="K9865" s="92"/>
    </row>
    <row r="9866" spans="10:11" x14ac:dyDescent="0.25">
      <c r="J9866" s="92"/>
      <c r="K9866" s="92"/>
    </row>
    <row r="9867" spans="10:11" x14ac:dyDescent="0.25">
      <c r="J9867" s="92"/>
      <c r="K9867" s="92"/>
    </row>
    <row r="9868" spans="10:11" x14ac:dyDescent="0.25">
      <c r="J9868" s="92"/>
      <c r="K9868" s="92"/>
    </row>
    <row r="9869" spans="10:11" x14ac:dyDescent="0.25">
      <c r="J9869" s="92"/>
      <c r="K9869" s="92"/>
    </row>
    <row r="9870" spans="10:11" x14ac:dyDescent="0.25">
      <c r="J9870" s="92"/>
      <c r="K9870" s="92"/>
    </row>
    <row r="9871" spans="10:11" x14ac:dyDescent="0.25">
      <c r="J9871" s="92"/>
      <c r="K9871" s="92"/>
    </row>
    <row r="9872" spans="10:11" x14ac:dyDescent="0.25">
      <c r="J9872" s="92"/>
      <c r="K9872" s="92"/>
    </row>
    <row r="9873" spans="10:11" x14ac:dyDescent="0.25">
      <c r="J9873" s="92"/>
      <c r="K9873" s="92"/>
    </row>
    <row r="9874" spans="10:11" x14ac:dyDescent="0.25">
      <c r="J9874" s="92"/>
      <c r="K9874" s="92"/>
    </row>
    <row r="9875" spans="10:11" x14ac:dyDescent="0.25">
      <c r="J9875" s="92"/>
      <c r="K9875" s="92"/>
    </row>
    <row r="9876" spans="10:11" x14ac:dyDescent="0.25">
      <c r="J9876" s="92"/>
      <c r="K9876" s="92"/>
    </row>
    <row r="9877" spans="10:11" x14ac:dyDescent="0.25">
      <c r="J9877" s="92"/>
      <c r="K9877" s="92"/>
    </row>
    <row r="9878" spans="10:11" x14ac:dyDescent="0.25">
      <c r="J9878" s="92"/>
      <c r="K9878" s="92"/>
    </row>
    <row r="9879" spans="10:11" x14ac:dyDescent="0.25">
      <c r="J9879" s="92"/>
      <c r="K9879" s="92"/>
    </row>
    <row r="9880" spans="10:11" x14ac:dyDescent="0.25">
      <c r="J9880" s="92"/>
      <c r="K9880" s="92"/>
    </row>
    <row r="9881" spans="10:11" x14ac:dyDescent="0.25">
      <c r="J9881" s="92"/>
      <c r="K9881" s="92"/>
    </row>
    <row r="9882" spans="10:11" x14ac:dyDescent="0.25">
      <c r="J9882" s="92"/>
      <c r="K9882" s="92"/>
    </row>
    <row r="9883" spans="10:11" x14ac:dyDescent="0.25">
      <c r="J9883" s="92"/>
      <c r="K9883" s="92"/>
    </row>
    <row r="9884" spans="10:11" x14ac:dyDescent="0.25">
      <c r="J9884" s="92"/>
      <c r="K9884" s="92"/>
    </row>
    <row r="9885" spans="10:11" x14ac:dyDescent="0.25">
      <c r="J9885" s="92"/>
      <c r="K9885" s="92"/>
    </row>
    <row r="9886" spans="10:11" x14ac:dyDescent="0.25">
      <c r="J9886" s="92"/>
      <c r="K9886" s="92"/>
    </row>
    <row r="9887" spans="10:11" x14ac:dyDescent="0.25">
      <c r="J9887" s="92"/>
      <c r="K9887" s="92"/>
    </row>
    <row r="9888" spans="10:11" x14ac:dyDescent="0.25">
      <c r="J9888" s="92"/>
      <c r="K9888" s="92"/>
    </row>
    <row r="9889" spans="10:11" x14ac:dyDescent="0.25">
      <c r="J9889" s="92"/>
      <c r="K9889" s="92"/>
    </row>
    <row r="9890" spans="10:11" x14ac:dyDescent="0.25">
      <c r="J9890" s="92"/>
      <c r="K9890" s="92"/>
    </row>
    <row r="9891" spans="10:11" x14ac:dyDescent="0.25">
      <c r="J9891" s="92"/>
      <c r="K9891" s="92"/>
    </row>
    <row r="9892" spans="10:11" x14ac:dyDescent="0.25">
      <c r="J9892" s="92"/>
      <c r="K9892" s="92"/>
    </row>
    <row r="9893" spans="10:11" x14ac:dyDescent="0.25">
      <c r="J9893" s="92"/>
      <c r="K9893" s="92"/>
    </row>
    <row r="9894" spans="10:11" x14ac:dyDescent="0.25">
      <c r="J9894" s="92"/>
      <c r="K9894" s="92"/>
    </row>
    <row r="9895" spans="10:11" x14ac:dyDescent="0.25">
      <c r="J9895" s="92"/>
      <c r="K9895" s="92"/>
    </row>
    <row r="9896" spans="10:11" x14ac:dyDescent="0.25">
      <c r="J9896" s="92"/>
      <c r="K9896" s="92"/>
    </row>
    <row r="9897" spans="10:11" x14ac:dyDescent="0.25">
      <c r="J9897" s="92"/>
      <c r="K9897" s="92"/>
    </row>
    <row r="9898" spans="10:11" x14ac:dyDescent="0.25">
      <c r="J9898" s="92"/>
      <c r="K9898" s="92"/>
    </row>
    <row r="9899" spans="10:11" x14ac:dyDescent="0.25">
      <c r="J9899" s="92"/>
      <c r="K9899" s="92"/>
    </row>
    <row r="9900" spans="10:11" x14ac:dyDescent="0.25">
      <c r="J9900" s="92"/>
      <c r="K9900" s="92"/>
    </row>
    <row r="9901" spans="10:11" x14ac:dyDescent="0.25">
      <c r="J9901" s="92"/>
      <c r="K9901" s="92"/>
    </row>
    <row r="9902" spans="10:11" x14ac:dyDescent="0.25">
      <c r="J9902" s="92"/>
      <c r="K9902" s="92"/>
    </row>
    <row r="9903" spans="10:11" x14ac:dyDescent="0.25">
      <c r="J9903" s="92"/>
      <c r="K9903" s="92"/>
    </row>
    <row r="9904" spans="10:11" x14ac:dyDescent="0.25">
      <c r="J9904" s="92"/>
      <c r="K9904" s="92"/>
    </row>
    <row r="9905" spans="10:11" x14ac:dyDescent="0.25">
      <c r="J9905" s="92"/>
      <c r="K9905" s="92"/>
    </row>
    <row r="9906" spans="10:11" x14ac:dyDescent="0.25">
      <c r="J9906" s="92"/>
      <c r="K9906" s="92"/>
    </row>
    <row r="9907" spans="10:11" x14ac:dyDescent="0.25">
      <c r="J9907" s="92"/>
      <c r="K9907" s="92"/>
    </row>
    <row r="9908" spans="10:11" x14ac:dyDescent="0.25">
      <c r="J9908" s="92"/>
      <c r="K9908" s="92"/>
    </row>
    <row r="9909" spans="10:11" x14ac:dyDescent="0.25">
      <c r="J9909" s="92"/>
      <c r="K9909" s="92"/>
    </row>
    <row r="9910" spans="10:11" x14ac:dyDescent="0.25">
      <c r="J9910" s="92"/>
      <c r="K9910" s="92"/>
    </row>
    <row r="9911" spans="10:11" x14ac:dyDescent="0.25">
      <c r="J9911" s="92"/>
      <c r="K9911" s="92"/>
    </row>
    <row r="9912" spans="10:11" x14ac:dyDescent="0.25">
      <c r="J9912" s="92"/>
      <c r="K9912" s="92"/>
    </row>
    <row r="9913" spans="10:11" x14ac:dyDescent="0.25">
      <c r="J9913" s="92"/>
      <c r="K9913" s="92"/>
    </row>
    <row r="9914" spans="10:11" x14ac:dyDescent="0.25">
      <c r="J9914" s="92"/>
      <c r="K9914" s="92"/>
    </row>
    <row r="9915" spans="10:11" x14ac:dyDescent="0.25">
      <c r="J9915" s="92"/>
      <c r="K9915" s="92"/>
    </row>
    <row r="9916" spans="10:11" x14ac:dyDescent="0.25">
      <c r="J9916" s="92"/>
      <c r="K9916" s="92"/>
    </row>
    <row r="9917" spans="10:11" x14ac:dyDescent="0.25">
      <c r="J9917" s="92"/>
      <c r="K9917" s="92"/>
    </row>
    <row r="9918" spans="10:11" x14ac:dyDescent="0.25">
      <c r="J9918" s="92"/>
      <c r="K9918" s="92"/>
    </row>
    <row r="9919" spans="10:11" x14ac:dyDescent="0.25">
      <c r="J9919" s="92"/>
      <c r="K9919" s="92"/>
    </row>
    <row r="9920" spans="10:11" x14ac:dyDescent="0.25">
      <c r="J9920" s="92"/>
      <c r="K9920" s="92"/>
    </row>
    <row r="9921" spans="10:11" x14ac:dyDescent="0.25">
      <c r="J9921" s="92"/>
      <c r="K9921" s="92"/>
    </row>
    <row r="9922" spans="10:11" x14ac:dyDescent="0.25">
      <c r="J9922" s="92"/>
      <c r="K9922" s="92"/>
    </row>
    <row r="9923" spans="10:11" x14ac:dyDescent="0.25">
      <c r="J9923" s="92"/>
      <c r="K9923" s="92"/>
    </row>
    <row r="9924" spans="10:11" x14ac:dyDescent="0.25">
      <c r="J9924" s="92"/>
      <c r="K9924" s="92"/>
    </row>
    <row r="9925" spans="10:11" x14ac:dyDescent="0.25">
      <c r="J9925" s="92"/>
      <c r="K9925" s="92"/>
    </row>
    <row r="9926" spans="10:11" x14ac:dyDescent="0.25">
      <c r="J9926" s="92"/>
      <c r="K9926" s="92"/>
    </row>
    <row r="9927" spans="10:11" x14ac:dyDescent="0.25">
      <c r="J9927" s="92"/>
      <c r="K9927" s="92"/>
    </row>
    <row r="9928" spans="10:11" x14ac:dyDescent="0.25">
      <c r="J9928" s="92"/>
      <c r="K9928" s="92"/>
    </row>
    <row r="9929" spans="10:11" x14ac:dyDescent="0.25">
      <c r="J9929" s="92"/>
      <c r="K9929" s="92"/>
    </row>
    <row r="9930" spans="10:11" x14ac:dyDescent="0.25">
      <c r="J9930" s="92"/>
      <c r="K9930" s="92"/>
    </row>
    <row r="9931" spans="10:11" x14ac:dyDescent="0.25">
      <c r="J9931" s="92"/>
      <c r="K9931" s="92"/>
    </row>
    <row r="9932" spans="10:11" x14ac:dyDescent="0.25">
      <c r="J9932" s="92"/>
      <c r="K9932" s="92"/>
    </row>
    <row r="9933" spans="10:11" x14ac:dyDescent="0.25">
      <c r="J9933" s="92"/>
      <c r="K9933" s="92"/>
    </row>
    <row r="9934" spans="10:11" x14ac:dyDescent="0.25">
      <c r="J9934" s="92"/>
      <c r="K9934" s="92"/>
    </row>
    <row r="9935" spans="10:11" x14ac:dyDescent="0.25">
      <c r="J9935" s="92"/>
      <c r="K9935" s="92"/>
    </row>
    <row r="9936" spans="10:11" x14ac:dyDescent="0.25">
      <c r="J9936" s="92"/>
      <c r="K9936" s="92"/>
    </row>
    <row r="9937" spans="10:11" x14ac:dyDescent="0.25">
      <c r="J9937" s="92"/>
      <c r="K9937" s="92"/>
    </row>
    <row r="9938" spans="10:11" x14ac:dyDescent="0.25">
      <c r="J9938" s="92"/>
      <c r="K9938" s="92"/>
    </row>
    <row r="9939" spans="10:11" x14ac:dyDescent="0.25">
      <c r="J9939" s="92"/>
      <c r="K9939" s="92"/>
    </row>
    <row r="9940" spans="10:11" x14ac:dyDescent="0.25">
      <c r="J9940" s="92"/>
      <c r="K9940" s="92"/>
    </row>
    <row r="9941" spans="10:11" x14ac:dyDescent="0.25">
      <c r="J9941" s="92"/>
      <c r="K9941" s="92"/>
    </row>
    <row r="9942" spans="10:11" x14ac:dyDescent="0.25">
      <c r="J9942" s="92"/>
      <c r="K9942" s="92"/>
    </row>
    <row r="9943" spans="10:11" x14ac:dyDescent="0.25">
      <c r="J9943" s="92"/>
      <c r="K9943" s="92"/>
    </row>
    <row r="9944" spans="10:11" x14ac:dyDescent="0.25">
      <c r="J9944" s="92"/>
      <c r="K9944" s="92"/>
    </row>
    <row r="9945" spans="10:11" x14ac:dyDescent="0.25">
      <c r="J9945" s="92"/>
      <c r="K9945" s="92"/>
    </row>
    <row r="9946" spans="10:11" x14ac:dyDescent="0.25">
      <c r="J9946" s="92"/>
      <c r="K9946" s="92"/>
    </row>
    <row r="9947" spans="10:11" x14ac:dyDescent="0.25">
      <c r="J9947" s="92"/>
      <c r="K9947" s="92"/>
    </row>
    <row r="9948" spans="10:11" x14ac:dyDescent="0.25">
      <c r="J9948" s="92"/>
      <c r="K9948" s="92"/>
    </row>
    <row r="9949" spans="10:11" x14ac:dyDescent="0.25">
      <c r="J9949" s="92"/>
      <c r="K9949" s="92"/>
    </row>
    <row r="9950" spans="10:11" x14ac:dyDescent="0.25">
      <c r="J9950" s="92"/>
      <c r="K9950" s="92"/>
    </row>
    <row r="9951" spans="10:11" x14ac:dyDescent="0.25">
      <c r="J9951" s="92"/>
      <c r="K9951" s="92"/>
    </row>
    <row r="9952" spans="10:11" x14ac:dyDescent="0.25">
      <c r="J9952" s="92"/>
      <c r="K9952" s="92"/>
    </row>
    <row r="9953" spans="10:11" x14ac:dyDescent="0.25">
      <c r="J9953" s="92"/>
      <c r="K9953" s="92"/>
    </row>
    <row r="9954" spans="10:11" x14ac:dyDescent="0.25">
      <c r="J9954" s="92"/>
      <c r="K9954" s="92"/>
    </row>
    <row r="9955" spans="10:11" x14ac:dyDescent="0.25">
      <c r="J9955" s="92"/>
      <c r="K9955" s="92"/>
    </row>
    <row r="9956" spans="10:11" x14ac:dyDescent="0.25">
      <c r="J9956" s="92"/>
      <c r="K9956" s="92"/>
    </row>
    <row r="9957" spans="10:11" x14ac:dyDescent="0.25">
      <c r="J9957" s="92"/>
      <c r="K9957" s="92"/>
    </row>
    <row r="9958" spans="10:11" x14ac:dyDescent="0.25">
      <c r="J9958" s="92"/>
      <c r="K9958" s="92"/>
    </row>
    <row r="9959" spans="10:11" x14ac:dyDescent="0.25">
      <c r="J9959" s="92"/>
      <c r="K9959" s="92"/>
    </row>
    <row r="9960" spans="10:11" x14ac:dyDescent="0.25">
      <c r="J9960" s="92"/>
      <c r="K9960" s="92"/>
    </row>
    <row r="9961" spans="10:11" x14ac:dyDescent="0.25">
      <c r="J9961" s="92"/>
      <c r="K9961" s="92"/>
    </row>
    <row r="9962" spans="10:11" x14ac:dyDescent="0.25">
      <c r="J9962" s="92"/>
      <c r="K9962" s="92"/>
    </row>
    <row r="9963" spans="10:11" x14ac:dyDescent="0.25">
      <c r="J9963" s="92"/>
      <c r="K9963" s="92"/>
    </row>
    <row r="9964" spans="10:11" x14ac:dyDescent="0.25">
      <c r="J9964" s="92"/>
      <c r="K9964" s="92"/>
    </row>
    <row r="9965" spans="10:11" x14ac:dyDescent="0.25">
      <c r="J9965" s="92"/>
      <c r="K9965" s="92"/>
    </row>
    <row r="9966" spans="10:11" x14ac:dyDescent="0.25">
      <c r="J9966" s="92"/>
      <c r="K9966" s="92"/>
    </row>
    <row r="9967" spans="10:11" x14ac:dyDescent="0.25">
      <c r="J9967" s="92"/>
      <c r="K9967" s="92"/>
    </row>
    <row r="9968" spans="10:11" x14ac:dyDescent="0.25">
      <c r="J9968" s="92"/>
      <c r="K9968" s="92"/>
    </row>
    <row r="9969" spans="10:11" x14ac:dyDescent="0.25">
      <c r="J9969" s="92"/>
      <c r="K9969" s="92"/>
    </row>
    <row r="9970" spans="10:11" x14ac:dyDescent="0.25">
      <c r="J9970" s="92"/>
      <c r="K9970" s="92"/>
    </row>
    <row r="9971" spans="10:11" x14ac:dyDescent="0.25">
      <c r="J9971" s="92"/>
      <c r="K9971" s="92"/>
    </row>
    <row r="9972" spans="10:11" x14ac:dyDescent="0.25">
      <c r="J9972" s="92"/>
      <c r="K9972" s="92"/>
    </row>
    <row r="9973" spans="10:11" x14ac:dyDescent="0.25">
      <c r="J9973" s="92"/>
      <c r="K9973" s="92"/>
    </row>
    <row r="9974" spans="10:11" x14ac:dyDescent="0.25">
      <c r="J9974" s="92"/>
      <c r="K9974" s="92"/>
    </row>
    <row r="9975" spans="10:11" x14ac:dyDescent="0.25">
      <c r="J9975" s="92"/>
      <c r="K9975" s="92"/>
    </row>
    <row r="9976" spans="10:11" x14ac:dyDescent="0.25">
      <c r="J9976" s="92"/>
      <c r="K9976" s="92"/>
    </row>
    <row r="9977" spans="10:11" x14ac:dyDescent="0.25">
      <c r="J9977" s="92"/>
      <c r="K9977" s="92"/>
    </row>
    <row r="9978" spans="10:11" x14ac:dyDescent="0.25">
      <c r="J9978" s="92"/>
      <c r="K9978" s="92"/>
    </row>
    <row r="9979" spans="10:11" x14ac:dyDescent="0.25">
      <c r="J9979" s="92"/>
      <c r="K9979" s="92"/>
    </row>
    <row r="9980" spans="10:11" x14ac:dyDescent="0.25">
      <c r="J9980" s="92"/>
      <c r="K9980" s="92"/>
    </row>
    <row r="9981" spans="10:11" x14ac:dyDescent="0.25">
      <c r="J9981" s="92"/>
      <c r="K9981" s="92"/>
    </row>
    <row r="9982" spans="10:11" x14ac:dyDescent="0.25">
      <c r="J9982" s="92"/>
      <c r="K9982" s="92"/>
    </row>
    <row r="9983" spans="10:11" x14ac:dyDescent="0.25">
      <c r="J9983" s="92"/>
      <c r="K9983" s="92"/>
    </row>
    <row r="9984" spans="10:11" x14ac:dyDescent="0.25">
      <c r="J9984" s="92"/>
      <c r="K9984" s="92"/>
    </row>
    <row r="9985" spans="10:11" x14ac:dyDescent="0.25">
      <c r="J9985" s="92"/>
      <c r="K9985" s="92"/>
    </row>
    <row r="9986" spans="10:11" x14ac:dyDescent="0.25">
      <c r="J9986" s="92"/>
      <c r="K9986" s="92"/>
    </row>
    <row r="9987" spans="10:11" x14ac:dyDescent="0.25">
      <c r="J9987" s="92"/>
      <c r="K9987" s="92"/>
    </row>
    <row r="9988" spans="10:11" x14ac:dyDescent="0.25">
      <c r="J9988" s="92"/>
      <c r="K9988" s="92"/>
    </row>
    <row r="9989" spans="10:11" x14ac:dyDescent="0.25">
      <c r="J9989" s="92"/>
      <c r="K9989" s="92"/>
    </row>
    <row r="9990" spans="10:11" x14ac:dyDescent="0.25">
      <c r="J9990" s="92"/>
      <c r="K9990" s="92"/>
    </row>
    <row r="9991" spans="10:11" x14ac:dyDescent="0.25">
      <c r="J9991" s="92"/>
      <c r="K9991" s="92"/>
    </row>
    <row r="9992" spans="10:11" x14ac:dyDescent="0.25">
      <c r="J9992" s="92"/>
      <c r="K9992" s="92"/>
    </row>
    <row r="9993" spans="10:11" x14ac:dyDescent="0.25">
      <c r="J9993" s="92"/>
      <c r="K9993" s="92"/>
    </row>
    <row r="9994" spans="10:11" x14ac:dyDescent="0.25">
      <c r="J9994" s="92"/>
      <c r="K9994" s="92"/>
    </row>
    <row r="9995" spans="10:11" x14ac:dyDescent="0.25">
      <c r="J9995" s="92"/>
      <c r="K9995" s="92"/>
    </row>
    <row r="9996" spans="10:11" x14ac:dyDescent="0.25">
      <c r="J9996" s="92"/>
      <c r="K9996" s="92"/>
    </row>
    <row r="9997" spans="10:11" x14ac:dyDescent="0.25">
      <c r="J9997" s="92"/>
      <c r="K9997" s="92"/>
    </row>
    <row r="9998" spans="10:11" x14ac:dyDescent="0.25">
      <c r="J9998" s="92"/>
      <c r="K9998" s="92"/>
    </row>
    <row r="9999" spans="10:11" x14ac:dyDescent="0.25">
      <c r="J9999" s="92"/>
      <c r="K9999" s="92"/>
    </row>
    <row r="10000" spans="10:11" x14ac:dyDescent="0.25">
      <c r="J10000" s="92"/>
      <c r="K10000" s="92"/>
    </row>
    <row r="10001" spans="10:11" x14ac:dyDescent="0.25">
      <c r="J10001" s="92"/>
      <c r="K10001" s="92"/>
    </row>
    <row r="10002" spans="10:11" x14ac:dyDescent="0.25">
      <c r="J10002" s="92"/>
      <c r="K10002" s="92"/>
    </row>
    <row r="10003" spans="10:11" x14ac:dyDescent="0.25">
      <c r="J10003" s="92"/>
      <c r="K10003" s="92"/>
    </row>
    <row r="10004" spans="10:11" x14ac:dyDescent="0.25">
      <c r="J10004" s="92"/>
      <c r="K10004" s="92"/>
    </row>
    <row r="10005" spans="10:11" x14ac:dyDescent="0.25">
      <c r="J10005" s="92"/>
      <c r="K10005" s="92"/>
    </row>
    <row r="10006" spans="10:11" x14ac:dyDescent="0.25">
      <c r="J10006" s="92"/>
      <c r="K10006" s="92"/>
    </row>
    <row r="10007" spans="10:11" x14ac:dyDescent="0.25">
      <c r="J10007" s="92"/>
      <c r="K10007" s="92"/>
    </row>
    <row r="10008" spans="10:11" x14ac:dyDescent="0.25">
      <c r="J10008" s="92"/>
      <c r="K10008" s="92"/>
    </row>
    <row r="10009" spans="10:11" x14ac:dyDescent="0.25">
      <c r="J10009" s="92"/>
      <c r="K10009" s="92"/>
    </row>
    <row r="10010" spans="10:11" x14ac:dyDescent="0.25">
      <c r="J10010" s="92"/>
      <c r="K10010" s="92"/>
    </row>
    <row r="10011" spans="10:11" x14ac:dyDescent="0.25">
      <c r="J10011" s="92"/>
      <c r="K10011" s="92"/>
    </row>
    <row r="10012" spans="10:11" x14ac:dyDescent="0.25">
      <c r="J10012" s="92"/>
      <c r="K10012" s="92"/>
    </row>
    <row r="10013" spans="10:11" x14ac:dyDescent="0.25">
      <c r="J10013" s="92"/>
      <c r="K10013" s="92"/>
    </row>
    <row r="10014" spans="10:11" x14ac:dyDescent="0.25">
      <c r="J10014" s="92"/>
      <c r="K10014" s="92"/>
    </row>
    <row r="10015" spans="10:11" x14ac:dyDescent="0.25">
      <c r="J10015" s="92"/>
      <c r="K10015" s="92"/>
    </row>
    <row r="10016" spans="10:11" x14ac:dyDescent="0.25">
      <c r="J10016" s="92"/>
      <c r="K10016" s="92"/>
    </row>
    <row r="10017" spans="10:11" x14ac:dyDescent="0.25">
      <c r="J10017" s="92"/>
      <c r="K10017" s="92"/>
    </row>
    <row r="10018" spans="10:11" x14ac:dyDescent="0.25">
      <c r="J10018" s="92"/>
      <c r="K10018" s="92"/>
    </row>
    <row r="10019" spans="10:11" x14ac:dyDescent="0.25">
      <c r="J10019" s="92"/>
      <c r="K10019" s="92"/>
    </row>
    <row r="10020" spans="10:11" x14ac:dyDescent="0.25">
      <c r="J10020" s="92"/>
      <c r="K10020" s="92"/>
    </row>
    <row r="10021" spans="10:11" x14ac:dyDescent="0.25">
      <c r="J10021" s="92"/>
      <c r="K10021" s="92"/>
    </row>
    <row r="10022" spans="10:11" x14ac:dyDescent="0.25">
      <c r="J10022" s="92"/>
      <c r="K10022" s="92"/>
    </row>
    <row r="10023" spans="10:11" x14ac:dyDescent="0.25">
      <c r="J10023" s="92"/>
      <c r="K10023" s="92"/>
    </row>
    <row r="10024" spans="10:11" x14ac:dyDescent="0.25">
      <c r="J10024" s="92"/>
      <c r="K10024" s="92"/>
    </row>
    <row r="10025" spans="10:11" x14ac:dyDescent="0.25">
      <c r="J10025" s="92"/>
      <c r="K10025" s="92"/>
    </row>
    <row r="10026" spans="10:11" x14ac:dyDescent="0.25">
      <c r="J10026" s="92"/>
      <c r="K10026" s="92"/>
    </row>
    <row r="10027" spans="10:11" x14ac:dyDescent="0.25">
      <c r="J10027" s="92"/>
      <c r="K10027" s="92"/>
    </row>
    <row r="10028" spans="10:11" x14ac:dyDescent="0.25">
      <c r="J10028" s="92"/>
      <c r="K10028" s="92"/>
    </row>
    <row r="10029" spans="10:11" x14ac:dyDescent="0.25">
      <c r="J10029" s="92"/>
      <c r="K10029" s="92"/>
    </row>
    <row r="10030" spans="10:11" x14ac:dyDescent="0.25">
      <c r="J10030" s="92"/>
      <c r="K10030" s="92"/>
    </row>
    <row r="10031" spans="10:11" x14ac:dyDescent="0.25">
      <c r="J10031" s="92"/>
      <c r="K10031" s="92"/>
    </row>
    <row r="10032" spans="10:11" x14ac:dyDescent="0.25">
      <c r="J10032" s="92"/>
      <c r="K10032" s="92"/>
    </row>
    <row r="10033" spans="10:11" x14ac:dyDescent="0.25">
      <c r="J10033" s="92"/>
      <c r="K10033" s="92"/>
    </row>
    <row r="10034" spans="10:11" x14ac:dyDescent="0.25">
      <c r="J10034" s="92"/>
      <c r="K10034" s="92"/>
    </row>
    <row r="10035" spans="10:11" x14ac:dyDescent="0.25">
      <c r="J10035" s="92"/>
      <c r="K10035" s="92"/>
    </row>
    <row r="10036" spans="10:11" x14ac:dyDescent="0.25">
      <c r="J10036" s="92"/>
      <c r="K10036" s="92"/>
    </row>
    <row r="10037" spans="10:11" x14ac:dyDescent="0.25">
      <c r="J10037" s="92"/>
      <c r="K10037" s="92"/>
    </row>
    <row r="10038" spans="10:11" x14ac:dyDescent="0.25">
      <c r="J10038" s="92"/>
      <c r="K10038" s="92"/>
    </row>
    <row r="10039" spans="10:11" x14ac:dyDescent="0.25">
      <c r="J10039" s="92"/>
      <c r="K10039" s="92"/>
    </row>
    <row r="10040" spans="10:11" x14ac:dyDescent="0.25">
      <c r="J10040" s="92"/>
      <c r="K10040" s="92"/>
    </row>
    <row r="10041" spans="10:11" x14ac:dyDescent="0.25">
      <c r="J10041" s="92"/>
      <c r="K10041" s="92"/>
    </row>
    <row r="10042" spans="10:11" x14ac:dyDescent="0.25">
      <c r="J10042" s="92"/>
      <c r="K10042" s="92"/>
    </row>
    <row r="10043" spans="10:11" x14ac:dyDescent="0.25">
      <c r="J10043" s="92"/>
      <c r="K10043" s="92"/>
    </row>
    <row r="10044" spans="10:11" x14ac:dyDescent="0.25">
      <c r="J10044" s="92"/>
      <c r="K10044" s="92"/>
    </row>
    <row r="10045" spans="10:11" x14ac:dyDescent="0.25">
      <c r="J10045" s="92"/>
      <c r="K10045" s="92"/>
    </row>
    <row r="10046" spans="10:11" x14ac:dyDescent="0.25">
      <c r="J10046" s="92"/>
      <c r="K10046" s="92"/>
    </row>
    <row r="10047" spans="10:11" x14ac:dyDescent="0.25">
      <c r="J10047" s="92"/>
      <c r="K10047" s="92"/>
    </row>
    <row r="10048" spans="10:11" x14ac:dyDescent="0.25">
      <c r="J10048" s="92"/>
      <c r="K10048" s="92"/>
    </row>
    <row r="10049" spans="10:11" x14ac:dyDescent="0.25">
      <c r="J10049" s="92"/>
      <c r="K10049" s="92"/>
    </row>
    <row r="10050" spans="10:11" x14ac:dyDescent="0.25">
      <c r="J10050" s="92"/>
      <c r="K10050" s="92"/>
    </row>
    <row r="10051" spans="10:11" x14ac:dyDescent="0.25">
      <c r="J10051" s="92"/>
      <c r="K10051" s="92"/>
    </row>
    <row r="10052" spans="10:11" x14ac:dyDescent="0.25">
      <c r="J10052" s="92"/>
      <c r="K10052" s="92"/>
    </row>
    <row r="10053" spans="10:11" x14ac:dyDescent="0.25">
      <c r="J10053" s="92"/>
      <c r="K10053" s="92"/>
    </row>
    <row r="10054" spans="10:11" x14ac:dyDescent="0.25">
      <c r="J10054" s="92"/>
      <c r="K10054" s="92"/>
    </row>
    <row r="10055" spans="10:11" x14ac:dyDescent="0.25">
      <c r="J10055" s="92"/>
      <c r="K10055" s="92"/>
    </row>
    <row r="10056" spans="10:11" x14ac:dyDescent="0.25">
      <c r="J10056" s="92"/>
      <c r="K10056" s="92"/>
    </row>
    <row r="10057" spans="10:11" x14ac:dyDescent="0.25">
      <c r="J10057" s="92"/>
      <c r="K10057" s="92"/>
    </row>
    <row r="10058" spans="10:11" x14ac:dyDescent="0.25">
      <c r="J10058" s="92"/>
      <c r="K10058" s="92"/>
    </row>
    <row r="10059" spans="10:11" x14ac:dyDescent="0.25">
      <c r="J10059" s="92"/>
      <c r="K10059" s="92"/>
    </row>
    <row r="10060" spans="10:11" x14ac:dyDescent="0.25">
      <c r="J10060" s="92"/>
      <c r="K10060" s="92"/>
    </row>
    <row r="10061" spans="10:11" x14ac:dyDescent="0.25">
      <c r="J10061" s="92"/>
      <c r="K10061" s="92"/>
    </row>
    <row r="10062" spans="10:11" x14ac:dyDescent="0.25">
      <c r="J10062" s="92"/>
      <c r="K10062" s="92"/>
    </row>
    <row r="10063" spans="10:11" x14ac:dyDescent="0.25">
      <c r="J10063" s="92"/>
      <c r="K10063" s="92"/>
    </row>
    <row r="10064" spans="10:11" x14ac:dyDescent="0.25">
      <c r="J10064" s="92"/>
      <c r="K10064" s="92"/>
    </row>
    <row r="10065" spans="10:11" x14ac:dyDescent="0.25">
      <c r="J10065" s="92"/>
      <c r="K10065" s="92"/>
    </row>
    <row r="10066" spans="10:11" x14ac:dyDescent="0.25">
      <c r="J10066" s="92"/>
      <c r="K10066" s="92"/>
    </row>
    <row r="10067" spans="10:11" x14ac:dyDescent="0.25">
      <c r="J10067" s="92"/>
      <c r="K10067" s="92"/>
    </row>
    <row r="10068" spans="10:11" x14ac:dyDescent="0.25">
      <c r="J10068" s="92"/>
      <c r="K10068" s="92"/>
    </row>
    <row r="10069" spans="10:11" x14ac:dyDescent="0.25">
      <c r="J10069" s="92"/>
      <c r="K10069" s="92"/>
    </row>
    <row r="10070" spans="10:11" x14ac:dyDescent="0.25">
      <c r="J10070" s="92"/>
      <c r="K10070" s="92"/>
    </row>
    <row r="10071" spans="10:11" x14ac:dyDescent="0.25">
      <c r="J10071" s="92"/>
      <c r="K10071" s="92"/>
    </row>
    <row r="10072" spans="10:11" x14ac:dyDescent="0.25">
      <c r="J10072" s="92"/>
      <c r="K10072" s="92"/>
    </row>
    <row r="10073" spans="10:11" x14ac:dyDescent="0.25">
      <c r="J10073" s="92"/>
      <c r="K10073" s="92"/>
    </row>
    <row r="10074" spans="10:11" x14ac:dyDescent="0.25">
      <c r="J10074" s="92"/>
      <c r="K10074" s="92"/>
    </row>
    <row r="10075" spans="10:11" x14ac:dyDescent="0.25">
      <c r="J10075" s="92"/>
      <c r="K10075" s="92"/>
    </row>
    <row r="10076" spans="10:11" x14ac:dyDescent="0.25">
      <c r="J10076" s="92"/>
      <c r="K10076" s="92"/>
    </row>
    <row r="10077" spans="10:11" x14ac:dyDescent="0.25">
      <c r="J10077" s="92"/>
      <c r="K10077" s="92"/>
    </row>
    <row r="10078" spans="10:11" x14ac:dyDescent="0.25">
      <c r="J10078" s="92"/>
      <c r="K10078" s="92"/>
    </row>
    <row r="10079" spans="10:11" x14ac:dyDescent="0.25">
      <c r="J10079" s="92"/>
      <c r="K10079" s="92"/>
    </row>
    <row r="10080" spans="10:11" x14ac:dyDescent="0.25">
      <c r="J10080" s="92"/>
      <c r="K10080" s="92"/>
    </row>
    <row r="10081" spans="10:11" x14ac:dyDescent="0.25">
      <c r="J10081" s="92"/>
      <c r="K10081" s="92"/>
    </row>
    <row r="10082" spans="10:11" x14ac:dyDescent="0.25">
      <c r="J10082" s="92"/>
      <c r="K10082" s="92"/>
    </row>
    <row r="10083" spans="10:11" x14ac:dyDescent="0.25">
      <c r="J10083" s="92"/>
      <c r="K10083" s="92"/>
    </row>
    <row r="10084" spans="10:11" x14ac:dyDescent="0.25">
      <c r="J10084" s="92"/>
      <c r="K10084" s="92"/>
    </row>
    <row r="10085" spans="10:11" x14ac:dyDescent="0.25">
      <c r="J10085" s="92"/>
      <c r="K10085" s="92"/>
    </row>
    <row r="10086" spans="10:11" x14ac:dyDescent="0.25">
      <c r="J10086" s="92"/>
      <c r="K10086" s="92"/>
    </row>
    <row r="10087" spans="10:11" x14ac:dyDescent="0.25">
      <c r="J10087" s="92"/>
      <c r="K10087" s="92"/>
    </row>
    <row r="10088" spans="10:11" x14ac:dyDescent="0.25">
      <c r="J10088" s="92"/>
      <c r="K10088" s="92"/>
    </row>
    <row r="10089" spans="10:11" x14ac:dyDescent="0.25">
      <c r="J10089" s="92"/>
      <c r="K10089" s="92"/>
    </row>
    <row r="10090" spans="10:11" x14ac:dyDescent="0.25">
      <c r="J10090" s="92"/>
      <c r="K10090" s="92"/>
    </row>
    <row r="10091" spans="10:11" x14ac:dyDescent="0.25">
      <c r="J10091" s="92"/>
      <c r="K10091" s="92"/>
    </row>
    <row r="10092" spans="10:11" x14ac:dyDescent="0.25">
      <c r="J10092" s="92"/>
      <c r="K10092" s="92"/>
    </row>
    <row r="10093" spans="10:11" x14ac:dyDescent="0.25">
      <c r="J10093" s="92"/>
      <c r="K10093" s="92"/>
    </row>
    <row r="10094" spans="10:11" x14ac:dyDescent="0.25">
      <c r="J10094" s="92"/>
      <c r="K10094" s="92"/>
    </row>
    <row r="10095" spans="10:11" x14ac:dyDescent="0.25">
      <c r="J10095" s="92"/>
      <c r="K10095" s="92"/>
    </row>
    <row r="10096" spans="10:11" x14ac:dyDescent="0.25">
      <c r="J10096" s="92"/>
      <c r="K10096" s="92"/>
    </row>
    <row r="10097" spans="10:11" x14ac:dyDescent="0.25">
      <c r="J10097" s="92"/>
      <c r="K10097" s="92"/>
    </row>
    <row r="10098" spans="10:11" x14ac:dyDescent="0.25">
      <c r="J10098" s="92"/>
      <c r="K10098" s="92"/>
    </row>
    <row r="10099" spans="10:11" x14ac:dyDescent="0.25">
      <c r="J10099" s="92"/>
      <c r="K10099" s="92"/>
    </row>
    <row r="10100" spans="10:11" x14ac:dyDescent="0.25">
      <c r="J10100" s="92"/>
      <c r="K10100" s="92"/>
    </row>
    <row r="10101" spans="10:11" x14ac:dyDescent="0.25">
      <c r="J10101" s="92"/>
      <c r="K10101" s="92"/>
    </row>
    <row r="10102" spans="10:11" x14ac:dyDescent="0.25">
      <c r="J10102" s="92"/>
      <c r="K10102" s="92"/>
    </row>
    <row r="10103" spans="10:11" x14ac:dyDescent="0.25">
      <c r="J10103" s="92"/>
      <c r="K10103" s="92"/>
    </row>
    <row r="10104" spans="10:11" x14ac:dyDescent="0.25">
      <c r="J10104" s="92"/>
      <c r="K10104" s="92"/>
    </row>
    <row r="10105" spans="10:11" x14ac:dyDescent="0.25">
      <c r="J10105" s="92"/>
      <c r="K10105" s="92"/>
    </row>
    <row r="10106" spans="10:11" x14ac:dyDescent="0.25">
      <c r="J10106" s="92"/>
      <c r="K10106" s="92"/>
    </row>
    <row r="10107" spans="10:11" x14ac:dyDescent="0.25">
      <c r="J10107" s="92"/>
      <c r="K10107" s="92"/>
    </row>
    <row r="10108" spans="10:11" x14ac:dyDescent="0.25">
      <c r="J10108" s="92"/>
      <c r="K10108" s="92"/>
    </row>
    <row r="10109" spans="10:11" x14ac:dyDescent="0.25">
      <c r="J10109" s="92"/>
      <c r="K10109" s="92"/>
    </row>
    <row r="10110" spans="10:11" x14ac:dyDescent="0.25">
      <c r="J10110" s="92"/>
      <c r="K10110" s="92"/>
    </row>
    <row r="10111" spans="10:11" x14ac:dyDescent="0.25">
      <c r="J10111" s="92"/>
      <c r="K10111" s="92"/>
    </row>
    <row r="10112" spans="10:11" x14ac:dyDescent="0.25">
      <c r="J10112" s="92"/>
      <c r="K10112" s="92"/>
    </row>
    <row r="10113" spans="10:11" x14ac:dyDescent="0.25">
      <c r="J10113" s="92"/>
      <c r="K10113" s="92"/>
    </row>
    <row r="10114" spans="10:11" x14ac:dyDescent="0.25">
      <c r="J10114" s="92"/>
      <c r="K10114" s="92"/>
    </row>
    <row r="10115" spans="10:11" x14ac:dyDescent="0.25">
      <c r="J10115" s="92"/>
      <c r="K10115" s="92"/>
    </row>
    <row r="10116" spans="10:11" x14ac:dyDescent="0.25">
      <c r="J10116" s="92"/>
      <c r="K10116" s="92"/>
    </row>
    <row r="10117" spans="10:11" x14ac:dyDescent="0.25">
      <c r="J10117" s="92"/>
      <c r="K10117" s="92"/>
    </row>
    <row r="10118" spans="10:11" x14ac:dyDescent="0.25">
      <c r="J10118" s="92"/>
      <c r="K10118" s="92"/>
    </row>
    <row r="10119" spans="10:11" x14ac:dyDescent="0.25">
      <c r="J10119" s="92"/>
      <c r="K10119" s="92"/>
    </row>
    <row r="10120" spans="10:11" x14ac:dyDescent="0.25">
      <c r="J10120" s="92"/>
      <c r="K10120" s="92"/>
    </row>
    <row r="10121" spans="10:11" x14ac:dyDescent="0.25">
      <c r="J10121" s="92"/>
      <c r="K10121" s="92"/>
    </row>
    <row r="10122" spans="10:11" x14ac:dyDescent="0.25">
      <c r="J10122" s="92"/>
      <c r="K10122" s="92"/>
    </row>
    <row r="10123" spans="10:11" x14ac:dyDescent="0.25">
      <c r="J10123" s="92"/>
      <c r="K10123" s="92"/>
    </row>
    <row r="10124" spans="10:11" x14ac:dyDescent="0.25">
      <c r="J10124" s="92"/>
      <c r="K10124" s="92"/>
    </row>
    <row r="10125" spans="10:11" x14ac:dyDescent="0.25">
      <c r="J10125" s="92"/>
      <c r="K10125" s="92"/>
    </row>
    <row r="10126" spans="10:11" x14ac:dyDescent="0.25">
      <c r="J10126" s="92"/>
      <c r="K10126" s="92"/>
    </row>
    <row r="10127" spans="10:11" x14ac:dyDescent="0.25">
      <c r="J10127" s="92"/>
      <c r="K10127" s="92"/>
    </row>
    <row r="10128" spans="10:11" x14ac:dyDescent="0.25">
      <c r="J10128" s="92"/>
      <c r="K10128" s="92"/>
    </row>
    <row r="10129" spans="10:11" x14ac:dyDescent="0.25">
      <c r="J10129" s="92"/>
      <c r="K10129" s="92"/>
    </row>
    <row r="10130" spans="10:11" x14ac:dyDescent="0.25">
      <c r="J10130" s="92"/>
      <c r="K10130" s="92"/>
    </row>
    <row r="10131" spans="10:11" x14ac:dyDescent="0.25">
      <c r="J10131" s="92"/>
      <c r="K10131" s="92"/>
    </row>
    <row r="10132" spans="10:11" x14ac:dyDescent="0.25">
      <c r="J10132" s="92"/>
      <c r="K10132" s="92"/>
    </row>
    <row r="10133" spans="10:11" x14ac:dyDescent="0.25">
      <c r="J10133" s="92"/>
      <c r="K10133" s="92"/>
    </row>
    <row r="10134" spans="10:11" x14ac:dyDescent="0.25">
      <c r="J10134" s="92"/>
      <c r="K10134" s="92"/>
    </row>
    <row r="10135" spans="10:11" x14ac:dyDescent="0.25">
      <c r="J10135" s="92"/>
      <c r="K10135" s="92"/>
    </row>
    <row r="10136" spans="10:11" x14ac:dyDescent="0.25">
      <c r="J10136" s="92"/>
      <c r="K10136" s="92"/>
    </row>
    <row r="10137" spans="10:11" x14ac:dyDescent="0.25">
      <c r="J10137" s="92"/>
      <c r="K10137" s="92"/>
    </row>
    <row r="10138" spans="10:11" x14ac:dyDescent="0.25">
      <c r="J10138" s="92"/>
      <c r="K10138" s="92"/>
    </row>
    <row r="10139" spans="10:11" x14ac:dyDescent="0.25">
      <c r="J10139" s="92"/>
      <c r="K10139" s="92"/>
    </row>
    <row r="10140" spans="10:11" x14ac:dyDescent="0.25">
      <c r="J10140" s="92"/>
      <c r="K10140" s="92"/>
    </row>
    <row r="10141" spans="10:11" x14ac:dyDescent="0.25">
      <c r="J10141" s="92"/>
      <c r="K10141" s="92"/>
    </row>
    <row r="10142" spans="10:11" x14ac:dyDescent="0.25">
      <c r="J10142" s="92"/>
      <c r="K10142" s="92"/>
    </row>
    <row r="10143" spans="10:11" x14ac:dyDescent="0.25">
      <c r="J10143" s="92"/>
      <c r="K10143" s="92"/>
    </row>
    <row r="10144" spans="10:11" x14ac:dyDescent="0.25">
      <c r="J10144" s="92"/>
      <c r="K10144" s="92"/>
    </row>
    <row r="10145" spans="10:11" x14ac:dyDescent="0.25">
      <c r="J10145" s="92"/>
      <c r="K10145" s="92"/>
    </row>
    <row r="10146" spans="10:11" x14ac:dyDescent="0.25">
      <c r="J10146" s="92"/>
      <c r="K10146" s="92"/>
    </row>
    <row r="10147" spans="10:11" x14ac:dyDescent="0.25">
      <c r="J10147" s="92"/>
      <c r="K10147" s="92"/>
    </row>
    <row r="10148" spans="10:11" x14ac:dyDescent="0.25">
      <c r="J10148" s="92"/>
      <c r="K10148" s="92"/>
    </row>
    <row r="10149" spans="10:11" x14ac:dyDescent="0.25">
      <c r="J10149" s="92"/>
      <c r="K10149" s="92"/>
    </row>
    <row r="10150" spans="10:11" x14ac:dyDescent="0.25">
      <c r="J10150" s="92"/>
      <c r="K10150" s="92"/>
    </row>
    <row r="10151" spans="10:11" x14ac:dyDescent="0.25">
      <c r="J10151" s="92"/>
      <c r="K10151" s="92"/>
    </row>
    <row r="10152" spans="10:11" x14ac:dyDescent="0.25">
      <c r="J10152" s="92"/>
      <c r="K10152" s="92"/>
    </row>
    <row r="10153" spans="10:11" x14ac:dyDescent="0.25">
      <c r="J10153" s="92"/>
      <c r="K10153" s="92"/>
    </row>
    <row r="10154" spans="10:11" x14ac:dyDescent="0.25">
      <c r="J10154" s="92"/>
      <c r="K10154" s="92"/>
    </row>
    <row r="10155" spans="10:11" x14ac:dyDescent="0.25">
      <c r="J10155" s="92"/>
      <c r="K10155" s="92"/>
    </row>
    <row r="10156" spans="10:11" x14ac:dyDescent="0.25">
      <c r="J10156" s="92"/>
      <c r="K10156" s="92"/>
    </row>
    <row r="10157" spans="10:11" x14ac:dyDescent="0.25">
      <c r="J10157" s="92"/>
      <c r="K10157" s="92"/>
    </row>
    <row r="10158" spans="10:11" x14ac:dyDescent="0.25">
      <c r="J10158" s="92"/>
      <c r="K10158" s="92"/>
    </row>
    <row r="10159" spans="10:11" x14ac:dyDescent="0.25">
      <c r="J10159" s="92"/>
      <c r="K10159" s="92"/>
    </row>
    <row r="10160" spans="10:11" x14ac:dyDescent="0.25">
      <c r="J10160" s="92"/>
      <c r="K10160" s="92"/>
    </row>
    <row r="10161" spans="10:11" x14ac:dyDescent="0.25">
      <c r="J10161" s="92"/>
      <c r="K10161" s="92"/>
    </row>
    <row r="10162" spans="10:11" x14ac:dyDescent="0.25">
      <c r="J10162" s="92"/>
      <c r="K10162" s="92"/>
    </row>
    <row r="10163" spans="10:11" x14ac:dyDescent="0.25">
      <c r="J10163" s="92"/>
      <c r="K10163" s="92"/>
    </row>
    <row r="10164" spans="10:11" x14ac:dyDescent="0.25">
      <c r="J10164" s="92"/>
      <c r="K10164" s="92"/>
    </row>
    <row r="10165" spans="10:11" x14ac:dyDescent="0.25">
      <c r="J10165" s="92"/>
      <c r="K10165" s="92"/>
    </row>
    <row r="10166" spans="10:11" x14ac:dyDescent="0.25">
      <c r="J10166" s="92"/>
      <c r="K10166" s="92"/>
    </row>
    <row r="10167" spans="10:11" x14ac:dyDescent="0.25">
      <c r="J10167" s="92"/>
      <c r="K10167" s="92"/>
    </row>
    <row r="10168" spans="10:11" x14ac:dyDescent="0.25">
      <c r="J10168" s="92"/>
      <c r="K10168" s="92"/>
    </row>
    <row r="10169" spans="10:11" x14ac:dyDescent="0.25">
      <c r="J10169" s="92"/>
      <c r="K10169" s="92"/>
    </row>
    <row r="10170" spans="10:11" x14ac:dyDescent="0.25">
      <c r="J10170" s="92"/>
      <c r="K10170" s="92"/>
    </row>
    <row r="10171" spans="10:11" x14ac:dyDescent="0.25">
      <c r="J10171" s="92"/>
      <c r="K10171" s="92"/>
    </row>
    <row r="10172" spans="10:11" x14ac:dyDescent="0.25">
      <c r="J10172" s="92"/>
      <c r="K10172" s="92"/>
    </row>
    <row r="10173" spans="10:11" x14ac:dyDescent="0.25">
      <c r="J10173" s="92"/>
      <c r="K10173" s="92"/>
    </row>
    <row r="10174" spans="10:11" x14ac:dyDescent="0.25">
      <c r="J10174" s="92"/>
      <c r="K10174" s="92"/>
    </row>
    <row r="10175" spans="10:11" x14ac:dyDescent="0.25">
      <c r="J10175" s="92"/>
      <c r="K10175" s="92"/>
    </row>
    <row r="10176" spans="10:11" x14ac:dyDescent="0.25">
      <c r="J10176" s="92"/>
      <c r="K10176" s="92"/>
    </row>
    <row r="10177" spans="10:11" x14ac:dyDescent="0.25">
      <c r="J10177" s="92"/>
      <c r="K10177" s="92"/>
    </row>
    <row r="10178" spans="10:11" x14ac:dyDescent="0.25">
      <c r="J10178" s="92"/>
      <c r="K10178" s="92"/>
    </row>
    <row r="10179" spans="10:11" x14ac:dyDescent="0.25">
      <c r="J10179" s="92"/>
      <c r="K10179" s="92"/>
    </row>
    <row r="10180" spans="10:11" x14ac:dyDescent="0.25">
      <c r="J10180" s="92"/>
      <c r="K10180" s="92"/>
    </row>
    <row r="10181" spans="10:11" x14ac:dyDescent="0.25">
      <c r="J10181" s="92"/>
      <c r="K10181" s="92"/>
    </row>
    <row r="10182" spans="10:11" x14ac:dyDescent="0.25">
      <c r="J10182" s="92"/>
      <c r="K10182" s="92"/>
    </row>
    <row r="10183" spans="10:11" x14ac:dyDescent="0.25">
      <c r="J10183" s="92"/>
      <c r="K10183" s="92"/>
    </row>
    <row r="10184" spans="10:11" x14ac:dyDescent="0.25">
      <c r="J10184" s="92"/>
      <c r="K10184" s="92"/>
    </row>
    <row r="10185" spans="10:11" x14ac:dyDescent="0.25">
      <c r="J10185" s="92"/>
      <c r="K10185" s="92"/>
    </row>
    <row r="10186" spans="10:11" x14ac:dyDescent="0.25">
      <c r="J10186" s="92"/>
      <c r="K10186" s="92"/>
    </row>
    <row r="10187" spans="10:11" x14ac:dyDescent="0.25">
      <c r="J10187" s="92"/>
      <c r="K10187" s="92"/>
    </row>
    <row r="10188" spans="10:11" x14ac:dyDescent="0.25">
      <c r="J10188" s="92"/>
      <c r="K10188" s="92"/>
    </row>
    <row r="10189" spans="10:11" x14ac:dyDescent="0.25">
      <c r="J10189" s="92"/>
      <c r="K10189" s="92"/>
    </row>
    <row r="10190" spans="10:11" x14ac:dyDescent="0.25">
      <c r="J10190" s="92"/>
      <c r="K10190" s="92"/>
    </row>
    <row r="10191" spans="10:11" x14ac:dyDescent="0.25">
      <c r="J10191" s="92"/>
      <c r="K10191" s="92"/>
    </row>
    <row r="10192" spans="10:11" x14ac:dyDescent="0.25">
      <c r="J10192" s="92"/>
      <c r="K10192" s="92"/>
    </row>
    <row r="10193" spans="10:11" x14ac:dyDescent="0.25">
      <c r="J10193" s="92"/>
      <c r="K10193" s="92"/>
    </row>
    <row r="10194" spans="10:11" x14ac:dyDescent="0.25">
      <c r="J10194" s="92"/>
      <c r="K10194" s="92"/>
    </row>
    <row r="10195" spans="10:11" x14ac:dyDescent="0.25">
      <c r="J10195" s="92"/>
      <c r="K10195" s="92"/>
    </row>
    <row r="10196" spans="10:11" x14ac:dyDescent="0.25">
      <c r="J10196" s="92"/>
      <c r="K10196" s="92"/>
    </row>
    <row r="10197" spans="10:11" x14ac:dyDescent="0.25">
      <c r="J10197" s="92"/>
      <c r="K10197" s="92"/>
    </row>
    <row r="10198" spans="10:11" x14ac:dyDescent="0.25">
      <c r="J10198" s="92"/>
      <c r="K10198" s="92"/>
    </row>
    <row r="10199" spans="10:11" x14ac:dyDescent="0.25">
      <c r="J10199" s="92"/>
      <c r="K10199" s="92"/>
    </row>
    <row r="10200" spans="10:11" x14ac:dyDescent="0.25">
      <c r="J10200" s="92"/>
      <c r="K10200" s="92"/>
    </row>
    <row r="10201" spans="10:11" x14ac:dyDescent="0.25">
      <c r="J10201" s="92"/>
      <c r="K10201" s="92"/>
    </row>
    <row r="10202" spans="10:11" x14ac:dyDescent="0.25">
      <c r="J10202" s="92"/>
      <c r="K10202" s="92"/>
    </row>
    <row r="10203" spans="10:11" x14ac:dyDescent="0.25">
      <c r="J10203" s="92"/>
      <c r="K10203" s="92"/>
    </row>
    <row r="10204" spans="10:11" x14ac:dyDescent="0.25">
      <c r="J10204" s="92"/>
      <c r="K10204" s="92"/>
    </row>
    <row r="10205" spans="10:11" x14ac:dyDescent="0.25">
      <c r="J10205" s="92"/>
      <c r="K10205" s="92"/>
    </row>
    <row r="10206" spans="10:11" x14ac:dyDescent="0.25">
      <c r="J10206" s="92"/>
      <c r="K10206" s="92"/>
    </row>
    <row r="10207" spans="10:11" x14ac:dyDescent="0.25">
      <c r="J10207" s="92"/>
      <c r="K10207" s="92"/>
    </row>
    <row r="10208" spans="10:11" x14ac:dyDescent="0.25">
      <c r="J10208" s="92"/>
      <c r="K10208" s="92"/>
    </row>
    <row r="10209" spans="10:11" x14ac:dyDescent="0.25">
      <c r="J10209" s="92"/>
      <c r="K10209" s="92"/>
    </row>
    <row r="10210" spans="10:11" x14ac:dyDescent="0.25">
      <c r="J10210" s="92"/>
      <c r="K10210" s="92"/>
    </row>
    <row r="10211" spans="10:11" x14ac:dyDescent="0.25">
      <c r="J10211" s="92"/>
      <c r="K10211" s="92"/>
    </row>
    <row r="10212" spans="10:11" x14ac:dyDescent="0.25">
      <c r="J10212" s="92"/>
      <c r="K10212" s="92"/>
    </row>
    <row r="10213" spans="10:11" x14ac:dyDescent="0.25">
      <c r="J10213" s="92"/>
      <c r="K10213" s="92"/>
    </row>
    <row r="10214" spans="10:11" x14ac:dyDescent="0.25">
      <c r="J10214" s="92"/>
      <c r="K10214" s="92"/>
    </row>
    <row r="10215" spans="10:11" x14ac:dyDescent="0.25">
      <c r="J10215" s="92"/>
      <c r="K10215" s="92"/>
    </row>
    <row r="10216" spans="10:11" x14ac:dyDescent="0.25">
      <c r="J10216" s="92"/>
      <c r="K10216" s="92"/>
    </row>
    <row r="10217" spans="10:11" x14ac:dyDescent="0.25">
      <c r="J10217" s="92"/>
      <c r="K10217" s="92"/>
    </row>
    <row r="10218" spans="10:11" x14ac:dyDescent="0.25">
      <c r="J10218" s="92"/>
      <c r="K10218" s="92"/>
    </row>
    <row r="10219" spans="10:11" x14ac:dyDescent="0.25">
      <c r="J10219" s="92"/>
      <c r="K10219" s="92"/>
    </row>
    <row r="10220" spans="10:11" x14ac:dyDescent="0.25">
      <c r="J10220" s="92"/>
      <c r="K10220" s="92"/>
    </row>
    <row r="10221" spans="10:11" x14ac:dyDescent="0.25">
      <c r="J10221" s="92"/>
      <c r="K10221" s="92"/>
    </row>
    <row r="10222" spans="10:11" x14ac:dyDescent="0.25">
      <c r="J10222" s="92"/>
      <c r="K10222" s="92"/>
    </row>
    <row r="10223" spans="10:11" x14ac:dyDescent="0.25">
      <c r="J10223" s="92"/>
      <c r="K10223" s="92"/>
    </row>
    <row r="10224" spans="10:11" x14ac:dyDescent="0.25">
      <c r="J10224" s="92"/>
      <c r="K10224" s="92"/>
    </row>
    <row r="10225" spans="10:11" x14ac:dyDescent="0.25">
      <c r="J10225" s="92"/>
      <c r="K10225" s="92"/>
    </row>
    <row r="10226" spans="10:11" x14ac:dyDescent="0.25">
      <c r="J10226" s="92"/>
      <c r="K10226" s="92"/>
    </row>
    <row r="10227" spans="10:11" x14ac:dyDescent="0.25">
      <c r="J10227" s="92"/>
      <c r="K10227" s="92"/>
    </row>
    <row r="10228" spans="10:11" x14ac:dyDescent="0.25">
      <c r="J10228" s="92"/>
      <c r="K10228" s="92"/>
    </row>
    <row r="10229" spans="10:11" x14ac:dyDescent="0.25">
      <c r="J10229" s="92"/>
      <c r="K10229" s="92"/>
    </row>
    <row r="10230" spans="10:11" x14ac:dyDescent="0.25">
      <c r="J10230" s="92"/>
      <c r="K10230" s="92"/>
    </row>
    <row r="10231" spans="10:11" x14ac:dyDescent="0.25">
      <c r="J10231" s="92"/>
      <c r="K10231" s="92"/>
    </row>
    <row r="10232" spans="10:11" x14ac:dyDescent="0.25">
      <c r="J10232" s="92"/>
      <c r="K10232" s="92"/>
    </row>
    <row r="10233" spans="10:11" x14ac:dyDescent="0.25">
      <c r="J10233" s="92"/>
      <c r="K10233" s="92"/>
    </row>
    <row r="10234" spans="10:11" x14ac:dyDescent="0.25">
      <c r="J10234" s="92"/>
      <c r="K10234" s="92"/>
    </row>
    <row r="10235" spans="10:11" x14ac:dyDescent="0.25">
      <c r="J10235" s="92"/>
      <c r="K10235" s="92"/>
    </row>
    <row r="10236" spans="10:11" x14ac:dyDescent="0.25">
      <c r="J10236" s="92"/>
      <c r="K10236" s="92"/>
    </row>
    <row r="10237" spans="10:11" x14ac:dyDescent="0.25">
      <c r="J10237" s="92"/>
      <c r="K10237" s="92"/>
    </row>
    <row r="10238" spans="10:11" x14ac:dyDescent="0.25">
      <c r="J10238" s="92"/>
      <c r="K10238" s="92"/>
    </row>
    <row r="10239" spans="10:11" x14ac:dyDescent="0.25">
      <c r="J10239" s="92"/>
      <c r="K10239" s="92"/>
    </row>
    <row r="10240" spans="10:11" x14ac:dyDescent="0.25">
      <c r="J10240" s="92"/>
      <c r="K10240" s="92"/>
    </row>
    <row r="10241" spans="10:11" x14ac:dyDescent="0.25">
      <c r="J10241" s="92"/>
      <c r="K10241" s="92"/>
    </row>
    <row r="10242" spans="10:11" x14ac:dyDescent="0.25">
      <c r="J10242" s="92"/>
      <c r="K10242" s="92"/>
    </row>
    <row r="10243" spans="10:11" x14ac:dyDescent="0.25">
      <c r="J10243" s="92"/>
      <c r="K10243" s="92"/>
    </row>
    <row r="10244" spans="10:11" x14ac:dyDescent="0.25">
      <c r="J10244" s="92"/>
      <c r="K10244" s="92"/>
    </row>
    <row r="10245" spans="10:11" x14ac:dyDescent="0.25">
      <c r="J10245" s="92"/>
      <c r="K10245" s="92"/>
    </row>
    <row r="10246" spans="10:11" x14ac:dyDescent="0.25">
      <c r="J10246" s="92"/>
      <c r="K10246" s="92"/>
    </row>
    <row r="10247" spans="10:11" x14ac:dyDescent="0.25">
      <c r="J10247" s="92"/>
      <c r="K10247" s="92"/>
    </row>
    <row r="10248" spans="10:11" x14ac:dyDescent="0.25">
      <c r="J10248" s="92"/>
      <c r="K10248" s="92"/>
    </row>
    <row r="10249" spans="10:11" x14ac:dyDescent="0.25">
      <c r="J10249" s="92"/>
      <c r="K10249" s="92"/>
    </row>
    <row r="10250" spans="10:11" x14ac:dyDescent="0.25">
      <c r="J10250" s="92"/>
      <c r="K10250" s="92"/>
    </row>
    <row r="10251" spans="10:11" x14ac:dyDescent="0.25">
      <c r="J10251" s="92"/>
      <c r="K10251" s="92"/>
    </row>
    <row r="10252" spans="10:11" x14ac:dyDescent="0.25">
      <c r="J10252" s="92"/>
      <c r="K10252" s="92"/>
    </row>
    <row r="10253" spans="10:11" x14ac:dyDescent="0.25">
      <c r="J10253" s="92"/>
      <c r="K10253" s="92"/>
    </row>
    <row r="10254" spans="10:11" x14ac:dyDescent="0.25">
      <c r="J10254" s="92"/>
      <c r="K10254" s="92"/>
    </row>
    <row r="10255" spans="10:11" x14ac:dyDescent="0.25">
      <c r="J10255" s="92"/>
      <c r="K10255" s="92"/>
    </row>
    <row r="10256" spans="10:11" x14ac:dyDescent="0.25">
      <c r="J10256" s="92"/>
      <c r="K10256" s="92"/>
    </row>
    <row r="10257" spans="10:11" x14ac:dyDescent="0.25">
      <c r="J10257" s="92"/>
      <c r="K10257" s="92"/>
    </row>
    <row r="10258" spans="10:11" x14ac:dyDescent="0.25">
      <c r="J10258" s="92"/>
      <c r="K10258" s="92"/>
    </row>
    <row r="10259" spans="10:11" x14ac:dyDescent="0.25">
      <c r="J10259" s="92"/>
      <c r="K10259" s="92"/>
    </row>
    <row r="10260" spans="10:11" x14ac:dyDescent="0.25">
      <c r="J10260" s="92"/>
      <c r="K10260" s="92"/>
    </row>
    <row r="10261" spans="10:11" x14ac:dyDescent="0.25">
      <c r="J10261" s="92"/>
      <c r="K10261" s="92"/>
    </row>
    <row r="10262" spans="10:11" x14ac:dyDescent="0.25">
      <c r="J10262" s="92"/>
      <c r="K10262" s="92"/>
    </row>
    <row r="10263" spans="10:11" x14ac:dyDescent="0.25">
      <c r="J10263" s="92"/>
      <c r="K10263" s="92"/>
    </row>
    <row r="10264" spans="10:11" x14ac:dyDescent="0.25">
      <c r="J10264" s="92"/>
      <c r="K10264" s="92"/>
    </row>
    <row r="10265" spans="10:11" x14ac:dyDescent="0.25">
      <c r="J10265" s="92"/>
      <c r="K10265" s="92"/>
    </row>
    <row r="10266" spans="10:11" x14ac:dyDescent="0.25">
      <c r="J10266" s="92"/>
      <c r="K10266" s="92"/>
    </row>
    <row r="10267" spans="10:11" x14ac:dyDescent="0.25">
      <c r="J10267" s="92"/>
      <c r="K10267" s="92"/>
    </row>
    <row r="10268" spans="10:11" x14ac:dyDescent="0.25">
      <c r="J10268" s="92"/>
      <c r="K10268" s="92"/>
    </row>
    <row r="10269" spans="10:11" x14ac:dyDescent="0.25">
      <c r="J10269" s="92"/>
      <c r="K10269" s="92"/>
    </row>
    <row r="10270" spans="10:11" x14ac:dyDescent="0.25">
      <c r="J10270" s="92"/>
      <c r="K10270" s="92"/>
    </row>
    <row r="10271" spans="10:11" x14ac:dyDescent="0.25">
      <c r="J10271" s="92"/>
      <c r="K10271" s="92"/>
    </row>
    <row r="10272" spans="10:11" x14ac:dyDescent="0.25">
      <c r="J10272" s="92"/>
      <c r="K10272" s="92"/>
    </row>
    <row r="10273" spans="10:11" x14ac:dyDescent="0.25">
      <c r="J10273" s="92"/>
      <c r="K10273" s="92"/>
    </row>
    <row r="10274" spans="10:11" x14ac:dyDescent="0.25">
      <c r="J10274" s="92"/>
      <c r="K10274" s="92"/>
    </row>
    <row r="10275" spans="10:11" x14ac:dyDescent="0.25">
      <c r="J10275" s="92"/>
      <c r="K10275" s="92"/>
    </row>
    <row r="10276" spans="10:11" x14ac:dyDescent="0.25">
      <c r="J10276" s="92"/>
      <c r="K10276" s="92"/>
    </row>
    <row r="10277" spans="10:11" x14ac:dyDescent="0.25">
      <c r="J10277" s="92"/>
      <c r="K10277" s="92"/>
    </row>
    <row r="10278" spans="10:11" x14ac:dyDescent="0.25">
      <c r="J10278" s="92"/>
      <c r="K10278" s="92"/>
    </row>
    <row r="10279" spans="10:11" x14ac:dyDescent="0.25">
      <c r="J10279" s="92"/>
      <c r="K10279" s="92"/>
    </row>
    <row r="10280" spans="10:11" x14ac:dyDescent="0.25">
      <c r="J10280" s="92"/>
      <c r="K10280" s="92"/>
    </row>
    <row r="10281" spans="10:11" x14ac:dyDescent="0.25">
      <c r="J10281" s="92"/>
      <c r="K10281" s="92"/>
    </row>
    <row r="10282" spans="10:11" x14ac:dyDescent="0.25">
      <c r="J10282" s="92"/>
      <c r="K10282" s="92"/>
    </row>
    <row r="10283" spans="10:11" x14ac:dyDescent="0.25">
      <c r="J10283" s="92"/>
      <c r="K10283" s="92"/>
    </row>
    <row r="10284" spans="10:11" x14ac:dyDescent="0.25">
      <c r="J10284" s="92"/>
      <c r="K10284" s="92"/>
    </row>
    <row r="10285" spans="10:11" x14ac:dyDescent="0.25">
      <c r="J10285" s="92"/>
      <c r="K10285" s="92"/>
    </row>
    <row r="10286" spans="10:11" x14ac:dyDescent="0.25">
      <c r="J10286" s="92"/>
      <c r="K10286" s="92"/>
    </row>
    <row r="10287" spans="10:11" x14ac:dyDescent="0.25">
      <c r="J10287" s="92"/>
      <c r="K10287" s="92"/>
    </row>
    <row r="10288" spans="10:11" x14ac:dyDescent="0.25">
      <c r="J10288" s="92"/>
      <c r="K10288" s="92"/>
    </row>
    <row r="10289" spans="10:11" x14ac:dyDescent="0.25">
      <c r="J10289" s="92"/>
      <c r="K10289" s="92"/>
    </row>
    <row r="10290" spans="10:11" x14ac:dyDescent="0.25">
      <c r="J10290" s="92"/>
      <c r="K10290" s="92"/>
    </row>
    <row r="10291" spans="10:11" x14ac:dyDescent="0.25">
      <c r="J10291" s="92"/>
      <c r="K10291" s="92"/>
    </row>
    <row r="10292" spans="10:11" x14ac:dyDescent="0.25">
      <c r="J10292" s="92"/>
      <c r="K10292" s="92"/>
    </row>
    <row r="10293" spans="10:11" x14ac:dyDescent="0.25">
      <c r="J10293" s="92"/>
      <c r="K10293" s="92"/>
    </row>
    <row r="10294" spans="10:11" x14ac:dyDescent="0.25">
      <c r="J10294" s="92"/>
      <c r="K10294" s="92"/>
    </row>
    <row r="10295" spans="10:11" x14ac:dyDescent="0.25">
      <c r="J10295" s="92"/>
      <c r="K10295" s="92"/>
    </row>
    <row r="10296" spans="10:11" x14ac:dyDescent="0.25">
      <c r="J10296" s="92"/>
      <c r="K10296" s="92"/>
    </row>
    <row r="10297" spans="10:11" x14ac:dyDescent="0.25">
      <c r="J10297" s="92"/>
      <c r="K10297" s="92"/>
    </row>
    <row r="10298" spans="10:11" x14ac:dyDescent="0.25">
      <c r="J10298" s="92"/>
      <c r="K10298" s="92"/>
    </row>
    <row r="10299" spans="10:11" x14ac:dyDescent="0.25">
      <c r="J10299" s="92"/>
      <c r="K10299" s="92"/>
    </row>
    <row r="10300" spans="10:11" x14ac:dyDescent="0.25">
      <c r="J10300" s="92"/>
      <c r="K10300" s="92"/>
    </row>
    <row r="10301" spans="10:11" x14ac:dyDescent="0.25">
      <c r="J10301" s="92"/>
      <c r="K10301" s="92"/>
    </row>
    <row r="10302" spans="10:11" x14ac:dyDescent="0.25">
      <c r="J10302" s="92"/>
      <c r="K10302" s="92"/>
    </row>
    <row r="10303" spans="10:11" x14ac:dyDescent="0.25">
      <c r="J10303" s="92"/>
      <c r="K10303" s="92"/>
    </row>
    <row r="10304" spans="10:11" x14ac:dyDescent="0.25">
      <c r="J10304" s="92"/>
      <c r="K10304" s="92"/>
    </row>
    <row r="10305" spans="10:11" x14ac:dyDescent="0.25">
      <c r="J10305" s="92"/>
      <c r="K10305" s="92"/>
    </row>
    <row r="10306" spans="10:11" x14ac:dyDescent="0.25">
      <c r="J10306" s="92"/>
      <c r="K10306" s="92"/>
    </row>
    <row r="10307" spans="10:11" x14ac:dyDescent="0.25">
      <c r="J10307" s="92"/>
      <c r="K10307" s="92"/>
    </row>
    <row r="10308" spans="10:11" x14ac:dyDescent="0.25">
      <c r="J10308" s="92"/>
      <c r="K10308" s="92"/>
    </row>
    <row r="10309" spans="10:11" x14ac:dyDescent="0.25">
      <c r="J10309" s="92"/>
      <c r="K10309" s="92"/>
    </row>
    <row r="10310" spans="10:11" x14ac:dyDescent="0.25">
      <c r="J10310" s="92"/>
      <c r="K10310" s="92"/>
    </row>
    <row r="10311" spans="10:11" x14ac:dyDescent="0.25">
      <c r="J10311" s="92"/>
      <c r="K10311" s="92"/>
    </row>
    <row r="10312" spans="10:11" x14ac:dyDescent="0.25">
      <c r="J10312" s="92"/>
      <c r="K10312" s="92"/>
    </row>
    <row r="10313" spans="10:11" x14ac:dyDescent="0.25">
      <c r="J10313" s="92"/>
      <c r="K10313" s="92"/>
    </row>
    <row r="10314" spans="10:11" x14ac:dyDescent="0.25">
      <c r="J10314" s="92"/>
      <c r="K10314" s="92"/>
    </row>
    <row r="10315" spans="10:11" x14ac:dyDescent="0.25">
      <c r="J10315" s="92"/>
      <c r="K10315" s="92"/>
    </row>
    <row r="10316" spans="10:11" x14ac:dyDescent="0.25">
      <c r="J10316" s="92"/>
      <c r="K10316" s="92"/>
    </row>
    <row r="10317" spans="10:11" x14ac:dyDescent="0.25">
      <c r="J10317" s="92"/>
      <c r="K10317" s="92"/>
    </row>
    <row r="10318" spans="10:11" x14ac:dyDescent="0.25">
      <c r="J10318" s="92"/>
      <c r="K10318" s="92"/>
    </row>
    <row r="10319" spans="10:11" x14ac:dyDescent="0.25">
      <c r="J10319" s="92"/>
      <c r="K10319" s="92"/>
    </row>
    <row r="10320" spans="10:11" x14ac:dyDescent="0.25">
      <c r="J10320" s="92"/>
      <c r="K10320" s="92"/>
    </row>
    <row r="10321" spans="10:11" x14ac:dyDescent="0.25">
      <c r="J10321" s="92"/>
      <c r="K10321" s="92"/>
    </row>
    <row r="10322" spans="10:11" x14ac:dyDescent="0.25">
      <c r="J10322" s="92"/>
      <c r="K10322" s="92"/>
    </row>
    <row r="10323" spans="10:11" x14ac:dyDescent="0.25">
      <c r="J10323" s="92"/>
      <c r="K10323" s="92"/>
    </row>
    <row r="10324" spans="10:11" x14ac:dyDescent="0.25">
      <c r="J10324" s="92"/>
      <c r="K10324" s="92"/>
    </row>
    <row r="10325" spans="10:11" x14ac:dyDescent="0.25">
      <c r="J10325" s="92"/>
      <c r="K10325" s="92"/>
    </row>
    <row r="10326" spans="10:11" x14ac:dyDescent="0.25">
      <c r="J10326" s="92"/>
      <c r="K10326" s="92"/>
    </row>
    <row r="10327" spans="10:11" x14ac:dyDescent="0.25">
      <c r="J10327" s="92"/>
      <c r="K10327" s="92"/>
    </row>
    <row r="10328" spans="10:11" x14ac:dyDescent="0.25">
      <c r="J10328" s="92"/>
      <c r="K10328" s="92"/>
    </row>
    <row r="10329" spans="10:11" x14ac:dyDescent="0.25">
      <c r="J10329" s="92"/>
      <c r="K10329" s="92"/>
    </row>
    <row r="10330" spans="10:11" x14ac:dyDescent="0.25">
      <c r="J10330" s="92"/>
      <c r="K10330" s="92"/>
    </row>
    <row r="10331" spans="10:11" x14ac:dyDescent="0.25">
      <c r="J10331" s="92"/>
      <c r="K10331" s="92"/>
    </row>
    <row r="10332" spans="10:11" x14ac:dyDescent="0.25">
      <c r="J10332" s="92"/>
      <c r="K10332" s="92"/>
    </row>
    <row r="10333" spans="10:11" x14ac:dyDescent="0.25">
      <c r="J10333" s="92"/>
      <c r="K10333" s="92"/>
    </row>
    <row r="10334" spans="10:11" x14ac:dyDescent="0.25">
      <c r="J10334" s="92"/>
      <c r="K10334" s="92"/>
    </row>
    <row r="10335" spans="10:11" x14ac:dyDescent="0.25">
      <c r="J10335" s="92"/>
      <c r="K10335" s="92"/>
    </row>
    <row r="10336" spans="10:11" x14ac:dyDescent="0.25">
      <c r="J10336" s="92"/>
      <c r="K10336" s="92"/>
    </row>
    <row r="10337" spans="10:11" x14ac:dyDescent="0.25">
      <c r="J10337" s="92"/>
      <c r="K10337" s="92"/>
    </row>
    <row r="10338" spans="10:11" x14ac:dyDescent="0.25">
      <c r="J10338" s="92"/>
      <c r="K10338" s="92"/>
    </row>
    <row r="10339" spans="10:11" x14ac:dyDescent="0.25">
      <c r="J10339" s="92"/>
      <c r="K10339" s="92"/>
    </row>
    <row r="10340" spans="10:11" x14ac:dyDescent="0.25">
      <c r="J10340" s="92"/>
      <c r="K10340" s="92"/>
    </row>
    <row r="10341" spans="10:11" x14ac:dyDescent="0.25">
      <c r="J10341" s="92"/>
      <c r="K10341" s="92"/>
    </row>
    <row r="10342" spans="10:11" x14ac:dyDescent="0.25">
      <c r="J10342" s="92"/>
      <c r="K10342" s="92"/>
    </row>
    <row r="10343" spans="10:11" x14ac:dyDescent="0.25">
      <c r="J10343" s="92"/>
      <c r="K10343" s="92"/>
    </row>
    <row r="10344" spans="10:11" x14ac:dyDescent="0.25">
      <c r="J10344" s="92"/>
      <c r="K10344" s="92"/>
    </row>
    <row r="10345" spans="10:11" x14ac:dyDescent="0.25">
      <c r="J10345" s="92"/>
      <c r="K10345" s="92"/>
    </row>
    <row r="10346" spans="10:11" x14ac:dyDescent="0.25">
      <c r="J10346" s="92"/>
      <c r="K10346" s="92"/>
    </row>
    <row r="10347" spans="10:11" x14ac:dyDescent="0.25">
      <c r="J10347" s="92"/>
      <c r="K10347" s="92"/>
    </row>
    <row r="10348" spans="10:11" x14ac:dyDescent="0.25">
      <c r="J10348" s="92"/>
      <c r="K10348" s="92"/>
    </row>
    <row r="10349" spans="10:11" x14ac:dyDescent="0.25">
      <c r="J10349" s="92"/>
      <c r="K10349" s="92"/>
    </row>
    <row r="10350" spans="10:11" x14ac:dyDescent="0.25">
      <c r="J10350" s="92"/>
      <c r="K10350" s="92"/>
    </row>
    <row r="10351" spans="10:11" x14ac:dyDescent="0.25">
      <c r="J10351" s="92"/>
      <c r="K10351" s="92"/>
    </row>
    <row r="10352" spans="10:11" x14ac:dyDescent="0.25">
      <c r="J10352" s="92"/>
      <c r="K10352" s="92"/>
    </row>
    <row r="10353" spans="10:11" x14ac:dyDescent="0.25">
      <c r="J10353" s="92"/>
      <c r="K10353" s="92"/>
    </row>
    <row r="10354" spans="10:11" x14ac:dyDescent="0.25">
      <c r="J10354" s="92"/>
      <c r="K10354" s="92"/>
    </row>
    <row r="10355" spans="10:11" x14ac:dyDescent="0.25">
      <c r="J10355" s="92"/>
      <c r="K10355" s="92"/>
    </row>
    <row r="10356" spans="10:11" x14ac:dyDescent="0.25">
      <c r="J10356" s="92"/>
      <c r="K10356" s="92"/>
    </row>
    <row r="10357" spans="10:11" x14ac:dyDescent="0.25">
      <c r="J10357" s="92"/>
      <c r="K10357" s="92"/>
    </row>
    <row r="10358" spans="10:11" x14ac:dyDescent="0.25">
      <c r="J10358" s="92"/>
      <c r="K10358" s="92"/>
    </row>
    <row r="10359" spans="10:11" x14ac:dyDescent="0.25">
      <c r="J10359" s="92"/>
      <c r="K10359" s="92"/>
    </row>
    <row r="10360" spans="10:11" x14ac:dyDescent="0.25">
      <c r="J10360" s="92"/>
      <c r="K10360" s="92"/>
    </row>
    <row r="10361" spans="10:11" x14ac:dyDescent="0.25">
      <c r="J10361" s="92"/>
      <c r="K10361" s="92"/>
    </row>
    <row r="10362" spans="10:11" x14ac:dyDescent="0.25">
      <c r="J10362" s="92"/>
      <c r="K10362" s="92"/>
    </row>
    <row r="10363" spans="10:11" x14ac:dyDescent="0.25">
      <c r="J10363" s="92"/>
      <c r="K10363" s="92"/>
    </row>
    <row r="10364" spans="10:11" x14ac:dyDescent="0.25">
      <c r="J10364" s="92"/>
      <c r="K10364" s="92"/>
    </row>
    <row r="10365" spans="10:11" x14ac:dyDescent="0.25">
      <c r="J10365" s="92"/>
      <c r="K10365" s="92"/>
    </row>
    <row r="10366" spans="10:11" x14ac:dyDescent="0.25">
      <c r="J10366" s="92"/>
      <c r="K10366" s="92"/>
    </row>
    <row r="10367" spans="10:11" x14ac:dyDescent="0.25">
      <c r="J10367" s="92"/>
      <c r="K10367" s="92"/>
    </row>
    <row r="10368" spans="10:11" x14ac:dyDescent="0.25">
      <c r="J10368" s="92"/>
      <c r="K10368" s="92"/>
    </row>
    <row r="10369" spans="10:11" x14ac:dyDescent="0.25">
      <c r="J10369" s="92"/>
      <c r="K10369" s="92"/>
    </row>
    <row r="10370" spans="10:11" x14ac:dyDescent="0.25">
      <c r="J10370" s="92"/>
      <c r="K10370" s="92"/>
    </row>
    <row r="10371" spans="10:11" x14ac:dyDescent="0.25">
      <c r="J10371" s="92"/>
      <c r="K10371" s="92"/>
    </row>
    <row r="10372" spans="10:11" x14ac:dyDescent="0.25">
      <c r="J10372" s="92"/>
      <c r="K10372" s="92"/>
    </row>
    <row r="10373" spans="10:11" x14ac:dyDescent="0.25">
      <c r="J10373" s="92"/>
      <c r="K10373" s="92"/>
    </row>
    <row r="10374" spans="10:11" x14ac:dyDescent="0.25">
      <c r="J10374" s="92"/>
      <c r="K10374" s="92"/>
    </row>
    <row r="10375" spans="10:11" x14ac:dyDescent="0.25">
      <c r="J10375" s="92"/>
      <c r="K10375" s="92"/>
    </row>
    <row r="10376" spans="10:11" x14ac:dyDescent="0.25">
      <c r="J10376" s="92"/>
      <c r="K10376" s="92"/>
    </row>
    <row r="10377" spans="10:11" x14ac:dyDescent="0.25">
      <c r="J10377" s="92"/>
      <c r="K10377" s="92"/>
    </row>
    <row r="10378" spans="10:11" x14ac:dyDescent="0.25">
      <c r="J10378" s="92"/>
      <c r="K10378" s="92"/>
    </row>
    <row r="10379" spans="10:11" x14ac:dyDescent="0.25">
      <c r="J10379" s="92"/>
      <c r="K10379" s="92"/>
    </row>
    <row r="10380" spans="10:11" x14ac:dyDescent="0.25">
      <c r="J10380" s="92"/>
      <c r="K10380" s="92"/>
    </row>
    <row r="10381" spans="10:11" x14ac:dyDescent="0.25">
      <c r="J10381" s="92"/>
      <c r="K10381" s="92"/>
    </row>
    <row r="10382" spans="10:11" x14ac:dyDescent="0.25">
      <c r="J10382" s="92"/>
      <c r="K10382" s="92"/>
    </row>
    <row r="10383" spans="10:11" x14ac:dyDescent="0.25">
      <c r="J10383" s="92"/>
      <c r="K10383" s="92"/>
    </row>
    <row r="10384" spans="10:11" x14ac:dyDescent="0.25">
      <c r="J10384" s="92"/>
      <c r="K10384" s="92"/>
    </row>
    <row r="10385" spans="10:11" x14ac:dyDescent="0.25">
      <c r="J10385" s="92"/>
      <c r="K10385" s="92"/>
    </row>
    <row r="10386" spans="10:11" x14ac:dyDescent="0.25">
      <c r="J10386" s="92"/>
      <c r="K10386" s="92"/>
    </row>
    <row r="10387" spans="10:11" x14ac:dyDescent="0.25">
      <c r="J10387" s="92"/>
      <c r="K10387" s="92"/>
    </row>
    <row r="10388" spans="10:11" x14ac:dyDescent="0.25">
      <c r="J10388" s="92"/>
      <c r="K10388" s="92"/>
    </row>
    <row r="10389" spans="10:11" x14ac:dyDescent="0.25">
      <c r="J10389" s="92"/>
      <c r="K10389" s="92"/>
    </row>
    <row r="10390" spans="10:11" x14ac:dyDescent="0.25">
      <c r="J10390" s="92"/>
      <c r="K10390" s="92"/>
    </row>
    <row r="10391" spans="10:11" x14ac:dyDescent="0.25">
      <c r="J10391" s="92"/>
      <c r="K10391" s="92"/>
    </row>
    <row r="10392" spans="10:11" x14ac:dyDescent="0.25">
      <c r="J10392" s="92"/>
      <c r="K10392" s="92"/>
    </row>
    <row r="10393" spans="10:11" x14ac:dyDescent="0.25">
      <c r="J10393" s="92"/>
      <c r="K10393" s="92"/>
    </row>
    <row r="10394" spans="10:11" x14ac:dyDescent="0.25">
      <c r="J10394" s="92"/>
      <c r="K10394" s="92"/>
    </row>
    <row r="10395" spans="10:11" x14ac:dyDescent="0.25">
      <c r="J10395" s="92"/>
      <c r="K10395" s="92"/>
    </row>
    <row r="10396" spans="10:11" x14ac:dyDescent="0.25">
      <c r="J10396" s="92"/>
      <c r="K10396" s="92"/>
    </row>
    <row r="10397" spans="10:11" x14ac:dyDescent="0.25">
      <c r="J10397" s="92"/>
      <c r="K10397" s="92"/>
    </row>
    <row r="10398" spans="10:11" x14ac:dyDescent="0.25">
      <c r="J10398" s="92"/>
      <c r="K10398" s="92"/>
    </row>
    <row r="10399" spans="10:11" x14ac:dyDescent="0.25">
      <c r="J10399" s="92"/>
      <c r="K10399" s="92"/>
    </row>
    <row r="10400" spans="10:11" x14ac:dyDescent="0.25">
      <c r="J10400" s="92"/>
      <c r="K10400" s="92"/>
    </row>
    <row r="10401" spans="10:11" x14ac:dyDescent="0.25">
      <c r="J10401" s="92"/>
      <c r="K10401" s="92"/>
    </row>
    <row r="10402" spans="10:11" x14ac:dyDescent="0.25">
      <c r="J10402" s="92"/>
      <c r="K10402" s="92"/>
    </row>
    <row r="10403" spans="10:11" x14ac:dyDescent="0.25">
      <c r="J10403" s="92"/>
      <c r="K10403" s="92"/>
    </row>
    <row r="10404" spans="10:11" x14ac:dyDescent="0.25">
      <c r="J10404" s="92"/>
      <c r="K10404" s="92"/>
    </row>
    <row r="10405" spans="10:11" x14ac:dyDescent="0.25">
      <c r="J10405" s="92"/>
      <c r="K10405" s="92"/>
    </row>
    <row r="10406" spans="10:11" x14ac:dyDescent="0.25">
      <c r="J10406" s="92"/>
      <c r="K10406" s="92"/>
    </row>
    <row r="10407" spans="10:11" x14ac:dyDescent="0.25">
      <c r="J10407" s="92"/>
      <c r="K10407" s="92"/>
    </row>
    <row r="10408" spans="10:11" x14ac:dyDescent="0.25">
      <c r="J10408" s="92"/>
      <c r="K10408" s="92"/>
    </row>
    <row r="10409" spans="10:11" x14ac:dyDescent="0.25">
      <c r="J10409" s="92"/>
      <c r="K10409" s="92"/>
    </row>
    <row r="10410" spans="10:11" x14ac:dyDescent="0.25">
      <c r="J10410" s="92"/>
      <c r="K10410" s="92"/>
    </row>
    <row r="10411" spans="10:11" x14ac:dyDescent="0.25">
      <c r="J10411" s="92"/>
      <c r="K10411" s="92"/>
    </row>
    <row r="10412" spans="10:11" x14ac:dyDescent="0.25">
      <c r="J10412" s="92"/>
      <c r="K10412" s="92"/>
    </row>
    <row r="10413" spans="10:11" x14ac:dyDescent="0.25">
      <c r="J10413" s="92"/>
      <c r="K10413" s="92"/>
    </row>
    <row r="10414" spans="10:11" x14ac:dyDescent="0.25">
      <c r="J10414" s="92"/>
      <c r="K10414" s="92"/>
    </row>
    <row r="10415" spans="10:11" x14ac:dyDescent="0.25">
      <c r="J10415" s="92"/>
      <c r="K10415" s="92"/>
    </row>
    <row r="10416" spans="10:11" x14ac:dyDescent="0.25">
      <c r="J10416" s="92"/>
      <c r="K10416" s="92"/>
    </row>
    <row r="10417" spans="10:11" x14ac:dyDescent="0.25">
      <c r="J10417" s="92"/>
      <c r="K10417" s="92"/>
    </row>
    <row r="10418" spans="10:11" x14ac:dyDescent="0.25">
      <c r="J10418" s="92"/>
      <c r="K10418" s="92"/>
    </row>
    <row r="10419" spans="10:11" x14ac:dyDescent="0.25">
      <c r="J10419" s="92"/>
      <c r="K10419" s="92"/>
    </row>
    <row r="10420" spans="10:11" x14ac:dyDescent="0.25">
      <c r="J10420" s="92"/>
      <c r="K10420" s="92"/>
    </row>
    <row r="10421" spans="10:11" x14ac:dyDescent="0.25">
      <c r="J10421" s="92"/>
      <c r="K10421" s="92"/>
    </row>
    <row r="10422" spans="10:11" x14ac:dyDescent="0.25">
      <c r="J10422" s="92"/>
      <c r="K10422" s="92"/>
    </row>
    <row r="10423" spans="10:11" x14ac:dyDescent="0.25">
      <c r="J10423" s="92"/>
      <c r="K10423" s="92"/>
    </row>
    <row r="10424" spans="10:11" x14ac:dyDescent="0.25">
      <c r="J10424" s="92"/>
      <c r="K10424" s="92"/>
    </row>
    <row r="10425" spans="10:11" x14ac:dyDescent="0.25">
      <c r="J10425" s="92"/>
      <c r="K10425" s="92"/>
    </row>
    <row r="10426" spans="10:11" x14ac:dyDescent="0.25">
      <c r="J10426" s="92"/>
      <c r="K10426" s="92"/>
    </row>
    <row r="10427" spans="10:11" x14ac:dyDescent="0.25">
      <c r="J10427" s="92"/>
      <c r="K10427" s="92"/>
    </row>
    <row r="10428" spans="10:11" x14ac:dyDescent="0.25">
      <c r="J10428" s="92"/>
      <c r="K10428" s="92"/>
    </row>
    <row r="10429" spans="10:11" x14ac:dyDescent="0.25">
      <c r="J10429" s="92"/>
      <c r="K10429" s="92"/>
    </row>
    <row r="10430" spans="10:11" x14ac:dyDescent="0.25">
      <c r="J10430" s="92"/>
      <c r="K10430" s="92"/>
    </row>
    <row r="10431" spans="10:11" x14ac:dyDescent="0.25">
      <c r="J10431" s="92"/>
      <c r="K10431" s="92"/>
    </row>
    <row r="10432" spans="10:11" x14ac:dyDescent="0.25">
      <c r="J10432" s="92"/>
      <c r="K10432" s="92"/>
    </row>
    <row r="10433" spans="10:11" x14ac:dyDescent="0.25">
      <c r="J10433" s="92"/>
      <c r="K10433" s="92"/>
    </row>
    <row r="10434" spans="10:11" x14ac:dyDescent="0.25">
      <c r="J10434" s="92"/>
      <c r="K10434" s="92"/>
    </row>
    <row r="10435" spans="10:11" x14ac:dyDescent="0.25">
      <c r="J10435" s="92"/>
      <c r="K10435" s="92"/>
    </row>
    <row r="10436" spans="10:11" x14ac:dyDescent="0.25">
      <c r="J10436" s="92"/>
      <c r="K10436" s="92"/>
    </row>
    <row r="10437" spans="10:11" x14ac:dyDescent="0.25">
      <c r="J10437" s="92"/>
      <c r="K10437" s="92"/>
    </row>
    <row r="10438" spans="10:11" x14ac:dyDescent="0.25">
      <c r="J10438" s="92"/>
      <c r="K10438" s="92"/>
    </row>
    <row r="10439" spans="10:11" x14ac:dyDescent="0.25">
      <c r="J10439" s="92"/>
      <c r="K10439" s="92"/>
    </row>
    <row r="10440" spans="10:11" x14ac:dyDescent="0.25">
      <c r="J10440" s="92"/>
      <c r="K10440" s="92"/>
    </row>
    <row r="10441" spans="10:11" x14ac:dyDescent="0.25">
      <c r="J10441" s="92"/>
      <c r="K10441" s="92"/>
    </row>
    <row r="10442" spans="10:11" x14ac:dyDescent="0.25">
      <c r="J10442" s="92"/>
      <c r="K10442" s="92"/>
    </row>
    <row r="10443" spans="10:11" x14ac:dyDescent="0.25">
      <c r="J10443" s="92"/>
      <c r="K10443" s="92"/>
    </row>
    <row r="10444" spans="10:11" x14ac:dyDescent="0.25">
      <c r="J10444" s="92"/>
      <c r="K10444" s="92"/>
    </row>
    <row r="10445" spans="10:11" x14ac:dyDescent="0.25">
      <c r="J10445" s="92"/>
      <c r="K10445" s="92"/>
    </row>
    <row r="10446" spans="10:11" x14ac:dyDescent="0.25">
      <c r="J10446" s="92"/>
      <c r="K10446" s="92"/>
    </row>
    <row r="10447" spans="10:11" x14ac:dyDescent="0.25">
      <c r="J10447" s="92"/>
      <c r="K10447" s="92"/>
    </row>
    <row r="10448" spans="10:11" x14ac:dyDescent="0.25">
      <c r="J10448" s="92"/>
      <c r="K10448" s="92"/>
    </row>
    <row r="10449" spans="10:11" x14ac:dyDescent="0.25">
      <c r="J10449" s="92"/>
      <c r="K10449" s="92"/>
    </row>
    <row r="10450" spans="10:11" x14ac:dyDescent="0.25">
      <c r="J10450" s="92"/>
      <c r="K10450" s="92"/>
    </row>
    <row r="10451" spans="10:11" x14ac:dyDescent="0.25">
      <c r="J10451" s="92"/>
      <c r="K10451" s="92"/>
    </row>
    <row r="10452" spans="10:11" x14ac:dyDescent="0.25">
      <c r="J10452" s="92"/>
      <c r="K10452" s="92"/>
    </row>
    <row r="10453" spans="10:11" x14ac:dyDescent="0.25">
      <c r="J10453" s="92"/>
      <c r="K10453" s="92"/>
    </row>
    <row r="10454" spans="10:11" x14ac:dyDescent="0.25">
      <c r="J10454" s="92"/>
      <c r="K10454" s="92"/>
    </row>
    <row r="10455" spans="10:11" x14ac:dyDescent="0.25">
      <c r="J10455" s="92"/>
      <c r="K10455" s="92"/>
    </row>
    <row r="10456" spans="10:11" x14ac:dyDescent="0.25">
      <c r="J10456" s="92"/>
      <c r="K10456" s="92"/>
    </row>
    <row r="10457" spans="10:11" x14ac:dyDescent="0.25">
      <c r="J10457" s="92"/>
      <c r="K10457" s="92"/>
    </row>
    <row r="10458" spans="10:11" x14ac:dyDescent="0.25">
      <c r="J10458" s="92"/>
      <c r="K10458" s="92"/>
    </row>
    <row r="10459" spans="10:11" x14ac:dyDescent="0.25">
      <c r="J10459" s="92"/>
      <c r="K10459" s="92"/>
    </row>
    <row r="10460" spans="10:11" x14ac:dyDescent="0.25">
      <c r="J10460" s="92"/>
      <c r="K10460" s="92"/>
    </row>
    <row r="10461" spans="10:11" x14ac:dyDescent="0.25">
      <c r="J10461" s="92"/>
      <c r="K10461" s="92"/>
    </row>
    <row r="10462" spans="10:11" x14ac:dyDescent="0.25">
      <c r="J10462" s="92"/>
      <c r="K10462" s="92"/>
    </row>
    <row r="10463" spans="10:11" x14ac:dyDescent="0.25">
      <c r="J10463" s="92"/>
      <c r="K10463" s="92"/>
    </row>
    <row r="10464" spans="10:11" x14ac:dyDescent="0.25">
      <c r="J10464" s="92"/>
      <c r="K10464" s="92"/>
    </row>
    <row r="10465" spans="10:11" x14ac:dyDescent="0.25">
      <c r="J10465" s="92"/>
      <c r="K10465" s="92"/>
    </row>
    <row r="10466" spans="10:11" x14ac:dyDescent="0.25">
      <c r="J10466" s="92"/>
      <c r="K10466" s="92"/>
    </row>
    <row r="10467" spans="10:11" x14ac:dyDescent="0.25">
      <c r="J10467" s="92"/>
      <c r="K10467" s="92"/>
    </row>
    <row r="10468" spans="10:11" x14ac:dyDescent="0.25">
      <c r="J10468" s="92"/>
      <c r="K10468" s="92"/>
    </row>
    <row r="10469" spans="10:11" x14ac:dyDescent="0.25">
      <c r="J10469" s="92"/>
      <c r="K10469" s="92"/>
    </row>
    <row r="10470" spans="10:11" x14ac:dyDescent="0.25">
      <c r="J10470" s="92"/>
      <c r="K10470" s="92"/>
    </row>
    <row r="10471" spans="10:11" x14ac:dyDescent="0.25">
      <c r="J10471" s="92"/>
      <c r="K10471" s="92"/>
    </row>
    <row r="10472" spans="10:11" x14ac:dyDescent="0.25">
      <c r="J10472" s="92"/>
      <c r="K10472" s="92"/>
    </row>
    <row r="10473" spans="10:11" x14ac:dyDescent="0.25">
      <c r="J10473" s="92"/>
      <c r="K10473" s="92"/>
    </row>
    <row r="10474" spans="10:11" x14ac:dyDescent="0.25">
      <c r="J10474" s="92"/>
      <c r="K10474" s="92"/>
    </row>
    <row r="10475" spans="10:11" x14ac:dyDescent="0.25">
      <c r="J10475" s="92"/>
      <c r="K10475" s="92"/>
    </row>
    <row r="10476" spans="10:11" x14ac:dyDescent="0.25">
      <c r="J10476" s="92"/>
      <c r="K10476" s="92"/>
    </row>
    <row r="10477" spans="10:11" x14ac:dyDescent="0.25">
      <c r="J10477" s="92"/>
      <c r="K10477" s="92"/>
    </row>
    <row r="10478" spans="10:11" x14ac:dyDescent="0.25">
      <c r="J10478" s="92"/>
      <c r="K10478" s="92"/>
    </row>
    <row r="10479" spans="10:11" x14ac:dyDescent="0.25">
      <c r="J10479" s="92"/>
      <c r="K10479" s="92"/>
    </row>
    <row r="10480" spans="10:11" x14ac:dyDescent="0.25">
      <c r="J10480" s="92"/>
      <c r="K10480" s="92"/>
    </row>
    <row r="10481" spans="10:11" x14ac:dyDescent="0.25">
      <c r="J10481" s="92"/>
      <c r="K10481" s="92"/>
    </row>
    <row r="10482" spans="10:11" x14ac:dyDescent="0.25">
      <c r="J10482" s="92"/>
      <c r="K10482" s="92"/>
    </row>
    <row r="10483" spans="10:11" x14ac:dyDescent="0.25">
      <c r="J10483" s="92"/>
      <c r="K10483" s="92"/>
    </row>
    <row r="10484" spans="10:11" x14ac:dyDescent="0.25">
      <c r="J10484" s="92"/>
      <c r="K10484" s="92"/>
    </row>
    <row r="10485" spans="10:11" x14ac:dyDescent="0.25">
      <c r="J10485" s="92"/>
      <c r="K10485" s="92"/>
    </row>
    <row r="10486" spans="10:11" x14ac:dyDescent="0.25">
      <c r="J10486" s="92"/>
      <c r="K10486" s="92"/>
    </row>
    <row r="10487" spans="10:11" x14ac:dyDescent="0.25">
      <c r="J10487" s="92"/>
      <c r="K10487" s="92"/>
    </row>
    <row r="10488" spans="10:11" x14ac:dyDescent="0.25">
      <c r="J10488" s="92"/>
      <c r="K10488" s="92"/>
    </row>
    <row r="10489" spans="10:11" x14ac:dyDescent="0.25">
      <c r="J10489" s="92"/>
      <c r="K10489" s="92"/>
    </row>
    <row r="10490" spans="10:11" x14ac:dyDescent="0.25">
      <c r="J10490" s="92"/>
      <c r="K10490" s="92"/>
    </row>
    <row r="10491" spans="10:11" x14ac:dyDescent="0.25">
      <c r="J10491" s="92"/>
      <c r="K10491" s="92"/>
    </row>
    <row r="10492" spans="10:11" x14ac:dyDescent="0.25">
      <c r="J10492" s="92"/>
      <c r="K10492" s="92"/>
    </row>
    <row r="10493" spans="10:11" x14ac:dyDescent="0.25">
      <c r="J10493" s="92"/>
      <c r="K10493" s="92"/>
    </row>
    <row r="10494" spans="10:11" x14ac:dyDescent="0.25">
      <c r="J10494" s="92"/>
      <c r="K10494" s="92"/>
    </row>
    <row r="10495" spans="10:11" x14ac:dyDescent="0.25">
      <c r="J10495" s="92"/>
      <c r="K10495" s="92"/>
    </row>
    <row r="10496" spans="10:11" x14ac:dyDescent="0.25">
      <c r="J10496" s="92"/>
      <c r="K10496" s="92"/>
    </row>
    <row r="10497" spans="10:11" x14ac:dyDescent="0.25">
      <c r="J10497" s="92"/>
      <c r="K10497" s="92"/>
    </row>
    <row r="10498" spans="10:11" x14ac:dyDescent="0.25">
      <c r="J10498" s="92"/>
      <c r="K10498" s="92"/>
    </row>
    <row r="10499" spans="10:11" x14ac:dyDescent="0.25">
      <c r="J10499" s="92"/>
      <c r="K10499" s="92"/>
    </row>
    <row r="10500" spans="10:11" x14ac:dyDescent="0.25">
      <c r="J10500" s="92"/>
      <c r="K10500" s="92"/>
    </row>
    <row r="10501" spans="10:11" x14ac:dyDescent="0.25">
      <c r="J10501" s="92"/>
      <c r="K10501" s="92"/>
    </row>
    <row r="10502" spans="10:11" x14ac:dyDescent="0.25">
      <c r="J10502" s="92"/>
      <c r="K10502" s="92"/>
    </row>
    <row r="10503" spans="10:11" x14ac:dyDescent="0.25">
      <c r="J10503" s="92"/>
      <c r="K10503" s="92"/>
    </row>
    <row r="10504" spans="10:11" x14ac:dyDescent="0.25">
      <c r="J10504" s="92"/>
      <c r="K10504" s="92"/>
    </row>
    <row r="10505" spans="10:11" x14ac:dyDescent="0.25">
      <c r="J10505" s="92"/>
      <c r="K10505" s="92"/>
    </row>
    <row r="10506" spans="10:11" x14ac:dyDescent="0.25">
      <c r="J10506" s="92"/>
      <c r="K10506" s="92"/>
    </row>
    <row r="10507" spans="10:11" x14ac:dyDescent="0.25">
      <c r="J10507" s="92"/>
      <c r="K10507" s="92"/>
    </row>
    <row r="10508" spans="10:11" x14ac:dyDescent="0.25">
      <c r="J10508" s="92"/>
      <c r="K10508" s="92"/>
    </row>
    <row r="10509" spans="10:11" x14ac:dyDescent="0.25">
      <c r="J10509" s="92"/>
      <c r="K10509" s="92"/>
    </row>
    <row r="10510" spans="10:11" x14ac:dyDescent="0.25">
      <c r="J10510" s="92"/>
      <c r="K10510" s="92"/>
    </row>
    <row r="10511" spans="10:11" x14ac:dyDescent="0.25">
      <c r="J10511" s="92"/>
      <c r="K10511" s="92"/>
    </row>
    <row r="10512" spans="10:11" x14ac:dyDescent="0.25">
      <c r="J10512" s="92"/>
      <c r="K10512" s="92"/>
    </row>
    <row r="10513" spans="10:11" x14ac:dyDescent="0.25">
      <c r="J10513" s="92"/>
      <c r="K10513" s="92"/>
    </row>
    <row r="10514" spans="10:11" x14ac:dyDescent="0.25">
      <c r="J10514" s="92"/>
      <c r="K10514" s="92"/>
    </row>
    <row r="10515" spans="10:11" x14ac:dyDescent="0.25">
      <c r="J10515" s="92"/>
      <c r="K10515" s="92"/>
    </row>
    <row r="10516" spans="10:11" x14ac:dyDescent="0.25">
      <c r="J10516" s="92"/>
      <c r="K10516" s="92"/>
    </row>
    <row r="10517" spans="10:11" x14ac:dyDescent="0.25">
      <c r="J10517" s="92"/>
      <c r="K10517" s="92"/>
    </row>
    <row r="10518" spans="10:11" x14ac:dyDescent="0.25">
      <c r="J10518" s="92"/>
      <c r="K10518" s="92"/>
    </row>
    <row r="10519" spans="10:11" x14ac:dyDescent="0.25">
      <c r="J10519" s="92"/>
      <c r="K10519" s="92"/>
    </row>
    <row r="10520" spans="10:11" x14ac:dyDescent="0.25">
      <c r="J10520" s="92"/>
      <c r="K10520" s="92"/>
    </row>
    <row r="10521" spans="10:11" x14ac:dyDescent="0.25">
      <c r="J10521" s="92"/>
      <c r="K10521" s="92"/>
    </row>
    <row r="10522" spans="10:11" x14ac:dyDescent="0.25">
      <c r="J10522" s="92"/>
      <c r="K10522" s="92"/>
    </row>
    <row r="10523" spans="10:11" x14ac:dyDescent="0.25">
      <c r="J10523" s="92"/>
      <c r="K10523" s="92"/>
    </row>
    <row r="10524" spans="10:11" x14ac:dyDescent="0.25">
      <c r="J10524" s="92"/>
      <c r="K10524" s="92"/>
    </row>
    <row r="10525" spans="10:11" x14ac:dyDescent="0.25">
      <c r="J10525" s="92"/>
      <c r="K10525" s="92"/>
    </row>
    <row r="10526" spans="10:11" x14ac:dyDescent="0.25">
      <c r="J10526" s="92"/>
      <c r="K10526" s="92"/>
    </row>
    <row r="10527" spans="10:11" x14ac:dyDescent="0.25">
      <c r="J10527" s="92"/>
      <c r="K10527" s="92"/>
    </row>
    <row r="10528" spans="10:11" x14ac:dyDescent="0.25">
      <c r="J10528" s="92"/>
      <c r="K10528" s="92"/>
    </row>
    <row r="10529" spans="10:11" x14ac:dyDescent="0.25">
      <c r="J10529" s="92"/>
      <c r="K10529" s="92"/>
    </row>
    <row r="10530" spans="10:11" x14ac:dyDescent="0.25">
      <c r="J10530" s="92"/>
      <c r="K10530" s="92"/>
    </row>
    <row r="10531" spans="10:11" x14ac:dyDescent="0.25">
      <c r="J10531" s="92"/>
      <c r="K10531" s="92"/>
    </row>
    <row r="10532" spans="10:11" x14ac:dyDescent="0.25">
      <c r="J10532" s="92"/>
      <c r="K10532" s="92"/>
    </row>
    <row r="10533" spans="10:11" x14ac:dyDescent="0.25">
      <c r="J10533" s="92"/>
      <c r="K10533" s="92"/>
    </row>
    <row r="10534" spans="10:11" x14ac:dyDescent="0.25">
      <c r="J10534" s="92"/>
      <c r="K10534" s="92"/>
    </row>
    <row r="10535" spans="10:11" x14ac:dyDescent="0.25">
      <c r="J10535" s="92"/>
      <c r="K10535" s="92"/>
    </row>
    <row r="10536" spans="10:11" x14ac:dyDescent="0.25">
      <c r="J10536" s="92"/>
      <c r="K10536" s="92"/>
    </row>
    <row r="10537" spans="10:11" x14ac:dyDescent="0.25">
      <c r="J10537" s="92"/>
      <c r="K10537" s="92"/>
    </row>
    <row r="10538" spans="10:11" x14ac:dyDescent="0.25">
      <c r="J10538" s="92"/>
      <c r="K10538" s="92"/>
    </row>
    <row r="10539" spans="10:11" x14ac:dyDescent="0.25">
      <c r="J10539" s="92"/>
      <c r="K10539" s="92"/>
    </row>
    <row r="10540" spans="10:11" x14ac:dyDescent="0.25">
      <c r="J10540" s="92"/>
      <c r="K10540" s="92"/>
    </row>
    <row r="10541" spans="10:11" x14ac:dyDescent="0.25">
      <c r="J10541" s="92"/>
      <c r="K10541" s="92"/>
    </row>
    <row r="10542" spans="10:11" x14ac:dyDescent="0.25">
      <c r="J10542" s="92"/>
      <c r="K10542" s="92"/>
    </row>
    <row r="10543" spans="10:11" x14ac:dyDescent="0.25">
      <c r="J10543" s="92"/>
      <c r="K10543" s="92"/>
    </row>
    <row r="10544" spans="10:11" x14ac:dyDescent="0.25">
      <c r="J10544" s="92"/>
      <c r="K10544" s="92"/>
    </row>
    <row r="10545" spans="10:11" x14ac:dyDescent="0.25">
      <c r="J10545" s="92"/>
      <c r="K10545" s="92"/>
    </row>
    <row r="10546" spans="10:11" x14ac:dyDescent="0.25">
      <c r="J10546" s="92"/>
      <c r="K10546" s="92"/>
    </row>
    <row r="10547" spans="10:11" x14ac:dyDescent="0.25">
      <c r="J10547" s="92"/>
      <c r="K10547" s="92"/>
    </row>
    <row r="10548" spans="10:11" x14ac:dyDescent="0.25">
      <c r="J10548" s="92"/>
      <c r="K10548" s="92"/>
    </row>
    <row r="10549" spans="10:11" x14ac:dyDescent="0.25">
      <c r="J10549" s="92"/>
      <c r="K10549" s="92"/>
    </row>
    <row r="10550" spans="10:11" x14ac:dyDescent="0.25">
      <c r="J10550" s="92"/>
      <c r="K10550" s="92"/>
    </row>
    <row r="10551" spans="10:11" x14ac:dyDescent="0.25">
      <c r="J10551" s="92"/>
      <c r="K10551" s="92"/>
    </row>
    <row r="10552" spans="10:11" x14ac:dyDescent="0.25">
      <c r="J10552" s="92"/>
      <c r="K10552" s="92"/>
    </row>
    <row r="10553" spans="10:11" x14ac:dyDescent="0.25">
      <c r="J10553" s="92"/>
      <c r="K10553" s="92"/>
    </row>
    <row r="10554" spans="10:11" x14ac:dyDescent="0.25">
      <c r="J10554" s="92"/>
      <c r="K10554" s="92"/>
    </row>
    <row r="10555" spans="10:11" x14ac:dyDescent="0.25">
      <c r="J10555" s="92"/>
      <c r="K10555" s="92"/>
    </row>
    <row r="10556" spans="10:11" x14ac:dyDescent="0.25">
      <c r="J10556" s="92"/>
      <c r="K10556" s="92"/>
    </row>
    <row r="10557" spans="10:11" x14ac:dyDescent="0.25">
      <c r="J10557" s="92"/>
      <c r="K10557" s="92"/>
    </row>
    <row r="10558" spans="10:11" x14ac:dyDescent="0.25">
      <c r="J10558" s="92"/>
      <c r="K10558" s="92"/>
    </row>
    <row r="10559" spans="10:11" x14ac:dyDescent="0.25">
      <c r="J10559" s="92"/>
      <c r="K10559" s="92"/>
    </row>
    <row r="10560" spans="10:11" x14ac:dyDescent="0.25">
      <c r="J10560" s="92"/>
      <c r="K10560" s="92"/>
    </row>
    <row r="10561" spans="10:11" x14ac:dyDescent="0.25">
      <c r="J10561" s="92"/>
      <c r="K10561" s="92"/>
    </row>
    <row r="10562" spans="10:11" x14ac:dyDescent="0.25">
      <c r="J10562" s="92"/>
      <c r="K10562" s="92"/>
    </row>
    <row r="10563" spans="10:11" x14ac:dyDescent="0.25">
      <c r="J10563" s="92"/>
      <c r="K10563" s="92"/>
    </row>
    <row r="10564" spans="10:11" x14ac:dyDescent="0.25">
      <c r="J10564" s="92"/>
      <c r="K10564" s="92"/>
    </row>
    <row r="10565" spans="10:11" x14ac:dyDescent="0.25">
      <c r="J10565" s="92"/>
      <c r="K10565" s="92"/>
    </row>
    <row r="10566" spans="10:11" x14ac:dyDescent="0.25">
      <c r="J10566" s="92"/>
      <c r="K10566" s="92"/>
    </row>
    <row r="10567" spans="10:11" x14ac:dyDescent="0.25">
      <c r="J10567" s="92"/>
      <c r="K10567" s="92"/>
    </row>
    <row r="10568" spans="10:11" x14ac:dyDescent="0.25">
      <c r="J10568" s="92"/>
      <c r="K10568" s="92"/>
    </row>
    <row r="10569" spans="10:11" x14ac:dyDescent="0.25">
      <c r="J10569" s="92"/>
      <c r="K10569" s="92"/>
    </row>
    <row r="10570" spans="10:11" x14ac:dyDescent="0.25">
      <c r="J10570" s="92"/>
      <c r="K10570" s="92"/>
    </row>
    <row r="10571" spans="10:11" x14ac:dyDescent="0.25">
      <c r="J10571" s="92"/>
      <c r="K10571" s="92"/>
    </row>
    <row r="10572" spans="10:11" x14ac:dyDescent="0.25">
      <c r="J10572" s="92"/>
      <c r="K10572" s="92"/>
    </row>
    <row r="10573" spans="10:11" x14ac:dyDescent="0.25">
      <c r="J10573" s="92"/>
      <c r="K10573" s="92"/>
    </row>
    <row r="10574" spans="10:11" x14ac:dyDescent="0.25">
      <c r="J10574" s="92"/>
      <c r="K10574" s="92"/>
    </row>
    <row r="10575" spans="10:11" x14ac:dyDescent="0.25">
      <c r="J10575" s="92"/>
      <c r="K10575" s="92"/>
    </row>
    <row r="10576" spans="10:11" x14ac:dyDescent="0.25">
      <c r="J10576" s="92"/>
      <c r="K10576" s="92"/>
    </row>
    <row r="10577" spans="10:11" x14ac:dyDescent="0.25">
      <c r="J10577" s="92"/>
      <c r="K10577" s="92"/>
    </row>
    <row r="10578" spans="10:11" x14ac:dyDescent="0.25">
      <c r="J10578" s="92"/>
      <c r="K10578" s="92"/>
    </row>
    <row r="10579" spans="10:11" x14ac:dyDescent="0.25">
      <c r="J10579" s="92"/>
      <c r="K10579" s="92"/>
    </row>
    <row r="10580" spans="10:11" x14ac:dyDescent="0.25">
      <c r="J10580" s="92"/>
      <c r="K10580" s="92"/>
    </row>
    <row r="10581" spans="10:11" x14ac:dyDescent="0.25">
      <c r="J10581" s="92"/>
      <c r="K10581" s="92"/>
    </row>
    <row r="10582" spans="10:11" x14ac:dyDescent="0.25">
      <c r="J10582" s="92"/>
      <c r="K10582" s="92"/>
    </row>
    <row r="10583" spans="10:11" x14ac:dyDescent="0.25">
      <c r="J10583" s="92"/>
      <c r="K10583" s="92"/>
    </row>
    <row r="10584" spans="10:11" x14ac:dyDescent="0.25">
      <c r="J10584" s="92"/>
      <c r="K10584" s="92"/>
    </row>
    <row r="10585" spans="10:11" x14ac:dyDescent="0.25">
      <c r="J10585" s="92"/>
      <c r="K10585" s="92"/>
    </row>
    <row r="10586" spans="10:11" x14ac:dyDescent="0.25">
      <c r="J10586" s="92"/>
      <c r="K10586" s="92"/>
    </row>
    <row r="10587" spans="10:11" x14ac:dyDescent="0.25">
      <c r="J10587" s="92"/>
      <c r="K10587" s="92"/>
    </row>
    <row r="10588" spans="10:11" x14ac:dyDescent="0.25">
      <c r="J10588" s="92"/>
      <c r="K10588" s="92"/>
    </row>
    <row r="10589" spans="10:11" x14ac:dyDescent="0.25">
      <c r="J10589" s="92"/>
      <c r="K10589" s="92"/>
    </row>
    <row r="10590" spans="10:11" x14ac:dyDescent="0.25">
      <c r="J10590" s="92"/>
      <c r="K10590" s="92"/>
    </row>
    <row r="10591" spans="10:11" x14ac:dyDescent="0.25">
      <c r="J10591" s="92"/>
      <c r="K10591" s="92"/>
    </row>
    <row r="10592" spans="10:11" x14ac:dyDescent="0.25">
      <c r="J10592" s="92"/>
      <c r="K10592" s="92"/>
    </row>
    <row r="10593" spans="10:11" x14ac:dyDescent="0.25">
      <c r="J10593" s="92"/>
      <c r="K10593" s="92"/>
    </row>
    <row r="10594" spans="10:11" x14ac:dyDescent="0.25">
      <c r="J10594" s="92"/>
      <c r="K10594" s="92"/>
    </row>
    <row r="10595" spans="10:11" x14ac:dyDescent="0.25">
      <c r="J10595" s="92"/>
      <c r="K10595" s="92"/>
    </row>
    <row r="10596" spans="10:11" x14ac:dyDescent="0.25">
      <c r="J10596" s="92"/>
      <c r="K10596" s="92"/>
    </row>
    <row r="10597" spans="10:11" x14ac:dyDescent="0.25">
      <c r="J10597" s="92"/>
      <c r="K10597" s="92"/>
    </row>
    <row r="10598" spans="10:11" x14ac:dyDescent="0.25">
      <c r="J10598" s="92"/>
      <c r="K10598" s="92"/>
    </row>
    <row r="10599" spans="10:11" x14ac:dyDescent="0.25">
      <c r="J10599" s="92"/>
      <c r="K10599" s="92"/>
    </row>
    <row r="10600" spans="10:11" x14ac:dyDescent="0.25">
      <c r="J10600" s="92"/>
      <c r="K10600" s="92"/>
    </row>
    <row r="10601" spans="10:11" x14ac:dyDescent="0.25">
      <c r="J10601" s="92"/>
      <c r="K10601" s="92"/>
    </row>
    <row r="10602" spans="10:11" x14ac:dyDescent="0.25">
      <c r="J10602" s="92"/>
      <c r="K10602" s="92"/>
    </row>
    <row r="10603" spans="10:11" x14ac:dyDescent="0.25">
      <c r="J10603" s="92"/>
      <c r="K10603" s="92"/>
    </row>
    <row r="10604" spans="10:11" x14ac:dyDescent="0.25">
      <c r="J10604" s="92"/>
      <c r="K10604" s="92"/>
    </row>
    <row r="10605" spans="10:11" x14ac:dyDescent="0.25">
      <c r="J10605" s="92"/>
      <c r="K10605" s="92"/>
    </row>
    <row r="10606" spans="10:11" x14ac:dyDescent="0.25">
      <c r="J10606" s="92"/>
      <c r="K10606" s="92"/>
    </row>
    <row r="10607" spans="10:11" x14ac:dyDescent="0.25">
      <c r="J10607" s="92"/>
      <c r="K10607" s="92"/>
    </row>
    <row r="10608" spans="10:11" x14ac:dyDescent="0.25">
      <c r="J10608" s="92"/>
      <c r="K10608" s="92"/>
    </row>
    <row r="10609" spans="10:11" x14ac:dyDescent="0.25">
      <c r="J10609" s="92"/>
      <c r="K10609" s="92"/>
    </row>
    <row r="10610" spans="10:11" x14ac:dyDescent="0.25">
      <c r="J10610" s="92"/>
      <c r="K10610" s="92"/>
    </row>
    <row r="10611" spans="10:11" x14ac:dyDescent="0.25">
      <c r="J10611" s="92"/>
      <c r="K10611" s="92"/>
    </row>
    <row r="10612" spans="10:11" x14ac:dyDescent="0.25">
      <c r="J10612" s="92"/>
      <c r="K10612" s="92"/>
    </row>
    <row r="10613" spans="10:11" x14ac:dyDescent="0.25">
      <c r="J10613" s="92"/>
      <c r="K10613" s="92"/>
    </row>
    <row r="10614" spans="10:11" x14ac:dyDescent="0.25">
      <c r="J10614" s="92"/>
      <c r="K10614" s="92"/>
    </row>
    <row r="10615" spans="10:11" x14ac:dyDescent="0.25">
      <c r="J10615" s="92"/>
      <c r="K10615" s="92"/>
    </row>
    <row r="10616" spans="10:11" x14ac:dyDescent="0.25">
      <c r="J10616" s="92"/>
      <c r="K10616" s="92"/>
    </row>
    <row r="10617" spans="10:11" x14ac:dyDescent="0.25">
      <c r="J10617" s="92"/>
      <c r="K10617" s="92"/>
    </row>
    <row r="10618" spans="10:11" x14ac:dyDescent="0.25">
      <c r="J10618" s="92"/>
      <c r="K10618" s="92"/>
    </row>
    <row r="10619" spans="10:11" x14ac:dyDescent="0.25">
      <c r="J10619" s="92"/>
      <c r="K10619" s="92"/>
    </row>
    <row r="10620" spans="10:11" x14ac:dyDescent="0.25">
      <c r="J10620" s="92"/>
      <c r="K10620" s="92"/>
    </row>
    <row r="10621" spans="10:11" x14ac:dyDescent="0.25">
      <c r="J10621" s="92"/>
      <c r="K10621" s="92"/>
    </row>
    <row r="10622" spans="10:11" x14ac:dyDescent="0.25">
      <c r="J10622" s="92"/>
      <c r="K10622" s="92"/>
    </row>
    <row r="10623" spans="10:11" x14ac:dyDescent="0.25">
      <c r="J10623" s="92"/>
      <c r="K10623" s="92"/>
    </row>
    <row r="10624" spans="10:11" x14ac:dyDescent="0.25">
      <c r="J10624" s="92"/>
      <c r="K10624" s="92"/>
    </row>
    <row r="10625" spans="10:11" x14ac:dyDescent="0.25">
      <c r="J10625" s="92"/>
      <c r="K10625" s="92"/>
    </row>
    <row r="10626" spans="10:11" x14ac:dyDescent="0.25">
      <c r="J10626" s="92"/>
      <c r="K10626" s="92"/>
    </row>
    <row r="10627" spans="10:11" x14ac:dyDescent="0.25">
      <c r="J10627" s="92"/>
      <c r="K10627" s="92"/>
    </row>
    <row r="10628" spans="10:11" x14ac:dyDescent="0.25">
      <c r="J10628" s="92"/>
      <c r="K10628" s="92"/>
    </row>
    <row r="10629" spans="10:11" x14ac:dyDescent="0.25">
      <c r="J10629" s="92"/>
      <c r="K10629" s="92"/>
    </row>
    <row r="10630" spans="10:11" x14ac:dyDescent="0.25">
      <c r="J10630" s="92"/>
      <c r="K10630" s="92"/>
    </row>
    <row r="10631" spans="10:11" x14ac:dyDescent="0.25">
      <c r="J10631" s="92"/>
      <c r="K10631" s="92"/>
    </row>
    <row r="10632" spans="10:11" x14ac:dyDescent="0.25">
      <c r="J10632" s="92"/>
      <c r="K10632" s="92"/>
    </row>
    <row r="10633" spans="10:11" x14ac:dyDescent="0.25">
      <c r="J10633" s="92"/>
      <c r="K10633" s="92"/>
    </row>
    <row r="10634" spans="10:11" x14ac:dyDescent="0.25">
      <c r="J10634" s="92"/>
      <c r="K10634" s="92"/>
    </row>
    <row r="10635" spans="10:11" x14ac:dyDescent="0.25">
      <c r="J10635" s="92"/>
      <c r="K10635" s="92"/>
    </row>
    <row r="10636" spans="10:11" x14ac:dyDescent="0.25">
      <c r="J10636" s="92"/>
      <c r="K10636" s="92"/>
    </row>
    <row r="10637" spans="10:11" x14ac:dyDescent="0.25">
      <c r="J10637" s="92"/>
      <c r="K10637" s="92"/>
    </row>
    <row r="10638" spans="10:11" x14ac:dyDescent="0.25">
      <c r="J10638" s="92"/>
      <c r="K10638" s="92"/>
    </row>
    <row r="10639" spans="10:11" x14ac:dyDescent="0.25">
      <c r="J10639" s="92"/>
      <c r="K10639" s="92"/>
    </row>
    <row r="10640" spans="10:11" x14ac:dyDescent="0.25">
      <c r="J10640" s="92"/>
      <c r="K10640" s="92"/>
    </row>
    <row r="10641" spans="10:11" x14ac:dyDescent="0.25">
      <c r="J10641" s="92"/>
      <c r="K10641" s="92"/>
    </row>
    <row r="10642" spans="10:11" x14ac:dyDescent="0.25">
      <c r="J10642" s="92"/>
      <c r="K10642" s="92"/>
    </row>
    <row r="10643" spans="10:11" x14ac:dyDescent="0.25">
      <c r="J10643" s="92"/>
      <c r="K10643" s="92"/>
    </row>
    <row r="10644" spans="10:11" x14ac:dyDescent="0.25">
      <c r="J10644" s="92"/>
      <c r="K10644" s="92"/>
    </row>
    <row r="10645" spans="10:11" x14ac:dyDescent="0.25">
      <c r="J10645" s="92"/>
      <c r="K10645" s="92"/>
    </row>
    <row r="10646" spans="10:11" x14ac:dyDescent="0.25">
      <c r="J10646" s="92"/>
      <c r="K10646" s="92"/>
    </row>
    <row r="10647" spans="10:11" x14ac:dyDescent="0.25">
      <c r="J10647" s="92"/>
      <c r="K10647" s="92"/>
    </row>
    <row r="10648" spans="10:11" x14ac:dyDescent="0.25">
      <c r="J10648" s="92"/>
      <c r="K10648" s="92"/>
    </row>
    <row r="10649" spans="10:11" x14ac:dyDescent="0.25">
      <c r="J10649" s="92"/>
      <c r="K10649" s="92"/>
    </row>
    <row r="10650" spans="10:11" x14ac:dyDescent="0.25">
      <c r="J10650" s="92"/>
      <c r="K10650" s="92"/>
    </row>
    <row r="10651" spans="10:11" x14ac:dyDescent="0.25">
      <c r="J10651" s="92"/>
      <c r="K10651" s="92"/>
    </row>
    <row r="10652" spans="10:11" x14ac:dyDescent="0.25">
      <c r="J10652" s="92"/>
      <c r="K10652" s="92"/>
    </row>
    <row r="10653" spans="10:11" x14ac:dyDescent="0.25">
      <c r="J10653" s="92"/>
      <c r="K10653" s="92"/>
    </row>
    <row r="10654" spans="10:11" x14ac:dyDescent="0.25">
      <c r="J10654" s="92"/>
      <c r="K10654" s="92"/>
    </row>
    <row r="10655" spans="10:11" x14ac:dyDescent="0.25">
      <c r="J10655" s="92"/>
      <c r="K10655" s="92"/>
    </row>
    <row r="10656" spans="10:11" x14ac:dyDescent="0.25">
      <c r="J10656" s="92"/>
      <c r="K10656" s="92"/>
    </row>
    <row r="10657" spans="10:11" x14ac:dyDescent="0.25">
      <c r="J10657" s="92"/>
      <c r="K10657" s="92"/>
    </row>
    <row r="10658" spans="10:11" x14ac:dyDescent="0.25">
      <c r="J10658" s="92"/>
      <c r="K10658" s="92"/>
    </row>
    <row r="10659" spans="10:11" x14ac:dyDescent="0.25">
      <c r="J10659" s="92"/>
      <c r="K10659" s="92"/>
    </row>
    <row r="10660" spans="10:11" x14ac:dyDescent="0.25">
      <c r="J10660" s="92"/>
      <c r="K10660" s="92"/>
    </row>
    <row r="10661" spans="10:11" x14ac:dyDescent="0.25">
      <c r="J10661" s="92"/>
      <c r="K10661" s="92"/>
    </row>
    <row r="10662" spans="10:11" x14ac:dyDescent="0.25">
      <c r="J10662" s="92"/>
      <c r="K10662" s="92"/>
    </row>
    <row r="10663" spans="10:11" x14ac:dyDescent="0.25">
      <c r="J10663" s="92"/>
      <c r="K10663" s="92"/>
    </row>
    <row r="10664" spans="10:11" x14ac:dyDescent="0.25">
      <c r="J10664" s="92"/>
      <c r="K10664" s="92"/>
    </row>
    <row r="10665" spans="10:11" x14ac:dyDescent="0.25">
      <c r="J10665" s="92"/>
      <c r="K10665" s="92"/>
    </row>
    <row r="10666" spans="10:11" x14ac:dyDescent="0.25">
      <c r="J10666" s="92"/>
      <c r="K10666" s="92"/>
    </row>
    <row r="10667" spans="10:11" x14ac:dyDescent="0.25">
      <c r="J10667" s="92"/>
      <c r="K10667" s="92"/>
    </row>
    <row r="10668" spans="10:11" x14ac:dyDescent="0.25">
      <c r="J10668" s="92"/>
      <c r="K10668" s="92"/>
    </row>
    <row r="10669" spans="10:11" x14ac:dyDescent="0.25">
      <c r="J10669" s="92"/>
      <c r="K10669" s="92"/>
    </row>
    <row r="10670" spans="10:11" x14ac:dyDescent="0.25">
      <c r="J10670" s="92"/>
      <c r="K10670" s="92"/>
    </row>
    <row r="10671" spans="10:11" x14ac:dyDescent="0.25">
      <c r="J10671" s="92"/>
      <c r="K10671" s="92"/>
    </row>
    <row r="10672" spans="10:11" x14ac:dyDescent="0.25">
      <c r="J10672" s="92"/>
      <c r="K10672" s="92"/>
    </row>
    <row r="10673" spans="10:11" x14ac:dyDescent="0.25">
      <c r="J10673" s="92"/>
      <c r="K10673" s="92"/>
    </row>
    <row r="10674" spans="10:11" x14ac:dyDescent="0.25">
      <c r="J10674" s="92"/>
      <c r="K10674" s="92"/>
    </row>
    <row r="10675" spans="10:11" x14ac:dyDescent="0.25">
      <c r="J10675" s="92"/>
      <c r="K10675" s="92"/>
    </row>
    <row r="10676" spans="10:11" x14ac:dyDescent="0.25">
      <c r="J10676" s="92"/>
      <c r="K10676" s="92"/>
    </row>
    <row r="10677" spans="10:11" x14ac:dyDescent="0.25">
      <c r="J10677" s="92"/>
      <c r="K10677" s="92"/>
    </row>
    <row r="10678" spans="10:11" x14ac:dyDescent="0.25">
      <c r="J10678" s="92"/>
      <c r="K10678" s="92"/>
    </row>
    <row r="10679" spans="10:11" x14ac:dyDescent="0.25">
      <c r="J10679" s="92"/>
      <c r="K10679" s="92"/>
    </row>
    <row r="10680" spans="10:11" x14ac:dyDescent="0.25">
      <c r="J10680" s="92"/>
      <c r="K10680" s="92"/>
    </row>
    <row r="10681" spans="10:11" x14ac:dyDescent="0.25">
      <c r="J10681" s="92"/>
      <c r="K10681" s="92"/>
    </row>
    <row r="10682" spans="10:11" x14ac:dyDescent="0.25">
      <c r="J10682" s="92"/>
      <c r="K10682" s="92"/>
    </row>
    <row r="10683" spans="10:11" x14ac:dyDescent="0.25">
      <c r="J10683" s="92"/>
      <c r="K10683" s="92"/>
    </row>
    <row r="10684" spans="10:11" x14ac:dyDescent="0.25">
      <c r="J10684" s="92"/>
      <c r="K10684" s="92"/>
    </row>
    <row r="10685" spans="10:11" x14ac:dyDescent="0.25">
      <c r="J10685" s="92"/>
      <c r="K10685" s="92"/>
    </row>
    <row r="10686" spans="10:11" x14ac:dyDescent="0.25">
      <c r="J10686" s="92"/>
      <c r="K10686" s="92"/>
    </row>
    <row r="10687" spans="10:11" x14ac:dyDescent="0.25">
      <c r="J10687" s="92"/>
      <c r="K10687" s="92"/>
    </row>
    <row r="10688" spans="10:11" x14ac:dyDescent="0.25">
      <c r="J10688" s="92"/>
      <c r="K10688" s="92"/>
    </row>
    <row r="10689" spans="10:11" x14ac:dyDescent="0.25">
      <c r="J10689" s="92"/>
      <c r="K10689" s="92"/>
    </row>
    <row r="10690" spans="10:11" x14ac:dyDescent="0.25">
      <c r="J10690" s="92"/>
      <c r="K10690" s="92"/>
    </row>
    <row r="10691" spans="10:11" x14ac:dyDescent="0.25">
      <c r="J10691" s="92"/>
      <c r="K10691" s="92"/>
    </row>
    <row r="10692" spans="10:11" x14ac:dyDescent="0.25">
      <c r="J10692" s="92"/>
      <c r="K10692" s="92"/>
    </row>
    <row r="10693" spans="10:11" x14ac:dyDescent="0.25">
      <c r="J10693" s="92"/>
      <c r="K10693" s="92"/>
    </row>
    <row r="10694" spans="10:11" x14ac:dyDescent="0.25">
      <c r="J10694" s="92"/>
      <c r="K10694" s="92"/>
    </row>
    <row r="10695" spans="10:11" x14ac:dyDescent="0.25">
      <c r="J10695" s="92"/>
      <c r="K10695" s="92"/>
    </row>
    <row r="10696" spans="10:11" x14ac:dyDescent="0.25">
      <c r="J10696" s="92"/>
      <c r="K10696" s="92"/>
    </row>
    <row r="10697" spans="10:11" x14ac:dyDescent="0.25">
      <c r="J10697" s="92"/>
      <c r="K10697" s="92"/>
    </row>
    <row r="10698" spans="10:11" x14ac:dyDescent="0.25">
      <c r="J10698" s="92"/>
      <c r="K10698" s="92"/>
    </row>
    <row r="10699" spans="10:11" x14ac:dyDescent="0.25">
      <c r="J10699" s="92"/>
      <c r="K10699" s="92"/>
    </row>
    <row r="10700" spans="10:11" x14ac:dyDescent="0.25">
      <c r="J10700" s="92"/>
      <c r="K10700" s="92"/>
    </row>
    <row r="10701" spans="10:11" x14ac:dyDescent="0.25">
      <c r="J10701" s="92"/>
      <c r="K10701" s="92"/>
    </row>
    <row r="10702" spans="10:11" x14ac:dyDescent="0.25">
      <c r="J10702" s="92"/>
      <c r="K10702" s="92"/>
    </row>
    <row r="10703" spans="10:11" x14ac:dyDescent="0.25">
      <c r="J10703" s="92"/>
      <c r="K10703" s="92"/>
    </row>
    <row r="10704" spans="10:11" x14ac:dyDescent="0.25">
      <c r="J10704" s="92"/>
      <c r="K10704" s="92"/>
    </row>
    <row r="10705" spans="10:11" x14ac:dyDescent="0.25">
      <c r="J10705" s="92"/>
      <c r="K10705" s="92"/>
    </row>
    <row r="10706" spans="10:11" x14ac:dyDescent="0.25">
      <c r="J10706" s="92"/>
      <c r="K10706" s="92"/>
    </row>
    <row r="10707" spans="10:11" x14ac:dyDescent="0.25">
      <c r="J10707" s="92"/>
      <c r="K10707" s="92"/>
    </row>
    <row r="10708" spans="10:11" x14ac:dyDescent="0.25">
      <c r="J10708" s="92"/>
      <c r="K10708" s="92"/>
    </row>
    <row r="10709" spans="10:11" x14ac:dyDescent="0.25">
      <c r="J10709" s="92"/>
      <c r="K10709" s="92"/>
    </row>
    <row r="10710" spans="10:11" x14ac:dyDescent="0.25">
      <c r="J10710" s="92"/>
      <c r="K10710" s="92"/>
    </row>
    <row r="10711" spans="10:11" x14ac:dyDescent="0.25">
      <c r="J10711" s="92"/>
      <c r="K10711" s="92"/>
    </row>
    <row r="10712" spans="10:11" x14ac:dyDescent="0.25">
      <c r="J10712" s="92"/>
      <c r="K10712" s="92"/>
    </row>
    <row r="10713" spans="10:11" x14ac:dyDescent="0.25">
      <c r="J10713" s="92"/>
      <c r="K10713" s="92"/>
    </row>
    <row r="10714" spans="10:11" x14ac:dyDescent="0.25">
      <c r="J10714" s="92"/>
      <c r="K10714" s="92"/>
    </row>
    <row r="10715" spans="10:11" x14ac:dyDescent="0.25">
      <c r="J10715" s="92"/>
      <c r="K10715" s="92"/>
    </row>
    <row r="10716" spans="10:11" x14ac:dyDescent="0.25">
      <c r="J10716" s="92"/>
      <c r="K10716" s="92"/>
    </row>
    <row r="10717" spans="10:11" x14ac:dyDescent="0.25">
      <c r="J10717" s="92"/>
      <c r="K10717" s="92"/>
    </row>
    <row r="10718" spans="10:11" x14ac:dyDescent="0.25">
      <c r="J10718" s="92"/>
      <c r="K10718" s="92"/>
    </row>
    <row r="10719" spans="10:11" x14ac:dyDescent="0.25">
      <c r="J10719" s="92"/>
      <c r="K10719" s="92"/>
    </row>
    <row r="10720" spans="10:11" x14ac:dyDescent="0.25">
      <c r="J10720" s="92"/>
      <c r="K10720" s="92"/>
    </row>
    <row r="10721" spans="10:11" x14ac:dyDescent="0.25">
      <c r="J10721" s="92"/>
      <c r="K10721" s="92"/>
    </row>
    <row r="10722" spans="10:11" x14ac:dyDescent="0.25">
      <c r="J10722" s="92"/>
      <c r="K10722" s="92"/>
    </row>
    <row r="10723" spans="10:11" x14ac:dyDescent="0.25">
      <c r="J10723" s="92"/>
      <c r="K10723" s="92"/>
    </row>
    <row r="10724" spans="10:11" x14ac:dyDescent="0.25">
      <c r="J10724" s="92"/>
      <c r="K10724" s="92"/>
    </row>
    <row r="10725" spans="10:11" x14ac:dyDescent="0.25">
      <c r="J10725" s="92"/>
      <c r="K10725" s="92"/>
    </row>
    <row r="10726" spans="10:11" x14ac:dyDescent="0.25">
      <c r="J10726" s="92"/>
      <c r="K10726" s="92"/>
    </row>
    <row r="10727" spans="10:11" x14ac:dyDescent="0.25">
      <c r="J10727" s="92"/>
      <c r="K10727" s="92"/>
    </row>
    <row r="10728" spans="10:11" x14ac:dyDescent="0.25">
      <c r="J10728" s="92"/>
      <c r="K10728" s="92"/>
    </row>
    <row r="10729" spans="10:11" x14ac:dyDescent="0.25">
      <c r="J10729" s="92"/>
      <c r="K10729" s="92"/>
    </row>
    <row r="10730" spans="10:11" x14ac:dyDescent="0.25">
      <c r="J10730" s="92"/>
      <c r="K10730" s="92"/>
    </row>
    <row r="10731" spans="10:11" x14ac:dyDescent="0.25">
      <c r="J10731" s="92"/>
      <c r="K10731" s="92"/>
    </row>
    <row r="10732" spans="10:11" x14ac:dyDescent="0.25">
      <c r="J10732" s="92"/>
      <c r="K10732" s="92"/>
    </row>
    <row r="10733" spans="10:11" x14ac:dyDescent="0.25">
      <c r="J10733" s="92"/>
      <c r="K10733" s="92"/>
    </row>
    <row r="10734" spans="10:11" x14ac:dyDescent="0.25">
      <c r="J10734" s="92"/>
      <c r="K10734" s="92"/>
    </row>
    <row r="10735" spans="10:11" x14ac:dyDescent="0.25">
      <c r="J10735" s="92"/>
      <c r="K10735" s="92"/>
    </row>
    <row r="10736" spans="10:11" x14ac:dyDescent="0.25">
      <c r="J10736" s="92"/>
      <c r="K10736" s="92"/>
    </row>
    <row r="10737" spans="10:11" x14ac:dyDescent="0.25">
      <c r="J10737" s="92"/>
      <c r="K10737" s="92"/>
    </row>
    <row r="10738" spans="10:11" x14ac:dyDescent="0.25">
      <c r="J10738" s="92"/>
      <c r="K10738" s="92"/>
    </row>
    <row r="10739" spans="10:11" x14ac:dyDescent="0.25">
      <c r="J10739" s="92"/>
      <c r="K10739" s="92"/>
    </row>
    <row r="10740" spans="10:11" x14ac:dyDescent="0.25">
      <c r="J10740" s="92"/>
      <c r="K10740" s="92"/>
    </row>
    <row r="10741" spans="10:11" x14ac:dyDescent="0.25">
      <c r="J10741" s="92"/>
      <c r="K10741" s="92"/>
    </row>
    <row r="10742" spans="10:11" x14ac:dyDescent="0.25">
      <c r="J10742" s="92"/>
      <c r="K10742" s="92"/>
    </row>
    <row r="10743" spans="10:11" x14ac:dyDescent="0.25">
      <c r="J10743" s="92"/>
      <c r="K10743" s="92"/>
    </row>
    <row r="10744" spans="10:11" x14ac:dyDescent="0.25">
      <c r="J10744" s="92"/>
      <c r="K10744" s="92"/>
    </row>
    <row r="10745" spans="10:11" x14ac:dyDescent="0.25">
      <c r="J10745" s="92"/>
      <c r="K10745" s="92"/>
    </row>
    <row r="10746" spans="10:11" x14ac:dyDescent="0.25">
      <c r="J10746" s="92"/>
      <c r="K10746" s="92"/>
    </row>
    <row r="10747" spans="10:11" x14ac:dyDescent="0.25">
      <c r="J10747" s="92"/>
      <c r="K10747" s="92"/>
    </row>
    <row r="10748" spans="10:11" x14ac:dyDescent="0.25">
      <c r="J10748" s="92"/>
      <c r="K10748" s="92"/>
    </row>
    <row r="10749" spans="10:11" x14ac:dyDescent="0.25">
      <c r="J10749" s="92"/>
      <c r="K10749" s="92"/>
    </row>
    <row r="10750" spans="10:11" x14ac:dyDescent="0.25">
      <c r="J10750" s="92"/>
      <c r="K10750" s="92"/>
    </row>
    <row r="10751" spans="10:11" x14ac:dyDescent="0.25">
      <c r="J10751" s="92"/>
      <c r="K10751" s="92"/>
    </row>
    <row r="10752" spans="10:11" x14ac:dyDescent="0.25">
      <c r="J10752" s="92"/>
      <c r="K10752" s="92"/>
    </row>
    <row r="10753" spans="10:11" x14ac:dyDescent="0.25">
      <c r="J10753" s="92"/>
      <c r="K10753" s="92"/>
    </row>
    <row r="10754" spans="10:11" x14ac:dyDescent="0.25">
      <c r="J10754" s="92"/>
      <c r="K10754" s="92"/>
    </row>
    <row r="10755" spans="10:11" x14ac:dyDescent="0.25">
      <c r="J10755" s="92"/>
      <c r="K10755" s="92"/>
    </row>
    <row r="10756" spans="10:11" x14ac:dyDescent="0.25">
      <c r="J10756" s="92"/>
      <c r="K10756" s="92"/>
    </row>
    <row r="10757" spans="10:11" x14ac:dyDescent="0.25">
      <c r="J10757" s="92"/>
      <c r="K10757" s="92"/>
    </row>
    <row r="10758" spans="10:11" x14ac:dyDescent="0.25">
      <c r="J10758" s="92"/>
      <c r="K10758" s="92"/>
    </row>
    <row r="10759" spans="10:11" x14ac:dyDescent="0.25">
      <c r="J10759" s="92"/>
      <c r="K10759" s="92"/>
    </row>
    <row r="10760" spans="10:11" x14ac:dyDescent="0.25">
      <c r="J10760" s="92"/>
      <c r="K10760" s="92"/>
    </row>
    <row r="10761" spans="10:11" x14ac:dyDescent="0.25">
      <c r="J10761" s="92"/>
      <c r="K10761" s="92"/>
    </row>
    <row r="10762" spans="10:11" x14ac:dyDescent="0.25">
      <c r="J10762" s="92"/>
      <c r="K10762" s="92"/>
    </row>
    <row r="10763" spans="10:11" x14ac:dyDescent="0.25">
      <c r="J10763" s="92"/>
      <c r="K10763" s="92"/>
    </row>
    <row r="10764" spans="10:11" x14ac:dyDescent="0.25">
      <c r="J10764" s="92"/>
      <c r="K10764" s="92"/>
    </row>
    <row r="10765" spans="10:11" x14ac:dyDescent="0.25">
      <c r="J10765" s="92"/>
      <c r="K10765" s="92"/>
    </row>
    <row r="10766" spans="10:11" x14ac:dyDescent="0.25">
      <c r="J10766" s="92"/>
      <c r="K10766" s="92"/>
    </row>
    <row r="10767" spans="10:11" x14ac:dyDescent="0.25">
      <c r="J10767" s="92"/>
      <c r="K10767" s="92"/>
    </row>
    <row r="10768" spans="10:11" x14ac:dyDescent="0.25">
      <c r="J10768" s="92"/>
      <c r="K10768" s="92"/>
    </row>
    <row r="10769" spans="10:11" x14ac:dyDescent="0.25">
      <c r="J10769" s="92"/>
      <c r="K10769" s="92"/>
    </row>
    <row r="10770" spans="10:11" x14ac:dyDescent="0.25">
      <c r="J10770" s="92"/>
      <c r="K10770" s="92"/>
    </row>
    <row r="10771" spans="10:11" x14ac:dyDescent="0.25">
      <c r="J10771" s="92"/>
      <c r="K10771" s="92"/>
    </row>
    <row r="10772" spans="10:11" x14ac:dyDescent="0.25">
      <c r="J10772" s="92"/>
      <c r="K10772" s="92"/>
    </row>
    <row r="10773" spans="10:11" x14ac:dyDescent="0.25">
      <c r="J10773" s="92"/>
      <c r="K10773" s="92"/>
    </row>
    <row r="10774" spans="10:11" x14ac:dyDescent="0.25">
      <c r="J10774" s="92"/>
      <c r="K10774" s="92"/>
    </row>
    <row r="10775" spans="10:11" x14ac:dyDescent="0.25">
      <c r="J10775" s="92"/>
      <c r="K10775" s="92"/>
    </row>
    <row r="10776" spans="10:11" x14ac:dyDescent="0.25">
      <c r="J10776" s="92"/>
      <c r="K10776" s="92"/>
    </row>
    <row r="10777" spans="10:11" x14ac:dyDescent="0.25">
      <c r="J10777" s="92"/>
      <c r="K10777" s="92"/>
    </row>
    <row r="10778" spans="10:11" x14ac:dyDescent="0.25">
      <c r="J10778" s="92"/>
      <c r="K10778" s="92"/>
    </row>
    <row r="10779" spans="10:11" x14ac:dyDescent="0.25">
      <c r="J10779" s="92"/>
      <c r="K10779" s="92"/>
    </row>
    <row r="10780" spans="10:11" x14ac:dyDescent="0.25">
      <c r="J10780" s="92"/>
      <c r="K10780" s="92"/>
    </row>
    <row r="10781" spans="10:11" x14ac:dyDescent="0.25">
      <c r="J10781" s="92"/>
      <c r="K10781" s="92"/>
    </row>
    <row r="10782" spans="10:11" x14ac:dyDescent="0.25">
      <c r="J10782" s="92"/>
      <c r="K10782" s="92"/>
    </row>
    <row r="10783" spans="10:11" x14ac:dyDescent="0.25">
      <c r="J10783" s="92"/>
      <c r="K10783" s="92"/>
    </row>
    <row r="10784" spans="10:11" x14ac:dyDescent="0.25">
      <c r="J10784" s="92"/>
      <c r="K10784" s="92"/>
    </row>
    <row r="10785" spans="10:11" x14ac:dyDescent="0.25">
      <c r="J10785" s="92"/>
      <c r="K10785" s="92"/>
    </row>
    <row r="10786" spans="10:11" x14ac:dyDescent="0.25">
      <c r="J10786" s="92"/>
      <c r="K10786" s="92"/>
    </row>
    <row r="10787" spans="10:11" x14ac:dyDescent="0.25">
      <c r="J10787" s="92"/>
      <c r="K10787" s="92"/>
    </row>
    <row r="10788" spans="10:11" x14ac:dyDescent="0.25">
      <c r="J10788" s="92"/>
      <c r="K10788" s="92"/>
    </row>
    <row r="10789" spans="10:11" x14ac:dyDescent="0.25">
      <c r="J10789" s="92"/>
      <c r="K10789" s="92"/>
    </row>
    <row r="10790" spans="10:11" x14ac:dyDescent="0.25">
      <c r="J10790" s="92"/>
      <c r="K10790" s="92"/>
    </row>
    <row r="10791" spans="10:11" x14ac:dyDescent="0.25">
      <c r="J10791" s="92"/>
      <c r="K10791" s="92"/>
    </row>
    <row r="10792" spans="10:11" x14ac:dyDescent="0.25">
      <c r="J10792" s="92"/>
      <c r="K10792" s="92"/>
    </row>
    <row r="10793" spans="10:11" x14ac:dyDescent="0.25">
      <c r="J10793" s="92"/>
      <c r="K10793" s="92"/>
    </row>
    <row r="10794" spans="10:11" x14ac:dyDescent="0.25">
      <c r="J10794" s="92"/>
      <c r="K10794" s="92"/>
    </row>
    <row r="10795" spans="10:11" x14ac:dyDescent="0.25">
      <c r="J10795" s="92"/>
      <c r="K10795" s="92"/>
    </row>
    <row r="10796" spans="10:11" x14ac:dyDescent="0.25">
      <c r="J10796" s="92"/>
      <c r="K10796" s="92"/>
    </row>
    <row r="10797" spans="10:11" x14ac:dyDescent="0.25">
      <c r="J10797" s="92"/>
      <c r="K10797" s="92"/>
    </row>
    <row r="10798" spans="10:11" x14ac:dyDescent="0.25">
      <c r="J10798" s="92"/>
      <c r="K10798" s="92"/>
    </row>
    <row r="10799" spans="10:11" x14ac:dyDescent="0.25">
      <c r="J10799" s="92"/>
      <c r="K10799" s="92"/>
    </row>
    <row r="10800" spans="10:11" x14ac:dyDescent="0.25">
      <c r="J10800" s="92"/>
      <c r="K10800" s="92"/>
    </row>
    <row r="10801" spans="10:11" x14ac:dyDescent="0.25">
      <c r="J10801" s="92"/>
      <c r="K10801" s="92"/>
    </row>
    <row r="10802" spans="10:11" x14ac:dyDescent="0.25">
      <c r="J10802" s="92"/>
      <c r="K10802" s="92"/>
    </row>
    <row r="10803" spans="10:11" x14ac:dyDescent="0.25">
      <c r="J10803" s="92"/>
      <c r="K10803" s="92"/>
    </row>
    <row r="10804" spans="10:11" x14ac:dyDescent="0.25">
      <c r="J10804" s="92"/>
      <c r="K10804" s="92"/>
    </row>
    <row r="10805" spans="10:11" x14ac:dyDescent="0.25">
      <c r="J10805" s="92"/>
      <c r="K10805" s="92"/>
    </row>
    <row r="10806" spans="10:11" x14ac:dyDescent="0.25">
      <c r="J10806" s="92"/>
      <c r="K10806" s="92"/>
    </row>
    <row r="10807" spans="10:11" x14ac:dyDescent="0.25">
      <c r="J10807" s="92"/>
      <c r="K10807" s="92"/>
    </row>
    <row r="10808" spans="10:11" x14ac:dyDescent="0.25">
      <c r="J10808" s="92"/>
      <c r="K10808" s="92"/>
    </row>
    <row r="10809" spans="10:11" x14ac:dyDescent="0.25">
      <c r="J10809" s="92"/>
      <c r="K10809" s="92"/>
    </row>
    <row r="10810" spans="10:11" x14ac:dyDescent="0.25">
      <c r="J10810" s="92"/>
      <c r="K10810" s="92"/>
    </row>
    <row r="10811" spans="10:11" x14ac:dyDescent="0.25">
      <c r="J10811" s="92"/>
      <c r="K10811" s="92"/>
    </row>
    <row r="10812" spans="10:11" x14ac:dyDescent="0.25">
      <c r="J10812" s="92"/>
      <c r="K10812" s="92"/>
    </row>
    <row r="10813" spans="10:11" x14ac:dyDescent="0.25">
      <c r="J10813" s="92"/>
      <c r="K10813" s="92"/>
    </row>
    <row r="10814" spans="10:11" x14ac:dyDescent="0.25">
      <c r="J10814" s="92"/>
      <c r="K10814" s="92"/>
    </row>
    <row r="10815" spans="10:11" x14ac:dyDescent="0.25">
      <c r="J10815" s="92"/>
      <c r="K10815" s="92"/>
    </row>
    <row r="10816" spans="10:11" x14ac:dyDescent="0.25">
      <c r="J10816" s="92"/>
      <c r="K10816" s="92"/>
    </row>
    <row r="10817" spans="10:11" x14ac:dyDescent="0.25">
      <c r="J10817" s="92"/>
      <c r="K10817" s="92"/>
    </row>
    <row r="10818" spans="10:11" x14ac:dyDescent="0.25">
      <c r="J10818" s="92"/>
      <c r="K10818" s="92"/>
    </row>
    <row r="10819" spans="10:11" x14ac:dyDescent="0.25">
      <c r="J10819" s="92"/>
      <c r="K10819" s="92"/>
    </row>
    <row r="10820" spans="10:11" x14ac:dyDescent="0.25">
      <c r="J10820" s="92"/>
      <c r="K10820" s="92"/>
    </row>
    <row r="10821" spans="10:11" x14ac:dyDescent="0.25">
      <c r="J10821" s="92"/>
      <c r="K10821" s="92"/>
    </row>
    <row r="10822" spans="10:11" x14ac:dyDescent="0.25">
      <c r="J10822" s="92"/>
      <c r="K10822" s="92"/>
    </row>
    <row r="10823" spans="10:11" x14ac:dyDescent="0.25">
      <c r="J10823" s="92"/>
      <c r="K10823" s="92"/>
    </row>
    <row r="10824" spans="10:11" x14ac:dyDescent="0.25">
      <c r="J10824" s="92"/>
      <c r="K10824" s="92"/>
    </row>
    <row r="10825" spans="10:11" x14ac:dyDescent="0.25">
      <c r="J10825" s="92"/>
      <c r="K10825" s="92"/>
    </row>
    <row r="10826" spans="10:11" x14ac:dyDescent="0.25">
      <c r="J10826" s="92"/>
      <c r="K10826" s="92"/>
    </row>
    <row r="10827" spans="10:11" x14ac:dyDescent="0.25">
      <c r="J10827" s="92"/>
      <c r="K10827" s="92"/>
    </row>
    <row r="10828" spans="10:11" x14ac:dyDescent="0.25">
      <c r="J10828" s="92"/>
      <c r="K10828" s="92"/>
    </row>
    <row r="10829" spans="10:11" x14ac:dyDescent="0.25">
      <c r="J10829" s="92"/>
      <c r="K10829" s="92"/>
    </row>
    <row r="10830" spans="10:11" x14ac:dyDescent="0.25">
      <c r="J10830" s="92"/>
      <c r="K10830" s="92"/>
    </row>
    <row r="10831" spans="10:11" x14ac:dyDescent="0.25">
      <c r="J10831" s="92"/>
      <c r="K10831" s="92"/>
    </row>
    <row r="10832" spans="10:11" x14ac:dyDescent="0.25">
      <c r="J10832" s="92"/>
      <c r="K10832" s="92"/>
    </row>
    <row r="10833" spans="10:11" x14ac:dyDescent="0.25">
      <c r="J10833" s="92"/>
      <c r="K10833" s="92"/>
    </row>
    <row r="10834" spans="10:11" x14ac:dyDescent="0.25">
      <c r="J10834" s="92"/>
      <c r="K10834" s="92"/>
    </row>
    <row r="10835" spans="10:11" x14ac:dyDescent="0.25">
      <c r="J10835" s="92"/>
      <c r="K10835" s="92"/>
    </row>
    <row r="10836" spans="10:11" x14ac:dyDescent="0.25">
      <c r="J10836" s="92"/>
      <c r="K10836" s="92"/>
    </row>
    <row r="10837" spans="10:11" x14ac:dyDescent="0.25">
      <c r="J10837" s="92"/>
      <c r="K10837" s="92"/>
    </row>
    <row r="10838" spans="10:11" x14ac:dyDescent="0.25">
      <c r="J10838" s="92"/>
      <c r="K10838" s="92"/>
    </row>
    <row r="10839" spans="10:11" x14ac:dyDescent="0.25">
      <c r="J10839" s="92"/>
      <c r="K10839" s="92"/>
    </row>
    <row r="10840" spans="10:11" x14ac:dyDescent="0.25">
      <c r="J10840" s="92"/>
      <c r="K10840" s="92"/>
    </row>
    <row r="10841" spans="10:11" x14ac:dyDescent="0.25">
      <c r="J10841" s="92"/>
      <c r="K10841" s="92"/>
    </row>
    <row r="10842" spans="10:11" x14ac:dyDescent="0.25">
      <c r="J10842" s="92"/>
      <c r="K10842" s="92"/>
    </row>
    <row r="10843" spans="10:11" x14ac:dyDescent="0.25">
      <c r="J10843" s="92"/>
      <c r="K10843" s="92"/>
    </row>
    <row r="10844" spans="10:11" x14ac:dyDescent="0.25">
      <c r="J10844" s="92"/>
      <c r="K10844" s="92"/>
    </row>
    <row r="10845" spans="10:11" x14ac:dyDescent="0.25">
      <c r="J10845" s="92"/>
      <c r="K10845" s="92"/>
    </row>
    <row r="10846" spans="10:11" x14ac:dyDescent="0.25">
      <c r="J10846" s="92"/>
      <c r="K10846" s="92"/>
    </row>
    <row r="10847" spans="10:11" x14ac:dyDescent="0.25">
      <c r="J10847" s="92"/>
      <c r="K10847" s="92"/>
    </row>
    <row r="10848" spans="10:11" x14ac:dyDescent="0.25">
      <c r="J10848" s="92"/>
      <c r="K10848" s="92"/>
    </row>
    <row r="10849" spans="10:11" x14ac:dyDescent="0.25">
      <c r="J10849" s="92"/>
      <c r="K10849" s="92"/>
    </row>
    <row r="10850" spans="10:11" x14ac:dyDescent="0.25">
      <c r="J10850" s="92"/>
      <c r="K10850" s="92"/>
    </row>
    <row r="10851" spans="10:11" x14ac:dyDescent="0.25">
      <c r="J10851" s="92"/>
      <c r="K10851" s="92"/>
    </row>
    <row r="10852" spans="10:11" x14ac:dyDescent="0.25">
      <c r="J10852" s="92"/>
      <c r="K10852" s="92"/>
    </row>
    <row r="10853" spans="10:11" x14ac:dyDescent="0.25">
      <c r="J10853" s="92"/>
      <c r="K10853" s="92"/>
    </row>
    <row r="10854" spans="10:11" x14ac:dyDescent="0.25">
      <c r="J10854" s="92"/>
      <c r="K10854" s="92"/>
    </row>
    <row r="10855" spans="10:11" x14ac:dyDescent="0.25">
      <c r="J10855" s="92"/>
      <c r="K10855" s="92"/>
    </row>
    <row r="10856" spans="10:11" x14ac:dyDescent="0.25">
      <c r="J10856" s="92"/>
      <c r="K10856" s="92"/>
    </row>
    <row r="10857" spans="10:11" x14ac:dyDescent="0.25">
      <c r="J10857" s="92"/>
      <c r="K10857" s="92"/>
    </row>
    <row r="10858" spans="10:11" x14ac:dyDescent="0.25">
      <c r="J10858" s="92"/>
      <c r="K10858" s="92"/>
    </row>
    <row r="10859" spans="10:11" x14ac:dyDescent="0.25">
      <c r="J10859" s="92"/>
      <c r="K10859" s="92"/>
    </row>
    <row r="10860" spans="10:11" x14ac:dyDescent="0.25">
      <c r="J10860" s="92"/>
      <c r="K10860" s="92"/>
    </row>
    <row r="10861" spans="10:11" x14ac:dyDescent="0.25">
      <c r="J10861" s="92"/>
      <c r="K10861" s="92"/>
    </row>
    <row r="10862" spans="10:11" x14ac:dyDescent="0.25">
      <c r="J10862" s="92"/>
      <c r="K10862" s="92"/>
    </row>
    <row r="10863" spans="10:11" x14ac:dyDescent="0.25">
      <c r="J10863" s="92"/>
      <c r="K10863" s="92"/>
    </row>
    <row r="10864" spans="10:11" x14ac:dyDescent="0.25">
      <c r="J10864" s="92"/>
      <c r="K10864" s="92"/>
    </row>
    <row r="10865" spans="10:11" x14ac:dyDescent="0.25">
      <c r="J10865" s="92"/>
      <c r="K10865" s="92"/>
    </row>
    <row r="10866" spans="10:11" x14ac:dyDescent="0.25">
      <c r="J10866" s="92"/>
      <c r="K10866" s="92"/>
    </row>
    <row r="10867" spans="10:11" x14ac:dyDescent="0.25">
      <c r="J10867" s="92"/>
      <c r="K10867" s="92"/>
    </row>
    <row r="10868" spans="10:11" x14ac:dyDescent="0.25">
      <c r="J10868" s="92"/>
      <c r="K10868" s="92"/>
    </row>
    <row r="10869" spans="10:11" x14ac:dyDescent="0.25">
      <c r="J10869" s="92"/>
      <c r="K10869" s="92"/>
    </row>
    <row r="10870" spans="10:11" x14ac:dyDescent="0.25">
      <c r="J10870" s="92"/>
      <c r="K10870" s="92"/>
    </row>
    <row r="10871" spans="10:11" x14ac:dyDescent="0.25">
      <c r="J10871" s="92"/>
      <c r="K10871" s="92"/>
    </row>
    <row r="10872" spans="10:11" x14ac:dyDescent="0.25">
      <c r="J10872" s="92"/>
      <c r="K10872" s="92"/>
    </row>
    <row r="10873" spans="10:11" x14ac:dyDescent="0.25">
      <c r="J10873" s="92"/>
      <c r="K10873" s="92"/>
    </row>
    <row r="10874" spans="10:11" x14ac:dyDescent="0.25">
      <c r="J10874" s="92"/>
      <c r="K10874" s="92"/>
    </row>
    <row r="10875" spans="10:11" x14ac:dyDescent="0.25">
      <c r="J10875" s="92"/>
      <c r="K10875" s="92"/>
    </row>
    <row r="10876" spans="10:11" x14ac:dyDescent="0.25">
      <c r="J10876" s="92"/>
      <c r="K10876" s="92"/>
    </row>
    <row r="10877" spans="10:11" x14ac:dyDescent="0.25">
      <c r="J10877" s="92"/>
      <c r="K10877" s="92"/>
    </row>
    <row r="10878" spans="10:11" x14ac:dyDescent="0.25">
      <c r="J10878" s="92"/>
      <c r="K10878" s="92"/>
    </row>
    <row r="10879" spans="10:11" x14ac:dyDescent="0.25">
      <c r="J10879" s="92"/>
      <c r="K10879" s="92"/>
    </row>
    <row r="10880" spans="10:11" x14ac:dyDescent="0.25">
      <c r="J10880" s="92"/>
      <c r="K10880" s="92"/>
    </row>
    <row r="10881" spans="10:11" x14ac:dyDescent="0.25">
      <c r="J10881" s="92"/>
      <c r="K10881" s="92"/>
    </row>
    <row r="10882" spans="10:11" x14ac:dyDescent="0.25">
      <c r="J10882" s="92"/>
      <c r="K10882" s="92"/>
    </row>
    <row r="10883" spans="10:11" x14ac:dyDescent="0.25">
      <c r="J10883" s="92"/>
      <c r="K10883" s="92"/>
    </row>
    <row r="10884" spans="10:11" x14ac:dyDescent="0.25">
      <c r="J10884" s="92"/>
      <c r="K10884" s="92"/>
    </row>
    <row r="10885" spans="10:11" x14ac:dyDescent="0.25">
      <c r="J10885" s="92"/>
      <c r="K10885" s="92"/>
    </row>
    <row r="10886" spans="10:11" x14ac:dyDescent="0.25">
      <c r="J10886" s="92"/>
      <c r="K10886" s="92"/>
    </row>
    <row r="10887" spans="10:11" x14ac:dyDescent="0.25">
      <c r="J10887" s="92"/>
      <c r="K10887" s="92"/>
    </row>
    <row r="10888" spans="10:11" x14ac:dyDescent="0.25">
      <c r="J10888" s="92"/>
      <c r="K10888" s="92"/>
    </row>
    <row r="10889" spans="10:11" x14ac:dyDescent="0.25">
      <c r="J10889" s="92"/>
      <c r="K10889" s="92"/>
    </row>
    <row r="10890" spans="10:11" x14ac:dyDescent="0.25">
      <c r="J10890" s="92"/>
      <c r="K10890" s="92"/>
    </row>
    <row r="10891" spans="10:11" x14ac:dyDescent="0.25">
      <c r="J10891" s="92"/>
      <c r="K10891" s="92"/>
    </row>
    <row r="10892" spans="10:11" x14ac:dyDescent="0.25">
      <c r="J10892" s="92"/>
      <c r="K10892" s="92"/>
    </row>
    <row r="10893" spans="10:11" x14ac:dyDescent="0.25">
      <c r="J10893" s="92"/>
      <c r="K10893" s="92"/>
    </row>
    <row r="10894" spans="10:11" x14ac:dyDescent="0.25">
      <c r="J10894" s="92"/>
      <c r="K10894" s="92"/>
    </row>
    <row r="10895" spans="10:11" x14ac:dyDescent="0.25">
      <c r="J10895" s="92"/>
      <c r="K10895" s="92"/>
    </row>
    <row r="10896" spans="10:11" x14ac:dyDescent="0.25">
      <c r="J10896" s="92"/>
      <c r="K10896" s="92"/>
    </row>
    <row r="10897" spans="10:11" x14ac:dyDescent="0.25">
      <c r="J10897" s="92"/>
      <c r="K10897" s="92"/>
    </row>
    <row r="10898" spans="10:11" x14ac:dyDescent="0.25">
      <c r="J10898" s="92"/>
      <c r="K10898" s="92"/>
    </row>
    <row r="10899" spans="10:11" x14ac:dyDescent="0.25">
      <c r="J10899" s="92"/>
      <c r="K10899" s="92"/>
    </row>
    <row r="10900" spans="10:11" x14ac:dyDescent="0.25">
      <c r="J10900" s="92"/>
      <c r="K10900" s="92"/>
    </row>
    <row r="10901" spans="10:11" x14ac:dyDescent="0.25">
      <c r="J10901" s="92"/>
      <c r="K10901" s="92"/>
    </row>
    <row r="10902" spans="10:11" x14ac:dyDescent="0.25">
      <c r="J10902" s="92"/>
      <c r="K10902" s="92"/>
    </row>
    <row r="10903" spans="10:11" x14ac:dyDescent="0.25">
      <c r="J10903" s="92"/>
      <c r="K10903" s="92"/>
    </row>
    <row r="10904" spans="10:11" x14ac:dyDescent="0.25">
      <c r="J10904" s="92"/>
      <c r="K10904" s="92"/>
    </row>
    <row r="10905" spans="10:11" x14ac:dyDescent="0.25">
      <c r="J10905" s="92"/>
      <c r="K10905" s="92"/>
    </row>
    <row r="10906" spans="10:11" x14ac:dyDescent="0.25">
      <c r="J10906" s="92"/>
      <c r="K10906" s="92"/>
    </row>
    <row r="10907" spans="10:11" x14ac:dyDescent="0.25">
      <c r="J10907" s="92"/>
      <c r="K10907" s="92"/>
    </row>
    <row r="10908" spans="10:11" x14ac:dyDescent="0.25">
      <c r="J10908" s="92"/>
      <c r="K10908" s="92"/>
    </row>
    <row r="10909" spans="10:11" x14ac:dyDescent="0.25">
      <c r="J10909" s="92"/>
      <c r="K10909" s="92"/>
    </row>
    <row r="10910" spans="10:11" x14ac:dyDescent="0.25">
      <c r="J10910" s="92"/>
      <c r="K10910" s="92"/>
    </row>
    <row r="10911" spans="10:11" x14ac:dyDescent="0.25">
      <c r="J10911" s="92"/>
      <c r="K10911" s="92"/>
    </row>
    <row r="10912" spans="10:11" x14ac:dyDescent="0.25">
      <c r="J10912" s="92"/>
      <c r="K10912" s="92"/>
    </row>
    <row r="10913" spans="10:11" x14ac:dyDescent="0.25">
      <c r="J10913" s="92"/>
      <c r="K10913" s="92"/>
    </row>
    <row r="10914" spans="10:11" x14ac:dyDescent="0.25">
      <c r="J10914" s="92"/>
      <c r="K10914" s="92"/>
    </row>
    <row r="10915" spans="10:11" x14ac:dyDescent="0.25">
      <c r="J10915" s="92"/>
      <c r="K10915" s="92"/>
    </row>
    <row r="10916" spans="10:11" x14ac:dyDescent="0.25">
      <c r="J10916" s="92"/>
      <c r="K10916" s="92"/>
    </row>
    <row r="10917" spans="10:11" x14ac:dyDescent="0.25">
      <c r="J10917" s="92"/>
      <c r="K10917" s="92"/>
    </row>
    <row r="10918" spans="10:11" x14ac:dyDescent="0.25">
      <c r="J10918" s="92"/>
      <c r="K10918" s="92"/>
    </row>
    <row r="10919" spans="10:11" x14ac:dyDescent="0.25">
      <c r="J10919" s="92"/>
      <c r="K10919" s="92"/>
    </row>
    <row r="10920" spans="10:11" x14ac:dyDescent="0.25">
      <c r="J10920" s="92"/>
      <c r="K10920" s="92"/>
    </row>
    <row r="10921" spans="10:11" x14ac:dyDescent="0.25">
      <c r="J10921" s="92"/>
      <c r="K10921" s="92"/>
    </row>
    <row r="10922" spans="10:11" x14ac:dyDescent="0.25">
      <c r="J10922" s="92"/>
      <c r="K10922" s="92"/>
    </row>
    <row r="10923" spans="10:11" x14ac:dyDescent="0.25">
      <c r="J10923" s="92"/>
      <c r="K10923" s="92"/>
    </row>
    <row r="10924" spans="10:11" x14ac:dyDescent="0.25">
      <c r="J10924" s="92"/>
      <c r="K10924" s="92"/>
    </row>
    <row r="10925" spans="10:11" x14ac:dyDescent="0.25">
      <c r="J10925" s="92"/>
      <c r="K10925" s="92"/>
    </row>
    <row r="10926" spans="10:11" x14ac:dyDescent="0.25">
      <c r="J10926" s="92"/>
      <c r="K10926" s="92"/>
    </row>
    <row r="10927" spans="10:11" x14ac:dyDescent="0.25">
      <c r="J10927" s="92"/>
      <c r="K10927" s="92"/>
    </row>
    <row r="10928" spans="10:11" x14ac:dyDescent="0.25">
      <c r="J10928" s="92"/>
      <c r="K10928" s="92"/>
    </row>
    <row r="10929" spans="10:11" x14ac:dyDescent="0.25">
      <c r="J10929" s="92"/>
      <c r="K10929" s="92"/>
    </row>
    <row r="10930" spans="10:11" x14ac:dyDescent="0.25">
      <c r="J10930" s="92"/>
      <c r="K10930" s="92"/>
    </row>
    <row r="10931" spans="10:11" x14ac:dyDescent="0.25">
      <c r="J10931" s="92"/>
      <c r="K10931" s="92"/>
    </row>
    <row r="10932" spans="10:11" x14ac:dyDescent="0.25">
      <c r="J10932" s="92"/>
      <c r="K10932" s="92"/>
    </row>
    <row r="10933" spans="10:11" x14ac:dyDescent="0.25">
      <c r="J10933" s="92"/>
      <c r="K10933" s="92"/>
    </row>
    <row r="10934" spans="10:11" x14ac:dyDescent="0.25">
      <c r="J10934" s="92"/>
      <c r="K10934" s="92"/>
    </row>
    <row r="10935" spans="10:11" x14ac:dyDescent="0.25">
      <c r="J10935" s="92"/>
      <c r="K10935" s="92"/>
    </row>
    <row r="10936" spans="10:11" x14ac:dyDescent="0.25">
      <c r="J10936" s="92"/>
      <c r="K10936" s="92"/>
    </row>
    <row r="10937" spans="10:11" x14ac:dyDescent="0.25">
      <c r="J10937" s="92"/>
      <c r="K10937" s="92"/>
    </row>
    <row r="10938" spans="10:11" x14ac:dyDescent="0.25">
      <c r="J10938" s="92"/>
      <c r="K10938" s="92"/>
    </row>
    <row r="10939" spans="10:11" x14ac:dyDescent="0.25">
      <c r="J10939" s="92"/>
      <c r="K10939" s="92"/>
    </row>
    <row r="10940" spans="10:11" x14ac:dyDescent="0.25">
      <c r="J10940" s="92"/>
      <c r="K10940" s="92"/>
    </row>
    <row r="10941" spans="10:11" x14ac:dyDescent="0.25">
      <c r="J10941" s="92"/>
      <c r="K10941" s="92"/>
    </row>
    <row r="10942" spans="10:11" x14ac:dyDescent="0.25">
      <c r="J10942" s="92"/>
      <c r="K10942" s="92"/>
    </row>
    <row r="10943" spans="10:11" x14ac:dyDescent="0.25">
      <c r="J10943" s="92"/>
      <c r="K10943" s="92"/>
    </row>
    <row r="10944" spans="10:11" x14ac:dyDescent="0.25">
      <c r="J10944" s="92"/>
      <c r="K10944" s="92"/>
    </row>
    <row r="10945" spans="10:11" x14ac:dyDescent="0.25">
      <c r="J10945" s="92"/>
      <c r="K10945" s="92"/>
    </row>
    <row r="10946" spans="10:11" x14ac:dyDescent="0.25">
      <c r="J10946" s="92"/>
      <c r="K10946" s="92"/>
    </row>
    <row r="10947" spans="10:11" x14ac:dyDescent="0.25">
      <c r="J10947" s="92"/>
      <c r="K10947" s="92"/>
    </row>
    <row r="10948" spans="10:11" x14ac:dyDescent="0.25">
      <c r="J10948" s="92"/>
      <c r="K10948" s="92"/>
    </row>
    <row r="10949" spans="10:11" x14ac:dyDescent="0.25">
      <c r="J10949" s="92"/>
      <c r="K10949" s="92"/>
    </row>
    <row r="10950" spans="10:11" x14ac:dyDescent="0.25">
      <c r="J10950" s="92"/>
      <c r="K10950" s="92"/>
    </row>
    <row r="10951" spans="10:11" x14ac:dyDescent="0.25">
      <c r="J10951" s="92"/>
      <c r="K10951" s="92"/>
    </row>
    <row r="10952" spans="10:11" x14ac:dyDescent="0.25">
      <c r="J10952" s="92"/>
      <c r="K10952" s="92"/>
    </row>
    <row r="10953" spans="10:11" x14ac:dyDescent="0.25">
      <c r="J10953" s="92"/>
      <c r="K10953" s="92"/>
    </row>
    <row r="10954" spans="10:11" x14ac:dyDescent="0.25">
      <c r="J10954" s="92"/>
      <c r="K10954" s="92"/>
    </row>
    <row r="10955" spans="10:11" x14ac:dyDescent="0.25">
      <c r="J10955" s="92"/>
      <c r="K10955" s="92"/>
    </row>
    <row r="10956" spans="10:11" x14ac:dyDescent="0.25">
      <c r="J10956" s="92"/>
      <c r="K10956" s="92"/>
    </row>
    <row r="10957" spans="10:11" x14ac:dyDescent="0.25">
      <c r="J10957" s="92"/>
      <c r="K10957" s="92"/>
    </row>
    <row r="10958" spans="10:11" x14ac:dyDescent="0.25">
      <c r="J10958" s="92"/>
      <c r="K10958" s="92"/>
    </row>
    <row r="10959" spans="10:11" x14ac:dyDescent="0.25">
      <c r="J10959" s="92"/>
      <c r="K10959" s="92"/>
    </row>
    <row r="10960" spans="10:11" x14ac:dyDescent="0.25">
      <c r="J10960" s="92"/>
      <c r="K10960" s="92"/>
    </row>
    <row r="10961" spans="10:11" x14ac:dyDescent="0.25">
      <c r="J10961" s="92"/>
      <c r="K10961" s="92"/>
    </row>
    <row r="10962" spans="10:11" x14ac:dyDescent="0.25">
      <c r="J10962" s="92"/>
      <c r="K10962" s="92"/>
    </row>
    <row r="10963" spans="10:11" x14ac:dyDescent="0.25">
      <c r="J10963" s="92"/>
      <c r="K10963" s="92"/>
    </row>
    <row r="10964" spans="10:11" x14ac:dyDescent="0.25">
      <c r="J10964" s="92"/>
      <c r="K10964" s="92"/>
    </row>
    <row r="10965" spans="10:11" x14ac:dyDescent="0.25">
      <c r="J10965" s="92"/>
      <c r="K10965" s="92"/>
    </row>
    <row r="10966" spans="10:11" x14ac:dyDescent="0.25">
      <c r="J10966" s="92"/>
      <c r="K10966" s="92"/>
    </row>
    <row r="10967" spans="10:11" x14ac:dyDescent="0.25">
      <c r="J10967" s="92"/>
      <c r="K10967" s="92"/>
    </row>
    <row r="10968" spans="10:11" x14ac:dyDescent="0.25">
      <c r="J10968" s="92"/>
      <c r="K10968" s="92"/>
    </row>
    <row r="10969" spans="10:11" x14ac:dyDescent="0.25">
      <c r="J10969" s="92"/>
      <c r="K10969" s="92"/>
    </row>
    <row r="10970" spans="10:11" x14ac:dyDescent="0.25">
      <c r="J10970" s="92"/>
      <c r="K10970" s="92"/>
    </row>
    <row r="10971" spans="10:11" x14ac:dyDescent="0.25">
      <c r="J10971" s="92"/>
      <c r="K10971" s="92"/>
    </row>
    <row r="10972" spans="10:11" x14ac:dyDescent="0.25">
      <c r="J10972" s="92"/>
      <c r="K10972" s="92"/>
    </row>
    <row r="10973" spans="10:11" x14ac:dyDescent="0.25">
      <c r="J10973" s="92"/>
      <c r="K10973" s="92"/>
    </row>
    <row r="10974" spans="10:11" x14ac:dyDescent="0.25">
      <c r="J10974" s="92"/>
      <c r="K10974" s="92"/>
    </row>
    <row r="10975" spans="10:11" x14ac:dyDescent="0.25">
      <c r="J10975" s="92"/>
      <c r="K10975" s="92"/>
    </row>
    <row r="10976" spans="10:11" x14ac:dyDescent="0.25">
      <c r="J10976" s="92"/>
      <c r="K10976" s="92"/>
    </row>
    <row r="10977" spans="10:11" x14ac:dyDescent="0.25">
      <c r="J10977" s="92"/>
      <c r="K10977" s="92"/>
    </row>
    <row r="10978" spans="10:11" x14ac:dyDescent="0.25">
      <c r="J10978" s="92"/>
      <c r="K10978" s="92"/>
    </row>
    <row r="10979" spans="10:11" x14ac:dyDescent="0.25">
      <c r="J10979" s="92"/>
      <c r="K10979" s="92"/>
    </row>
    <row r="10980" spans="10:11" x14ac:dyDescent="0.25">
      <c r="J10980" s="92"/>
      <c r="K10980" s="92"/>
    </row>
    <row r="10981" spans="10:11" x14ac:dyDescent="0.25">
      <c r="J10981" s="92"/>
      <c r="K10981" s="92"/>
    </row>
    <row r="10982" spans="10:11" x14ac:dyDescent="0.25">
      <c r="J10982" s="92"/>
      <c r="K10982" s="92"/>
    </row>
    <row r="10983" spans="10:11" x14ac:dyDescent="0.25">
      <c r="J10983" s="92"/>
      <c r="K10983" s="92"/>
    </row>
    <row r="10984" spans="10:11" x14ac:dyDescent="0.25">
      <c r="J10984" s="92"/>
      <c r="K10984" s="92"/>
    </row>
    <row r="10985" spans="10:11" x14ac:dyDescent="0.25">
      <c r="J10985" s="92"/>
      <c r="K10985" s="92"/>
    </row>
    <row r="10986" spans="10:11" x14ac:dyDescent="0.25">
      <c r="J10986" s="92"/>
      <c r="K10986" s="92"/>
    </row>
    <row r="10987" spans="10:11" x14ac:dyDescent="0.25">
      <c r="J10987" s="92"/>
      <c r="K10987" s="92"/>
    </row>
    <row r="10988" spans="10:11" x14ac:dyDescent="0.25">
      <c r="J10988" s="92"/>
      <c r="K10988" s="92"/>
    </row>
    <row r="10989" spans="10:11" x14ac:dyDescent="0.25">
      <c r="J10989" s="92"/>
      <c r="K10989" s="92"/>
    </row>
    <row r="10990" spans="10:11" x14ac:dyDescent="0.25">
      <c r="J10990" s="92"/>
      <c r="K10990" s="92"/>
    </row>
    <row r="10991" spans="10:11" x14ac:dyDescent="0.25">
      <c r="J10991" s="92"/>
      <c r="K10991" s="92"/>
    </row>
    <row r="10992" spans="10:11" x14ac:dyDescent="0.25">
      <c r="J10992" s="92"/>
      <c r="K10992" s="92"/>
    </row>
    <row r="10993" spans="10:11" x14ac:dyDescent="0.25">
      <c r="J10993" s="92"/>
      <c r="K10993" s="92"/>
    </row>
    <row r="10994" spans="10:11" x14ac:dyDescent="0.25">
      <c r="J10994" s="92"/>
      <c r="K10994" s="92"/>
    </row>
    <row r="10995" spans="10:11" x14ac:dyDescent="0.25">
      <c r="J10995" s="92"/>
      <c r="K10995" s="92"/>
    </row>
    <row r="10996" spans="10:11" x14ac:dyDescent="0.25">
      <c r="J10996" s="92"/>
      <c r="K10996" s="92"/>
    </row>
    <row r="10997" spans="10:11" x14ac:dyDescent="0.25">
      <c r="J10997" s="92"/>
      <c r="K10997" s="92"/>
    </row>
    <row r="10998" spans="10:11" x14ac:dyDescent="0.25">
      <c r="J10998" s="92"/>
      <c r="K10998" s="92"/>
    </row>
    <row r="10999" spans="10:11" x14ac:dyDescent="0.25">
      <c r="J10999" s="92"/>
      <c r="K10999" s="92"/>
    </row>
    <row r="11000" spans="10:11" x14ac:dyDescent="0.25">
      <c r="J11000" s="92"/>
      <c r="K11000" s="92"/>
    </row>
    <row r="11001" spans="10:11" x14ac:dyDescent="0.25">
      <c r="J11001" s="92"/>
      <c r="K11001" s="92"/>
    </row>
    <row r="11002" spans="10:11" x14ac:dyDescent="0.25">
      <c r="J11002" s="92"/>
      <c r="K11002" s="92"/>
    </row>
    <row r="11003" spans="10:11" x14ac:dyDescent="0.25">
      <c r="J11003" s="92"/>
      <c r="K11003" s="92"/>
    </row>
    <row r="11004" spans="10:11" x14ac:dyDescent="0.25">
      <c r="J11004" s="92"/>
      <c r="K11004" s="92"/>
    </row>
    <row r="11005" spans="10:11" x14ac:dyDescent="0.25">
      <c r="J11005" s="92"/>
      <c r="K11005" s="92"/>
    </row>
    <row r="11006" spans="10:11" x14ac:dyDescent="0.25">
      <c r="J11006" s="92"/>
      <c r="K11006" s="92"/>
    </row>
    <row r="11007" spans="10:11" x14ac:dyDescent="0.25">
      <c r="J11007" s="92"/>
      <c r="K11007" s="92"/>
    </row>
    <row r="11008" spans="10:11" x14ac:dyDescent="0.25">
      <c r="J11008" s="92"/>
      <c r="K11008" s="92"/>
    </row>
    <row r="11009" spans="10:11" x14ac:dyDescent="0.25">
      <c r="J11009" s="92"/>
      <c r="K11009" s="92"/>
    </row>
    <row r="11010" spans="10:11" x14ac:dyDescent="0.25">
      <c r="J11010" s="92"/>
      <c r="K11010" s="92"/>
    </row>
    <row r="11011" spans="10:11" x14ac:dyDescent="0.25">
      <c r="J11011" s="92"/>
      <c r="K11011" s="92"/>
    </row>
    <row r="11012" spans="10:11" x14ac:dyDescent="0.25">
      <c r="J11012" s="92"/>
      <c r="K11012" s="92"/>
    </row>
    <row r="11013" spans="10:11" x14ac:dyDescent="0.25">
      <c r="J11013" s="92"/>
      <c r="K11013" s="92"/>
    </row>
    <row r="11014" spans="10:11" x14ac:dyDescent="0.25">
      <c r="J11014" s="92"/>
      <c r="K11014" s="92"/>
    </row>
    <row r="11015" spans="10:11" x14ac:dyDescent="0.25">
      <c r="J11015" s="92"/>
      <c r="K11015" s="92"/>
    </row>
    <row r="11016" spans="10:11" x14ac:dyDescent="0.25">
      <c r="J11016" s="92"/>
      <c r="K11016" s="92"/>
    </row>
    <row r="11017" spans="10:11" x14ac:dyDescent="0.25">
      <c r="J11017" s="92"/>
      <c r="K11017" s="92"/>
    </row>
    <row r="11018" spans="10:11" x14ac:dyDescent="0.25">
      <c r="J11018" s="92"/>
      <c r="K11018" s="92"/>
    </row>
    <row r="11019" spans="10:11" x14ac:dyDescent="0.25">
      <c r="J11019" s="92"/>
      <c r="K11019" s="92"/>
    </row>
    <row r="11020" spans="10:11" x14ac:dyDescent="0.25">
      <c r="J11020" s="92"/>
      <c r="K11020" s="92"/>
    </row>
    <row r="11021" spans="10:11" x14ac:dyDescent="0.25">
      <c r="J11021" s="92"/>
      <c r="K11021" s="92"/>
    </row>
    <row r="11022" spans="10:11" x14ac:dyDescent="0.25">
      <c r="J11022" s="92"/>
      <c r="K11022" s="92"/>
    </row>
    <row r="11023" spans="10:11" x14ac:dyDescent="0.25">
      <c r="J11023" s="92"/>
      <c r="K11023" s="92"/>
    </row>
    <row r="11024" spans="10:11" x14ac:dyDescent="0.25">
      <c r="J11024" s="92"/>
      <c r="K11024" s="92"/>
    </row>
    <row r="11025" spans="10:11" x14ac:dyDescent="0.25">
      <c r="J11025" s="92"/>
      <c r="K11025" s="92"/>
    </row>
    <row r="11026" spans="10:11" x14ac:dyDescent="0.25">
      <c r="J11026" s="92"/>
      <c r="K11026" s="92"/>
    </row>
    <row r="11027" spans="10:11" x14ac:dyDescent="0.25">
      <c r="J11027" s="92"/>
      <c r="K11027" s="92"/>
    </row>
    <row r="11028" spans="10:11" x14ac:dyDescent="0.25">
      <c r="J11028" s="92"/>
      <c r="K11028" s="92"/>
    </row>
    <row r="11029" spans="10:11" x14ac:dyDescent="0.25">
      <c r="J11029" s="92"/>
      <c r="K11029" s="92"/>
    </row>
    <row r="11030" spans="10:11" x14ac:dyDescent="0.25">
      <c r="J11030" s="92"/>
      <c r="K11030" s="92"/>
    </row>
    <row r="11031" spans="10:11" x14ac:dyDescent="0.25">
      <c r="J11031" s="92"/>
      <c r="K11031" s="92"/>
    </row>
    <row r="11032" spans="10:11" x14ac:dyDescent="0.25">
      <c r="J11032" s="92"/>
      <c r="K11032" s="92"/>
    </row>
    <row r="11033" spans="10:11" x14ac:dyDescent="0.25">
      <c r="J11033" s="92"/>
      <c r="K11033" s="92"/>
    </row>
    <row r="11034" spans="10:11" x14ac:dyDescent="0.25">
      <c r="J11034" s="92"/>
      <c r="K11034" s="92"/>
    </row>
    <row r="11035" spans="10:11" x14ac:dyDescent="0.25">
      <c r="J11035" s="92"/>
      <c r="K11035" s="92"/>
    </row>
    <row r="11036" spans="10:11" x14ac:dyDescent="0.25">
      <c r="J11036" s="92"/>
      <c r="K11036" s="92"/>
    </row>
    <row r="11037" spans="10:11" x14ac:dyDescent="0.25">
      <c r="J11037" s="92"/>
      <c r="K11037" s="92"/>
    </row>
    <row r="11038" spans="10:11" x14ac:dyDescent="0.25">
      <c r="J11038" s="92"/>
      <c r="K11038" s="92"/>
    </row>
    <row r="11039" spans="10:11" x14ac:dyDescent="0.25">
      <c r="J11039" s="92"/>
      <c r="K11039" s="92"/>
    </row>
    <row r="11040" spans="10:11" x14ac:dyDescent="0.25">
      <c r="J11040" s="92"/>
      <c r="K11040" s="92"/>
    </row>
    <row r="11041" spans="10:11" x14ac:dyDescent="0.25">
      <c r="J11041" s="92"/>
      <c r="K11041" s="92"/>
    </row>
    <row r="11042" spans="10:11" x14ac:dyDescent="0.25">
      <c r="J11042" s="92"/>
      <c r="K11042" s="92"/>
    </row>
    <row r="11043" spans="10:11" x14ac:dyDescent="0.25">
      <c r="J11043" s="92"/>
      <c r="K11043" s="92"/>
    </row>
    <row r="11044" spans="10:11" x14ac:dyDescent="0.25">
      <c r="J11044" s="92"/>
      <c r="K11044" s="92"/>
    </row>
    <row r="11045" spans="10:11" x14ac:dyDescent="0.25">
      <c r="J11045" s="92"/>
      <c r="K11045" s="92"/>
    </row>
    <row r="11046" spans="10:11" x14ac:dyDescent="0.25">
      <c r="J11046" s="92"/>
      <c r="K11046" s="92"/>
    </row>
    <row r="11047" spans="10:11" x14ac:dyDescent="0.25">
      <c r="J11047" s="92"/>
      <c r="K11047" s="92"/>
    </row>
    <row r="11048" spans="10:11" x14ac:dyDescent="0.25">
      <c r="J11048" s="92"/>
      <c r="K11048" s="92"/>
    </row>
    <row r="11049" spans="10:11" x14ac:dyDescent="0.25">
      <c r="J11049" s="92"/>
      <c r="K11049" s="92"/>
    </row>
    <row r="11050" spans="10:11" x14ac:dyDescent="0.25">
      <c r="J11050" s="92"/>
      <c r="K11050" s="92"/>
    </row>
    <row r="11051" spans="10:11" x14ac:dyDescent="0.25">
      <c r="J11051" s="92"/>
      <c r="K11051" s="92"/>
    </row>
    <row r="11052" spans="10:11" x14ac:dyDescent="0.25">
      <c r="J11052" s="92"/>
      <c r="K11052" s="92"/>
    </row>
    <row r="11053" spans="10:11" x14ac:dyDescent="0.25">
      <c r="J11053" s="92"/>
      <c r="K11053" s="92"/>
    </row>
    <row r="11054" spans="10:11" x14ac:dyDescent="0.25">
      <c r="J11054" s="92"/>
      <c r="K11054" s="92"/>
    </row>
    <row r="11055" spans="10:11" x14ac:dyDescent="0.25">
      <c r="J11055" s="92"/>
      <c r="K11055" s="92"/>
    </row>
    <row r="11056" spans="10:11" x14ac:dyDescent="0.25">
      <c r="J11056" s="92"/>
      <c r="K11056" s="92"/>
    </row>
    <row r="11057" spans="10:11" x14ac:dyDescent="0.25">
      <c r="J11057" s="92"/>
      <c r="K11057" s="92"/>
    </row>
    <row r="11058" spans="10:11" x14ac:dyDescent="0.25">
      <c r="J11058" s="92"/>
      <c r="K11058" s="92"/>
    </row>
    <row r="11059" spans="10:11" x14ac:dyDescent="0.25">
      <c r="J11059" s="92"/>
      <c r="K11059" s="92"/>
    </row>
    <row r="11060" spans="10:11" x14ac:dyDescent="0.25">
      <c r="J11060" s="92"/>
      <c r="K11060" s="92"/>
    </row>
    <row r="11061" spans="10:11" x14ac:dyDescent="0.25">
      <c r="J11061" s="92"/>
      <c r="K11061" s="92"/>
    </row>
    <row r="11062" spans="10:11" x14ac:dyDescent="0.25">
      <c r="J11062" s="92"/>
      <c r="K11062" s="92"/>
    </row>
    <row r="11063" spans="10:11" x14ac:dyDescent="0.25">
      <c r="J11063" s="92"/>
      <c r="K11063" s="92"/>
    </row>
    <row r="11064" spans="10:11" x14ac:dyDescent="0.25">
      <c r="J11064" s="92"/>
      <c r="K11064" s="92"/>
    </row>
    <row r="11065" spans="10:11" x14ac:dyDescent="0.25">
      <c r="J11065" s="92"/>
      <c r="K11065" s="92"/>
    </row>
    <row r="11066" spans="10:11" x14ac:dyDescent="0.25">
      <c r="J11066" s="92"/>
      <c r="K11066" s="92"/>
    </row>
    <row r="11067" spans="10:11" x14ac:dyDescent="0.25">
      <c r="J11067" s="92"/>
      <c r="K11067" s="92"/>
    </row>
    <row r="11068" spans="10:11" x14ac:dyDescent="0.25">
      <c r="J11068" s="92"/>
      <c r="K11068" s="92"/>
    </row>
    <row r="11069" spans="10:11" x14ac:dyDescent="0.25">
      <c r="J11069" s="92"/>
      <c r="K11069" s="92"/>
    </row>
    <row r="11070" spans="10:11" x14ac:dyDescent="0.25">
      <c r="J11070" s="92"/>
      <c r="K11070" s="92"/>
    </row>
    <row r="11071" spans="10:11" x14ac:dyDescent="0.25">
      <c r="J11071" s="92"/>
      <c r="K11071" s="92"/>
    </row>
    <row r="11072" spans="10:11" x14ac:dyDescent="0.25">
      <c r="J11072" s="92"/>
      <c r="K11072" s="92"/>
    </row>
    <row r="11073" spans="10:11" x14ac:dyDescent="0.25">
      <c r="J11073" s="92"/>
      <c r="K11073" s="92"/>
    </row>
    <row r="11074" spans="10:11" x14ac:dyDescent="0.25">
      <c r="J11074" s="92"/>
      <c r="K11074" s="92"/>
    </row>
    <row r="11075" spans="10:11" x14ac:dyDescent="0.25">
      <c r="J11075" s="92"/>
      <c r="K11075" s="92"/>
    </row>
    <row r="11076" spans="10:11" x14ac:dyDescent="0.25">
      <c r="J11076" s="92"/>
      <c r="K11076" s="92"/>
    </row>
    <row r="11077" spans="10:11" x14ac:dyDescent="0.25">
      <c r="J11077" s="92"/>
      <c r="K11077" s="92"/>
    </row>
    <row r="11078" spans="10:11" x14ac:dyDescent="0.25">
      <c r="J11078" s="92"/>
      <c r="K11078" s="92"/>
    </row>
    <row r="11079" spans="10:11" x14ac:dyDescent="0.25">
      <c r="J11079" s="92"/>
      <c r="K11079" s="92"/>
    </row>
    <row r="11080" spans="10:11" x14ac:dyDescent="0.25">
      <c r="J11080" s="92"/>
      <c r="K11080" s="92"/>
    </row>
    <row r="11081" spans="10:11" x14ac:dyDescent="0.25">
      <c r="J11081" s="92"/>
      <c r="K11081" s="92"/>
    </row>
    <row r="11082" spans="10:11" x14ac:dyDescent="0.25">
      <c r="J11082" s="92"/>
      <c r="K11082" s="92"/>
    </row>
    <row r="11083" spans="10:11" x14ac:dyDescent="0.25">
      <c r="J11083" s="92"/>
      <c r="K11083" s="92"/>
    </row>
    <row r="11084" spans="10:11" x14ac:dyDescent="0.25">
      <c r="J11084" s="92"/>
      <c r="K11084" s="92"/>
    </row>
    <row r="11085" spans="10:11" x14ac:dyDescent="0.25">
      <c r="J11085" s="92"/>
      <c r="K11085" s="92"/>
    </row>
    <row r="11086" spans="10:11" x14ac:dyDescent="0.25">
      <c r="J11086" s="92"/>
      <c r="K11086" s="92"/>
    </row>
    <row r="11087" spans="10:11" x14ac:dyDescent="0.25">
      <c r="J11087" s="92"/>
      <c r="K11087" s="92"/>
    </row>
    <row r="11088" spans="10:11" x14ac:dyDescent="0.25">
      <c r="J11088" s="92"/>
      <c r="K11088" s="92"/>
    </row>
    <row r="11089" spans="10:11" x14ac:dyDescent="0.25">
      <c r="J11089" s="92"/>
      <c r="K11089" s="92"/>
    </row>
    <row r="11090" spans="10:11" x14ac:dyDescent="0.25">
      <c r="J11090" s="92"/>
      <c r="K11090" s="92"/>
    </row>
    <row r="11091" spans="10:11" x14ac:dyDescent="0.25">
      <c r="J11091" s="92"/>
      <c r="K11091" s="92"/>
    </row>
    <row r="11092" spans="10:11" x14ac:dyDescent="0.25">
      <c r="J11092" s="92"/>
      <c r="K11092" s="92"/>
    </row>
    <row r="11093" spans="10:11" x14ac:dyDescent="0.25">
      <c r="J11093" s="92"/>
      <c r="K11093" s="92"/>
    </row>
    <row r="11094" spans="10:11" x14ac:dyDescent="0.25">
      <c r="J11094" s="92"/>
      <c r="K11094" s="92"/>
    </row>
    <row r="11095" spans="10:11" x14ac:dyDescent="0.25">
      <c r="J11095" s="92"/>
      <c r="K11095" s="92"/>
    </row>
    <row r="11096" spans="10:11" x14ac:dyDescent="0.25">
      <c r="J11096" s="92"/>
      <c r="K11096" s="92"/>
    </row>
    <row r="11097" spans="10:11" x14ac:dyDescent="0.25">
      <c r="J11097" s="92"/>
      <c r="K11097" s="92"/>
    </row>
    <row r="11098" spans="10:11" x14ac:dyDescent="0.25">
      <c r="J11098" s="92"/>
      <c r="K11098" s="92"/>
    </row>
    <row r="11099" spans="10:11" x14ac:dyDescent="0.25">
      <c r="J11099" s="92"/>
      <c r="K11099" s="92"/>
    </row>
    <row r="11100" spans="10:11" x14ac:dyDescent="0.25">
      <c r="J11100" s="92"/>
      <c r="K11100" s="92"/>
    </row>
    <row r="11101" spans="10:11" x14ac:dyDescent="0.25">
      <c r="J11101" s="92"/>
      <c r="K11101" s="92"/>
    </row>
    <row r="11102" spans="10:11" x14ac:dyDescent="0.25">
      <c r="J11102" s="92"/>
      <c r="K11102" s="92"/>
    </row>
    <row r="11103" spans="10:11" x14ac:dyDescent="0.25">
      <c r="J11103" s="92"/>
      <c r="K11103" s="92"/>
    </row>
    <row r="11104" spans="10:11" x14ac:dyDescent="0.25">
      <c r="J11104" s="92"/>
      <c r="K11104" s="92"/>
    </row>
    <row r="11105" spans="10:11" x14ac:dyDescent="0.25">
      <c r="J11105" s="92"/>
      <c r="K11105" s="92"/>
    </row>
    <row r="11106" spans="10:11" x14ac:dyDescent="0.25">
      <c r="J11106" s="92"/>
      <c r="K11106" s="92"/>
    </row>
    <row r="11107" spans="10:11" x14ac:dyDescent="0.25">
      <c r="J11107" s="92"/>
      <c r="K11107" s="92"/>
    </row>
    <row r="11108" spans="10:11" x14ac:dyDescent="0.25">
      <c r="J11108" s="92"/>
      <c r="K11108" s="92"/>
    </row>
    <row r="11109" spans="10:11" x14ac:dyDescent="0.25">
      <c r="J11109" s="92"/>
      <c r="K11109" s="92"/>
    </row>
    <row r="11110" spans="10:11" x14ac:dyDescent="0.25">
      <c r="J11110" s="92"/>
      <c r="K11110" s="92"/>
    </row>
    <row r="11111" spans="10:11" x14ac:dyDescent="0.25">
      <c r="J11111" s="92"/>
      <c r="K11111" s="92"/>
    </row>
    <row r="11112" spans="10:11" x14ac:dyDescent="0.25">
      <c r="J11112" s="92"/>
      <c r="K11112" s="92"/>
    </row>
    <row r="11113" spans="10:11" x14ac:dyDescent="0.25">
      <c r="J11113" s="92"/>
      <c r="K11113" s="92"/>
    </row>
    <row r="11114" spans="10:11" x14ac:dyDescent="0.25">
      <c r="J11114" s="92"/>
      <c r="K11114" s="92"/>
    </row>
    <row r="11115" spans="10:11" x14ac:dyDescent="0.25">
      <c r="J11115" s="92"/>
      <c r="K11115" s="92"/>
    </row>
    <row r="11116" spans="10:11" x14ac:dyDescent="0.25">
      <c r="J11116" s="92"/>
      <c r="K11116" s="92"/>
    </row>
    <row r="11117" spans="10:11" x14ac:dyDescent="0.25">
      <c r="J11117" s="92"/>
      <c r="K11117" s="92"/>
    </row>
    <row r="11118" spans="10:11" x14ac:dyDescent="0.25">
      <c r="J11118" s="92"/>
      <c r="K11118" s="92"/>
    </row>
    <row r="11119" spans="10:11" x14ac:dyDescent="0.25">
      <c r="J11119" s="92"/>
      <c r="K11119" s="92"/>
    </row>
    <row r="11120" spans="10:11" x14ac:dyDescent="0.25">
      <c r="J11120" s="92"/>
      <c r="K11120" s="92"/>
    </row>
    <row r="11121" spans="10:11" x14ac:dyDescent="0.25">
      <c r="J11121" s="92"/>
      <c r="K11121" s="92"/>
    </row>
    <row r="11122" spans="10:11" x14ac:dyDescent="0.25">
      <c r="J11122" s="92"/>
      <c r="K11122" s="92"/>
    </row>
    <row r="11123" spans="10:11" x14ac:dyDescent="0.25">
      <c r="J11123" s="92"/>
      <c r="K11123" s="92"/>
    </row>
    <row r="11124" spans="10:11" x14ac:dyDescent="0.25">
      <c r="J11124" s="92"/>
      <c r="K11124" s="92"/>
    </row>
    <row r="11125" spans="10:11" x14ac:dyDescent="0.25">
      <c r="J11125" s="92"/>
      <c r="K11125" s="92"/>
    </row>
    <row r="11126" spans="10:11" x14ac:dyDescent="0.25">
      <c r="J11126" s="92"/>
      <c r="K11126" s="92"/>
    </row>
    <row r="11127" spans="10:11" x14ac:dyDescent="0.25">
      <c r="J11127" s="92"/>
      <c r="K11127" s="92"/>
    </row>
    <row r="11128" spans="10:11" x14ac:dyDescent="0.25">
      <c r="J11128" s="92"/>
      <c r="K11128" s="92"/>
    </row>
    <row r="11129" spans="10:11" x14ac:dyDescent="0.25">
      <c r="J11129" s="92"/>
      <c r="K11129" s="92"/>
    </row>
    <row r="11130" spans="10:11" x14ac:dyDescent="0.25">
      <c r="J11130" s="92"/>
      <c r="K11130" s="92"/>
    </row>
    <row r="11131" spans="10:11" x14ac:dyDescent="0.25">
      <c r="J11131" s="92"/>
      <c r="K11131" s="92"/>
    </row>
    <row r="11132" spans="10:11" x14ac:dyDescent="0.25">
      <c r="J11132" s="92"/>
      <c r="K11132" s="92"/>
    </row>
    <row r="11133" spans="10:11" x14ac:dyDescent="0.25">
      <c r="J11133" s="92"/>
      <c r="K11133" s="92"/>
    </row>
    <row r="11134" spans="10:11" x14ac:dyDescent="0.25">
      <c r="J11134" s="92"/>
      <c r="K11134" s="92"/>
    </row>
    <row r="11135" spans="10:11" x14ac:dyDescent="0.25">
      <c r="J11135" s="92"/>
      <c r="K11135" s="92"/>
    </row>
    <row r="11136" spans="10:11" x14ac:dyDescent="0.25">
      <c r="J11136" s="92"/>
      <c r="K11136" s="92"/>
    </row>
    <row r="11137" spans="10:11" x14ac:dyDescent="0.25">
      <c r="J11137" s="92"/>
      <c r="K11137" s="92"/>
    </row>
    <row r="11138" spans="10:11" x14ac:dyDescent="0.25">
      <c r="J11138" s="92"/>
      <c r="K11138" s="92"/>
    </row>
    <row r="11139" spans="10:11" x14ac:dyDescent="0.25">
      <c r="J11139" s="92"/>
      <c r="K11139" s="92"/>
    </row>
    <row r="11140" spans="10:11" x14ac:dyDescent="0.25">
      <c r="J11140" s="92"/>
      <c r="K11140" s="92"/>
    </row>
    <row r="11141" spans="10:11" x14ac:dyDescent="0.25">
      <c r="J11141" s="92"/>
      <c r="K11141" s="92"/>
    </row>
    <row r="11142" spans="10:11" x14ac:dyDescent="0.25">
      <c r="J11142" s="92"/>
      <c r="K11142" s="92"/>
    </row>
    <row r="11143" spans="10:11" x14ac:dyDescent="0.25">
      <c r="J11143" s="92"/>
      <c r="K11143" s="92"/>
    </row>
    <row r="11144" spans="10:11" x14ac:dyDescent="0.25">
      <c r="J11144" s="92"/>
      <c r="K11144" s="92"/>
    </row>
    <row r="11145" spans="10:11" x14ac:dyDescent="0.25">
      <c r="J11145" s="92"/>
      <c r="K11145" s="92"/>
    </row>
    <row r="11146" spans="10:11" x14ac:dyDescent="0.25">
      <c r="J11146" s="92"/>
      <c r="K11146" s="92"/>
    </row>
    <row r="11147" spans="10:11" x14ac:dyDescent="0.25">
      <c r="J11147" s="92"/>
      <c r="K11147" s="92"/>
    </row>
    <row r="11148" spans="10:11" x14ac:dyDescent="0.25">
      <c r="J11148" s="92"/>
      <c r="K11148" s="92"/>
    </row>
    <row r="11149" spans="10:11" x14ac:dyDescent="0.25">
      <c r="J11149" s="92"/>
      <c r="K11149" s="92"/>
    </row>
    <row r="11150" spans="10:11" x14ac:dyDescent="0.25">
      <c r="J11150" s="92"/>
      <c r="K11150" s="92"/>
    </row>
    <row r="11151" spans="10:11" x14ac:dyDescent="0.25">
      <c r="J11151" s="92"/>
      <c r="K11151" s="92"/>
    </row>
    <row r="11152" spans="10:11" x14ac:dyDescent="0.25">
      <c r="J11152" s="92"/>
      <c r="K11152" s="92"/>
    </row>
    <row r="11153" spans="10:11" x14ac:dyDescent="0.25">
      <c r="J11153" s="92"/>
      <c r="K11153" s="92"/>
    </row>
    <row r="11154" spans="10:11" x14ac:dyDescent="0.25">
      <c r="J11154" s="92"/>
      <c r="K11154" s="92"/>
    </row>
    <row r="11155" spans="10:11" x14ac:dyDescent="0.25">
      <c r="J11155" s="92"/>
      <c r="K11155" s="92"/>
    </row>
    <row r="11156" spans="10:11" x14ac:dyDescent="0.25">
      <c r="J11156" s="92"/>
      <c r="K11156" s="92"/>
    </row>
    <row r="11157" spans="10:11" x14ac:dyDescent="0.25">
      <c r="J11157" s="92"/>
      <c r="K11157" s="92"/>
    </row>
    <row r="11158" spans="10:11" x14ac:dyDescent="0.25">
      <c r="J11158" s="92"/>
      <c r="K11158" s="92"/>
    </row>
    <row r="11159" spans="10:11" x14ac:dyDescent="0.25">
      <c r="J11159" s="92"/>
      <c r="K11159" s="92"/>
    </row>
    <row r="11160" spans="10:11" x14ac:dyDescent="0.25">
      <c r="J11160" s="92"/>
      <c r="K11160" s="92"/>
    </row>
    <row r="11161" spans="10:11" x14ac:dyDescent="0.25">
      <c r="J11161" s="92"/>
      <c r="K11161" s="92"/>
    </row>
    <row r="11162" spans="10:11" x14ac:dyDescent="0.25">
      <c r="J11162" s="92"/>
      <c r="K11162" s="92"/>
    </row>
    <row r="11163" spans="10:11" x14ac:dyDescent="0.25">
      <c r="J11163" s="92"/>
      <c r="K11163" s="92"/>
    </row>
    <row r="11164" spans="10:11" x14ac:dyDescent="0.25">
      <c r="J11164" s="92"/>
      <c r="K11164" s="92"/>
    </row>
    <row r="11165" spans="10:11" x14ac:dyDescent="0.25">
      <c r="J11165" s="92"/>
      <c r="K11165" s="92"/>
    </row>
    <row r="11166" spans="10:11" x14ac:dyDescent="0.25">
      <c r="J11166" s="92"/>
      <c r="K11166" s="92"/>
    </row>
    <row r="11167" spans="10:11" x14ac:dyDescent="0.25">
      <c r="J11167" s="92"/>
      <c r="K11167" s="92"/>
    </row>
    <row r="11168" spans="10:11" x14ac:dyDescent="0.25">
      <c r="J11168" s="92"/>
      <c r="K11168" s="92"/>
    </row>
    <row r="11169" spans="10:11" x14ac:dyDescent="0.25">
      <c r="J11169" s="92"/>
      <c r="K11169" s="92"/>
    </row>
    <row r="11170" spans="10:11" x14ac:dyDescent="0.25">
      <c r="J11170" s="92"/>
      <c r="K11170" s="92"/>
    </row>
    <row r="11171" spans="10:11" x14ac:dyDescent="0.25">
      <c r="J11171" s="92"/>
      <c r="K11171" s="92"/>
    </row>
    <row r="11172" spans="10:11" x14ac:dyDescent="0.25">
      <c r="J11172" s="92"/>
      <c r="K11172" s="92"/>
    </row>
    <row r="11173" spans="10:11" x14ac:dyDescent="0.25">
      <c r="J11173" s="92"/>
      <c r="K11173" s="92"/>
    </row>
    <row r="11174" spans="10:11" x14ac:dyDescent="0.25">
      <c r="J11174" s="92"/>
      <c r="K11174" s="92"/>
    </row>
    <row r="11175" spans="10:11" x14ac:dyDescent="0.25">
      <c r="J11175" s="92"/>
      <c r="K11175" s="92"/>
    </row>
    <row r="11176" spans="10:11" x14ac:dyDescent="0.25">
      <c r="J11176" s="92"/>
      <c r="K11176" s="92"/>
    </row>
    <row r="11177" spans="10:11" x14ac:dyDescent="0.25">
      <c r="J11177" s="92"/>
      <c r="K11177" s="92"/>
    </row>
    <row r="11178" spans="10:11" x14ac:dyDescent="0.25">
      <c r="J11178" s="92"/>
      <c r="K11178" s="92"/>
    </row>
    <row r="11179" spans="10:11" x14ac:dyDescent="0.25">
      <c r="J11179" s="92"/>
      <c r="K11179" s="92"/>
    </row>
    <row r="11180" spans="10:11" x14ac:dyDescent="0.25">
      <c r="J11180" s="92"/>
      <c r="K11180" s="92"/>
    </row>
    <row r="11181" spans="10:11" x14ac:dyDescent="0.25">
      <c r="J11181" s="92"/>
      <c r="K11181" s="92"/>
    </row>
    <row r="11182" spans="10:11" x14ac:dyDescent="0.25">
      <c r="J11182" s="92"/>
      <c r="K11182" s="92"/>
    </row>
    <row r="11183" spans="10:11" x14ac:dyDescent="0.25">
      <c r="J11183" s="92"/>
      <c r="K11183" s="92"/>
    </row>
    <row r="11184" spans="10:11" x14ac:dyDescent="0.25">
      <c r="J11184" s="92"/>
      <c r="K11184" s="92"/>
    </row>
    <row r="11185" spans="10:11" x14ac:dyDescent="0.25">
      <c r="J11185" s="92"/>
      <c r="K11185" s="92"/>
    </row>
    <row r="11186" spans="10:11" x14ac:dyDescent="0.25">
      <c r="J11186" s="92"/>
      <c r="K11186" s="92"/>
    </row>
    <row r="11187" spans="10:11" x14ac:dyDescent="0.25">
      <c r="J11187" s="92"/>
      <c r="K11187" s="92"/>
    </row>
    <row r="11188" spans="10:11" x14ac:dyDescent="0.25">
      <c r="J11188" s="92"/>
      <c r="K11188" s="92"/>
    </row>
    <row r="11189" spans="10:11" x14ac:dyDescent="0.25">
      <c r="J11189" s="92"/>
      <c r="K11189" s="92"/>
    </row>
    <row r="11190" spans="10:11" x14ac:dyDescent="0.25">
      <c r="J11190" s="92"/>
      <c r="K11190" s="92"/>
    </row>
    <row r="11191" spans="10:11" x14ac:dyDescent="0.25">
      <c r="J11191" s="92"/>
      <c r="K11191" s="92"/>
    </row>
    <row r="11192" spans="10:11" x14ac:dyDescent="0.25">
      <c r="J11192" s="92"/>
      <c r="K11192" s="92"/>
    </row>
    <row r="11193" spans="10:11" x14ac:dyDescent="0.25">
      <c r="J11193" s="92"/>
      <c r="K11193" s="92"/>
    </row>
    <row r="11194" spans="10:11" x14ac:dyDescent="0.25">
      <c r="J11194" s="92"/>
      <c r="K11194" s="92"/>
    </row>
    <row r="11195" spans="10:11" x14ac:dyDescent="0.25">
      <c r="J11195" s="92"/>
      <c r="K11195" s="92"/>
    </row>
    <row r="11196" spans="10:11" x14ac:dyDescent="0.25">
      <c r="J11196" s="92"/>
      <c r="K11196" s="92"/>
    </row>
    <row r="11197" spans="10:11" x14ac:dyDescent="0.25">
      <c r="J11197" s="92"/>
      <c r="K11197" s="92"/>
    </row>
    <row r="11198" spans="10:11" x14ac:dyDescent="0.25">
      <c r="J11198" s="92"/>
      <c r="K11198" s="92"/>
    </row>
    <row r="11199" spans="10:11" x14ac:dyDescent="0.25">
      <c r="J11199" s="92"/>
      <c r="K11199" s="92"/>
    </row>
    <row r="11200" spans="10:11" x14ac:dyDescent="0.25">
      <c r="J11200" s="92"/>
      <c r="K11200" s="92"/>
    </row>
    <row r="11201" spans="10:11" x14ac:dyDescent="0.25">
      <c r="J11201" s="92"/>
      <c r="K11201" s="92"/>
    </row>
    <row r="11202" spans="10:11" x14ac:dyDescent="0.25">
      <c r="J11202" s="92"/>
      <c r="K11202" s="92"/>
    </row>
    <row r="11203" spans="10:11" x14ac:dyDescent="0.25">
      <c r="J11203" s="92"/>
      <c r="K11203" s="92"/>
    </row>
    <row r="11204" spans="10:11" x14ac:dyDescent="0.25">
      <c r="J11204" s="92"/>
      <c r="K11204" s="92"/>
    </row>
    <row r="11205" spans="10:11" x14ac:dyDescent="0.25">
      <c r="J11205" s="92"/>
      <c r="K11205" s="92"/>
    </row>
    <row r="11206" spans="10:11" x14ac:dyDescent="0.25">
      <c r="J11206" s="92"/>
      <c r="K11206" s="92"/>
    </row>
    <row r="11207" spans="10:11" x14ac:dyDescent="0.25">
      <c r="J11207" s="92"/>
      <c r="K11207" s="92"/>
    </row>
    <row r="11208" spans="10:11" x14ac:dyDescent="0.25">
      <c r="J11208" s="92"/>
      <c r="K11208" s="92"/>
    </row>
    <row r="11209" spans="10:11" x14ac:dyDescent="0.25">
      <c r="J11209" s="92"/>
      <c r="K11209" s="92"/>
    </row>
    <row r="11210" spans="10:11" x14ac:dyDescent="0.25">
      <c r="J11210" s="92"/>
      <c r="K11210" s="92"/>
    </row>
    <row r="11211" spans="10:11" x14ac:dyDescent="0.25">
      <c r="J11211" s="92"/>
      <c r="K11211" s="92"/>
    </row>
    <row r="11212" spans="10:11" x14ac:dyDescent="0.25">
      <c r="J11212" s="92"/>
      <c r="K11212" s="92"/>
    </row>
    <row r="11213" spans="10:11" x14ac:dyDescent="0.25">
      <c r="J11213" s="92"/>
      <c r="K11213" s="92"/>
    </row>
    <row r="11214" spans="10:11" x14ac:dyDescent="0.25">
      <c r="J11214" s="92"/>
      <c r="K11214" s="92"/>
    </row>
    <row r="11215" spans="10:11" x14ac:dyDescent="0.25">
      <c r="J11215" s="92"/>
      <c r="K11215" s="92"/>
    </row>
    <row r="11216" spans="10:11" x14ac:dyDescent="0.25">
      <c r="J11216" s="92"/>
      <c r="K11216" s="92"/>
    </row>
    <row r="11217" spans="10:11" x14ac:dyDescent="0.25">
      <c r="J11217" s="92"/>
      <c r="K11217" s="92"/>
    </row>
    <row r="11218" spans="10:11" x14ac:dyDescent="0.25">
      <c r="J11218" s="92"/>
      <c r="K11218" s="92"/>
    </row>
    <row r="11219" spans="10:11" x14ac:dyDescent="0.25">
      <c r="J11219" s="92"/>
      <c r="K11219" s="92"/>
    </row>
    <row r="11220" spans="10:11" x14ac:dyDescent="0.25">
      <c r="J11220" s="92"/>
      <c r="K11220" s="92"/>
    </row>
    <row r="11221" spans="10:11" x14ac:dyDescent="0.25">
      <c r="J11221" s="92"/>
      <c r="K11221" s="92"/>
    </row>
    <row r="11222" spans="10:11" x14ac:dyDescent="0.25">
      <c r="J11222" s="92"/>
      <c r="K11222" s="92"/>
    </row>
    <row r="11223" spans="10:11" x14ac:dyDescent="0.25">
      <c r="J11223" s="92"/>
      <c r="K11223" s="92"/>
    </row>
    <row r="11224" spans="10:11" x14ac:dyDescent="0.25">
      <c r="J11224" s="92"/>
      <c r="K11224" s="92"/>
    </row>
    <row r="11225" spans="10:11" x14ac:dyDescent="0.25">
      <c r="J11225" s="92"/>
      <c r="K11225" s="92"/>
    </row>
    <row r="11226" spans="10:11" x14ac:dyDescent="0.25">
      <c r="J11226" s="92"/>
      <c r="K11226" s="92"/>
    </row>
    <row r="11227" spans="10:11" x14ac:dyDescent="0.25">
      <c r="J11227" s="92"/>
      <c r="K11227" s="92"/>
    </row>
    <row r="11228" spans="10:11" x14ac:dyDescent="0.25">
      <c r="J11228" s="92"/>
      <c r="K11228" s="92"/>
    </row>
    <row r="11229" spans="10:11" x14ac:dyDescent="0.25">
      <c r="J11229" s="92"/>
      <c r="K11229" s="92"/>
    </row>
    <row r="11230" spans="10:11" x14ac:dyDescent="0.25">
      <c r="J11230" s="92"/>
      <c r="K11230" s="92"/>
    </row>
    <row r="11231" spans="10:11" x14ac:dyDescent="0.25">
      <c r="J11231" s="92"/>
      <c r="K11231" s="92"/>
    </row>
    <row r="11232" spans="10:11" x14ac:dyDescent="0.25">
      <c r="J11232" s="92"/>
      <c r="K11232" s="92"/>
    </row>
    <row r="11233" spans="10:11" x14ac:dyDescent="0.25">
      <c r="J11233" s="92"/>
      <c r="K11233" s="92"/>
    </row>
    <row r="11234" spans="10:11" x14ac:dyDescent="0.25">
      <c r="J11234" s="92"/>
      <c r="K11234" s="92"/>
    </row>
    <row r="11235" spans="10:11" x14ac:dyDescent="0.25">
      <c r="J11235" s="92"/>
      <c r="K11235" s="92"/>
    </row>
    <row r="11236" spans="10:11" x14ac:dyDescent="0.25">
      <c r="J11236" s="92"/>
      <c r="K11236" s="92"/>
    </row>
    <row r="11237" spans="10:11" x14ac:dyDescent="0.25">
      <c r="J11237" s="92"/>
      <c r="K11237" s="92"/>
    </row>
    <row r="11238" spans="10:11" x14ac:dyDescent="0.25">
      <c r="J11238" s="92"/>
      <c r="K11238" s="92"/>
    </row>
    <row r="11239" spans="10:11" x14ac:dyDescent="0.25">
      <c r="J11239" s="92"/>
      <c r="K11239" s="92"/>
    </row>
    <row r="11240" spans="10:11" x14ac:dyDescent="0.25">
      <c r="J11240" s="92"/>
      <c r="K11240" s="92"/>
    </row>
    <row r="11241" spans="10:11" x14ac:dyDescent="0.25">
      <c r="J11241" s="92"/>
      <c r="K11241" s="92"/>
    </row>
    <row r="11242" spans="10:11" x14ac:dyDescent="0.25">
      <c r="J11242" s="92"/>
      <c r="K11242" s="92"/>
    </row>
    <row r="11243" spans="10:11" x14ac:dyDescent="0.25">
      <c r="J11243" s="92"/>
      <c r="K11243" s="92"/>
    </row>
    <row r="11244" spans="10:11" x14ac:dyDescent="0.25">
      <c r="J11244" s="92"/>
      <c r="K11244" s="92"/>
    </row>
    <row r="11245" spans="10:11" x14ac:dyDescent="0.25">
      <c r="J11245" s="92"/>
      <c r="K11245" s="92"/>
    </row>
    <row r="11246" spans="10:11" x14ac:dyDescent="0.25">
      <c r="J11246" s="92"/>
      <c r="K11246" s="92"/>
    </row>
    <row r="11247" spans="10:11" x14ac:dyDescent="0.25">
      <c r="J11247" s="92"/>
      <c r="K11247" s="92"/>
    </row>
    <row r="11248" spans="10:11" x14ac:dyDescent="0.25">
      <c r="J11248" s="92"/>
      <c r="K11248" s="92"/>
    </row>
    <row r="11249" spans="10:11" x14ac:dyDescent="0.25">
      <c r="J11249" s="92"/>
      <c r="K11249" s="92"/>
    </row>
    <row r="11250" spans="10:11" x14ac:dyDescent="0.25">
      <c r="J11250" s="92"/>
      <c r="K11250" s="92"/>
    </row>
    <row r="11251" spans="10:11" x14ac:dyDescent="0.25">
      <c r="J11251" s="92"/>
      <c r="K11251" s="92"/>
    </row>
    <row r="11252" spans="10:11" x14ac:dyDescent="0.25">
      <c r="J11252" s="92"/>
      <c r="K11252" s="92"/>
    </row>
    <row r="11253" spans="10:11" x14ac:dyDescent="0.25">
      <c r="J11253" s="92"/>
      <c r="K11253" s="92"/>
    </row>
    <row r="11254" spans="10:11" x14ac:dyDescent="0.25">
      <c r="J11254" s="92"/>
      <c r="K11254" s="92"/>
    </row>
    <row r="11255" spans="10:11" x14ac:dyDescent="0.25">
      <c r="J11255" s="92"/>
      <c r="K11255" s="92"/>
    </row>
    <row r="11256" spans="10:11" x14ac:dyDescent="0.25">
      <c r="J11256" s="92"/>
      <c r="K11256" s="92"/>
    </row>
    <row r="11257" spans="10:11" x14ac:dyDescent="0.25">
      <c r="J11257" s="92"/>
      <c r="K11257" s="92"/>
    </row>
    <row r="11258" spans="10:11" x14ac:dyDescent="0.25">
      <c r="J11258" s="92"/>
      <c r="K11258" s="92"/>
    </row>
    <row r="11259" spans="10:11" x14ac:dyDescent="0.25">
      <c r="J11259" s="92"/>
      <c r="K11259" s="92"/>
    </row>
    <row r="11260" spans="10:11" x14ac:dyDescent="0.25">
      <c r="J11260" s="92"/>
      <c r="K11260" s="92"/>
    </row>
    <row r="11261" spans="10:11" x14ac:dyDescent="0.25">
      <c r="J11261" s="92"/>
      <c r="K11261" s="92"/>
    </row>
    <row r="11262" spans="10:11" x14ac:dyDescent="0.25">
      <c r="J11262" s="92"/>
      <c r="K11262" s="92"/>
    </row>
    <row r="11263" spans="10:11" x14ac:dyDescent="0.25">
      <c r="J11263" s="92"/>
      <c r="K11263" s="92"/>
    </row>
    <row r="11264" spans="10:11" x14ac:dyDescent="0.25">
      <c r="J11264" s="92"/>
      <c r="K11264" s="92"/>
    </row>
    <row r="11265" spans="10:11" x14ac:dyDescent="0.25">
      <c r="J11265" s="92"/>
      <c r="K11265" s="92"/>
    </row>
    <row r="11266" spans="10:11" x14ac:dyDescent="0.25">
      <c r="J11266" s="92"/>
      <c r="K11266" s="92"/>
    </row>
    <row r="11267" spans="10:11" x14ac:dyDescent="0.25">
      <c r="J11267" s="92"/>
      <c r="K11267" s="92"/>
    </row>
    <row r="11268" spans="10:11" x14ac:dyDescent="0.25">
      <c r="J11268" s="92"/>
      <c r="K11268" s="92"/>
    </row>
    <row r="11269" spans="10:11" x14ac:dyDescent="0.25">
      <c r="J11269" s="92"/>
      <c r="K11269" s="92"/>
    </row>
    <row r="11270" spans="10:11" x14ac:dyDescent="0.25">
      <c r="J11270" s="92"/>
      <c r="K11270" s="92"/>
    </row>
    <row r="11271" spans="10:11" x14ac:dyDescent="0.25">
      <c r="J11271" s="92"/>
      <c r="K11271" s="92"/>
    </row>
    <row r="11272" spans="10:11" x14ac:dyDescent="0.25">
      <c r="J11272" s="92"/>
      <c r="K11272" s="92"/>
    </row>
    <row r="11273" spans="10:11" x14ac:dyDescent="0.25">
      <c r="J11273" s="92"/>
      <c r="K11273" s="92"/>
    </row>
    <row r="11274" spans="10:11" x14ac:dyDescent="0.25">
      <c r="J11274" s="92"/>
      <c r="K11274" s="92"/>
    </row>
    <row r="11275" spans="10:11" x14ac:dyDescent="0.25">
      <c r="J11275" s="92"/>
      <c r="K11275" s="92"/>
    </row>
    <row r="11276" spans="10:11" x14ac:dyDescent="0.25">
      <c r="J11276" s="92"/>
      <c r="K11276" s="92"/>
    </row>
    <row r="11277" spans="10:11" x14ac:dyDescent="0.25">
      <c r="J11277" s="92"/>
      <c r="K11277" s="92"/>
    </row>
    <row r="11278" spans="10:11" x14ac:dyDescent="0.25">
      <c r="J11278" s="92"/>
      <c r="K11278" s="92"/>
    </row>
    <row r="11279" spans="10:11" x14ac:dyDescent="0.25">
      <c r="J11279" s="92"/>
      <c r="K11279" s="92"/>
    </row>
    <row r="11280" spans="10:11" x14ac:dyDescent="0.25">
      <c r="J11280" s="92"/>
      <c r="K11280" s="92"/>
    </row>
    <row r="11281" spans="10:11" x14ac:dyDescent="0.25">
      <c r="J11281" s="92"/>
      <c r="K11281" s="92"/>
    </row>
    <row r="11282" spans="10:11" x14ac:dyDescent="0.25">
      <c r="J11282" s="92"/>
      <c r="K11282" s="92"/>
    </row>
    <row r="11283" spans="10:11" x14ac:dyDescent="0.25">
      <c r="J11283" s="92"/>
      <c r="K11283" s="92"/>
    </row>
    <row r="11284" spans="10:11" x14ac:dyDescent="0.25">
      <c r="J11284" s="92"/>
      <c r="K11284" s="92"/>
    </row>
    <row r="11285" spans="10:11" x14ac:dyDescent="0.25">
      <c r="J11285" s="92"/>
      <c r="K11285" s="92"/>
    </row>
    <row r="11286" spans="10:11" x14ac:dyDescent="0.25">
      <c r="J11286" s="92"/>
      <c r="K11286" s="92"/>
    </row>
    <row r="11287" spans="10:11" x14ac:dyDescent="0.25">
      <c r="J11287" s="92"/>
      <c r="K11287" s="92"/>
    </row>
    <row r="11288" spans="10:11" x14ac:dyDescent="0.25">
      <c r="J11288" s="92"/>
      <c r="K11288" s="92"/>
    </row>
    <row r="11289" spans="10:11" x14ac:dyDescent="0.25">
      <c r="J11289" s="92"/>
      <c r="K11289" s="92"/>
    </row>
    <row r="11290" spans="10:11" x14ac:dyDescent="0.25">
      <c r="J11290" s="92"/>
      <c r="K11290" s="92"/>
    </row>
    <row r="11291" spans="10:11" x14ac:dyDescent="0.25">
      <c r="J11291" s="92"/>
      <c r="K11291" s="92"/>
    </row>
    <row r="11292" spans="10:11" x14ac:dyDescent="0.25">
      <c r="J11292" s="92"/>
      <c r="K11292" s="92"/>
    </row>
    <row r="11293" spans="10:11" x14ac:dyDescent="0.25">
      <c r="J11293" s="92"/>
      <c r="K11293" s="92"/>
    </row>
    <row r="11294" spans="10:11" x14ac:dyDescent="0.25">
      <c r="J11294" s="92"/>
      <c r="K11294" s="92"/>
    </row>
    <row r="11295" spans="10:11" x14ac:dyDescent="0.25">
      <c r="J11295" s="92"/>
      <c r="K11295" s="92"/>
    </row>
    <row r="11296" spans="10:11" x14ac:dyDescent="0.25">
      <c r="J11296" s="92"/>
      <c r="K11296" s="92"/>
    </row>
    <row r="11297" spans="10:11" x14ac:dyDescent="0.25">
      <c r="J11297" s="92"/>
      <c r="K11297" s="92"/>
    </row>
    <row r="11298" spans="10:11" x14ac:dyDescent="0.25">
      <c r="J11298" s="92"/>
      <c r="K11298" s="92"/>
    </row>
    <row r="11299" spans="10:11" x14ac:dyDescent="0.25">
      <c r="J11299" s="92"/>
      <c r="K11299" s="92"/>
    </row>
    <row r="11300" spans="10:11" x14ac:dyDescent="0.25">
      <c r="J11300" s="92"/>
      <c r="K11300" s="92"/>
    </row>
    <row r="11301" spans="10:11" x14ac:dyDescent="0.25">
      <c r="J11301" s="92"/>
      <c r="K11301" s="92"/>
    </row>
    <row r="11302" spans="10:11" x14ac:dyDescent="0.25">
      <c r="J11302" s="92"/>
      <c r="K11302" s="92"/>
    </row>
    <row r="11303" spans="10:11" x14ac:dyDescent="0.25">
      <c r="J11303" s="92"/>
      <c r="K11303" s="92"/>
    </row>
    <row r="11304" spans="10:11" x14ac:dyDescent="0.25">
      <c r="J11304" s="92"/>
      <c r="K11304" s="92"/>
    </row>
    <row r="11305" spans="10:11" x14ac:dyDescent="0.25">
      <c r="J11305" s="92"/>
      <c r="K11305" s="92"/>
    </row>
    <row r="11306" spans="10:11" x14ac:dyDescent="0.25">
      <c r="J11306" s="92"/>
      <c r="K11306" s="92"/>
    </row>
    <row r="11307" spans="10:11" x14ac:dyDescent="0.25">
      <c r="J11307" s="92"/>
      <c r="K11307" s="92"/>
    </row>
    <row r="11308" spans="10:11" x14ac:dyDescent="0.25">
      <c r="J11308" s="92"/>
      <c r="K11308" s="92"/>
    </row>
    <row r="11309" spans="10:11" x14ac:dyDescent="0.25">
      <c r="J11309" s="92"/>
      <c r="K11309" s="92"/>
    </row>
    <row r="11310" spans="10:11" x14ac:dyDescent="0.25">
      <c r="J11310" s="92"/>
      <c r="K11310" s="92"/>
    </row>
    <row r="11311" spans="10:11" x14ac:dyDescent="0.25">
      <c r="J11311" s="92"/>
      <c r="K11311" s="92"/>
    </row>
    <row r="11312" spans="10:11" x14ac:dyDescent="0.25">
      <c r="J11312" s="92"/>
      <c r="K11312" s="92"/>
    </row>
    <row r="11313" spans="10:11" x14ac:dyDescent="0.25">
      <c r="J11313" s="92"/>
      <c r="K11313" s="92"/>
    </row>
    <row r="11314" spans="10:11" x14ac:dyDescent="0.25">
      <c r="J11314" s="92"/>
      <c r="K11314" s="92"/>
    </row>
    <row r="11315" spans="10:11" x14ac:dyDescent="0.25">
      <c r="J11315" s="92"/>
      <c r="K11315" s="92"/>
    </row>
    <row r="11316" spans="10:11" x14ac:dyDescent="0.25">
      <c r="J11316" s="92"/>
      <c r="K11316" s="92"/>
    </row>
    <row r="11317" spans="10:11" x14ac:dyDescent="0.25">
      <c r="J11317" s="92"/>
      <c r="K11317" s="92"/>
    </row>
    <row r="11318" spans="10:11" x14ac:dyDescent="0.25">
      <c r="J11318" s="92"/>
      <c r="K11318" s="92"/>
    </row>
    <row r="11319" spans="10:11" x14ac:dyDescent="0.25">
      <c r="J11319" s="92"/>
      <c r="K11319" s="92"/>
    </row>
    <row r="11320" spans="10:11" x14ac:dyDescent="0.25">
      <c r="J11320" s="92"/>
      <c r="K11320" s="92"/>
    </row>
    <row r="11321" spans="10:11" x14ac:dyDescent="0.25">
      <c r="J11321" s="92"/>
      <c r="K11321" s="92"/>
    </row>
    <row r="11322" spans="10:11" x14ac:dyDescent="0.25">
      <c r="J11322" s="92"/>
      <c r="K11322" s="92"/>
    </row>
    <row r="11323" spans="10:11" x14ac:dyDescent="0.25">
      <c r="J11323" s="92"/>
      <c r="K11323" s="92"/>
    </row>
    <row r="11324" spans="10:11" x14ac:dyDescent="0.25">
      <c r="J11324" s="92"/>
      <c r="K11324" s="92"/>
    </row>
    <row r="11325" spans="10:11" x14ac:dyDescent="0.25">
      <c r="J11325" s="92"/>
      <c r="K11325" s="92"/>
    </row>
    <row r="11326" spans="10:11" x14ac:dyDescent="0.25">
      <c r="J11326" s="92"/>
      <c r="K11326" s="92"/>
    </row>
    <row r="11327" spans="10:11" x14ac:dyDescent="0.25">
      <c r="J11327" s="92"/>
      <c r="K11327" s="92"/>
    </row>
    <row r="11328" spans="10:11" x14ac:dyDescent="0.25">
      <c r="J11328" s="92"/>
      <c r="K11328" s="92"/>
    </row>
    <row r="11329" spans="10:11" x14ac:dyDescent="0.25">
      <c r="J11329" s="92"/>
      <c r="K11329" s="92"/>
    </row>
    <row r="11330" spans="10:11" x14ac:dyDescent="0.25">
      <c r="J11330" s="92"/>
      <c r="K11330" s="92"/>
    </row>
    <row r="11331" spans="10:11" x14ac:dyDescent="0.25">
      <c r="J11331" s="92"/>
      <c r="K11331" s="92"/>
    </row>
    <row r="11332" spans="10:11" x14ac:dyDescent="0.25">
      <c r="J11332" s="92"/>
      <c r="K11332" s="92"/>
    </row>
    <row r="11333" spans="10:11" x14ac:dyDescent="0.25">
      <c r="J11333" s="92"/>
      <c r="K11333" s="92"/>
    </row>
    <row r="11334" spans="10:11" x14ac:dyDescent="0.25">
      <c r="J11334" s="92"/>
      <c r="K11334" s="92"/>
    </row>
    <row r="11335" spans="10:11" x14ac:dyDescent="0.25">
      <c r="J11335" s="92"/>
      <c r="K11335" s="92"/>
    </row>
    <row r="11336" spans="10:11" x14ac:dyDescent="0.25">
      <c r="J11336" s="92"/>
      <c r="K11336" s="92"/>
    </row>
    <row r="11337" spans="10:11" x14ac:dyDescent="0.25">
      <c r="J11337" s="92"/>
      <c r="K11337" s="92"/>
    </row>
    <row r="11338" spans="10:11" x14ac:dyDescent="0.25">
      <c r="J11338" s="92"/>
      <c r="K11338" s="92"/>
    </row>
    <row r="11339" spans="10:11" x14ac:dyDescent="0.25">
      <c r="J11339" s="92"/>
      <c r="K11339" s="92"/>
    </row>
    <row r="11340" spans="10:11" x14ac:dyDescent="0.25">
      <c r="J11340" s="92"/>
      <c r="K11340" s="92"/>
    </row>
    <row r="11341" spans="10:11" x14ac:dyDescent="0.25">
      <c r="J11341" s="92"/>
      <c r="K11341" s="92"/>
    </row>
    <row r="11342" spans="10:11" x14ac:dyDescent="0.25">
      <c r="J11342" s="92"/>
      <c r="K11342" s="92"/>
    </row>
    <row r="11343" spans="10:11" x14ac:dyDescent="0.25">
      <c r="J11343" s="92"/>
      <c r="K11343" s="92"/>
    </row>
    <row r="11344" spans="10:11" x14ac:dyDescent="0.25">
      <c r="J11344" s="92"/>
      <c r="K11344" s="92"/>
    </row>
    <row r="11345" spans="10:11" x14ac:dyDescent="0.25">
      <c r="J11345" s="92"/>
      <c r="K11345" s="92"/>
    </row>
    <row r="11346" spans="10:11" x14ac:dyDescent="0.25">
      <c r="J11346" s="92"/>
      <c r="K11346" s="92"/>
    </row>
    <row r="11347" spans="10:11" x14ac:dyDescent="0.25">
      <c r="J11347" s="92"/>
      <c r="K11347" s="92"/>
    </row>
    <row r="11348" spans="10:11" x14ac:dyDescent="0.25">
      <c r="J11348" s="92"/>
      <c r="K11348" s="92"/>
    </row>
    <row r="11349" spans="10:11" x14ac:dyDescent="0.25">
      <c r="J11349" s="92"/>
      <c r="K11349" s="92"/>
    </row>
    <row r="11350" spans="10:11" x14ac:dyDescent="0.25">
      <c r="J11350" s="92"/>
      <c r="K11350" s="92"/>
    </row>
    <row r="11351" spans="10:11" x14ac:dyDescent="0.25">
      <c r="J11351" s="92"/>
      <c r="K11351" s="92"/>
    </row>
    <row r="11352" spans="10:11" x14ac:dyDescent="0.25">
      <c r="J11352" s="92"/>
      <c r="K11352" s="92"/>
    </row>
    <row r="11353" spans="10:11" x14ac:dyDescent="0.25">
      <c r="J11353" s="92"/>
      <c r="K11353" s="92"/>
    </row>
    <row r="11354" spans="10:11" x14ac:dyDescent="0.25">
      <c r="J11354" s="92"/>
      <c r="K11354" s="92"/>
    </row>
    <row r="11355" spans="10:11" x14ac:dyDescent="0.25">
      <c r="J11355" s="92"/>
      <c r="K11355" s="92"/>
    </row>
    <row r="11356" spans="10:11" x14ac:dyDescent="0.25">
      <c r="J11356" s="92"/>
      <c r="K11356" s="92"/>
    </row>
    <row r="11357" spans="10:11" x14ac:dyDescent="0.25">
      <c r="J11357" s="92"/>
      <c r="K11357" s="92"/>
    </row>
    <row r="11358" spans="10:11" x14ac:dyDescent="0.25">
      <c r="J11358" s="92"/>
      <c r="K11358" s="92"/>
    </row>
    <row r="11359" spans="10:11" x14ac:dyDescent="0.25">
      <c r="J11359" s="92"/>
      <c r="K11359" s="92"/>
    </row>
    <row r="11360" spans="10:11" x14ac:dyDescent="0.25">
      <c r="J11360" s="92"/>
      <c r="K11360" s="92"/>
    </row>
    <row r="11361" spans="10:11" x14ac:dyDescent="0.25">
      <c r="J11361" s="92"/>
      <c r="K11361" s="92"/>
    </row>
    <row r="11362" spans="10:11" x14ac:dyDescent="0.25">
      <c r="J11362" s="92"/>
      <c r="K11362" s="92"/>
    </row>
    <row r="11363" spans="10:11" x14ac:dyDescent="0.25">
      <c r="J11363" s="92"/>
      <c r="K11363" s="92"/>
    </row>
    <row r="11364" spans="10:11" x14ac:dyDescent="0.25">
      <c r="J11364" s="92"/>
      <c r="K11364" s="92"/>
    </row>
    <row r="11365" spans="10:11" x14ac:dyDescent="0.25">
      <c r="J11365" s="92"/>
      <c r="K11365" s="92"/>
    </row>
    <row r="11366" spans="10:11" x14ac:dyDescent="0.25">
      <c r="J11366" s="92"/>
      <c r="K11366" s="92"/>
    </row>
    <row r="11367" spans="10:11" x14ac:dyDescent="0.25">
      <c r="J11367" s="92"/>
      <c r="K11367" s="92"/>
    </row>
    <row r="11368" spans="10:11" x14ac:dyDescent="0.25">
      <c r="J11368" s="92"/>
      <c r="K11368" s="92"/>
    </row>
    <row r="11369" spans="10:11" x14ac:dyDescent="0.25">
      <c r="J11369" s="92"/>
      <c r="K11369" s="92"/>
    </row>
    <row r="11370" spans="10:11" x14ac:dyDescent="0.25">
      <c r="J11370" s="92"/>
      <c r="K11370" s="92"/>
    </row>
    <row r="11371" spans="10:11" x14ac:dyDescent="0.25">
      <c r="J11371" s="92"/>
      <c r="K11371" s="92"/>
    </row>
    <row r="11372" spans="10:11" x14ac:dyDescent="0.25">
      <c r="J11372" s="92"/>
      <c r="K11372" s="92"/>
    </row>
    <row r="11373" spans="10:11" x14ac:dyDescent="0.25">
      <c r="J11373" s="92"/>
      <c r="K11373" s="92"/>
    </row>
    <row r="11374" spans="10:11" x14ac:dyDescent="0.25">
      <c r="J11374" s="92"/>
      <c r="K11374" s="92"/>
    </row>
    <row r="11375" spans="10:11" x14ac:dyDescent="0.25">
      <c r="J11375" s="92"/>
      <c r="K11375" s="92"/>
    </row>
    <row r="11376" spans="10:11" x14ac:dyDescent="0.25">
      <c r="J11376" s="92"/>
      <c r="K11376" s="92"/>
    </row>
    <row r="11377" spans="10:11" x14ac:dyDescent="0.25">
      <c r="J11377" s="92"/>
      <c r="K11377" s="92"/>
    </row>
    <row r="11378" spans="10:11" x14ac:dyDescent="0.25">
      <c r="J11378" s="92"/>
      <c r="K11378" s="92"/>
    </row>
    <row r="11379" spans="10:11" x14ac:dyDescent="0.25">
      <c r="J11379" s="92"/>
      <c r="K11379" s="92"/>
    </row>
    <row r="11380" spans="10:11" x14ac:dyDescent="0.25">
      <c r="J11380" s="92"/>
      <c r="K11380" s="92"/>
    </row>
    <row r="11381" spans="10:11" x14ac:dyDescent="0.25">
      <c r="J11381" s="92"/>
      <c r="K11381" s="92"/>
    </row>
    <row r="11382" spans="10:11" x14ac:dyDescent="0.25">
      <c r="J11382" s="92"/>
      <c r="K11382" s="92"/>
    </row>
    <row r="11383" spans="10:11" x14ac:dyDescent="0.25">
      <c r="J11383" s="92"/>
      <c r="K11383" s="92"/>
    </row>
    <row r="11384" spans="10:11" x14ac:dyDescent="0.25">
      <c r="J11384" s="92"/>
      <c r="K11384" s="92"/>
    </row>
    <row r="11385" spans="10:11" x14ac:dyDescent="0.25">
      <c r="J11385" s="92"/>
      <c r="K11385" s="92"/>
    </row>
    <row r="11386" spans="10:11" x14ac:dyDescent="0.25">
      <c r="J11386" s="92"/>
      <c r="K11386" s="92"/>
    </row>
    <row r="11387" spans="10:11" x14ac:dyDescent="0.25">
      <c r="J11387" s="92"/>
      <c r="K11387" s="92"/>
    </row>
    <row r="11388" spans="10:11" x14ac:dyDescent="0.25">
      <c r="J11388" s="92"/>
      <c r="K11388" s="92"/>
    </row>
    <row r="11389" spans="10:11" x14ac:dyDescent="0.25">
      <c r="J11389" s="92"/>
      <c r="K11389" s="92"/>
    </row>
    <row r="11390" spans="10:11" x14ac:dyDescent="0.25">
      <c r="J11390" s="92"/>
      <c r="K11390" s="92"/>
    </row>
    <row r="11391" spans="10:11" x14ac:dyDescent="0.25">
      <c r="J11391" s="92"/>
      <c r="K11391" s="92"/>
    </row>
    <row r="11392" spans="10:11" x14ac:dyDescent="0.25">
      <c r="J11392" s="92"/>
      <c r="K11392" s="92"/>
    </row>
    <row r="11393" spans="10:11" x14ac:dyDescent="0.25">
      <c r="J11393" s="92"/>
      <c r="K11393" s="92"/>
    </row>
    <row r="11394" spans="10:11" x14ac:dyDescent="0.25">
      <c r="J11394" s="92"/>
      <c r="K11394" s="92"/>
    </row>
    <row r="11395" spans="10:11" x14ac:dyDescent="0.25">
      <c r="J11395" s="92"/>
      <c r="K11395" s="92"/>
    </row>
    <row r="11396" spans="10:11" x14ac:dyDescent="0.25">
      <c r="J11396" s="92"/>
      <c r="K11396" s="92"/>
    </row>
    <row r="11397" spans="10:11" x14ac:dyDescent="0.25">
      <c r="J11397" s="92"/>
      <c r="K11397" s="92"/>
    </row>
    <row r="11398" spans="10:11" x14ac:dyDescent="0.25">
      <c r="J11398" s="92"/>
      <c r="K11398" s="92"/>
    </row>
    <row r="11399" spans="10:11" x14ac:dyDescent="0.25">
      <c r="J11399" s="92"/>
      <c r="K11399" s="92"/>
    </row>
    <row r="11400" spans="10:11" x14ac:dyDescent="0.25">
      <c r="J11400" s="92"/>
      <c r="K11400" s="92"/>
    </row>
    <row r="11401" spans="10:11" x14ac:dyDescent="0.25">
      <c r="J11401" s="92"/>
      <c r="K11401" s="92"/>
    </row>
    <row r="11402" spans="10:11" x14ac:dyDescent="0.25">
      <c r="J11402" s="92"/>
      <c r="K11402" s="92"/>
    </row>
    <row r="11403" spans="10:11" x14ac:dyDescent="0.25">
      <c r="J11403" s="92"/>
      <c r="K11403" s="92"/>
    </row>
    <row r="11404" spans="10:11" x14ac:dyDescent="0.25">
      <c r="J11404" s="92"/>
      <c r="K11404" s="92"/>
    </row>
    <row r="11405" spans="10:11" x14ac:dyDescent="0.25">
      <c r="J11405" s="92"/>
      <c r="K11405" s="92"/>
    </row>
    <row r="11406" spans="10:11" x14ac:dyDescent="0.25">
      <c r="J11406" s="92"/>
      <c r="K11406" s="92"/>
    </row>
    <row r="11407" spans="10:11" x14ac:dyDescent="0.25">
      <c r="J11407" s="92"/>
      <c r="K11407" s="92"/>
    </row>
    <row r="11408" spans="10:11" x14ac:dyDescent="0.25">
      <c r="J11408" s="92"/>
      <c r="K11408" s="92"/>
    </row>
    <row r="11409" spans="10:11" x14ac:dyDescent="0.25">
      <c r="J11409" s="92"/>
      <c r="K11409" s="92"/>
    </row>
    <row r="11410" spans="10:11" x14ac:dyDescent="0.25">
      <c r="J11410" s="92"/>
      <c r="K11410" s="92"/>
    </row>
    <row r="11411" spans="10:11" x14ac:dyDescent="0.25">
      <c r="J11411" s="92"/>
      <c r="K11411" s="92"/>
    </row>
    <row r="11412" spans="10:11" x14ac:dyDescent="0.25">
      <c r="J11412" s="92"/>
      <c r="K11412" s="92"/>
    </row>
    <row r="11413" spans="10:11" x14ac:dyDescent="0.25">
      <c r="J11413" s="92"/>
      <c r="K11413" s="92"/>
    </row>
    <row r="11414" spans="10:11" x14ac:dyDescent="0.25">
      <c r="J11414" s="92"/>
      <c r="K11414" s="92"/>
    </row>
    <row r="11415" spans="10:11" x14ac:dyDescent="0.25">
      <c r="J11415" s="92"/>
      <c r="K11415" s="92"/>
    </row>
    <row r="11416" spans="10:11" x14ac:dyDescent="0.25">
      <c r="J11416" s="92"/>
      <c r="K11416" s="92"/>
    </row>
    <row r="11417" spans="10:11" x14ac:dyDescent="0.25">
      <c r="J11417" s="92"/>
      <c r="K11417" s="92"/>
    </row>
    <row r="11418" spans="10:11" x14ac:dyDescent="0.25">
      <c r="J11418" s="92"/>
      <c r="K11418" s="92"/>
    </row>
    <row r="11419" spans="10:11" x14ac:dyDescent="0.25">
      <c r="J11419" s="92"/>
      <c r="K11419" s="92"/>
    </row>
    <row r="11420" spans="10:11" x14ac:dyDescent="0.25">
      <c r="J11420" s="92"/>
      <c r="K11420" s="92"/>
    </row>
    <row r="11421" spans="10:11" x14ac:dyDescent="0.25">
      <c r="J11421" s="92"/>
      <c r="K11421" s="92"/>
    </row>
    <row r="11422" spans="10:11" x14ac:dyDescent="0.25">
      <c r="J11422" s="92"/>
      <c r="K11422" s="92"/>
    </row>
    <row r="11423" spans="10:11" x14ac:dyDescent="0.25">
      <c r="J11423" s="92"/>
      <c r="K11423" s="92"/>
    </row>
    <row r="11424" spans="10:11" x14ac:dyDescent="0.25">
      <c r="J11424" s="92"/>
      <c r="K11424" s="92"/>
    </row>
    <row r="11425" spans="10:11" x14ac:dyDescent="0.25">
      <c r="J11425" s="92"/>
      <c r="K11425" s="92"/>
    </row>
    <row r="11426" spans="10:11" x14ac:dyDescent="0.25">
      <c r="J11426" s="92"/>
      <c r="K11426" s="92"/>
    </row>
    <row r="11427" spans="10:11" x14ac:dyDescent="0.25">
      <c r="J11427" s="92"/>
      <c r="K11427" s="92"/>
    </row>
    <row r="11428" spans="10:11" x14ac:dyDescent="0.25">
      <c r="J11428" s="92"/>
      <c r="K11428" s="92"/>
    </row>
    <row r="11429" spans="10:11" x14ac:dyDescent="0.25">
      <c r="J11429" s="92"/>
      <c r="K11429" s="92"/>
    </row>
    <row r="11430" spans="10:11" x14ac:dyDescent="0.25">
      <c r="J11430" s="92"/>
      <c r="K11430" s="92"/>
    </row>
    <row r="11431" spans="10:11" x14ac:dyDescent="0.25">
      <c r="J11431" s="92"/>
      <c r="K11431" s="92"/>
    </row>
    <row r="11432" spans="10:11" x14ac:dyDescent="0.25">
      <c r="J11432" s="92"/>
      <c r="K11432" s="92"/>
    </row>
    <row r="11433" spans="10:11" x14ac:dyDescent="0.25">
      <c r="J11433" s="92"/>
      <c r="K11433" s="92"/>
    </row>
    <row r="11434" spans="10:11" x14ac:dyDescent="0.25">
      <c r="J11434" s="92"/>
      <c r="K11434" s="92"/>
    </row>
    <row r="11435" spans="10:11" x14ac:dyDescent="0.25">
      <c r="J11435" s="92"/>
      <c r="K11435" s="92"/>
    </row>
    <row r="11436" spans="10:11" x14ac:dyDescent="0.25">
      <c r="J11436" s="92"/>
      <c r="K11436" s="92"/>
    </row>
    <row r="11437" spans="10:11" x14ac:dyDescent="0.25">
      <c r="J11437" s="92"/>
      <c r="K11437" s="92"/>
    </row>
    <row r="11438" spans="10:11" x14ac:dyDescent="0.25">
      <c r="J11438" s="92"/>
      <c r="K11438" s="92"/>
    </row>
    <row r="11439" spans="10:11" x14ac:dyDescent="0.25">
      <c r="J11439" s="92"/>
      <c r="K11439" s="92"/>
    </row>
    <row r="11440" spans="10:11" x14ac:dyDescent="0.25">
      <c r="J11440" s="92"/>
      <c r="K11440" s="92"/>
    </row>
    <row r="11441" spans="10:11" x14ac:dyDescent="0.25">
      <c r="J11441" s="92"/>
      <c r="K11441" s="92"/>
    </row>
    <row r="11442" spans="10:11" x14ac:dyDescent="0.25">
      <c r="J11442" s="92"/>
      <c r="K11442" s="92"/>
    </row>
    <row r="11443" spans="10:11" x14ac:dyDescent="0.25">
      <c r="J11443" s="92"/>
      <c r="K11443" s="92"/>
    </row>
    <row r="11444" spans="10:11" x14ac:dyDescent="0.25">
      <c r="J11444" s="92"/>
      <c r="K11444" s="92"/>
    </row>
    <row r="11445" spans="10:11" x14ac:dyDescent="0.25">
      <c r="J11445" s="92"/>
      <c r="K11445" s="92"/>
    </row>
    <row r="11446" spans="10:11" x14ac:dyDescent="0.25">
      <c r="J11446" s="92"/>
      <c r="K11446" s="92"/>
    </row>
    <row r="11447" spans="10:11" x14ac:dyDescent="0.25">
      <c r="J11447" s="92"/>
      <c r="K11447" s="92"/>
    </row>
    <row r="11448" spans="10:11" x14ac:dyDescent="0.25">
      <c r="J11448" s="92"/>
      <c r="K11448" s="92"/>
    </row>
    <row r="11449" spans="10:11" x14ac:dyDescent="0.25">
      <c r="J11449" s="92"/>
      <c r="K11449" s="92"/>
    </row>
    <row r="11450" spans="10:11" x14ac:dyDescent="0.25">
      <c r="J11450" s="92"/>
      <c r="K11450" s="92"/>
    </row>
    <row r="11451" spans="10:11" x14ac:dyDescent="0.25">
      <c r="J11451" s="92"/>
      <c r="K11451" s="92"/>
    </row>
    <row r="11452" spans="10:11" x14ac:dyDescent="0.25">
      <c r="J11452" s="92"/>
      <c r="K11452" s="92"/>
    </row>
    <row r="11453" spans="10:11" x14ac:dyDescent="0.25">
      <c r="J11453" s="92"/>
      <c r="K11453" s="92"/>
    </row>
    <row r="11454" spans="10:11" x14ac:dyDescent="0.25">
      <c r="J11454" s="92"/>
      <c r="K11454" s="92"/>
    </row>
    <row r="11455" spans="10:11" x14ac:dyDescent="0.25">
      <c r="J11455" s="92"/>
      <c r="K11455" s="92"/>
    </row>
    <row r="11456" spans="10:11" x14ac:dyDescent="0.25">
      <c r="J11456" s="92"/>
      <c r="K11456" s="92"/>
    </row>
    <row r="11457" spans="10:11" x14ac:dyDescent="0.25">
      <c r="J11457" s="92"/>
      <c r="K11457" s="92"/>
    </row>
    <row r="11458" spans="10:11" x14ac:dyDescent="0.25">
      <c r="J11458" s="92"/>
      <c r="K11458" s="92"/>
    </row>
    <row r="11459" spans="10:11" x14ac:dyDescent="0.25">
      <c r="J11459" s="92"/>
      <c r="K11459" s="92"/>
    </row>
    <row r="11460" spans="10:11" x14ac:dyDescent="0.25">
      <c r="J11460" s="92"/>
      <c r="K11460" s="92"/>
    </row>
    <row r="11461" spans="10:11" x14ac:dyDescent="0.25">
      <c r="J11461" s="92"/>
      <c r="K11461" s="92"/>
    </row>
    <row r="11462" spans="10:11" x14ac:dyDescent="0.25">
      <c r="J11462" s="92"/>
      <c r="K11462" s="92"/>
    </row>
    <row r="11463" spans="10:11" x14ac:dyDescent="0.25">
      <c r="J11463" s="92"/>
      <c r="K11463" s="92"/>
    </row>
    <row r="11464" spans="10:11" x14ac:dyDescent="0.25">
      <c r="J11464" s="92"/>
      <c r="K11464" s="92"/>
    </row>
    <row r="11465" spans="10:11" x14ac:dyDescent="0.25">
      <c r="J11465" s="92"/>
      <c r="K11465" s="92"/>
    </row>
    <row r="11466" spans="10:11" x14ac:dyDescent="0.25">
      <c r="J11466" s="92"/>
      <c r="K11466" s="92"/>
    </row>
    <row r="11467" spans="10:11" x14ac:dyDescent="0.25">
      <c r="J11467" s="92"/>
      <c r="K11467" s="92"/>
    </row>
    <row r="11468" spans="10:11" x14ac:dyDescent="0.25">
      <c r="J11468" s="92"/>
      <c r="K11468" s="92"/>
    </row>
    <row r="11469" spans="10:11" x14ac:dyDescent="0.25">
      <c r="J11469" s="92"/>
      <c r="K11469" s="92"/>
    </row>
    <row r="11470" spans="10:11" x14ac:dyDescent="0.25">
      <c r="J11470" s="92"/>
      <c r="K11470" s="92"/>
    </row>
    <row r="11471" spans="10:11" x14ac:dyDescent="0.25">
      <c r="J11471" s="92"/>
      <c r="K11471" s="92"/>
    </row>
    <row r="11472" spans="10:11" x14ac:dyDescent="0.25">
      <c r="J11472" s="92"/>
      <c r="K11472" s="92"/>
    </row>
    <row r="11473" spans="10:11" x14ac:dyDescent="0.25">
      <c r="J11473" s="92"/>
      <c r="K11473" s="92"/>
    </row>
    <row r="11474" spans="10:11" x14ac:dyDescent="0.25">
      <c r="J11474" s="92"/>
      <c r="K11474" s="92"/>
    </row>
    <row r="11475" spans="10:11" x14ac:dyDescent="0.25">
      <c r="J11475" s="92"/>
      <c r="K11475" s="92"/>
    </row>
    <row r="11476" spans="10:11" x14ac:dyDescent="0.25">
      <c r="J11476" s="92"/>
      <c r="K11476" s="92"/>
    </row>
    <row r="11477" spans="10:11" x14ac:dyDescent="0.25">
      <c r="J11477" s="92"/>
      <c r="K11477" s="92"/>
    </row>
    <row r="11478" spans="10:11" x14ac:dyDescent="0.25">
      <c r="J11478" s="92"/>
      <c r="K11478" s="92"/>
    </row>
    <row r="11479" spans="10:11" x14ac:dyDescent="0.25">
      <c r="J11479" s="92"/>
      <c r="K11479" s="92"/>
    </row>
    <row r="11480" spans="10:11" x14ac:dyDescent="0.25">
      <c r="J11480" s="92"/>
      <c r="K11480" s="92"/>
    </row>
    <row r="11481" spans="10:11" x14ac:dyDescent="0.25">
      <c r="J11481" s="92"/>
      <c r="K11481" s="92"/>
    </row>
    <row r="11482" spans="10:11" x14ac:dyDescent="0.25">
      <c r="J11482" s="92"/>
      <c r="K11482" s="92"/>
    </row>
    <row r="11483" spans="10:11" x14ac:dyDescent="0.25">
      <c r="J11483" s="92"/>
      <c r="K11483" s="92"/>
    </row>
    <row r="11484" spans="10:11" x14ac:dyDescent="0.25">
      <c r="J11484" s="92"/>
      <c r="K11484" s="92"/>
    </row>
    <row r="11485" spans="10:11" x14ac:dyDescent="0.25">
      <c r="J11485" s="92"/>
      <c r="K11485" s="92"/>
    </row>
    <row r="11486" spans="10:11" x14ac:dyDescent="0.25">
      <c r="J11486" s="92"/>
      <c r="K11486" s="92"/>
    </row>
    <row r="11487" spans="10:11" x14ac:dyDescent="0.25">
      <c r="J11487" s="92"/>
      <c r="K11487" s="92"/>
    </row>
    <row r="11488" spans="10:11" x14ac:dyDescent="0.25">
      <c r="J11488" s="92"/>
      <c r="K11488" s="92"/>
    </row>
    <row r="11489" spans="10:11" x14ac:dyDescent="0.25">
      <c r="J11489" s="92"/>
      <c r="K11489" s="92"/>
    </row>
    <row r="11490" spans="10:11" x14ac:dyDescent="0.25">
      <c r="J11490" s="92"/>
      <c r="K11490" s="92"/>
    </row>
    <row r="11491" spans="10:11" x14ac:dyDescent="0.25">
      <c r="J11491" s="92"/>
      <c r="K11491" s="92"/>
    </row>
    <row r="11492" spans="10:11" x14ac:dyDescent="0.25">
      <c r="J11492" s="92"/>
      <c r="K11492" s="92"/>
    </row>
    <row r="11493" spans="10:11" x14ac:dyDescent="0.25">
      <c r="J11493" s="92"/>
      <c r="K11493" s="92"/>
    </row>
    <row r="11494" spans="10:11" x14ac:dyDescent="0.25">
      <c r="J11494" s="92"/>
      <c r="K11494" s="92"/>
    </row>
    <row r="11495" spans="10:11" x14ac:dyDescent="0.25">
      <c r="J11495" s="92"/>
      <c r="K11495" s="92"/>
    </row>
    <row r="11496" spans="10:11" x14ac:dyDescent="0.25">
      <c r="J11496" s="92"/>
      <c r="K11496" s="92"/>
    </row>
    <row r="11497" spans="10:11" x14ac:dyDescent="0.25">
      <c r="J11497" s="92"/>
      <c r="K11497" s="92"/>
    </row>
    <row r="11498" spans="10:11" x14ac:dyDescent="0.25">
      <c r="J11498" s="92"/>
      <c r="K11498" s="92"/>
    </row>
    <row r="11499" spans="10:11" x14ac:dyDescent="0.25">
      <c r="J11499" s="92"/>
      <c r="K11499" s="92"/>
    </row>
    <row r="11500" spans="10:11" x14ac:dyDescent="0.25">
      <c r="J11500" s="92"/>
      <c r="K11500" s="92"/>
    </row>
    <row r="11501" spans="10:11" x14ac:dyDescent="0.25">
      <c r="J11501" s="92"/>
      <c r="K11501" s="92"/>
    </row>
    <row r="11502" spans="10:11" x14ac:dyDescent="0.25">
      <c r="J11502" s="92"/>
      <c r="K11502" s="92"/>
    </row>
    <row r="11503" spans="10:11" x14ac:dyDescent="0.25">
      <c r="J11503" s="92"/>
      <c r="K11503" s="92"/>
    </row>
    <row r="11504" spans="10:11" x14ac:dyDescent="0.25">
      <c r="J11504" s="92"/>
      <c r="K11504" s="92"/>
    </row>
    <row r="11505" spans="10:11" x14ac:dyDescent="0.25">
      <c r="J11505" s="92"/>
      <c r="K11505" s="92"/>
    </row>
    <row r="11506" spans="10:11" x14ac:dyDescent="0.25">
      <c r="J11506" s="92"/>
      <c r="K11506" s="92"/>
    </row>
    <row r="11507" spans="10:11" x14ac:dyDescent="0.25">
      <c r="J11507" s="92"/>
      <c r="K11507" s="92"/>
    </row>
    <row r="11508" spans="10:11" x14ac:dyDescent="0.25">
      <c r="J11508" s="92"/>
      <c r="K11508" s="92"/>
    </row>
    <row r="11509" spans="10:11" x14ac:dyDescent="0.25">
      <c r="J11509" s="92"/>
      <c r="K11509" s="92"/>
    </row>
    <row r="11510" spans="10:11" x14ac:dyDescent="0.25">
      <c r="J11510" s="92"/>
      <c r="K11510" s="92"/>
    </row>
    <row r="11511" spans="10:11" x14ac:dyDescent="0.25">
      <c r="J11511" s="92"/>
      <c r="K11511" s="92"/>
    </row>
    <row r="11512" spans="10:11" x14ac:dyDescent="0.25">
      <c r="J11512" s="92"/>
      <c r="K11512" s="92"/>
    </row>
    <row r="11513" spans="10:11" x14ac:dyDescent="0.25">
      <c r="J11513" s="92"/>
      <c r="K11513" s="92"/>
    </row>
    <row r="11514" spans="10:11" x14ac:dyDescent="0.25">
      <c r="J11514" s="92"/>
      <c r="K11514" s="92"/>
    </row>
    <row r="11515" spans="10:11" x14ac:dyDescent="0.25">
      <c r="J11515" s="92"/>
      <c r="K11515" s="92"/>
    </row>
    <row r="11516" spans="10:11" x14ac:dyDescent="0.25">
      <c r="J11516" s="92"/>
      <c r="K11516" s="92"/>
    </row>
    <row r="11517" spans="10:11" x14ac:dyDescent="0.25">
      <c r="J11517" s="92"/>
      <c r="K11517" s="92"/>
    </row>
    <row r="11518" spans="10:11" x14ac:dyDescent="0.25">
      <c r="J11518" s="92"/>
      <c r="K11518" s="92"/>
    </row>
    <row r="11519" spans="10:11" x14ac:dyDescent="0.25">
      <c r="J11519" s="92"/>
      <c r="K11519" s="92"/>
    </row>
    <row r="11520" spans="10:11" x14ac:dyDescent="0.25">
      <c r="J11520" s="92"/>
      <c r="K11520" s="92"/>
    </row>
    <row r="11521" spans="10:11" x14ac:dyDescent="0.25">
      <c r="J11521" s="92"/>
      <c r="K11521" s="92"/>
    </row>
    <row r="11522" spans="10:11" x14ac:dyDescent="0.25">
      <c r="J11522" s="92"/>
      <c r="K11522" s="92"/>
    </row>
    <row r="11523" spans="10:11" x14ac:dyDescent="0.25">
      <c r="J11523" s="92"/>
      <c r="K11523" s="92"/>
    </row>
    <row r="11524" spans="10:11" x14ac:dyDescent="0.25">
      <c r="J11524" s="92"/>
      <c r="K11524" s="92"/>
    </row>
    <row r="11525" spans="10:11" x14ac:dyDescent="0.25">
      <c r="J11525" s="92"/>
      <c r="K11525" s="92"/>
    </row>
    <row r="11526" spans="10:11" x14ac:dyDescent="0.25">
      <c r="J11526" s="92"/>
      <c r="K11526" s="92"/>
    </row>
    <row r="11527" spans="10:11" x14ac:dyDescent="0.25">
      <c r="J11527" s="92"/>
      <c r="K11527" s="92"/>
    </row>
    <row r="11528" spans="10:11" x14ac:dyDescent="0.25">
      <c r="J11528" s="92"/>
      <c r="K11528" s="92"/>
    </row>
    <row r="11529" spans="10:11" x14ac:dyDescent="0.25">
      <c r="J11529" s="92"/>
      <c r="K11529" s="92"/>
    </row>
    <row r="11530" spans="10:11" x14ac:dyDescent="0.25">
      <c r="J11530" s="92"/>
      <c r="K11530" s="92"/>
    </row>
    <row r="11531" spans="10:11" x14ac:dyDescent="0.25">
      <c r="J11531" s="92"/>
      <c r="K11531" s="92"/>
    </row>
    <row r="11532" spans="10:11" x14ac:dyDescent="0.25">
      <c r="J11532" s="92"/>
      <c r="K11532" s="92"/>
    </row>
    <row r="11533" spans="10:11" x14ac:dyDescent="0.25">
      <c r="J11533" s="92"/>
      <c r="K11533" s="92"/>
    </row>
    <row r="11534" spans="10:11" x14ac:dyDescent="0.25">
      <c r="J11534" s="92"/>
      <c r="K11534" s="92"/>
    </row>
    <row r="11535" spans="10:11" x14ac:dyDescent="0.25">
      <c r="J11535" s="92"/>
      <c r="K11535" s="92"/>
    </row>
    <row r="11536" spans="10:11" x14ac:dyDescent="0.25">
      <c r="J11536" s="92"/>
      <c r="K11536" s="92"/>
    </row>
    <row r="11537" spans="10:11" x14ac:dyDescent="0.25">
      <c r="J11537" s="92"/>
      <c r="K11537" s="92"/>
    </row>
    <row r="11538" spans="10:11" x14ac:dyDescent="0.25">
      <c r="J11538" s="92"/>
      <c r="K11538" s="92"/>
    </row>
    <row r="11539" spans="10:11" x14ac:dyDescent="0.25">
      <c r="J11539" s="92"/>
      <c r="K11539" s="92"/>
    </row>
    <row r="11540" spans="10:11" x14ac:dyDescent="0.25">
      <c r="J11540" s="92"/>
      <c r="K11540" s="92"/>
    </row>
    <row r="11541" spans="10:11" x14ac:dyDescent="0.25">
      <c r="J11541" s="92"/>
      <c r="K11541" s="92"/>
    </row>
    <row r="11542" spans="10:11" x14ac:dyDescent="0.25">
      <c r="J11542" s="92"/>
      <c r="K11542" s="92"/>
    </row>
    <row r="11543" spans="10:11" x14ac:dyDescent="0.25">
      <c r="J11543" s="92"/>
      <c r="K11543" s="92"/>
    </row>
    <row r="11544" spans="10:11" x14ac:dyDescent="0.25">
      <c r="J11544" s="92"/>
      <c r="K11544" s="92"/>
    </row>
    <row r="11545" spans="10:11" x14ac:dyDescent="0.25">
      <c r="J11545" s="92"/>
      <c r="K11545" s="92"/>
    </row>
    <row r="11546" spans="10:11" x14ac:dyDescent="0.25">
      <c r="J11546" s="92"/>
      <c r="K11546" s="92"/>
    </row>
    <row r="11547" spans="10:11" x14ac:dyDescent="0.25">
      <c r="J11547" s="92"/>
      <c r="K11547" s="92"/>
    </row>
    <row r="11548" spans="10:11" x14ac:dyDescent="0.25">
      <c r="J11548" s="92"/>
      <c r="K11548" s="92"/>
    </row>
    <row r="11549" spans="10:11" x14ac:dyDescent="0.25">
      <c r="J11549" s="92"/>
      <c r="K11549" s="92"/>
    </row>
    <row r="11550" spans="10:11" x14ac:dyDescent="0.25">
      <c r="J11550" s="92"/>
      <c r="K11550" s="92"/>
    </row>
    <row r="11551" spans="10:11" x14ac:dyDescent="0.25">
      <c r="J11551" s="92"/>
      <c r="K11551" s="92"/>
    </row>
    <row r="11552" spans="10:11" x14ac:dyDescent="0.25">
      <c r="J11552" s="92"/>
      <c r="K11552" s="92"/>
    </row>
    <row r="11553" spans="10:11" x14ac:dyDescent="0.25">
      <c r="J11553" s="92"/>
      <c r="K11553" s="92"/>
    </row>
    <row r="11554" spans="10:11" x14ac:dyDescent="0.25">
      <c r="J11554" s="92"/>
      <c r="K11554" s="92"/>
    </row>
    <row r="11555" spans="10:11" x14ac:dyDescent="0.25">
      <c r="J11555" s="92"/>
      <c r="K11555" s="92"/>
    </row>
    <row r="11556" spans="10:11" x14ac:dyDescent="0.25">
      <c r="J11556" s="92"/>
      <c r="K11556" s="92"/>
    </row>
    <row r="11557" spans="10:11" x14ac:dyDescent="0.25">
      <c r="J11557" s="92"/>
      <c r="K11557" s="92"/>
    </row>
    <row r="11558" spans="10:11" x14ac:dyDescent="0.25">
      <c r="J11558" s="92"/>
      <c r="K11558" s="92"/>
    </row>
    <row r="11559" spans="10:11" x14ac:dyDescent="0.25">
      <c r="J11559" s="92"/>
      <c r="K11559" s="92"/>
    </row>
    <row r="11560" spans="10:11" x14ac:dyDescent="0.25">
      <c r="J11560" s="92"/>
      <c r="K11560" s="92"/>
    </row>
    <row r="11561" spans="10:11" x14ac:dyDescent="0.25">
      <c r="J11561" s="92"/>
      <c r="K11561" s="92"/>
    </row>
    <row r="11562" spans="10:11" x14ac:dyDescent="0.25">
      <c r="J11562" s="92"/>
      <c r="K11562" s="92"/>
    </row>
    <row r="11563" spans="10:11" x14ac:dyDescent="0.25">
      <c r="J11563" s="92"/>
      <c r="K11563" s="92"/>
    </row>
    <row r="11564" spans="10:11" x14ac:dyDescent="0.25">
      <c r="J11564" s="92"/>
      <c r="K11564" s="92"/>
    </row>
    <row r="11565" spans="10:11" x14ac:dyDescent="0.25">
      <c r="J11565" s="92"/>
      <c r="K11565" s="92"/>
    </row>
    <row r="11566" spans="10:11" x14ac:dyDescent="0.25">
      <c r="J11566" s="92"/>
      <c r="K11566" s="92"/>
    </row>
    <row r="11567" spans="10:11" x14ac:dyDescent="0.25">
      <c r="J11567" s="92"/>
      <c r="K11567" s="92"/>
    </row>
    <row r="11568" spans="10:11" x14ac:dyDescent="0.25">
      <c r="J11568" s="92"/>
      <c r="K11568" s="92"/>
    </row>
    <row r="11569" spans="10:11" x14ac:dyDescent="0.25">
      <c r="J11569" s="92"/>
      <c r="K11569" s="92"/>
    </row>
    <row r="11570" spans="10:11" x14ac:dyDescent="0.25">
      <c r="J11570" s="92"/>
      <c r="K11570" s="92"/>
    </row>
    <row r="11571" spans="10:11" x14ac:dyDescent="0.25">
      <c r="J11571" s="92"/>
      <c r="K11571" s="92"/>
    </row>
    <row r="11572" spans="10:11" x14ac:dyDescent="0.25">
      <c r="J11572" s="92"/>
      <c r="K11572" s="92"/>
    </row>
    <row r="11573" spans="10:11" x14ac:dyDescent="0.25">
      <c r="J11573" s="92"/>
      <c r="K11573" s="92"/>
    </row>
    <row r="11574" spans="10:11" x14ac:dyDescent="0.25">
      <c r="J11574" s="92"/>
      <c r="K11574" s="92"/>
    </row>
    <row r="11575" spans="10:11" x14ac:dyDescent="0.25">
      <c r="J11575" s="92"/>
      <c r="K11575" s="92"/>
    </row>
    <row r="11576" spans="10:11" x14ac:dyDescent="0.25">
      <c r="J11576" s="92"/>
      <c r="K11576" s="92"/>
    </row>
    <row r="11577" spans="10:11" x14ac:dyDescent="0.25">
      <c r="J11577" s="92"/>
      <c r="K11577" s="92"/>
    </row>
    <row r="11578" spans="10:11" x14ac:dyDescent="0.25">
      <c r="J11578" s="92"/>
      <c r="K11578" s="92"/>
    </row>
    <row r="11579" spans="10:11" x14ac:dyDescent="0.25">
      <c r="J11579" s="92"/>
      <c r="K11579" s="92"/>
    </row>
    <row r="11580" spans="10:11" x14ac:dyDescent="0.25">
      <c r="J11580" s="92"/>
      <c r="K11580" s="92"/>
    </row>
    <row r="11581" spans="10:11" x14ac:dyDescent="0.25">
      <c r="J11581" s="92"/>
      <c r="K11581" s="92"/>
    </row>
    <row r="11582" spans="10:11" x14ac:dyDescent="0.25">
      <c r="J11582" s="92"/>
      <c r="K11582" s="92"/>
    </row>
    <row r="11583" spans="10:11" x14ac:dyDescent="0.25">
      <c r="J11583" s="92"/>
      <c r="K11583" s="92"/>
    </row>
    <row r="11584" spans="10:11" x14ac:dyDescent="0.25">
      <c r="J11584" s="92"/>
      <c r="K11584" s="92"/>
    </row>
    <row r="11585" spans="10:11" x14ac:dyDescent="0.25">
      <c r="J11585" s="92"/>
      <c r="K11585" s="92"/>
    </row>
    <row r="11586" spans="10:11" x14ac:dyDescent="0.25">
      <c r="J11586" s="92"/>
      <c r="K11586" s="92"/>
    </row>
    <row r="11587" spans="10:11" x14ac:dyDescent="0.25">
      <c r="J11587" s="92"/>
      <c r="K11587" s="92"/>
    </row>
    <row r="11588" spans="10:11" x14ac:dyDescent="0.25">
      <c r="J11588" s="92"/>
      <c r="K11588" s="92"/>
    </row>
    <row r="11589" spans="10:11" x14ac:dyDescent="0.25">
      <c r="J11589" s="92"/>
      <c r="K11589" s="92"/>
    </row>
    <row r="11590" spans="10:11" x14ac:dyDescent="0.25">
      <c r="J11590" s="92"/>
      <c r="K11590" s="92"/>
    </row>
    <row r="11591" spans="10:11" x14ac:dyDescent="0.25">
      <c r="J11591" s="92"/>
      <c r="K11591" s="92"/>
    </row>
    <row r="11592" spans="10:11" x14ac:dyDescent="0.25">
      <c r="J11592" s="92"/>
      <c r="K11592" s="92"/>
    </row>
    <row r="11593" spans="10:11" x14ac:dyDescent="0.25">
      <c r="J11593" s="92"/>
      <c r="K11593" s="92"/>
    </row>
    <row r="11594" spans="10:11" x14ac:dyDescent="0.25">
      <c r="J11594" s="92"/>
      <c r="K11594" s="92"/>
    </row>
    <row r="11595" spans="10:11" x14ac:dyDescent="0.25">
      <c r="J11595" s="92"/>
      <c r="K11595" s="92"/>
    </row>
    <row r="11596" spans="10:11" x14ac:dyDescent="0.25">
      <c r="J11596" s="92"/>
      <c r="K11596" s="92"/>
    </row>
    <row r="11597" spans="10:11" x14ac:dyDescent="0.25">
      <c r="J11597" s="92"/>
      <c r="K11597" s="92"/>
    </row>
    <row r="11598" spans="10:11" x14ac:dyDescent="0.25">
      <c r="J11598" s="92"/>
      <c r="K11598" s="92"/>
    </row>
    <row r="11599" spans="10:11" x14ac:dyDescent="0.25">
      <c r="J11599" s="92"/>
      <c r="K11599" s="92"/>
    </row>
    <row r="11600" spans="10:11" x14ac:dyDescent="0.25">
      <c r="J11600" s="92"/>
      <c r="K11600" s="92"/>
    </row>
    <row r="11601" spans="10:11" x14ac:dyDescent="0.25">
      <c r="J11601" s="92"/>
      <c r="K11601" s="92"/>
    </row>
    <row r="11602" spans="10:11" x14ac:dyDescent="0.25">
      <c r="J11602" s="92"/>
      <c r="K11602" s="92"/>
    </row>
    <row r="11603" spans="10:11" x14ac:dyDescent="0.25">
      <c r="J11603" s="92"/>
      <c r="K11603" s="92"/>
    </row>
    <row r="11604" spans="10:11" x14ac:dyDescent="0.25">
      <c r="J11604" s="92"/>
      <c r="K11604" s="92"/>
    </row>
    <row r="11605" spans="10:11" x14ac:dyDescent="0.25">
      <c r="J11605" s="92"/>
      <c r="K11605" s="92"/>
    </row>
    <row r="11606" spans="10:11" x14ac:dyDescent="0.25">
      <c r="J11606" s="92"/>
      <c r="K11606" s="92"/>
    </row>
    <row r="11607" spans="10:11" x14ac:dyDescent="0.25">
      <c r="J11607" s="92"/>
      <c r="K11607" s="92"/>
    </row>
    <row r="11608" spans="10:11" x14ac:dyDescent="0.25">
      <c r="J11608" s="92"/>
      <c r="K11608" s="92"/>
    </row>
    <row r="11609" spans="10:11" x14ac:dyDescent="0.25">
      <c r="J11609" s="92"/>
      <c r="K11609" s="92"/>
    </row>
    <row r="11610" spans="10:11" x14ac:dyDescent="0.25">
      <c r="J11610" s="92"/>
      <c r="K11610" s="92"/>
    </row>
    <row r="11611" spans="10:11" x14ac:dyDescent="0.25">
      <c r="J11611" s="92"/>
      <c r="K11611" s="92"/>
    </row>
    <row r="11612" spans="10:11" x14ac:dyDescent="0.25">
      <c r="J11612" s="92"/>
      <c r="K11612" s="92"/>
    </row>
    <row r="11613" spans="10:11" x14ac:dyDescent="0.25">
      <c r="J11613" s="92"/>
      <c r="K11613" s="92"/>
    </row>
    <row r="11614" spans="10:11" x14ac:dyDescent="0.25">
      <c r="J11614" s="92"/>
      <c r="K11614" s="92"/>
    </row>
    <row r="11615" spans="10:11" x14ac:dyDescent="0.25">
      <c r="J11615" s="92"/>
      <c r="K11615" s="92"/>
    </row>
    <row r="11616" spans="10:11" x14ac:dyDescent="0.25">
      <c r="J11616" s="92"/>
      <c r="K11616" s="92"/>
    </row>
    <row r="11617" spans="10:11" x14ac:dyDescent="0.25">
      <c r="J11617" s="92"/>
      <c r="K11617" s="92"/>
    </row>
    <row r="11618" spans="10:11" x14ac:dyDescent="0.25">
      <c r="J11618" s="92"/>
      <c r="K11618" s="92"/>
    </row>
    <row r="11619" spans="10:11" x14ac:dyDescent="0.25">
      <c r="J11619" s="92"/>
      <c r="K11619" s="92"/>
    </row>
    <row r="11620" spans="10:11" x14ac:dyDescent="0.25">
      <c r="J11620" s="92"/>
      <c r="K11620" s="92"/>
    </row>
    <row r="11621" spans="10:11" x14ac:dyDescent="0.25">
      <c r="J11621" s="92"/>
      <c r="K11621" s="92"/>
    </row>
    <row r="11622" spans="10:11" x14ac:dyDescent="0.25">
      <c r="J11622" s="92"/>
      <c r="K11622" s="92"/>
    </row>
    <row r="11623" spans="10:11" x14ac:dyDescent="0.25">
      <c r="J11623" s="92"/>
      <c r="K11623" s="92"/>
    </row>
    <row r="11624" spans="10:11" x14ac:dyDescent="0.25">
      <c r="J11624" s="92"/>
      <c r="K11624" s="92"/>
    </row>
    <row r="11625" spans="10:11" x14ac:dyDescent="0.25">
      <c r="J11625" s="92"/>
      <c r="K11625" s="92"/>
    </row>
    <row r="11626" spans="10:11" x14ac:dyDescent="0.25">
      <c r="J11626" s="92"/>
      <c r="K11626" s="92"/>
    </row>
    <row r="11627" spans="10:11" x14ac:dyDescent="0.25">
      <c r="J11627" s="92"/>
      <c r="K11627" s="92"/>
    </row>
    <row r="11628" spans="10:11" x14ac:dyDescent="0.25">
      <c r="J11628" s="92"/>
      <c r="K11628" s="92"/>
    </row>
    <row r="11629" spans="10:11" x14ac:dyDescent="0.25">
      <c r="J11629" s="92"/>
      <c r="K11629" s="92"/>
    </row>
    <row r="11630" spans="10:11" x14ac:dyDescent="0.25">
      <c r="J11630" s="92"/>
      <c r="K11630" s="92"/>
    </row>
    <row r="11631" spans="10:11" x14ac:dyDescent="0.25">
      <c r="J11631" s="92"/>
      <c r="K11631" s="92"/>
    </row>
    <row r="11632" spans="10:11" x14ac:dyDescent="0.25">
      <c r="J11632" s="92"/>
      <c r="K11632" s="92"/>
    </row>
    <row r="11633" spans="10:11" x14ac:dyDescent="0.25">
      <c r="J11633" s="92"/>
      <c r="K11633" s="92"/>
    </row>
    <row r="11634" spans="10:11" x14ac:dyDescent="0.25">
      <c r="J11634" s="92"/>
      <c r="K11634" s="92"/>
    </row>
    <row r="11635" spans="10:11" x14ac:dyDescent="0.25">
      <c r="J11635" s="92"/>
      <c r="K11635" s="92"/>
    </row>
    <row r="11636" spans="10:11" x14ac:dyDescent="0.25">
      <c r="J11636" s="92"/>
      <c r="K11636" s="92"/>
    </row>
    <row r="11637" spans="10:11" x14ac:dyDescent="0.25">
      <c r="J11637" s="92"/>
      <c r="K11637" s="92"/>
    </row>
    <row r="11638" spans="10:11" x14ac:dyDescent="0.25">
      <c r="J11638" s="92"/>
      <c r="K11638" s="92"/>
    </row>
    <row r="11639" spans="10:11" x14ac:dyDescent="0.25">
      <c r="J11639" s="92"/>
      <c r="K11639" s="92"/>
    </row>
    <row r="11640" spans="10:11" x14ac:dyDescent="0.25">
      <c r="J11640" s="92"/>
      <c r="K11640" s="92"/>
    </row>
    <row r="11641" spans="10:11" x14ac:dyDescent="0.25">
      <c r="J11641" s="92"/>
      <c r="K11641" s="92"/>
    </row>
    <row r="11642" spans="10:11" x14ac:dyDescent="0.25">
      <c r="J11642" s="92"/>
      <c r="K11642" s="92"/>
    </row>
    <row r="11643" spans="10:11" x14ac:dyDescent="0.25">
      <c r="J11643" s="92"/>
      <c r="K11643" s="92"/>
    </row>
    <row r="11644" spans="10:11" x14ac:dyDescent="0.25">
      <c r="J11644" s="92"/>
      <c r="K11644" s="92"/>
    </row>
    <row r="11645" spans="10:11" x14ac:dyDescent="0.25">
      <c r="J11645" s="92"/>
      <c r="K11645" s="92"/>
    </row>
    <row r="11646" spans="10:11" x14ac:dyDescent="0.25">
      <c r="J11646" s="92"/>
      <c r="K11646" s="92"/>
    </row>
    <row r="11647" spans="10:11" x14ac:dyDescent="0.25">
      <c r="J11647" s="92"/>
      <c r="K11647" s="92"/>
    </row>
    <row r="11648" spans="10:11" x14ac:dyDescent="0.25">
      <c r="J11648" s="92"/>
      <c r="K11648" s="92"/>
    </row>
    <row r="11649" spans="10:11" x14ac:dyDescent="0.25">
      <c r="J11649" s="92"/>
      <c r="K11649" s="92"/>
    </row>
    <row r="11650" spans="10:11" x14ac:dyDescent="0.25">
      <c r="J11650" s="92"/>
      <c r="K11650" s="92"/>
    </row>
    <row r="11651" spans="10:11" x14ac:dyDescent="0.25">
      <c r="J11651" s="92"/>
      <c r="K11651" s="92"/>
    </row>
    <row r="11652" spans="10:11" x14ac:dyDescent="0.25">
      <c r="J11652" s="92"/>
      <c r="K11652" s="92"/>
    </row>
    <row r="11653" spans="10:11" x14ac:dyDescent="0.25">
      <c r="J11653" s="92"/>
      <c r="K11653" s="92"/>
    </row>
    <row r="11654" spans="10:11" x14ac:dyDescent="0.25">
      <c r="J11654" s="92"/>
      <c r="K11654" s="92"/>
    </row>
    <row r="11655" spans="10:11" x14ac:dyDescent="0.25">
      <c r="J11655" s="92"/>
      <c r="K11655" s="92"/>
    </row>
    <row r="11656" spans="10:11" x14ac:dyDescent="0.25">
      <c r="J11656" s="92"/>
      <c r="K11656" s="92"/>
    </row>
    <row r="11657" spans="10:11" x14ac:dyDescent="0.25">
      <c r="J11657" s="92"/>
      <c r="K11657" s="92"/>
    </row>
    <row r="11658" spans="10:11" x14ac:dyDescent="0.25">
      <c r="J11658" s="92"/>
      <c r="K11658" s="92"/>
    </row>
    <row r="11659" spans="10:11" x14ac:dyDescent="0.25">
      <c r="J11659" s="92"/>
      <c r="K11659" s="92"/>
    </row>
    <row r="11660" spans="10:11" x14ac:dyDescent="0.25">
      <c r="J11660" s="92"/>
      <c r="K11660" s="92"/>
    </row>
    <row r="11661" spans="10:11" x14ac:dyDescent="0.25">
      <c r="J11661" s="92"/>
      <c r="K11661" s="92"/>
    </row>
    <row r="11662" spans="10:11" x14ac:dyDescent="0.25">
      <c r="J11662" s="92"/>
      <c r="K11662" s="92"/>
    </row>
    <row r="11663" spans="10:11" x14ac:dyDescent="0.25">
      <c r="J11663" s="92"/>
      <c r="K11663" s="92"/>
    </row>
    <row r="11664" spans="10:11" x14ac:dyDescent="0.25">
      <c r="J11664" s="92"/>
      <c r="K11664" s="92"/>
    </row>
    <row r="11665" spans="10:11" x14ac:dyDescent="0.25">
      <c r="J11665" s="92"/>
      <c r="K11665" s="92"/>
    </row>
    <row r="11666" spans="10:11" x14ac:dyDescent="0.25">
      <c r="J11666" s="92"/>
      <c r="K11666" s="92"/>
    </row>
    <row r="11667" spans="10:11" x14ac:dyDescent="0.25">
      <c r="J11667" s="92"/>
      <c r="K11667" s="92"/>
    </row>
    <row r="11668" spans="10:11" x14ac:dyDescent="0.25">
      <c r="J11668" s="92"/>
      <c r="K11668" s="92"/>
    </row>
    <row r="11669" spans="10:11" x14ac:dyDescent="0.25">
      <c r="J11669" s="92"/>
      <c r="K11669" s="92"/>
    </row>
    <row r="11670" spans="10:11" x14ac:dyDescent="0.25">
      <c r="J11670" s="92"/>
      <c r="K11670" s="92"/>
    </row>
    <row r="11671" spans="10:11" x14ac:dyDescent="0.25">
      <c r="J11671" s="92"/>
      <c r="K11671" s="92"/>
    </row>
    <row r="11672" spans="10:11" x14ac:dyDescent="0.25">
      <c r="J11672" s="92"/>
      <c r="K11672" s="92"/>
    </row>
    <row r="11673" spans="10:11" x14ac:dyDescent="0.25">
      <c r="J11673" s="92"/>
      <c r="K11673" s="92"/>
    </row>
    <row r="11674" spans="10:11" x14ac:dyDescent="0.25">
      <c r="J11674" s="92"/>
      <c r="K11674" s="92"/>
    </row>
    <row r="11675" spans="10:11" x14ac:dyDescent="0.25">
      <c r="J11675" s="92"/>
      <c r="K11675" s="92"/>
    </row>
    <row r="11676" spans="10:11" x14ac:dyDescent="0.25">
      <c r="J11676" s="92"/>
      <c r="K11676" s="92"/>
    </row>
    <row r="11677" spans="10:11" x14ac:dyDescent="0.25">
      <c r="J11677" s="92"/>
      <c r="K11677" s="92"/>
    </row>
    <row r="11678" spans="10:11" x14ac:dyDescent="0.25">
      <c r="J11678" s="92"/>
      <c r="K11678" s="92"/>
    </row>
    <row r="11679" spans="10:11" x14ac:dyDescent="0.25">
      <c r="J11679" s="92"/>
      <c r="K11679" s="92"/>
    </row>
    <row r="11680" spans="10:11" x14ac:dyDescent="0.25">
      <c r="J11680" s="92"/>
      <c r="K11680" s="92"/>
    </row>
    <row r="11681" spans="10:11" x14ac:dyDescent="0.25">
      <c r="J11681" s="92"/>
      <c r="K11681" s="92"/>
    </row>
    <row r="11682" spans="10:11" x14ac:dyDescent="0.25">
      <c r="J11682" s="92"/>
      <c r="K11682" s="92"/>
    </row>
    <row r="11683" spans="10:11" x14ac:dyDescent="0.25">
      <c r="J11683" s="92"/>
      <c r="K11683" s="92"/>
    </row>
    <row r="11684" spans="10:11" x14ac:dyDescent="0.25">
      <c r="J11684" s="92"/>
      <c r="K11684" s="92"/>
    </row>
    <row r="11685" spans="10:11" x14ac:dyDescent="0.25">
      <c r="J11685" s="92"/>
      <c r="K11685" s="92"/>
    </row>
    <row r="11686" spans="10:11" x14ac:dyDescent="0.25">
      <c r="J11686" s="92"/>
      <c r="K11686" s="92"/>
    </row>
    <row r="11687" spans="10:11" x14ac:dyDescent="0.25">
      <c r="J11687" s="92"/>
      <c r="K11687" s="92"/>
    </row>
    <row r="11688" spans="10:11" x14ac:dyDescent="0.25">
      <c r="J11688" s="92"/>
      <c r="K11688" s="92"/>
    </row>
    <row r="11689" spans="10:11" x14ac:dyDescent="0.25">
      <c r="J11689" s="92"/>
      <c r="K11689" s="92"/>
    </row>
    <row r="11690" spans="10:11" x14ac:dyDescent="0.25">
      <c r="J11690" s="92"/>
      <c r="K11690" s="92"/>
    </row>
    <row r="11691" spans="10:11" x14ac:dyDescent="0.25">
      <c r="J11691" s="92"/>
      <c r="K11691" s="92"/>
    </row>
    <row r="11692" spans="10:11" x14ac:dyDescent="0.25">
      <c r="J11692" s="92"/>
      <c r="K11692" s="92"/>
    </row>
    <row r="11693" spans="10:11" x14ac:dyDescent="0.25">
      <c r="J11693" s="92"/>
      <c r="K11693" s="92"/>
    </row>
    <row r="11694" spans="10:11" x14ac:dyDescent="0.25">
      <c r="J11694" s="92"/>
      <c r="K11694" s="92"/>
    </row>
    <row r="11695" spans="10:11" x14ac:dyDescent="0.25">
      <c r="J11695" s="92"/>
      <c r="K11695" s="92"/>
    </row>
    <row r="11696" spans="10:11" x14ac:dyDescent="0.25">
      <c r="J11696" s="92"/>
      <c r="K11696" s="92"/>
    </row>
    <row r="11697" spans="10:11" x14ac:dyDescent="0.25">
      <c r="J11697" s="92"/>
      <c r="K11697" s="92"/>
    </row>
    <row r="11698" spans="10:11" x14ac:dyDescent="0.25">
      <c r="J11698" s="92"/>
      <c r="K11698" s="92"/>
    </row>
    <row r="11699" spans="10:11" x14ac:dyDescent="0.25">
      <c r="J11699" s="92"/>
      <c r="K11699" s="92"/>
    </row>
    <row r="11700" spans="10:11" x14ac:dyDescent="0.25">
      <c r="J11700" s="92"/>
      <c r="K11700" s="92"/>
    </row>
    <row r="11701" spans="10:11" x14ac:dyDescent="0.25">
      <c r="J11701" s="92"/>
      <c r="K11701" s="92"/>
    </row>
    <row r="11702" spans="10:11" x14ac:dyDescent="0.25">
      <c r="J11702" s="92"/>
      <c r="K11702" s="92"/>
    </row>
    <row r="11703" spans="10:11" x14ac:dyDescent="0.25">
      <c r="J11703" s="92"/>
      <c r="K11703" s="92"/>
    </row>
    <row r="11704" spans="10:11" x14ac:dyDescent="0.25">
      <c r="J11704" s="92"/>
      <c r="K11704" s="92"/>
    </row>
    <row r="11705" spans="10:11" x14ac:dyDescent="0.25">
      <c r="J11705" s="92"/>
      <c r="K11705" s="92"/>
    </row>
    <row r="11706" spans="10:11" x14ac:dyDescent="0.25">
      <c r="J11706" s="92"/>
      <c r="K11706" s="92"/>
    </row>
    <row r="11707" spans="10:11" x14ac:dyDescent="0.25">
      <c r="J11707" s="92"/>
      <c r="K11707" s="92"/>
    </row>
    <row r="11708" spans="10:11" x14ac:dyDescent="0.25">
      <c r="J11708" s="92"/>
      <c r="K11708" s="92"/>
    </row>
    <row r="11709" spans="10:11" x14ac:dyDescent="0.25">
      <c r="J11709" s="92"/>
      <c r="K11709" s="92"/>
    </row>
    <row r="11710" spans="10:11" x14ac:dyDescent="0.25">
      <c r="J11710" s="92"/>
      <c r="K11710" s="92"/>
    </row>
    <row r="11711" spans="10:11" x14ac:dyDescent="0.25">
      <c r="J11711" s="92"/>
      <c r="K11711" s="92"/>
    </row>
    <row r="11712" spans="10:11" x14ac:dyDescent="0.25">
      <c r="J11712" s="92"/>
      <c r="K11712" s="92"/>
    </row>
    <row r="11713" spans="10:11" x14ac:dyDescent="0.25">
      <c r="J11713" s="92"/>
      <c r="K11713" s="92"/>
    </row>
    <row r="11714" spans="10:11" x14ac:dyDescent="0.25">
      <c r="J11714" s="92"/>
      <c r="K11714" s="92"/>
    </row>
    <row r="11715" spans="10:11" x14ac:dyDescent="0.25">
      <c r="J11715" s="92"/>
      <c r="K11715" s="92"/>
    </row>
    <row r="11716" spans="10:11" x14ac:dyDescent="0.25">
      <c r="J11716" s="92"/>
      <c r="K11716" s="92"/>
    </row>
    <row r="11717" spans="10:11" x14ac:dyDescent="0.25">
      <c r="J11717" s="92"/>
      <c r="K11717" s="92"/>
    </row>
    <row r="11718" spans="10:11" x14ac:dyDescent="0.25">
      <c r="J11718" s="92"/>
      <c r="K11718" s="92"/>
    </row>
    <row r="11719" spans="10:11" x14ac:dyDescent="0.25">
      <c r="J11719" s="92"/>
      <c r="K11719" s="92"/>
    </row>
    <row r="11720" spans="10:11" x14ac:dyDescent="0.25">
      <c r="J11720" s="92"/>
      <c r="K11720" s="92"/>
    </row>
    <row r="11721" spans="10:11" x14ac:dyDescent="0.25">
      <c r="J11721" s="92"/>
      <c r="K11721" s="92"/>
    </row>
    <row r="11722" spans="10:11" x14ac:dyDescent="0.25">
      <c r="J11722" s="92"/>
      <c r="K11722" s="92"/>
    </row>
    <row r="11723" spans="10:11" x14ac:dyDescent="0.25">
      <c r="J11723" s="92"/>
      <c r="K11723" s="92"/>
    </row>
    <row r="11724" spans="10:11" x14ac:dyDescent="0.25">
      <c r="J11724" s="92"/>
      <c r="K11724" s="92"/>
    </row>
    <row r="11725" spans="10:11" x14ac:dyDescent="0.25">
      <c r="J11725" s="92"/>
      <c r="K11725" s="92"/>
    </row>
    <row r="11726" spans="10:11" x14ac:dyDescent="0.25">
      <c r="J11726" s="92"/>
      <c r="K11726" s="92"/>
    </row>
    <row r="11727" spans="10:11" x14ac:dyDescent="0.25">
      <c r="J11727" s="92"/>
      <c r="K11727" s="92"/>
    </row>
    <row r="11728" spans="10:11" x14ac:dyDescent="0.25">
      <c r="J11728" s="92"/>
      <c r="K11728" s="92"/>
    </row>
    <row r="11729" spans="10:11" x14ac:dyDescent="0.25">
      <c r="J11729" s="92"/>
      <c r="K11729" s="92"/>
    </row>
    <row r="11730" spans="10:11" x14ac:dyDescent="0.25">
      <c r="J11730" s="92"/>
      <c r="K11730" s="92"/>
    </row>
    <row r="11731" spans="10:11" x14ac:dyDescent="0.25">
      <c r="J11731" s="92"/>
      <c r="K11731" s="92"/>
    </row>
    <row r="11732" spans="10:11" x14ac:dyDescent="0.25">
      <c r="J11732" s="92"/>
      <c r="K11732" s="92"/>
    </row>
    <row r="11733" spans="10:11" x14ac:dyDescent="0.25">
      <c r="J11733" s="92"/>
      <c r="K11733" s="92"/>
    </row>
    <row r="11734" spans="10:11" x14ac:dyDescent="0.25">
      <c r="J11734" s="92"/>
      <c r="K11734" s="92"/>
    </row>
    <row r="11735" spans="10:11" x14ac:dyDescent="0.25">
      <c r="J11735" s="92"/>
      <c r="K11735" s="92"/>
    </row>
    <row r="11736" spans="10:11" x14ac:dyDescent="0.25">
      <c r="J11736" s="92"/>
      <c r="K11736" s="92"/>
    </row>
    <row r="11737" spans="10:11" x14ac:dyDescent="0.25">
      <c r="J11737" s="92"/>
      <c r="K11737" s="92"/>
    </row>
    <row r="11738" spans="10:11" x14ac:dyDescent="0.25">
      <c r="J11738" s="92"/>
      <c r="K11738" s="92"/>
    </row>
    <row r="11739" spans="10:11" x14ac:dyDescent="0.25">
      <c r="J11739" s="92"/>
      <c r="K11739" s="92"/>
    </row>
    <row r="11740" spans="10:11" x14ac:dyDescent="0.25">
      <c r="J11740" s="92"/>
      <c r="K11740" s="92"/>
    </row>
    <row r="11741" spans="10:11" x14ac:dyDescent="0.25">
      <c r="J11741" s="92"/>
      <c r="K11741" s="92"/>
    </row>
    <row r="11742" spans="10:11" x14ac:dyDescent="0.25">
      <c r="J11742" s="92"/>
      <c r="K11742" s="92"/>
    </row>
    <row r="11743" spans="10:11" x14ac:dyDescent="0.25">
      <c r="J11743" s="92"/>
      <c r="K11743" s="92"/>
    </row>
    <row r="11744" spans="10:11" x14ac:dyDescent="0.25">
      <c r="J11744" s="92"/>
      <c r="K11744" s="92"/>
    </row>
    <row r="11745" spans="10:11" x14ac:dyDescent="0.25">
      <c r="J11745" s="92"/>
      <c r="K11745" s="92"/>
    </row>
    <row r="11746" spans="10:11" x14ac:dyDescent="0.25">
      <c r="J11746" s="92"/>
      <c r="K11746" s="92"/>
    </row>
    <row r="11747" spans="10:11" x14ac:dyDescent="0.25">
      <c r="J11747" s="92"/>
      <c r="K11747" s="92"/>
    </row>
    <row r="11748" spans="10:11" x14ac:dyDescent="0.25">
      <c r="J11748" s="92"/>
      <c r="K11748" s="92"/>
    </row>
    <row r="11749" spans="10:11" x14ac:dyDescent="0.25">
      <c r="J11749" s="92"/>
      <c r="K11749" s="92"/>
    </row>
    <row r="11750" spans="10:11" x14ac:dyDescent="0.25">
      <c r="J11750" s="92"/>
      <c r="K11750" s="92"/>
    </row>
    <row r="11751" spans="10:11" x14ac:dyDescent="0.25">
      <c r="J11751" s="92"/>
      <c r="K11751" s="92"/>
    </row>
    <row r="11752" spans="10:11" x14ac:dyDescent="0.25">
      <c r="J11752" s="92"/>
      <c r="K11752" s="92"/>
    </row>
    <row r="11753" spans="10:11" x14ac:dyDescent="0.25">
      <c r="J11753" s="92"/>
      <c r="K11753" s="92"/>
    </row>
    <row r="11754" spans="10:11" x14ac:dyDescent="0.25">
      <c r="J11754" s="92"/>
      <c r="K11754" s="92"/>
    </row>
    <row r="11755" spans="10:11" x14ac:dyDescent="0.25">
      <c r="J11755" s="92"/>
      <c r="K11755" s="92"/>
    </row>
    <row r="11756" spans="10:11" x14ac:dyDescent="0.25">
      <c r="J11756" s="92"/>
      <c r="K11756" s="92"/>
    </row>
    <row r="11757" spans="10:11" x14ac:dyDescent="0.25">
      <c r="J11757" s="92"/>
      <c r="K11757" s="92"/>
    </row>
    <row r="11758" spans="10:11" x14ac:dyDescent="0.25">
      <c r="J11758" s="92"/>
      <c r="K11758" s="92"/>
    </row>
    <row r="11759" spans="10:11" x14ac:dyDescent="0.25">
      <c r="J11759" s="92"/>
      <c r="K11759" s="92"/>
    </row>
    <row r="11760" spans="10:11" x14ac:dyDescent="0.25">
      <c r="J11760" s="92"/>
      <c r="K11760" s="92"/>
    </row>
    <row r="11761" spans="10:11" x14ac:dyDescent="0.25">
      <c r="J11761" s="92"/>
      <c r="K11761" s="92"/>
    </row>
    <row r="11762" spans="10:11" x14ac:dyDescent="0.25">
      <c r="J11762" s="92"/>
      <c r="K11762" s="92"/>
    </row>
    <row r="11763" spans="10:11" x14ac:dyDescent="0.25">
      <c r="J11763" s="92"/>
      <c r="K11763" s="92"/>
    </row>
    <row r="11764" spans="10:11" x14ac:dyDescent="0.25">
      <c r="J11764" s="92"/>
      <c r="K11764" s="92"/>
    </row>
    <row r="11765" spans="10:11" x14ac:dyDescent="0.25">
      <c r="J11765" s="92"/>
      <c r="K11765" s="92"/>
    </row>
    <row r="11766" spans="10:11" x14ac:dyDescent="0.25">
      <c r="J11766" s="92"/>
      <c r="K11766" s="92"/>
    </row>
    <row r="11767" spans="10:11" x14ac:dyDescent="0.25">
      <c r="J11767" s="92"/>
      <c r="K11767" s="92"/>
    </row>
    <row r="11768" spans="10:11" x14ac:dyDescent="0.25">
      <c r="J11768" s="92"/>
      <c r="K11768" s="92"/>
    </row>
    <row r="11769" spans="10:11" x14ac:dyDescent="0.25">
      <c r="J11769" s="92"/>
      <c r="K11769" s="92"/>
    </row>
    <row r="11770" spans="10:11" x14ac:dyDescent="0.25">
      <c r="J11770" s="92"/>
      <c r="K11770" s="92"/>
    </row>
    <row r="11771" spans="10:11" x14ac:dyDescent="0.25">
      <c r="J11771" s="92"/>
      <c r="K11771" s="92"/>
    </row>
    <row r="11772" spans="10:11" x14ac:dyDescent="0.25">
      <c r="J11772" s="92"/>
      <c r="K11772" s="92"/>
    </row>
    <row r="11773" spans="10:11" x14ac:dyDescent="0.25">
      <c r="J11773" s="92"/>
      <c r="K11773" s="92"/>
    </row>
    <row r="11774" spans="10:11" x14ac:dyDescent="0.25">
      <c r="J11774" s="92"/>
      <c r="K11774" s="92"/>
    </row>
    <row r="11775" spans="10:11" x14ac:dyDescent="0.25">
      <c r="J11775" s="92"/>
      <c r="K11775" s="92"/>
    </row>
    <row r="11776" spans="10:11" x14ac:dyDescent="0.25">
      <c r="J11776" s="92"/>
      <c r="K11776" s="92"/>
    </row>
    <row r="11777" spans="10:11" x14ac:dyDescent="0.25">
      <c r="J11777" s="92"/>
      <c r="K11777" s="92"/>
    </row>
    <row r="11778" spans="10:11" x14ac:dyDescent="0.25">
      <c r="J11778" s="92"/>
      <c r="K11778" s="92"/>
    </row>
    <row r="11779" spans="10:11" x14ac:dyDescent="0.25">
      <c r="J11779" s="92"/>
      <c r="K11779" s="92"/>
    </row>
    <row r="11780" spans="10:11" x14ac:dyDescent="0.25">
      <c r="J11780" s="92"/>
      <c r="K11780" s="92"/>
    </row>
    <row r="11781" spans="10:11" x14ac:dyDescent="0.25">
      <c r="J11781" s="92"/>
      <c r="K11781" s="92"/>
    </row>
    <row r="11782" spans="10:11" x14ac:dyDescent="0.25">
      <c r="J11782" s="92"/>
      <c r="K11782" s="92"/>
    </row>
    <row r="11783" spans="10:11" x14ac:dyDescent="0.25">
      <c r="J11783" s="92"/>
      <c r="K11783" s="92"/>
    </row>
    <row r="11784" spans="10:11" x14ac:dyDescent="0.25">
      <c r="J11784" s="92"/>
      <c r="K11784" s="92"/>
    </row>
    <row r="11785" spans="10:11" x14ac:dyDescent="0.25">
      <c r="J11785" s="92"/>
      <c r="K11785" s="92"/>
    </row>
    <row r="11786" spans="10:11" x14ac:dyDescent="0.25">
      <c r="J11786" s="92"/>
      <c r="K11786" s="92"/>
    </row>
    <row r="11787" spans="10:11" x14ac:dyDescent="0.25">
      <c r="J11787" s="92"/>
      <c r="K11787" s="92"/>
    </row>
    <row r="11788" spans="10:11" x14ac:dyDescent="0.25">
      <c r="J11788" s="92"/>
      <c r="K11788" s="92"/>
    </row>
    <row r="11789" spans="10:11" x14ac:dyDescent="0.25">
      <c r="J11789" s="92"/>
      <c r="K11789" s="92"/>
    </row>
    <row r="11790" spans="10:11" x14ac:dyDescent="0.25">
      <c r="J11790" s="92"/>
      <c r="K11790" s="92"/>
    </row>
    <row r="11791" spans="10:11" x14ac:dyDescent="0.25">
      <c r="J11791" s="92"/>
      <c r="K11791" s="92"/>
    </row>
    <row r="11792" spans="10:11" x14ac:dyDescent="0.25">
      <c r="J11792" s="92"/>
      <c r="K11792" s="92"/>
    </row>
    <row r="11793" spans="10:11" x14ac:dyDescent="0.25">
      <c r="J11793" s="92"/>
      <c r="K11793" s="92"/>
    </row>
    <row r="11794" spans="10:11" x14ac:dyDescent="0.25">
      <c r="J11794" s="92"/>
      <c r="K11794" s="92"/>
    </row>
    <row r="11795" spans="10:11" x14ac:dyDescent="0.25">
      <c r="J11795" s="92"/>
      <c r="K11795" s="92"/>
    </row>
    <row r="11796" spans="10:11" x14ac:dyDescent="0.25">
      <c r="J11796" s="92"/>
      <c r="K11796" s="92"/>
    </row>
    <row r="11797" spans="10:11" x14ac:dyDescent="0.25">
      <c r="J11797" s="92"/>
      <c r="K11797" s="92"/>
    </row>
    <row r="11798" spans="10:11" x14ac:dyDescent="0.25">
      <c r="J11798" s="92"/>
      <c r="K11798" s="92"/>
    </row>
    <row r="11799" spans="10:11" x14ac:dyDescent="0.25">
      <c r="J11799" s="92"/>
      <c r="K11799" s="92"/>
    </row>
    <row r="11800" spans="10:11" x14ac:dyDescent="0.25">
      <c r="J11800" s="92"/>
      <c r="K11800" s="92"/>
    </row>
    <row r="11801" spans="10:11" x14ac:dyDescent="0.25">
      <c r="J11801" s="92"/>
      <c r="K11801" s="92"/>
    </row>
    <row r="11802" spans="10:11" x14ac:dyDescent="0.25">
      <c r="J11802" s="92"/>
      <c r="K11802" s="92"/>
    </row>
    <row r="11803" spans="10:11" x14ac:dyDescent="0.25">
      <c r="J11803" s="92"/>
      <c r="K11803" s="92"/>
    </row>
    <row r="11804" spans="10:11" x14ac:dyDescent="0.25">
      <c r="J11804" s="92"/>
      <c r="K11804" s="92"/>
    </row>
    <row r="11805" spans="10:11" x14ac:dyDescent="0.25">
      <c r="J11805" s="92"/>
      <c r="K11805" s="92"/>
    </row>
    <row r="11806" spans="10:11" x14ac:dyDescent="0.25">
      <c r="J11806" s="92"/>
      <c r="K11806" s="92"/>
    </row>
    <row r="11807" spans="10:11" x14ac:dyDescent="0.25">
      <c r="J11807" s="92"/>
      <c r="K11807" s="92"/>
    </row>
    <row r="11808" spans="10:11" x14ac:dyDescent="0.25">
      <c r="J11808" s="92"/>
      <c r="K11808" s="92"/>
    </row>
    <row r="11809" spans="10:11" x14ac:dyDescent="0.25">
      <c r="J11809" s="92"/>
      <c r="K11809" s="92"/>
    </row>
    <row r="11810" spans="10:11" x14ac:dyDescent="0.25">
      <c r="J11810" s="92"/>
      <c r="K11810" s="92"/>
    </row>
    <row r="11811" spans="10:11" x14ac:dyDescent="0.25">
      <c r="J11811" s="92"/>
      <c r="K11811" s="92"/>
    </row>
    <row r="11812" spans="10:11" x14ac:dyDescent="0.25">
      <c r="J11812" s="92"/>
      <c r="K11812" s="92"/>
    </row>
    <row r="11813" spans="10:11" x14ac:dyDescent="0.25">
      <c r="J11813" s="92"/>
      <c r="K11813" s="92"/>
    </row>
    <row r="11814" spans="10:11" x14ac:dyDescent="0.25">
      <c r="J11814" s="92"/>
      <c r="K11814" s="92"/>
    </row>
    <row r="11815" spans="10:11" x14ac:dyDescent="0.25">
      <c r="J11815" s="92"/>
      <c r="K11815" s="92"/>
    </row>
    <row r="11816" spans="10:11" x14ac:dyDescent="0.25">
      <c r="J11816" s="92"/>
      <c r="K11816" s="92"/>
    </row>
    <row r="11817" spans="10:11" x14ac:dyDescent="0.25">
      <c r="J11817" s="92"/>
      <c r="K11817" s="92"/>
    </row>
    <row r="11818" spans="10:11" x14ac:dyDescent="0.25">
      <c r="J11818" s="92"/>
      <c r="K11818" s="92"/>
    </row>
    <row r="11819" spans="10:11" x14ac:dyDescent="0.25">
      <c r="J11819" s="92"/>
      <c r="K11819" s="92"/>
    </row>
    <row r="11820" spans="10:11" x14ac:dyDescent="0.25">
      <c r="J11820" s="92"/>
      <c r="K11820" s="92"/>
    </row>
    <row r="11821" spans="10:11" x14ac:dyDescent="0.25">
      <c r="J11821" s="92"/>
      <c r="K11821" s="92"/>
    </row>
    <row r="11822" spans="10:11" x14ac:dyDescent="0.25">
      <c r="J11822" s="92"/>
      <c r="K11822" s="92"/>
    </row>
    <row r="11823" spans="10:11" x14ac:dyDescent="0.25">
      <c r="J11823" s="92"/>
      <c r="K11823" s="92"/>
    </row>
    <row r="11824" spans="10:11" x14ac:dyDescent="0.25">
      <c r="J11824" s="92"/>
      <c r="K11824" s="92"/>
    </row>
    <row r="11825" spans="10:11" x14ac:dyDescent="0.25">
      <c r="J11825" s="92"/>
      <c r="K11825" s="92"/>
    </row>
    <row r="11826" spans="10:11" x14ac:dyDescent="0.25">
      <c r="J11826" s="92"/>
      <c r="K11826" s="92"/>
    </row>
    <row r="11827" spans="10:11" x14ac:dyDescent="0.25">
      <c r="J11827" s="92"/>
      <c r="K11827" s="92"/>
    </row>
    <row r="11828" spans="10:11" x14ac:dyDescent="0.25">
      <c r="J11828" s="92"/>
      <c r="K11828" s="92"/>
    </row>
    <row r="11829" spans="10:11" x14ac:dyDescent="0.25">
      <c r="J11829" s="92"/>
      <c r="K11829" s="92"/>
    </row>
    <row r="11830" spans="10:11" x14ac:dyDescent="0.25">
      <c r="J11830" s="92"/>
      <c r="K11830" s="92"/>
    </row>
    <row r="11831" spans="10:11" x14ac:dyDescent="0.25">
      <c r="J11831" s="92"/>
      <c r="K11831" s="92"/>
    </row>
    <row r="11832" spans="10:11" x14ac:dyDescent="0.25">
      <c r="J11832" s="92"/>
      <c r="K11832" s="92"/>
    </row>
    <row r="11833" spans="10:11" x14ac:dyDescent="0.25">
      <c r="J11833" s="92"/>
      <c r="K11833" s="92"/>
    </row>
    <row r="11834" spans="10:11" x14ac:dyDescent="0.25">
      <c r="J11834" s="92"/>
      <c r="K11834" s="92"/>
    </row>
    <row r="11835" spans="10:11" x14ac:dyDescent="0.25">
      <c r="J11835" s="92"/>
      <c r="K11835" s="92"/>
    </row>
    <row r="11836" spans="10:11" x14ac:dyDescent="0.25">
      <c r="J11836" s="92"/>
      <c r="K11836" s="92"/>
    </row>
    <row r="11837" spans="10:11" x14ac:dyDescent="0.25">
      <c r="J11837" s="92"/>
      <c r="K11837" s="92"/>
    </row>
    <row r="11838" spans="10:11" x14ac:dyDescent="0.25">
      <c r="J11838" s="92"/>
      <c r="K11838" s="92"/>
    </row>
    <row r="11839" spans="10:11" x14ac:dyDescent="0.25">
      <c r="J11839" s="92"/>
      <c r="K11839" s="92"/>
    </row>
    <row r="11840" spans="10:11" x14ac:dyDescent="0.25">
      <c r="J11840" s="92"/>
      <c r="K11840" s="92"/>
    </row>
    <row r="11841" spans="10:11" x14ac:dyDescent="0.25">
      <c r="J11841" s="92"/>
      <c r="K11841" s="92"/>
    </row>
    <row r="11842" spans="10:11" x14ac:dyDescent="0.25">
      <c r="J11842" s="92"/>
      <c r="K11842" s="92"/>
    </row>
    <row r="11843" spans="10:11" x14ac:dyDescent="0.25">
      <c r="J11843" s="92"/>
      <c r="K11843" s="92"/>
    </row>
    <row r="11844" spans="10:11" x14ac:dyDescent="0.25">
      <c r="J11844" s="92"/>
      <c r="K11844" s="92"/>
    </row>
    <row r="11845" spans="10:11" x14ac:dyDescent="0.25">
      <c r="J11845" s="92"/>
      <c r="K11845" s="92"/>
    </row>
    <row r="11846" spans="10:11" x14ac:dyDescent="0.25">
      <c r="J11846" s="92"/>
      <c r="K11846" s="92"/>
    </row>
    <row r="11847" spans="10:11" x14ac:dyDescent="0.25">
      <c r="J11847" s="92"/>
      <c r="K11847" s="92"/>
    </row>
    <row r="11848" spans="10:11" x14ac:dyDescent="0.25">
      <c r="J11848" s="92"/>
      <c r="K11848" s="92"/>
    </row>
    <row r="11849" spans="10:11" x14ac:dyDescent="0.25">
      <c r="J11849" s="92"/>
      <c r="K11849" s="92"/>
    </row>
    <row r="11850" spans="10:11" x14ac:dyDescent="0.25">
      <c r="J11850" s="92"/>
      <c r="K11850" s="92"/>
    </row>
    <row r="11851" spans="10:11" x14ac:dyDescent="0.25">
      <c r="J11851" s="92"/>
      <c r="K11851" s="92"/>
    </row>
    <row r="11852" spans="10:11" x14ac:dyDescent="0.25">
      <c r="J11852" s="92"/>
      <c r="K11852" s="92"/>
    </row>
    <row r="11853" spans="10:11" x14ac:dyDescent="0.25">
      <c r="J11853" s="92"/>
      <c r="K11853" s="92"/>
    </row>
    <row r="11854" spans="10:11" x14ac:dyDescent="0.25">
      <c r="J11854" s="92"/>
      <c r="K11854" s="92"/>
    </row>
    <row r="11855" spans="10:11" x14ac:dyDescent="0.25">
      <c r="J11855" s="92"/>
      <c r="K11855" s="92"/>
    </row>
    <row r="11856" spans="10:11" x14ac:dyDescent="0.25">
      <c r="J11856" s="92"/>
      <c r="K11856" s="92"/>
    </row>
    <row r="11857" spans="10:11" x14ac:dyDescent="0.25">
      <c r="J11857" s="92"/>
      <c r="K11857" s="92"/>
    </row>
    <row r="11858" spans="10:11" x14ac:dyDescent="0.25">
      <c r="J11858" s="92"/>
      <c r="K11858" s="92"/>
    </row>
    <row r="11859" spans="10:11" x14ac:dyDescent="0.25">
      <c r="J11859" s="92"/>
      <c r="K11859" s="92"/>
    </row>
    <row r="11860" spans="10:11" x14ac:dyDescent="0.25">
      <c r="J11860" s="92"/>
      <c r="K11860" s="92"/>
    </row>
    <row r="11861" spans="10:11" x14ac:dyDescent="0.25">
      <c r="J11861" s="92"/>
      <c r="K11861" s="92"/>
    </row>
    <row r="11862" spans="10:11" x14ac:dyDescent="0.25">
      <c r="J11862" s="92"/>
      <c r="K11862" s="92"/>
    </row>
    <row r="11863" spans="10:11" x14ac:dyDescent="0.25">
      <c r="J11863" s="92"/>
      <c r="K11863" s="92"/>
    </row>
    <row r="11864" spans="10:11" x14ac:dyDescent="0.25">
      <c r="J11864" s="92"/>
      <c r="K11864" s="92"/>
    </row>
    <row r="11865" spans="10:11" x14ac:dyDescent="0.25">
      <c r="J11865" s="92"/>
      <c r="K11865" s="92"/>
    </row>
    <row r="11866" spans="10:11" x14ac:dyDescent="0.25">
      <c r="J11866" s="92"/>
      <c r="K11866" s="92"/>
    </row>
    <row r="11867" spans="10:11" x14ac:dyDescent="0.25">
      <c r="J11867" s="92"/>
      <c r="K11867" s="92"/>
    </row>
    <row r="11868" spans="10:11" x14ac:dyDescent="0.25">
      <c r="J11868" s="92"/>
      <c r="K11868" s="92"/>
    </row>
    <row r="11869" spans="10:11" x14ac:dyDescent="0.25">
      <c r="J11869" s="92"/>
      <c r="K11869" s="92"/>
    </row>
    <row r="11870" spans="10:11" x14ac:dyDescent="0.25">
      <c r="J11870" s="92"/>
      <c r="K11870" s="92"/>
    </row>
    <row r="11871" spans="10:11" x14ac:dyDescent="0.25">
      <c r="J11871" s="92"/>
      <c r="K11871" s="92"/>
    </row>
    <row r="11872" spans="10:11" x14ac:dyDescent="0.25">
      <c r="J11872" s="92"/>
      <c r="K11872" s="92"/>
    </row>
    <row r="11873" spans="10:11" x14ac:dyDescent="0.25">
      <c r="J11873" s="92"/>
      <c r="K11873" s="92"/>
    </row>
    <row r="11874" spans="10:11" x14ac:dyDescent="0.25">
      <c r="J11874" s="92"/>
      <c r="K11874" s="92"/>
    </row>
    <row r="11875" spans="10:11" x14ac:dyDescent="0.25">
      <c r="J11875" s="92"/>
      <c r="K11875" s="92"/>
    </row>
    <row r="11876" spans="10:11" x14ac:dyDescent="0.25">
      <c r="J11876" s="92"/>
      <c r="K11876" s="92"/>
    </row>
    <row r="11877" spans="10:11" x14ac:dyDescent="0.25">
      <c r="J11877" s="92"/>
      <c r="K11877" s="92"/>
    </row>
    <row r="11878" spans="10:11" x14ac:dyDescent="0.25">
      <c r="J11878" s="92"/>
      <c r="K11878" s="92"/>
    </row>
    <row r="11879" spans="10:11" x14ac:dyDescent="0.25">
      <c r="J11879" s="92"/>
      <c r="K11879" s="92"/>
    </row>
    <row r="11880" spans="10:11" x14ac:dyDescent="0.25">
      <c r="J11880" s="92"/>
      <c r="K11880" s="92"/>
    </row>
    <row r="11881" spans="10:11" x14ac:dyDescent="0.25">
      <c r="J11881" s="92"/>
      <c r="K11881" s="92"/>
    </row>
    <row r="11882" spans="10:11" x14ac:dyDescent="0.25">
      <c r="J11882" s="92"/>
      <c r="K11882" s="92"/>
    </row>
    <row r="11883" spans="10:11" x14ac:dyDescent="0.25">
      <c r="J11883" s="92"/>
      <c r="K11883" s="92"/>
    </row>
    <row r="11884" spans="10:11" x14ac:dyDescent="0.25">
      <c r="J11884" s="92"/>
      <c r="K11884" s="92"/>
    </row>
    <row r="11885" spans="10:11" x14ac:dyDescent="0.25">
      <c r="J11885" s="92"/>
      <c r="K11885" s="92"/>
    </row>
    <row r="11886" spans="10:11" x14ac:dyDescent="0.25">
      <c r="J11886" s="92"/>
      <c r="K11886" s="92"/>
    </row>
    <row r="11887" spans="10:11" x14ac:dyDescent="0.25">
      <c r="J11887" s="92"/>
      <c r="K11887" s="92"/>
    </row>
    <row r="11888" spans="10:11" x14ac:dyDescent="0.25">
      <c r="J11888" s="92"/>
      <c r="K11888" s="92"/>
    </row>
    <row r="11889" spans="10:11" x14ac:dyDescent="0.25">
      <c r="J11889" s="92"/>
      <c r="K11889" s="92"/>
    </row>
    <row r="11890" spans="10:11" x14ac:dyDescent="0.25">
      <c r="J11890" s="92"/>
      <c r="K11890" s="92"/>
    </row>
    <row r="11891" spans="10:11" x14ac:dyDescent="0.25">
      <c r="J11891" s="92"/>
      <c r="K11891" s="92"/>
    </row>
    <row r="11892" spans="10:11" x14ac:dyDescent="0.25">
      <c r="J11892" s="92"/>
      <c r="K11892" s="92"/>
    </row>
    <row r="11893" spans="10:11" x14ac:dyDescent="0.25">
      <c r="J11893" s="92"/>
      <c r="K11893" s="92"/>
    </row>
    <row r="11894" spans="10:11" x14ac:dyDescent="0.25">
      <c r="J11894" s="92"/>
      <c r="K11894" s="92"/>
    </row>
    <row r="11895" spans="10:11" x14ac:dyDescent="0.25">
      <c r="J11895" s="92"/>
      <c r="K11895" s="92"/>
    </row>
    <row r="11896" spans="10:11" x14ac:dyDescent="0.25">
      <c r="J11896" s="92"/>
      <c r="K11896" s="92"/>
    </row>
    <row r="11897" spans="10:11" x14ac:dyDescent="0.25">
      <c r="J11897" s="92"/>
      <c r="K11897" s="92"/>
    </row>
    <row r="11898" spans="10:11" x14ac:dyDescent="0.25">
      <c r="J11898" s="92"/>
      <c r="K11898" s="92"/>
    </row>
    <row r="11899" spans="10:11" x14ac:dyDescent="0.25">
      <c r="J11899" s="92"/>
      <c r="K11899" s="92"/>
    </row>
    <row r="11900" spans="10:11" x14ac:dyDescent="0.25">
      <c r="J11900" s="92"/>
      <c r="K11900" s="92"/>
    </row>
    <row r="11901" spans="10:11" x14ac:dyDescent="0.25">
      <c r="J11901" s="92"/>
      <c r="K11901" s="92"/>
    </row>
    <row r="11902" spans="10:11" x14ac:dyDescent="0.25">
      <c r="J11902" s="92"/>
      <c r="K11902" s="92"/>
    </row>
    <row r="11903" spans="10:11" x14ac:dyDescent="0.25">
      <c r="J11903" s="92"/>
      <c r="K11903" s="92"/>
    </row>
    <row r="11904" spans="10:11" x14ac:dyDescent="0.25">
      <c r="J11904" s="92"/>
      <c r="K11904" s="92"/>
    </row>
    <row r="11905" spans="10:11" x14ac:dyDescent="0.25">
      <c r="J11905" s="92"/>
      <c r="K11905" s="92"/>
    </row>
    <row r="11906" spans="10:11" x14ac:dyDescent="0.25">
      <c r="J11906" s="92"/>
      <c r="K11906" s="92"/>
    </row>
    <row r="11907" spans="10:11" x14ac:dyDescent="0.25">
      <c r="J11907" s="92"/>
      <c r="K11907" s="92"/>
    </row>
    <row r="11908" spans="10:11" x14ac:dyDescent="0.25">
      <c r="J11908" s="92"/>
      <c r="K11908" s="92"/>
    </row>
    <row r="11909" spans="10:11" x14ac:dyDescent="0.25">
      <c r="J11909" s="92"/>
      <c r="K11909" s="92"/>
    </row>
    <row r="11910" spans="10:11" x14ac:dyDescent="0.25">
      <c r="J11910" s="92"/>
      <c r="K11910" s="92"/>
    </row>
    <row r="11911" spans="10:11" x14ac:dyDescent="0.25">
      <c r="J11911" s="92"/>
      <c r="K11911" s="92"/>
    </row>
    <row r="11912" spans="10:11" x14ac:dyDescent="0.25">
      <c r="J11912" s="92"/>
      <c r="K11912" s="92"/>
    </row>
    <row r="11913" spans="10:11" x14ac:dyDescent="0.25">
      <c r="J11913" s="92"/>
      <c r="K11913" s="92"/>
    </row>
    <row r="11914" spans="10:11" x14ac:dyDescent="0.25">
      <c r="J11914" s="92"/>
      <c r="K11914" s="92"/>
    </row>
    <row r="11915" spans="10:11" x14ac:dyDescent="0.25">
      <c r="J11915" s="92"/>
      <c r="K11915" s="92"/>
    </row>
    <row r="11916" spans="10:11" x14ac:dyDescent="0.25">
      <c r="J11916" s="92"/>
      <c r="K11916" s="92"/>
    </row>
    <row r="11917" spans="10:11" x14ac:dyDescent="0.25">
      <c r="J11917" s="92"/>
      <c r="K11917" s="92"/>
    </row>
    <row r="11918" spans="10:11" x14ac:dyDescent="0.25">
      <c r="J11918" s="92"/>
      <c r="K11918" s="92"/>
    </row>
    <row r="11919" spans="10:11" x14ac:dyDescent="0.25">
      <c r="J11919" s="92"/>
      <c r="K11919" s="92"/>
    </row>
    <row r="11920" spans="10:11" x14ac:dyDescent="0.25">
      <c r="J11920" s="92"/>
      <c r="K11920" s="92"/>
    </row>
    <row r="11921" spans="10:11" x14ac:dyDescent="0.25">
      <c r="J11921" s="92"/>
      <c r="K11921" s="92"/>
    </row>
    <row r="11922" spans="10:11" x14ac:dyDescent="0.25">
      <c r="J11922" s="92"/>
      <c r="K11922" s="92"/>
    </row>
    <row r="11923" spans="10:11" x14ac:dyDescent="0.25">
      <c r="J11923" s="92"/>
      <c r="K11923" s="92"/>
    </row>
    <row r="11924" spans="10:11" x14ac:dyDescent="0.25">
      <c r="J11924" s="92"/>
      <c r="K11924" s="92"/>
    </row>
    <row r="11925" spans="10:11" x14ac:dyDescent="0.25">
      <c r="J11925" s="92"/>
      <c r="K11925" s="92"/>
    </row>
    <row r="11926" spans="10:11" x14ac:dyDescent="0.25">
      <c r="J11926" s="92"/>
      <c r="K11926" s="92"/>
    </row>
    <row r="11927" spans="10:11" x14ac:dyDescent="0.25">
      <c r="J11927" s="92"/>
      <c r="K11927" s="92"/>
    </row>
    <row r="11928" spans="10:11" x14ac:dyDescent="0.25">
      <c r="J11928" s="92"/>
      <c r="K11928" s="92"/>
    </row>
    <row r="11929" spans="10:11" x14ac:dyDescent="0.25">
      <c r="J11929" s="92"/>
      <c r="K11929" s="92"/>
    </row>
    <row r="11930" spans="10:11" x14ac:dyDescent="0.25">
      <c r="J11930" s="92"/>
      <c r="K11930" s="92"/>
    </row>
    <row r="11931" spans="10:11" x14ac:dyDescent="0.25">
      <c r="J11931" s="92"/>
      <c r="K11931" s="92"/>
    </row>
    <row r="11932" spans="10:11" x14ac:dyDescent="0.25">
      <c r="J11932" s="92"/>
      <c r="K11932" s="92"/>
    </row>
    <row r="11933" spans="10:11" x14ac:dyDescent="0.25">
      <c r="J11933" s="92"/>
      <c r="K11933" s="92"/>
    </row>
    <row r="11934" spans="10:11" x14ac:dyDescent="0.25">
      <c r="J11934" s="92"/>
      <c r="K11934" s="92"/>
    </row>
    <row r="11935" spans="10:11" x14ac:dyDescent="0.25">
      <c r="J11935" s="92"/>
      <c r="K11935" s="92"/>
    </row>
    <row r="11936" spans="10:11" x14ac:dyDescent="0.25">
      <c r="J11936" s="92"/>
      <c r="K11936" s="92"/>
    </row>
    <row r="11937" spans="10:11" x14ac:dyDescent="0.25">
      <c r="J11937" s="92"/>
      <c r="K11937" s="92"/>
    </row>
    <row r="11938" spans="10:11" x14ac:dyDescent="0.25">
      <c r="J11938" s="92"/>
      <c r="K11938" s="92"/>
    </row>
    <row r="11939" spans="10:11" x14ac:dyDescent="0.25">
      <c r="J11939" s="92"/>
      <c r="K11939" s="92"/>
    </row>
    <row r="11940" spans="10:11" x14ac:dyDescent="0.25">
      <c r="J11940" s="92"/>
      <c r="K11940" s="92"/>
    </row>
    <row r="11941" spans="10:11" x14ac:dyDescent="0.25">
      <c r="J11941" s="92"/>
      <c r="K11941" s="92"/>
    </row>
    <row r="11942" spans="10:11" x14ac:dyDescent="0.25">
      <c r="J11942" s="92"/>
      <c r="K11942" s="92"/>
    </row>
    <row r="11943" spans="10:11" x14ac:dyDescent="0.25">
      <c r="J11943" s="92"/>
      <c r="K11943" s="92"/>
    </row>
    <row r="11944" spans="10:11" x14ac:dyDescent="0.25">
      <c r="J11944" s="92"/>
      <c r="K11944" s="92"/>
    </row>
    <row r="11945" spans="10:11" x14ac:dyDescent="0.25">
      <c r="J11945" s="92"/>
      <c r="K11945" s="92"/>
    </row>
    <row r="11946" spans="10:11" x14ac:dyDescent="0.25">
      <c r="J11946" s="92"/>
      <c r="K11946" s="92"/>
    </row>
    <row r="11947" spans="10:11" x14ac:dyDescent="0.25">
      <c r="J11947" s="92"/>
      <c r="K11947" s="92"/>
    </row>
    <row r="11948" spans="10:11" x14ac:dyDescent="0.25">
      <c r="J11948" s="92"/>
      <c r="K11948" s="92"/>
    </row>
    <row r="11949" spans="10:11" x14ac:dyDescent="0.25">
      <c r="J11949" s="92"/>
      <c r="K11949" s="92"/>
    </row>
    <row r="11950" spans="10:11" x14ac:dyDescent="0.25">
      <c r="J11950" s="92"/>
      <c r="K11950" s="92"/>
    </row>
    <row r="11951" spans="10:11" x14ac:dyDescent="0.25">
      <c r="J11951" s="92"/>
      <c r="K11951" s="92"/>
    </row>
    <row r="11952" spans="10:11" x14ac:dyDescent="0.25">
      <c r="J11952" s="92"/>
      <c r="K11952" s="92"/>
    </row>
    <row r="11953" spans="10:11" x14ac:dyDescent="0.25">
      <c r="J11953" s="92"/>
      <c r="K11953" s="92"/>
    </row>
    <row r="11954" spans="10:11" x14ac:dyDescent="0.25">
      <c r="J11954" s="92"/>
      <c r="K11954" s="92"/>
    </row>
    <row r="11955" spans="10:11" x14ac:dyDescent="0.25">
      <c r="J11955" s="92"/>
      <c r="K11955" s="92"/>
    </row>
    <row r="11956" spans="10:11" x14ac:dyDescent="0.25">
      <c r="J11956" s="92"/>
      <c r="K11956" s="92"/>
    </row>
    <row r="11957" spans="10:11" x14ac:dyDescent="0.25">
      <c r="J11957" s="92"/>
      <c r="K11957" s="92"/>
    </row>
    <row r="11958" spans="10:11" x14ac:dyDescent="0.25">
      <c r="J11958" s="92"/>
      <c r="K11958" s="92"/>
    </row>
    <row r="11959" spans="10:11" x14ac:dyDescent="0.25">
      <c r="J11959" s="92"/>
      <c r="K11959" s="92"/>
    </row>
    <row r="11960" spans="10:11" x14ac:dyDescent="0.25">
      <c r="J11960" s="92"/>
      <c r="K11960" s="92"/>
    </row>
    <row r="11961" spans="10:11" x14ac:dyDescent="0.25">
      <c r="J11961" s="92"/>
      <c r="K11961" s="92"/>
    </row>
    <row r="11962" spans="10:11" x14ac:dyDescent="0.25">
      <c r="J11962" s="92"/>
      <c r="K11962" s="92"/>
    </row>
    <row r="11963" spans="10:11" x14ac:dyDescent="0.25">
      <c r="J11963" s="92"/>
      <c r="K11963" s="92"/>
    </row>
    <row r="11964" spans="10:11" x14ac:dyDescent="0.25">
      <c r="J11964" s="92"/>
      <c r="K11964" s="92"/>
    </row>
    <row r="11965" spans="10:11" x14ac:dyDescent="0.25">
      <c r="J11965" s="92"/>
      <c r="K11965" s="92"/>
    </row>
    <row r="11966" spans="10:11" x14ac:dyDescent="0.25">
      <c r="J11966" s="92"/>
      <c r="K11966" s="92"/>
    </row>
    <row r="11967" spans="10:11" x14ac:dyDescent="0.25">
      <c r="J11967" s="92"/>
      <c r="K11967" s="92"/>
    </row>
    <row r="11968" spans="10:11" x14ac:dyDescent="0.25">
      <c r="J11968" s="92"/>
      <c r="K11968" s="92"/>
    </row>
    <row r="11969" spans="10:11" x14ac:dyDescent="0.25">
      <c r="J11969" s="92"/>
      <c r="K11969" s="92"/>
    </row>
    <row r="11970" spans="10:11" x14ac:dyDescent="0.25">
      <c r="J11970" s="92"/>
      <c r="K11970" s="92"/>
    </row>
    <row r="11971" spans="10:11" x14ac:dyDescent="0.25">
      <c r="J11971" s="92"/>
      <c r="K11971" s="92"/>
    </row>
    <row r="11972" spans="10:11" x14ac:dyDescent="0.25">
      <c r="J11972" s="92"/>
      <c r="K11972" s="92"/>
    </row>
    <row r="11973" spans="10:11" x14ac:dyDescent="0.25">
      <c r="J11973" s="92"/>
      <c r="K11973" s="92"/>
    </row>
    <row r="11974" spans="10:11" x14ac:dyDescent="0.25">
      <c r="J11974" s="92"/>
      <c r="K11974" s="92"/>
    </row>
    <row r="11975" spans="10:11" x14ac:dyDescent="0.25">
      <c r="J11975" s="92"/>
      <c r="K11975" s="92"/>
    </row>
    <row r="11976" spans="10:11" x14ac:dyDescent="0.25">
      <c r="J11976" s="92"/>
      <c r="K11976" s="92"/>
    </row>
    <row r="11977" spans="10:11" x14ac:dyDescent="0.25">
      <c r="J11977" s="92"/>
      <c r="K11977" s="92"/>
    </row>
    <row r="11978" spans="10:11" x14ac:dyDescent="0.25">
      <c r="J11978" s="92"/>
      <c r="K11978" s="92"/>
    </row>
    <row r="11979" spans="10:11" x14ac:dyDescent="0.25">
      <c r="J11979" s="92"/>
      <c r="K11979" s="92"/>
    </row>
    <row r="11980" spans="10:11" x14ac:dyDescent="0.25">
      <c r="J11980" s="92"/>
      <c r="K11980" s="92"/>
    </row>
    <row r="11981" spans="10:11" x14ac:dyDescent="0.25">
      <c r="J11981" s="92"/>
      <c r="K11981" s="92"/>
    </row>
    <row r="11982" spans="10:11" x14ac:dyDescent="0.25">
      <c r="J11982" s="92"/>
      <c r="K11982" s="92"/>
    </row>
    <row r="11983" spans="10:11" x14ac:dyDescent="0.25">
      <c r="J11983" s="92"/>
      <c r="K11983" s="92"/>
    </row>
    <row r="11984" spans="10:11" x14ac:dyDescent="0.25">
      <c r="J11984" s="92"/>
      <c r="K11984" s="92"/>
    </row>
    <row r="11985" spans="10:11" x14ac:dyDescent="0.25">
      <c r="J11985" s="92"/>
      <c r="K11985" s="92"/>
    </row>
    <row r="11986" spans="10:11" x14ac:dyDescent="0.25">
      <c r="J11986" s="92"/>
      <c r="K11986" s="92"/>
    </row>
    <row r="11987" spans="10:11" x14ac:dyDescent="0.25">
      <c r="J11987" s="92"/>
      <c r="K11987" s="92"/>
    </row>
    <row r="11988" spans="10:11" x14ac:dyDescent="0.25">
      <c r="J11988" s="92"/>
      <c r="K11988" s="92"/>
    </row>
    <row r="11989" spans="10:11" x14ac:dyDescent="0.25">
      <c r="J11989" s="92"/>
      <c r="K11989" s="92"/>
    </row>
    <row r="11990" spans="10:11" x14ac:dyDescent="0.25">
      <c r="J11990" s="92"/>
      <c r="K11990" s="92"/>
    </row>
    <row r="11991" spans="10:11" x14ac:dyDescent="0.25">
      <c r="J11991" s="92"/>
      <c r="K11991" s="92"/>
    </row>
    <row r="11992" spans="10:11" x14ac:dyDescent="0.25">
      <c r="J11992" s="92"/>
      <c r="K11992" s="92"/>
    </row>
    <row r="11993" spans="10:11" x14ac:dyDescent="0.25">
      <c r="J11993" s="92"/>
      <c r="K11993" s="92"/>
    </row>
    <row r="11994" spans="10:11" x14ac:dyDescent="0.25">
      <c r="J11994" s="92"/>
      <c r="K11994" s="92"/>
    </row>
    <row r="11995" spans="10:11" x14ac:dyDescent="0.25">
      <c r="J11995" s="92"/>
      <c r="K11995" s="92"/>
    </row>
    <row r="11996" spans="10:11" x14ac:dyDescent="0.25">
      <c r="J11996" s="92"/>
      <c r="K11996" s="92"/>
    </row>
    <row r="11997" spans="10:11" x14ac:dyDescent="0.25">
      <c r="J11997" s="92"/>
      <c r="K11997" s="92"/>
    </row>
    <row r="11998" spans="10:11" x14ac:dyDescent="0.25">
      <c r="J11998" s="92"/>
      <c r="K11998" s="92"/>
    </row>
    <row r="11999" spans="10:11" x14ac:dyDescent="0.25">
      <c r="J11999" s="92"/>
      <c r="K11999" s="92"/>
    </row>
    <row r="12000" spans="10:11" x14ac:dyDescent="0.25">
      <c r="J12000" s="92"/>
      <c r="K12000" s="92"/>
    </row>
    <row r="12001" spans="10:11" x14ac:dyDescent="0.25">
      <c r="J12001" s="92"/>
      <c r="K12001" s="92"/>
    </row>
    <row r="12002" spans="10:11" x14ac:dyDescent="0.25">
      <c r="J12002" s="92"/>
      <c r="K12002" s="92"/>
    </row>
    <row r="12003" spans="10:11" x14ac:dyDescent="0.25">
      <c r="J12003" s="92"/>
      <c r="K12003" s="92"/>
    </row>
    <row r="12004" spans="10:11" x14ac:dyDescent="0.25">
      <c r="J12004" s="92"/>
      <c r="K12004" s="92"/>
    </row>
    <row r="12005" spans="10:11" x14ac:dyDescent="0.25">
      <c r="J12005" s="92"/>
      <c r="K12005" s="92"/>
    </row>
    <row r="12006" spans="10:11" x14ac:dyDescent="0.25">
      <c r="J12006" s="92"/>
      <c r="K12006" s="92"/>
    </row>
    <row r="12007" spans="10:11" x14ac:dyDescent="0.25">
      <c r="J12007" s="92"/>
      <c r="K12007" s="92"/>
    </row>
    <row r="12008" spans="10:11" x14ac:dyDescent="0.25">
      <c r="J12008" s="92"/>
      <c r="K12008" s="92"/>
    </row>
    <row r="12009" spans="10:11" x14ac:dyDescent="0.25">
      <c r="J12009" s="92"/>
      <c r="K12009" s="92"/>
    </row>
    <row r="12010" spans="10:11" x14ac:dyDescent="0.25">
      <c r="J12010" s="92"/>
      <c r="K12010" s="92"/>
    </row>
    <row r="12011" spans="10:11" x14ac:dyDescent="0.25">
      <c r="J12011" s="92"/>
      <c r="K12011" s="92"/>
    </row>
    <row r="12012" spans="10:11" x14ac:dyDescent="0.25">
      <c r="J12012" s="92"/>
      <c r="K12012" s="92"/>
    </row>
    <row r="12013" spans="10:11" x14ac:dyDescent="0.25">
      <c r="J12013" s="92"/>
      <c r="K12013" s="92"/>
    </row>
    <row r="12014" spans="10:11" x14ac:dyDescent="0.25">
      <c r="J12014" s="92"/>
      <c r="K12014" s="92"/>
    </row>
    <row r="12015" spans="10:11" x14ac:dyDescent="0.25">
      <c r="J12015" s="92"/>
      <c r="K12015" s="92"/>
    </row>
    <row r="12016" spans="10:11" x14ac:dyDescent="0.25">
      <c r="J12016" s="92"/>
      <c r="K12016" s="92"/>
    </row>
    <row r="12017" spans="10:11" x14ac:dyDescent="0.25">
      <c r="J12017" s="92"/>
      <c r="K12017" s="92"/>
    </row>
    <row r="12018" spans="10:11" x14ac:dyDescent="0.25">
      <c r="J12018" s="92"/>
      <c r="K12018" s="92"/>
    </row>
    <row r="12019" spans="10:11" x14ac:dyDescent="0.25">
      <c r="J12019" s="92"/>
      <c r="K12019" s="92"/>
    </row>
    <row r="12020" spans="10:11" x14ac:dyDescent="0.25">
      <c r="J12020" s="92"/>
      <c r="K12020" s="92"/>
    </row>
    <row r="12021" spans="10:11" x14ac:dyDescent="0.25">
      <c r="J12021" s="92"/>
      <c r="K12021" s="92"/>
    </row>
    <row r="12022" spans="10:11" x14ac:dyDescent="0.25">
      <c r="J12022" s="92"/>
      <c r="K12022" s="92"/>
    </row>
    <row r="12023" spans="10:11" x14ac:dyDescent="0.25">
      <c r="J12023" s="92"/>
      <c r="K12023" s="92"/>
    </row>
    <row r="12024" spans="10:11" x14ac:dyDescent="0.25">
      <c r="J12024" s="92"/>
      <c r="K12024" s="92"/>
    </row>
    <row r="12025" spans="10:11" x14ac:dyDescent="0.25">
      <c r="J12025" s="92"/>
      <c r="K12025" s="92"/>
    </row>
    <row r="12026" spans="10:11" x14ac:dyDescent="0.25">
      <c r="J12026" s="92"/>
      <c r="K12026" s="92"/>
    </row>
    <row r="12027" spans="10:11" x14ac:dyDescent="0.25">
      <c r="J12027" s="92"/>
      <c r="K12027" s="92"/>
    </row>
    <row r="12028" spans="10:11" x14ac:dyDescent="0.25">
      <c r="J12028" s="92"/>
      <c r="K12028" s="92"/>
    </row>
    <row r="12029" spans="10:11" x14ac:dyDescent="0.25">
      <c r="J12029" s="92"/>
      <c r="K12029" s="92"/>
    </row>
    <row r="12030" spans="10:11" x14ac:dyDescent="0.25">
      <c r="J12030" s="92"/>
      <c r="K12030" s="92"/>
    </row>
    <row r="12031" spans="10:11" x14ac:dyDescent="0.25">
      <c r="J12031" s="92"/>
      <c r="K12031" s="92"/>
    </row>
    <row r="12032" spans="10:11" x14ac:dyDescent="0.25">
      <c r="J12032" s="92"/>
      <c r="K12032" s="92"/>
    </row>
    <row r="12033" spans="10:11" x14ac:dyDescent="0.25">
      <c r="J12033" s="92"/>
      <c r="K12033" s="92"/>
    </row>
    <row r="12034" spans="10:11" x14ac:dyDescent="0.25">
      <c r="J12034" s="92"/>
      <c r="K12034" s="92"/>
    </row>
    <row r="12035" spans="10:11" x14ac:dyDescent="0.25">
      <c r="J12035" s="92"/>
      <c r="K12035" s="92"/>
    </row>
    <row r="12036" spans="10:11" x14ac:dyDescent="0.25">
      <c r="J12036" s="92"/>
      <c r="K12036" s="92"/>
    </row>
    <row r="12037" spans="10:11" x14ac:dyDescent="0.25">
      <c r="J12037" s="92"/>
      <c r="K12037" s="92"/>
    </row>
    <row r="12038" spans="10:11" x14ac:dyDescent="0.25">
      <c r="J12038" s="92"/>
      <c r="K12038" s="92"/>
    </row>
    <row r="12039" spans="10:11" x14ac:dyDescent="0.25">
      <c r="J12039" s="92"/>
      <c r="K12039" s="92"/>
    </row>
    <row r="12040" spans="10:11" x14ac:dyDescent="0.25">
      <c r="J12040" s="92"/>
      <c r="K12040" s="92"/>
    </row>
    <row r="12041" spans="10:11" x14ac:dyDescent="0.25">
      <c r="J12041" s="92"/>
      <c r="K12041" s="92"/>
    </row>
    <row r="12042" spans="10:11" x14ac:dyDescent="0.25">
      <c r="J12042" s="92"/>
      <c r="K12042" s="92"/>
    </row>
    <row r="12043" spans="10:11" x14ac:dyDescent="0.25">
      <c r="J12043" s="92"/>
      <c r="K12043" s="92"/>
    </row>
    <row r="12044" spans="10:11" x14ac:dyDescent="0.25">
      <c r="J12044" s="92"/>
      <c r="K12044" s="92"/>
    </row>
    <row r="12045" spans="10:11" x14ac:dyDescent="0.25">
      <c r="J12045" s="92"/>
      <c r="K12045" s="92"/>
    </row>
    <row r="12046" spans="10:11" x14ac:dyDescent="0.25">
      <c r="J12046" s="92"/>
      <c r="K12046" s="92"/>
    </row>
    <row r="12047" spans="10:11" x14ac:dyDescent="0.25">
      <c r="J12047" s="92"/>
      <c r="K12047" s="92"/>
    </row>
    <row r="12048" spans="10:11" x14ac:dyDescent="0.25">
      <c r="J12048" s="92"/>
      <c r="K12048" s="92"/>
    </row>
    <row r="12049" spans="10:11" x14ac:dyDescent="0.25">
      <c r="J12049" s="92"/>
      <c r="K12049" s="92"/>
    </row>
    <row r="12050" spans="10:11" x14ac:dyDescent="0.25">
      <c r="J12050" s="92"/>
      <c r="K12050" s="92"/>
    </row>
    <row r="12051" spans="10:11" x14ac:dyDescent="0.25">
      <c r="J12051" s="92"/>
      <c r="K12051" s="92"/>
    </row>
    <row r="12052" spans="10:11" x14ac:dyDescent="0.25">
      <c r="J12052" s="92"/>
      <c r="K12052" s="92"/>
    </row>
    <row r="12053" spans="10:11" x14ac:dyDescent="0.25">
      <c r="J12053" s="92"/>
      <c r="K12053" s="92"/>
    </row>
    <row r="12054" spans="10:11" x14ac:dyDescent="0.25">
      <c r="J12054" s="92"/>
      <c r="K12054" s="92"/>
    </row>
    <row r="12055" spans="10:11" x14ac:dyDescent="0.25">
      <c r="J12055" s="92"/>
      <c r="K12055" s="92"/>
    </row>
    <row r="12056" spans="10:11" x14ac:dyDescent="0.25">
      <c r="J12056" s="92"/>
      <c r="K12056" s="92"/>
    </row>
    <row r="12057" spans="10:11" x14ac:dyDescent="0.25">
      <c r="J12057" s="92"/>
      <c r="K12057" s="92"/>
    </row>
    <row r="12058" spans="10:11" x14ac:dyDescent="0.25">
      <c r="J12058" s="92"/>
      <c r="K12058" s="92"/>
    </row>
    <row r="12059" spans="10:11" x14ac:dyDescent="0.25">
      <c r="J12059" s="92"/>
      <c r="K12059" s="92"/>
    </row>
    <row r="12060" spans="10:11" x14ac:dyDescent="0.25">
      <c r="J12060" s="92"/>
      <c r="K12060" s="92"/>
    </row>
    <row r="12061" spans="10:11" x14ac:dyDescent="0.25">
      <c r="J12061" s="92"/>
      <c r="K12061" s="92"/>
    </row>
    <row r="12062" spans="10:11" x14ac:dyDescent="0.25">
      <c r="J12062" s="92"/>
      <c r="K12062" s="92"/>
    </row>
    <row r="12063" spans="10:11" x14ac:dyDescent="0.25">
      <c r="J12063" s="92"/>
      <c r="K12063" s="92"/>
    </row>
    <row r="12064" spans="10:11" x14ac:dyDescent="0.25">
      <c r="J12064" s="92"/>
      <c r="K12064" s="92"/>
    </row>
    <row r="12065" spans="10:11" x14ac:dyDescent="0.25">
      <c r="J12065" s="92"/>
      <c r="K12065" s="92"/>
    </row>
    <row r="12066" spans="10:11" x14ac:dyDescent="0.25">
      <c r="J12066" s="92"/>
      <c r="K12066" s="92"/>
    </row>
    <row r="12067" spans="10:11" x14ac:dyDescent="0.25">
      <c r="J12067" s="92"/>
      <c r="K12067" s="92"/>
    </row>
    <row r="12068" spans="10:11" x14ac:dyDescent="0.25">
      <c r="J12068" s="92"/>
      <c r="K12068" s="92"/>
    </row>
    <row r="12069" spans="10:11" x14ac:dyDescent="0.25">
      <c r="J12069" s="92"/>
      <c r="K12069" s="92"/>
    </row>
    <row r="12070" spans="10:11" x14ac:dyDescent="0.25">
      <c r="J12070" s="92"/>
      <c r="K12070" s="92"/>
    </row>
    <row r="12071" spans="10:11" x14ac:dyDescent="0.25">
      <c r="J12071" s="92"/>
      <c r="K12071" s="92"/>
    </row>
    <row r="12072" spans="10:11" x14ac:dyDescent="0.25">
      <c r="J12072" s="92"/>
      <c r="K12072" s="92"/>
    </row>
    <row r="12073" spans="10:11" x14ac:dyDescent="0.25">
      <c r="J12073" s="92"/>
      <c r="K12073" s="92"/>
    </row>
    <row r="12074" spans="10:11" x14ac:dyDescent="0.25">
      <c r="J12074" s="92"/>
      <c r="K12074" s="92"/>
    </row>
    <row r="12075" spans="10:11" x14ac:dyDescent="0.25">
      <c r="J12075" s="92"/>
      <c r="K12075" s="92"/>
    </row>
    <row r="12076" spans="10:11" x14ac:dyDescent="0.25">
      <c r="J12076" s="92"/>
      <c r="K12076" s="92"/>
    </row>
    <row r="12077" spans="10:11" x14ac:dyDescent="0.25">
      <c r="J12077" s="92"/>
      <c r="K12077" s="92"/>
    </row>
    <row r="12078" spans="10:11" x14ac:dyDescent="0.25">
      <c r="J12078" s="92"/>
      <c r="K12078" s="92"/>
    </row>
    <row r="12079" spans="10:11" x14ac:dyDescent="0.25">
      <c r="J12079" s="92"/>
      <c r="K12079" s="92"/>
    </row>
    <row r="12080" spans="10:11" x14ac:dyDescent="0.25">
      <c r="J12080" s="92"/>
      <c r="K12080" s="92"/>
    </row>
    <row r="12081" spans="10:11" x14ac:dyDescent="0.25">
      <c r="J12081" s="92"/>
      <c r="K12081" s="92"/>
    </row>
    <row r="12082" spans="10:11" x14ac:dyDescent="0.25">
      <c r="J12082" s="92"/>
      <c r="K12082" s="92"/>
    </row>
    <row r="12083" spans="10:11" x14ac:dyDescent="0.25">
      <c r="J12083" s="92"/>
      <c r="K12083" s="92"/>
    </row>
    <row r="12084" spans="10:11" x14ac:dyDescent="0.25">
      <c r="J12084" s="92"/>
      <c r="K12084" s="92"/>
    </row>
    <row r="12085" spans="10:11" x14ac:dyDescent="0.25">
      <c r="J12085" s="92"/>
      <c r="K12085" s="92"/>
    </row>
    <row r="12086" spans="10:11" x14ac:dyDescent="0.25">
      <c r="J12086" s="92"/>
      <c r="K12086" s="92"/>
    </row>
    <row r="12087" spans="10:11" x14ac:dyDescent="0.25">
      <c r="J12087" s="92"/>
      <c r="K12087" s="92"/>
    </row>
    <row r="12088" spans="10:11" x14ac:dyDescent="0.25">
      <c r="J12088" s="92"/>
      <c r="K12088" s="92"/>
    </row>
    <row r="12089" spans="10:11" x14ac:dyDescent="0.25">
      <c r="J12089" s="92"/>
      <c r="K12089" s="92"/>
    </row>
    <row r="12090" spans="10:11" x14ac:dyDescent="0.25">
      <c r="J12090" s="92"/>
      <c r="K12090" s="92"/>
    </row>
    <row r="12091" spans="10:11" x14ac:dyDescent="0.25">
      <c r="J12091" s="92"/>
      <c r="K12091" s="92"/>
    </row>
    <row r="12092" spans="10:11" x14ac:dyDescent="0.25">
      <c r="J12092" s="92"/>
      <c r="K12092" s="92"/>
    </row>
    <row r="12093" spans="10:11" x14ac:dyDescent="0.25">
      <c r="J12093" s="92"/>
      <c r="K12093" s="92"/>
    </row>
    <row r="12094" spans="10:11" x14ac:dyDescent="0.25">
      <c r="J12094" s="92"/>
      <c r="K12094" s="92"/>
    </row>
    <row r="12095" spans="10:11" x14ac:dyDescent="0.25">
      <c r="J12095" s="92"/>
      <c r="K12095" s="92"/>
    </row>
    <row r="12096" spans="10:11" x14ac:dyDescent="0.25">
      <c r="J12096" s="92"/>
      <c r="K12096" s="92"/>
    </row>
    <row r="12097" spans="10:11" x14ac:dyDescent="0.25">
      <c r="J12097" s="92"/>
      <c r="K12097" s="92"/>
    </row>
    <row r="12098" spans="10:11" x14ac:dyDescent="0.25">
      <c r="J12098" s="92"/>
      <c r="K12098" s="92"/>
    </row>
    <row r="12099" spans="10:11" x14ac:dyDescent="0.25">
      <c r="J12099" s="92"/>
      <c r="K12099" s="92"/>
    </row>
    <row r="12100" spans="10:11" x14ac:dyDescent="0.25">
      <c r="J12100" s="92"/>
      <c r="K12100" s="92"/>
    </row>
    <row r="12101" spans="10:11" x14ac:dyDescent="0.25">
      <c r="J12101" s="92"/>
      <c r="K12101" s="92"/>
    </row>
    <row r="12102" spans="10:11" x14ac:dyDescent="0.25">
      <c r="J12102" s="92"/>
      <c r="K12102" s="92"/>
    </row>
    <row r="12103" spans="10:11" x14ac:dyDescent="0.25">
      <c r="J12103" s="92"/>
      <c r="K12103" s="92"/>
    </row>
    <row r="12104" spans="10:11" x14ac:dyDescent="0.25">
      <c r="J12104" s="92"/>
      <c r="K12104" s="92"/>
    </row>
    <row r="12105" spans="10:11" x14ac:dyDescent="0.25">
      <c r="J12105" s="92"/>
      <c r="K12105" s="92"/>
    </row>
    <row r="12106" spans="10:11" x14ac:dyDescent="0.25">
      <c r="J12106" s="92"/>
      <c r="K12106" s="92"/>
    </row>
    <row r="12107" spans="10:11" x14ac:dyDescent="0.25">
      <c r="J12107" s="92"/>
      <c r="K12107" s="92"/>
    </row>
    <row r="12108" spans="10:11" x14ac:dyDescent="0.25">
      <c r="J12108" s="92"/>
      <c r="K12108" s="92"/>
    </row>
    <row r="12109" spans="10:11" x14ac:dyDescent="0.25">
      <c r="J12109" s="92"/>
      <c r="K12109" s="92"/>
    </row>
    <row r="12110" spans="10:11" x14ac:dyDescent="0.25">
      <c r="J12110" s="92"/>
      <c r="K12110" s="92"/>
    </row>
    <row r="12111" spans="10:11" x14ac:dyDescent="0.25">
      <c r="J12111" s="92"/>
      <c r="K12111" s="92"/>
    </row>
    <row r="12112" spans="10:11" x14ac:dyDescent="0.25">
      <c r="J12112" s="92"/>
      <c r="K12112" s="92"/>
    </row>
    <row r="12113" spans="10:11" x14ac:dyDescent="0.25">
      <c r="J12113" s="92"/>
      <c r="K12113" s="92"/>
    </row>
    <row r="12114" spans="10:11" x14ac:dyDescent="0.25">
      <c r="J12114" s="92"/>
      <c r="K12114" s="92"/>
    </row>
    <row r="12115" spans="10:11" x14ac:dyDescent="0.25">
      <c r="J12115" s="92"/>
      <c r="K12115" s="92"/>
    </row>
    <row r="12116" spans="10:11" x14ac:dyDescent="0.25">
      <c r="J12116" s="92"/>
      <c r="K12116" s="92"/>
    </row>
    <row r="12117" spans="10:11" x14ac:dyDescent="0.25">
      <c r="J12117" s="92"/>
      <c r="K12117" s="92"/>
    </row>
    <row r="12118" spans="10:11" x14ac:dyDescent="0.25">
      <c r="J12118" s="92"/>
      <c r="K12118" s="92"/>
    </row>
    <row r="12119" spans="10:11" x14ac:dyDescent="0.25">
      <c r="J12119" s="92"/>
      <c r="K12119" s="92"/>
    </row>
    <row r="12120" spans="10:11" x14ac:dyDescent="0.25">
      <c r="J12120" s="92"/>
      <c r="K12120" s="92"/>
    </row>
    <row r="12121" spans="10:11" x14ac:dyDescent="0.25">
      <c r="J12121" s="92"/>
      <c r="K12121" s="92"/>
    </row>
    <row r="12122" spans="10:11" x14ac:dyDescent="0.25">
      <c r="J12122" s="92"/>
      <c r="K12122" s="92"/>
    </row>
    <row r="12123" spans="10:11" x14ac:dyDescent="0.25">
      <c r="J12123" s="92"/>
      <c r="K12123" s="92"/>
    </row>
    <row r="12124" spans="10:11" x14ac:dyDescent="0.25">
      <c r="J12124" s="92"/>
      <c r="K12124" s="92"/>
    </row>
    <row r="12125" spans="10:11" x14ac:dyDescent="0.25">
      <c r="J12125" s="92"/>
      <c r="K12125" s="92"/>
    </row>
    <row r="12126" spans="10:11" x14ac:dyDescent="0.25">
      <c r="J12126" s="92"/>
      <c r="K12126" s="92"/>
    </row>
    <row r="12127" spans="10:11" x14ac:dyDescent="0.25">
      <c r="J12127" s="92"/>
      <c r="K12127" s="92"/>
    </row>
    <row r="12128" spans="10:11" x14ac:dyDescent="0.25">
      <c r="J12128" s="92"/>
      <c r="K12128" s="92"/>
    </row>
    <row r="12129" spans="10:11" x14ac:dyDescent="0.25">
      <c r="J12129" s="92"/>
      <c r="K12129" s="92"/>
    </row>
    <row r="12130" spans="10:11" x14ac:dyDescent="0.25">
      <c r="J12130" s="92"/>
      <c r="K12130" s="92"/>
    </row>
    <row r="12131" spans="10:11" x14ac:dyDescent="0.25">
      <c r="J12131" s="92"/>
      <c r="K12131" s="92"/>
    </row>
    <row r="12132" spans="10:11" x14ac:dyDescent="0.25">
      <c r="J12132" s="92"/>
      <c r="K12132" s="92"/>
    </row>
    <row r="12133" spans="10:11" x14ac:dyDescent="0.25">
      <c r="J12133" s="92"/>
      <c r="K12133" s="92"/>
    </row>
    <row r="12134" spans="10:11" x14ac:dyDescent="0.25">
      <c r="J12134" s="92"/>
      <c r="K12134" s="92"/>
    </row>
    <row r="12135" spans="10:11" x14ac:dyDescent="0.25">
      <c r="J12135" s="92"/>
      <c r="K12135" s="92"/>
    </row>
    <row r="12136" spans="10:11" x14ac:dyDescent="0.25">
      <c r="J12136" s="92"/>
      <c r="K12136" s="92"/>
    </row>
    <row r="12137" spans="10:11" x14ac:dyDescent="0.25">
      <c r="J12137" s="92"/>
      <c r="K12137" s="92"/>
    </row>
    <row r="12138" spans="10:11" x14ac:dyDescent="0.25">
      <c r="J12138" s="92"/>
      <c r="K12138" s="92"/>
    </row>
    <row r="12139" spans="10:11" x14ac:dyDescent="0.25">
      <c r="J12139" s="92"/>
      <c r="K12139" s="92"/>
    </row>
    <row r="12140" spans="10:11" x14ac:dyDescent="0.25">
      <c r="J12140" s="92"/>
      <c r="K12140" s="92"/>
    </row>
    <row r="12141" spans="10:11" x14ac:dyDescent="0.25">
      <c r="J12141" s="92"/>
      <c r="K12141" s="92"/>
    </row>
    <row r="12142" spans="10:11" x14ac:dyDescent="0.25">
      <c r="J12142" s="92"/>
      <c r="K12142" s="92"/>
    </row>
    <row r="12143" spans="10:11" x14ac:dyDescent="0.25">
      <c r="J12143" s="92"/>
      <c r="K12143" s="92"/>
    </row>
    <row r="12144" spans="10:11" x14ac:dyDescent="0.25">
      <c r="J12144" s="92"/>
      <c r="K12144" s="92"/>
    </row>
    <row r="12145" spans="10:11" x14ac:dyDescent="0.25">
      <c r="J12145" s="92"/>
      <c r="K12145" s="92"/>
    </row>
    <row r="12146" spans="10:11" x14ac:dyDescent="0.25">
      <c r="J12146" s="92"/>
      <c r="K12146" s="92"/>
    </row>
    <row r="12147" spans="10:11" x14ac:dyDescent="0.25">
      <c r="J12147" s="92"/>
      <c r="K12147" s="92"/>
    </row>
    <row r="12148" spans="10:11" x14ac:dyDescent="0.25">
      <c r="J12148" s="92"/>
      <c r="K12148" s="92"/>
    </row>
    <row r="12149" spans="10:11" x14ac:dyDescent="0.25">
      <c r="J12149" s="92"/>
      <c r="K12149" s="92"/>
    </row>
    <row r="12150" spans="10:11" x14ac:dyDescent="0.25">
      <c r="J12150" s="92"/>
      <c r="K12150" s="92"/>
    </row>
    <row r="12151" spans="10:11" x14ac:dyDescent="0.25">
      <c r="J12151" s="92"/>
      <c r="K12151" s="92"/>
    </row>
    <row r="12152" spans="10:11" x14ac:dyDescent="0.25">
      <c r="J12152" s="92"/>
      <c r="K12152" s="92"/>
    </row>
    <row r="12153" spans="10:11" x14ac:dyDescent="0.25">
      <c r="J12153" s="92"/>
      <c r="K12153" s="92"/>
    </row>
    <row r="12154" spans="10:11" x14ac:dyDescent="0.25">
      <c r="J12154" s="92"/>
      <c r="K12154" s="92"/>
    </row>
    <row r="12155" spans="10:11" x14ac:dyDescent="0.25">
      <c r="J12155" s="92"/>
      <c r="K12155" s="92"/>
    </row>
    <row r="12156" spans="10:11" x14ac:dyDescent="0.25">
      <c r="J12156" s="92"/>
      <c r="K12156" s="92"/>
    </row>
    <row r="12157" spans="10:11" x14ac:dyDescent="0.25">
      <c r="J12157" s="92"/>
      <c r="K12157" s="92"/>
    </row>
    <row r="12158" spans="10:11" x14ac:dyDescent="0.25">
      <c r="J12158" s="92"/>
      <c r="K12158" s="92"/>
    </row>
    <row r="12159" spans="10:11" x14ac:dyDescent="0.25">
      <c r="J12159" s="92"/>
      <c r="K12159" s="92"/>
    </row>
    <row r="12160" spans="10:11" x14ac:dyDescent="0.25">
      <c r="J12160" s="92"/>
      <c r="K12160" s="92"/>
    </row>
    <row r="12161" spans="10:11" x14ac:dyDescent="0.25">
      <c r="J12161" s="92"/>
      <c r="K12161" s="92"/>
    </row>
    <row r="12162" spans="10:11" x14ac:dyDescent="0.25">
      <c r="J12162" s="92"/>
      <c r="K12162" s="92"/>
    </row>
    <row r="12163" spans="10:11" x14ac:dyDescent="0.25">
      <c r="J12163" s="92"/>
      <c r="K12163" s="92"/>
    </row>
    <row r="12164" spans="10:11" x14ac:dyDescent="0.25">
      <c r="J12164" s="92"/>
      <c r="K12164" s="92"/>
    </row>
    <row r="12165" spans="10:11" x14ac:dyDescent="0.25">
      <c r="J12165" s="92"/>
      <c r="K12165" s="92"/>
    </row>
    <row r="12166" spans="10:11" x14ac:dyDescent="0.25">
      <c r="J12166" s="92"/>
      <c r="K12166" s="92"/>
    </row>
    <row r="12167" spans="10:11" x14ac:dyDescent="0.25">
      <c r="J12167" s="92"/>
      <c r="K12167" s="92"/>
    </row>
    <row r="12168" spans="10:11" x14ac:dyDescent="0.25">
      <c r="J12168" s="92"/>
      <c r="K12168" s="92"/>
    </row>
    <row r="12169" spans="10:11" x14ac:dyDescent="0.25">
      <c r="J12169" s="92"/>
      <c r="K12169" s="92"/>
    </row>
    <row r="12170" spans="10:11" x14ac:dyDescent="0.25">
      <c r="J12170" s="92"/>
      <c r="K12170" s="92"/>
    </row>
    <row r="12171" spans="10:11" x14ac:dyDescent="0.25">
      <c r="J12171" s="92"/>
      <c r="K12171" s="92"/>
    </row>
    <row r="12172" spans="10:11" x14ac:dyDescent="0.25">
      <c r="J12172" s="92"/>
      <c r="K12172" s="92"/>
    </row>
    <row r="12173" spans="10:11" x14ac:dyDescent="0.25">
      <c r="J12173" s="92"/>
      <c r="K12173" s="92"/>
    </row>
    <row r="12174" spans="10:11" x14ac:dyDescent="0.25">
      <c r="J12174" s="92"/>
      <c r="K12174" s="92"/>
    </row>
    <row r="12175" spans="10:11" x14ac:dyDescent="0.25">
      <c r="J12175" s="92"/>
      <c r="K12175" s="92"/>
    </row>
    <row r="12176" spans="10:11" x14ac:dyDescent="0.25">
      <c r="J12176" s="92"/>
      <c r="K12176" s="92"/>
    </row>
    <row r="12177" spans="10:11" x14ac:dyDescent="0.25">
      <c r="J12177" s="92"/>
      <c r="K12177" s="92"/>
    </row>
    <row r="12178" spans="10:11" x14ac:dyDescent="0.25">
      <c r="J12178" s="92"/>
      <c r="K12178" s="92"/>
    </row>
    <row r="12179" spans="10:11" x14ac:dyDescent="0.25">
      <c r="J12179" s="92"/>
      <c r="K12179" s="92"/>
    </row>
    <row r="12180" spans="10:11" x14ac:dyDescent="0.25">
      <c r="J12180" s="92"/>
      <c r="K12180" s="92"/>
    </row>
    <row r="12181" spans="10:11" x14ac:dyDescent="0.25">
      <c r="J12181" s="92"/>
      <c r="K12181" s="92"/>
    </row>
    <row r="12182" spans="10:11" x14ac:dyDescent="0.25">
      <c r="J12182" s="92"/>
      <c r="K12182" s="92"/>
    </row>
    <row r="12183" spans="10:11" x14ac:dyDescent="0.25">
      <c r="J12183" s="92"/>
      <c r="K12183" s="92"/>
    </row>
    <row r="12184" spans="10:11" x14ac:dyDescent="0.25">
      <c r="J12184" s="92"/>
      <c r="K12184" s="92"/>
    </row>
    <row r="12185" spans="10:11" x14ac:dyDescent="0.25">
      <c r="J12185" s="92"/>
      <c r="K12185" s="92"/>
    </row>
    <row r="12186" spans="10:11" x14ac:dyDescent="0.25">
      <c r="J12186" s="92"/>
      <c r="K12186" s="92"/>
    </row>
    <row r="12187" spans="10:11" x14ac:dyDescent="0.25">
      <c r="J12187" s="92"/>
      <c r="K12187" s="92"/>
    </row>
    <row r="12188" spans="10:11" x14ac:dyDescent="0.25">
      <c r="J12188" s="92"/>
      <c r="K12188" s="92"/>
    </row>
    <row r="12189" spans="10:11" x14ac:dyDescent="0.25">
      <c r="J12189" s="92"/>
      <c r="K12189" s="92"/>
    </row>
    <row r="12190" spans="10:11" x14ac:dyDescent="0.25">
      <c r="J12190" s="92"/>
      <c r="K12190" s="92"/>
    </row>
    <row r="12191" spans="10:11" x14ac:dyDescent="0.25">
      <c r="J12191" s="92"/>
      <c r="K12191" s="92"/>
    </row>
    <row r="12192" spans="10:11" x14ac:dyDescent="0.25">
      <c r="J12192" s="92"/>
      <c r="K12192" s="92"/>
    </row>
    <row r="12193" spans="10:11" x14ac:dyDescent="0.25">
      <c r="J12193" s="92"/>
      <c r="K12193" s="92"/>
    </row>
    <row r="12194" spans="10:11" x14ac:dyDescent="0.25">
      <c r="J12194" s="92"/>
      <c r="K12194" s="92"/>
    </row>
    <row r="12195" spans="10:11" x14ac:dyDescent="0.25">
      <c r="J12195" s="92"/>
      <c r="K12195" s="92"/>
    </row>
    <row r="12196" spans="10:11" x14ac:dyDescent="0.25">
      <c r="J12196" s="92"/>
      <c r="K12196" s="92"/>
    </row>
    <row r="12197" spans="10:11" x14ac:dyDescent="0.25">
      <c r="J12197" s="92"/>
      <c r="K12197" s="92"/>
    </row>
    <row r="12198" spans="10:11" x14ac:dyDescent="0.25">
      <c r="J12198" s="92"/>
      <c r="K12198" s="92"/>
    </row>
    <row r="12199" spans="10:11" x14ac:dyDescent="0.25">
      <c r="J12199" s="92"/>
      <c r="K12199" s="92"/>
    </row>
    <row r="12200" spans="10:11" x14ac:dyDescent="0.25">
      <c r="J12200" s="92"/>
      <c r="K12200" s="92"/>
    </row>
    <row r="12201" spans="10:11" x14ac:dyDescent="0.25">
      <c r="J12201" s="92"/>
      <c r="K12201" s="92"/>
    </row>
    <row r="12202" spans="10:11" x14ac:dyDescent="0.25">
      <c r="J12202" s="92"/>
      <c r="K12202" s="92"/>
    </row>
    <row r="12203" spans="10:11" x14ac:dyDescent="0.25">
      <c r="J12203" s="92"/>
      <c r="K12203" s="92"/>
    </row>
    <row r="12204" spans="10:11" x14ac:dyDescent="0.25">
      <c r="J12204" s="92"/>
      <c r="K12204" s="92"/>
    </row>
    <row r="12205" spans="10:11" x14ac:dyDescent="0.25">
      <c r="J12205" s="92"/>
      <c r="K12205" s="92"/>
    </row>
    <row r="12206" spans="10:11" x14ac:dyDescent="0.25">
      <c r="J12206" s="92"/>
      <c r="K12206" s="92"/>
    </row>
    <row r="12207" spans="10:11" x14ac:dyDescent="0.25">
      <c r="J12207" s="92"/>
      <c r="K12207" s="92"/>
    </row>
    <row r="12208" spans="10:11" x14ac:dyDescent="0.25">
      <c r="J12208" s="92"/>
      <c r="K12208" s="92"/>
    </row>
    <row r="12209" spans="10:11" x14ac:dyDescent="0.25">
      <c r="J12209" s="92"/>
      <c r="K12209" s="92"/>
    </row>
    <row r="12210" spans="10:11" x14ac:dyDescent="0.25">
      <c r="J12210" s="92"/>
      <c r="K12210" s="92"/>
    </row>
    <row r="12211" spans="10:11" x14ac:dyDescent="0.25">
      <c r="J12211" s="92"/>
      <c r="K12211" s="92"/>
    </row>
    <row r="12212" spans="10:11" x14ac:dyDescent="0.25">
      <c r="J12212" s="92"/>
      <c r="K12212" s="92"/>
    </row>
    <row r="12213" spans="10:11" x14ac:dyDescent="0.25">
      <c r="J12213" s="92"/>
      <c r="K12213" s="92"/>
    </row>
    <row r="12214" spans="10:11" x14ac:dyDescent="0.25">
      <c r="J12214" s="92"/>
      <c r="K12214" s="92"/>
    </row>
    <row r="12215" spans="10:11" x14ac:dyDescent="0.25">
      <c r="J12215" s="92"/>
      <c r="K12215" s="92"/>
    </row>
    <row r="12216" spans="10:11" x14ac:dyDescent="0.25">
      <c r="J12216" s="92"/>
      <c r="K12216" s="92"/>
    </row>
    <row r="12217" spans="10:11" x14ac:dyDescent="0.25">
      <c r="J12217" s="92"/>
      <c r="K12217" s="92"/>
    </row>
    <row r="12218" spans="10:11" x14ac:dyDescent="0.25">
      <c r="J12218" s="92"/>
      <c r="K12218" s="92"/>
    </row>
    <row r="12219" spans="10:11" x14ac:dyDescent="0.25">
      <c r="J12219" s="92"/>
      <c r="K12219" s="92"/>
    </row>
    <row r="12220" spans="10:11" x14ac:dyDescent="0.25">
      <c r="J12220" s="92"/>
      <c r="K12220" s="92"/>
    </row>
    <row r="12221" spans="10:11" x14ac:dyDescent="0.25">
      <c r="J12221" s="92"/>
      <c r="K12221" s="92"/>
    </row>
    <row r="12222" spans="10:11" x14ac:dyDescent="0.25">
      <c r="J12222" s="92"/>
      <c r="K12222" s="92"/>
    </row>
    <row r="12223" spans="10:11" x14ac:dyDescent="0.25">
      <c r="J12223" s="92"/>
      <c r="K12223" s="92"/>
    </row>
    <row r="12224" spans="10:11" x14ac:dyDescent="0.25">
      <c r="J12224" s="92"/>
      <c r="K12224" s="92"/>
    </row>
    <row r="12225" spans="10:11" x14ac:dyDescent="0.25">
      <c r="J12225" s="92"/>
      <c r="K12225" s="92"/>
    </row>
    <row r="12226" spans="10:11" x14ac:dyDescent="0.25">
      <c r="J12226" s="92"/>
      <c r="K12226" s="92"/>
    </row>
    <row r="12227" spans="10:11" x14ac:dyDescent="0.25">
      <c r="J12227" s="92"/>
      <c r="K12227" s="92"/>
    </row>
    <row r="12228" spans="10:11" x14ac:dyDescent="0.25">
      <c r="J12228" s="92"/>
      <c r="K12228" s="92"/>
    </row>
    <row r="12229" spans="10:11" x14ac:dyDescent="0.25">
      <c r="J12229" s="92"/>
      <c r="K12229" s="92"/>
    </row>
    <row r="12230" spans="10:11" x14ac:dyDescent="0.25">
      <c r="J12230" s="92"/>
      <c r="K12230" s="92"/>
    </row>
    <row r="12231" spans="10:11" x14ac:dyDescent="0.25">
      <c r="J12231" s="92"/>
      <c r="K12231" s="92"/>
    </row>
    <row r="12232" spans="10:11" x14ac:dyDescent="0.25">
      <c r="J12232" s="92"/>
      <c r="K12232" s="92"/>
    </row>
    <row r="12233" spans="10:11" x14ac:dyDescent="0.25">
      <c r="J12233" s="92"/>
      <c r="K12233" s="92"/>
    </row>
    <row r="12234" spans="10:11" x14ac:dyDescent="0.25">
      <c r="J12234" s="92"/>
      <c r="K12234" s="92"/>
    </row>
    <row r="12235" spans="10:11" x14ac:dyDescent="0.25">
      <c r="J12235" s="92"/>
      <c r="K12235" s="92"/>
    </row>
    <row r="12236" spans="10:11" x14ac:dyDescent="0.25">
      <c r="J12236" s="92"/>
      <c r="K12236" s="92"/>
    </row>
    <row r="12237" spans="10:11" x14ac:dyDescent="0.25">
      <c r="J12237" s="92"/>
      <c r="K12237" s="92"/>
    </row>
    <row r="12238" spans="10:11" x14ac:dyDescent="0.25">
      <c r="J12238" s="92"/>
      <c r="K12238" s="92"/>
    </row>
    <row r="12239" spans="10:11" x14ac:dyDescent="0.25">
      <c r="J12239" s="92"/>
      <c r="K12239" s="92"/>
    </row>
    <row r="12240" spans="10:11" x14ac:dyDescent="0.25">
      <c r="J12240" s="92"/>
      <c r="K12240" s="92"/>
    </row>
    <row r="12241" spans="10:11" x14ac:dyDescent="0.25">
      <c r="J12241" s="92"/>
      <c r="K12241" s="92"/>
    </row>
    <row r="12242" spans="10:11" x14ac:dyDescent="0.25">
      <c r="J12242" s="92"/>
      <c r="K12242" s="92"/>
    </row>
    <row r="12243" spans="10:11" x14ac:dyDescent="0.25">
      <c r="J12243" s="92"/>
      <c r="K12243" s="92"/>
    </row>
    <row r="12244" spans="10:11" x14ac:dyDescent="0.25">
      <c r="J12244" s="92"/>
      <c r="K12244" s="92"/>
    </row>
    <row r="12245" spans="10:11" x14ac:dyDescent="0.25">
      <c r="J12245" s="92"/>
      <c r="K12245" s="92"/>
    </row>
    <row r="12246" spans="10:11" x14ac:dyDescent="0.25">
      <c r="J12246" s="92"/>
      <c r="K12246" s="92"/>
    </row>
    <row r="12247" spans="10:11" x14ac:dyDescent="0.25">
      <c r="J12247" s="92"/>
      <c r="K12247" s="92"/>
    </row>
    <row r="12248" spans="10:11" x14ac:dyDescent="0.25">
      <c r="J12248" s="92"/>
      <c r="K12248" s="92"/>
    </row>
    <row r="12249" spans="10:11" x14ac:dyDescent="0.25">
      <c r="J12249" s="92"/>
      <c r="K12249" s="92"/>
    </row>
    <row r="12250" spans="10:11" x14ac:dyDescent="0.25">
      <c r="J12250" s="92"/>
      <c r="K12250" s="92"/>
    </row>
    <row r="12251" spans="10:11" x14ac:dyDescent="0.25">
      <c r="J12251" s="92"/>
      <c r="K12251" s="92"/>
    </row>
    <row r="12252" spans="10:11" x14ac:dyDescent="0.25">
      <c r="J12252" s="92"/>
      <c r="K12252" s="92"/>
    </row>
    <row r="12253" spans="10:11" x14ac:dyDescent="0.25">
      <c r="J12253" s="92"/>
      <c r="K12253" s="92"/>
    </row>
    <row r="12254" spans="10:11" x14ac:dyDescent="0.25">
      <c r="J12254" s="92"/>
      <c r="K12254" s="92"/>
    </row>
    <row r="12255" spans="10:11" x14ac:dyDescent="0.25">
      <c r="J12255" s="92"/>
      <c r="K12255" s="92"/>
    </row>
    <row r="12256" spans="10:11" x14ac:dyDescent="0.25">
      <c r="J12256" s="92"/>
      <c r="K12256" s="92"/>
    </row>
    <row r="12257" spans="10:11" x14ac:dyDescent="0.25">
      <c r="J12257" s="92"/>
      <c r="K12257" s="92"/>
    </row>
    <row r="12258" spans="10:11" x14ac:dyDescent="0.25">
      <c r="J12258" s="92"/>
      <c r="K12258" s="92"/>
    </row>
    <row r="12259" spans="10:11" x14ac:dyDescent="0.25">
      <c r="J12259" s="92"/>
      <c r="K12259" s="92"/>
    </row>
    <row r="12260" spans="10:11" x14ac:dyDescent="0.25">
      <c r="J12260" s="92"/>
      <c r="K12260" s="92"/>
    </row>
    <row r="12261" spans="10:11" x14ac:dyDescent="0.25">
      <c r="J12261" s="92"/>
      <c r="K12261" s="92"/>
    </row>
    <row r="12262" spans="10:11" x14ac:dyDescent="0.25">
      <c r="J12262" s="92"/>
      <c r="K12262" s="92"/>
    </row>
    <row r="12263" spans="10:11" x14ac:dyDescent="0.25">
      <c r="J12263" s="92"/>
      <c r="K12263" s="92"/>
    </row>
    <row r="12264" spans="10:11" x14ac:dyDescent="0.25">
      <c r="J12264" s="92"/>
      <c r="K12264" s="92"/>
    </row>
    <row r="12265" spans="10:11" x14ac:dyDescent="0.25">
      <c r="J12265" s="92"/>
      <c r="K12265" s="92"/>
    </row>
    <row r="12266" spans="10:11" x14ac:dyDescent="0.25">
      <c r="J12266" s="92"/>
      <c r="K12266" s="92"/>
    </row>
    <row r="12267" spans="10:11" x14ac:dyDescent="0.25">
      <c r="J12267" s="92"/>
      <c r="K12267" s="92"/>
    </row>
    <row r="12268" spans="10:11" x14ac:dyDescent="0.25">
      <c r="J12268" s="92"/>
      <c r="K12268" s="92"/>
    </row>
    <row r="12269" spans="10:11" x14ac:dyDescent="0.25">
      <c r="J12269" s="92"/>
      <c r="K12269" s="92"/>
    </row>
    <row r="12270" spans="10:11" x14ac:dyDescent="0.25">
      <c r="J12270" s="92"/>
      <c r="K12270" s="92"/>
    </row>
    <row r="12271" spans="10:11" x14ac:dyDescent="0.25">
      <c r="J12271" s="92"/>
      <c r="K12271" s="92"/>
    </row>
    <row r="12272" spans="10:11" x14ac:dyDescent="0.25">
      <c r="J12272" s="92"/>
      <c r="K12272" s="92"/>
    </row>
    <row r="12273" spans="10:11" x14ac:dyDescent="0.25">
      <c r="J12273" s="92"/>
      <c r="K12273" s="92"/>
    </row>
    <row r="12274" spans="10:11" x14ac:dyDescent="0.25">
      <c r="J12274" s="92"/>
      <c r="K12274" s="92"/>
    </row>
    <row r="12275" spans="10:11" x14ac:dyDescent="0.25">
      <c r="J12275" s="92"/>
      <c r="K12275" s="92"/>
    </row>
    <row r="12276" spans="10:11" x14ac:dyDescent="0.25">
      <c r="J12276" s="92"/>
      <c r="K12276" s="92"/>
    </row>
    <row r="12277" spans="10:11" x14ac:dyDescent="0.25">
      <c r="J12277" s="92"/>
      <c r="K12277" s="92"/>
    </row>
    <row r="12278" spans="10:11" x14ac:dyDescent="0.25">
      <c r="J12278" s="92"/>
      <c r="K12278" s="92"/>
    </row>
    <row r="12279" spans="10:11" x14ac:dyDescent="0.25">
      <c r="J12279" s="92"/>
      <c r="K12279" s="92"/>
    </row>
    <row r="12280" spans="10:11" x14ac:dyDescent="0.25">
      <c r="J12280" s="92"/>
      <c r="K12280" s="92"/>
    </row>
    <row r="12281" spans="10:11" x14ac:dyDescent="0.25">
      <c r="J12281" s="92"/>
      <c r="K12281" s="92"/>
    </row>
    <row r="12282" spans="10:11" x14ac:dyDescent="0.25">
      <c r="J12282" s="92"/>
      <c r="K12282" s="92"/>
    </row>
    <row r="12283" spans="10:11" x14ac:dyDescent="0.25">
      <c r="J12283" s="92"/>
      <c r="K12283" s="92"/>
    </row>
    <row r="12284" spans="10:11" x14ac:dyDescent="0.25">
      <c r="J12284" s="92"/>
      <c r="K12284" s="92"/>
    </row>
    <row r="12285" spans="10:11" x14ac:dyDescent="0.25">
      <c r="J12285" s="92"/>
      <c r="K12285" s="92"/>
    </row>
    <row r="12286" spans="10:11" x14ac:dyDescent="0.25">
      <c r="J12286" s="92"/>
      <c r="K12286" s="92"/>
    </row>
    <row r="12287" spans="10:11" x14ac:dyDescent="0.25">
      <c r="J12287" s="92"/>
      <c r="K12287" s="92"/>
    </row>
    <row r="12288" spans="10:11" x14ac:dyDescent="0.25">
      <c r="J12288" s="92"/>
      <c r="K12288" s="92"/>
    </row>
    <row r="12289" spans="10:11" x14ac:dyDescent="0.25">
      <c r="J12289" s="92"/>
      <c r="K12289" s="92"/>
    </row>
    <row r="12290" spans="10:11" x14ac:dyDescent="0.25">
      <c r="J12290" s="92"/>
      <c r="K12290" s="92"/>
    </row>
    <row r="12291" spans="10:11" x14ac:dyDescent="0.25">
      <c r="J12291" s="92"/>
      <c r="K12291" s="92"/>
    </row>
    <row r="12292" spans="10:11" x14ac:dyDescent="0.25">
      <c r="J12292" s="92"/>
      <c r="K12292" s="92"/>
    </row>
    <row r="12293" spans="10:11" x14ac:dyDescent="0.25">
      <c r="J12293" s="92"/>
      <c r="K12293" s="92"/>
    </row>
    <row r="12294" spans="10:11" x14ac:dyDescent="0.25">
      <c r="J12294" s="92"/>
      <c r="K12294" s="92"/>
    </row>
    <row r="12295" spans="10:11" x14ac:dyDescent="0.25">
      <c r="J12295" s="92"/>
      <c r="K12295" s="92"/>
    </row>
    <row r="12296" spans="10:11" x14ac:dyDescent="0.25">
      <c r="J12296" s="92"/>
      <c r="K12296" s="92"/>
    </row>
    <row r="12297" spans="10:11" x14ac:dyDescent="0.25">
      <c r="J12297" s="92"/>
      <c r="K12297" s="92"/>
    </row>
    <row r="12298" spans="10:11" x14ac:dyDescent="0.25">
      <c r="J12298" s="92"/>
      <c r="K12298" s="92"/>
    </row>
    <row r="12299" spans="10:11" x14ac:dyDescent="0.25">
      <c r="J12299" s="92"/>
      <c r="K12299" s="92"/>
    </row>
    <row r="12300" spans="10:11" x14ac:dyDescent="0.25">
      <c r="J12300" s="92"/>
      <c r="K12300" s="92"/>
    </row>
    <row r="12301" spans="10:11" x14ac:dyDescent="0.25">
      <c r="J12301" s="92"/>
      <c r="K12301" s="92"/>
    </row>
    <row r="12302" spans="10:11" x14ac:dyDescent="0.25">
      <c r="J12302" s="92"/>
      <c r="K12302" s="92"/>
    </row>
    <row r="12303" spans="10:11" x14ac:dyDescent="0.25">
      <c r="J12303" s="92"/>
      <c r="K12303" s="92"/>
    </row>
    <row r="12304" spans="10:11" x14ac:dyDescent="0.25">
      <c r="J12304" s="92"/>
      <c r="K12304" s="92"/>
    </row>
    <row r="12305" spans="10:11" x14ac:dyDescent="0.25">
      <c r="J12305" s="92"/>
      <c r="K12305" s="92"/>
    </row>
    <row r="12306" spans="10:11" x14ac:dyDescent="0.25">
      <c r="J12306" s="92"/>
      <c r="K12306" s="92"/>
    </row>
    <row r="12307" spans="10:11" x14ac:dyDescent="0.25">
      <c r="J12307" s="92"/>
      <c r="K12307" s="92"/>
    </row>
    <row r="12308" spans="10:11" x14ac:dyDescent="0.25">
      <c r="J12308" s="92"/>
      <c r="K12308" s="92"/>
    </row>
    <row r="12309" spans="10:11" x14ac:dyDescent="0.25">
      <c r="J12309" s="92"/>
      <c r="K12309" s="92"/>
    </row>
    <row r="12310" spans="10:11" x14ac:dyDescent="0.25">
      <c r="J12310" s="92"/>
      <c r="K12310" s="92"/>
    </row>
    <row r="12311" spans="10:11" x14ac:dyDescent="0.25">
      <c r="J12311" s="92"/>
      <c r="K12311" s="92"/>
    </row>
    <row r="12312" spans="10:11" x14ac:dyDescent="0.25">
      <c r="J12312" s="92"/>
      <c r="K12312" s="92"/>
    </row>
    <row r="12313" spans="10:11" x14ac:dyDescent="0.25">
      <c r="J12313" s="92"/>
      <c r="K12313" s="92"/>
    </row>
    <row r="12314" spans="10:11" x14ac:dyDescent="0.25">
      <c r="J12314" s="92"/>
      <c r="K12314" s="92"/>
    </row>
    <row r="12315" spans="10:11" x14ac:dyDescent="0.25">
      <c r="J12315" s="92"/>
      <c r="K12315" s="92"/>
    </row>
    <row r="12316" spans="10:11" x14ac:dyDescent="0.25">
      <c r="J12316" s="92"/>
      <c r="K12316" s="92"/>
    </row>
    <row r="12317" spans="10:11" x14ac:dyDescent="0.25">
      <c r="J12317" s="92"/>
      <c r="K12317" s="92"/>
    </row>
    <row r="12318" spans="10:11" x14ac:dyDescent="0.25">
      <c r="J12318" s="92"/>
      <c r="K12318" s="92"/>
    </row>
    <row r="12319" spans="10:11" x14ac:dyDescent="0.25">
      <c r="J12319" s="92"/>
      <c r="K12319" s="92"/>
    </row>
    <row r="12320" spans="10:11" x14ac:dyDescent="0.25">
      <c r="J12320" s="92"/>
      <c r="K12320" s="92"/>
    </row>
    <row r="12321" spans="10:11" x14ac:dyDescent="0.25">
      <c r="J12321" s="92"/>
      <c r="K12321" s="92"/>
    </row>
    <row r="12322" spans="10:11" x14ac:dyDescent="0.25">
      <c r="J12322" s="92"/>
      <c r="K12322" s="92"/>
    </row>
    <row r="12323" spans="10:11" x14ac:dyDescent="0.25">
      <c r="J12323" s="92"/>
      <c r="K12323" s="92"/>
    </row>
    <row r="12324" spans="10:11" x14ac:dyDescent="0.25">
      <c r="J12324" s="92"/>
      <c r="K12324" s="92"/>
    </row>
    <row r="12325" spans="10:11" x14ac:dyDescent="0.25">
      <c r="J12325" s="92"/>
      <c r="K12325" s="92"/>
    </row>
    <row r="12326" spans="10:11" x14ac:dyDescent="0.25">
      <c r="J12326" s="92"/>
      <c r="K12326" s="92"/>
    </row>
    <row r="12327" spans="10:11" x14ac:dyDescent="0.25">
      <c r="J12327" s="92"/>
      <c r="K12327" s="92"/>
    </row>
    <row r="12328" spans="10:11" x14ac:dyDescent="0.25">
      <c r="J12328" s="92"/>
      <c r="K12328" s="92"/>
    </row>
    <row r="12329" spans="10:11" x14ac:dyDescent="0.25">
      <c r="J12329" s="92"/>
      <c r="K12329" s="92"/>
    </row>
    <row r="12330" spans="10:11" x14ac:dyDescent="0.25">
      <c r="J12330" s="92"/>
      <c r="K12330" s="92"/>
    </row>
    <row r="12331" spans="10:11" x14ac:dyDescent="0.25">
      <c r="J12331" s="92"/>
      <c r="K12331" s="92"/>
    </row>
    <row r="12332" spans="10:11" x14ac:dyDescent="0.25">
      <c r="J12332" s="92"/>
      <c r="K12332" s="92"/>
    </row>
    <row r="12333" spans="10:11" x14ac:dyDescent="0.25">
      <c r="J12333" s="92"/>
      <c r="K12333" s="92"/>
    </row>
    <row r="12334" spans="10:11" x14ac:dyDescent="0.25">
      <c r="J12334" s="92"/>
      <c r="K12334" s="92"/>
    </row>
    <row r="12335" spans="10:11" x14ac:dyDescent="0.25">
      <c r="J12335" s="92"/>
      <c r="K12335" s="92"/>
    </row>
    <row r="12336" spans="10:11" x14ac:dyDescent="0.25">
      <c r="J12336" s="92"/>
      <c r="K12336" s="92"/>
    </row>
    <row r="12337" spans="10:11" x14ac:dyDescent="0.25">
      <c r="J12337" s="92"/>
      <c r="K12337" s="92"/>
    </row>
    <row r="12338" spans="10:11" x14ac:dyDescent="0.25">
      <c r="J12338" s="92"/>
      <c r="K12338" s="92"/>
    </row>
    <row r="12339" spans="10:11" x14ac:dyDescent="0.25">
      <c r="J12339" s="92"/>
      <c r="K12339" s="92"/>
    </row>
    <row r="12340" spans="10:11" x14ac:dyDescent="0.25">
      <c r="J12340" s="92"/>
      <c r="K12340" s="92"/>
    </row>
    <row r="12341" spans="10:11" x14ac:dyDescent="0.25">
      <c r="J12341" s="92"/>
      <c r="K12341" s="92"/>
    </row>
    <row r="12342" spans="10:11" x14ac:dyDescent="0.25">
      <c r="J12342" s="92"/>
      <c r="K12342" s="92"/>
    </row>
    <row r="12343" spans="10:11" x14ac:dyDescent="0.25">
      <c r="J12343" s="92"/>
      <c r="K12343" s="92"/>
    </row>
    <row r="12344" spans="10:11" x14ac:dyDescent="0.25">
      <c r="J12344" s="92"/>
      <c r="K12344" s="92"/>
    </row>
    <row r="12345" spans="10:11" x14ac:dyDescent="0.25">
      <c r="J12345" s="92"/>
      <c r="K12345" s="92"/>
    </row>
    <row r="12346" spans="10:11" x14ac:dyDescent="0.25">
      <c r="J12346" s="92"/>
      <c r="K12346" s="92"/>
    </row>
    <row r="12347" spans="10:11" x14ac:dyDescent="0.25">
      <c r="J12347" s="92"/>
      <c r="K12347" s="92"/>
    </row>
    <row r="12348" spans="10:11" x14ac:dyDescent="0.25">
      <c r="J12348" s="92"/>
      <c r="K12348" s="92"/>
    </row>
    <row r="12349" spans="10:11" x14ac:dyDescent="0.25">
      <c r="J12349" s="92"/>
      <c r="K12349" s="92"/>
    </row>
    <row r="12350" spans="10:11" x14ac:dyDescent="0.25">
      <c r="J12350" s="92"/>
      <c r="K12350" s="92"/>
    </row>
    <row r="12351" spans="10:11" x14ac:dyDescent="0.25">
      <c r="J12351" s="92"/>
      <c r="K12351" s="92"/>
    </row>
    <row r="12352" spans="10:11" x14ac:dyDescent="0.25">
      <c r="J12352" s="92"/>
      <c r="K12352" s="92"/>
    </row>
    <row r="12353" spans="10:11" x14ac:dyDescent="0.25">
      <c r="J12353" s="92"/>
      <c r="K12353" s="92"/>
    </row>
    <row r="12354" spans="10:11" x14ac:dyDescent="0.25">
      <c r="J12354" s="92"/>
      <c r="K12354" s="92"/>
    </row>
    <row r="12355" spans="10:11" x14ac:dyDescent="0.25">
      <c r="J12355" s="92"/>
      <c r="K12355" s="92"/>
    </row>
    <row r="12356" spans="10:11" x14ac:dyDescent="0.25">
      <c r="J12356" s="92"/>
      <c r="K12356" s="92"/>
    </row>
    <row r="12357" spans="10:11" x14ac:dyDescent="0.25">
      <c r="J12357" s="92"/>
      <c r="K12357" s="92"/>
    </row>
    <row r="12358" spans="10:11" x14ac:dyDescent="0.25">
      <c r="J12358" s="92"/>
      <c r="K12358" s="92"/>
    </row>
    <row r="12359" spans="10:11" x14ac:dyDescent="0.25">
      <c r="J12359" s="92"/>
      <c r="K12359" s="92"/>
    </row>
    <row r="12360" spans="10:11" x14ac:dyDescent="0.25">
      <c r="J12360" s="92"/>
      <c r="K12360" s="92"/>
    </row>
    <row r="12361" spans="10:11" x14ac:dyDescent="0.25">
      <c r="J12361" s="92"/>
      <c r="K12361" s="92"/>
    </row>
    <row r="12362" spans="10:11" x14ac:dyDescent="0.25">
      <c r="J12362" s="92"/>
      <c r="K12362" s="92"/>
    </row>
    <row r="12363" spans="10:11" x14ac:dyDescent="0.25">
      <c r="J12363" s="92"/>
      <c r="K12363" s="92"/>
    </row>
    <row r="12364" spans="10:11" x14ac:dyDescent="0.25">
      <c r="J12364" s="92"/>
      <c r="K12364" s="92"/>
    </row>
    <row r="12365" spans="10:11" x14ac:dyDescent="0.25">
      <c r="J12365" s="92"/>
      <c r="K12365" s="92"/>
    </row>
    <row r="12366" spans="10:11" x14ac:dyDescent="0.25">
      <c r="J12366" s="92"/>
      <c r="K12366" s="92"/>
    </row>
    <row r="12367" spans="10:11" x14ac:dyDescent="0.25">
      <c r="J12367" s="92"/>
      <c r="K12367" s="92"/>
    </row>
    <row r="12368" spans="10:11" x14ac:dyDescent="0.25">
      <c r="J12368" s="92"/>
      <c r="K12368" s="92"/>
    </row>
    <row r="12369" spans="10:11" x14ac:dyDescent="0.25">
      <c r="J12369" s="92"/>
      <c r="K12369" s="92"/>
    </row>
    <row r="12370" spans="10:11" x14ac:dyDescent="0.25">
      <c r="J12370" s="92"/>
      <c r="K12370" s="92"/>
    </row>
    <row r="12371" spans="10:11" x14ac:dyDescent="0.25">
      <c r="J12371" s="92"/>
      <c r="K12371" s="92"/>
    </row>
    <row r="12372" spans="10:11" x14ac:dyDescent="0.25">
      <c r="J12372" s="92"/>
      <c r="K12372" s="92"/>
    </row>
    <row r="12373" spans="10:11" x14ac:dyDescent="0.25">
      <c r="J12373" s="92"/>
      <c r="K12373" s="92"/>
    </row>
    <row r="12374" spans="10:11" x14ac:dyDescent="0.25">
      <c r="J12374" s="92"/>
      <c r="K12374" s="92"/>
    </row>
    <row r="12375" spans="10:11" x14ac:dyDescent="0.25">
      <c r="J12375" s="92"/>
      <c r="K12375" s="92"/>
    </row>
    <row r="12376" spans="10:11" x14ac:dyDescent="0.25">
      <c r="J12376" s="92"/>
      <c r="K12376" s="92"/>
    </row>
    <row r="12377" spans="10:11" x14ac:dyDescent="0.25">
      <c r="J12377" s="92"/>
      <c r="K12377" s="92"/>
    </row>
    <row r="12378" spans="10:11" x14ac:dyDescent="0.25">
      <c r="J12378" s="92"/>
      <c r="K12378" s="92"/>
    </row>
    <row r="12379" spans="10:11" x14ac:dyDescent="0.25">
      <c r="J12379" s="92"/>
      <c r="K12379" s="92"/>
    </row>
    <row r="12380" spans="10:11" x14ac:dyDescent="0.25">
      <c r="J12380" s="92"/>
      <c r="K12380" s="92"/>
    </row>
    <row r="12381" spans="10:11" x14ac:dyDescent="0.25">
      <c r="J12381" s="92"/>
      <c r="K12381" s="92"/>
    </row>
    <row r="12382" spans="10:11" x14ac:dyDescent="0.25">
      <c r="J12382" s="92"/>
      <c r="K12382" s="92"/>
    </row>
    <row r="12383" spans="10:11" x14ac:dyDescent="0.25">
      <c r="J12383" s="92"/>
      <c r="K12383" s="92"/>
    </row>
    <row r="12384" spans="10:11" x14ac:dyDescent="0.25">
      <c r="J12384" s="92"/>
      <c r="K12384" s="92"/>
    </row>
    <row r="12385" spans="10:11" x14ac:dyDescent="0.25">
      <c r="J12385" s="92"/>
      <c r="K12385" s="92"/>
    </row>
    <row r="12386" spans="10:11" x14ac:dyDescent="0.25">
      <c r="J12386" s="92"/>
      <c r="K12386" s="92"/>
    </row>
    <row r="12387" spans="10:11" x14ac:dyDescent="0.25">
      <c r="J12387" s="92"/>
      <c r="K12387" s="92"/>
    </row>
    <row r="12388" spans="10:11" x14ac:dyDescent="0.25">
      <c r="J12388" s="92"/>
      <c r="K12388" s="92"/>
    </row>
    <row r="12389" spans="10:11" x14ac:dyDescent="0.25">
      <c r="J12389" s="92"/>
      <c r="K12389" s="92"/>
    </row>
    <row r="12390" spans="10:11" x14ac:dyDescent="0.25">
      <c r="J12390" s="92"/>
      <c r="K12390" s="92"/>
    </row>
    <row r="12391" spans="10:11" x14ac:dyDescent="0.25">
      <c r="J12391" s="92"/>
      <c r="K12391" s="92"/>
    </row>
    <row r="12392" spans="10:11" x14ac:dyDescent="0.25">
      <c r="J12392" s="92"/>
      <c r="K12392" s="92"/>
    </row>
    <row r="12393" spans="10:11" x14ac:dyDescent="0.25">
      <c r="J12393" s="92"/>
      <c r="K12393" s="92"/>
    </row>
    <row r="12394" spans="10:11" x14ac:dyDescent="0.25">
      <c r="J12394" s="92"/>
      <c r="K12394" s="92"/>
    </row>
    <row r="12395" spans="10:11" x14ac:dyDescent="0.25">
      <c r="J12395" s="92"/>
      <c r="K12395" s="92"/>
    </row>
    <row r="12396" spans="10:11" x14ac:dyDescent="0.25">
      <c r="J12396" s="92"/>
      <c r="K12396" s="92"/>
    </row>
    <row r="12397" spans="10:11" x14ac:dyDescent="0.25">
      <c r="J12397" s="92"/>
      <c r="K12397" s="92"/>
    </row>
    <row r="12398" spans="10:11" x14ac:dyDescent="0.25">
      <c r="J12398" s="92"/>
      <c r="K12398" s="92"/>
    </row>
    <row r="12399" spans="10:11" x14ac:dyDescent="0.25">
      <c r="J12399" s="92"/>
      <c r="K12399" s="92"/>
    </row>
    <row r="12400" spans="10:11" x14ac:dyDescent="0.25">
      <c r="J12400" s="92"/>
      <c r="K12400" s="92"/>
    </row>
    <row r="12401" spans="10:11" x14ac:dyDescent="0.25">
      <c r="J12401" s="92"/>
      <c r="K12401" s="92"/>
    </row>
    <row r="12402" spans="10:11" x14ac:dyDescent="0.25">
      <c r="J12402" s="92"/>
      <c r="K12402" s="92"/>
    </row>
    <row r="12403" spans="10:11" x14ac:dyDescent="0.25">
      <c r="J12403" s="92"/>
      <c r="K12403" s="92"/>
    </row>
    <row r="12404" spans="10:11" x14ac:dyDescent="0.25">
      <c r="J12404" s="92"/>
      <c r="K12404" s="92"/>
    </row>
    <row r="12405" spans="10:11" x14ac:dyDescent="0.25">
      <c r="J12405" s="92"/>
      <c r="K12405" s="92"/>
    </row>
    <row r="12406" spans="10:11" x14ac:dyDescent="0.25">
      <c r="J12406" s="92"/>
      <c r="K12406" s="92"/>
    </row>
    <row r="12407" spans="10:11" x14ac:dyDescent="0.25">
      <c r="J12407" s="92"/>
      <c r="K12407" s="92"/>
    </row>
    <row r="12408" spans="10:11" x14ac:dyDescent="0.25">
      <c r="J12408" s="92"/>
      <c r="K12408" s="92"/>
    </row>
    <row r="12409" spans="10:11" x14ac:dyDescent="0.25">
      <c r="J12409" s="92"/>
      <c r="K12409" s="92"/>
    </row>
    <row r="12410" spans="10:11" x14ac:dyDescent="0.25">
      <c r="J12410" s="92"/>
      <c r="K12410" s="92"/>
    </row>
    <row r="12411" spans="10:11" x14ac:dyDescent="0.25">
      <c r="J12411" s="92"/>
      <c r="K12411" s="92"/>
    </row>
    <row r="12412" spans="10:11" x14ac:dyDescent="0.25">
      <c r="J12412" s="92"/>
      <c r="K12412" s="92"/>
    </row>
    <row r="12413" spans="10:11" x14ac:dyDescent="0.25">
      <c r="J12413" s="92"/>
      <c r="K12413" s="92"/>
    </row>
    <row r="12414" spans="10:11" x14ac:dyDescent="0.25">
      <c r="J12414" s="92"/>
      <c r="K12414" s="92"/>
    </row>
    <row r="12415" spans="10:11" x14ac:dyDescent="0.25">
      <c r="J12415" s="92"/>
      <c r="K12415" s="92"/>
    </row>
    <row r="12416" spans="10:11" x14ac:dyDescent="0.25">
      <c r="J12416" s="92"/>
      <c r="K12416" s="92"/>
    </row>
    <row r="12417" spans="10:11" x14ac:dyDescent="0.25">
      <c r="J12417" s="92"/>
      <c r="K12417" s="92"/>
    </row>
    <row r="12418" spans="10:11" x14ac:dyDescent="0.25">
      <c r="J12418" s="92"/>
      <c r="K12418" s="92"/>
    </row>
    <row r="12419" spans="10:11" x14ac:dyDescent="0.25">
      <c r="J12419" s="92"/>
      <c r="K12419" s="92"/>
    </row>
    <row r="12420" spans="10:11" x14ac:dyDescent="0.25">
      <c r="J12420" s="92"/>
      <c r="K12420" s="92"/>
    </row>
    <row r="12421" spans="10:11" x14ac:dyDescent="0.25">
      <c r="J12421" s="92"/>
      <c r="K12421" s="92"/>
    </row>
    <row r="12422" spans="10:11" x14ac:dyDescent="0.25">
      <c r="J12422" s="92"/>
      <c r="K12422" s="92"/>
    </row>
    <row r="12423" spans="10:11" x14ac:dyDescent="0.25">
      <c r="J12423" s="92"/>
      <c r="K12423" s="92"/>
    </row>
    <row r="12424" spans="10:11" x14ac:dyDescent="0.25">
      <c r="J12424" s="92"/>
      <c r="K12424" s="92"/>
    </row>
    <row r="12425" spans="10:11" x14ac:dyDescent="0.25">
      <c r="J12425" s="92"/>
      <c r="K12425" s="92"/>
    </row>
    <row r="12426" spans="10:11" x14ac:dyDescent="0.25">
      <c r="J12426" s="92"/>
      <c r="K12426" s="92"/>
    </row>
    <row r="12427" spans="10:11" x14ac:dyDescent="0.25">
      <c r="J12427" s="92"/>
      <c r="K12427" s="92"/>
    </row>
    <row r="12428" spans="10:11" x14ac:dyDescent="0.25">
      <c r="J12428" s="92"/>
      <c r="K12428" s="92"/>
    </row>
    <row r="12429" spans="10:11" x14ac:dyDescent="0.25">
      <c r="J12429" s="92"/>
      <c r="K12429" s="92"/>
    </row>
    <row r="12430" spans="10:11" x14ac:dyDescent="0.25">
      <c r="J12430" s="92"/>
      <c r="K12430" s="92"/>
    </row>
    <row r="12431" spans="10:11" x14ac:dyDescent="0.25">
      <c r="J12431" s="92"/>
      <c r="K12431" s="92"/>
    </row>
    <row r="12432" spans="10:11" x14ac:dyDescent="0.25">
      <c r="J12432" s="92"/>
      <c r="K12432" s="92"/>
    </row>
    <row r="12433" spans="10:11" x14ac:dyDescent="0.25">
      <c r="J12433" s="92"/>
      <c r="K12433" s="92"/>
    </row>
    <row r="12434" spans="10:11" x14ac:dyDescent="0.25">
      <c r="J12434" s="92"/>
      <c r="K12434" s="92"/>
    </row>
    <row r="12435" spans="10:11" x14ac:dyDescent="0.25">
      <c r="J12435" s="92"/>
      <c r="K12435" s="92"/>
    </row>
    <row r="12436" spans="10:11" x14ac:dyDescent="0.25">
      <c r="J12436" s="92"/>
      <c r="K12436" s="92"/>
    </row>
    <row r="12437" spans="10:11" x14ac:dyDescent="0.25">
      <c r="J12437" s="92"/>
      <c r="K12437" s="92"/>
    </row>
    <row r="12438" spans="10:11" x14ac:dyDescent="0.25">
      <c r="J12438" s="92"/>
      <c r="K12438" s="92"/>
    </row>
    <row r="12439" spans="10:11" x14ac:dyDescent="0.25">
      <c r="J12439" s="92"/>
      <c r="K12439" s="92"/>
    </row>
    <row r="12440" spans="10:11" x14ac:dyDescent="0.25">
      <c r="J12440" s="92"/>
      <c r="K12440" s="92"/>
    </row>
    <row r="12441" spans="10:11" x14ac:dyDescent="0.25">
      <c r="J12441" s="92"/>
      <c r="K12441" s="92"/>
    </row>
    <row r="12442" spans="10:11" x14ac:dyDescent="0.25">
      <c r="J12442" s="92"/>
      <c r="K12442" s="92"/>
    </row>
    <row r="12443" spans="10:11" x14ac:dyDescent="0.25">
      <c r="J12443" s="92"/>
      <c r="K12443" s="92"/>
    </row>
    <row r="12444" spans="10:11" x14ac:dyDescent="0.25">
      <c r="J12444" s="92"/>
      <c r="K12444" s="92"/>
    </row>
    <row r="12445" spans="10:11" x14ac:dyDescent="0.25">
      <c r="J12445" s="92"/>
      <c r="K12445" s="92"/>
    </row>
    <row r="12446" spans="10:11" x14ac:dyDescent="0.25">
      <c r="J12446" s="92"/>
      <c r="K12446" s="92"/>
    </row>
    <row r="12447" spans="10:11" x14ac:dyDescent="0.25">
      <c r="J12447" s="92"/>
      <c r="K12447" s="92"/>
    </row>
    <row r="12448" spans="10:11" x14ac:dyDescent="0.25">
      <c r="J12448" s="92"/>
      <c r="K12448" s="92"/>
    </row>
    <row r="12449" spans="10:11" x14ac:dyDescent="0.25">
      <c r="J12449" s="92"/>
      <c r="K12449" s="92"/>
    </row>
    <row r="12450" spans="10:11" x14ac:dyDescent="0.25">
      <c r="J12450" s="92"/>
      <c r="K12450" s="92"/>
    </row>
    <row r="12451" spans="10:11" x14ac:dyDescent="0.25">
      <c r="J12451" s="92"/>
      <c r="K12451" s="92"/>
    </row>
    <row r="12452" spans="10:11" x14ac:dyDescent="0.25">
      <c r="J12452" s="92"/>
      <c r="K12452" s="92"/>
    </row>
    <row r="12453" spans="10:11" x14ac:dyDescent="0.25">
      <c r="J12453" s="92"/>
      <c r="K12453" s="92"/>
    </row>
    <row r="12454" spans="10:11" x14ac:dyDescent="0.25">
      <c r="J12454" s="92"/>
      <c r="K12454" s="92"/>
    </row>
    <row r="12455" spans="10:11" x14ac:dyDescent="0.25">
      <c r="J12455" s="92"/>
      <c r="K12455" s="92"/>
    </row>
    <row r="12456" spans="10:11" x14ac:dyDescent="0.25">
      <c r="J12456" s="92"/>
      <c r="K12456" s="92"/>
    </row>
    <row r="12457" spans="10:11" x14ac:dyDescent="0.25">
      <c r="J12457" s="92"/>
      <c r="K12457" s="92"/>
    </row>
    <row r="12458" spans="10:11" x14ac:dyDescent="0.25">
      <c r="J12458" s="92"/>
      <c r="K12458" s="92"/>
    </row>
    <row r="12459" spans="10:11" x14ac:dyDescent="0.25">
      <c r="J12459" s="92"/>
      <c r="K12459" s="92"/>
    </row>
    <row r="12460" spans="10:11" x14ac:dyDescent="0.25">
      <c r="J12460" s="92"/>
      <c r="K12460" s="92"/>
    </row>
    <row r="12461" spans="10:11" x14ac:dyDescent="0.25">
      <c r="J12461" s="92"/>
      <c r="K12461" s="92"/>
    </row>
    <row r="12462" spans="10:11" x14ac:dyDescent="0.25">
      <c r="J12462" s="92"/>
      <c r="K12462" s="92"/>
    </row>
    <row r="12463" spans="10:11" x14ac:dyDescent="0.25">
      <c r="J12463" s="92"/>
      <c r="K12463" s="92"/>
    </row>
    <row r="12464" spans="10:11" x14ac:dyDescent="0.25">
      <c r="J12464" s="92"/>
      <c r="K12464" s="92"/>
    </row>
    <row r="12465" spans="10:11" x14ac:dyDescent="0.25">
      <c r="J12465" s="92"/>
      <c r="K12465" s="92"/>
    </row>
    <row r="12466" spans="10:11" x14ac:dyDescent="0.25">
      <c r="J12466" s="92"/>
      <c r="K12466" s="92"/>
    </row>
    <row r="12467" spans="10:11" x14ac:dyDescent="0.25">
      <c r="J12467" s="92"/>
      <c r="K12467" s="92"/>
    </row>
    <row r="12468" spans="10:11" x14ac:dyDescent="0.25">
      <c r="J12468" s="92"/>
      <c r="K12468" s="92"/>
    </row>
    <row r="12469" spans="10:11" x14ac:dyDescent="0.25">
      <c r="J12469" s="92"/>
      <c r="K12469" s="92"/>
    </row>
    <row r="12470" spans="10:11" x14ac:dyDescent="0.25">
      <c r="J12470" s="92"/>
      <c r="K12470" s="92"/>
    </row>
    <row r="12471" spans="10:11" x14ac:dyDescent="0.25">
      <c r="J12471" s="92"/>
      <c r="K12471" s="92"/>
    </row>
    <row r="12472" spans="10:11" x14ac:dyDescent="0.25">
      <c r="J12472" s="92"/>
      <c r="K12472" s="92"/>
    </row>
    <row r="12473" spans="10:11" x14ac:dyDescent="0.25">
      <c r="J12473" s="92"/>
      <c r="K12473" s="92"/>
    </row>
    <row r="12474" spans="10:11" x14ac:dyDescent="0.25">
      <c r="J12474" s="92"/>
      <c r="K12474" s="92"/>
    </row>
    <row r="12475" spans="10:11" x14ac:dyDescent="0.25">
      <c r="J12475" s="92"/>
      <c r="K12475" s="92"/>
    </row>
    <row r="12476" spans="10:11" x14ac:dyDescent="0.25">
      <c r="J12476" s="92"/>
      <c r="K12476" s="92"/>
    </row>
    <row r="12477" spans="10:11" x14ac:dyDescent="0.25">
      <c r="J12477" s="92"/>
      <c r="K12477" s="92"/>
    </row>
    <row r="12478" spans="10:11" x14ac:dyDescent="0.25">
      <c r="J12478" s="92"/>
      <c r="K12478" s="92"/>
    </row>
    <row r="12479" spans="10:11" x14ac:dyDescent="0.25">
      <c r="J12479" s="92"/>
      <c r="K12479" s="92"/>
    </row>
    <row r="12480" spans="10:11" x14ac:dyDescent="0.25">
      <c r="J12480" s="92"/>
      <c r="K12480" s="92"/>
    </row>
    <row r="12481" spans="10:11" x14ac:dyDescent="0.25">
      <c r="J12481" s="92"/>
      <c r="K12481" s="92"/>
    </row>
    <row r="12482" spans="10:11" x14ac:dyDescent="0.25">
      <c r="J12482" s="92"/>
      <c r="K12482" s="92"/>
    </row>
    <row r="12483" spans="10:11" x14ac:dyDescent="0.25">
      <c r="J12483" s="92"/>
      <c r="K12483" s="92"/>
    </row>
    <row r="12484" spans="10:11" x14ac:dyDescent="0.25">
      <c r="J12484" s="92"/>
      <c r="K12484" s="92"/>
    </row>
    <row r="12485" spans="10:11" x14ac:dyDescent="0.25">
      <c r="J12485" s="92"/>
      <c r="K12485" s="92"/>
    </row>
    <row r="12486" spans="10:11" x14ac:dyDescent="0.25">
      <c r="J12486" s="92"/>
      <c r="K12486" s="92"/>
    </row>
    <row r="12487" spans="10:11" x14ac:dyDescent="0.25">
      <c r="J12487" s="92"/>
      <c r="K12487" s="92"/>
    </row>
    <row r="12488" spans="10:11" x14ac:dyDescent="0.25">
      <c r="J12488" s="92"/>
      <c r="K12488" s="92"/>
    </row>
    <row r="12489" spans="10:11" x14ac:dyDescent="0.25">
      <c r="J12489" s="92"/>
      <c r="K12489" s="92"/>
    </row>
    <row r="12490" spans="10:11" x14ac:dyDescent="0.25">
      <c r="J12490" s="92"/>
      <c r="K12490" s="92"/>
    </row>
    <row r="12491" spans="10:11" x14ac:dyDescent="0.25">
      <c r="J12491" s="92"/>
      <c r="K12491" s="92"/>
    </row>
    <row r="12492" spans="10:11" x14ac:dyDescent="0.25">
      <c r="J12492" s="92"/>
      <c r="K12492" s="92"/>
    </row>
    <row r="12493" spans="10:11" x14ac:dyDescent="0.25">
      <c r="J12493" s="92"/>
      <c r="K12493" s="92"/>
    </row>
    <row r="12494" spans="10:11" x14ac:dyDescent="0.25">
      <c r="J12494" s="92"/>
      <c r="K12494" s="92"/>
    </row>
    <row r="12495" spans="10:11" x14ac:dyDescent="0.25">
      <c r="J12495" s="92"/>
      <c r="K12495" s="92"/>
    </row>
    <row r="12496" spans="10:11" x14ac:dyDescent="0.25">
      <c r="J12496" s="92"/>
      <c r="K12496" s="92"/>
    </row>
    <row r="12497" spans="10:11" x14ac:dyDescent="0.25">
      <c r="J12497" s="92"/>
      <c r="K12497" s="92"/>
    </row>
    <row r="12498" spans="10:11" x14ac:dyDescent="0.25">
      <c r="J12498" s="92"/>
      <c r="K12498" s="92"/>
    </row>
    <row r="12499" spans="10:11" x14ac:dyDescent="0.25">
      <c r="J12499" s="92"/>
      <c r="K12499" s="92"/>
    </row>
    <row r="12500" spans="10:11" x14ac:dyDescent="0.25">
      <c r="J12500" s="92"/>
      <c r="K12500" s="92"/>
    </row>
    <row r="12501" spans="10:11" x14ac:dyDescent="0.25">
      <c r="J12501" s="92"/>
      <c r="K12501" s="92"/>
    </row>
    <row r="12502" spans="10:11" x14ac:dyDescent="0.25">
      <c r="J12502" s="92"/>
      <c r="K12502" s="92"/>
    </row>
    <row r="12503" spans="10:11" x14ac:dyDescent="0.25">
      <c r="J12503" s="92"/>
      <c r="K12503" s="92"/>
    </row>
    <row r="12504" spans="10:11" x14ac:dyDescent="0.25">
      <c r="J12504" s="92"/>
      <c r="K12504" s="92"/>
    </row>
    <row r="12505" spans="10:11" x14ac:dyDescent="0.25">
      <c r="J12505" s="92"/>
      <c r="K12505" s="92"/>
    </row>
    <row r="12506" spans="10:11" x14ac:dyDescent="0.25">
      <c r="J12506" s="92"/>
      <c r="K12506" s="92"/>
    </row>
    <row r="12507" spans="10:11" x14ac:dyDescent="0.25">
      <c r="J12507" s="92"/>
      <c r="K12507" s="92"/>
    </row>
    <row r="12508" spans="10:11" x14ac:dyDescent="0.25">
      <c r="J12508" s="92"/>
      <c r="K12508" s="92"/>
    </row>
    <row r="12509" spans="10:11" x14ac:dyDescent="0.25">
      <c r="J12509" s="92"/>
      <c r="K12509" s="92"/>
    </row>
    <row r="12510" spans="10:11" x14ac:dyDescent="0.25">
      <c r="J12510" s="92"/>
      <c r="K12510" s="92"/>
    </row>
    <row r="12511" spans="10:11" x14ac:dyDescent="0.25">
      <c r="J12511" s="92"/>
      <c r="K12511" s="92"/>
    </row>
    <row r="12512" spans="10:11" x14ac:dyDescent="0.25">
      <c r="J12512" s="92"/>
      <c r="K12512" s="92"/>
    </row>
    <row r="12513" spans="10:11" x14ac:dyDescent="0.25">
      <c r="J12513" s="92"/>
      <c r="K12513" s="92"/>
    </row>
    <row r="12514" spans="10:11" x14ac:dyDescent="0.25">
      <c r="J12514" s="92"/>
      <c r="K12514" s="92"/>
    </row>
    <row r="12515" spans="10:11" x14ac:dyDescent="0.25">
      <c r="J12515" s="92"/>
      <c r="K12515" s="92"/>
    </row>
    <row r="12516" spans="10:11" x14ac:dyDescent="0.25">
      <c r="J12516" s="92"/>
      <c r="K12516" s="92"/>
    </row>
    <row r="12517" spans="10:11" x14ac:dyDescent="0.25">
      <c r="J12517" s="92"/>
      <c r="K12517" s="92"/>
    </row>
    <row r="12518" spans="10:11" x14ac:dyDescent="0.25">
      <c r="J12518" s="92"/>
      <c r="K12518" s="92"/>
    </row>
    <row r="12519" spans="10:11" x14ac:dyDescent="0.25">
      <c r="J12519" s="92"/>
      <c r="K12519" s="92"/>
    </row>
    <row r="12520" spans="10:11" x14ac:dyDescent="0.25">
      <c r="J12520" s="92"/>
      <c r="K12520" s="92"/>
    </row>
    <row r="12521" spans="10:11" x14ac:dyDescent="0.25">
      <c r="J12521" s="92"/>
      <c r="K12521" s="92"/>
    </row>
    <row r="12522" spans="10:11" x14ac:dyDescent="0.25">
      <c r="J12522" s="92"/>
      <c r="K12522" s="92"/>
    </row>
    <row r="12523" spans="10:11" x14ac:dyDescent="0.25">
      <c r="J12523" s="92"/>
      <c r="K12523" s="92"/>
    </row>
    <row r="12524" spans="10:11" x14ac:dyDescent="0.25">
      <c r="J12524" s="92"/>
      <c r="K12524" s="92"/>
    </row>
    <row r="12525" spans="10:11" x14ac:dyDescent="0.25">
      <c r="J12525" s="92"/>
      <c r="K12525" s="92"/>
    </row>
    <row r="12526" spans="10:11" x14ac:dyDescent="0.25">
      <c r="J12526" s="92"/>
      <c r="K12526" s="92"/>
    </row>
    <row r="12527" spans="10:11" x14ac:dyDescent="0.25">
      <c r="J12527" s="92"/>
      <c r="K12527" s="92"/>
    </row>
    <row r="12528" spans="10:11" x14ac:dyDescent="0.25">
      <c r="J12528" s="92"/>
      <c r="K12528" s="92"/>
    </row>
    <row r="12529" spans="10:11" x14ac:dyDescent="0.25">
      <c r="J12529" s="92"/>
      <c r="K12529" s="92"/>
    </row>
    <row r="12530" spans="10:11" x14ac:dyDescent="0.25">
      <c r="J12530" s="92"/>
      <c r="K12530" s="92"/>
    </row>
    <row r="12531" spans="10:11" x14ac:dyDescent="0.25">
      <c r="J12531" s="92"/>
      <c r="K12531" s="92"/>
    </row>
    <row r="12532" spans="10:11" x14ac:dyDescent="0.25">
      <c r="J12532" s="92"/>
      <c r="K12532" s="92"/>
    </row>
    <row r="12533" spans="10:11" x14ac:dyDescent="0.25">
      <c r="J12533" s="92"/>
      <c r="K12533" s="92"/>
    </row>
    <row r="12534" spans="10:11" x14ac:dyDescent="0.25">
      <c r="J12534" s="92"/>
      <c r="K12534" s="92"/>
    </row>
    <row r="12535" spans="10:11" x14ac:dyDescent="0.25">
      <c r="J12535" s="92"/>
      <c r="K12535" s="92"/>
    </row>
    <row r="12536" spans="10:11" x14ac:dyDescent="0.25">
      <c r="J12536" s="92"/>
      <c r="K12536" s="92"/>
    </row>
    <row r="12537" spans="10:11" x14ac:dyDescent="0.25">
      <c r="J12537" s="92"/>
      <c r="K12537" s="92"/>
    </row>
    <row r="12538" spans="10:11" x14ac:dyDescent="0.25">
      <c r="J12538" s="92"/>
      <c r="K12538" s="92"/>
    </row>
    <row r="12539" spans="10:11" x14ac:dyDescent="0.25">
      <c r="J12539" s="92"/>
      <c r="K12539" s="92"/>
    </row>
    <row r="12540" spans="10:11" x14ac:dyDescent="0.25">
      <c r="J12540" s="92"/>
      <c r="K12540" s="92"/>
    </row>
    <row r="12541" spans="10:11" x14ac:dyDescent="0.25">
      <c r="J12541" s="92"/>
      <c r="K12541" s="92"/>
    </row>
    <row r="12542" spans="10:11" x14ac:dyDescent="0.25">
      <c r="J12542" s="92"/>
      <c r="K12542" s="92"/>
    </row>
    <row r="12543" spans="10:11" x14ac:dyDescent="0.25">
      <c r="J12543" s="92"/>
      <c r="K12543" s="92"/>
    </row>
    <row r="12544" spans="10:11" x14ac:dyDescent="0.25">
      <c r="J12544" s="92"/>
      <c r="K12544" s="92"/>
    </row>
    <row r="12545" spans="10:11" x14ac:dyDescent="0.25">
      <c r="J12545" s="92"/>
      <c r="K12545" s="92"/>
    </row>
    <row r="12546" spans="10:11" x14ac:dyDescent="0.25">
      <c r="J12546" s="92"/>
      <c r="K12546" s="92"/>
    </row>
    <row r="12547" spans="10:11" x14ac:dyDescent="0.25">
      <c r="J12547" s="92"/>
      <c r="K12547" s="92"/>
    </row>
    <row r="12548" spans="10:11" x14ac:dyDescent="0.25">
      <c r="J12548" s="92"/>
      <c r="K12548" s="92"/>
    </row>
    <row r="12549" spans="10:11" x14ac:dyDescent="0.25">
      <c r="J12549" s="92"/>
      <c r="K12549" s="92"/>
    </row>
    <row r="12550" spans="10:11" x14ac:dyDescent="0.25">
      <c r="J12550" s="92"/>
      <c r="K12550" s="92"/>
    </row>
    <row r="12551" spans="10:11" x14ac:dyDescent="0.25">
      <c r="J12551" s="92"/>
      <c r="K12551" s="92"/>
    </row>
    <row r="12552" spans="10:11" x14ac:dyDescent="0.25">
      <c r="J12552" s="92"/>
      <c r="K12552" s="92"/>
    </row>
    <row r="12553" spans="10:11" x14ac:dyDescent="0.25">
      <c r="J12553" s="92"/>
      <c r="K12553" s="92"/>
    </row>
    <row r="12554" spans="10:11" x14ac:dyDescent="0.25">
      <c r="J12554" s="92"/>
      <c r="K12554" s="92"/>
    </row>
    <row r="12555" spans="10:11" x14ac:dyDescent="0.25">
      <c r="J12555" s="92"/>
      <c r="K12555" s="92"/>
    </row>
    <row r="12556" spans="10:11" x14ac:dyDescent="0.25">
      <c r="J12556" s="92"/>
      <c r="K12556" s="92"/>
    </row>
    <row r="12557" spans="10:11" x14ac:dyDescent="0.25">
      <c r="J12557" s="92"/>
      <c r="K12557" s="92"/>
    </row>
    <row r="12558" spans="10:11" x14ac:dyDescent="0.25">
      <c r="J12558" s="92"/>
      <c r="K12558" s="92"/>
    </row>
    <row r="12559" spans="10:11" x14ac:dyDescent="0.25">
      <c r="J12559" s="92"/>
      <c r="K12559" s="92"/>
    </row>
    <row r="12560" spans="10:11" x14ac:dyDescent="0.25">
      <c r="J12560" s="92"/>
      <c r="K12560" s="92"/>
    </row>
    <row r="12561" spans="10:11" x14ac:dyDescent="0.25">
      <c r="J12561" s="92"/>
      <c r="K12561" s="92"/>
    </row>
    <row r="12562" spans="10:11" x14ac:dyDescent="0.25">
      <c r="J12562" s="92"/>
      <c r="K12562" s="92"/>
    </row>
    <row r="12563" spans="10:11" x14ac:dyDescent="0.25">
      <c r="J12563" s="92"/>
      <c r="K12563" s="92"/>
    </row>
    <row r="12564" spans="10:11" x14ac:dyDescent="0.25">
      <c r="J12564" s="92"/>
      <c r="K12564" s="92"/>
    </row>
    <row r="12565" spans="10:11" x14ac:dyDescent="0.25">
      <c r="J12565" s="92"/>
      <c r="K12565" s="92"/>
    </row>
    <row r="12566" spans="10:11" x14ac:dyDescent="0.25">
      <c r="J12566" s="92"/>
      <c r="K12566" s="92"/>
    </row>
    <row r="12567" spans="10:11" x14ac:dyDescent="0.25">
      <c r="J12567" s="92"/>
      <c r="K12567" s="92"/>
    </row>
    <row r="12568" spans="10:11" x14ac:dyDescent="0.25">
      <c r="J12568" s="92"/>
      <c r="K12568" s="92"/>
    </row>
    <row r="12569" spans="10:11" x14ac:dyDescent="0.25">
      <c r="J12569" s="92"/>
      <c r="K12569" s="92"/>
    </row>
    <row r="12570" spans="10:11" x14ac:dyDescent="0.25">
      <c r="J12570" s="92"/>
      <c r="K12570" s="92"/>
    </row>
    <row r="12571" spans="10:11" x14ac:dyDescent="0.25">
      <c r="J12571" s="92"/>
      <c r="K12571" s="92"/>
    </row>
    <row r="12572" spans="10:11" x14ac:dyDescent="0.25">
      <c r="J12572" s="92"/>
      <c r="K12572" s="92"/>
    </row>
    <row r="12573" spans="10:11" x14ac:dyDescent="0.25">
      <c r="J12573" s="92"/>
      <c r="K12573" s="92"/>
    </row>
    <row r="12574" spans="10:11" x14ac:dyDescent="0.25">
      <c r="J12574" s="92"/>
      <c r="K12574" s="92"/>
    </row>
    <row r="12575" spans="10:11" x14ac:dyDescent="0.25">
      <c r="J12575" s="92"/>
      <c r="K12575" s="92"/>
    </row>
    <row r="12576" spans="10:11" x14ac:dyDescent="0.25">
      <c r="J12576" s="92"/>
      <c r="K12576" s="92"/>
    </row>
    <row r="12577" spans="10:11" x14ac:dyDescent="0.25">
      <c r="J12577" s="92"/>
      <c r="K12577" s="92"/>
    </row>
    <row r="12578" spans="10:11" x14ac:dyDescent="0.25">
      <c r="J12578" s="92"/>
      <c r="K12578" s="92"/>
    </row>
    <row r="12579" spans="10:11" x14ac:dyDescent="0.25">
      <c r="J12579" s="92"/>
      <c r="K12579" s="92"/>
    </row>
    <row r="12580" spans="10:11" x14ac:dyDescent="0.25">
      <c r="J12580" s="92"/>
      <c r="K12580" s="92"/>
    </row>
    <row r="12581" spans="10:11" x14ac:dyDescent="0.25">
      <c r="J12581" s="92"/>
      <c r="K12581" s="92"/>
    </row>
    <row r="12582" spans="10:11" x14ac:dyDescent="0.25">
      <c r="J12582" s="92"/>
      <c r="K12582" s="92"/>
    </row>
    <row r="12583" spans="10:11" x14ac:dyDescent="0.25">
      <c r="J12583" s="92"/>
      <c r="K12583" s="92"/>
    </row>
    <row r="12584" spans="10:11" x14ac:dyDescent="0.25">
      <c r="J12584" s="92"/>
      <c r="K12584" s="92"/>
    </row>
    <row r="12585" spans="10:11" x14ac:dyDescent="0.25">
      <c r="J12585" s="92"/>
      <c r="K12585" s="92"/>
    </row>
    <row r="12586" spans="10:11" x14ac:dyDescent="0.25">
      <c r="J12586" s="92"/>
      <c r="K12586" s="92"/>
    </row>
    <row r="12587" spans="10:11" x14ac:dyDescent="0.25">
      <c r="J12587" s="92"/>
      <c r="K12587" s="92"/>
    </row>
    <row r="12588" spans="10:11" x14ac:dyDescent="0.25">
      <c r="J12588" s="92"/>
      <c r="K12588" s="92"/>
    </row>
    <row r="12589" spans="10:11" x14ac:dyDescent="0.25">
      <c r="J12589" s="92"/>
      <c r="K12589" s="92"/>
    </row>
    <row r="12590" spans="10:11" x14ac:dyDescent="0.25">
      <c r="J12590" s="92"/>
      <c r="K12590" s="92"/>
    </row>
    <row r="12591" spans="10:11" x14ac:dyDescent="0.25">
      <c r="J12591" s="92"/>
      <c r="K12591" s="92"/>
    </row>
    <row r="12592" spans="10:11" x14ac:dyDescent="0.25">
      <c r="J12592" s="92"/>
      <c r="K12592" s="92"/>
    </row>
    <row r="12593" spans="10:11" x14ac:dyDescent="0.25">
      <c r="J12593" s="92"/>
      <c r="K12593" s="92"/>
    </row>
    <row r="12594" spans="10:11" x14ac:dyDescent="0.25">
      <c r="J12594" s="92"/>
      <c r="K12594" s="92"/>
    </row>
    <row r="12595" spans="10:11" x14ac:dyDescent="0.25">
      <c r="J12595" s="92"/>
      <c r="K12595" s="92"/>
    </row>
    <row r="12596" spans="10:11" x14ac:dyDescent="0.25">
      <c r="J12596" s="92"/>
      <c r="K12596" s="92"/>
    </row>
    <row r="12597" spans="10:11" x14ac:dyDescent="0.25">
      <c r="J12597" s="92"/>
      <c r="K12597" s="92"/>
    </row>
    <row r="12598" spans="10:11" x14ac:dyDescent="0.25">
      <c r="J12598" s="92"/>
      <c r="K12598" s="92"/>
    </row>
    <row r="12599" spans="10:11" x14ac:dyDescent="0.25">
      <c r="J12599" s="92"/>
      <c r="K12599" s="92"/>
    </row>
    <row r="12600" spans="10:11" x14ac:dyDescent="0.25">
      <c r="J12600" s="92"/>
      <c r="K12600" s="92"/>
    </row>
    <row r="12601" spans="10:11" x14ac:dyDescent="0.25">
      <c r="J12601" s="92"/>
      <c r="K12601" s="92"/>
    </row>
    <row r="12602" spans="10:11" x14ac:dyDescent="0.25">
      <c r="J12602" s="92"/>
      <c r="K12602" s="92"/>
    </row>
    <row r="12603" spans="10:11" x14ac:dyDescent="0.25">
      <c r="J12603" s="92"/>
      <c r="K12603" s="92"/>
    </row>
    <row r="12604" spans="10:11" x14ac:dyDescent="0.25">
      <c r="J12604" s="92"/>
      <c r="K12604" s="92"/>
    </row>
    <row r="12605" spans="10:11" x14ac:dyDescent="0.25">
      <c r="J12605" s="92"/>
      <c r="K12605" s="92"/>
    </row>
    <row r="12606" spans="10:11" x14ac:dyDescent="0.25">
      <c r="J12606" s="92"/>
      <c r="K12606" s="92"/>
    </row>
    <row r="12607" spans="10:11" x14ac:dyDescent="0.25">
      <c r="J12607" s="92"/>
      <c r="K12607" s="92"/>
    </row>
    <row r="12608" spans="10:11" x14ac:dyDescent="0.25">
      <c r="J12608" s="92"/>
      <c r="K12608" s="92"/>
    </row>
    <row r="12609" spans="10:11" x14ac:dyDescent="0.25">
      <c r="J12609" s="92"/>
      <c r="K12609" s="92"/>
    </row>
    <row r="12610" spans="10:11" x14ac:dyDescent="0.25">
      <c r="J12610" s="92"/>
      <c r="K12610" s="92"/>
    </row>
    <row r="12611" spans="10:11" x14ac:dyDescent="0.25">
      <c r="J12611" s="92"/>
      <c r="K12611" s="92"/>
    </row>
    <row r="12612" spans="10:11" x14ac:dyDescent="0.25">
      <c r="J12612" s="92"/>
      <c r="K12612" s="92"/>
    </row>
    <row r="12613" spans="10:11" x14ac:dyDescent="0.25">
      <c r="J12613" s="92"/>
      <c r="K12613" s="92"/>
    </row>
    <row r="12614" spans="10:11" x14ac:dyDescent="0.25">
      <c r="J12614" s="92"/>
      <c r="K12614" s="92"/>
    </row>
    <row r="12615" spans="10:11" x14ac:dyDescent="0.25">
      <c r="J12615" s="92"/>
      <c r="K12615" s="92"/>
    </row>
    <row r="12616" spans="10:11" x14ac:dyDescent="0.25">
      <c r="J12616" s="92"/>
      <c r="K12616" s="92"/>
    </row>
    <row r="12617" spans="10:11" x14ac:dyDescent="0.25">
      <c r="J12617" s="92"/>
      <c r="K12617" s="92"/>
    </row>
    <row r="12618" spans="10:11" x14ac:dyDescent="0.25">
      <c r="J12618" s="92"/>
      <c r="K12618" s="92"/>
    </row>
    <row r="12619" spans="10:11" x14ac:dyDescent="0.25">
      <c r="J12619" s="92"/>
      <c r="K12619" s="92"/>
    </row>
    <row r="12620" spans="10:11" x14ac:dyDescent="0.25">
      <c r="J12620" s="92"/>
      <c r="K12620" s="92"/>
    </row>
    <row r="12621" spans="10:11" x14ac:dyDescent="0.25">
      <c r="J12621" s="92"/>
      <c r="K12621" s="92"/>
    </row>
    <row r="12622" spans="10:11" x14ac:dyDescent="0.25">
      <c r="J12622" s="92"/>
      <c r="K12622" s="92"/>
    </row>
    <row r="12623" spans="10:11" x14ac:dyDescent="0.25">
      <c r="J12623" s="92"/>
      <c r="K12623" s="92"/>
    </row>
    <row r="12624" spans="10:11" x14ac:dyDescent="0.25">
      <c r="J12624" s="92"/>
      <c r="K12624" s="92"/>
    </row>
    <row r="12625" spans="10:11" x14ac:dyDescent="0.25">
      <c r="J12625" s="92"/>
      <c r="K12625" s="92"/>
    </row>
    <row r="12626" spans="10:11" x14ac:dyDescent="0.25">
      <c r="J12626" s="92"/>
      <c r="K12626" s="92"/>
    </row>
    <row r="12627" spans="10:11" x14ac:dyDescent="0.25">
      <c r="J12627" s="92"/>
      <c r="K12627" s="92"/>
    </row>
    <row r="12628" spans="10:11" x14ac:dyDescent="0.25">
      <c r="J12628" s="92"/>
      <c r="K12628" s="92"/>
    </row>
    <row r="12629" spans="10:11" x14ac:dyDescent="0.25">
      <c r="J12629" s="92"/>
      <c r="K12629" s="92"/>
    </row>
    <row r="12630" spans="10:11" x14ac:dyDescent="0.25">
      <c r="J12630" s="92"/>
      <c r="K12630" s="92"/>
    </row>
    <row r="12631" spans="10:11" x14ac:dyDescent="0.25">
      <c r="J12631" s="92"/>
      <c r="K12631" s="92"/>
    </row>
    <row r="12632" spans="10:11" x14ac:dyDescent="0.25">
      <c r="J12632" s="92"/>
      <c r="K12632" s="92"/>
    </row>
    <row r="12633" spans="10:11" x14ac:dyDescent="0.25">
      <c r="J12633" s="92"/>
      <c r="K12633" s="92"/>
    </row>
    <row r="12634" spans="10:11" x14ac:dyDescent="0.25">
      <c r="J12634" s="92"/>
      <c r="K12634" s="92"/>
    </row>
    <row r="12635" spans="10:11" x14ac:dyDescent="0.25">
      <c r="J12635" s="92"/>
      <c r="K12635" s="92"/>
    </row>
    <row r="12636" spans="10:11" x14ac:dyDescent="0.25">
      <c r="J12636" s="92"/>
      <c r="K12636" s="92"/>
    </row>
    <row r="12637" spans="10:11" x14ac:dyDescent="0.25">
      <c r="J12637" s="92"/>
      <c r="K12637" s="92"/>
    </row>
    <row r="12638" spans="10:11" x14ac:dyDescent="0.25">
      <c r="J12638" s="92"/>
      <c r="K12638" s="92"/>
    </row>
    <row r="12639" spans="10:11" x14ac:dyDescent="0.25">
      <c r="J12639" s="92"/>
      <c r="K12639" s="92"/>
    </row>
    <row r="12640" spans="10:11" x14ac:dyDescent="0.25">
      <c r="J12640" s="92"/>
      <c r="K12640" s="92"/>
    </row>
    <row r="12641" spans="10:11" x14ac:dyDescent="0.25">
      <c r="J12641" s="92"/>
      <c r="K12641" s="92"/>
    </row>
    <row r="12642" spans="10:11" x14ac:dyDescent="0.25">
      <c r="J12642" s="92"/>
      <c r="K12642" s="92"/>
    </row>
    <row r="12643" spans="10:11" x14ac:dyDescent="0.25">
      <c r="J12643" s="92"/>
      <c r="K12643" s="92"/>
    </row>
    <row r="12644" spans="10:11" x14ac:dyDescent="0.25">
      <c r="J12644" s="92"/>
      <c r="K12644" s="92"/>
    </row>
    <row r="12645" spans="10:11" x14ac:dyDescent="0.25">
      <c r="J12645" s="92"/>
      <c r="K12645" s="92"/>
    </row>
    <row r="12646" spans="10:11" x14ac:dyDescent="0.25">
      <c r="J12646" s="92"/>
      <c r="K12646" s="92"/>
    </row>
    <row r="12647" spans="10:11" x14ac:dyDescent="0.25">
      <c r="J12647" s="92"/>
      <c r="K12647" s="92"/>
    </row>
    <row r="12648" spans="10:11" x14ac:dyDescent="0.25">
      <c r="J12648" s="92"/>
      <c r="K12648" s="92"/>
    </row>
    <row r="12649" spans="10:11" x14ac:dyDescent="0.25">
      <c r="J12649" s="92"/>
      <c r="K12649" s="92"/>
    </row>
    <row r="12650" spans="10:11" x14ac:dyDescent="0.25">
      <c r="J12650" s="92"/>
      <c r="K12650" s="92"/>
    </row>
    <row r="12651" spans="10:11" x14ac:dyDescent="0.25">
      <c r="J12651" s="92"/>
      <c r="K12651" s="92"/>
    </row>
    <row r="12652" spans="10:11" x14ac:dyDescent="0.25">
      <c r="J12652" s="92"/>
      <c r="K12652" s="92"/>
    </row>
    <row r="12653" spans="10:11" x14ac:dyDescent="0.25">
      <c r="J12653" s="92"/>
      <c r="K12653" s="92"/>
    </row>
    <row r="12654" spans="10:11" x14ac:dyDescent="0.25">
      <c r="J12654" s="92"/>
      <c r="K12654" s="92"/>
    </row>
    <row r="12655" spans="10:11" x14ac:dyDescent="0.25">
      <c r="J12655" s="92"/>
      <c r="K12655" s="92"/>
    </row>
    <row r="12656" spans="10:11" x14ac:dyDescent="0.25">
      <c r="J12656" s="92"/>
      <c r="K12656" s="92"/>
    </row>
    <row r="12657" spans="10:11" x14ac:dyDescent="0.25">
      <c r="J12657" s="92"/>
      <c r="K12657" s="92"/>
    </row>
    <row r="12658" spans="10:11" x14ac:dyDescent="0.25">
      <c r="J12658" s="92"/>
      <c r="K12658" s="92"/>
    </row>
    <row r="12659" spans="10:11" x14ac:dyDescent="0.25">
      <c r="J12659" s="92"/>
      <c r="K12659" s="92"/>
    </row>
    <row r="12660" spans="10:11" x14ac:dyDescent="0.25">
      <c r="J12660" s="92"/>
      <c r="K12660" s="92"/>
    </row>
    <row r="12661" spans="10:11" x14ac:dyDescent="0.25">
      <c r="J12661" s="92"/>
      <c r="K12661" s="92"/>
    </row>
    <row r="12662" spans="10:11" x14ac:dyDescent="0.25">
      <c r="J12662" s="92"/>
      <c r="K12662" s="92"/>
    </row>
    <row r="12663" spans="10:11" x14ac:dyDescent="0.25">
      <c r="J12663" s="92"/>
      <c r="K12663" s="92"/>
    </row>
    <row r="12664" spans="10:11" x14ac:dyDescent="0.25">
      <c r="J12664" s="92"/>
      <c r="K12664" s="92"/>
    </row>
    <row r="12665" spans="10:11" x14ac:dyDescent="0.25">
      <c r="J12665" s="92"/>
      <c r="K12665" s="92"/>
    </row>
    <row r="12666" spans="10:11" x14ac:dyDescent="0.25">
      <c r="J12666" s="92"/>
      <c r="K12666" s="92"/>
    </row>
    <row r="12667" spans="10:11" x14ac:dyDescent="0.25">
      <c r="J12667" s="92"/>
      <c r="K12667" s="92"/>
    </row>
    <row r="12668" spans="10:11" x14ac:dyDescent="0.25">
      <c r="J12668" s="92"/>
      <c r="K12668" s="92"/>
    </row>
    <row r="12669" spans="10:11" x14ac:dyDescent="0.25">
      <c r="J12669" s="92"/>
      <c r="K12669" s="92"/>
    </row>
    <row r="12670" spans="10:11" x14ac:dyDescent="0.25">
      <c r="J12670" s="92"/>
      <c r="K12670" s="92"/>
    </row>
    <row r="12671" spans="10:11" x14ac:dyDescent="0.25">
      <c r="J12671" s="92"/>
      <c r="K12671" s="92"/>
    </row>
    <row r="12672" spans="10:11" x14ac:dyDescent="0.25">
      <c r="J12672" s="92"/>
      <c r="K12672" s="92"/>
    </row>
    <row r="12673" spans="10:11" x14ac:dyDescent="0.25">
      <c r="J12673" s="92"/>
      <c r="K12673" s="92"/>
    </row>
    <row r="12674" spans="10:11" x14ac:dyDescent="0.25">
      <c r="J12674" s="92"/>
      <c r="K12674" s="92"/>
    </row>
    <row r="12675" spans="10:11" x14ac:dyDescent="0.25">
      <c r="J12675" s="92"/>
      <c r="K12675" s="92"/>
    </row>
    <row r="12676" spans="10:11" x14ac:dyDescent="0.25">
      <c r="J12676" s="92"/>
      <c r="K12676" s="92"/>
    </row>
    <row r="12677" spans="10:11" x14ac:dyDescent="0.25">
      <c r="J12677" s="92"/>
      <c r="K12677" s="92"/>
    </row>
    <row r="12678" spans="10:11" x14ac:dyDescent="0.25">
      <c r="J12678" s="92"/>
      <c r="K12678" s="92"/>
    </row>
    <row r="12679" spans="10:11" x14ac:dyDescent="0.25">
      <c r="J12679" s="92"/>
      <c r="K12679" s="92"/>
    </row>
    <row r="12680" spans="10:11" x14ac:dyDescent="0.25">
      <c r="J12680" s="92"/>
      <c r="K12680" s="92"/>
    </row>
    <row r="12681" spans="10:11" x14ac:dyDescent="0.25">
      <c r="J12681" s="92"/>
      <c r="K12681" s="92"/>
    </row>
    <row r="12682" spans="10:11" x14ac:dyDescent="0.25">
      <c r="J12682" s="92"/>
      <c r="K12682" s="92"/>
    </row>
    <row r="12683" spans="10:11" x14ac:dyDescent="0.25">
      <c r="J12683" s="92"/>
      <c r="K12683" s="92"/>
    </row>
    <row r="12684" spans="10:11" x14ac:dyDescent="0.25">
      <c r="J12684" s="92"/>
      <c r="K12684" s="92"/>
    </row>
    <row r="12685" spans="10:11" x14ac:dyDescent="0.25">
      <c r="J12685" s="92"/>
      <c r="K12685" s="92"/>
    </row>
    <row r="12686" spans="10:11" x14ac:dyDescent="0.25">
      <c r="J12686" s="92"/>
      <c r="K12686" s="92"/>
    </row>
    <row r="12687" spans="10:11" x14ac:dyDescent="0.25">
      <c r="J12687" s="92"/>
      <c r="K12687" s="92"/>
    </row>
    <row r="12688" spans="10:11" x14ac:dyDescent="0.25">
      <c r="J12688" s="92"/>
      <c r="K12688" s="92"/>
    </row>
    <row r="12689" spans="10:11" x14ac:dyDescent="0.25">
      <c r="J12689" s="92"/>
      <c r="K12689" s="92"/>
    </row>
    <row r="12690" spans="10:11" x14ac:dyDescent="0.25">
      <c r="J12690" s="92"/>
      <c r="K12690" s="92"/>
    </row>
    <row r="12691" spans="10:11" x14ac:dyDescent="0.25">
      <c r="J12691" s="92"/>
      <c r="K12691" s="92"/>
    </row>
    <row r="12692" spans="10:11" x14ac:dyDescent="0.25">
      <c r="J12692" s="92"/>
      <c r="K12692" s="92"/>
    </row>
    <row r="12693" spans="10:11" x14ac:dyDescent="0.25">
      <c r="J12693" s="92"/>
      <c r="K12693" s="92"/>
    </row>
    <row r="12694" spans="10:11" x14ac:dyDescent="0.25">
      <c r="J12694" s="92"/>
      <c r="K12694" s="92"/>
    </row>
    <row r="12695" spans="10:11" x14ac:dyDescent="0.25">
      <c r="J12695" s="92"/>
      <c r="K12695" s="92"/>
    </row>
    <row r="12696" spans="10:11" x14ac:dyDescent="0.25">
      <c r="J12696" s="92"/>
      <c r="K12696" s="92"/>
    </row>
    <row r="12697" spans="10:11" x14ac:dyDescent="0.25">
      <c r="J12697" s="92"/>
      <c r="K12697" s="92"/>
    </row>
    <row r="12698" spans="10:11" x14ac:dyDescent="0.25">
      <c r="J12698" s="92"/>
      <c r="K12698" s="92"/>
    </row>
    <row r="12699" spans="10:11" x14ac:dyDescent="0.25">
      <c r="J12699" s="92"/>
      <c r="K12699" s="92"/>
    </row>
    <row r="12700" spans="10:11" x14ac:dyDescent="0.25">
      <c r="J12700" s="92"/>
      <c r="K12700" s="92"/>
    </row>
    <row r="12701" spans="10:11" x14ac:dyDescent="0.25">
      <c r="J12701" s="92"/>
      <c r="K12701" s="92"/>
    </row>
    <row r="12702" spans="10:11" x14ac:dyDescent="0.25">
      <c r="J12702" s="92"/>
      <c r="K12702" s="92"/>
    </row>
    <row r="12703" spans="10:11" x14ac:dyDescent="0.25">
      <c r="J12703" s="92"/>
      <c r="K12703" s="92"/>
    </row>
    <row r="12704" spans="10:11" x14ac:dyDescent="0.25">
      <c r="J12704" s="92"/>
      <c r="K12704" s="92"/>
    </row>
    <row r="12705" spans="10:11" x14ac:dyDescent="0.25">
      <c r="J12705" s="92"/>
      <c r="K12705" s="92"/>
    </row>
    <row r="12706" spans="10:11" x14ac:dyDescent="0.25">
      <c r="J12706" s="92"/>
      <c r="K12706" s="92"/>
    </row>
    <row r="12707" spans="10:11" x14ac:dyDescent="0.25">
      <c r="J12707" s="92"/>
      <c r="K12707" s="92"/>
    </row>
    <row r="12708" spans="10:11" x14ac:dyDescent="0.25">
      <c r="J12708" s="92"/>
      <c r="K12708" s="92"/>
    </row>
    <row r="12709" spans="10:11" x14ac:dyDescent="0.25">
      <c r="J12709" s="92"/>
      <c r="K12709" s="92"/>
    </row>
    <row r="12710" spans="10:11" x14ac:dyDescent="0.25">
      <c r="J12710" s="92"/>
      <c r="K12710" s="92"/>
    </row>
    <row r="12711" spans="10:11" x14ac:dyDescent="0.25">
      <c r="J12711" s="92"/>
      <c r="K12711" s="92"/>
    </row>
    <row r="12712" spans="10:11" x14ac:dyDescent="0.25">
      <c r="J12712" s="92"/>
      <c r="K12712" s="92"/>
    </row>
    <row r="12713" spans="10:11" x14ac:dyDescent="0.25">
      <c r="J12713" s="92"/>
      <c r="K12713" s="92"/>
    </row>
    <row r="12714" spans="10:11" x14ac:dyDescent="0.25">
      <c r="J12714" s="92"/>
      <c r="K12714" s="92"/>
    </row>
    <row r="12715" spans="10:11" x14ac:dyDescent="0.25">
      <c r="J12715" s="92"/>
      <c r="K12715" s="92"/>
    </row>
    <row r="12716" spans="10:11" x14ac:dyDescent="0.25">
      <c r="J12716" s="92"/>
      <c r="K12716" s="92"/>
    </row>
    <row r="12717" spans="10:11" x14ac:dyDescent="0.25">
      <c r="J12717" s="92"/>
      <c r="K12717" s="92"/>
    </row>
    <row r="12718" spans="10:11" x14ac:dyDescent="0.25">
      <c r="J12718" s="92"/>
      <c r="K12718" s="92"/>
    </row>
    <row r="12719" spans="10:11" x14ac:dyDescent="0.25">
      <c r="J12719" s="92"/>
      <c r="K12719" s="92"/>
    </row>
    <row r="12720" spans="10:11" x14ac:dyDescent="0.25">
      <c r="J12720" s="92"/>
      <c r="K12720" s="92"/>
    </row>
    <row r="12721" spans="10:11" x14ac:dyDescent="0.25">
      <c r="J12721" s="92"/>
      <c r="K12721" s="92"/>
    </row>
    <row r="12722" spans="10:11" x14ac:dyDescent="0.25">
      <c r="J12722" s="92"/>
      <c r="K12722" s="92"/>
    </row>
    <row r="12723" spans="10:11" x14ac:dyDescent="0.25">
      <c r="J12723" s="92"/>
      <c r="K12723" s="92"/>
    </row>
    <row r="12724" spans="10:11" x14ac:dyDescent="0.25">
      <c r="J12724" s="92"/>
      <c r="K12724" s="92"/>
    </row>
    <row r="12725" spans="10:11" x14ac:dyDescent="0.25">
      <c r="J12725" s="92"/>
      <c r="K12725" s="92"/>
    </row>
    <row r="12726" spans="10:11" x14ac:dyDescent="0.25">
      <c r="J12726" s="92"/>
      <c r="K12726" s="92"/>
    </row>
    <row r="12727" spans="10:11" x14ac:dyDescent="0.25">
      <c r="J12727" s="92"/>
      <c r="K12727" s="92"/>
    </row>
    <row r="12728" spans="10:11" x14ac:dyDescent="0.25">
      <c r="J12728" s="92"/>
      <c r="K12728" s="92"/>
    </row>
    <row r="12729" spans="10:11" x14ac:dyDescent="0.25">
      <c r="J12729" s="92"/>
      <c r="K12729" s="92"/>
    </row>
    <row r="12730" spans="10:11" x14ac:dyDescent="0.25">
      <c r="J12730" s="92"/>
      <c r="K12730" s="92"/>
    </row>
    <row r="12731" spans="10:11" x14ac:dyDescent="0.25">
      <c r="J12731" s="92"/>
      <c r="K12731" s="92"/>
    </row>
    <row r="12732" spans="10:11" x14ac:dyDescent="0.25">
      <c r="J12732" s="92"/>
      <c r="K12732" s="92"/>
    </row>
    <row r="12733" spans="10:11" x14ac:dyDescent="0.25">
      <c r="J12733" s="92"/>
      <c r="K12733" s="92"/>
    </row>
    <row r="12734" spans="10:11" x14ac:dyDescent="0.25">
      <c r="J12734" s="92"/>
      <c r="K12734" s="92"/>
    </row>
    <row r="12735" spans="10:11" x14ac:dyDescent="0.25">
      <c r="J12735" s="92"/>
      <c r="K12735" s="92"/>
    </row>
    <row r="12736" spans="10:11" x14ac:dyDescent="0.25">
      <c r="J12736" s="92"/>
      <c r="K12736" s="92"/>
    </row>
    <row r="12737" spans="10:11" x14ac:dyDescent="0.25">
      <c r="J12737" s="92"/>
      <c r="K12737" s="92"/>
    </row>
    <row r="12738" spans="10:11" x14ac:dyDescent="0.25">
      <c r="J12738" s="92"/>
      <c r="K12738" s="92"/>
    </row>
    <row r="12739" spans="10:11" x14ac:dyDescent="0.25">
      <c r="J12739" s="92"/>
      <c r="K12739" s="92"/>
    </row>
    <row r="12740" spans="10:11" x14ac:dyDescent="0.25">
      <c r="J12740" s="92"/>
      <c r="K12740" s="92"/>
    </row>
    <row r="12741" spans="10:11" x14ac:dyDescent="0.25">
      <c r="J12741" s="92"/>
      <c r="K12741" s="92"/>
    </row>
    <row r="12742" spans="10:11" x14ac:dyDescent="0.25">
      <c r="J12742" s="92"/>
      <c r="K12742" s="92"/>
    </row>
    <row r="12743" spans="10:11" x14ac:dyDescent="0.25">
      <c r="J12743" s="92"/>
      <c r="K12743" s="92"/>
    </row>
    <row r="12744" spans="10:11" x14ac:dyDescent="0.25">
      <c r="J12744" s="92"/>
      <c r="K12744" s="92"/>
    </row>
    <row r="12745" spans="10:11" x14ac:dyDescent="0.25">
      <c r="J12745" s="92"/>
      <c r="K12745" s="92"/>
    </row>
    <row r="12746" spans="10:11" x14ac:dyDescent="0.25">
      <c r="J12746" s="92"/>
      <c r="K12746" s="92"/>
    </row>
    <row r="12747" spans="10:11" x14ac:dyDescent="0.25">
      <c r="J12747" s="92"/>
      <c r="K12747" s="92"/>
    </row>
    <row r="12748" spans="10:11" x14ac:dyDescent="0.25">
      <c r="J12748" s="92"/>
      <c r="K12748" s="92"/>
    </row>
    <row r="12749" spans="10:11" x14ac:dyDescent="0.25">
      <c r="J12749" s="92"/>
      <c r="K12749" s="92"/>
    </row>
    <row r="12750" spans="10:11" x14ac:dyDescent="0.25">
      <c r="J12750" s="92"/>
      <c r="K12750" s="92"/>
    </row>
    <row r="12751" spans="10:11" x14ac:dyDescent="0.25">
      <c r="J12751" s="92"/>
      <c r="K12751" s="92"/>
    </row>
    <row r="12752" spans="10:11" x14ac:dyDescent="0.25">
      <c r="J12752" s="92"/>
      <c r="K12752" s="92"/>
    </row>
    <row r="12753" spans="10:11" x14ac:dyDescent="0.25">
      <c r="J12753" s="92"/>
      <c r="K12753" s="92"/>
    </row>
    <row r="12754" spans="10:11" x14ac:dyDescent="0.25">
      <c r="J12754" s="92"/>
      <c r="K12754" s="92"/>
    </row>
    <row r="12755" spans="10:11" x14ac:dyDescent="0.25">
      <c r="J12755" s="92"/>
      <c r="K12755" s="92"/>
    </row>
    <row r="12756" spans="10:11" x14ac:dyDescent="0.25">
      <c r="J12756" s="92"/>
      <c r="K12756" s="92"/>
    </row>
    <row r="12757" spans="10:11" x14ac:dyDescent="0.25">
      <c r="J12757" s="92"/>
      <c r="K12757" s="92"/>
    </row>
    <row r="12758" spans="10:11" x14ac:dyDescent="0.25">
      <c r="J12758" s="92"/>
      <c r="K12758" s="92"/>
    </row>
    <row r="12759" spans="10:11" x14ac:dyDescent="0.25">
      <c r="J12759" s="92"/>
      <c r="K12759" s="92"/>
    </row>
    <row r="12760" spans="10:11" x14ac:dyDescent="0.25">
      <c r="J12760" s="92"/>
      <c r="K12760" s="92"/>
    </row>
    <row r="12761" spans="10:11" x14ac:dyDescent="0.25">
      <c r="J12761" s="92"/>
      <c r="K12761" s="92"/>
    </row>
    <row r="12762" spans="10:11" x14ac:dyDescent="0.25">
      <c r="J12762" s="92"/>
      <c r="K12762" s="92"/>
    </row>
    <row r="12763" spans="10:11" x14ac:dyDescent="0.25">
      <c r="J12763" s="92"/>
      <c r="K12763" s="92"/>
    </row>
    <row r="12764" spans="10:11" x14ac:dyDescent="0.25">
      <c r="J12764" s="92"/>
      <c r="K12764" s="92"/>
    </row>
    <row r="12765" spans="10:11" x14ac:dyDescent="0.25">
      <c r="J12765" s="92"/>
      <c r="K12765" s="92"/>
    </row>
    <row r="12766" spans="10:11" x14ac:dyDescent="0.25">
      <c r="J12766" s="92"/>
      <c r="K12766" s="92"/>
    </row>
    <row r="12767" spans="10:11" x14ac:dyDescent="0.25">
      <c r="J12767" s="92"/>
      <c r="K12767" s="92"/>
    </row>
    <row r="12768" spans="10:11" x14ac:dyDescent="0.25">
      <c r="J12768" s="92"/>
      <c r="K12768" s="92"/>
    </row>
    <row r="12769" spans="10:11" x14ac:dyDescent="0.25">
      <c r="J12769" s="92"/>
      <c r="K12769" s="92"/>
    </row>
    <row r="12770" spans="10:11" x14ac:dyDescent="0.25">
      <c r="J12770" s="92"/>
      <c r="K12770" s="92"/>
    </row>
    <row r="12771" spans="10:11" x14ac:dyDescent="0.25">
      <c r="J12771" s="92"/>
      <c r="K12771" s="92"/>
    </row>
    <row r="12772" spans="10:11" x14ac:dyDescent="0.25">
      <c r="J12772" s="92"/>
      <c r="K12772" s="92"/>
    </row>
    <row r="12773" spans="10:11" x14ac:dyDescent="0.25">
      <c r="J12773" s="92"/>
      <c r="K12773" s="92"/>
    </row>
    <row r="12774" spans="10:11" x14ac:dyDescent="0.25">
      <c r="J12774" s="92"/>
      <c r="K12774" s="92"/>
    </row>
    <row r="12775" spans="10:11" x14ac:dyDescent="0.25">
      <c r="J12775" s="92"/>
      <c r="K12775" s="92"/>
    </row>
    <row r="12776" spans="10:11" x14ac:dyDescent="0.25">
      <c r="J12776" s="92"/>
      <c r="K12776" s="92"/>
    </row>
    <row r="12777" spans="10:11" x14ac:dyDescent="0.25">
      <c r="J12777" s="92"/>
      <c r="K12777" s="92"/>
    </row>
    <row r="12778" spans="10:11" x14ac:dyDescent="0.25">
      <c r="J12778" s="92"/>
      <c r="K12778" s="92"/>
    </row>
    <row r="12779" spans="10:11" x14ac:dyDescent="0.25">
      <c r="J12779" s="92"/>
      <c r="K12779" s="92"/>
    </row>
    <row r="12780" spans="10:11" x14ac:dyDescent="0.25">
      <c r="J12780" s="92"/>
      <c r="K12780" s="92"/>
    </row>
    <row r="12781" spans="10:11" x14ac:dyDescent="0.25">
      <c r="J12781" s="92"/>
      <c r="K12781" s="92"/>
    </row>
    <row r="12782" spans="10:11" x14ac:dyDescent="0.25">
      <c r="J12782" s="92"/>
      <c r="K12782" s="92"/>
    </row>
    <row r="12783" spans="10:11" x14ac:dyDescent="0.25">
      <c r="J12783" s="92"/>
      <c r="K12783" s="92"/>
    </row>
    <row r="12784" spans="10:11" x14ac:dyDescent="0.25">
      <c r="J12784" s="92"/>
      <c r="K12784" s="92"/>
    </row>
    <row r="12785" spans="10:11" x14ac:dyDescent="0.25">
      <c r="J12785" s="92"/>
      <c r="K12785" s="92"/>
    </row>
    <row r="12786" spans="10:11" x14ac:dyDescent="0.25">
      <c r="J12786" s="92"/>
      <c r="K12786" s="92"/>
    </row>
    <row r="12787" spans="10:11" x14ac:dyDescent="0.25">
      <c r="J12787" s="92"/>
      <c r="K12787" s="92"/>
    </row>
    <row r="12788" spans="10:11" x14ac:dyDescent="0.25">
      <c r="J12788" s="92"/>
      <c r="K12788" s="92"/>
    </row>
    <row r="12789" spans="10:11" x14ac:dyDescent="0.25">
      <c r="J12789" s="92"/>
      <c r="K12789" s="92"/>
    </row>
    <row r="12790" spans="10:11" x14ac:dyDescent="0.25">
      <c r="J12790" s="92"/>
      <c r="K12790" s="92"/>
    </row>
    <row r="12791" spans="10:11" x14ac:dyDescent="0.25">
      <c r="J12791" s="92"/>
      <c r="K12791" s="92"/>
    </row>
    <row r="12792" spans="10:11" x14ac:dyDescent="0.25">
      <c r="J12792" s="92"/>
      <c r="K12792" s="92"/>
    </row>
    <row r="12793" spans="10:11" x14ac:dyDescent="0.25">
      <c r="J12793" s="92"/>
      <c r="K12793" s="92"/>
    </row>
    <row r="12794" spans="10:11" x14ac:dyDescent="0.25">
      <c r="J12794" s="92"/>
      <c r="K12794" s="92"/>
    </row>
    <row r="12795" spans="10:11" x14ac:dyDescent="0.25">
      <c r="J12795" s="92"/>
      <c r="K12795" s="92"/>
    </row>
    <row r="12796" spans="10:11" x14ac:dyDescent="0.25">
      <c r="J12796" s="92"/>
      <c r="K12796" s="92"/>
    </row>
    <row r="12797" spans="10:11" x14ac:dyDescent="0.25">
      <c r="J12797" s="92"/>
      <c r="K12797" s="92"/>
    </row>
    <row r="12798" spans="10:11" x14ac:dyDescent="0.25">
      <c r="J12798" s="92"/>
      <c r="K12798" s="92"/>
    </row>
    <row r="12799" spans="10:11" x14ac:dyDescent="0.25">
      <c r="J12799" s="92"/>
      <c r="K12799" s="92"/>
    </row>
    <row r="12800" spans="10:11" x14ac:dyDescent="0.25">
      <c r="J12800" s="92"/>
      <c r="K12800" s="92"/>
    </row>
    <row r="12801" spans="10:11" x14ac:dyDescent="0.25">
      <c r="J12801" s="92"/>
      <c r="K12801" s="92"/>
    </row>
    <row r="12802" spans="10:11" x14ac:dyDescent="0.25">
      <c r="J12802" s="92"/>
      <c r="K12802" s="92"/>
    </row>
    <row r="12803" spans="10:11" x14ac:dyDescent="0.25">
      <c r="J12803" s="92"/>
      <c r="K12803" s="92"/>
    </row>
    <row r="12804" spans="10:11" x14ac:dyDescent="0.25">
      <c r="J12804" s="92"/>
      <c r="K12804" s="92"/>
    </row>
    <row r="12805" spans="10:11" x14ac:dyDescent="0.25">
      <c r="J12805" s="92"/>
      <c r="K12805" s="92"/>
    </row>
    <row r="12806" spans="10:11" x14ac:dyDescent="0.25">
      <c r="J12806" s="92"/>
      <c r="K12806" s="92"/>
    </row>
    <row r="12807" spans="10:11" x14ac:dyDescent="0.25">
      <c r="J12807" s="92"/>
      <c r="K12807" s="92"/>
    </row>
    <row r="12808" spans="10:11" x14ac:dyDescent="0.25">
      <c r="J12808" s="92"/>
      <c r="K12808" s="92"/>
    </row>
    <row r="12809" spans="10:11" x14ac:dyDescent="0.25">
      <c r="J12809" s="92"/>
      <c r="K12809" s="92"/>
    </row>
    <row r="12810" spans="10:11" x14ac:dyDescent="0.25">
      <c r="J12810" s="92"/>
      <c r="K12810" s="92"/>
    </row>
    <row r="12811" spans="10:11" x14ac:dyDescent="0.25">
      <c r="J12811" s="92"/>
      <c r="K12811" s="92"/>
    </row>
    <row r="12812" spans="10:11" x14ac:dyDescent="0.25">
      <c r="J12812" s="92"/>
      <c r="K12812" s="92"/>
    </row>
    <row r="12813" spans="10:11" x14ac:dyDescent="0.25">
      <c r="J12813" s="92"/>
      <c r="K12813" s="92"/>
    </row>
    <row r="12814" spans="10:11" x14ac:dyDescent="0.25">
      <c r="J12814" s="92"/>
      <c r="K12814" s="92"/>
    </row>
    <row r="12815" spans="10:11" x14ac:dyDescent="0.25">
      <c r="J12815" s="92"/>
      <c r="K12815" s="92"/>
    </row>
    <row r="12816" spans="10:11" x14ac:dyDescent="0.25">
      <c r="J12816" s="92"/>
      <c r="K12816" s="92"/>
    </row>
    <row r="12817" spans="10:11" x14ac:dyDescent="0.25">
      <c r="J12817" s="92"/>
      <c r="K12817" s="92"/>
    </row>
    <row r="12818" spans="10:11" x14ac:dyDescent="0.25">
      <c r="J12818" s="92"/>
      <c r="K12818" s="92"/>
    </row>
    <row r="12819" spans="10:11" x14ac:dyDescent="0.25">
      <c r="J12819" s="92"/>
      <c r="K12819" s="92"/>
    </row>
    <row r="12820" spans="10:11" x14ac:dyDescent="0.25">
      <c r="J12820" s="92"/>
      <c r="K12820" s="92"/>
    </row>
    <row r="12821" spans="10:11" x14ac:dyDescent="0.25">
      <c r="J12821" s="92"/>
      <c r="K12821" s="92"/>
    </row>
    <row r="12822" spans="10:11" x14ac:dyDescent="0.25">
      <c r="J12822" s="92"/>
      <c r="K12822" s="92"/>
    </row>
    <row r="12823" spans="10:11" x14ac:dyDescent="0.25">
      <c r="J12823" s="92"/>
      <c r="K12823" s="92"/>
    </row>
    <row r="12824" spans="10:11" x14ac:dyDescent="0.25">
      <c r="J12824" s="92"/>
      <c r="K12824" s="92"/>
    </row>
    <row r="12825" spans="10:11" x14ac:dyDescent="0.25">
      <c r="J12825" s="92"/>
      <c r="K12825" s="92"/>
    </row>
    <row r="12826" spans="10:11" x14ac:dyDescent="0.25">
      <c r="J12826" s="92"/>
      <c r="K12826" s="92"/>
    </row>
    <row r="12827" spans="10:11" x14ac:dyDescent="0.25">
      <c r="J12827" s="92"/>
      <c r="K12827" s="92"/>
    </row>
    <row r="12828" spans="10:11" x14ac:dyDescent="0.25">
      <c r="J12828" s="92"/>
      <c r="K12828" s="92"/>
    </row>
    <row r="12829" spans="10:11" x14ac:dyDescent="0.25">
      <c r="J12829" s="92"/>
      <c r="K12829" s="92"/>
    </row>
    <row r="12830" spans="10:11" x14ac:dyDescent="0.25">
      <c r="J12830" s="92"/>
      <c r="K12830" s="92"/>
    </row>
    <row r="12831" spans="10:11" x14ac:dyDescent="0.25">
      <c r="J12831" s="92"/>
      <c r="K12831" s="92"/>
    </row>
    <row r="12832" spans="10:11" x14ac:dyDescent="0.25">
      <c r="J12832" s="92"/>
      <c r="K12832" s="92"/>
    </row>
    <row r="12833" spans="10:11" x14ac:dyDescent="0.25">
      <c r="J12833" s="92"/>
      <c r="K12833" s="92"/>
    </row>
    <row r="12834" spans="10:11" x14ac:dyDescent="0.25">
      <c r="J12834" s="92"/>
      <c r="K12834" s="92"/>
    </row>
    <row r="12835" spans="10:11" x14ac:dyDescent="0.25">
      <c r="J12835" s="92"/>
      <c r="K12835" s="92"/>
    </row>
    <row r="12836" spans="10:11" x14ac:dyDescent="0.25">
      <c r="J12836" s="92"/>
      <c r="K12836" s="92"/>
    </row>
    <row r="12837" spans="10:11" x14ac:dyDescent="0.25">
      <c r="J12837" s="92"/>
      <c r="K12837" s="92"/>
    </row>
    <row r="12838" spans="10:11" x14ac:dyDescent="0.25">
      <c r="J12838" s="92"/>
      <c r="K12838" s="92"/>
    </row>
    <row r="12839" spans="10:11" x14ac:dyDescent="0.25">
      <c r="J12839" s="92"/>
      <c r="K12839" s="92"/>
    </row>
    <row r="12840" spans="10:11" x14ac:dyDescent="0.25">
      <c r="J12840" s="92"/>
      <c r="K12840" s="92"/>
    </row>
    <row r="12841" spans="10:11" x14ac:dyDescent="0.25">
      <c r="J12841" s="92"/>
      <c r="K12841" s="92"/>
    </row>
    <row r="12842" spans="10:11" x14ac:dyDescent="0.25">
      <c r="J12842" s="92"/>
      <c r="K12842" s="92"/>
    </row>
    <row r="12843" spans="10:11" x14ac:dyDescent="0.25">
      <c r="J12843" s="92"/>
      <c r="K12843" s="92"/>
    </row>
    <row r="12844" spans="10:11" x14ac:dyDescent="0.25">
      <c r="J12844" s="92"/>
      <c r="K12844" s="92"/>
    </row>
    <row r="12845" spans="10:11" x14ac:dyDescent="0.25">
      <c r="J12845" s="92"/>
      <c r="K12845" s="92"/>
    </row>
    <row r="12846" spans="10:11" x14ac:dyDescent="0.25">
      <c r="J12846" s="92"/>
      <c r="K12846" s="92"/>
    </row>
    <row r="12847" spans="10:11" x14ac:dyDescent="0.25">
      <c r="J12847" s="92"/>
      <c r="K12847" s="92"/>
    </row>
    <row r="12848" spans="10:11" x14ac:dyDescent="0.25">
      <c r="J12848" s="92"/>
      <c r="K12848" s="92"/>
    </row>
    <row r="12849" spans="10:11" x14ac:dyDescent="0.25">
      <c r="J12849" s="92"/>
      <c r="K12849" s="92"/>
    </row>
    <row r="12850" spans="10:11" x14ac:dyDescent="0.25">
      <c r="J12850" s="92"/>
      <c r="K12850" s="92"/>
    </row>
    <row r="12851" spans="10:11" x14ac:dyDescent="0.25">
      <c r="J12851" s="92"/>
      <c r="K12851" s="92"/>
    </row>
    <row r="12852" spans="10:11" x14ac:dyDescent="0.25">
      <c r="J12852" s="92"/>
      <c r="K12852" s="92"/>
    </row>
    <row r="12853" spans="10:11" x14ac:dyDescent="0.25">
      <c r="J12853" s="92"/>
      <c r="K12853" s="92"/>
    </row>
    <row r="12854" spans="10:11" x14ac:dyDescent="0.25">
      <c r="J12854" s="92"/>
      <c r="K12854" s="92"/>
    </row>
    <row r="12855" spans="10:11" x14ac:dyDescent="0.25">
      <c r="J12855" s="92"/>
      <c r="K12855" s="92"/>
    </row>
    <row r="12856" spans="10:11" x14ac:dyDescent="0.25">
      <c r="J12856" s="92"/>
      <c r="K12856" s="92"/>
    </row>
    <row r="12857" spans="10:11" x14ac:dyDescent="0.25">
      <c r="J12857" s="92"/>
      <c r="K12857" s="92"/>
    </row>
    <row r="12858" spans="10:11" x14ac:dyDescent="0.25">
      <c r="J12858" s="92"/>
      <c r="K12858" s="92"/>
    </row>
    <row r="12859" spans="10:11" x14ac:dyDescent="0.25">
      <c r="J12859" s="92"/>
      <c r="K12859" s="92"/>
    </row>
    <row r="12860" spans="10:11" x14ac:dyDescent="0.25">
      <c r="J12860" s="92"/>
      <c r="K12860" s="92"/>
    </row>
    <row r="12861" spans="10:11" x14ac:dyDescent="0.25">
      <c r="J12861" s="92"/>
      <c r="K12861" s="92"/>
    </row>
    <row r="12862" spans="10:11" x14ac:dyDescent="0.25">
      <c r="J12862" s="92"/>
      <c r="K12862" s="92"/>
    </row>
    <row r="12863" spans="10:11" x14ac:dyDescent="0.25">
      <c r="J12863" s="92"/>
      <c r="K12863" s="92"/>
    </row>
    <row r="12864" spans="10:11" x14ac:dyDescent="0.25">
      <c r="J12864" s="92"/>
      <c r="K12864" s="92"/>
    </row>
    <row r="12865" spans="10:11" x14ac:dyDescent="0.25">
      <c r="J12865" s="92"/>
      <c r="K12865" s="92"/>
    </row>
    <row r="12866" spans="10:11" x14ac:dyDescent="0.25">
      <c r="J12866" s="92"/>
      <c r="K12866" s="92"/>
    </row>
    <row r="12867" spans="10:11" x14ac:dyDescent="0.25">
      <c r="J12867" s="92"/>
      <c r="K12867" s="92"/>
    </row>
    <row r="12868" spans="10:11" x14ac:dyDescent="0.25">
      <c r="J12868" s="92"/>
      <c r="K12868" s="92"/>
    </row>
    <row r="12869" spans="10:11" x14ac:dyDescent="0.25">
      <c r="J12869" s="92"/>
      <c r="K12869" s="92"/>
    </row>
    <row r="12870" spans="10:11" x14ac:dyDescent="0.25">
      <c r="J12870" s="92"/>
      <c r="K12870" s="92"/>
    </row>
    <row r="12871" spans="10:11" x14ac:dyDescent="0.25">
      <c r="J12871" s="92"/>
      <c r="K12871" s="92"/>
    </row>
    <row r="12872" spans="10:11" x14ac:dyDescent="0.25">
      <c r="J12872" s="92"/>
      <c r="K12872" s="92"/>
    </row>
    <row r="12873" spans="10:11" x14ac:dyDescent="0.25">
      <c r="J12873" s="92"/>
      <c r="K12873" s="92"/>
    </row>
    <row r="12874" spans="10:11" x14ac:dyDescent="0.25">
      <c r="J12874" s="92"/>
      <c r="K12874" s="92"/>
    </row>
    <row r="12875" spans="10:11" x14ac:dyDescent="0.25">
      <c r="J12875" s="92"/>
      <c r="K12875" s="92"/>
    </row>
    <row r="12876" spans="10:11" x14ac:dyDescent="0.25">
      <c r="J12876" s="92"/>
      <c r="K12876" s="92"/>
    </row>
    <row r="12877" spans="10:11" x14ac:dyDescent="0.25">
      <c r="J12877" s="92"/>
      <c r="K12877" s="92"/>
    </row>
    <row r="12878" spans="10:11" x14ac:dyDescent="0.25">
      <c r="J12878" s="92"/>
      <c r="K12878" s="92"/>
    </row>
    <row r="12879" spans="10:11" x14ac:dyDescent="0.25">
      <c r="J12879" s="92"/>
      <c r="K12879" s="92"/>
    </row>
    <row r="12880" spans="10:11" x14ac:dyDescent="0.25">
      <c r="J12880" s="92"/>
      <c r="K12880" s="92"/>
    </row>
    <row r="12881" spans="10:11" x14ac:dyDescent="0.25">
      <c r="J12881" s="92"/>
      <c r="K12881" s="92"/>
    </row>
    <row r="12882" spans="10:11" x14ac:dyDescent="0.25">
      <c r="J12882" s="92"/>
      <c r="K12882" s="92"/>
    </row>
    <row r="12883" spans="10:11" x14ac:dyDescent="0.25">
      <c r="J12883" s="92"/>
      <c r="K12883" s="92"/>
    </row>
    <row r="12884" spans="10:11" x14ac:dyDescent="0.25">
      <c r="J12884" s="92"/>
      <c r="K12884" s="92"/>
    </row>
    <row r="12885" spans="10:11" x14ac:dyDescent="0.25">
      <c r="J12885" s="92"/>
      <c r="K12885" s="92"/>
    </row>
    <row r="12886" spans="10:11" x14ac:dyDescent="0.25">
      <c r="J12886" s="92"/>
      <c r="K12886" s="92"/>
    </row>
    <row r="12887" spans="10:11" x14ac:dyDescent="0.25">
      <c r="J12887" s="92"/>
      <c r="K12887" s="92"/>
    </row>
    <row r="12888" spans="10:11" x14ac:dyDescent="0.25">
      <c r="J12888" s="92"/>
      <c r="K12888" s="92"/>
    </row>
    <row r="12889" spans="10:11" x14ac:dyDescent="0.25">
      <c r="J12889" s="92"/>
      <c r="K12889" s="92"/>
    </row>
    <row r="12890" spans="10:11" x14ac:dyDescent="0.25">
      <c r="J12890" s="92"/>
      <c r="K12890" s="92"/>
    </row>
    <row r="12891" spans="10:11" x14ac:dyDescent="0.25">
      <c r="J12891" s="92"/>
      <c r="K12891" s="92"/>
    </row>
    <row r="12892" spans="10:11" x14ac:dyDescent="0.25">
      <c r="J12892" s="92"/>
      <c r="K12892" s="92"/>
    </row>
    <row r="12893" spans="10:11" x14ac:dyDescent="0.25">
      <c r="J12893" s="92"/>
      <c r="K12893" s="92"/>
    </row>
    <row r="12894" spans="10:11" x14ac:dyDescent="0.25">
      <c r="J12894" s="92"/>
      <c r="K12894" s="92"/>
    </row>
    <row r="12895" spans="10:11" x14ac:dyDescent="0.25">
      <c r="J12895" s="92"/>
      <c r="K12895" s="92"/>
    </row>
    <row r="12896" spans="10:11" x14ac:dyDescent="0.25">
      <c r="J12896" s="92"/>
      <c r="K12896" s="92"/>
    </row>
    <row r="12897" spans="10:11" x14ac:dyDescent="0.25">
      <c r="J12897" s="92"/>
      <c r="K12897" s="92"/>
    </row>
    <row r="12898" spans="10:11" x14ac:dyDescent="0.25">
      <c r="J12898" s="92"/>
      <c r="K12898" s="92"/>
    </row>
    <row r="12899" spans="10:11" x14ac:dyDescent="0.25">
      <c r="J12899" s="92"/>
      <c r="K12899" s="92"/>
    </row>
    <row r="12900" spans="10:11" x14ac:dyDescent="0.25">
      <c r="J12900" s="92"/>
      <c r="K12900" s="92"/>
    </row>
    <row r="12901" spans="10:11" x14ac:dyDescent="0.25">
      <c r="J12901" s="92"/>
      <c r="K12901" s="92"/>
    </row>
    <row r="12902" spans="10:11" x14ac:dyDescent="0.25">
      <c r="J12902" s="92"/>
      <c r="K12902" s="92"/>
    </row>
    <row r="12903" spans="10:11" x14ac:dyDescent="0.25">
      <c r="J12903" s="92"/>
      <c r="K12903" s="92"/>
    </row>
    <row r="12904" spans="10:11" x14ac:dyDescent="0.25">
      <c r="J12904" s="92"/>
      <c r="K12904" s="92"/>
    </row>
    <row r="12905" spans="10:11" x14ac:dyDescent="0.25">
      <c r="J12905" s="92"/>
      <c r="K12905" s="92"/>
    </row>
    <row r="12906" spans="10:11" x14ac:dyDescent="0.25">
      <c r="J12906" s="92"/>
      <c r="K12906" s="92"/>
    </row>
    <row r="12907" spans="10:11" x14ac:dyDescent="0.25">
      <c r="J12907" s="92"/>
      <c r="K12907" s="92"/>
    </row>
    <row r="12908" spans="10:11" x14ac:dyDescent="0.25">
      <c r="J12908" s="92"/>
      <c r="K12908" s="92"/>
    </row>
    <row r="12909" spans="10:11" x14ac:dyDescent="0.25">
      <c r="J12909" s="92"/>
      <c r="K12909" s="92"/>
    </row>
    <row r="12910" spans="10:11" x14ac:dyDescent="0.25">
      <c r="J12910" s="92"/>
      <c r="K12910" s="92"/>
    </row>
    <row r="12911" spans="10:11" x14ac:dyDescent="0.25">
      <c r="J12911" s="92"/>
      <c r="K12911" s="92"/>
    </row>
    <row r="12912" spans="10:11" x14ac:dyDescent="0.25">
      <c r="J12912" s="92"/>
      <c r="K12912" s="92"/>
    </row>
    <row r="12913" spans="10:11" x14ac:dyDescent="0.25">
      <c r="J12913" s="92"/>
      <c r="K12913" s="92"/>
    </row>
    <row r="12914" spans="10:11" x14ac:dyDescent="0.25">
      <c r="J12914" s="92"/>
      <c r="K12914" s="92"/>
    </row>
    <row r="12915" spans="10:11" x14ac:dyDescent="0.25">
      <c r="J12915" s="92"/>
      <c r="K12915" s="92"/>
    </row>
    <row r="12916" spans="10:11" x14ac:dyDescent="0.25">
      <c r="J12916" s="92"/>
      <c r="K12916" s="92"/>
    </row>
    <row r="12917" spans="10:11" x14ac:dyDescent="0.25">
      <c r="J12917" s="92"/>
      <c r="K12917" s="92"/>
    </row>
    <row r="12918" spans="10:11" x14ac:dyDescent="0.25">
      <c r="J12918" s="92"/>
      <c r="K12918" s="92"/>
    </row>
    <row r="12919" spans="10:11" x14ac:dyDescent="0.25">
      <c r="J12919" s="92"/>
      <c r="K12919" s="92"/>
    </row>
    <row r="12920" spans="10:11" x14ac:dyDescent="0.25">
      <c r="J12920" s="92"/>
      <c r="K12920" s="92"/>
    </row>
    <row r="12921" spans="10:11" x14ac:dyDescent="0.25">
      <c r="J12921" s="92"/>
      <c r="K12921" s="92"/>
    </row>
    <row r="12922" spans="10:11" x14ac:dyDescent="0.25">
      <c r="J12922" s="92"/>
      <c r="K12922" s="92"/>
    </row>
    <row r="12923" spans="10:11" x14ac:dyDescent="0.25">
      <c r="J12923" s="92"/>
      <c r="K12923" s="92"/>
    </row>
    <row r="12924" spans="10:11" x14ac:dyDescent="0.25">
      <c r="J12924" s="92"/>
      <c r="K12924" s="92"/>
    </row>
    <row r="12925" spans="10:11" x14ac:dyDescent="0.25">
      <c r="J12925" s="92"/>
      <c r="K12925" s="92"/>
    </row>
    <row r="12926" spans="10:11" x14ac:dyDescent="0.25">
      <c r="J12926" s="92"/>
      <c r="K12926" s="92"/>
    </row>
    <row r="12927" spans="10:11" x14ac:dyDescent="0.25">
      <c r="J12927" s="92"/>
      <c r="K12927" s="92"/>
    </row>
    <row r="12928" spans="10:11" x14ac:dyDescent="0.25">
      <c r="J12928" s="92"/>
      <c r="K12928" s="92"/>
    </row>
    <row r="12929" spans="10:11" x14ac:dyDescent="0.25">
      <c r="J12929" s="92"/>
      <c r="K12929" s="92"/>
    </row>
    <row r="12930" spans="10:11" x14ac:dyDescent="0.25">
      <c r="J12930" s="92"/>
      <c r="K12930" s="92"/>
    </row>
    <row r="12931" spans="10:11" x14ac:dyDescent="0.25">
      <c r="J12931" s="92"/>
      <c r="K12931" s="92"/>
    </row>
    <row r="12932" spans="10:11" x14ac:dyDescent="0.25">
      <c r="J12932" s="92"/>
      <c r="K12932" s="92"/>
    </row>
    <row r="12933" spans="10:11" x14ac:dyDescent="0.25">
      <c r="J12933" s="92"/>
      <c r="K12933" s="92"/>
    </row>
    <row r="12934" spans="10:11" x14ac:dyDescent="0.25">
      <c r="J12934" s="92"/>
      <c r="K12934" s="92"/>
    </row>
    <row r="12935" spans="10:11" x14ac:dyDescent="0.25">
      <c r="J12935" s="92"/>
      <c r="K12935" s="92"/>
    </row>
    <row r="12936" spans="10:11" x14ac:dyDescent="0.25">
      <c r="J12936" s="92"/>
      <c r="K12936" s="92"/>
    </row>
    <row r="12937" spans="10:11" x14ac:dyDescent="0.25">
      <c r="J12937" s="92"/>
      <c r="K12937" s="92"/>
    </row>
    <row r="12938" spans="10:11" x14ac:dyDescent="0.25">
      <c r="J12938" s="92"/>
      <c r="K12938" s="92"/>
    </row>
    <row r="12939" spans="10:11" x14ac:dyDescent="0.25">
      <c r="J12939" s="92"/>
      <c r="K12939" s="92"/>
    </row>
    <row r="12940" spans="10:11" x14ac:dyDescent="0.25">
      <c r="J12940" s="92"/>
      <c r="K12940" s="92"/>
    </row>
    <row r="12941" spans="10:11" x14ac:dyDescent="0.25">
      <c r="J12941" s="92"/>
      <c r="K12941" s="92"/>
    </row>
    <row r="12942" spans="10:11" x14ac:dyDescent="0.25">
      <c r="J12942" s="92"/>
      <c r="K12942" s="92"/>
    </row>
    <row r="12943" spans="10:11" x14ac:dyDescent="0.25">
      <c r="J12943" s="92"/>
      <c r="K12943" s="92"/>
    </row>
    <row r="12944" spans="10:11" x14ac:dyDescent="0.25">
      <c r="J12944" s="92"/>
      <c r="K12944" s="92"/>
    </row>
    <row r="12945" spans="10:11" x14ac:dyDescent="0.25">
      <c r="J12945" s="92"/>
      <c r="K12945" s="92"/>
    </row>
    <row r="12946" spans="10:11" x14ac:dyDescent="0.25">
      <c r="J12946" s="92"/>
      <c r="K12946" s="92"/>
    </row>
    <row r="12947" spans="10:11" x14ac:dyDescent="0.25">
      <c r="J12947" s="92"/>
      <c r="K12947" s="92"/>
    </row>
    <row r="12948" spans="10:11" x14ac:dyDescent="0.25">
      <c r="J12948" s="92"/>
      <c r="K12948" s="92"/>
    </row>
    <row r="12949" spans="10:11" x14ac:dyDescent="0.25">
      <c r="J12949" s="92"/>
      <c r="K12949" s="92"/>
    </row>
    <row r="12950" spans="10:11" x14ac:dyDescent="0.25">
      <c r="J12950" s="92"/>
      <c r="K12950" s="92"/>
    </row>
    <row r="12951" spans="10:11" x14ac:dyDescent="0.25">
      <c r="J12951" s="92"/>
      <c r="K12951" s="92"/>
    </row>
    <row r="12952" spans="10:11" x14ac:dyDescent="0.25">
      <c r="J12952" s="92"/>
      <c r="K12952" s="92"/>
    </row>
    <row r="12953" spans="10:11" x14ac:dyDescent="0.25">
      <c r="J12953" s="92"/>
      <c r="K12953" s="92"/>
    </row>
    <row r="12954" spans="10:11" x14ac:dyDescent="0.25">
      <c r="J12954" s="92"/>
      <c r="K12954" s="92"/>
    </row>
    <row r="12955" spans="10:11" x14ac:dyDescent="0.25">
      <c r="J12955" s="92"/>
      <c r="K12955" s="92"/>
    </row>
    <row r="12956" spans="10:11" x14ac:dyDescent="0.25">
      <c r="J12956" s="92"/>
      <c r="K12956" s="92"/>
    </row>
    <row r="12957" spans="10:11" x14ac:dyDescent="0.25">
      <c r="J12957" s="92"/>
      <c r="K12957" s="92"/>
    </row>
    <row r="12958" spans="10:11" x14ac:dyDescent="0.25">
      <c r="J12958" s="92"/>
      <c r="K12958" s="92"/>
    </row>
    <row r="12959" spans="10:11" x14ac:dyDescent="0.25">
      <c r="J12959" s="92"/>
      <c r="K12959" s="92"/>
    </row>
    <row r="12960" spans="10:11" x14ac:dyDescent="0.25">
      <c r="J12960" s="92"/>
      <c r="K12960" s="92"/>
    </row>
    <row r="12961" spans="10:11" x14ac:dyDescent="0.25">
      <c r="J12961" s="92"/>
      <c r="K12961" s="92"/>
    </row>
    <row r="12962" spans="10:11" x14ac:dyDescent="0.25">
      <c r="J12962" s="92"/>
      <c r="K12962" s="92"/>
    </row>
    <row r="12963" spans="10:11" x14ac:dyDescent="0.25">
      <c r="J12963" s="92"/>
      <c r="K12963" s="92"/>
    </row>
    <row r="12964" spans="10:11" x14ac:dyDescent="0.25">
      <c r="J12964" s="92"/>
      <c r="K12964" s="92"/>
    </row>
    <row r="12965" spans="10:11" x14ac:dyDescent="0.25">
      <c r="J12965" s="92"/>
      <c r="K12965" s="92"/>
    </row>
    <row r="12966" spans="10:11" x14ac:dyDescent="0.25">
      <c r="J12966" s="92"/>
      <c r="K12966" s="92"/>
    </row>
    <row r="12967" spans="10:11" x14ac:dyDescent="0.25">
      <c r="J12967" s="92"/>
      <c r="K12967" s="92"/>
    </row>
    <row r="12968" spans="10:11" x14ac:dyDescent="0.25">
      <c r="J12968" s="92"/>
      <c r="K12968" s="92"/>
    </row>
    <row r="12969" spans="10:11" x14ac:dyDescent="0.25">
      <c r="J12969" s="92"/>
      <c r="K12969" s="92"/>
    </row>
    <row r="12970" spans="10:11" x14ac:dyDescent="0.25">
      <c r="J12970" s="92"/>
      <c r="K12970" s="92"/>
    </row>
    <row r="12971" spans="10:11" x14ac:dyDescent="0.25">
      <c r="J12971" s="92"/>
      <c r="K12971" s="92"/>
    </row>
    <row r="12972" spans="10:11" x14ac:dyDescent="0.25">
      <c r="J12972" s="92"/>
      <c r="K12972" s="92"/>
    </row>
    <row r="12973" spans="10:11" x14ac:dyDescent="0.25">
      <c r="J12973" s="92"/>
      <c r="K12973" s="92"/>
    </row>
    <row r="12974" spans="10:11" x14ac:dyDescent="0.25">
      <c r="J12974" s="92"/>
      <c r="K12974" s="92"/>
    </row>
    <row r="12975" spans="10:11" x14ac:dyDescent="0.25">
      <c r="J12975" s="92"/>
      <c r="K12975" s="92"/>
    </row>
    <row r="12976" spans="10:11" x14ac:dyDescent="0.25">
      <c r="J12976" s="92"/>
      <c r="K12976" s="92"/>
    </row>
    <row r="12977" spans="10:11" x14ac:dyDescent="0.25">
      <c r="J12977" s="92"/>
      <c r="K12977" s="92"/>
    </row>
    <row r="12978" spans="10:11" x14ac:dyDescent="0.25">
      <c r="J12978" s="92"/>
      <c r="K12978" s="92"/>
    </row>
    <row r="12979" spans="10:11" x14ac:dyDescent="0.25">
      <c r="J12979" s="92"/>
      <c r="K12979" s="92"/>
    </row>
    <row r="12980" spans="10:11" x14ac:dyDescent="0.25">
      <c r="J12980" s="92"/>
      <c r="K12980" s="92"/>
    </row>
    <row r="12981" spans="10:11" x14ac:dyDescent="0.25">
      <c r="J12981" s="92"/>
      <c r="K12981" s="92"/>
    </row>
    <row r="12982" spans="10:11" x14ac:dyDescent="0.25">
      <c r="J12982" s="92"/>
      <c r="K12982" s="92"/>
    </row>
    <row r="12983" spans="10:11" x14ac:dyDescent="0.25">
      <c r="J12983" s="92"/>
      <c r="K12983" s="92"/>
    </row>
    <row r="12984" spans="10:11" x14ac:dyDescent="0.25">
      <c r="J12984" s="92"/>
      <c r="K12984" s="92"/>
    </row>
    <row r="12985" spans="10:11" x14ac:dyDescent="0.25">
      <c r="J12985" s="92"/>
      <c r="K12985" s="92"/>
    </row>
    <row r="12986" spans="10:11" x14ac:dyDescent="0.25">
      <c r="J12986" s="92"/>
      <c r="K12986" s="92"/>
    </row>
    <row r="12987" spans="10:11" x14ac:dyDescent="0.25">
      <c r="J12987" s="92"/>
      <c r="K12987" s="92"/>
    </row>
    <row r="12988" spans="10:11" x14ac:dyDescent="0.25">
      <c r="J12988" s="92"/>
      <c r="K12988" s="92"/>
    </row>
    <row r="12989" spans="10:11" x14ac:dyDescent="0.25">
      <c r="J12989" s="92"/>
      <c r="K12989" s="92"/>
    </row>
    <row r="12990" spans="10:11" x14ac:dyDescent="0.25">
      <c r="J12990" s="92"/>
      <c r="K12990" s="92"/>
    </row>
    <row r="12991" spans="10:11" x14ac:dyDescent="0.25">
      <c r="J12991" s="92"/>
      <c r="K12991" s="92"/>
    </row>
    <row r="12992" spans="10:11" x14ac:dyDescent="0.25">
      <c r="J12992" s="92"/>
      <c r="K12992" s="92"/>
    </row>
    <row r="12993" spans="10:11" x14ac:dyDescent="0.25">
      <c r="J12993" s="92"/>
      <c r="K12993" s="92"/>
    </row>
    <row r="12994" spans="10:11" x14ac:dyDescent="0.25">
      <c r="J12994" s="92"/>
      <c r="K12994" s="92"/>
    </row>
    <row r="12995" spans="10:11" x14ac:dyDescent="0.25">
      <c r="J12995" s="92"/>
      <c r="K12995" s="92"/>
    </row>
    <row r="12996" spans="10:11" x14ac:dyDescent="0.25">
      <c r="J12996" s="92"/>
      <c r="K12996" s="92"/>
    </row>
    <row r="12997" spans="10:11" x14ac:dyDescent="0.25">
      <c r="J12997" s="92"/>
      <c r="K12997" s="92"/>
    </row>
    <row r="12998" spans="10:11" x14ac:dyDescent="0.25">
      <c r="J12998" s="92"/>
      <c r="K12998" s="92"/>
    </row>
    <row r="12999" spans="10:11" x14ac:dyDescent="0.25">
      <c r="J12999" s="92"/>
      <c r="K12999" s="92"/>
    </row>
    <row r="13000" spans="10:11" x14ac:dyDescent="0.25">
      <c r="J13000" s="92"/>
      <c r="K13000" s="92"/>
    </row>
    <row r="13001" spans="10:11" x14ac:dyDescent="0.25">
      <c r="J13001" s="92"/>
      <c r="K13001" s="92"/>
    </row>
    <row r="13002" spans="10:11" x14ac:dyDescent="0.25">
      <c r="J13002" s="92"/>
      <c r="K13002" s="92"/>
    </row>
    <row r="13003" spans="10:11" x14ac:dyDescent="0.25">
      <c r="J13003" s="92"/>
      <c r="K13003" s="92"/>
    </row>
    <row r="13004" spans="10:11" x14ac:dyDescent="0.25">
      <c r="J13004" s="92"/>
      <c r="K13004" s="92"/>
    </row>
    <row r="13005" spans="10:11" x14ac:dyDescent="0.25">
      <c r="J13005" s="92"/>
      <c r="K13005" s="92"/>
    </row>
    <row r="13006" spans="10:11" x14ac:dyDescent="0.25">
      <c r="J13006" s="92"/>
      <c r="K13006" s="92"/>
    </row>
    <row r="13007" spans="10:11" x14ac:dyDescent="0.25">
      <c r="J13007" s="92"/>
      <c r="K13007" s="92"/>
    </row>
    <row r="13008" spans="10:11" x14ac:dyDescent="0.25">
      <c r="J13008" s="92"/>
      <c r="K13008" s="92"/>
    </row>
    <row r="13009" spans="10:11" x14ac:dyDescent="0.25">
      <c r="J13009" s="92"/>
      <c r="K13009" s="92"/>
    </row>
    <row r="13010" spans="10:11" x14ac:dyDescent="0.25">
      <c r="J13010" s="92"/>
      <c r="K13010" s="92"/>
    </row>
    <row r="13011" spans="10:11" x14ac:dyDescent="0.25">
      <c r="J13011" s="92"/>
      <c r="K13011" s="92"/>
    </row>
    <row r="13012" spans="10:11" x14ac:dyDescent="0.25">
      <c r="J13012" s="92"/>
      <c r="K13012" s="92"/>
    </row>
    <row r="13013" spans="10:11" x14ac:dyDescent="0.25">
      <c r="J13013" s="92"/>
      <c r="K13013" s="92"/>
    </row>
    <row r="13014" spans="10:11" x14ac:dyDescent="0.25">
      <c r="J13014" s="92"/>
      <c r="K13014" s="92"/>
    </row>
    <row r="13015" spans="10:11" x14ac:dyDescent="0.25">
      <c r="J13015" s="92"/>
      <c r="K13015" s="92"/>
    </row>
    <row r="13016" spans="10:11" x14ac:dyDescent="0.25">
      <c r="J13016" s="92"/>
      <c r="K13016" s="92"/>
    </row>
    <row r="13017" spans="10:11" x14ac:dyDescent="0.25">
      <c r="J13017" s="92"/>
      <c r="K13017" s="92"/>
    </row>
    <row r="13018" spans="10:11" x14ac:dyDescent="0.25">
      <c r="J13018" s="92"/>
      <c r="K13018" s="92"/>
    </row>
    <row r="13019" spans="10:11" x14ac:dyDescent="0.25">
      <c r="J13019" s="92"/>
      <c r="K13019" s="92"/>
    </row>
    <row r="13020" spans="10:11" x14ac:dyDescent="0.25">
      <c r="J13020" s="92"/>
      <c r="K13020" s="92"/>
    </row>
    <row r="13021" spans="10:11" x14ac:dyDescent="0.25">
      <c r="J13021" s="92"/>
      <c r="K13021" s="92"/>
    </row>
    <row r="13022" spans="10:11" x14ac:dyDescent="0.25">
      <c r="J13022" s="92"/>
      <c r="K13022" s="92"/>
    </row>
    <row r="13023" spans="10:11" x14ac:dyDescent="0.25">
      <c r="J13023" s="92"/>
      <c r="K13023" s="92"/>
    </row>
    <row r="13024" spans="10:11" x14ac:dyDescent="0.25">
      <c r="J13024" s="92"/>
      <c r="K13024" s="92"/>
    </row>
    <row r="13025" spans="10:11" x14ac:dyDescent="0.25">
      <c r="J13025" s="92"/>
      <c r="K13025" s="92"/>
    </row>
    <row r="13026" spans="10:11" x14ac:dyDescent="0.25">
      <c r="J13026" s="92"/>
      <c r="K13026" s="92"/>
    </row>
    <row r="13027" spans="10:11" x14ac:dyDescent="0.25">
      <c r="J13027" s="92"/>
      <c r="K13027" s="92"/>
    </row>
    <row r="13028" spans="10:11" x14ac:dyDescent="0.25">
      <c r="J13028" s="92"/>
      <c r="K13028" s="92"/>
    </row>
    <row r="13029" spans="10:11" x14ac:dyDescent="0.25">
      <c r="J13029" s="92"/>
      <c r="K13029" s="92"/>
    </row>
    <row r="13030" spans="10:11" x14ac:dyDescent="0.25">
      <c r="J13030" s="92"/>
      <c r="K13030" s="92"/>
    </row>
    <row r="13031" spans="10:11" x14ac:dyDescent="0.25">
      <c r="J13031" s="92"/>
      <c r="K13031" s="92"/>
    </row>
    <row r="13032" spans="10:11" x14ac:dyDescent="0.25">
      <c r="J13032" s="92"/>
      <c r="K13032" s="92"/>
    </row>
    <row r="13033" spans="10:11" x14ac:dyDescent="0.25">
      <c r="J13033" s="92"/>
      <c r="K13033" s="92"/>
    </row>
    <row r="13034" spans="10:11" x14ac:dyDescent="0.25">
      <c r="J13034" s="92"/>
      <c r="K13034" s="92"/>
    </row>
    <row r="13035" spans="10:11" x14ac:dyDescent="0.25">
      <c r="J13035" s="92"/>
      <c r="K13035" s="92"/>
    </row>
    <row r="13036" spans="10:11" x14ac:dyDescent="0.25">
      <c r="J13036" s="92"/>
      <c r="K13036" s="92"/>
    </row>
    <row r="13037" spans="10:11" x14ac:dyDescent="0.25">
      <c r="J13037" s="92"/>
      <c r="K13037" s="92"/>
    </row>
    <row r="13038" spans="10:11" x14ac:dyDescent="0.25">
      <c r="J13038" s="92"/>
      <c r="K13038" s="92"/>
    </row>
    <row r="13039" spans="10:11" x14ac:dyDescent="0.25">
      <c r="J13039" s="92"/>
      <c r="K13039" s="92"/>
    </row>
    <row r="13040" spans="10:11" x14ac:dyDescent="0.25">
      <c r="J13040" s="92"/>
      <c r="K13040" s="92"/>
    </row>
    <row r="13041" spans="10:11" x14ac:dyDescent="0.25">
      <c r="J13041" s="92"/>
      <c r="K13041" s="92"/>
    </row>
    <row r="13042" spans="10:11" x14ac:dyDescent="0.25">
      <c r="J13042" s="92"/>
      <c r="K13042" s="92"/>
    </row>
    <row r="13043" spans="10:11" x14ac:dyDescent="0.25">
      <c r="J13043" s="92"/>
      <c r="K13043" s="92"/>
    </row>
    <row r="13044" spans="10:11" x14ac:dyDescent="0.25">
      <c r="J13044" s="92"/>
      <c r="K13044" s="92"/>
    </row>
    <row r="13045" spans="10:11" x14ac:dyDescent="0.25">
      <c r="J13045" s="92"/>
      <c r="K13045" s="92"/>
    </row>
    <row r="13046" spans="10:11" x14ac:dyDescent="0.25">
      <c r="J13046" s="92"/>
      <c r="K13046" s="92"/>
    </row>
    <row r="13047" spans="10:11" x14ac:dyDescent="0.25">
      <c r="J13047" s="92"/>
      <c r="K13047" s="92"/>
    </row>
    <row r="13048" spans="10:11" x14ac:dyDescent="0.25">
      <c r="J13048" s="92"/>
      <c r="K13048" s="92"/>
    </row>
    <row r="13049" spans="10:11" x14ac:dyDescent="0.25">
      <c r="J13049" s="92"/>
      <c r="K13049" s="92"/>
    </row>
    <row r="13050" spans="10:11" x14ac:dyDescent="0.25">
      <c r="J13050" s="92"/>
      <c r="K13050" s="92"/>
    </row>
    <row r="13051" spans="10:11" x14ac:dyDescent="0.25">
      <c r="J13051" s="92"/>
      <c r="K13051" s="92"/>
    </row>
    <row r="13052" spans="10:11" x14ac:dyDescent="0.25">
      <c r="J13052" s="92"/>
      <c r="K13052" s="92"/>
    </row>
    <row r="13053" spans="10:11" x14ac:dyDescent="0.25">
      <c r="J13053" s="92"/>
      <c r="K13053" s="92"/>
    </row>
    <row r="13054" spans="10:11" x14ac:dyDescent="0.25">
      <c r="J13054" s="92"/>
      <c r="K13054" s="92"/>
    </row>
    <row r="13055" spans="10:11" x14ac:dyDescent="0.25">
      <c r="J13055" s="92"/>
      <c r="K13055" s="92"/>
    </row>
    <row r="13056" spans="10:11" x14ac:dyDescent="0.25">
      <c r="J13056" s="92"/>
      <c r="K13056" s="92"/>
    </row>
    <row r="13057" spans="10:11" x14ac:dyDescent="0.25">
      <c r="J13057" s="92"/>
      <c r="K13057" s="92"/>
    </row>
    <row r="13058" spans="10:11" x14ac:dyDescent="0.25">
      <c r="J13058" s="92"/>
      <c r="K13058" s="92"/>
    </row>
    <row r="13059" spans="10:11" x14ac:dyDescent="0.25">
      <c r="J13059" s="92"/>
      <c r="K13059" s="92"/>
    </row>
    <row r="13060" spans="10:11" x14ac:dyDescent="0.25">
      <c r="J13060" s="92"/>
      <c r="K13060" s="92"/>
    </row>
    <row r="13061" spans="10:11" x14ac:dyDescent="0.25">
      <c r="J13061" s="92"/>
      <c r="K13061" s="92"/>
    </row>
    <row r="13062" spans="10:11" x14ac:dyDescent="0.25">
      <c r="J13062" s="92"/>
      <c r="K13062" s="92"/>
    </row>
    <row r="13063" spans="10:11" x14ac:dyDescent="0.25">
      <c r="J13063" s="92"/>
      <c r="K13063" s="92"/>
    </row>
    <row r="13064" spans="10:11" x14ac:dyDescent="0.25">
      <c r="J13064" s="92"/>
      <c r="K13064" s="92"/>
    </row>
    <row r="13065" spans="10:11" x14ac:dyDescent="0.25">
      <c r="J13065" s="92"/>
      <c r="K13065" s="92"/>
    </row>
    <row r="13066" spans="10:11" x14ac:dyDescent="0.25">
      <c r="J13066" s="92"/>
      <c r="K13066" s="92"/>
    </row>
    <row r="13067" spans="10:11" x14ac:dyDescent="0.25">
      <c r="J13067" s="92"/>
      <c r="K13067" s="92"/>
    </row>
    <row r="13068" spans="10:11" x14ac:dyDescent="0.25">
      <c r="J13068" s="92"/>
      <c r="K13068" s="92"/>
    </row>
    <row r="13069" spans="10:11" x14ac:dyDescent="0.25">
      <c r="J13069" s="92"/>
      <c r="K13069" s="92"/>
    </row>
    <row r="13070" spans="10:11" x14ac:dyDescent="0.25">
      <c r="J13070" s="92"/>
      <c r="K13070" s="92"/>
    </row>
    <row r="13071" spans="10:11" x14ac:dyDescent="0.25">
      <c r="J13071" s="92"/>
      <c r="K13071" s="92"/>
    </row>
    <row r="13072" spans="10:11" x14ac:dyDescent="0.25">
      <c r="J13072" s="92"/>
      <c r="K13072" s="92"/>
    </row>
    <row r="13073" spans="10:11" x14ac:dyDescent="0.25">
      <c r="J13073" s="92"/>
      <c r="K13073" s="92"/>
    </row>
    <row r="13074" spans="10:11" x14ac:dyDescent="0.25">
      <c r="J13074" s="92"/>
      <c r="K13074" s="92"/>
    </row>
    <row r="13075" spans="10:11" x14ac:dyDescent="0.25">
      <c r="J13075" s="92"/>
      <c r="K13075" s="92"/>
    </row>
    <row r="13076" spans="10:11" x14ac:dyDescent="0.25">
      <c r="J13076" s="92"/>
      <c r="K13076" s="92"/>
    </row>
    <row r="13077" spans="10:11" x14ac:dyDescent="0.25">
      <c r="J13077" s="92"/>
      <c r="K13077" s="92"/>
    </row>
    <row r="13078" spans="10:11" x14ac:dyDescent="0.25">
      <c r="J13078" s="92"/>
      <c r="K13078" s="92"/>
    </row>
    <row r="13079" spans="10:11" x14ac:dyDescent="0.25">
      <c r="J13079" s="92"/>
      <c r="K13079" s="92"/>
    </row>
    <row r="13080" spans="10:11" x14ac:dyDescent="0.25">
      <c r="J13080" s="92"/>
      <c r="K13080" s="92"/>
    </row>
    <row r="13081" spans="10:11" x14ac:dyDescent="0.25">
      <c r="J13081" s="92"/>
      <c r="K13081" s="92"/>
    </row>
    <row r="13082" spans="10:11" x14ac:dyDescent="0.25">
      <c r="J13082" s="92"/>
      <c r="K13082" s="92"/>
    </row>
    <row r="13083" spans="10:11" x14ac:dyDescent="0.25">
      <c r="J13083" s="92"/>
      <c r="K13083" s="92"/>
    </row>
    <row r="13084" spans="10:11" x14ac:dyDescent="0.25">
      <c r="J13084" s="92"/>
      <c r="K13084" s="92"/>
    </row>
    <row r="13085" spans="10:11" x14ac:dyDescent="0.25">
      <c r="J13085" s="92"/>
      <c r="K13085" s="92"/>
    </row>
    <row r="13086" spans="10:11" x14ac:dyDescent="0.25">
      <c r="J13086" s="92"/>
      <c r="K13086" s="92"/>
    </row>
    <row r="13087" spans="10:11" x14ac:dyDescent="0.25">
      <c r="J13087" s="92"/>
      <c r="K13087" s="92"/>
    </row>
    <row r="13088" spans="10:11" x14ac:dyDescent="0.25">
      <c r="J13088" s="92"/>
      <c r="K13088" s="92"/>
    </row>
    <row r="13089" spans="10:11" x14ac:dyDescent="0.25">
      <c r="J13089" s="92"/>
      <c r="K13089" s="92"/>
    </row>
    <row r="13090" spans="10:11" x14ac:dyDescent="0.25">
      <c r="J13090" s="92"/>
      <c r="K13090" s="92"/>
    </row>
    <row r="13091" spans="10:11" x14ac:dyDescent="0.25">
      <c r="J13091" s="92"/>
      <c r="K13091" s="92"/>
    </row>
    <row r="13092" spans="10:11" x14ac:dyDescent="0.25">
      <c r="J13092" s="92"/>
      <c r="K13092" s="92"/>
    </row>
    <row r="13093" spans="10:11" x14ac:dyDescent="0.25">
      <c r="J13093" s="92"/>
      <c r="K13093" s="92"/>
    </row>
    <row r="13094" spans="10:11" x14ac:dyDescent="0.25">
      <c r="J13094" s="92"/>
      <c r="K13094" s="92"/>
    </row>
    <row r="13095" spans="10:11" x14ac:dyDescent="0.25">
      <c r="J13095" s="92"/>
      <c r="K13095" s="92"/>
    </row>
    <row r="13096" spans="10:11" x14ac:dyDescent="0.25">
      <c r="J13096" s="92"/>
      <c r="K13096" s="92"/>
    </row>
    <row r="13097" spans="10:11" x14ac:dyDescent="0.25">
      <c r="J13097" s="92"/>
      <c r="K13097" s="92"/>
    </row>
    <row r="13098" spans="10:11" x14ac:dyDescent="0.25">
      <c r="J13098" s="92"/>
      <c r="K13098" s="92"/>
    </row>
    <row r="13099" spans="10:11" x14ac:dyDescent="0.25">
      <c r="J13099" s="92"/>
      <c r="K13099" s="92"/>
    </row>
    <row r="13100" spans="10:11" x14ac:dyDescent="0.25">
      <c r="J13100" s="92"/>
      <c r="K13100" s="92"/>
    </row>
    <row r="13101" spans="10:11" x14ac:dyDescent="0.25">
      <c r="J13101" s="92"/>
      <c r="K13101" s="92"/>
    </row>
    <row r="13102" spans="10:11" x14ac:dyDescent="0.25">
      <c r="J13102" s="92"/>
      <c r="K13102" s="92"/>
    </row>
    <row r="13103" spans="10:11" x14ac:dyDescent="0.25">
      <c r="J13103" s="92"/>
      <c r="K13103" s="92"/>
    </row>
    <row r="13104" spans="10:11" x14ac:dyDescent="0.25">
      <c r="J13104" s="92"/>
      <c r="K13104" s="92"/>
    </row>
    <row r="13105" spans="10:11" x14ac:dyDescent="0.25">
      <c r="J13105" s="92"/>
      <c r="K13105" s="92"/>
    </row>
    <row r="13106" spans="10:11" x14ac:dyDescent="0.25">
      <c r="J13106" s="92"/>
      <c r="K13106" s="92"/>
    </row>
    <row r="13107" spans="10:11" x14ac:dyDescent="0.25">
      <c r="J13107" s="92"/>
      <c r="K13107" s="92"/>
    </row>
    <row r="13108" spans="10:11" x14ac:dyDescent="0.25">
      <c r="J13108" s="92"/>
      <c r="K13108" s="92"/>
    </row>
    <row r="13109" spans="10:11" x14ac:dyDescent="0.25">
      <c r="J13109" s="92"/>
      <c r="K13109" s="92"/>
    </row>
    <row r="13110" spans="10:11" x14ac:dyDescent="0.25">
      <c r="J13110" s="92"/>
      <c r="K13110" s="92"/>
    </row>
    <row r="13111" spans="10:11" x14ac:dyDescent="0.25">
      <c r="J13111" s="92"/>
      <c r="K13111" s="92"/>
    </row>
    <row r="13112" spans="10:11" x14ac:dyDescent="0.25">
      <c r="J13112" s="92"/>
      <c r="K13112" s="92"/>
    </row>
    <row r="13113" spans="10:11" x14ac:dyDescent="0.25">
      <c r="J13113" s="92"/>
      <c r="K13113" s="92"/>
    </row>
    <row r="13114" spans="10:11" x14ac:dyDescent="0.25">
      <c r="J13114" s="92"/>
      <c r="K13114" s="92"/>
    </row>
    <row r="13115" spans="10:11" x14ac:dyDescent="0.25">
      <c r="J13115" s="92"/>
      <c r="K13115" s="92"/>
    </row>
    <row r="13116" spans="10:11" x14ac:dyDescent="0.25">
      <c r="J13116" s="92"/>
      <c r="K13116" s="92"/>
    </row>
    <row r="13117" spans="10:11" x14ac:dyDescent="0.25">
      <c r="J13117" s="92"/>
      <c r="K13117" s="92"/>
    </row>
    <row r="13118" spans="10:11" x14ac:dyDescent="0.25">
      <c r="J13118" s="92"/>
      <c r="K13118" s="92"/>
    </row>
    <row r="13119" spans="10:11" x14ac:dyDescent="0.25">
      <c r="J13119" s="92"/>
      <c r="K13119" s="92"/>
    </row>
    <row r="13120" spans="10:11" x14ac:dyDescent="0.25">
      <c r="J13120" s="92"/>
      <c r="K13120" s="92"/>
    </row>
    <row r="13121" spans="10:11" x14ac:dyDescent="0.25">
      <c r="J13121" s="92"/>
      <c r="K13121" s="92"/>
    </row>
    <row r="13122" spans="10:11" x14ac:dyDescent="0.25">
      <c r="J13122" s="92"/>
      <c r="K13122" s="92"/>
    </row>
    <row r="13123" spans="10:11" x14ac:dyDescent="0.25">
      <c r="J13123" s="92"/>
      <c r="K13123" s="92"/>
    </row>
    <row r="13124" spans="10:11" x14ac:dyDescent="0.25">
      <c r="J13124" s="92"/>
      <c r="K13124" s="92"/>
    </row>
    <row r="13125" spans="10:11" x14ac:dyDescent="0.25">
      <c r="J13125" s="92"/>
      <c r="K13125" s="92"/>
    </row>
    <row r="13126" spans="10:11" x14ac:dyDescent="0.25">
      <c r="J13126" s="92"/>
      <c r="K13126" s="92"/>
    </row>
    <row r="13127" spans="10:11" x14ac:dyDescent="0.25">
      <c r="J13127" s="92"/>
      <c r="K13127" s="92"/>
    </row>
    <row r="13128" spans="10:11" x14ac:dyDescent="0.25">
      <c r="J13128" s="92"/>
      <c r="K13128" s="92"/>
    </row>
    <row r="13129" spans="10:11" x14ac:dyDescent="0.25">
      <c r="J13129" s="92"/>
      <c r="K13129" s="92"/>
    </row>
    <row r="13130" spans="10:11" x14ac:dyDescent="0.25">
      <c r="J13130" s="92"/>
      <c r="K13130" s="92"/>
    </row>
    <row r="13131" spans="10:11" x14ac:dyDescent="0.25">
      <c r="J13131" s="92"/>
      <c r="K13131" s="92"/>
    </row>
    <row r="13132" spans="10:11" x14ac:dyDescent="0.25">
      <c r="J13132" s="92"/>
      <c r="K13132" s="92"/>
    </row>
    <row r="13133" spans="10:11" x14ac:dyDescent="0.25">
      <c r="J13133" s="92"/>
      <c r="K13133" s="92"/>
    </row>
    <row r="13134" spans="10:11" x14ac:dyDescent="0.25">
      <c r="J13134" s="92"/>
      <c r="K13134" s="92"/>
    </row>
    <row r="13135" spans="10:11" x14ac:dyDescent="0.25">
      <c r="J13135" s="92"/>
      <c r="K13135" s="92"/>
    </row>
    <row r="13136" spans="10:11" x14ac:dyDescent="0.25">
      <c r="J13136" s="92"/>
      <c r="K13136" s="92"/>
    </row>
    <row r="13137" spans="10:11" x14ac:dyDescent="0.25">
      <c r="J13137" s="92"/>
      <c r="K13137" s="92"/>
    </row>
    <row r="13138" spans="10:11" x14ac:dyDescent="0.25">
      <c r="J13138" s="92"/>
      <c r="K13138" s="92"/>
    </row>
    <row r="13139" spans="10:11" x14ac:dyDescent="0.25">
      <c r="J13139" s="92"/>
      <c r="K13139" s="92"/>
    </row>
    <row r="13140" spans="10:11" x14ac:dyDescent="0.25">
      <c r="J13140" s="92"/>
      <c r="K13140" s="92"/>
    </row>
    <row r="13141" spans="10:11" x14ac:dyDescent="0.25">
      <c r="J13141" s="92"/>
      <c r="K13141" s="92"/>
    </row>
    <row r="13142" spans="10:11" x14ac:dyDescent="0.25">
      <c r="J13142" s="92"/>
      <c r="K13142" s="92"/>
    </row>
    <row r="13143" spans="10:11" x14ac:dyDescent="0.25">
      <c r="J13143" s="92"/>
      <c r="K13143" s="92"/>
    </row>
    <row r="13144" spans="10:11" x14ac:dyDescent="0.25">
      <c r="J13144" s="92"/>
      <c r="K13144" s="92"/>
    </row>
    <row r="13145" spans="10:11" x14ac:dyDescent="0.25">
      <c r="J13145" s="92"/>
      <c r="K13145" s="92"/>
    </row>
    <row r="13146" spans="10:11" x14ac:dyDescent="0.25">
      <c r="J13146" s="92"/>
      <c r="K13146" s="92"/>
    </row>
    <row r="13147" spans="10:11" x14ac:dyDescent="0.25">
      <c r="J13147" s="92"/>
      <c r="K13147" s="92"/>
    </row>
    <row r="13148" spans="10:11" x14ac:dyDescent="0.25">
      <c r="J13148" s="92"/>
      <c r="K13148" s="92"/>
    </row>
    <row r="13149" spans="10:11" x14ac:dyDescent="0.25">
      <c r="J13149" s="92"/>
      <c r="K13149" s="92"/>
    </row>
    <row r="13150" spans="10:11" x14ac:dyDescent="0.25">
      <c r="J13150" s="92"/>
      <c r="K13150" s="92"/>
    </row>
    <row r="13151" spans="10:11" x14ac:dyDescent="0.25">
      <c r="J13151" s="92"/>
      <c r="K13151" s="92"/>
    </row>
    <row r="13152" spans="10:11" x14ac:dyDescent="0.25">
      <c r="J13152" s="92"/>
      <c r="K13152" s="92"/>
    </row>
    <row r="13153" spans="10:11" x14ac:dyDescent="0.25">
      <c r="J13153" s="92"/>
      <c r="K13153" s="92"/>
    </row>
    <row r="13154" spans="10:11" x14ac:dyDescent="0.25">
      <c r="J13154" s="92"/>
      <c r="K13154" s="92"/>
    </row>
    <row r="13155" spans="10:11" x14ac:dyDescent="0.25">
      <c r="J13155" s="92"/>
      <c r="K13155" s="92"/>
    </row>
    <row r="13156" spans="10:11" x14ac:dyDescent="0.25">
      <c r="J13156" s="92"/>
      <c r="K13156" s="92"/>
    </row>
    <row r="13157" spans="10:11" x14ac:dyDescent="0.25">
      <c r="J13157" s="92"/>
      <c r="K13157" s="92"/>
    </row>
    <row r="13158" spans="10:11" x14ac:dyDescent="0.25">
      <c r="J13158" s="92"/>
      <c r="K13158" s="92"/>
    </row>
    <row r="13159" spans="10:11" x14ac:dyDescent="0.25">
      <c r="J13159" s="92"/>
      <c r="K13159" s="92"/>
    </row>
    <row r="13160" spans="10:11" x14ac:dyDescent="0.25">
      <c r="J13160" s="92"/>
      <c r="K13160" s="92"/>
    </row>
    <row r="13161" spans="10:11" x14ac:dyDescent="0.25">
      <c r="J13161" s="92"/>
      <c r="K13161" s="92"/>
    </row>
    <row r="13162" spans="10:11" x14ac:dyDescent="0.25">
      <c r="J13162" s="92"/>
      <c r="K13162" s="92"/>
    </row>
    <row r="13163" spans="10:11" x14ac:dyDescent="0.25">
      <c r="J13163" s="92"/>
      <c r="K13163" s="92"/>
    </row>
    <row r="13164" spans="10:11" x14ac:dyDescent="0.25">
      <c r="J13164" s="92"/>
      <c r="K13164" s="92"/>
    </row>
    <row r="13165" spans="10:11" x14ac:dyDescent="0.25">
      <c r="J13165" s="92"/>
      <c r="K13165" s="92"/>
    </row>
    <row r="13166" spans="10:11" x14ac:dyDescent="0.25">
      <c r="J13166" s="92"/>
      <c r="K13166" s="92"/>
    </row>
    <row r="13167" spans="10:11" x14ac:dyDescent="0.25">
      <c r="J13167" s="92"/>
      <c r="K13167" s="92"/>
    </row>
    <row r="13168" spans="10:11" x14ac:dyDescent="0.25">
      <c r="J13168" s="92"/>
      <c r="K13168" s="92"/>
    </row>
    <row r="13169" spans="10:11" x14ac:dyDescent="0.25">
      <c r="J13169" s="92"/>
      <c r="K13169" s="92"/>
    </row>
    <row r="13170" spans="10:11" x14ac:dyDescent="0.25">
      <c r="J13170" s="92"/>
      <c r="K13170" s="92"/>
    </row>
    <row r="13171" spans="10:11" x14ac:dyDescent="0.25">
      <c r="J13171" s="92"/>
      <c r="K13171" s="92"/>
    </row>
    <row r="13172" spans="10:11" x14ac:dyDescent="0.25">
      <c r="J13172" s="92"/>
      <c r="K13172" s="92"/>
    </row>
    <row r="13173" spans="10:11" x14ac:dyDescent="0.25">
      <c r="J13173" s="92"/>
      <c r="K13173" s="92"/>
    </row>
    <row r="13174" spans="10:11" x14ac:dyDescent="0.25">
      <c r="J13174" s="92"/>
      <c r="K13174" s="92"/>
    </row>
    <row r="13175" spans="10:11" x14ac:dyDescent="0.25">
      <c r="J13175" s="92"/>
      <c r="K13175" s="92"/>
    </row>
    <row r="13176" spans="10:11" x14ac:dyDescent="0.25">
      <c r="J13176" s="92"/>
      <c r="K13176" s="92"/>
    </row>
    <row r="13177" spans="10:11" x14ac:dyDescent="0.25">
      <c r="J13177" s="92"/>
      <c r="K13177" s="92"/>
    </row>
    <row r="13178" spans="10:11" x14ac:dyDescent="0.25">
      <c r="J13178" s="92"/>
      <c r="K13178" s="92"/>
    </row>
    <row r="13179" spans="10:11" x14ac:dyDescent="0.25">
      <c r="J13179" s="92"/>
      <c r="K13179" s="92"/>
    </row>
    <row r="13180" spans="10:11" x14ac:dyDescent="0.25">
      <c r="J13180" s="92"/>
      <c r="K13180" s="92"/>
    </row>
    <row r="13181" spans="10:11" x14ac:dyDescent="0.25">
      <c r="J13181" s="92"/>
      <c r="K13181" s="92"/>
    </row>
    <row r="13182" spans="10:11" x14ac:dyDescent="0.25">
      <c r="J13182" s="92"/>
      <c r="K13182" s="92"/>
    </row>
    <row r="13183" spans="10:11" x14ac:dyDescent="0.25">
      <c r="J13183" s="92"/>
      <c r="K13183" s="92"/>
    </row>
    <row r="13184" spans="10:11" x14ac:dyDescent="0.25">
      <c r="J13184" s="92"/>
      <c r="K13184" s="92"/>
    </row>
    <row r="13185" spans="10:11" x14ac:dyDescent="0.25">
      <c r="J13185" s="92"/>
      <c r="K13185" s="92"/>
    </row>
    <row r="13186" spans="10:11" x14ac:dyDescent="0.25">
      <c r="J13186" s="92"/>
      <c r="K13186" s="92"/>
    </row>
    <row r="13187" spans="10:11" x14ac:dyDescent="0.25">
      <c r="J13187" s="92"/>
      <c r="K13187" s="92"/>
    </row>
    <row r="13188" spans="10:11" x14ac:dyDescent="0.25">
      <c r="J13188" s="92"/>
      <c r="K13188" s="92"/>
    </row>
    <row r="13189" spans="10:11" x14ac:dyDescent="0.25">
      <c r="J13189" s="92"/>
      <c r="K13189" s="92"/>
    </row>
    <row r="13190" spans="10:11" x14ac:dyDescent="0.25">
      <c r="J13190" s="92"/>
      <c r="K13190" s="92"/>
    </row>
    <row r="13191" spans="10:11" x14ac:dyDescent="0.25">
      <c r="J13191" s="92"/>
      <c r="K13191" s="92"/>
    </row>
    <row r="13192" spans="10:11" x14ac:dyDescent="0.25">
      <c r="J13192" s="92"/>
      <c r="K13192" s="92"/>
    </row>
    <row r="13193" spans="10:11" x14ac:dyDescent="0.25">
      <c r="J13193" s="92"/>
      <c r="K13193" s="92"/>
    </row>
    <row r="13194" spans="10:11" x14ac:dyDescent="0.25">
      <c r="J13194" s="92"/>
      <c r="K13194" s="92"/>
    </row>
    <row r="13195" spans="10:11" x14ac:dyDescent="0.25">
      <c r="J13195" s="92"/>
      <c r="K13195" s="92"/>
    </row>
    <row r="13196" spans="10:11" x14ac:dyDescent="0.25">
      <c r="J13196" s="92"/>
      <c r="K13196" s="92"/>
    </row>
    <row r="13197" spans="10:11" x14ac:dyDescent="0.25">
      <c r="J13197" s="92"/>
      <c r="K13197" s="92"/>
    </row>
    <row r="13198" spans="10:11" x14ac:dyDescent="0.25">
      <c r="J13198" s="92"/>
      <c r="K13198" s="92"/>
    </row>
    <row r="13199" spans="10:11" x14ac:dyDescent="0.25">
      <c r="J13199" s="92"/>
      <c r="K13199" s="92"/>
    </row>
    <row r="13200" spans="10:11" x14ac:dyDescent="0.25">
      <c r="J13200" s="92"/>
      <c r="K13200" s="92"/>
    </row>
    <row r="13201" spans="10:11" x14ac:dyDescent="0.25">
      <c r="J13201" s="92"/>
      <c r="K13201" s="92"/>
    </row>
    <row r="13202" spans="10:11" x14ac:dyDescent="0.25">
      <c r="J13202" s="92"/>
      <c r="K13202" s="92"/>
    </row>
    <row r="13203" spans="10:11" x14ac:dyDescent="0.25">
      <c r="J13203" s="92"/>
      <c r="K13203" s="92"/>
    </row>
    <row r="13204" spans="10:11" x14ac:dyDescent="0.25">
      <c r="J13204" s="92"/>
      <c r="K13204" s="92"/>
    </row>
    <row r="13205" spans="10:11" x14ac:dyDescent="0.25">
      <c r="J13205" s="92"/>
      <c r="K13205" s="92"/>
    </row>
    <row r="13206" spans="10:11" x14ac:dyDescent="0.25">
      <c r="J13206" s="92"/>
      <c r="K13206" s="92"/>
    </row>
    <row r="13207" spans="10:11" x14ac:dyDescent="0.25">
      <c r="J13207" s="92"/>
      <c r="K13207" s="92"/>
    </row>
    <row r="13208" spans="10:11" x14ac:dyDescent="0.25">
      <c r="J13208" s="92"/>
      <c r="K13208" s="92"/>
    </row>
    <row r="13209" spans="10:11" x14ac:dyDescent="0.25">
      <c r="J13209" s="92"/>
      <c r="K13209" s="92"/>
    </row>
    <row r="13210" spans="10:11" x14ac:dyDescent="0.25">
      <c r="J13210" s="92"/>
      <c r="K13210" s="92"/>
    </row>
    <row r="13211" spans="10:11" x14ac:dyDescent="0.25">
      <c r="J13211" s="92"/>
      <c r="K13211" s="92"/>
    </row>
    <row r="13212" spans="10:11" x14ac:dyDescent="0.25">
      <c r="J13212" s="92"/>
      <c r="K13212" s="92"/>
    </row>
    <row r="13213" spans="10:11" x14ac:dyDescent="0.25">
      <c r="J13213" s="92"/>
      <c r="K13213" s="92"/>
    </row>
    <row r="13214" spans="10:11" x14ac:dyDescent="0.25">
      <c r="J13214" s="92"/>
      <c r="K13214" s="92"/>
    </row>
    <row r="13215" spans="10:11" x14ac:dyDescent="0.25">
      <c r="J13215" s="92"/>
      <c r="K13215" s="92"/>
    </row>
    <row r="13216" spans="10:11" x14ac:dyDescent="0.25">
      <c r="J13216" s="92"/>
      <c r="K13216" s="92"/>
    </row>
    <row r="13217" spans="10:11" x14ac:dyDescent="0.25">
      <c r="J13217" s="92"/>
      <c r="K13217" s="92"/>
    </row>
    <row r="13218" spans="10:11" x14ac:dyDescent="0.25">
      <c r="J13218" s="92"/>
      <c r="K13218" s="92"/>
    </row>
    <row r="13219" spans="10:11" x14ac:dyDescent="0.25">
      <c r="J13219" s="92"/>
      <c r="K13219" s="92"/>
    </row>
    <row r="13220" spans="10:11" x14ac:dyDescent="0.25">
      <c r="J13220" s="92"/>
      <c r="K13220" s="92"/>
    </row>
    <row r="13221" spans="10:11" x14ac:dyDescent="0.25">
      <c r="J13221" s="92"/>
      <c r="K13221" s="92"/>
    </row>
    <row r="13222" spans="10:11" x14ac:dyDescent="0.25">
      <c r="J13222" s="92"/>
      <c r="K13222" s="92"/>
    </row>
    <row r="13223" spans="10:11" x14ac:dyDescent="0.25">
      <c r="J13223" s="92"/>
      <c r="K13223" s="92"/>
    </row>
    <row r="13224" spans="10:11" x14ac:dyDescent="0.25">
      <c r="J13224" s="92"/>
      <c r="K13224" s="92"/>
    </row>
    <row r="13225" spans="10:11" x14ac:dyDescent="0.25">
      <c r="J13225" s="92"/>
      <c r="K13225" s="92"/>
    </row>
    <row r="13226" spans="10:11" x14ac:dyDescent="0.25">
      <c r="J13226" s="92"/>
      <c r="K13226" s="92"/>
    </row>
    <row r="13227" spans="10:11" x14ac:dyDescent="0.25">
      <c r="J13227" s="92"/>
      <c r="K13227" s="92"/>
    </row>
    <row r="13228" spans="10:11" x14ac:dyDescent="0.25">
      <c r="J13228" s="92"/>
      <c r="K13228" s="92"/>
    </row>
    <row r="13229" spans="10:11" x14ac:dyDescent="0.25">
      <c r="J13229" s="92"/>
      <c r="K13229" s="92"/>
    </row>
    <row r="13230" spans="10:11" x14ac:dyDescent="0.25">
      <c r="J13230" s="92"/>
      <c r="K13230" s="92"/>
    </row>
    <row r="13231" spans="10:11" x14ac:dyDescent="0.25">
      <c r="J13231" s="92"/>
      <c r="K13231" s="92"/>
    </row>
    <row r="13232" spans="10:11" x14ac:dyDescent="0.25">
      <c r="J13232" s="92"/>
      <c r="K13232" s="92"/>
    </row>
    <row r="13233" spans="10:11" x14ac:dyDescent="0.25">
      <c r="J13233" s="92"/>
      <c r="K13233" s="92"/>
    </row>
    <row r="13234" spans="10:11" x14ac:dyDescent="0.25">
      <c r="J13234" s="92"/>
      <c r="K13234" s="92"/>
    </row>
    <row r="13235" spans="10:11" x14ac:dyDescent="0.25">
      <c r="J13235" s="92"/>
      <c r="K13235" s="92"/>
    </row>
    <row r="13236" spans="10:11" x14ac:dyDescent="0.25">
      <c r="J13236" s="92"/>
      <c r="K13236" s="92"/>
    </row>
    <row r="13237" spans="10:11" x14ac:dyDescent="0.25">
      <c r="J13237" s="92"/>
      <c r="K13237" s="92"/>
    </row>
    <row r="13238" spans="10:11" x14ac:dyDescent="0.25">
      <c r="J13238" s="92"/>
      <c r="K13238" s="92"/>
    </row>
    <row r="13239" spans="10:11" x14ac:dyDescent="0.25">
      <c r="J13239" s="92"/>
      <c r="K13239" s="92"/>
    </row>
    <row r="13240" spans="10:11" x14ac:dyDescent="0.25">
      <c r="J13240" s="92"/>
      <c r="K13240" s="92"/>
    </row>
    <row r="13241" spans="10:11" x14ac:dyDescent="0.25">
      <c r="J13241" s="92"/>
      <c r="K13241" s="92"/>
    </row>
    <row r="13242" spans="10:11" x14ac:dyDescent="0.25">
      <c r="J13242" s="92"/>
      <c r="K13242" s="92"/>
    </row>
    <row r="13243" spans="10:11" x14ac:dyDescent="0.25">
      <c r="J13243" s="92"/>
      <c r="K13243" s="92"/>
    </row>
    <row r="13244" spans="10:11" x14ac:dyDescent="0.25">
      <c r="J13244" s="92"/>
      <c r="K13244" s="92"/>
    </row>
    <row r="13245" spans="10:11" x14ac:dyDescent="0.25">
      <c r="J13245" s="92"/>
      <c r="K13245" s="92"/>
    </row>
    <row r="13246" spans="10:11" x14ac:dyDescent="0.25">
      <c r="J13246" s="92"/>
      <c r="K13246" s="92"/>
    </row>
    <row r="13247" spans="10:11" x14ac:dyDescent="0.25">
      <c r="J13247" s="92"/>
      <c r="K13247" s="92"/>
    </row>
    <row r="13248" spans="10:11" x14ac:dyDescent="0.25">
      <c r="J13248" s="92"/>
      <c r="K13248" s="92"/>
    </row>
    <row r="13249" spans="10:11" x14ac:dyDescent="0.25">
      <c r="J13249" s="92"/>
      <c r="K13249" s="92"/>
    </row>
    <row r="13250" spans="10:11" x14ac:dyDescent="0.25">
      <c r="J13250" s="92"/>
      <c r="K13250" s="92"/>
    </row>
    <row r="13251" spans="10:11" x14ac:dyDescent="0.25">
      <c r="J13251" s="92"/>
      <c r="K13251" s="92"/>
    </row>
    <row r="13252" spans="10:11" x14ac:dyDescent="0.25">
      <c r="J13252" s="92"/>
      <c r="K13252" s="92"/>
    </row>
    <row r="13253" spans="10:11" x14ac:dyDescent="0.25">
      <c r="J13253" s="92"/>
      <c r="K13253" s="92"/>
    </row>
    <row r="13254" spans="10:11" x14ac:dyDescent="0.25">
      <c r="J13254" s="92"/>
      <c r="K13254" s="92"/>
    </row>
    <row r="13255" spans="10:11" x14ac:dyDescent="0.25">
      <c r="J13255" s="92"/>
      <c r="K13255" s="92"/>
    </row>
    <row r="13256" spans="10:11" x14ac:dyDescent="0.25">
      <c r="J13256" s="92"/>
      <c r="K13256" s="92"/>
    </row>
    <row r="13257" spans="10:11" x14ac:dyDescent="0.25">
      <c r="J13257" s="92"/>
      <c r="K13257" s="92"/>
    </row>
    <row r="13258" spans="10:11" x14ac:dyDescent="0.25">
      <c r="J13258" s="92"/>
      <c r="K13258" s="92"/>
    </row>
    <row r="13259" spans="10:11" x14ac:dyDescent="0.25">
      <c r="J13259" s="92"/>
      <c r="K13259" s="92"/>
    </row>
    <row r="13260" spans="10:11" x14ac:dyDescent="0.25">
      <c r="J13260" s="92"/>
      <c r="K13260" s="92"/>
    </row>
    <row r="13261" spans="10:11" x14ac:dyDescent="0.25">
      <c r="J13261" s="92"/>
      <c r="K13261" s="92"/>
    </row>
    <row r="13262" spans="10:11" x14ac:dyDescent="0.25">
      <c r="J13262" s="92"/>
      <c r="K13262" s="92"/>
    </row>
    <row r="13263" spans="10:11" x14ac:dyDescent="0.25">
      <c r="J13263" s="92"/>
      <c r="K13263" s="92"/>
    </row>
    <row r="13264" spans="10:11" x14ac:dyDescent="0.25">
      <c r="J13264" s="92"/>
      <c r="K13264" s="92"/>
    </row>
    <row r="13265" spans="10:11" x14ac:dyDescent="0.25">
      <c r="J13265" s="92"/>
      <c r="K13265" s="92"/>
    </row>
    <row r="13266" spans="10:11" x14ac:dyDescent="0.25">
      <c r="J13266" s="92"/>
      <c r="K13266" s="92"/>
    </row>
    <row r="13267" spans="10:11" x14ac:dyDescent="0.25">
      <c r="J13267" s="92"/>
      <c r="K13267" s="92"/>
    </row>
    <row r="13268" spans="10:11" x14ac:dyDescent="0.25">
      <c r="J13268" s="92"/>
      <c r="K13268" s="92"/>
    </row>
    <row r="13269" spans="10:11" x14ac:dyDescent="0.25">
      <c r="J13269" s="92"/>
      <c r="K13269" s="92"/>
    </row>
    <row r="13270" spans="10:11" x14ac:dyDescent="0.25">
      <c r="J13270" s="92"/>
      <c r="K13270" s="92"/>
    </row>
    <row r="13271" spans="10:11" x14ac:dyDescent="0.25">
      <c r="J13271" s="92"/>
      <c r="K13271" s="92"/>
    </row>
    <row r="13272" spans="10:11" x14ac:dyDescent="0.25">
      <c r="J13272" s="92"/>
      <c r="K13272" s="92"/>
    </row>
    <row r="13273" spans="10:11" x14ac:dyDescent="0.25">
      <c r="J13273" s="92"/>
      <c r="K13273" s="92"/>
    </row>
    <row r="13274" spans="10:11" x14ac:dyDescent="0.25">
      <c r="J13274" s="92"/>
      <c r="K13274" s="92"/>
    </row>
    <row r="13275" spans="10:11" x14ac:dyDescent="0.25">
      <c r="J13275" s="92"/>
      <c r="K13275" s="92"/>
    </row>
    <row r="13276" spans="10:11" x14ac:dyDescent="0.25">
      <c r="J13276" s="92"/>
      <c r="K13276" s="92"/>
    </row>
    <row r="13277" spans="10:11" x14ac:dyDescent="0.25">
      <c r="J13277" s="92"/>
      <c r="K13277" s="92"/>
    </row>
    <row r="13278" spans="10:11" x14ac:dyDescent="0.25">
      <c r="J13278" s="92"/>
      <c r="K13278" s="92"/>
    </row>
    <row r="13279" spans="10:11" x14ac:dyDescent="0.25">
      <c r="J13279" s="92"/>
      <c r="K13279" s="92"/>
    </row>
    <row r="13280" spans="10:11" x14ac:dyDescent="0.25">
      <c r="J13280" s="92"/>
      <c r="K13280" s="92"/>
    </row>
    <row r="13281" spans="10:11" x14ac:dyDescent="0.25">
      <c r="J13281" s="92"/>
      <c r="K13281" s="92"/>
    </row>
    <row r="13282" spans="10:11" x14ac:dyDescent="0.25">
      <c r="J13282" s="92"/>
      <c r="K13282" s="92"/>
    </row>
    <row r="13283" spans="10:11" x14ac:dyDescent="0.25">
      <c r="J13283" s="92"/>
      <c r="K13283" s="92"/>
    </row>
    <row r="13284" spans="10:11" x14ac:dyDescent="0.25">
      <c r="J13284" s="92"/>
      <c r="K13284" s="92"/>
    </row>
    <row r="13285" spans="10:11" x14ac:dyDescent="0.25">
      <c r="J13285" s="92"/>
      <c r="K13285" s="92"/>
    </row>
    <row r="13286" spans="10:11" x14ac:dyDescent="0.25">
      <c r="J13286" s="92"/>
      <c r="K13286" s="92"/>
    </row>
    <row r="13287" spans="10:11" x14ac:dyDescent="0.25">
      <c r="J13287" s="92"/>
      <c r="K13287" s="92"/>
    </row>
    <row r="13288" spans="10:11" x14ac:dyDescent="0.25">
      <c r="J13288" s="92"/>
      <c r="K13288" s="92"/>
    </row>
    <row r="13289" spans="10:11" x14ac:dyDescent="0.25">
      <c r="J13289" s="92"/>
      <c r="K13289" s="92"/>
    </row>
    <row r="13290" spans="10:11" x14ac:dyDescent="0.25">
      <c r="J13290" s="92"/>
      <c r="K13290" s="92"/>
    </row>
    <row r="13291" spans="10:11" x14ac:dyDescent="0.25">
      <c r="J13291" s="92"/>
      <c r="K13291" s="92"/>
    </row>
    <row r="13292" spans="10:11" x14ac:dyDescent="0.25">
      <c r="J13292" s="92"/>
      <c r="K13292" s="92"/>
    </row>
    <row r="13293" spans="10:11" x14ac:dyDescent="0.25">
      <c r="J13293" s="92"/>
      <c r="K13293" s="92"/>
    </row>
    <row r="13294" spans="10:11" x14ac:dyDescent="0.25">
      <c r="J13294" s="92"/>
      <c r="K13294" s="92"/>
    </row>
    <row r="13295" spans="10:11" x14ac:dyDescent="0.25">
      <c r="J13295" s="92"/>
      <c r="K13295" s="92"/>
    </row>
    <row r="13296" spans="10:11" x14ac:dyDescent="0.25">
      <c r="J13296" s="92"/>
      <c r="K13296" s="92"/>
    </row>
    <row r="13297" spans="10:11" x14ac:dyDescent="0.25">
      <c r="J13297" s="92"/>
      <c r="K13297" s="92"/>
    </row>
    <row r="13298" spans="10:11" x14ac:dyDescent="0.25">
      <c r="J13298" s="92"/>
      <c r="K13298" s="92"/>
    </row>
    <row r="13299" spans="10:11" x14ac:dyDescent="0.25">
      <c r="J13299" s="92"/>
      <c r="K13299" s="92"/>
    </row>
    <row r="13300" spans="10:11" x14ac:dyDescent="0.25">
      <c r="J13300" s="92"/>
      <c r="K13300" s="92"/>
    </row>
    <row r="13301" spans="10:11" x14ac:dyDescent="0.25">
      <c r="J13301" s="92"/>
      <c r="K13301" s="92"/>
    </row>
    <row r="13302" spans="10:11" x14ac:dyDescent="0.25">
      <c r="J13302" s="92"/>
      <c r="K13302" s="92"/>
    </row>
    <row r="13303" spans="10:11" x14ac:dyDescent="0.25">
      <c r="J13303" s="92"/>
      <c r="K13303" s="92"/>
    </row>
    <row r="13304" spans="10:11" x14ac:dyDescent="0.25">
      <c r="J13304" s="92"/>
      <c r="K13304" s="92"/>
    </row>
    <row r="13305" spans="10:11" x14ac:dyDescent="0.25">
      <c r="J13305" s="92"/>
      <c r="K13305" s="92"/>
    </row>
    <row r="13306" spans="10:11" x14ac:dyDescent="0.25">
      <c r="J13306" s="92"/>
      <c r="K13306" s="92"/>
    </row>
    <row r="13307" spans="10:11" x14ac:dyDescent="0.25">
      <c r="J13307" s="92"/>
      <c r="K13307" s="92"/>
    </row>
    <row r="13308" spans="10:11" x14ac:dyDescent="0.25">
      <c r="J13308" s="92"/>
      <c r="K13308" s="92"/>
    </row>
    <row r="13309" spans="10:11" x14ac:dyDescent="0.25">
      <c r="J13309" s="92"/>
      <c r="K13309" s="92"/>
    </row>
    <row r="13310" spans="10:11" x14ac:dyDescent="0.25">
      <c r="J13310" s="92"/>
      <c r="K13310" s="92"/>
    </row>
    <row r="13311" spans="10:11" x14ac:dyDescent="0.25">
      <c r="J13311" s="92"/>
      <c r="K13311" s="92"/>
    </row>
    <row r="13312" spans="10:11" x14ac:dyDescent="0.25">
      <c r="J13312" s="92"/>
      <c r="K13312" s="92"/>
    </row>
    <row r="13313" spans="10:11" x14ac:dyDescent="0.25">
      <c r="J13313" s="92"/>
      <c r="K13313" s="92"/>
    </row>
    <row r="13314" spans="10:11" x14ac:dyDescent="0.25">
      <c r="J13314" s="92"/>
      <c r="K13314" s="92"/>
    </row>
    <row r="13315" spans="10:11" x14ac:dyDescent="0.25">
      <c r="J13315" s="92"/>
      <c r="K13315" s="92"/>
    </row>
    <row r="13316" spans="10:11" x14ac:dyDescent="0.25">
      <c r="J13316" s="92"/>
      <c r="K13316" s="92"/>
    </row>
    <row r="13317" spans="10:11" x14ac:dyDescent="0.25">
      <c r="J13317" s="92"/>
      <c r="K13317" s="92"/>
    </row>
    <row r="13318" spans="10:11" x14ac:dyDescent="0.25">
      <c r="J13318" s="92"/>
      <c r="K13318" s="92"/>
    </row>
    <row r="13319" spans="10:11" x14ac:dyDescent="0.25">
      <c r="J13319" s="92"/>
      <c r="K13319" s="92"/>
    </row>
    <row r="13320" spans="10:11" x14ac:dyDescent="0.25">
      <c r="J13320" s="92"/>
      <c r="K13320" s="92"/>
    </row>
    <row r="13321" spans="10:11" x14ac:dyDescent="0.25">
      <c r="J13321" s="92"/>
      <c r="K13321" s="92"/>
    </row>
    <row r="13322" spans="10:11" x14ac:dyDescent="0.25">
      <c r="J13322" s="92"/>
      <c r="K13322" s="92"/>
    </row>
    <row r="13323" spans="10:11" x14ac:dyDescent="0.25">
      <c r="J13323" s="92"/>
      <c r="K13323" s="92"/>
    </row>
    <row r="13324" spans="10:11" x14ac:dyDescent="0.25">
      <c r="J13324" s="92"/>
      <c r="K13324" s="92"/>
    </row>
    <row r="13325" spans="10:11" x14ac:dyDescent="0.25">
      <c r="J13325" s="92"/>
      <c r="K13325" s="92"/>
    </row>
    <row r="13326" spans="10:11" x14ac:dyDescent="0.25">
      <c r="J13326" s="92"/>
      <c r="K13326" s="92"/>
    </row>
    <row r="13327" spans="10:11" x14ac:dyDescent="0.25">
      <c r="J13327" s="92"/>
      <c r="K13327" s="92"/>
    </row>
    <row r="13328" spans="10:11" x14ac:dyDescent="0.25">
      <c r="J13328" s="92"/>
      <c r="K13328" s="92"/>
    </row>
    <row r="13329" spans="10:11" x14ac:dyDescent="0.25">
      <c r="J13329" s="92"/>
      <c r="K13329" s="92"/>
    </row>
    <row r="13330" spans="10:11" x14ac:dyDescent="0.25">
      <c r="J13330" s="92"/>
      <c r="K13330" s="92"/>
    </row>
    <row r="13331" spans="10:11" x14ac:dyDescent="0.25">
      <c r="J13331" s="92"/>
      <c r="K13331" s="92"/>
    </row>
    <row r="13332" spans="10:11" x14ac:dyDescent="0.25">
      <c r="J13332" s="92"/>
      <c r="K13332" s="92"/>
    </row>
    <row r="13333" spans="10:11" x14ac:dyDescent="0.25">
      <c r="J13333" s="92"/>
      <c r="K13333" s="92"/>
    </row>
    <row r="13334" spans="10:11" x14ac:dyDescent="0.25">
      <c r="J13334" s="92"/>
      <c r="K13334" s="92"/>
    </row>
    <row r="13335" spans="10:11" x14ac:dyDescent="0.25">
      <c r="J13335" s="92"/>
      <c r="K13335" s="92"/>
    </row>
    <row r="13336" spans="10:11" x14ac:dyDescent="0.25">
      <c r="J13336" s="92"/>
      <c r="K13336" s="92"/>
    </row>
    <row r="13337" spans="10:11" x14ac:dyDescent="0.25">
      <c r="J13337" s="92"/>
      <c r="K13337" s="92"/>
    </row>
    <row r="13338" spans="10:11" x14ac:dyDescent="0.25">
      <c r="J13338" s="92"/>
      <c r="K13338" s="92"/>
    </row>
    <row r="13339" spans="10:11" x14ac:dyDescent="0.25">
      <c r="J13339" s="92"/>
      <c r="K13339" s="92"/>
    </row>
    <row r="13340" spans="10:11" x14ac:dyDescent="0.25">
      <c r="J13340" s="92"/>
      <c r="K13340" s="92"/>
    </row>
    <row r="13341" spans="10:11" x14ac:dyDescent="0.25">
      <c r="J13341" s="92"/>
      <c r="K13341" s="92"/>
    </row>
    <row r="13342" spans="10:11" x14ac:dyDescent="0.25">
      <c r="J13342" s="92"/>
      <c r="K13342" s="92"/>
    </row>
    <row r="13343" spans="10:11" x14ac:dyDescent="0.25">
      <c r="J13343" s="92"/>
      <c r="K13343" s="92"/>
    </row>
    <row r="13344" spans="10:11" x14ac:dyDescent="0.25">
      <c r="J13344" s="92"/>
      <c r="K13344" s="92"/>
    </row>
    <row r="13345" spans="10:11" x14ac:dyDescent="0.25">
      <c r="J13345" s="92"/>
      <c r="K13345" s="92"/>
    </row>
    <row r="13346" spans="10:11" x14ac:dyDescent="0.25">
      <c r="J13346" s="92"/>
      <c r="K13346" s="92"/>
    </row>
    <row r="13347" spans="10:11" x14ac:dyDescent="0.25">
      <c r="J13347" s="92"/>
      <c r="K13347" s="92"/>
    </row>
    <row r="13348" spans="10:11" x14ac:dyDescent="0.25">
      <c r="J13348" s="92"/>
      <c r="K13348" s="92"/>
    </row>
    <row r="13349" spans="10:11" x14ac:dyDescent="0.25">
      <c r="J13349" s="92"/>
      <c r="K13349" s="92"/>
    </row>
    <row r="13350" spans="10:11" x14ac:dyDescent="0.25">
      <c r="J13350" s="92"/>
      <c r="K13350" s="92"/>
    </row>
    <row r="13351" spans="10:11" x14ac:dyDescent="0.25">
      <c r="J13351" s="92"/>
      <c r="K13351" s="92"/>
    </row>
    <row r="13352" spans="10:11" x14ac:dyDescent="0.25">
      <c r="J13352" s="92"/>
      <c r="K13352" s="92"/>
    </row>
    <row r="13353" spans="10:11" x14ac:dyDescent="0.25">
      <c r="J13353" s="92"/>
      <c r="K13353" s="92"/>
    </row>
    <row r="13354" spans="10:11" x14ac:dyDescent="0.25">
      <c r="J13354" s="92"/>
      <c r="K13354" s="92"/>
    </row>
    <row r="13355" spans="10:11" x14ac:dyDescent="0.25">
      <c r="J13355" s="92"/>
      <c r="K13355" s="92"/>
    </row>
    <row r="13356" spans="10:11" x14ac:dyDescent="0.25">
      <c r="J13356" s="92"/>
      <c r="K13356" s="92"/>
    </row>
    <row r="13357" spans="10:11" x14ac:dyDescent="0.25">
      <c r="J13357" s="92"/>
      <c r="K13357" s="92"/>
    </row>
    <row r="13358" spans="10:11" x14ac:dyDescent="0.25">
      <c r="J13358" s="92"/>
      <c r="K13358" s="92"/>
    </row>
    <row r="13359" spans="10:11" x14ac:dyDescent="0.25">
      <c r="J13359" s="92"/>
      <c r="K13359" s="92"/>
    </row>
    <row r="13360" spans="10:11" x14ac:dyDescent="0.25">
      <c r="J13360" s="92"/>
      <c r="K13360" s="92"/>
    </row>
    <row r="13361" spans="10:11" x14ac:dyDescent="0.25">
      <c r="J13361" s="92"/>
      <c r="K13361" s="92"/>
    </row>
    <row r="13362" spans="10:11" x14ac:dyDescent="0.25">
      <c r="J13362" s="92"/>
      <c r="K13362" s="92"/>
    </row>
    <row r="13363" spans="10:11" x14ac:dyDescent="0.25">
      <c r="J13363" s="92"/>
      <c r="K13363" s="92"/>
    </row>
    <row r="13364" spans="10:11" x14ac:dyDescent="0.25">
      <c r="J13364" s="92"/>
      <c r="K13364" s="92"/>
    </row>
    <row r="13365" spans="10:11" x14ac:dyDescent="0.25">
      <c r="J13365" s="92"/>
      <c r="K13365" s="92"/>
    </row>
    <row r="13366" spans="10:11" x14ac:dyDescent="0.25">
      <c r="J13366" s="92"/>
      <c r="K13366" s="92"/>
    </row>
    <row r="13367" spans="10:11" x14ac:dyDescent="0.25">
      <c r="J13367" s="92"/>
      <c r="K13367" s="92"/>
    </row>
    <row r="13368" spans="10:11" x14ac:dyDescent="0.25">
      <c r="J13368" s="92"/>
      <c r="K13368" s="92"/>
    </row>
    <row r="13369" spans="10:11" x14ac:dyDescent="0.25">
      <c r="J13369" s="92"/>
      <c r="K13369" s="92"/>
    </row>
    <row r="13370" spans="10:11" x14ac:dyDescent="0.25">
      <c r="J13370" s="92"/>
      <c r="K13370" s="92"/>
    </row>
    <row r="13371" spans="10:11" x14ac:dyDescent="0.25">
      <c r="J13371" s="92"/>
      <c r="K13371" s="92"/>
    </row>
    <row r="13372" spans="10:11" x14ac:dyDescent="0.25">
      <c r="J13372" s="92"/>
      <c r="K13372" s="92"/>
    </row>
    <row r="13373" spans="10:11" x14ac:dyDescent="0.25">
      <c r="J13373" s="92"/>
      <c r="K13373" s="92"/>
    </row>
    <row r="13374" spans="10:11" x14ac:dyDescent="0.25">
      <c r="J13374" s="92"/>
      <c r="K13374" s="92"/>
    </row>
    <row r="13375" spans="10:11" x14ac:dyDescent="0.25">
      <c r="J13375" s="92"/>
      <c r="K13375" s="92"/>
    </row>
    <row r="13376" spans="10:11" x14ac:dyDescent="0.25">
      <c r="J13376" s="92"/>
      <c r="K13376" s="92"/>
    </row>
    <row r="13377" spans="10:11" x14ac:dyDescent="0.25">
      <c r="J13377" s="92"/>
      <c r="K13377" s="92"/>
    </row>
    <row r="13378" spans="10:11" x14ac:dyDescent="0.25">
      <c r="J13378" s="92"/>
      <c r="K13378" s="92"/>
    </row>
    <row r="13379" spans="10:11" x14ac:dyDescent="0.25">
      <c r="J13379" s="92"/>
      <c r="K13379" s="92"/>
    </row>
    <row r="13380" spans="10:11" x14ac:dyDescent="0.25">
      <c r="J13380" s="92"/>
      <c r="K13380" s="92"/>
    </row>
    <row r="13381" spans="10:11" x14ac:dyDescent="0.25">
      <c r="J13381" s="92"/>
      <c r="K13381" s="92"/>
    </row>
    <row r="13382" spans="10:11" x14ac:dyDescent="0.25">
      <c r="J13382" s="92"/>
      <c r="K13382" s="92"/>
    </row>
    <row r="13383" spans="10:11" x14ac:dyDescent="0.25">
      <c r="J13383" s="92"/>
      <c r="K13383" s="92"/>
    </row>
    <row r="13384" spans="10:11" x14ac:dyDescent="0.25">
      <c r="J13384" s="92"/>
      <c r="K13384" s="92"/>
    </row>
    <row r="13385" spans="10:11" x14ac:dyDescent="0.25">
      <c r="J13385" s="92"/>
      <c r="K13385" s="92"/>
    </row>
    <row r="13386" spans="10:11" x14ac:dyDescent="0.25">
      <c r="J13386" s="92"/>
      <c r="K13386" s="92"/>
    </row>
    <row r="13387" spans="10:11" x14ac:dyDescent="0.25">
      <c r="J13387" s="92"/>
      <c r="K13387" s="92"/>
    </row>
    <row r="13388" spans="10:11" x14ac:dyDescent="0.25">
      <c r="J13388" s="92"/>
      <c r="K13388" s="92"/>
    </row>
    <row r="13389" spans="10:11" x14ac:dyDescent="0.25">
      <c r="J13389" s="92"/>
      <c r="K13389" s="92"/>
    </row>
    <row r="13390" spans="10:11" x14ac:dyDescent="0.25">
      <c r="J13390" s="92"/>
      <c r="K13390" s="92"/>
    </row>
    <row r="13391" spans="10:11" x14ac:dyDescent="0.25">
      <c r="J13391" s="92"/>
      <c r="K13391" s="92"/>
    </row>
    <row r="13392" spans="10:11" x14ac:dyDescent="0.25">
      <c r="J13392" s="92"/>
      <c r="K13392" s="92"/>
    </row>
    <row r="13393" spans="10:11" x14ac:dyDescent="0.25">
      <c r="J13393" s="92"/>
      <c r="K13393" s="92"/>
    </row>
    <row r="13394" spans="10:11" x14ac:dyDescent="0.25">
      <c r="J13394" s="92"/>
      <c r="K13394" s="92"/>
    </row>
    <row r="13395" spans="10:11" x14ac:dyDescent="0.25">
      <c r="J13395" s="92"/>
      <c r="K13395" s="92"/>
    </row>
    <row r="13396" spans="10:11" x14ac:dyDescent="0.25">
      <c r="J13396" s="92"/>
      <c r="K13396" s="92"/>
    </row>
    <row r="13397" spans="10:11" x14ac:dyDescent="0.25">
      <c r="J13397" s="92"/>
      <c r="K13397" s="92"/>
    </row>
    <row r="13398" spans="10:11" x14ac:dyDescent="0.25">
      <c r="J13398" s="92"/>
      <c r="K13398" s="92"/>
    </row>
    <row r="13399" spans="10:11" x14ac:dyDescent="0.25">
      <c r="J13399" s="92"/>
      <c r="K13399" s="92"/>
    </row>
    <row r="13400" spans="10:11" x14ac:dyDescent="0.25">
      <c r="J13400" s="92"/>
      <c r="K13400" s="92"/>
    </row>
    <row r="13401" spans="10:11" x14ac:dyDescent="0.25">
      <c r="J13401" s="92"/>
      <c r="K13401" s="92"/>
    </row>
    <row r="13402" spans="10:11" x14ac:dyDescent="0.25">
      <c r="J13402" s="92"/>
      <c r="K13402" s="92"/>
    </row>
    <row r="13403" spans="10:11" x14ac:dyDescent="0.25">
      <c r="J13403" s="92"/>
      <c r="K13403" s="92"/>
    </row>
    <row r="13404" spans="10:11" x14ac:dyDescent="0.25">
      <c r="J13404" s="92"/>
      <c r="K13404" s="92"/>
    </row>
    <row r="13405" spans="10:11" x14ac:dyDescent="0.25">
      <c r="J13405" s="92"/>
      <c r="K13405" s="92"/>
    </row>
    <row r="13406" spans="10:11" x14ac:dyDescent="0.25">
      <c r="J13406" s="92"/>
      <c r="K13406" s="92"/>
    </row>
    <row r="13407" spans="10:11" x14ac:dyDescent="0.25">
      <c r="J13407" s="92"/>
      <c r="K13407" s="92"/>
    </row>
    <row r="13408" spans="10:11" x14ac:dyDescent="0.25">
      <c r="J13408" s="92"/>
      <c r="K13408" s="92"/>
    </row>
    <row r="13409" spans="10:11" x14ac:dyDescent="0.25">
      <c r="J13409" s="92"/>
      <c r="K13409" s="92"/>
    </row>
    <row r="13410" spans="10:11" x14ac:dyDescent="0.25">
      <c r="J13410" s="92"/>
      <c r="K13410" s="92"/>
    </row>
    <row r="13411" spans="10:11" x14ac:dyDescent="0.25">
      <c r="J13411" s="92"/>
      <c r="K13411" s="92"/>
    </row>
    <row r="13412" spans="10:11" x14ac:dyDescent="0.25">
      <c r="J13412" s="92"/>
      <c r="K13412" s="92"/>
    </row>
    <row r="13413" spans="10:11" x14ac:dyDescent="0.25">
      <c r="J13413" s="92"/>
      <c r="K13413" s="92"/>
    </row>
    <row r="13414" spans="10:11" x14ac:dyDescent="0.25">
      <c r="J13414" s="92"/>
      <c r="K13414" s="92"/>
    </row>
    <row r="13415" spans="10:11" x14ac:dyDescent="0.25">
      <c r="J13415" s="92"/>
      <c r="K13415" s="92"/>
    </row>
    <row r="13416" spans="10:11" x14ac:dyDescent="0.25">
      <c r="J13416" s="92"/>
      <c r="K13416" s="92"/>
    </row>
    <row r="13417" spans="10:11" x14ac:dyDescent="0.25">
      <c r="J13417" s="92"/>
      <c r="K13417" s="92"/>
    </row>
    <row r="13418" spans="10:11" x14ac:dyDescent="0.25">
      <c r="J13418" s="92"/>
      <c r="K13418" s="92"/>
    </row>
    <row r="13419" spans="10:11" x14ac:dyDescent="0.25">
      <c r="J13419" s="92"/>
      <c r="K13419" s="92"/>
    </row>
    <row r="13420" spans="10:11" x14ac:dyDescent="0.25">
      <c r="J13420" s="92"/>
      <c r="K13420" s="92"/>
    </row>
    <row r="13421" spans="10:11" x14ac:dyDescent="0.25">
      <c r="J13421" s="92"/>
      <c r="K13421" s="92"/>
    </row>
    <row r="13422" spans="10:11" x14ac:dyDescent="0.25">
      <c r="J13422" s="92"/>
      <c r="K13422" s="92"/>
    </row>
    <row r="13423" spans="10:11" x14ac:dyDescent="0.25">
      <c r="J13423" s="92"/>
      <c r="K13423" s="92"/>
    </row>
    <row r="13424" spans="10:11" x14ac:dyDescent="0.25">
      <c r="J13424" s="92"/>
      <c r="K13424" s="92"/>
    </row>
    <row r="13425" spans="10:11" x14ac:dyDescent="0.25">
      <c r="J13425" s="92"/>
      <c r="K13425" s="92"/>
    </row>
    <row r="13426" spans="10:11" x14ac:dyDescent="0.25">
      <c r="J13426" s="92"/>
      <c r="K13426" s="92"/>
    </row>
    <row r="13427" spans="10:11" x14ac:dyDescent="0.25">
      <c r="J13427" s="92"/>
      <c r="K13427" s="92"/>
    </row>
    <row r="13428" spans="10:11" x14ac:dyDescent="0.25">
      <c r="J13428" s="92"/>
      <c r="K13428" s="92"/>
    </row>
    <row r="13429" spans="10:11" x14ac:dyDescent="0.25">
      <c r="J13429" s="92"/>
      <c r="K13429" s="92"/>
    </row>
    <row r="13430" spans="10:11" x14ac:dyDescent="0.25">
      <c r="J13430" s="92"/>
      <c r="K13430" s="92"/>
    </row>
    <row r="13431" spans="10:11" x14ac:dyDescent="0.25">
      <c r="J13431" s="92"/>
      <c r="K13431" s="92"/>
    </row>
    <row r="13432" spans="10:11" x14ac:dyDescent="0.25">
      <c r="J13432" s="92"/>
      <c r="K13432" s="92"/>
    </row>
    <row r="13433" spans="10:11" x14ac:dyDescent="0.25">
      <c r="J13433" s="92"/>
      <c r="K13433" s="92"/>
    </row>
    <row r="13434" spans="10:11" x14ac:dyDescent="0.25">
      <c r="J13434" s="92"/>
      <c r="K13434" s="92"/>
    </row>
    <row r="13435" spans="10:11" x14ac:dyDescent="0.25">
      <c r="J13435" s="92"/>
      <c r="K13435" s="92"/>
    </row>
    <row r="13436" spans="10:11" x14ac:dyDescent="0.25">
      <c r="J13436" s="92"/>
      <c r="K13436" s="92"/>
    </row>
    <row r="13437" spans="10:11" x14ac:dyDescent="0.25">
      <c r="J13437" s="92"/>
      <c r="K13437" s="92"/>
    </row>
    <row r="13438" spans="10:11" x14ac:dyDescent="0.25">
      <c r="J13438" s="92"/>
      <c r="K13438" s="92"/>
    </row>
    <row r="13439" spans="10:11" x14ac:dyDescent="0.25">
      <c r="J13439" s="92"/>
      <c r="K13439" s="92"/>
    </row>
    <row r="13440" spans="10:11" x14ac:dyDescent="0.25">
      <c r="J13440" s="92"/>
      <c r="K13440" s="92"/>
    </row>
    <row r="13441" spans="10:11" x14ac:dyDescent="0.25">
      <c r="J13441" s="92"/>
      <c r="K13441" s="92"/>
    </row>
    <row r="13442" spans="10:11" x14ac:dyDescent="0.25">
      <c r="J13442" s="92"/>
      <c r="K13442" s="92"/>
    </row>
    <row r="13443" spans="10:11" x14ac:dyDescent="0.25">
      <c r="J13443" s="92"/>
      <c r="K13443" s="92"/>
    </row>
    <row r="13444" spans="10:11" x14ac:dyDescent="0.25">
      <c r="J13444" s="92"/>
      <c r="K13444" s="92"/>
    </row>
    <row r="13445" spans="10:11" x14ac:dyDescent="0.25">
      <c r="J13445" s="92"/>
      <c r="K13445" s="92"/>
    </row>
    <row r="13446" spans="10:11" x14ac:dyDescent="0.25">
      <c r="J13446" s="92"/>
      <c r="K13446" s="92"/>
    </row>
    <row r="13447" spans="10:11" x14ac:dyDescent="0.25">
      <c r="J13447" s="92"/>
      <c r="K13447" s="92"/>
    </row>
    <row r="13448" spans="10:11" x14ac:dyDescent="0.25">
      <c r="J13448" s="92"/>
      <c r="K13448" s="92"/>
    </row>
    <row r="13449" spans="10:11" x14ac:dyDescent="0.25">
      <c r="J13449" s="92"/>
      <c r="K13449" s="92"/>
    </row>
    <row r="13450" spans="10:11" x14ac:dyDescent="0.25">
      <c r="J13450" s="92"/>
      <c r="K13450" s="92"/>
    </row>
    <row r="13451" spans="10:11" x14ac:dyDescent="0.25">
      <c r="J13451" s="92"/>
      <c r="K13451" s="92"/>
    </row>
    <row r="13452" spans="10:11" x14ac:dyDescent="0.25">
      <c r="J13452" s="92"/>
      <c r="K13452" s="92"/>
    </row>
    <row r="13453" spans="10:11" x14ac:dyDescent="0.25">
      <c r="J13453" s="92"/>
      <c r="K13453" s="92"/>
    </row>
    <row r="13454" spans="10:11" x14ac:dyDescent="0.25">
      <c r="J13454" s="92"/>
      <c r="K13454" s="92"/>
    </row>
    <row r="13455" spans="10:11" x14ac:dyDescent="0.25">
      <c r="J13455" s="92"/>
      <c r="K13455" s="92"/>
    </row>
    <row r="13456" spans="10:11" x14ac:dyDescent="0.25">
      <c r="J13456" s="92"/>
      <c r="K13456" s="92"/>
    </row>
    <row r="13457" spans="10:11" x14ac:dyDescent="0.25">
      <c r="J13457" s="92"/>
      <c r="K13457" s="92"/>
    </row>
    <row r="13458" spans="10:11" x14ac:dyDescent="0.25">
      <c r="J13458" s="92"/>
      <c r="K13458" s="92"/>
    </row>
    <row r="13459" spans="10:11" x14ac:dyDescent="0.25">
      <c r="J13459" s="92"/>
      <c r="K13459" s="92"/>
    </row>
    <row r="13460" spans="10:11" x14ac:dyDescent="0.25">
      <c r="J13460" s="92"/>
      <c r="K13460" s="92"/>
    </row>
    <row r="13461" spans="10:11" x14ac:dyDescent="0.25">
      <c r="J13461" s="92"/>
      <c r="K13461" s="92"/>
    </row>
    <row r="13462" spans="10:11" x14ac:dyDescent="0.25">
      <c r="J13462" s="92"/>
      <c r="K13462" s="92"/>
    </row>
    <row r="13463" spans="10:11" x14ac:dyDescent="0.25">
      <c r="J13463" s="92"/>
      <c r="K13463" s="92"/>
    </row>
    <row r="13464" spans="10:11" x14ac:dyDescent="0.25">
      <c r="J13464" s="92"/>
      <c r="K13464" s="92"/>
    </row>
    <row r="13465" spans="10:11" x14ac:dyDescent="0.25">
      <c r="J13465" s="92"/>
      <c r="K13465" s="92"/>
    </row>
    <row r="13466" spans="10:11" x14ac:dyDescent="0.25">
      <c r="J13466" s="92"/>
      <c r="K13466" s="92"/>
    </row>
    <row r="13467" spans="10:11" x14ac:dyDescent="0.25">
      <c r="J13467" s="92"/>
      <c r="K13467" s="92"/>
    </row>
    <row r="13468" spans="10:11" x14ac:dyDescent="0.25">
      <c r="J13468" s="92"/>
      <c r="K13468" s="92"/>
    </row>
    <row r="13469" spans="10:11" x14ac:dyDescent="0.25">
      <c r="J13469" s="92"/>
      <c r="K13469" s="92"/>
    </row>
    <row r="13470" spans="10:11" x14ac:dyDescent="0.25">
      <c r="J13470" s="92"/>
      <c r="K13470" s="92"/>
    </row>
    <row r="13471" spans="10:11" x14ac:dyDescent="0.25">
      <c r="J13471" s="92"/>
      <c r="K13471" s="92"/>
    </row>
    <row r="13472" spans="10:11" x14ac:dyDescent="0.25">
      <c r="J13472" s="92"/>
      <c r="K13472" s="92"/>
    </row>
    <row r="13473" spans="10:11" x14ac:dyDescent="0.25">
      <c r="J13473" s="92"/>
      <c r="K13473" s="92"/>
    </row>
    <row r="13474" spans="10:11" x14ac:dyDescent="0.25">
      <c r="J13474" s="92"/>
      <c r="K13474" s="92"/>
    </row>
    <row r="13475" spans="10:11" x14ac:dyDescent="0.25">
      <c r="J13475" s="92"/>
      <c r="K13475" s="92"/>
    </row>
    <row r="13476" spans="10:11" x14ac:dyDescent="0.25">
      <c r="J13476" s="92"/>
      <c r="K13476" s="92"/>
    </row>
    <row r="13477" spans="10:11" x14ac:dyDescent="0.25">
      <c r="J13477" s="92"/>
      <c r="K13477" s="92"/>
    </row>
    <row r="13478" spans="10:11" x14ac:dyDescent="0.25">
      <c r="J13478" s="92"/>
      <c r="K13478" s="92"/>
    </row>
    <row r="13479" spans="10:11" x14ac:dyDescent="0.25">
      <c r="J13479" s="92"/>
      <c r="K13479" s="92"/>
    </row>
    <row r="13480" spans="10:11" x14ac:dyDescent="0.25">
      <c r="J13480" s="92"/>
      <c r="K13480" s="92"/>
    </row>
    <row r="13481" spans="10:11" x14ac:dyDescent="0.25">
      <c r="J13481" s="92"/>
      <c r="K13481" s="92"/>
    </row>
    <row r="13482" spans="10:11" x14ac:dyDescent="0.25">
      <c r="J13482" s="92"/>
      <c r="K13482" s="92"/>
    </row>
    <row r="13483" spans="10:11" x14ac:dyDescent="0.25">
      <c r="J13483" s="92"/>
      <c r="K13483" s="92"/>
    </row>
    <row r="13484" spans="10:11" x14ac:dyDescent="0.25">
      <c r="J13484" s="92"/>
      <c r="K13484" s="92"/>
    </row>
    <row r="13485" spans="10:11" x14ac:dyDescent="0.25">
      <c r="J13485" s="92"/>
      <c r="K13485" s="92"/>
    </row>
    <row r="13486" spans="10:11" x14ac:dyDescent="0.25">
      <c r="J13486" s="92"/>
      <c r="K13486" s="92"/>
    </row>
    <row r="13487" spans="10:11" x14ac:dyDescent="0.25">
      <c r="J13487" s="92"/>
      <c r="K13487" s="92"/>
    </row>
    <row r="13488" spans="10:11" x14ac:dyDescent="0.25">
      <c r="J13488" s="92"/>
      <c r="K13488" s="92"/>
    </row>
    <row r="13489" spans="10:11" x14ac:dyDescent="0.25">
      <c r="J13489" s="92"/>
      <c r="K13489" s="92"/>
    </row>
    <row r="13490" spans="10:11" x14ac:dyDescent="0.25">
      <c r="J13490" s="92"/>
      <c r="K13490" s="92"/>
    </row>
    <row r="13491" spans="10:11" x14ac:dyDescent="0.25">
      <c r="J13491" s="92"/>
      <c r="K13491" s="92"/>
    </row>
    <row r="13492" spans="10:11" x14ac:dyDescent="0.25">
      <c r="J13492" s="92"/>
      <c r="K13492" s="92"/>
    </row>
    <row r="13493" spans="10:11" x14ac:dyDescent="0.25">
      <c r="J13493" s="92"/>
      <c r="K13493" s="92"/>
    </row>
    <row r="13494" spans="10:11" x14ac:dyDescent="0.25">
      <c r="J13494" s="92"/>
      <c r="K13494" s="92"/>
    </row>
    <row r="13495" spans="10:11" x14ac:dyDescent="0.25">
      <c r="J13495" s="92"/>
      <c r="K13495" s="92"/>
    </row>
    <row r="13496" spans="10:11" x14ac:dyDescent="0.25">
      <c r="J13496" s="92"/>
      <c r="K13496" s="92"/>
    </row>
    <row r="13497" spans="10:11" x14ac:dyDescent="0.25">
      <c r="J13497" s="92"/>
      <c r="K13497" s="92"/>
    </row>
    <row r="13498" spans="10:11" x14ac:dyDescent="0.25">
      <c r="J13498" s="92"/>
      <c r="K13498" s="92"/>
    </row>
    <row r="13499" spans="10:11" x14ac:dyDescent="0.25">
      <c r="J13499" s="92"/>
      <c r="K13499" s="92"/>
    </row>
    <row r="13500" spans="10:11" x14ac:dyDescent="0.25">
      <c r="J13500" s="92"/>
      <c r="K13500" s="92"/>
    </row>
    <row r="13501" spans="10:11" x14ac:dyDescent="0.25">
      <c r="J13501" s="92"/>
      <c r="K13501" s="92"/>
    </row>
    <row r="13502" spans="10:11" x14ac:dyDescent="0.25">
      <c r="J13502" s="92"/>
      <c r="K13502" s="92"/>
    </row>
    <row r="13503" spans="10:11" x14ac:dyDescent="0.25">
      <c r="J13503" s="92"/>
      <c r="K13503" s="92"/>
    </row>
    <row r="13504" spans="10:11" x14ac:dyDescent="0.25">
      <c r="J13504" s="92"/>
      <c r="K13504" s="92"/>
    </row>
    <row r="13505" spans="10:11" x14ac:dyDescent="0.25">
      <c r="J13505" s="92"/>
      <c r="K13505" s="92"/>
    </row>
    <row r="13506" spans="10:11" x14ac:dyDescent="0.25">
      <c r="J13506" s="92"/>
      <c r="K13506" s="92"/>
    </row>
    <row r="13507" spans="10:11" x14ac:dyDescent="0.25">
      <c r="J13507" s="92"/>
      <c r="K13507" s="92"/>
    </row>
    <row r="13508" spans="10:11" x14ac:dyDescent="0.25">
      <c r="J13508" s="92"/>
      <c r="K13508" s="92"/>
    </row>
    <row r="13509" spans="10:11" x14ac:dyDescent="0.25">
      <c r="J13509" s="92"/>
      <c r="K13509" s="92"/>
    </row>
    <row r="13510" spans="10:11" x14ac:dyDescent="0.25">
      <c r="J13510" s="92"/>
      <c r="K13510" s="92"/>
    </row>
    <row r="13511" spans="10:11" x14ac:dyDescent="0.25">
      <c r="J13511" s="92"/>
      <c r="K13511" s="92"/>
    </row>
    <row r="13512" spans="10:11" x14ac:dyDescent="0.25">
      <c r="J13512" s="92"/>
      <c r="K13512" s="92"/>
    </row>
    <row r="13513" spans="10:11" x14ac:dyDescent="0.25">
      <c r="J13513" s="92"/>
      <c r="K13513" s="92"/>
    </row>
    <row r="13514" spans="10:11" x14ac:dyDescent="0.25">
      <c r="J13514" s="92"/>
      <c r="K13514" s="92"/>
    </row>
    <row r="13515" spans="10:11" x14ac:dyDescent="0.25">
      <c r="J13515" s="92"/>
      <c r="K13515" s="92"/>
    </row>
    <row r="13516" spans="10:11" x14ac:dyDescent="0.25">
      <c r="J13516" s="92"/>
      <c r="K13516" s="92"/>
    </row>
    <row r="13517" spans="10:11" x14ac:dyDescent="0.25">
      <c r="J13517" s="92"/>
      <c r="K13517" s="92"/>
    </row>
    <row r="13518" spans="10:11" x14ac:dyDescent="0.25">
      <c r="J13518" s="92"/>
      <c r="K13518" s="92"/>
    </row>
    <row r="13519" spans="10:11" x14ac:dyDescent="0.25">
      <c r="J13519" s="92"/>
      <c r="K13519" s="92"/>
    </row>
    <row r="13520" spans="10:11" x14ac:dyDescent="0.25">
      <c r="J13520" s="92"/>
      <c r="K13520" s="92"/>
    </row>
    <row r="13521" spans="10:11" x14ac:dyDescent="0.25">
      <c r="J13521" s="92"/>
      <c r="K13521" s="92"/>
    </row>
    <row r="13522" spans="10:11" x14ac:dyDescent="0.25">
      <c r="J13522" s="92"/>
      <c r="K13522" s="92"/>
    </row>
    <row r="13523" spans="10:11" x14ac:dyDescent="0.25">
      <c r="J13523" s="92"/>
      <c r="K13523" s="92"/>
    </row>
    <row r="13524" spans="10:11" x14ac:dyDescent="0.25">
      <c r="J13524" s="92"/>
      <c r="K13524" s="92"/>
    </row>
    <row r="13525" spans="10:11" x14ac:dyDescent="0.25">
      <c r="J13525" s="92"/>
      <c r="K13525" s="92"/>
    </row>
    <row r="13526" spans="10:11" x14ac:dyDescent="0.25">
      <c r="J13526" s="92"/>
      <c r="K13526" s="92"/>
    </row>
    <row r="13527" spans="10:11" x14ac:dyDescent="0.25">
      <c r="J13527" s="92"/>
      <c r="K13527" s="92"/>
    </row>
    <row r="13528" spans="10:11" x14ac:dyDescent="0.25">
      <c r="J13528" s="92"/>
      <c r="K13528" s="92"/>
    </row>
    <row r="13529" spans="10:11" x14ac:dyDescent="0.25">
      <c r="J13529" s="92"/>
      <c r="K13529" s="92"/>
    </row>
    <row r="13530" spans="10:11" x14ac:dyDescent="0.25">
      <c r="J13530" s="92"/>
      <c r="K13530" s="92"/>
    </row>
    <row r="13531" spans="10:11" x14ac:dyDescent="0.25">
      <c r="J13531" s="92"/>
      <c r="K13531" s="92"/>
    </row>
    <row r="13532" spans="10:11" x14ac:dyDescent="0.25">
      <c r="J13532" s="92"/>
      <c r="K13532" s="92"/>
    </row>
    <row r="13533" spans="10:11" x14ac:dyDescent="0.25">
      <c r="J13533" s="92"/>
      <c r="K13533" s="92"/>
    </row>
    <row r="13534" spans="10:11" x14ac:dyDescent="0.25">
      <c r="J13534" s="92"/>
      <c r="K13534" s="92"/>
    </row>
    <row r="13535" spans="10:11" x14ac:dyDescent="0.25">
      <c r="J13535" s="92"/>
      <c r="K13535" s="92"/>
    </row>
    <row r="13536" spans="10:11" x14ac:dyDescent="0.25">
      <c r="J13536" s="92"/>
      <c r="K13536" s="92"/>
    </row>
    <row r="13537" spans="10:11" x14ac:dyDescent="0.25">
      <c r="J13537" s="92"/>
      <c r="K13537" s="92"/>
    </row>
    <row r="13538" spans="10:11" x14ac:dyDescent="0.25">
      <c r="J13538" s="92"/>
      <c r="K13538" s="92"/>
    </row>
    <row r="13539" spans="10:11" x14ac:dyDescent="0.25">
      <c r="J13539" s="92"/>
      <c r="K13539" s="92"/>
    </row>
    <row r="13540" spans="10:11" x14ac:dyDescent="0.25">
      <c r="J13540" s="92"/>
      <c r="K13540" s="92"/>
    </row>
    <row r="13541" spans="10:11" x14ac:dyDescent="0.25">
      <c r="J13541" s="92"/>
      <c r="K13541" s="92"/>
    </row>
    <row r="13542" spans="10:11" x14ac:dyDescent="0.25">
      <c r="J13542" s="92"/>
      <c r="K13542" s="92"/>
    </row>
    <row r="13543" spans="10:11" x14ac:dyDescent="0.25">
      <c r="J13543" s="92"/>
      <c r="K13543" s="92"/>
    </row>
    <row r="13544" spans="10:11" x14ac:dyDescent="0.25">
      <c r="J13544" s="92"/>
      <c r="K13544" s="92"/>
    </row>
    <row r="13545" spans="10:11" x14ac:dyDescent="0.25">
      <c r="J13545" s="92"/>
      <c r="K13545" s="92"/>
    </row>
    <row r="13546" spans="10:11" x14ac:dyDescent="0.25">
      <c r="J13546" s="92"/>
      <c r="K13546" s="92"/>
    </row>
    <row r="13547" spans="10:11" x14ac:dyDescent="0.25">
      <c r="J13547" s="92"/>
      <c r="K13547" s="92"/>
    </row>
    <row r="13548" spans="10:11" x14ac:dyDescent="0.25">
      <c r="J13548" s="92"/>
      <c r="K13548" s="92"/>
    </row>
    <row r="13549" spans="10:11" x14ac:dyDescent="0.25">
      <c r="J13549" s="92"/>
      <c r="K13549" s="92"/>
    </row>
    <row r="13550" spans="10:11" x14ac:dyDescent="0.25">
      <c r="J13550" s="92"/>
      <c r="K13550" s="92"/>
    </row>
    <row r="13551" spans="10:11" x14ac:dyDescent="0.25">
      <c r="J13551" s="92"/>
      <c r="K13551" s="92"/>
    </row>
    <row r="13552" spans="10:11" x14ac:dyDescent="0.25">
      <c r="J13552" s="92"/>
      <c r="K13552" s="92"/>
    </row>
    <row r="13553" spans="10:11" x14ac:dyDescent="0.25">
      <c r="J13553" s="92"/>
      <c r="K13553" s="92"/>
    </row>
    <row r="13554" spans="10:11" x14ac:dyDescent="0.25">
      <c r="J13554" s="92"/>
      <c r="K13554" s="92"/>
    </row>
    <row r="13555" spans="10:11" x14ac:dyDescent="0.25">
      <c r="J13555" s="92"/>
      <c r="K13555" s="92"/>
    </row>
    <row r="13556" spans="10:11" x14ac:dyDescent="0.25">
      <c r="J13556" s="92"/>
      <c r="K13556" s="92"/>
    </row>
    <row r="13557" spans="10:11" x14ac:dyDescent="0.25">
      <c r="J13557" s="92"/>
      <c r="K13557" s="92"/>
    </row>
    <row r="13558" spans="10:11" x14ac:dyDescent="0.25">
      <c r="J13558" s="92"/>
      <c r="K13558" s="92"/>
    </row>
    <row r="13559" spans="10:11" x14ac:dyDescent="0.25">
      <c r="J13559" s="92"/>
      <c r="K13559" s="92"/>
    </row>
    <row r="13560" spans="10:11" x14ac:dyDescent="0.25">
      <c r="J13560" s="92"/>
      <c r="K13560" s="92"/>
    </row>
    <row r="13561" spans="10:11" x14ac:dyDescent="0.25">
      <c r="J13561" s="92"/>
      <c r="K13561" s="92"/>
    </row>
    <row r="13562" spans="10:11" x14ac:dyDescent="0.25">
      <c r="J13562" s="92"/>
      <c r="K13562" s="92"/>
    </row>
    <row r="13563" spans="10:11" x14ac:dyDescent="0.25">
      <c r="J13563" s="92"/>
      <c r="K13563" s="92"/>
    </row>
    <row r="13564" spans="10:11" x14ac:dyDescent="0.25">
      <c r="J13564" s="92"/>
      <c r="K13564" s="92"/>
    </row>
    <row r="13565" spans="10:11" x14ac:dyDescent="0.25">
      <c r="J13565" s="92"/>
      <c r="K13565" s="92"/>
    </row>
    <row r="13566" spans="10:11" x14ac:dyDescent="0.25">
      <c r="J13566" s="92"/>
      <c r="K13566" s="92"/>
    </row>
    <row r="13567" spans="10:11" x14ac:dyDescent="0.25">
      <c r="J13567" s="92"/>
      <c r="K13567" s="92"/>
    </row>
    <row r="13568" spans="10:11" x14ac:dyDescent="0.25">
      <c r="J13568" s="92"/>
      <c r="K13568" s="92"/>
    </row>
    <row r="13569" spans="10:11" x14ac:dyDescent="0.25">
      <c r="J13569" s="92"/>
      <c r="K13569" s="92"/>
    </row>
    <row r="13570" spans="10:11" x14ac:dyDescent="0.25">
      <c r="J13570" s="92"/>
      <c r="K13570" s="92"/>
    </row>
    <row r="13571" spans="10:11" x14ac:dyDescent="0.25">
      <c r="J13571" s="92"/>
      <c r="K13571" s="92"/>
    </row>
    <row r="13572" spans="10:11" x14ac:dyDescent="0.25">
      <c r="J13572" s="92"/>
      <c r="K13572" s="92"/>
    </row>
    <row r="13573" spans="10:11" x14ac:dyDescent="0.25">
      <c r="J13573" s="92"/>
      <c r="K13573" s="92"/>
    </row>
    <row r="13574" spans="10:11" x14ac:dyDescent="0.25">
      <c r="J13574" s="92"/>
      <c r="K13574" s="92"/>
    </row>
    <row r="13575" spans="10:11" x14ac:dyDescent="0.25">
      <c r="J13575" s="92"/>
      <c r="K13575" s="92"/>
    </row>
    <row r="13576" spans="10:11" x14ac:dyDescent="0.25">
      <c r="J13576" s="92"/>
      <c r="K13576" s="92"/>
    </row>
    <row r="13577" spans="10:11" x14ac:dyDescent="0.25">
      <c r="J13577" s="92"/>
      <c r="K13577" s="92"/>
    </row>
    <row r="13578" spans="10:11" x14ac:dyDescent="0.25">
      <c r="J13578" s="92"/>
      <c r="K13578" s="92"/>
    </row>
    <row r="13579" spans="10:11" x14ac:dyDescent="0.25">
      <c r="J13579" s="92"/>
      <c r="K13579" s="92"/>
    </row>
    <row r="13580" spans="10:11" x14ac:dyDescent="0.25">
      <c r="J13580" s="92"/>
      <c r="K13580" s="92"/>
    </row>
    <row r="13581" spans="10:11" x14ac:dyDescent="0.25">
      <c r="J13581" s="92"/>
      <c r="K13581" s="92"/>
    </row>
    <row r="13582" spans="10:11" x14ac:dyDescent="0.25">
      <c r="J13582" s="92"/>
      <c r="K13582" s="92"/>
    </row>
    <row r="13583" spans="10:11" x14ac:dyDescent="0.25">
      <c r="J13583" s="92"/>
      <c r="K13583" s="92"/>
    </row>
    <row r="13584" spans="10:11" x14ac:dyDescent="0.25">
      <c r="J13584" s="92"/>
      <c r="K13584" s="92"/>
    </row>
    <row r="13585" spans="10:11" x14ac:dyDescent="0.25">
      <c r="J13585" s="92"/>
      <c r="K13585" s="92"/>
    </row>
    <row r="13586" spans="10:11" x14ac:dyDescent="0.25">
      <c r="J13586" s="92"/>
      <c r="K13586" s="92"/>
    </row>
    <row r="13587" spans="10:11" x14ac:dyDescent="0.25">
      <c r="J13587" s="92"/>
      <c r="K13587" s="92"/>
    </row>
    <row r="13588" spans="10:11" x14ac:dyDescent="0.25">
      <c r="J13588" s="92"/>
      <c r="K13588" s="92"/>
    </row>
    <row r="13589" spans="10:11" x14ac:dyDescent="0.25">
      <c r="J13589" s="92"/>
      <c r="K13589" s="92"/>
    </row>
    <row r="13590" spans="10:11" x14ac:dyDescent="0.25">
      <c r="J13590" s="92"/>
      <c r="K13590" s="92"/>
    </row>
    <row r="13591" spans="10:11" x14ac:dyDescent="0.25">
      <c r="J13591" s="92"/>
      <c r="K13591" s="92"/>
    </row>
    <row r="13592" spans="10:11" x14ac:dyDescent="0.25">
      <c r="J13592" s="92"/>
      <c r="K13592" s="92"/>
    </row>
    <row r="13593" spans="10:11" x14ac:dyDescent="0.25">
      <c r="J13593" s="92"/>
      <c r="K13593" s="92"/>
    </row>
    <row r="13594" spans="10:11" x14ac:dyDescent="0.25">
      <c r="J13594" s="92"/>
      <c r="K13594" s="92"/>
    </row>
    <row r="13595" spans="10:11" x14ac:dyDescent="0.25">
      <c r="J13595" s="92"/>
      <c r="K13595" s="92"/>
    </row>
    <row r="13596" spans="10:11" x14ac:dyDescent="0.25">
      <c r="J13596" s="92"/>
      <c r="K13596" s="92"/>
    </row>
    <row r="13597" spans="10:11" x14ac:dyDescent="0.25">
      <c r="J13597" s="92"/>
      <c r="K13597" s="92"/>
    </row>
    <row r="13598" spans="10:11" x14ac:dyDescent="0.25">
      <c r="J13598" s="92"/>
      <c r="K13598" s="92"/>
    </row>
    <row r="13599" spans="10:11" x14ac:dyDescent="0.25">
      <c r="J13599" s="92"/>
      <c r="K13599" s="92"/>
    </row>
    <row r="13600" spans="10:11" x14ac:dyDescent="0.25">
      <c r="J13600" s="92"/>
      <c r="K13600" s="92"/>
    </row>
    <row r="13601" spans="10:11" x14ac:dyDescent="0.25">
      <c r="J13601" s="92"/>
      <c r="K13601" s="92"/>
    </row>
    <row r="13602" spans="10:11" x14ac:dyDescent="0.25">
      <c r="J13602" s="92"/>
      <c r="K13602" s="92"/>
    </row>
    <row r="13603" spans="10:11" x14ac:dyDescent="0.25">
      <c r="J13603" s="92"/>
      <c r="K13603" s="92"/>
    </row>
    <row r="13604" spans="10:11" x14ac:dyDescent="0.25">
      <c r="J13604" s="92"/>
      <c r="K13604" s="92"/>
    </row>
    <row r="13605" spans="10:11" x14ac:dyDescent="0.25">
      <c r="J13605" s="92"/>
      <c r="K13605" s="92"/>
    </row>
    <row r="13606" spans="10:11" x14ac:dyDescent="0.25">
      <c r="J13606" s="92"/>
      <c r="K13606" s="92"/>
    </row>
    <row r="13607" spans="10:11" x14ac:dyDescent="0.25">
      <c r="J13607" s="92"/>
      <c r="K13607" s="92"/>
    </row>
    <row r="13608" spans="10:11" x14ac:dyDescent="0.25">
      <c r="J13608" s="92"/>
      <c r="K13608" s="92"/>
    </row>
    <row r="13609" spans="10:11" x14ac:dyDescent="0.25">
      <c r="J13609" s="92"/>
      <c r="K13609" s="92"/>
    </row>
    <row r="13610" spans="10:11" x14ac:dyDescent="0.25">
      <c r="J13610" s="92"/>
      <c r="K13610" s="92"/>
    </row>
    <row r="13611" spans="10:11" x14ac:dyDescent="0.25">
      <c r="J13611" s="92"/>
      <c r="K13611" s="92"/>
    </row>
    <row r="13612" spans="10:11" x14ac:dyDescent="0.25">
      <c r="J13612" s="92"/>
      <c r="K13612" s="92"/>
    </row>
    <row r="13613" spans="10:11" x14ac:dyDescent="0.25">
      <c r="J13613" s="92"/>
      <c r="K13613" s="92"/>
    </row>
    <row r="13614" spans="10:11" x14ac:dyDescent="0.25">
      <c r="J13614" s="92"/>
      <c r="K13614" s="92"/>
    </row>
    <row r="13615" spans="10:11" x14ac:dyDescent="0.25">
      <c r="J13615" s="92"/>
      <c r="K13615" s="92"/>
    </row>
    <row r="13616" spans="10:11" x14ac:dyDescent="0.25">
      <c r="J13616" s="92"/>
      <c r="K13616" s="92"/>
    </row>
    <row r="13617" spans="10:11" x14ac:dyDescent="0.25">
      <c r="J13617" s="92"/>
      <c r="K13617" s="92"/>
    </row>
    <row r="13618" spans="10:11" x14ac:dyDescent="0.25">
      <c r="J13618" s="92"/>
      <c r="K13618" s="92"/>
    </row>
    <row r="13619" spans="10:11" x14ac:dyDescent="0.25">
      <c r="J13619" s="92"/>
      <c r="K13619" s="92"/>
    </row>
    <row r="13620" spans="10:11" x14ac:dyDescent="0.25">
      <c r="J13620" s="92"/>
      <c r="K13620" s="92"/>
    </row>
    <row r="13621" spans="10:11" x14ac:dyDescent="0.25">
      <c r="J13621" s="92"/>
      <c r="K13621" s="92"/>
    </row>
    <row r="13622" spans="10:11" x14ac:dyDescent="0.25">
      <c r="J13622" s="92"/>
      <c r="K13622" s="92"/>
    </row>
    <row r="13623" spans="10:11" x14ac:dyDescent="0.25">
      <c r="J13623" s="92"/>
      <c r="K13623" s="92"/>
    </row>
    <row r="13624" spans="10:11" x14ac:dyDescent="0.25">
      <c r="J13624" s="92"/>
      <c r="K13624" s="92"/>
    </row>
    <row r="13625" spans="10:11" x14ac:dyDescent="0.25">
      <c r="J13625" s="92"/>
      <c r="K13625" s="92"/>
    </row>
    <row r="13626" spans="10:11" x14ac:dyDescent="0.25">
      <c r="J13626" s="92"/>
      <c r="K13626" s="92"/>
    </row>
    <row r="13627" spans="10:11" x14ac:dyDescent="0.25">
      <c r="J13627" s="92"/>
      <c r="K13627" s="92"/>
    </row>
    <row r="13628" spans="10:11" x14ac:dyDescent="0.25">
      <c r="J13628" s="92"/>
      <c r="K13628" s="92"/>
    </row>
    <row r="13629" spans="10:11" x14ac:dyDescent="0.25">
      <c r="J13629" s="92"/>
      <c r="K13629" s="92"/>
    </row>
    <row r="13630" spans="10:11" x14ac:dyDescent="0.25">
      <c r="J13630" s="92"/>
      <c r="K13630" s="92"/>
    </row>
    <row r="13631" spans="10:11" x14ac:dyDescent="0.25">
      <c r="J13631" s="92"/>
      <c r="K13631" s="92"/>
    </row>
    <row r="13632" spans="10:11" x14ac:dyDescent="0.25">
      <c r="J13632" s="92"/>
      <c r="K13632" s="92"/>
    </row>
    <row r="13633" spans="10:11" x14ac:dyDescent="0.25">
      <c r="J13633" s="92"/>
      <c r="K13633" s="92"/>
    </row>
    <row r="13634" spans="10:11" x14ac:dyDescent="0.25">
      <c r="J13634" s="92"/>
      <c r="K13634" s="92"/>
    </row>
    <row r="13635" spans="10:11" x14ac:dyDescent="0.25">
      <c r="J13635" s="92"/>
      <c r="K13635" s="92"/>
    </row>
    <row r="13636" spans="10:11" x14ac:dyDescent="0.25">
      <c r="J13636" s="92"/>
      <c r="K13636" s="92"/>
    </row>
    <row r="13637" spans="10:11" x14ac:dyDescent="0.25">
      <c r="J13637" s="92"/>
      <c r="K13637" s="92"/>
    </row>
    <row r="13638" spans="10:11" x14ac:dyDescent="0.25">
      <c r="J13638" s="92"/>
      <c r="K13638" s="92"/>
    </row>
    <row r="13639" spans="10:11" x14ac:dyDescent="0.25">
      <c r="J13639" s="92"/>
      <c r="K13639" s="92"/>
    </row>
    <row r="13640" spans="10:11" x14ac:dyDescent="0.25">
      <c r="J13640" s="92"/>
      <c r="K13640" s="92"/>
    </row>
    <row r="13641" spans="10:11" x14ac:dyDescent="0.25">
      <c r="J13641" s="92"/>
      <c r="K13641" s="92"/>
    </row>
    <row r="13642" spans="10:11" x14ac:dyDescent="0.25">
      <c r="J13642" s="92"/>
      <c r="K13642" s="92"/>
    </row>
    <row r="13643" spans="10:11" x14ac:dyDescent="0.25">
      <c r="J13643" s="92"/>
      <c r="K13643" s="92"/>
    </row>
    <row r="13644" spans="10:11" x14ac:dyDescent="0.25">
      <c r="J13644" s="92"/>
      <c r="K13644" s="92"/>
    </row>
    <row r="13645" spans="10:11" x14ac:dyDescent="0.25">
      <c r="J13645" s="92"/>
      <c r="K13645" s="92"/>
    </row>
    <row r="13646" spans="10:11" x14ac:dyDescent="0.25">
      <c r="J13646" s="92"/>
      <c r="K13646" s="92"/>
    </row>
    <row r="13647" spans="10:11" x14ac:dyDescent="0.25">
      <c r="J13647" s="92"/>
      <c r="K13647" s="92"/>
    </row>
    <row r="13648" spans="10:11" x14ac:dyDescent="0.25">
      <c r="J13648" s="92"/>
      <c r="K13648" s="92"/>
    </row>
    <row r="13649" spans="10:11" x14ac:dyDescent="0.25">
      <c r="J13649" s="92"/>
      <c r="K13649" s="92"/>
    </row>
    <row r="13650" spans="10:11" x14ac:dyDescent="0.25">
      <c r="J13650" s="92"/>
      <c r="K13650" s="92"/>
    </row>
    <row r="13651" spans="10:11" x14ac:dyDescent="0.25">
      <c r="J13651" s="92"/>
      <c r="K13651" s="92"/>
    </row>
    <row r="13652" spans="10:11" x14ac:dyDescent="0.25">
      <c r="J13652" s="92"/>
      <c r="K13652" s="92"/>
    </row>
    <row r="13653" spans="10:11" x14ac:dyDescent="0.25">
      <c r="J13653" s="92"/>
      <c r="K13653" s="92"/>
    </row>
    <row r="13654" spans="10:11" x14ac:dyDescent="0.25">
      <c r="J13654" s="92"/>
      <c r="K13654" s="92"/>
    </row>
    <row r="13655" spans="10:11" x14ac:dyDescent="0.25">
      <c r="J13655" s="92"/>
      <c r="K13655" s="92"/>
    </row>
    <row r="13656" spans="10:11" x14ac:dyDescent="0.25">
      <c r="J13656" s="92"/>
      <c r="K13656" s="92"/>
    </row>
    <row r="13657" spans="10:11" x14ac:dyDescent="0.25">
      <c r="J13657" s="92"/>
      <c r="K13657" s="92"/>
    </row>
    <row r="13658" spans="10:11" x14ac:dyDescent="0.25">
      <c r="J13658" s="92"/>
      <c r="K13658" s="92"/>
    </row>
    <row r="13659" spans="10:11" x14ac:dyDescent="0.25">
      <c r="J13659" s="92"/>
      <c r="K13659" s="92"/>
    </row>
    <row r="13660" spans="10:11" x14ac:dyDescent="0.25">
      <c r="J13660" s="92"/>
      <c r="K13660" s="92"/>
    </row>
    <row r="13661" spans="10:11" x14ac:dyDescent="0.25">
      <c r="J13661" s="92"/>
      <c r="K13661" s="92"/>
    </row>
    <row r="13662" spans="10:11" x14ac:dyDescent="0.25">
      <c r="J13662" s="92"/>
      <c r="K13662" s="92"/>
    </row>
    <row r="13663" spans="10:11" x14ac:dyDescent="0.25">
      <c r="J13663" s="92"/>
      <c r="K13663" s="92"/>
    </row>
    <row r="13664" spans="10:11" x14ac:dyDescent="0.25">
      <c r="J13664" s="92"/>
      <c r="K13664" s="92"/>
    </row>
    <row r="13665" spans="10:11" x14ac:dyDescent="0.25">
      <c r="J13665" s="92"/>
      <c r="K13665" s="92"/>
    </row>
    <row r="13666" spans="10:11" x14ac:dyDescent="0.25">
      <c r="J13666" s="92"/>
      <c r="K13666" s="92"/>
    </row>
    <row r="13667" spans="10:11" x14ac:dyDescent="0.25">
      <c r="J13667" s="92"/>
      <c r="K13667" s="92"/>
    </row>
    <row r="13668" spans="10:11" x14ac:dyDescent="0.25">
      <c r="J13668" s="92"/>
      <c r="K13668" s="92"/>
    </row>
    <row r="13669" spans="10:11" x14ac:dyDescent="0.25">
      <c r="J13669" s="92"/>
      <c r="K13669" s="92"/>
    </row>
    <row r="13670" spans="10:11" x14ac:dyDescent="0.25">
      <c r="J13670" s="92"/>
      <c r="K13670" s="92"/>
    </row>
    <row r="13671" spans="10:11" x14ac:dyDescent="0.25">
      <c r="J13671" s="92"/>
      <c r="K13671" s="92"/>
    </row>
    <row r="13672" spans="10:11" x14ac:dyDescent="0.25">
      <c r="J13672" s="92"/>
      <c r="K13672" s="92"/>
    </row>
    <row r="13673" spans="10:11" x14ac:dyDescent="0.25">
      <c r="J13673" s="92"/>
      <c r="K13673" s="92"/>
    </row>
    <row r="13674" spans="10:11" x14ac:dyDescent="0.25">
      <c r="J13674" s="92"/>
      <c r="K13674" s="92"/>
    </row>
    <row r="13675" spans="10:11" x14ac:dyDescent="0.25">
      <c r="J13675" s="92"/>
      <c r="K13675" s="92"/>
    </row>
    <row r="13676" spans="10:11" x14ac:dyDescent="0.25">
      <c r="J13676" s="92"/>
      <c r="K13676" s="92"/>
    </row>
    <row r="13677" spans="10:11" x14ac:dyDescent="0.25">
      <c r="J13677" s="92"/>
      <c r="K13677" s="92"/>
    </row>
    <row r="13678" spans="10:11" x14ac:dyDescent="0.25">
      <c r="J13678" s="92"/>
      <c r="K13678" s="92"/>
    </row>
    <row r="13679" spans="10:11" x14ac:dyDescent="0.25">
      <c r="J13679" s="92"/>
      <c r="K13679" s="92"/>
    </row>
    <row r="13680" spans="10:11" x14ac:dyDescent="0.25">
      <c r="J13680" s="92"/>
      <c r="K13680" s="92"/>
    </row>
    <row r="13681" spans="10:11" x14ac:dyDescent="0.25">
      <c r="J13681" s="92"/>
      <c r="K13681" s="92"/>
    </row>
    <row r="13682" spans="10:11" x14ac:dyDescent="0.25">
      <c r="J13682" s="92"/>
      <c r="K13682" s="92"/>
    </row>
    <row r="13683" spans="10:11" x14ac:dyDescent="0.25">
      <c r="J13683" s="92"/>
      <c r="K13683" s="92"/>
    </row>
    <row r="13684" spans="10:11" x14ac:dyDescent="0.25">
      <c r="J13684" s="92"/>
      <c r="K13684" s="92"/>
    </row>
    <row r="13685" spans="10:11" x14ac:dyDescent="0.25">
      <c r="J13685" s="92"/>
      <c r="K13685" s="92"/>
    </row>
    <row r="13686" spans="10:11" x14ac:dyDescent="0.25">
      <c r="J13686" s="92"/>
      <c r="K13686" s="92"/>
    </row>
    <row r="13687" spans="10:11" x14ac:dyDescent="0.25">
      <c r="J13687" s="92"/>
      <c r="K13687" s="92"/>
    </row>
    <row r="13688" spans="10:11" x14ac:dyDescent="0.25">
      <c r="J13688" s="92"/>
      <c r="K13688" s="92"/>
    </row>
    <row r="13689" spans="10:11" x14ac:dyDescent="0.25">
      <c r="J13689" s="92"/>
      <c r="K13689" s="92"/>
    </row>
    <row r="13690" spans="10:11" x14ac:dyDescent="0.25">
      <c r="J13690" s="92"/>
      <c r="K13690" s="92"/>
    </row>
    <row r="13691" spans="10:11" x14ac:dyDescent="0.25">
      <c r="J13691" s="92"/>
      <c r="K13691" s="92"/>
    </row>
    <row r="13692" spans="10:11" x14ac:dyDescent="0.25">
      <c r="J13692" s="92"/>
      <c r="K13692" s="92"/>
    </row>
    <row r="13693" spans="10:11" x14ac:dyDescent="0.25">
      <c r="J13693" s="92"/>
      <c r="K13693" s="92"/>
    </row>
    <row r="13694" spans="10:11" x14ac:dyDescent="0.25">
      <c r="J13694" s="92"/>
      <c r="K13694" s="92"/>
    </row>
    <row r="13695" spans="10:11" x14ac:dyDescent="0.25">
      <c r="J13695" s="92"/>
      <c r="K13695" s="92"/>
    </row>
    <row r="13696" spans="10:11" x14ac:dyDescent="0.25">
      <c r="J13696" s="92"/>
      <c r="K13696" s="92"/>
    </row>
    <row r="13697" spans="10:11" x14ac:dyDescent="0.25">
      <c r="J13697" s="92"/>
      <c r="K13697" s="92"/>
    </row>
    <row r="13698" spans="10:11" x14ac:dyDescent="0.25">
      <c r="J13698" s="92"/>
      <c r="K13698" s="92"/>
    </row>
    <row r="13699" spans="10:11" x14ac:dyDescent="0.25">
      <c r="J13699" s="92"/>
      <c r="K13699" s="92"/>
    </row>
    <row r="13700" spans="10:11" x14ac:dyDescent="0.25">
      <c r="J13700" s="92"/>
      <c r="K13700" s="92"/>
    </row>
    <row r="13701" spans="10:11" x14ac:dyDescent="0.25">
      <c r="J13701" s="92"/>
      <c r="K13701" s="92"/>
    </row>
    <row r="13702" spans="10:11" x14ac:dyDescent="0.25">
      <c r="J13702" s="92"/>
      <c r="K13702" s="92"/>
    </row>
    <row r="13703" spans="10:11" x14ac:dyDescent="0.25">
      <c r="J13703" s="92"/>
      <c r="K13703" s="92"/>
    </row>
    <row r="13704" spans="10:11" x14ac:dyDescent="0.25">
      <c r="J13704" s="92"/>
      <c r="K13704" s="92"/>
    </row>
    <row r="13705" spans="10:11" x14ac:dyDescent="0.25">
      <c r="J13705" s="92"/>
      <c r="K13705" s="92"/>
    </row>
    <row r="13706" spans="10:11" x14ac:dyDescent="0.25">
      <c r="J13706" s="92"/>
      <c r="K13706" s="92"/>
    </row>
    <row r="13707" spans="10:11" x14ac:dyDescent="0.25">
      <c r="J13707" s="92"/>
      <c r="K13707" s="92"/>
    </row>
    <row r="13708" spans="10:11" x14ac:dyDescent="0.25">
      <c r="J13708" s="92"/>
      <c r="K13708" s="92"/>
    </row>
    <row r="13709" spans="10:11" x14ac:dyDescent="0.25">
      <c r="J13709" s="92"/>
      <c r="K13709" s="92"/>
    </row>
    <row r="13710" spans="10:11" x14ac:dyDescent="0.25">
      <c r="J13710" s="92"/>
      <c r="K13710" s="92"/>
    </row>
    <row r="13711" spans="10:11" x14ac:dyDescent="0.25">
      <c r="J13711" s="92"/>
      <c r="K13711" s="92"/>
    </row>
    <row r="13712" spans="10:11" x14ac:dyDescent="0.25">
      <c r="J13712" s="92"/>
      <c r="K13712" s="92"/>
    </row>
    <row r="13713" spans="10:11" x14ac:dyDescent="0.25">
      <c r="J13713" s="92"/>
      <c r="K13713" s="92"/>
    </row>
    <row r="13714" spans="10:11" x14ac:dyDescent="0.25">
      <c r="J13714" s="92"/>
      <c r="K13714" s="92"/>
    </row>
    <row r="13715" spans="10:11" x14ac:dyDescent="0.25">
      <c r="J13715" s="92"/>
      <c r="K13715" s="92"/>
    </row>
    <row r="13716" spans="10:11" x14ac:dyDescent="0.25">
      <c r="J13716" s="92"/>
      <c r="K13716" s="92"/>
    </row>
    <row r="13717" spans="10:11" x14ac:dyDescent="0.25">
      <c r="J13717" s="92"/>
      <c r="K13717" s="92"/>
    </row>
    <row r="13718" spans="10:11" x14ac:dyDescent="0.25">
      <c r="J13718" s="92"/>
      <c r="K13718" s="92"/>
    </row>
    <row r="13719" spans="10:11" x14ac:dyDescent="0.25">
      <c r="J13719" s="92"/>
      <c r="K13719" s="92"/>
    </row>
    <row r="13720" spans="10:11" x14ac:dyDescent="0.25">
      <c r="J13720" s="92"/>
      <c r="K13720" s="92"/>
    </row>
    <row r="13721" spans="10:11" x14ac:dyDescent="0.25">
      <c r="J13721" s="92"/>
      <c r="K13721" s="92"/>
    </row>
    <row r="13722" spans="10:11" x14ac:dyDescent="0.25">
      <c r="J13722" s="92"/>
      <c r="K13722" s="92"/>
    </row>
    <row r="13723" spans="10:11" x14ac:dyDescent="0.25">
      <c r="J13723" s="92"/>
      <c r="K13723" s="92"/>
    </row>
    <row r="13724" spans="10:11" x14ac:dyDescent="0.25">
      <c r="J13724" s="92"/>
      <c r="K13724" s="92"/>
    </row>
    <row r="13725" spans="10:11" x14ac:dyDescent="0.25">
      <c r="J13725" s="92"/>
      <c r="K13725" s="92"/>
    </row>
    <row r="13726" spans="10:11" x14ac:dyDescent="0.25">
      <c r="J13726" s="92"/>
      <c r="K13726" s="92"/>
    </row>
    <row r="13727" spans="10:11" x14ac:dyDescent="0.25">
      <c r="J13727" s="92"/>
      <c r="K13727" s="92"/>
    </row>
    <row r="13728" spans="10:11" x14ac:dyDescent="0.25">
      <c r="J13728" s="92"/>
      <c r="K13728" s="92"/>
    </row>
    <row r="13729" spans="10:11" x14ac:dyDescent="0.25">
      <c r="J13729" s="92"/>
      <c r="K13729" s="92"/>
    </row>
    <row r="13730" spans="10:11" x14ac:dyDescent="0.25">
      <c r="J13730" s="92"/>
      <c r="K13730" s="92"/>
    </row>
    <row r="13731" spans="10:11" x14ac:dyDescent="0.25">
      <c r="J13731" s="92"/>
      <c r="K13731" s="92"/>
    </row>
    <row r="13732" spans="10:11" x14ac:dyDescent="0.25">
      <c r="J13732" s="92"/>
      <c r="K13732" s="92"/>
    </row>
    <row r="13733" spans="10:11" x14ac:dyDescent="0.25">
      <c r="J13733" s="92"/>
      <c r="K13733" s="92"/>
    </row>
    <row r="13734" spans="10:11" x14ac:dyDescent="0.25">
      <c r="J13734" s="92"/>
      <c r="K13734" s="92"/>
    </row>
    <row r="13735" spans="10:11" x14ac:dyDescent="0.25">
      <c r="J13735" s="92"/>
      <c r="K13735" s="92"/>
    </row>
    <row r="13736" spans="10:11" x14ac:dyDescent="0.25">
      <c r="J13736" s="92"/>
      <c r="K13736" s="92"/>
    </row>
    <row r="13737" spans="10:11" x14ac:dyDescent="0.25">
      <c r="J13737" s="92"/>
      <c r="K13737" s="92"/>
    </row>
    <row r="13738" spans="10:11" x14ac:dyDescent="0.25">
      <c r="J13738" s="92"/>
      <c r="K13738" s="92"/>
    </row>
    <row r="13739" spans="10:11" x14ac:dyDescent="0.25">
      <c r="J13739" s="92"/>
      <c r="K13739" s="92"/>
    </row>
    <row r="13740" spans="10:11" x14ac:dyDescent="0.25">
      <c r="J13740" s="92"/>
      <c r="K13740" s="92"/>
    </row>
    <row r="13741" spans="10:11" x14ac:dyDescent="0.25">
      <c r="J13741" s="92"/>
      <c r="K13741" s="92"/>
    </row>
    <row r="13742" spans="10:11" x14ac:dyDescent="0.25">
      <c r="J13742" s="92"/>
      <c r="K13742" s="92"/>
    </row>
    <row r="13743" spans="10:11" x14ac:dyDescent="0.25">
      <c r="J13743" s="92"/>
      <c r="K13743" s="92"/>
    </row>
    <row r="13744" spans="10:11" x14ac:dyDescent="0.25">
      <c r="J13744" s="92"/>
      <c r="K13744" s="92"/>
    </row>
    <row r="13745" spans="10:11" x14ac:dyDescent="0.25">
      <c r="J13745" s="92"/>
      <c r="K13745" s="92"/>
    </row>
    <row r="13746" spans="10:11" x14ac:dyDescent="0.25">
      <c r="J13746" s="92"/>
      <c r="K13746" s="92"/>
    </row>
    <row r="13747" spans="10:11" x14ac:dyDescent="0.25">
      <c r="J13747" s="92"/>
      <c r="K13747" s="92"/>
    </row>
    <row r="13748" spans="10:11" x14ac:dyDescent="0.25">
      <c r="J13748" s="92"/>
      <c r="K13748" s="92"/>
    </row>
    <row r="13749" spans="10:11" x14ac:dyDescent="0.25">
      <c r="J13749" s="92"/>
      <c r="K13749" s="92"/>
    </row>
    <row r="13750" spans="10:11" x14ac:dyDescent="0.25">
      <c r="J13750" s="92"/>
      <c r="K13750" s="92"/>
    </row>
    <row r="13751" spans="10:11" x14ac:dyDescent="0.25">
      <c r="J13751" s="92"/>
      <c r="K13751" s="92"/>
    </row>
    <row r="13752" spans="10:11" x14ac:dyDescent="0.25">
      <c r="J13752" s="92"/>
      <c r="K13752" s="92"/>
    </row>
    <row r="13753" spans="10:11" x14ac:dyDescent="0.25">
      <c r="J13753" s="92"/>
      <c r="K13753" s="92"/>
    </row>
    <row r="13754" spans="10:11" x14ac:dyDescent="0.25">
      <c r="J13754" s="92"/>
      <c r="K13754" s="92"/>
    </row>
    <row r="13755" spans="10:11" x14ac:dyDescent="0.25">
      <c r="J13755" s="92"/>
      <c r="K13755" s="92"/>
    </row>
    <row r="13756" spans="10:11" x14ac:dyDescent="0.25">
      <c r="J13756" s="92"/>
      <c r="K13756" s="92"/>
    </row>
    <row r="13757" spans="10:11" x14ac:dyDescent="0.25">
      <c r="J13757" s="92"/>
      <c r="K13757" s="92"/>
    </row>
    <row r="13758" spans="10:11" x14ac:dyDescent="0.25">
      <c r="J13758" s="92"/>
      <c r="K13758" s="92"/>
    </row>
    <row r="13759" spans="10:11" x14ac:dyDescent="0.25">
      <c r="J13759" s="92"/>
      <c r="K13759" s="92"/>
    </row>
    <row r="13760" spans="10:11" x14ac:dyDescent="0.25">
      <c r="J13760" s="92"/>
      <c r="K13760" s="92"/>
    </row>
    <row r="13761" spans="10:11" x14ac:dyDescent="0.25">
      <c r="J13761" s="92"/>
      <c r="K13761" s="92"/>
    </row>
    <row r="13762" spans="10:11" x14ac:dyDescent="0.25">
      <c r="J13762" s="92"/>
      <c r="K13762" s="92"/>
    </row>
    <row r="13763" spans="10:11" x14ac:dyDescent="0.25">
      <c r="J13763" s="92"/>
      <c r="K13763" s="92"/>
    </row>
    <row r="13764" spans="10:11" x14ac:dyDescent="0.25">
      <c r="J13764" s="92"/>
      <c r="K13764" s="92"/>
    </row>
    <row r="13765" spans="10:11" x14ac:dyDescent="0.25">
      <c r="J13765" s="92"/>
      <c r="K13765" s="92"/>
    </row>
    <row r="13766" spans="10:11" x14ac:dyDescent="0.25">
      <c r="J13766" s="92"/>
      <c r="K13766" s="92"/>
    </row>
    <row r="13767" spans="10:11" x14ac:dyDescent="0.25">
      <c r="J13767" s="92"/>
      <c r="K13767" s="92"/>
    </row>
    <row r="13768" spans="10:11" x14ac:dyDescent="0.25">
      <c r="J13768" s="92"/>
      <c r="K13768" s="92"/>
    </row>
    <row r="13769" spans="10:11" x14ac:dyDescent="0.25">
      <c r="J13769" s="92"/>
      <c r="K13769" s="92"/>
    </row>
    <row r="13770" spans="10:11" x14ac:dyDescent="0.25">
      <c r="J13770" s="92"/>
      <c r="K13770" s="92"/>
    </row>
    <row r="13771" spans="10:11" x14ac:dyDescent="0.25">
      <c r="J13771" s="92"/>
      <c r="K13771" s="92"/>
    </row>
    <row r="13772" spans="10:11" x14ac:dyDescent="0.25">
      <c r="J13772" s="92"/>
      <c r="K13772" s="92"/>
    </row>
    <row r="13773" spans="10:11" x14ac:dyDescent="0.25">
      <c r="J13773" s="92"/>
      <c r="K13773" s="92"/>
    </row>
    <row r="13774" spans="10:11" x14ac:dyDescent="0.25">
      <c r="J13774" s="92"/>
      <c r="K13774" s="92"/>
    </row>
    <row r="13775" spans="10:11" x14ac:dyDescent="0.25">
      <c r="J13775" s="92"/>
      <c r="K13775" s="92"/>
    </row>
    <row r="13776" spans="10:11" x14ac:dyDescent="0.25">
      <c r="J13776" s="92"/>
      <c r="K13776" s="92"/>
    </row>
    <row r="13777" spans="10:11" x14ac:dyDescent="0.25">
      <c r="J13777" s="92"/>
      <c r="K13777" s="92"/>
    </row>
    <row r="13778" spans="10:11" x14ac:dyDescent="0.25">
      <c r="J13778" s="92"/>
      <c r="K13778" s="92"/>
    </row>
    <row r="13779" spans="10:11" x14ac:dyDescent="0.25">
      <c r="J13779" s="92"/>
      <c r="K13779" s="92"/>
    </row>
    <row r="13780" spans="10:11" x14ac:dyDescent="0.25">
      <c r="J13780" s="92"/>
      <c r="K13780" s="92"/>
    </row>
    <row r="13781" spans="10:11" x14ac:dyDescent="0.25">
      <c r="J13781" s="92"/>
      <c r="K13781" s="92"/>
    </row>
    <row r="13782" spans="10:11" x14ac:dyDescent="0.25">
      <c r="J13782" s="92"/>
      <c r="K13782" s="92"/>
    </row>
    <row r="13783" spans="10:11" x14ac:dyDescent="0.25">
      <c r="J13783" s="92"/>
      <c r="K13783" s="92"/>
    </row>
    <row r="13784" spans="10:11" x14ac:dyDescent="0.25">
      <c r="J13784" s="92"/>
      <c r="K13784" s="92"/>
    </row>
    <row r="13785" spans="10:11" x14ac:dyDescent="0.25">
      <c r="J13785" s="92"/>
      <c r="K13785" s="92"/>
    </row>
    <row r="13786" spans="10:11" x14ac:dyDescent="0.25">
      <c r="J13786" s="92"/>
      <c r="K13786" s="92"/>
    </row>
    <row r="13787" spans="10:11" x14ac:dyDescent="0.25">
      <c r="J13787" s="92"/>
      <c r="K13787" s="92"/>
    </row>
    <row r="13788" spans="10:11" x14ac:dyDescent="0.25">
      <c r="J13788" s="92"/>
      <c r="K13788" s="92"/>
    </row>
    <row r="13789" spans="10:11" x14ac:dyDescent="0.25">
      <c r="J13789" s="92"/>
      <c r="K13789" s="92"/>
    </row>
    <row r="13790" spans="10:11" x14ac:dyDescent="0.25">
      <c r="J13790" s="92"/>
      <c r="K13790" s="92"/>
    </row>
    <row r="13791" spans="10:11" x14ac:dyDescent="0.25">
      <c r="J13791" s="92"/>
      <c r="K13791" s="92"/>
    </row>
    <row r="13792" spans="10:11" x14ac:dyDescent="0.25">
      <c r="J13792" s="92"/>
      <c r="K13792" s="92"/>
    </row>
    <row r="13793" spans="10:11" x14ac:dyDescent="0.25">
      <c r="J13793" s="92"/>
      <c r="K13793" s="92"/>
    </row>
    <row r="13794" spans="10:11" x14ac:dyDescent="0.25">
      <c r="J13794" s="92"/>
      <c r="K13794" s="92"/>
    </row>
    <row r="13795" spans="10:11" x14ac:dyDescent="0.25">
      <c r="J13795" s="92"/>
      <c r="K13795" s="92"/>
    </row>
    <row r="13796" spans="10:11" x14ac:dyDescent="0.25">
      <c r="J13796" s="92"/>
      <c r="K13796" s="92"/>
    </row>
    <row r="13797" spans="10:11" x14ac:dyDescent="0.25">
      <c r="J13797" s="92"/>
      <c r="K13797" s="92"/>
    </row>
    <row r="13798" spans="10:11" x14ac:dyDescent="0.25">
      <c r="J13798" s="92"/>
      <c r="K13798" s="92"/>
    </row>
    <row r="13799" spans="10:11" x14ac:dyDescent="0.25">
      <c r="J13799" s="92"/>
      <c r="K13799" s="92"/>
    </row>
    <row r="13800" spans="10:11" x14ac:dyDescent="0.25">
      <c r="J13800" s="92"/>
      <c r="K13800" s="92"/>
    </row>
    <row r="13801" spans="10:11" x14ac:dyDescent="0.25">
      <c r="J13801" s="92"/>
      <c r="K13801" s="92"/>
    </row>
    <row r="13802" spans="10:11" x14ac:dyDescent="0.25">
      <c r="J13802" s="92"/>
      <c r="K13802" s="92"/>
    </row>
    <row r="13803" spans="10:11" x14ac:dyDescent="0.25">
      <c r="J13803" s="92"/>
      <c r="K13803" s="92"/>
    </row>
    <row r="13804" spans="10:11" x14ac:dyDescent="0.25">
      <c r="J13804" s="92"/>
      <c r="K13804" s="92"/>
    </row>
    <row r="13805" spans="10:11" x14ac:dyDescent="0.25">
      <c r="J13805" s="92"/>
      <c r="K13805" s="92"/>
    </row>
    <row r="13806" spans="10:11" x14ac:dyDescent="0.25">
      <c r="J13806" s="92"/>
      <c r="K13806" s="92"/>
    </row>
    <row r="13807" spans="10:11" x14ac:dyDescent="0.25">
      <c r="J13807" s="92"/>
      <c r="K13807" s="92"/>
    </row>
    <row r="13808" spans="10:11" x14ac:dyDescent="0.25">
      <c r="J13808" s="92"/>
      <c r="K13808" s="92"/>
    </row>
    <row r="13809" spans="10:11" x14ac:dyDescent="0.25">
      <c r="J13809" s="92"/>
      <c r="K13809" s="92"/>
    </row>
    <row r="13810" spans="10:11" x14ac:dyDescent="0.25">
      <c r="J13810" s="92"/>
      <c r="K13810" s="92"/>
    </row>
    <row r="13811" spans="10:11" x14ac:dyDescent="0.25">
      <c r="J13811" s="92"/>
      <c r="K13811" s="92"/>
    </row>
    <row r="13812" spans="10:11" x14ac:dyDescent="0.25">
      <c r="J13812" s="92"/>
      <c r="K13812" s="92"/>
    </row>
    <row r="13813" spans="10:11" x14ac:dyDescent="0.25">
      <c r="J13813" s="92"/>
      <c r="K13813" s="92"/>
    </row>
    <row r="13814" spans="10:11" x14ac:dyDescent="0.25">
      <c r="J13814" s="92"/>
      <c r="K13814" s="92"/>
    </row>
    <row r="13815" spans="10:11" x14ac:dyDescent="0.25">
      <c r="J13815" s="92"/>
      <c r="K13815" s="92"/>
    </row>
    <row r="13816" spans="10:11" x14ac:dyDescent="0.25">
      <c r="J13816" s="92"/>
      <c r="K13816" s="92"/>
    </row>
    <row r="13817" spans="10:11" x14ac:dyDescent="0.25">
      <c r="J13817" s="92"/>
      <c r="K13817" s="92"/>
    </row>
    <row r="13818" spans="10:11" x14ac:dyDescent="0.25">
      <c r="J13818" s="92"/>
      <c r="K13818" s="92"/>
    </row>
    <row r="13819" spans="10:11" x14ac:dyDescent="0.25">
      <c r="J13819" s="92"/>
      <c r="K13819" s="92"/>
    </row>
    <row r="13820" spans="10:11" x14ac:dyDescent="0.25">
      <c r="J13820" s="92"/>
      <c r="K13820" s="92"/>
    </row>
    <row r="13821" spans="10:11" x14ac:dyDescent="0.25">
      <c r="J13821" s="92"/>
      <c r="K13821" s="92"/>
    </row>
    <row r="13822" spans="10:11" x14ac:dyDescent="0.25">
      <c r="J13822" s="92"/>
      <c r="K13822" s="92"/>
    </row>
    <row r="13823" spans="10:11" x14ac:dyDescent="0.25">
      <c r="J13823" s="92"/>
      <c r="K13823" s="92"/>
    </row>
    <row r="13824" spans="10:11" x14ac:dyDescent="0.25">
      <c r="J13824" s="92"/>
      <c r="K13824" s="92"/>
    </row>
    <row r="13825" spans="10:11" x14ac:dyDescent="0.25">
      <c r="J13825" s="92"/>
      <c r="K13825" s="92"/>
    </row>
    <row r="13826" spans="10:11" x14ac:dyDescent="0.25">
      <c r="J13826" s="92"/>
      <c r="K13826" s="92"/>
    </row>
    <row r="13827" spans="10:11" x14ac:dyDescent="0.25">
      <c r="J13827" s="92"/>
      <c r="K13827" s="92"/>
    </row>
    <row r="13828" spans="10:11" x14ac:dyDescent="0.25">
      <c r="J13828" s="92"/>
      <c r="K13828" s="92"/>
    </row>
    <row r="13829" spans="10:11" x14ac:dyDescent="0.25">
      <c r="J13829" s="92"/>
      <c r="K13829" s="92"/>
    </row>
    <row r="13830" spans="10:11" x14ac:dyDescent="0.25">
      <c r="J13830" s="92"/>
      <c r="K13830" s="92"/>
    </row>
    <row r="13831" spans="10:11" x14ac:dyDescent="0.25">
      <c r="J13831" s="92"/>
      <c r="K13831" s="92"/>
    </row>
    <row r="13832" spans="10:11" x14ac:dyDescent="0.25">
      <c r="J13832" s="92"/>
      <c r="K13832" s="92"/>
    </row>
    <row r="13833" spans="10:11" x14ac:dyDescent="0.25">
      <c r="J13833" s="92"/>
      <c r="K13833" s="92"/>
    </row>
    <row r="13834" spans="10:11" x14ac:dyDescent="0.25">
      <c r="J13834" s="92"/>
      <c r="K13834" s="92"/>
    </row>
    <row r="13835" spans="10:11" x14ac:dyDescent="0.25">
      <c r="J13835" s="92"/>
      <c r="K13835" s="92"/>
    </row>
    <row r="13836" spans="10:11" x14ac:dyDescent="0.25">
      <c r="J13836" s="92"/>
      <c r="K13836" s="92"/>
    </row>
    <row r="13837" spans="10:11" x14ac:dyDescent="0.25">
      <c r="J13837" s="92"/>
      <c r="K13837" s="92"/>
    </row>
    <row r="13838" spans="10:11" x14ac:dyDescent="0.25">
      <c r="J13838" s="92"/>
      <c r="K13838" s="92"/>
    </row>
    <row r="13839" spans="10:11" x14ac:dyDescent="0.25">
      <c r="J13839" s="92"/>
      <c r="K13839" s="92"/>
    </row>
    <row r="13840" spans="10:11" x14ac:dyDescent="0.25">
      <c r="J13840" s="92"/>
      <c r="K13840" s="92"/>
    </row>
    <row r="13841" spans="10:11" x14ac:dyDescent="0.25">
      <c r="J13841" s="92"/>
      <c r="K13841" s="92"/>
    </row>
    <row r="13842" spans="10:11" x14ac:dyDescent="0.25">
      <c r="J13842" s="92"/>
      <c r="K13842" s="92"/>
    </row>
    <row r="13843" spans="10:11" x14ac:dyDescent="0.25">
      <c r="J13843" s="92"/>
      <c r="K13843" s="92"/>
    </row>
    <row r="13844" spans="10:11" x14ac:dyDescent="0.25">
      <c r="J13844" s="92"/>
      <c r="K13844" s="92"/>
    </row>
    <row r="13845" spans="10:11" x14ac:dyDescent="0.25">
      <c r="J13845" s="92"/>
      <c r="K13845" s="92"/>
    </row>
    <row r="13846" spans="10:11" x14ac:dyDescent="0.25">
      <c r="J13846" s="92"/>
      <c r="K13846" s="92"/>
    </row>
    <row r="13847" spans="10:11" x14ac:dyDescent="0.25">
      <c r="J13847" s="92"/>
      <c r="K13847" s="92"/>
    </row>
    <row r="13848" spans="10:11" x14ac:dyDescent="0.25">
      <c r="J13848" s="92"/>
      <c r="K13848" s="92"/>
    </row>
    <row r="13849" spans="10:11" x14ac:dyDescent="0.25">
      <c r="J13849" s="92"/>
      <c r="K13849" s="92"/>
    </row>
    <row r="13850" spans="10:11" x14ac:dyDescent="0.25">
      <c r="J13850" s="92"/>
      <c r="K13850" s="92"/>
    </row>
    <row r="13851" spans="10:11" x14ac:dyDescent="0.25">
      <c r="J13851" s="92"/>
      <c r="K13851" s="92"/>
    </row>
    <row r="13852" spans="10:11" x14ac:dyDescent="0.25">
      <c r="J13852" s="92"/>
      <c r="K13852" s="92"/>
    </row>
    <row r="13853" spans="10:11" x14ac:dyDescent="0.25">
      <c r="J13853" s="92"/>
      <c r="K13853" s="92"/>
    </row>
    <row r="13854" spans="10:11" x14ac:dyDescent="0.25">
      <c r="J13854" s="92"/>
      <c r="K13854" s="92"/>
    </row>
    <row r="13855" spans="10:11" x14ac:dyDescent="0.25">
      <c r="J13855" s="92"/>
      <c r="K13855" s="92"/>
    </row>
    <row r="13856" spans="10:11" x14ac:dyDescent="0.25">
      <c r="J13856" s="92"/>
      <c r="K13856" s="92"/>
    </row>
    <row r="13857" spans="10:11" x14ac:dyDescent="0.25">
      <c r="J13857" s="92"/>
      <c r="K13857" s="92"/>
    </row>
    <row r="13858" spans="10:11" x14ac:dyDescent="0.25">
      <c r="J13858" s="92"/>
      <c r="K13858" s="92"/>
    </row>
    <row r="13859" spans="10:11" x14ac:dyDescent="0.25">
      <c r="J13859" s="92"/>
      <c r="K13859" s="92"/>
    </row>
    <row r="13860" spans="10:11" x14ac:dyDescent="0.25">
      <c r="J13860" s="92"/>
      <c r="K13860" s="92"/>
    </row>
    <row r="13861" spans="10:11" x14ac:dyDescent="0.25">
      <c r="J13861" s="92"/>
      <c r="K13861" s="92"/>
    </row>
    <row r="13862" spans="10:11" x14ac:dyDescent="0.25">
      <c r="J13862" s="92"/>
      <c r="K13862" s="92"/>
    </row>
    <row r="13863" spans="10:11" x14ac:dyDescent="0.25">
      <c r="J13863" s="92"/>
      <c r="K13863" s="92"/>
    </row>
    <row r="13864" spans="10:11" x14ac:dyDescent="0.25">
      <c r="J13864" s="92"/>
      <c r="K13864" s="92"/>
    </row>
    <row r="13865" spans="10:11" x14ac:dyDescent="0.25">
      <c r="J13865" s="92"/>
      <c r="K13865" s="92"/>
    </row>
    <row r="13866" spans="10:11" x14ac:dyDescent="0.25">
      <c r="J13866" s="92"/>
      <c r="K13866" s="92"/>
    </row>
    <row r="13867" spans="10:11" x14ac:dyDescent="0.25">
      <c r="J13867" s="92"/>
      <c r="K13867" s="92"/>
    </row>
    <row r="13868" spans="10:11" x14ac:dyDescent="0.25">
      <c r="J13868" s="92"/>
      <c r="K13868" s="92"/>
    </row>
    <row r="13869" spans="10:11" x14ac:dyDescent="0.25">
      <c r="J13869" s="92"/>
      <c r="K13869" s="92"/>
    </row>
    <row r="13870" spans="10:11" x14ac:dyDescent="0.25">
      <c r="J13870" s="92"/>
      <c r="K13870" s="92"/>
    </row>
    <row r="13871" spans="10:11" x14ac:dyDescent="0.25">
      <c r="J13871" s="92"/>
      <c r="K13871" s="92"/>
    </row>
    <row r="13872" spans="10:11" x14ac:dyDescent="0.25">
      <c r="J13872" s="92"/>
      <c r="K13872" s="92"/>
    </row>
    <row r="13873" spans="10:11" x14ac:dyDescent="0.25">
      <c r="J13873" s="92"/>
      <c r="K13873" s="92"/>
    </row>
    <row r="13874" spans="10:11" x14ac:dyDescent="0.25">
      <c r="J13874" s="92"/>
      <c r="K13874" s="92"/>
    </row>
    <row r="13875" spans="10:11" x14ac:dyDescent="0.25">
      <c r="J13875" s="92"/>
      <c r="K13875" s="92"/>
    </row>
    <row r="13876" spans="10:11" x14ac:dyDescent="0.25">
      <c r="J13876" s="92"/>
      <c r="K13876" s="92"/>
    </row>
    <row r="13877" spans="10:11" x14ac:dyDescent="0.25">
      <c r="J13877" s="92"/>
      <c r="K13877" s="92"/>
    </row>
    <row r="13878" spans="10:11" x14ac:dyDescent="0.25">
      <c r="J13878" s="92"/>
      <c r="K13878" s="92"/>
    </row>
    <row r="13879" spans="10:11" x14ac:dyDescent="0.25">
      <c r="J13879" s="92"/>
      <c r="K13879" s="92"/>
    </row>
    <row r="13880" spans="10:11" x14ac:dyDescent="0.25">
      <c r="J13880" s="92"/>
      <c r="K13880" s="92"/>
    </row>
    <row r="13881" spans="10:11" x14ac:dyDescent="0.25">
      <c r="J13881" s="92"/>
      <c r="K13881" s="92"/>
    </row>
    <row r="13882" spans="10:11" x14ac:dyDescent="0.25">
      <c r="J13882" s="92"/>
      <c r="K13882" s="92"/>
    </row>
    <row r="13883" spans="10:11" x14ac:dyDescent="0.25">
      <c r="J13883" s="92"/>
      <c r="K13883" s="92"/>
    </row>
    <row r="13884" spans="10:11" x14ac:dyDescent="0.25">
      <c r="J13884" s="92"/>
      <c r="K13884" s="92"/>
    </row>
    <row r="13885" spans="10:11" x14ac:dyDescent="0.25">
      <c r="J13885" s="92"/>
      <c r="K13885" s="92"/>
    </row>
    <row r="13886" spans="10:11" x14ac:dyDescent="0.25">
      <c r="J13886" s="92"/>
      <c r="K13886" s="92"/>
    </row>
    <row r="13887" spans="10:11" x14ac:dyDescent="0.25">
      <c r="J13887" s="92"/>
      <c r="K13887" s="92"/>
    </row>
    <row r="13888" spans="10:11" x14ac:dyDescent="0.25">
      <c r="J13888" s="92"/>
      <c r="K13888" s="92"/>
    </row>
    <row r="13889" spans="10:11" x14ac:dyDescent="0.25">
      <c r="J13889" s="92"/>
      <c r="K13889" s="92"/>
    </row>
    <row r="13890" spans="10:11" x14ac:dyDescent="0.25">
      <c r="J13890" s="92"/>
      <c r="K13890" s="92"/>
    </row>
    <row r="13891" spans="10:11" x14ac:dyDescent="0.25">
      <c r="J13891" s="92"/>
      <c r="K13891" s="92"/>
    </row>
    <row r="13892" spans="10:11" x14ac:dyDescent="0.25">
      <c r="J13892" s="92"/>
      <c r="K13892" s="92"/>
    </row>
    <row r="13893" spans="10:11" x14ac:dyDescent="0.25">
      <c r="J13893" s="92"/>
      <c r="K13893" s="92"/>
    </row>
    <row r="13894" spans="10:11" x14ac:dyDescent="0.25">
      <c r="J13894" s="92"/>
      <c r="K13894" s="92"/>
    </row>
    <row r="13895" spans="10:11" x14ac:dyDescent="0.25">
      <c r="J13895" s="92"/>
      <c r="K13895" s="92"/>
    </row>
    <row r="13896" spans="10:11" x14ac:dyDescent="0.25">
      <c r="J13896" s="92"/>
      <c r="K13896" s="92"/>
    </row>
    <row r="13897" spans="10:11" x14ac:dyDescent="0.25">
      <c r="J13897" s="92"/>
      <c r="K13897" s="92"/>
    </row>
    <row r="13898" spans="10:11" x14ac:dyDescent="0.25">
      <c r="J13898" s="92"/>
      <c r="K13898" s="92"/>
    </row>
    <row r="13899" spans="10:11" x14ac:dyDescent="0.25">
      <c r="J13899" s="92"/>
      <c r="K13899" s="92"/>
    </row>
    <row r="13900" spans="10:11" x14ac:dyDescent="0.25">
      <c r="J13900" s="92"/>
      <c r="K13900" s="92"/>
    </row>
    <row r="13901" spans="10:11" x14ac:dyDescent="0.25">
      <c r="J13901" s="92"/>
      <c r="K13901" s="92"/>
    </row>
    <row r="13902" spans="10:11" x14ac:dyDescent="0.25">
      <c r="J13902" s="92"/>
      <c r="K13902" s="92"/>
    </row>
    <row r="13903" spans="10:11" x14ac:dyDescent="0.25">
      <c r="J13903" s="92"/>
      <c r="K13903" s="92"/>
    </row>
    <row r="13904" spans="10:11" x14ac:dyDescent="0.25">
      <c r="J13904" s="92"/>
      <c r="K13904" s="92"/>
    </row>
    <row r="13905" spans="10:11" x14ac:dyDescent="0.25">
      <c r="J13905" s="92"/>
      <c r="K13905" s="92"/>
    </row>
    <row r="13906" spans="10:11" x14ac:dyDescent="0.25">
      <c r="J13906" s="92"/>
      <c r="K13906" s="92"/>
    </row>
    <row r="13907" spans="10:11" x14ac:dyDescent="0.25">
      <c r="J13907" s="92"/>
      <c r="K13907" s="92"/>
    </row>
    <row r="13908" spans="10:11" x14ac:dyDescent="0.25">
      <c r="J13908" s="92"/>
      <c r="K13908" s="92"/>
    </row>
    <row r="13909" spans="10:11" x14ac:dyDescent="0.25">
      <c r="J13909" s="92"/>
      <c r="K13909" s="92"/>
    </row>
    <row r="13910" spans="10:11" x14ac:dyDescent="0.25">
      <c r="J13910" s="92"/>
      <c r="K13910" s="92"/>
    </row>
    <row r="13911" spans="10:11" x14ac:dyDescent="0.25">
      <c r="J13911" s="92"/>
      <c r="K13911" s="92"/>
    </row>
    <row r="13912" spans="10:11" x14ac:dyDescent="0.25">
      <c r="J13912" s="92"/>
      <c r="K13912" s="92"/>
    </row>
    <row r="13913" spans="10:11" x14ac:dyDescent="0.25">
      <c r="J13913" s="92"/>
      <c r="K13913" s="92"/>
    </row>
    <row r="13914" spans="10:11" x14ac:dyDescent="0.25">
      <c r="J13914" s="92"/>
      <c r="K13914" s="92"/>
    </row>
    <row r="13915" spans="10:11" x14ac:dyDescent="0.25">
      <c r="J13915" s="92"/>
      <c r="K13915" s="92"/>
    </row>
    <row r="13916" spans="10:11" x14ac:dyDescent="0.25">
      <c r="J13916" s="92"/>
      <c r="K13916" s="92"/>
    </row>
    <row r="13917" spans="10:11" x14ac:dyDescent="0.25">
      <c r="J13917" s="92"/>
      <c r="K13917" s="92"/>
    </row>
    <row r="13918" spans="10:11" x14ac:dyDescent="0.25">
      <c r="J13918" s="92"/>
      <c r="K13918" s="92"/>
    </row>
    <row r="13919" spans="10:11" x14ac:dyDescent="0.25">
      <c r="J13919" s="92"/>
      <c r="K13919" s="92"/>
    </row>
    <row r="13920" spans="10:11" x14ac:dyDescent="0.25">
      <c r="J13920" s="92"/>
      <c r="K13920" s="92"/>
    </row>
    <row r="13921" spans="10:11" x14ac:dyDescent="0.25">
      <c r="J13921" s="92"/>
      <c r="K13921" s="92"/>
    </row>
    <row r="13922" spans="10:11" x14ac:dyDescent="0.25">
      <c r="J13922" s="92"/>
      <c r="K13922" s="92"/>
    </row>
    <row r="13923" spans="10:11" x14ac:dyDescent="0.25">
      <c r="J13923" s="92"/>
      <c r="K13923" s="92"/>
    </row>
    <row r="13924" spans="10:11" x14ac:dyDescent="0.25">
      <c r="J13924" s="92"/>
      <c r="K13924" s="92"/>
    </row>
    <row r="13925" spans="10:11" x14ac:dyDescent="0.25">
      <c r="J13925" s="92"/>
      <c r="K13925" s="92"/>
    </row>
    <row r="13926" spans="10:11" x14ac:dyDescent="0.25">
      <c r="J13926" s="92"/>
      <c r="K13926" s="92"/>
    </row>
    <row r="13927" spans="10:11" x14ac:dyDescent="0.25">
      <c r="J13927" s="92"/>
      <c r="K13927" s="92"/>
    </row>
    <row r="13928" spans="10:11" x14ac:dyDescent="0.25">
      <c r="J13928" s="92"/>
      <c r="K13928" s="92"/>
    </row>
    <row r="13929" spans="10:11" x14ac:dyDescent="0.25">
      <c r="J13929" s="92"/>
      <c r="K13929" s="92"/>
    </row>
    <row r="13930" spans="10:11" x14ac:dyDescent="0.25">
      <c r="J13930" s="92"/>
      <c r="K13930" s="92"/>
    </row>
    <row r="13931" spans="10:11" x14ac:dyDescent="0.25">
      <c r="J13931" s="92"/>
      <c r="K13931" s="92"/>
    </row>
    <row r="13932" spans="10:11" x14ac:dyDescent="0.25">
      <c r="J13932" s="92"/>
      <c r="K13932" s="92"/>
    </row>
    <row r="13933" spans="10:11" x14ac:dyDescent="0.25">
      <c r="J13933" s="92"/>
      <c r="K13933" s="92"/>
    </row>
    <row r="13934" spans="10:11" x14ac:dyDescent="0.25">
      <c r="J13934" s="92"/>
      <c r="K13934" s="92"/>
    </row>
    <row r="13935" spans="10:11" x14ac:dyDescent="0.25">
      <c r="J13935" s="92"/>
      <c r="K13935" s="92"/>
    </row>
    <row r="13936" spans="10:11" x14ac:dyDescent="0.25">
      <c r="J13936" s="92"/>
      <c r="K13936" s="92"/>
    </row>
    <row r="13937" spans="10:11" x14ac:dyDescent="0.25">
      <c r="J13937" s="92"/>
      <c r="K13937" s="92"/>
    </row>
    <row r="13938" spans="10:11" x14ac:dyDescent="0.25">
      <c r="J13938" s="92"/>
      <c r="K13938" s="92"/>
    </row>
    <row r="13939" spans="10:11" x14ac:dyDescent="0.25">
      <c r="J13939" s="92"/>
      <c r="K13939" s="92"/>
    </row>
    <row r="13940" spans="10:11" x14ac:dyDescent="0.25">
      <c r="J13940" s="92"/>
      <c r="K13940" s="92"/>
    </row>
    <row r="13941" spans="10:11" x14ac:dyDescent="0.25">
      <c r="J13941" s="92"/>
      <c r="K13941" s="92"/>
    </row>
    <row r="13942" spans="10:11" x14ac:dyDescent="0.25">
      <c r="J13942" s="92"/>
      <c r="K13942" s="92"/>
    </row>
    <row r="13943" spans="10:11" x14ac:dyDescent="0.25">
      <c r="J13943" s="92"/>
      <c r="K13943" s="92"/>
    </row>
    <row r="13944" spans="10:11" x14ac:dyDescent="0.25">
      <c r="J13944" s="92"/>
      <c r="K13944" s="92"/>
    </row>
    <row r="13945" spans="10:11" x14ac:dyDescent="0.25">
      <c r="J13945" s="92"/>
      <c r="K13945" s="92"/>
    </row>
    <row r="13946" spans="10:11" x14ac:dyDescent="0.25">
      <c r="J13946" s="92"/>
      <c r="K13946" s="92"/>
    </row>
    <row r="13947" spans="10:11" x14ac:dyDescent="0.25">
      <c r="J13947" s="92"/>
      <c r="K13947" s="92"/>
    </row>
    <row r="13948" spans="10:11" x14ac:dyDescent="0.25">
      <c r="J13948" s="92"/>
      <c r="K13948" s="92"/>
    </row>
    <row r="13949" spans="10:11" x14ac:dyDescent="0.25">
      <c r="J13949" s="92"/>
      <c r="K13949" s="92"/>
    </row>
    <row r="13950" spans="10:11" x14ac:dyDescent="0.25">
      <c r="J13950" s="92"/>
      <c r="K13950" s="92"/>
    </row>
    <row r="13951" spans="10:11" x14ac:dyDescent="0.25">
      <c r="J13951" s="92"/>
      <c r="K13951" s="92"/>
    </row>
    <row r="13952" spans="10:11" x14ac:dyDescent="0.25">
      <c r="J13952" s="92"/>
      <c r="K13952" s="92"/>
    </row>
    <row r="13953" spans="10:11" x14ac:dyDescent="0.25">
      <c r="J13953" s="92"/>
      <c r="K13953" s="92"/>
    </row>
    <row r="13954" spans="10:11" x14ac:dyDescent="0.25">
      <c r="J13954" s="92"/>
      <c r="K13954" s="92"/>
    </row>
    <row r="13955" spans="10:11" x14ac:dyDescent="0.25">
      <c r="J13955" s="92"/>
      <c r="K13955" s="92"/>
    </row>
    <row r="13956" spans="10:11" x14ac:dyDescent="0.25">
      <c r="J13956" s="92"/>
      <c r="K13956" s="92"/>
    </row>
    <row r="13957" spans="10:11" x14ac:dyDescent="0.25">
      <c r="J13957" s="92"/>
      <c r="K13957" s="92"/>
    </row>
    <row r="13958" spans="10:11" x14ac:dyDescent="0.25">
      <c r="J13958" s="92"/>
      <c r="K13958" s="92"/>
    </row>
    <row r="13959" spans="10:11" x14ac:dyDescent="0.25">
      <c r="J13959" s="92"/>
      <c r="K13959" s="92"/>
    </row>
    <row r="13960" spans="10:11" x14ac:dyDescent="0.25">
      <c r="J13960" s="92"/>
      <c r="K13960" s="92"/>
    </row>
    <row r="13961" spans="10:11" x14ac:dyDescent="0.25">
      <c r="J13961" s="92"/>
      <c r="K13961" s="92"/>
    </row>
    <row r="13962" spans="10:11" x14ac:dyDescent="0.25">
      <c r="J13962" s="92"/>
      <c r="K13962" s="92"/>
    </row>
    <row r="13963" spans="10:11" x14ac:dyDescent="0.25">
      <c r="J13963" s="92"/>
      <c r="K13963" s="92"/>
    </row>
    <row r="13964" spans="10:11" x14ac:dyDescent="0.25">
      <c r="J13964" s="92"/>
      <c r="K13964" s="92"/>
    </row>
    <row r="13965" spans="10:11" x14ac:dyDescent="0.25">
      <c r="J13965" s="92"/>
      <c r="K13965" s="92"/>
    </row>
    <row r="13966" spans="10:11" x14ac:dyDescent="0.25">
      <c r="J13966" s="92"/>
      <c r="K13966" s="92"/>
    </row>
    <row r="13967" spans="10:11" x14ac:dyDescent="0.25">
      <c r="J13967" s="92"/>
      <c r="K13967" s="92"/>
    </row>
    <row r="13968" spans="10:11" x14ac:dyDescent="0.25">
      <c r="J13968" s="92"/>
      <c r="K13968" s="92"/>
    </row>
    <row r="13969" spans="10:11" x14ac:dyDescent="0.25">
      <c r="J13969" s="92"/>
      <c r="K13969" s="92"/>
    </row>
    <row r="13970" spans="10:11" x14ac:dyDescent="0.25">
      <c r="J13970" s="92"/>
      <c r="K13970" s="92"/>
    </row>
    <row r="13971" spans="10:11" x14ac:dyDescent="0.25">
      <c r="J13971" s="92"/>
      <c r="K13971" s="92"/>
    </row>
    <row r="13972" spans="10:11" x14ac:dyDescent="0.25">
      <c r="J13972" s="92"/>
      <c r="K13972" s="92"/>
    </row>
    <row r="13973" spans="10:11" x14ac:dyDescent="0.25">
      <c r="J13973" s="92"/>
      <c r="K13973" s="92"/>
    </row>
    <row r="13974" spans="10:11" x14ac:dyDescent="0.25">
      <c r="J13974" s="92"/>
      <c r="K13974" s="92"/>
    </row>
    <row r="13975" spans="10:11" x14ac:dyDescent="0.25">
      <c r="J13975" s="92"/>
      <c r="K13975" s="92"/>
    </row>
    <row r="13976" spans="10:11" x14ac:dyDescent="0.25">
      <c r="J13976" s="92"/>
      <c r="K13976" s="92"/>
    </row>
    <row r="13977" spans="10:11" x14ac:dyDescent="0.25">
      <c r="J13977" s="92"/>
      <c r="K13977" s="92"/>
    </row>
    <row r="13978" spans="10:11" x14ac:dyDescent="0.25">
      <c r="J13978" s="92"/>
      <c r="K13978" s="92"/>
    </row>
    <row r="13979" spans="10:11" x14ac:dyDescent="0.25">
      <c r="J13979" s="92"/>
      <c r="K13979" s="92"/>
    </row>
    <row r="13980" spans="10:11" x14ac:dyDescent="0.25">
      <c r="J13980" s="92"/>
      <c r="K13980" s="92"/>
    </row>
    <row r="13981" spans="10:11" x14ac:dyDescent="0.25">
      <c r="J13981" s="92"/>
      <c r="K13981" s="92"/>
    </row>
    <row r="13982" spans="10:11" x14ac:dyDescent="0.25">
      <c r="J13982" s="92"/>
      <c r="K13982" s="92"/>
    </row>
    <row r="13983" spans="10:11" x14ac:dyDescent="0.25">
      <c r="J13983" s="92"/>
      <c r="K13983" s="92"/>
    </row>
    <row r="13984" spans="10:11" x14ac:dyDescent="0.25">
      <c r="J13984" s="92"/>
      <c r="K13984" s="92"/>
    </row>
    <row r="13985" spans="10:11" x14ac:dyDescent="0.25">
      <c r="J13985" s="92"/>
      <c r="K13985" s="92"/>
    </row>
    <row r="13986" spans="10:11" x14ac:dyDescent="0.25">
      <c r="J13986" s="92"/>
      <c r="K13986" s="92"/>
    </row>
    <row r="13987" spans="10:11" x14ac:dyDescent="0.25">
      <c r="J13987" s="92"/>
      <c r="K13987" s="92"/>
    </row>
    <row r="13988" spans="10:11" x14ac:dyDescent="0.25">
      <c r="J13988" s="92"/>
      <c r="K13988" s="92"/>
    </row>
    <row r="13989" spans="10:11" x14ac:dyDescent="0.25">
      <c r="J13989" s="92"/>
      <c r="K13989" s="92"/>
    </row>
    <row r="13990" spans="10:11" x14ac:dyDescent="0.25">
      <c r="J13990" s="92"/>
      <c r="K13990" s="92"/>
    </row>
    <row r="13991" spans="10:11" x14ac:dyDescent="0.25">
      <c r="J13991" s="92"/>
      <c r="K13991" s="92"/>
    </row>
    <row r="13992" spans="10:11" x14ac:dyDescent="0.25">
      <c r="J13992" s="92"/>
      <c r="K13992" s="92"/>
    </row>
    <row r="13993" spans="10:11" x14ac:dyDescent="0.25">
      <c r="J13993" s="92"/>
      <c r="K13993" s="92"/>
    </row>
    <row r="13994" spans="10:11" x14ac:dyDescent="0.25">
      <c r="J13994" s="92"/>
      <c r="K13994" s="92"/>
    </row>
    <row r="13995" spans="10:11" x14ac:dyDescent="0.25">
      <c r="J13995" s="92"/>
      <c r="K13995" s="92"/>
    </row>
    <row r="13996" spans="10:11" x14ac:dyDescent="0.25">
      <c r="J13996" s="92"/>
      <c r="K13996" s="92"/>
    </row>
    <row r="13997" spans="10:11" x14ac:dyDescent="0.25">
      <c r="J13997" s="92"/>
      <c r="K13997" s="92"/>
    </row>
    <row r="13998" spans="10:11" x14ac:dyDescent="0.25">
      <c r="J13998" s="92"/>
      <c r="K13998" s="92"/>
    </row>
    <row r="13999" spans="10:11" x14ac:dyDescent="0.25">
      <c r="J13999" s="92"/>
      <c r="K13999" s="92"/>
    </row>
    <row r="14000" spans="10:11" x14ac:dyDescent="0.25">
      <c r="J14000" s="92"/>
      <c r="K14000" s="92"/>
    </row>
    <row r="14001" spans="10:11" x14ac:dyDescent="0.25">
      <c r="J14001" s="92"/>
      <c r="K14001" s="92"/>
    </row>
    <row r="14002" spans="10:11" x14ac:dyDescent="0.25">
      <c r="J14002" s="92"/>
      <c r="K14002" s="92"/>
    </row>
    <row r="14003" spans="10:11" x14ac:dyDescent="0.25">
      <c r="J14003" s="92"/>
      <c r="K14003" s="92"/>
    </row>
    <row r="14004" spans="10:11" x14ac:dyDescent="0.25">
      <c r="J14004" s="92"/>
      <c r="K14004" s="92"/>
    </row>
    <row r="14005" spans="10:11" x14ac:dyDescent="0.25">
      <c r="J14005" s="92"/>
      <c r="K14005" s="92"/>
    </row>
    <row r="14006" spans="10:11" x14ac:dyDescent="0.25">
      <c r="J14006" s="92"/>
      <c r="K14006" s="92"/>
    </row>
    <row r="14007" spans="10:11" x14ac:dyDescent="0.25">
      <c r="J14007" s="92"/>
      <c r="K14007" s="92"/>
    </row>
    <row r="14008" spans="10:11" x14ac:dyDescent="0.25">
      <c r="J14008" s="92"/>
      <c r="K14008" s="92"/>
    </row>
    <row r="14009" spans="10:11" x14ac:dyDescent="0.25">
      <c r="J14009" s="92"/>
      <c r="K14009" s="92"/>
    </row>
    <row r="14010" spans="10:11" x14ac:dyDescent="0.25">
      <c r="J14010" s="92"/>
      <c r="K14010" s="92"/>
    </row>
    <row r="14011" spans="10:11" x14ac:dyDescent="0.25">
      <c r="J14011" s="92"/>
      <c r="K14011" s="92"/>
    </row>
    <row r="14012" spans="10:11" x14ac:dyDescent="0.25">
      <c r="J14012" s="92"/>
      <c r="K14012" s="92"/>
    </row>
    <row r="14013" spans="10:11" x14ac:dyDescent="0.25">
      <c r="J14013" s="92"/>
      <c r="K14013" s="92"/>
    </row>
    <row r="14014" spans="10:11" x14ac:dyDescent="0.25">
      <c r="J14014" s="92"/>
      <c r="K14014" s="92"/>
    </row>
    <row r="14015" spans="10:11" x14ac:dyDescent="0.25">
      <c r="J14015" s="92"/>
      <c r="K14015" s="92"/>
    </row>
    <row r="14016" spans="10:11" x14ac:dyDescent="0.25">
      <c r="J14016" s="92"/>
      <c r="K14016" s="92"/>
    </row>
    <row r="14017" spans="10:11" x14ac:dyDescent="0.25">
      <c r="J14017" s="92"/>
      <c r="K14017" s="92"/>
    </row>
    <row r="14018" spans="10:11" x14ac:dyDescent="0.25">
      <c r="J14018" s="92"/>
      <c r="K14018" s="92"/>
    </row>
    <row r="14019" spans="10:11" x14ac:dyDescent="0.25">
      <c r="J14019" s="92"/>
      <c r="K14019" s="92"/>
    </row>
    <row r="14020" spans="10:11" x14ac:dyDescent="0.25">
      <c r="J14020" s="92"/>
      <c r="K14020" s="92"/>
    </row>
    <row r="14021" spans="10:11" x14ac:dyDescent="0.25">
      <c r="J14021" s="92"/>
      <c r="K14021" s="92"/>
    </row>
    <row r="14022" spans="10:11" x14ac:dyDescent="0.25">
      <c r="J14022" s="92"/>
      <c r="K14022" s="92"/>
    </row>
    <row r="14023" spans="10:11" x14ac:dyDescent="0.25">
      <c r="J14023" s="92"/>
      <c r="K14023" s="92"/>
    </row>
    <row r="14024" spans="10:11" x14ac:dyDescent="0.25">
      <c r="J14024" s="92"/>
      <c r="K14024" s="92"/>
    </row>
    <row r="14025" spans="10:11" x14ac:dyDescent="0.25">
      <c r="J14025" s="92"/>
      <c r="K14025" s="92"/>
    </row>
    <row r="14026" spans="10:11" x14ac:dyDescent="0.25">
      <c r="J14026" s="92"/>
      <c r="K14026" s="92"/>
    </row>
    <row r="14027" spans="10:11" x14ac:dyDescent="0.25">
      <c r="J14027" s="92"/>
      <c r="K14027" s="92"/>
    </row>
    <row r="14028" spans="10:11" x14ac:dyDescent="0.25">
      <c r="J14028" s="92"/>
      <c r="K14028" s="92"/>
    </row>
    <row r="14029" spans="10:11" x14ac:dyDescent="0.25">
      <c r="J14029" s="92"/>
      <c r="K14029" s="92"/>
    </row>
    <row r="14030" spans="10:11" x14ac:dyDescent="0.25">
      <c r="J14030" s="92"/>
      <c r="K14030" s="92"/>
    </row>
    <row r="14031" spans="10:11" x14ac:dyDescent="0.25">
      <c r="J14031" s="92"/>
      <c r="K14031" s="92"/>
    </row>
    <row r="14032" spans="10:11" x14ac:dyDescent="0.25">
      <c r="J14032" s="92"/>
      <c r="K14032" s="92"/>
    </row>
    <row r="14033" spans="10:11" x14ac:dyDescent="0.25">
      <c r="J14033" s="92"/>
      <c r="K14033" s="92"/>
    </row>
    <row r="14034" spans="10:11" x14ac:dyDescent="0.25">
      <c r="J14034" s="92"/>
      <c r="K14034" s="92"/>
    </row>
    <row r="14035" spans="10:11" x14ac:dyDescent="0.25">
      <c r="J14035" s="92"/>
      <c r="K14035" s="92"/>
    </row>
    <row r="14036" spans="10:11" x14ac:dyDescent="0.25">
      <c r="J14036" s="92"/>
      <c r="K14036" s="92"/>
    </row>
    <row r="14037" spans="10:11" x14ac:dyDescent="0.25">
      <c r="J14037" s="92"/>
      <c r="K14037" s="92"/>
    </row>
    <row r="14038" spans="10:11" x14ac:dyDescent="0.25">
      <c r="J14038" s="92"/>
      <c r="K14038" s="92"/>
    </row>
    <row r="14039" spans="10:11" x14ac:dyDescent="0.25">
      <c r="J14039" s="92"/>
      <c r="K14039" s="92"/>
    </row>
    <row r="14040" spans="10:11" x14ac:dyDescent="0.25">
      <c r="J14040" s="92"/>
      <c r="K14040" s="92"/>
    </row>
    <row r="14041" spans="10:11" x14ac:dyDescent="0.25">
      <c r="J14041" s="92"/>
      <c r="K14041" s="92"/>
    </row>
    <row r="14042" spans="10:11" x14ac:dyDescent="0.25">
      <c r="J14042" s="92"/>
      <c r="K14042" s="92"/>
    </row>
    <row r="14043" spans="10:11" x14ac:dyDescent="0.25">
      <c r="J14043" s="92"/>
      <c r="K14043" s="92"/>
    </row>
    <row r="14044" spans="10:11" x14ac:dyDescent="0.25">
      <c r="J14044" s="92"/>
      <c r="K14044" s="92"/>
    </row>
    <row r="14045" spans="10:11" x14ac:dyDescent="0.25">
      <c r="J14045" s="92"/>
      <c r="K14045" s="92"/>
    </row>
    <row r="14046" spans="10:11" x14ac:dyDescent="0.25">
      <c r="J14046" s="92"/>
      <c r="K14046" s="92"/>
    </row>
    <row r="14047" spans="10:11" x14ac:dyDescent="0.25">
      <c r="J14047" s="92"/>
      <c r="K14047" s="92"/>
    </row>
    <row r="14048" spans="10:11" x14ac:dyDescent="0.25">
      <c r="J14048" s="92"/>
      <c r="K14048" s="92"/>
    </row>
    <row r="14049" spans="10:11" x14ac:dyDescent="0.25">
      <c r="J14049" s="92"/>
      <c r="K14049" s="92"/>
    </row>
    <row r="14050" spans="10:11" x14ac:dyDescent="0.25">
      <c r="J14050" s="92"/>
      <c r="K14050" s="92"/>
    </row>
    <row r="14051" spans="10:11" x14ac:dyDescent="0.25">
      <c r="J14051" s="92"/>
      <c r="K14051" s="92"/>
    </row>
    <row r="14052" spans="10:11" x14ac:dyDescent="0.25">
      <c r="J14052" s="92"/>
      <c r="K14052" s="92"/>
    </row>
    <row r="14053" spans="10:11" x14ac:dyDescent="0.25">
      <c r="J14053" s="92"/>
      <c r="K14053" s="92"/>
    </row>
    <row r="14054" spans="10:11" x14ac:dyDescent="0.25">
      <c r="J14054" s="92"/>
      <c r="K14054" s="92"/>
    </row>
    <row r="14055" spans="10:11" x14ac:dyDescent="0.25">
      <c r="J14055" s="92"/>
      <c r="K14055" s="92"/>
    </row>
    <row r="14056" spans="10:11" x14ac:dyDescent="0.25">
      <c r="J14056" s="92"/>
      <c r="K14056" s="92"/>
    </row>
    <row r="14057" spans="10:11" x14ac:dyDescent="0.25">
      <c r="J14057" s="92"/>
      <c r="K14057" s="92"/>
    </row>
    <row r="14058" spans="10:11" x14ac:dyDescent="0.25">
      <c r="J14058" s="92"/>
      <c r="K14058" s="92"/>
    </row>
    <row r="14059" spans="10:11" x14ac:dyDescent="0.25">
      <c r="J14059" s="92"/>
      <c r="K14059" s="92"/>
    </row>
    <row r="14060" spans="10:11" x14ac:dyDescent="0.25">
      <c r="J14060" s="92"/>
      <c r="K14060" s="92"/>
    </row>
    <row r="14061" spans="10:11" x14ac:dyDescent="0.25">
      <c r="J14061" s="92"/>
      <c r="K14061" s="92"/>
    </row>
    <row r="14062" spans="10:11" x14ac:dyDescent="0.25">
      <c r="J14062" s="92"/>
      <c r="K14062" s="92"/>
    </row>
    <row r="14063" spans="10:11" x14ac:dyDescent="0.25">
      <c r="J14063" s="92"/>
      <c r="K14063" s="92"/>
    </row>
    <row r="14064" spans="10:11" x14ac:dyDescent="0.25">
      <c r="J14064" s="92"/>
      <c r="K14064" s="92"/>
    </row>
    <row r="14065" spans="10:11" x14ac:dyDescent="0.25">
      <c r="J14065" s="92"/>
      <c r="K14065" s="92"/>
    </row>
    <row r="14066" spans="10:11" x14ac:dyDescent="0.25">
      <c r="J14066" s="92"/>
      <c r="K14066" s="92"/>
    </row>
    <row r="14067" spans="10:11" x14ac:dyDescent="0.25">
      <c r="J14067" s="92"/>
      <c r="K14067" s="92"/>
    </row>
    <row r="14068" spans="10:11" x14ac:dyDescent="0.25">
      <c r="J14068" s="92"/>
      <c r="K14068" s="92"/>
    </row>
    <row r="14069" spans="10:11" x14ac:dyDescent="0.25">
      <c r="J14069" s="92"/>
      <c r="K14069" s="92"/>
    </row>
    <row r="14070" spans="10:11" x14ac:dyDescent="0.25">
      <c r="J14070" s="92"/>
      <c r="K14070" s="92"/>
    </row>
    <row r="14071" spans="10:11" x14ac:dyDescent="0.25">
      <c r="J14071" s="92"/>
      <c r="K14071" s="92"/>
    </row>
    <row r="14072" spans="10:11" x14ac:dyDescent="0.25">
      <c r="J14072" s="92"/>
      <c r="K14072" s="92"/>
    </row>
    <row r="14073" spans="10:11" x14ac:dyDescent="0.25">
      <c r="J14073" s="92"/>
      <c r="K14073" s="92"/>
    </row>
    <row r="14074" spans="10:11" x14ac:dyDescent="0.25">
      <c r="J14074" s="92"/>
      <c r="K14074" s="92"/>
    </row>
    <row r="14075" spans="10:11" x14ac:dyDescent="0.25">
      <c r="J14075" s="92"/>
      <c r="K14075" s="92"/>
    </row>
    <row r="14076" spans="10:11" x14ac:dyDescent="0.25">
      <c r="J14076" s="92"/>
      <c r="K14076" s="92"/>
    </row>
    <row r="14077" spans="10:11" x14ac:dyDescent="0.25">
      <c r="J14077" s="92"/>
      <c r="K14077" s="92"/>
    </row>
    <row r="14078" spans="10:11" x14ac:dyDescent="0.25">
      <c r="J14078" s="92"/>
      <c r="K14078" s="92"/>
    </row>
    <row r="14079" spans="10:11" x14ac:dyDescent="0.25">
      <c r="J14079" s="92"/>
      <c r="K14079" s="92"/>
    </row>
    <row r="14080" spans="10:11" x14ac:dyDescent="0.25">
      <c r="J14080" s="92"/>
      <c r="K14080" s="92"/>
    </row>
    <row r="14081" spans="10:11" x14ac:dyDescent="0.25">
      <c r="J14081" s="92"/>
      <c r="K14081" s="92"/>
    </row>
    <row r="14082" spans="10:11" x14ac:dyDescent="0.25">
      <c r="J14082" s="92"/>
      <c r="K14082" s="92"/>
    </row>
    <row r="14083" spans="10:11" x14ac:dyDescent="0.25">
      <c r="J14083" s="92"/>
      <c r="K14083" s="92"/>
    </row>
    <row r="14084" spans="10:11" x14ac:dyDescent="0.25">
      <c r="J14084" s="92"/>
      <c r="K14084" s="92"/>
    </row>
    <row r="14085" spans="10:11" x14ac:dyDescent="0.25">
      <c r="J14085" s="92"/>
      <c r="K14085" s="92"/>
    </row>
    <row r="14086" spans="10:11" x14ac:dyDescent="0.25">
      <c r="J14086" s="92"/>
      <c r="K14086" s="92"/>
    </row>
    <row r="14087" spans="10:11" x14ac:dyDescent="0.25">
      <c r="J14087" s="92"/>
      <c r="K14087" s="92"/>
    </row>
    <row r="14088" spans="10:11" x14ac:dyDescent="0.25">
      <c r="J14088" s="92"/>
      <c r="K14088" s="92"/>
    </row>
    <row r="14089" spans="10:11" x14ac:dyDescent="0.25">
      <c r="J14089" s="92"/>
      <c r="K14089" s="92"/>
    </row>
    <row r="14090" spans="10:11" x14ac:dyDescent="0.25">
      <c r="J14090" s="92"/>
      <c r="K14090" s="92"/>
    </row>
    <row r="14091" spans="10:11" x14ac:dyDescent="0.25">
      <c r="J14091" s="92"/>
      <c r="K14091" s="92"/>
    </row>
    <row r="14092" spans="10:11" x14ac:dyDescent="0.25">
      <c r="J14092" s="92"/>
      <c r="K14092" s="92"/>
    </row>
    <row r="14093" spans="10:11" x14ac:dyDescent="0.25">
      <c r="J14093" s="92"/>
      <c r="K14093" s="92"/>
    </row>
    <row r="14094" spans="10:11" x14ac:dyDescent="0.25">
      <c r="J14094" s="92"/>
      <c r="K14094" s="92"/>
    </row>
    <row r="14095" spans="10:11" x14ac:dyDescent="0.25">
      <c r="J14095" s="92"/>
      <c r="K14095" s="92"/>
    </row>
    <row r="14096" spans="10:11" x14ac:dyDescent="0.25">
      <c r="J14096" s="92"/>
      <c r="K14096" s="92"/>
    </row>
    <row r="14097" spans="10:11" x14ac:dyDescent="0.25">
      <c r="J14097" s="92"/>
      <c r="K14097" s="92"/>
    </row>
    <row r="14098" spans="10:11" x14ac:dyDescent="0.25">
      <c r="J14098" s="92"/>
      <c r="K14098" s="92"/>
    </row>
    <row r="14099" spans="10:11" x14ac:dyDescent="0.25">
      <c r="J14099" s="92"/>
      <c r="K14099" s="92"/>
    </row>
    <row r="14100" spans="10:11" x14ac:dyDescent="0.25">
      <c r="J14100" s="92"/>
      <c r="K14100" s="92"/>
    </row>
    <row r="14101" spans="10:11" x14ac:dyDescent="0.25">
      <c r="J14101" s="92"/>
      <c r="K14101" s="92"/>
    </row>
    <row r="14102" spans="10:11" x14ac:dyDescent="0.25">
      <c r="J14102" s="92"/>
      <c r="K14102" s="92"/>
    </row>
    <row r="14103" spans="10:11" x14ac:dyDescent="0.25">
      <c r="J14103" s="92"/>
      <c r="K14103" s="92"/>
    </row>
    <row r="14104" spans="10:11" x14ac:dyDescent="0.25">
      <c r="J14104" s="92"/>
      <c r="K14104" s="92"/>
    </row>
    <row r="14105" spans="10:11" x14ac:dyDescent="0.25">
      <c r="J14105" s="92"/>
      <c r="K14105" s="92"/>
    </row>
    <row r="14106" spans="10:11" x14ac:dyDescent="0.25">
      <c r="J14106" s="92"/>
      <c r="K14106" s="92"/>
    </row>
    <row r="14107" spans="10:11" x14ac:dyDescent="0.25">
      <c r="J14107" s="92"/>
      <c r="K14107" s="92"/>
    </row>
    <row r="14108" spans="10:11" x14ac:dyDescent="0.25">
      <c r="J14108" s="92"/>
      <c r="K14108" s="92"/>
    </row>
    <row r="14109" spans="10:11" x14ac:dyDescent="0.25">
      <c r="J14109" s="92"/>
      <c r="K14109" s="92"/>
    </row>
    <row r="14110" spans="10:11" x14ac:dyDescent="0.25">
      <c r="J14110" s="92"/>
      <c r="K14110" s="92"/>
    </row>
    <row r="14111" spans="10:11" x14ac:dyDescent="0.25">
      <c r="J14111" s="92"/>
      <c r="K14111" s="92"/>
    </row>
    <row r="14112" spans="10:11" x14ac:dyDescent="0.25">
      <c r="J14112" s="92"/>
      <c r="K14112" s="92"/>
    </row>
    <row r="14113" spans="10:11" x14ac:dyDescent="0.25">
      <c r="J14113" s="92"/>
      <c r="K14113" s="92"/>
    </row>
    <row r="14114" spans="10:11" x14ac:dyDescent="0.25">
      <c r="J14114" s="92"/>
      <c r="K14114" s="92"/>
    </row>
    <row r="14115" spans="10:11" x14ac:dyDescent="0.25">
      <c r="J14115" s="92"/>
      <c r="K14115" s="92"/>
    </row>
    <row r="14116" spans="10:11" x14ac:dyDescent="0.25">
      <c r="J14116" s="92"/>
      <c r="K14116" s="92"/>
    </row>
    <row r="14117" spans="10:11" x14ac:dyDescent="0.25">
      <c r="J14117" s="92"/>
      <c r="K14117" s="92"/>
    </row>
    <row r="14118" spans="10:11" x14ac:dyDescent="0.25">
      <c r="J14118" s="92"/>
      <c r="K14118" s="92"/>
    </row>
    <row r="14119" spans="10:11" x14ac:dyDescent="0.25">
      <c r="J14119" s="92"/>
      <c r="K14119" s="92"/>
    </row>
    <row r="14120" spans="10:11" x14ac:dyDescent="0.25">
      <c r="J14120" s="92"/>
      <c r="K14120" s="92"/>
    </row>
    <row r="14121" spans="10:11" x14ac:dyDescent="0.25">
      <c r="J14121" s="92"/>
      <c r="K14121" s="92"/>
    </row>
    <row r="14122" spans="10:11" x14ac:dyDescent="0.25">
      <c r="J14122" s="92"/>
      <c r="K14122" s="92"/>
    </row>
    <row r="14123" spans="10:11" x14ac:dyDescent="0.25">
      <c r="J14123" s="92"/>
      <c r="K14123" s="92"/>
    </row>
    <row r="14124" spans="10:11" x14ac:dyDescent="0.25">
      <c r="J14124" s="92"/>
      <c r="K14124" s="92"/>
    </row>
    <row r="14125" spans="10:11" x14ac:dyDescent="0.25">
      <c r="J14125" s="92"/>
      <c r="K14125" s="92"/>
    </row>
    <row r="14126" spans="10:11" x14ac:dyDescent="0.25">
      <c r="J14126" s="92"/>
      <c r="K14126" s="92"/>
    </row>
    <row r="14127" spans="10:11" x14ac:dyDescent="0.25">
      <c r="J14127" s="92"/>
      <c r="K14127" s="92"/>
    </row>
    <row r="14128" spans="10:11" x14ac:dyDescent="0.25">
      <c r="J14128" s="92"/>
      <c r="K14128" s="92"/>
    </row>
    <row r="14129" spans="10:11" x14ac:dyDescent="0.25">
      <c r="J14129" s="92"/>
      <c r="K14129" s="92"/>
    </row>
    <row r="14130" spans="10:11" x14ac:dyDescent="0.25">
      <c r="J14130" s="92"/>
      <c r="K14130" s="92"/>
    </row>
    <row r="14131" spans="10:11" x14ac:dyDescent="0.25">
      <c r="J14131" s="92"/>
      <c r="K14131" s="92"/>
    </row>
    <row r="14132" spans="10:11" x14ac:dyDescent="0.25">
      <c r="J14132" s="92"/>
      <c r="K14132" s="92"/>
    </row>
    <row r="14133" spans="10:11" x14ac:dyDescent="0.25">
      <c r="J14133" s="92"/>
      <c r="K14133" s="92"/>
    </row>
    <row r="14134" spans="10:11" x14ac:dyDescent="0.25">
      <c r="J14134" s="92"/>
      <c r="K14134" s="92"/>
    </row>
    <row r="14135" spans="10:11" x14ac:dyDescent="0.25">
      <c r="J14135" s="92"/>
      <c r="K14135" s="92"/>
    </row>
    <row r="14136" spans="10:11" x14ac:dyDescent="0.25">
      <c r="J14136" s="92"/>
      <c r="K14136" s="92"/>
    </row>
    <row r="14137" spans="10:11" x14ac:dyDescent="0.25">
      <c r="J14137" s="92"/>
      <c r="K14137" s="92"/>
    </row>
    <row r="14138" spans="10:11" x14ac:dyDescent="0.25">
      <c r="J14138" s="92"/>
      <c r="K14138" s="92"/>
    </row>
    <row r="14139" spans="10:11" x14ac:dyDescent="0.25">
      <c r="J14139" s="92"/>
      <c r="K14139" s="92"/>
    </row>
    <row r="14140" spans="10:11" x14ac:dyDescent="0.25">
      <c r="J14140" s="92"/>
      <c r="K14140" s="92"/>
    </row>
    <row r="14141" spans="10:11" x14ac:dyDescent="0.25">
      <c r="J14141" s="92"/>
      <c r="K14141" s="92"/>
    </row>
    <row r="14142" spans="10:11" x14ac:dyDescent="0.25">
      <c r="J14142" s="92"/>
      <c r="K14142" s="92"/>
    </row>
    <row r="14143" spans="10:11" x14ac:dyDescent="0.25">
      <c r="J14143" s="92"/>
      <c r="K14143" s="92"/>
    </row>
    <row r="14144" spans="10:11" x14ac:dyDescent="0.25">
      <c r="J14144" s="92"/>
      <c r="K14144" s="92"/>
    </row>
    <row r="14145" spans="10:11" x14ac:dyDescent="0.25">
      <c r="J14145" s="92"/>
      <c r="K14145" s="92"/>
    </row>
    <row r="14146" spans="10:11" x14ac:dyDescent="0.25">
      <c r="J14146" s="92"/>
      <c r="K14146" s="92"/>
    </row>
    <row r="14147" spans="10:11" x14ac:dyDescent="0.25">
      <c r="J14147" s="92"/>
      <c r="K14147" s="92"/>
    </row>
    <row r="14148" spans="10:11" x14ac:dyDescent="0.25">
      <c r="J14148" s="92"/>
      <c r="K14148" s="92"/>
    </row>
    <row r="14149" spans="10:11" x14ac:dyDescent="0.25">
      <c r="J14149" s="92"/>
      <c r="K14149" s="92"/>
    </row>
    <row r="14150" spans="10:11" x14ac:dyDescent="0.25">
      <c r="J14150" s="92"/>
      <c r="K14150" s="92"/>
    </row>
    <row r="14151" spans="10:11" x14ac:dyDescent="0.25">
      <c r="J14151" s="92"/>
      <c r="K14151" s="92"/>
    </row>
    <row r="14152" spans="10:11" x14ac:dyDescent="0.25">
      <c r="J14152" s="92"/>
      <c r="K14152" s="92"/>
    </row>
    <row r="14153" spans="10:11" x14ac:dyDescent="0.25">
      <c r="J14153" s="92"/>
      <c r="K14153" s="92"/>
    </row>
    <row r="14154" spans="10:11" x14ac:dyDescent="0.25">
      <c r="J14154" s="92"/>
      <c r="K14154" s="92"/>
    </row>
    <row r="14155" spans="10:11" x14ac:dyDescent="0.25">
      <c r="J14155" s="92"/>
      <c r="K14155" s="92"/>
    </row>
    <row r="14156" spans="10:11" x14ac:dyDescent="0.25">
      <c r="J14156" s="92"/>
      <c r="K14156" s="92"/>
    </row>
    <row r="14157" spans="10:11" x14ac:dyDescent="0.25">
      <c r="J14157" s="92"/>
      <c r="K14157" s="92"/>
    </row>
    <row r="14158" spans="10:11" x14ac:dyDescent="0.25">
      <c r="J14158" s="92"/>
      <c r="K14158" s="92"/>
    </row>
    <row r="14159" spans="10:11" x14ac:dyDescent="0.25">
      <c r="J14159" s="92"/>
      <c r="K14159" s="92"/>
    </row>
    <row r="14160" spans="10:11" x14ac:dyDescent="0.25">
      <c r="J14160" s="92"/>
      <c r="K14160" s="92"/>
    </row>
    <row r="14161" spans="10:11" x14ac:dyDescent="0.25">
      <c r="J14161" s="92"/>
      <c r="K14161" s="92"/>
    </row>
    <row r="14162" spans="10:11" x14ac:dyDescent="0.25">
      <c r="J14162" s="92"/>
      <c r="K14162" s="92"/>
    </row>
    <row r="14163" spans="10:11" x14ac:dyDescent="0.25">
      <c r="J14163" s="92"/>
      <c r="K14163" s="92"/>
    </row>
    <row r="14164" spans="10:11" x14ac:dyDescent="0.25">
      <c r="J14164" s="92"/>
      <c r="K14164" s="92"/>
    </row>
    <row r="14165" spans="10:11" x14ac:dyDescent="0.25">
      <c r="J14165" s="92"/>
      <c r="K14165" s="92"/>
    </row>
    <row r="14166" spans="10:11" x14ac:dyDescent="0.25">
      <c r="J14166" s="92"/>
      <c r="K14166" s="92"/>
    </row>
    <row r="14167" spans="10:11" x14ac:dyDescent="0.25">
      <c r="J14167" s="92"/>
      <c r="K14167" s="92"/>
    </row>
    <row r="14168" spans="10:11" x14ac:dyDescent="0.25">
      <c r="J14168" s="92"/>
      <c r="K14168" s="92"/>
    </row>
    <row r="14169" spans="10:11" x14ac:dyDescent="0.25">
      <c r="J14169" s="92"/>
      <c r="K14169" s="92"/>
    </row>
    <row r="14170" spans="10:11" x14ac:dyDescent="0.25">
      <c r="J14170" s="92"/>
      <c r="K14170" s="92"/>
    </row>
    <row r="14171" spans="10:11" x14ac:dyDescent="0.25">
      <c r="J14171" s="92"/>
      <c r="K14171" s="92"/>
    </row>
    <row r="14172" spans="10:11" x14ac:dyDescent="0.25">
      <c r="J14172" s="92"/>
      <c r="K14172" s="92"/>
    </row>
    <row r="14173" spans="10:11" x14ac:dyDescent="0.25">
      <c r="J14173" s="92"/>
      <c r="K14173" s="92"/>
    </row>
    <row r="14174" spans="10:11" x14ac:dyDescent="0.25">
      <c r="J14174" s="92"/>
      <c r="K14174" s="92"/>
    </row>
    <row r="14175" spans="10:11" x14ac:dyDescent="0.25">
      <c r="J14175" s="92"/>
      <c r="K14175" s="92"/>
    </row>
    <row r="14176" spans="10:11" x14ac:dyDescent="0.25">
      <c r="J14176" s="92"/>
      <c r="K14176" s="92"/>
    </row>
    <row r="14177" spans="10:11" x14ac:dyDescent="0.25">
      <c r="J14177" s="92"/>
      <c r="K14177" s="92"/>
    </row>
    <row r="14178" spans="10:11" x14ac:dyDescent="0.25">
      <c r="J14178" s="92"/>
      <c r="K14178" s="92"/>
    </row>
    <row r="14179" spans="10:11" x14ac:dyDescent="0.25">
      <c r="J14179" s="92"/>
      <c r="K14179" s="92"/>
    </row>
    <row r="14180" spans="10:11" x14ac:dyDescent="0.25">
      <c r="J14180" s="92"/>
      <c r="K14180" s="92"/>
    </row>
    <row r="14181" spans="10:11" x14ac:dyDescent="0.25">
      <c r="J14181" s="92"/>
      <c r="K14181" s="92"/>
    </row>
    <row r="14182" spans="10:11" x14ac:dyDescent="0.25">
      <c r="J14182" s="92"/>
      <c r="K14182" s="92"/>
    </row>
    <row r="14183" spans="10:11" x14ac:dyDescent="0.25">
      <c r="J14183" s="92"/>
      <c r="K14183" s="92"/>
    </row>
    <row r="14184" spans="10:11" x14ac:dyDescent="0.25">
      <c r="J14184" s="92"/>
      <c r="K14184" s="92"/>
    </row>
    <row r="14185" spans="10:11" x14ac:dyDescent="0.25">
      <c r="J14185" s="92"/>
      <c r="K14185" s="92"/>
    </row>
    <row r="14186" spans="10:11" x14ac:dyDescent="0.25">
      <c r="J14186" s="92"/>
      <c r="K14186" s="92"/>
    </row>
    <row r="14187" spans="10:11" x14ac:dyDescent="0.25">
      <c r="J14187" s="92"/>
      <c r="K14187" s="92"/>
    </row>
    <row r="14188" spans="10:11" x14ac:dyDescent="0.25">
      <c r="J14188" s="92"/>
      <c r="K14188" s="92"/>
    </row>
    <row r="14189" spans="10:11" x14ac:dyDescent="0.25">
      <c r="J14189" s="92"/>
      <c r="K14189" s="92"/>
    </row>
    <row r="14190" spans="10:11" x14ac:dyDescent="0.25">
      <c r="J14190" s="92"/>
      <c r="K14190" s="92"/>
    </row>
    <row r="14191" spans="10:11" x14ac:dyDescent="0.25">
      <c r="J14191" s="92"/>
      <c r="K14191" s="92"/>
    </row>
    <row r="14192" spans="10:11" x14ac:dyDescent="0.25">
      <c r="J14192" s="92"/>
      <c r="K14192" s="92"/>
    </row>
    <row r="14193" spans="10:11" x14ac:dyDescent="0.25">
      <c r="J14193" s="92"/>
      <c r="K14193" s="92"/>
    </row>
    <row r="14194" spans="10:11" x14ac:dyDescent="0.25">
      <c r="J14194" s="92"/>
      <c r="K14194" s="92"/>
    </row>
    <row r="14195" spans="10:11" x14ac:dyDescent="0.25">
      <c r="J14195" s="92"/>
      <c r="K14195" s="92"/>
    </row>
    <row r="14196" spans="10:11" x14ac:dyDescent="0.25">
      <c r="J14196" s="92"/>
      <c r="K14196" s="92"/>
    </row>
    <row r="14197" spans="10:11" x14ac:dyDescent="0.25">
      <c r="J14197" s="92"/>
      <c r="K14197" s="92"/>
    </row>
    <row r="14198" spans="10:11" x14ac:dyDescent="0.25">
      <c r="J14198" s="92"/>
      <c r="K14198" s="92"/>
    </row>
    <row r="14199" spans="10:11" x14ac:dyDescent="0.25">
      <c r="J14199" s="92"/>
      <c r="K14199" s="92"/>
    </row>
    <row r="14200" spans="10:11" x14ac:dyDescent="0.25">
      <c r="J14200" s="92"/>
      <c r="K14200" s="92"/>
    </row>
    <row r="14201" spans="10:11" x14ac:dyDescent="0.25">
      <c r="J14201" s="92"/>
      <c r="K14201" s="92"/>
    </row>
    <row r="14202" spans="10:11" x14ac:dyDescent="0.25">
      <c r="J14202" s="92"/>
      <c r="K14202" s="92"/>
    </row>
    <row r="14203" spans="10:11" x14ac:dyDescent="0.25">
      <c r="J14203" s="92"/>
      <c r="K14203" s="92"/>
    </row>
    <row r="14204" spans="10:11" x14ac:dyDescent="0.25">
      <c r="J14204" s="92"/>
      <c r="K14204" s="92"/>
    </row>
    <row r="14205" spans="10:11" x14ac:dyDescent="0.25">
      <c r="J14205" s="92"/>
      <c r="K14205" s="92"/>
    </row>
    <row r="14206" spans="10:11" x14ac:dyDescent="0.25">
      <c r="J14206" s="92"/>
      <c r="K14206" s="92"/>
    </row>
    <row r="14207" spans="10:11" x14ac:dyDescent="0.25">
      <c r="J14207" s="92"/>
      <c r="K14207" s="92"/>
    </row>
    <row r="14208" spans="10:11" x14ac:dyDescent="0.25">
      <c r="J14208" s="92"/>
      <c r="K14208" s="92"/>
    </row>
    <row r="14209" spans="10:11" x14ac:dyDescent="0.25">
      <c r="J14209" s="92"/>
      <c r="K14209" s="92"/>
    </row>
    <row r="14210" spans="10:11" x14ac:dyDescent="0.25">
      <c r="J14210" s="92"/>
      <c r="K14210" s="92"/>
    </row>
    <row r="14211" spans="10:11" x14ac:dyDescent="0.25">
      <c r="J14211" s="92"/>
      <c r="K14211" s="92"/>
    </row>
    <row r="14212" spans="10:11" x14ac:dyDescent="0.25">
      <c r="J14212" s="92"/>
      <c r="K14212" s="92"/>
    </row>
    <row r="14213" spans="10:11" x14ac:dyDescent="0.25">
      <c r="J14213" s="92"/>
      <c r="K14213" s="92"/>
    </row>
    <row r="14214" spans="10:11" x14ac:dyDescent="0.25">
      <c r="J14214" s="92"/>
      <c r="K14214" s="92"/>
    </row>
    <row r="14215" spans="10:11" x14ac:dyDescent="0.25">
      <c r="J14215" s="92"/>
      <c r="K14215" s="92"/>
    </row>
    <row r="14216" spans="10:11" x14ac:dyDescent="0.25">
      <c r="J14216" s="92"/>
      <c r="K14216" s="92"/>
    </row>
    <row r="14217" spans="10:11" x14ac:dyDescent="0.25">
      <c r="J14217" s="92"/>
      <c r="K14217" s="92"/>
    </row>
    <row r="14218" spans="10:11" x14ac:dyDescent="0.25">
      <c r="J14218" s="92"/>
      <c r="K14218" s="92"/>
    </row>
    <row r="14219" spans="10:11" x14ac:dyDescent="0.25">
      <c r="J14219" s="92"/>
      <c r="K14219" s="92"/>
    </row>
    <row r="14220" spans="10:11" x14ac:dyDescent="0.25">
      <c r="J14220" s="92"/>
      <c r="K14220" s="92"/>
    </row>
    <row r="14221" spans="10:11" x14ac:dyDescent="0.25">
      <c r="J14221" s="92"/>
      <c r="K14221" s="92"/>
    </row>
    <row r="14222" spans="10:11" x14ac:dyDescent="0.25">
      <c r="J14222" s="92"/>
      <c r="K14222" s="92"/>
    </row>
    <row r="14223" spans="10:11" x14ac:dyDescent="0.25">
      <c r="J14223" s="92"/>
      <c r="K14223" s="92"/>
    </row>
    <row r="14224" spans="10:11" x14ac:dyDescent="0.25">
      <c r="J14224" s="92"/>
      <c r="K14224" s="92"/>
    </row>
    <row r="14225" spans="10:11" x14ac:dyDescent="0.25">
      <c r="J14225" s="92"/>
      <c r="K14225" s="92"/>
    </row>
    <row r="14226" spans="10:11" x14ac:dyDescent="0.25">
      <c r="J14226" s="92"/>
      <c r="K14226" s="92"/>
    </row>
    <row r="14227" spans="10:11" x14ac:dyDescent="0.25">
      <c r="J14227" s="92"/>
      <c r="K14227" s="92"/>
    </row>
    <row r="14228" spans="10:11" x14ac:dyDescent="0.25">
      <c r="J14228" s="92"/>
      <c r="K14228" s="92"/>
    </row>
    <row r="14229" spans="10:11" x14ac:dyDescent="0.25">
      <c r="J14229" s="92"/>
      <c r="K14229" s="92"/>
    </row>
    <row r="14230" spans="10:11" x14ac:dyDescent="0.25">
      <c r="J14230" s="92"/>
      <c r="K14230" s="92"/>
    </row>
    <row r="14231" spans="10:11" x14ac:dyDescent="0.25">
      <c r="J14231" s="92"/>
      <c r="K14231" s="92"/>
    </row>
    <row r="14232" spans="10:11" x14ac:dyDescent="0.25">
      <c r="J14232" s="92"/>
      <c r="K14232" s="92"/>
    </row>
    <row r="14233" spans="10:11" x14ac:dyDescent="0.25">
      <c r="J14233" s="92"/>
      <c r="K14233" s="92"/>
    </row>
    <row r="14234" spans="10:11" x14ac:dyDescent="0.25">
      <c r="J14234" s="92"/>
      <c r="K14234" s="92"/>
    </row>
    <row r="14235" spans="10:11" x14ac:dyDescent="0.25">
      <c r="J14235" s="92"/>
      <c r="K14235" s="92"/>
    </row>
    <row r="14236" spans="10:11" x14ac:dyDescent="0.25">
      <c r="J14236" s="92"/>
      <c r="K14236" s="92"/>
    </row>
    <row r="14237" spans="10:11" x14ac:dyDescent="0.25">
      <c r="J14237" s="92"/>
      <c r="K14237" s="92"/>
    </row>
    <row r="14238" spans="10:11" x14ac:dyDescent="0.25">
      <c r="J14238" s="92"/>
      <c r="K14238" s="92"/>
    </row>
    <row r="14239" spans="10:11" x14ac:dyDescent="0.25">
      <c r="J14239" s="92"/>
      <c r="K14239" s="92"/>
    </row>
    <row r="14240" spans="10:11" x14ac:dyDescent="0.25">
      <c r="J14240" s="92"/>
      <c r="K14240" s="92"/>
    </row>
    <row r="14241" spans="10:11" x14ac:dyDescent="0.25">
      <c r="J14241" s="92"/>
      <c r="K14241" s="92"/>
    </row>
    <row r="14242" spans="10:11" x14ac:dyDescent="0.25">
      <c r="J14242" s="92"/>
      <c r="K14242" s="92"/>
    </row>
    <row r="14243" spans="10:11" x14ac:dyDescent="0.25">
      <c r="J14243" s="92"/>
      <c r="K14243" s="92"/>
    </row>
    <row r="14244" spans="10:11" x14ac:dyDescent="0.25">
      <c r="J14244" s="92"/>
      <c r="K14244" s="92"/>
    </row>
    <row r="14245" spans="10:11" x14ac:dyDescent="0.25">
      <c r="J14245" s="92"/>
      <c r="K14245" s="92"/>
    </row>
    <row r="14246" spans="10:11" x14ac:dyDescent="0.25">
      <c r="J14246" s="92"/>
      <c r="K14246" s="92"/>
    </row>
    <row r="14247" spans="10:11" x14ac:dyDescent="0.25">
      <c r="J14247" s="92"/>
      <c r="K14247" s="92"/>
    </row>
    <row r="14248" spans="10:11" x14ac:dyDescent="0.25">
      <c r="J14248" s="92"/>
      <c r="K14248" s="92"/>
    </row>
    <row r="14249" spans="10:11" x14ac:dyDescent="0.25">
      <c r="J14249" s="92"/>
      <c r="K14249" s="92"/>
    </row>
    <row r="14250" spans="10:11" x14ac:dyDescent="0.25">
      <c r="J14250" s="92"/>
      <c r="K14250" s="92"/>
    </row>
    <row r="14251" spans="10:11" x14ac:dyDescent="0.25">
      <c r="J14251" s="92"/>
      <c r="K14251" s="92"/>
    </row>
    <row r="14252" spans="10:11" x14ac:dyDescent="0.25">
      <c r="J14252" s="92"/>
      <c r="K14252" s="92"/>
    </row>
    <row r="14253" spans="10:11" x14ac:dyDescent="0.25">
      <c r="J14253" s="92"/>
      <c r="K14253" s="92"/>
    </row>
    <row r="14254" spans="10:11" x14ac:dyDescent="0.25">
      <c r="J14254" s="92"/>
      <c r="K14254" s="92"/>
    </row>
    <row r="14255" spans="10:11" x14ac:dyDescent="0.25">
      <c r="J14255" s="92"/>
      <c r="K14255" s="92"/>
    </row>
    <row r="14256" spans="10:11" x14ac:dyDescent="0.25">
      <c r="J14256" s="92"/>
      <c r="K14256" s="92"/>
    </row>
    <row r="14257" spans="10:11" x14ac:dyDescent="0.25">
      <c r="J14257" s="92"/>
      <c r="K14257" s="92"/>
    </row>
    <row r="14258" spans="10:11" x14ac:dyDescent="0.25">
      <c r="J14258" s="92"/>
      <c r="K14258" s="92"/>
    </row>
    <row r="14259" spans="10:11" x14ac:dyDescent="0.25">
      <c r="J14259" s="92"/>
      <c r="K14259" s="92"/>
    </row>
    <row r="14260" spans="10:11" x14ac:dyDescent="0.25">
      <c r="J14260" s="92"/>
      <c r="K14260" s="92"/>
    </row>
    <row r="14261" spans="10:11" x14ac:dyDescent="0.25">
      <c r="J14261" s="92"/>
      <c r="K14261" s="92"/>
    </row>
    <row r="14262" spans="10:11" x14ac:dyDescent="0.25">
      <c r="J14262" s="92"/>
      <c r="K14262" s="92"/>
    </row>
    <row r="14263" spans="10:11" x14ac:dyDescent="0.25">
      <c r="J14263" s="92"/>
      <c r="K14263" s="92"/>
    </row>
    <row r="14264" spans="10:11" x14ac:dyDescent="0.25">
      <c r="J14264" s="92"/>
      <c r="K14264" s="92"/>
    </row>
    <row r="14265" spans="10:11" x14ac:dyDescent="0.25">
      <c r="J14265" s="92"/>
      <c r="K14265" s="92"/>
    </row>
    <row r="14266" spans="10:11" x14ac:dyDescent="0.25">
      <c r="J14266" s="92"/>
      <c r="K14266" s="92"/>
    </row>
    <row r="14267" spans="10:11" x14ac:dyDescent="0.25">
      <c r="J14267" s="92"/>
      <c r="K14267" s="92"/>
    </row>
    <row r="14268" spans="10:11" x14ac:dyDescent="0.25">
      <c r="J14268" s="92"/>
      <c r="K14268" s="92"/>
    </row>
    <row r="14269" spans="10:11" x14ac:dyDescent="0.25">
      <c r="J14269" s="92"/>
      <c r="K14269" s="92"/>
    </row>
    <row r="14270" spans="10:11" x14ac:dyDescent="0.25">
      <c r="J14270" s="92"/>
      <c r="K14270" s="92"/>
    </row>
    <row r="14271" spans="10:11" x14ac:dyDescent="0.25">
      <c r="J14271" s="92"/>
      <c r="K14271" s="92"/>
    </row>
    <row r="14272" spans="10:11" x14ac:dyDescent="0.25">
      <c r="J14272" s="92"/>
      <c r="K14272" s="92"/>
    </row>
    <row r="14273" spans="10:11" x14ac:dyDescent="0.25">
      <c r="J14273" s="92"/>
      <c r="K14273" s="92"/>
    </row>
    <row r="14274" spans="10:11" x14ac:dyDescent="0.25">
      <c r="J14274" s="92"/>
      <c r="K14274" s="92"/>
    </row>
    <row r="14275" spans="10:11" x14ac:dyDescent="0.25">
      <c r="J14275" s="92"/>
      <c r="K14275" s="92"/>
    </row>
    <row r="14276" spans="10:11" x14ac:dyDescent="0.25">
      <c r="J14276" s="92"/>
      <c r="K14276" s="92"/>
    </row>
    <row r="14277" spans="10:11" x14ac:dyDescent="0.25">
      <c r="J14277" s="92"/>
      <c r="K14277" s="92"/>
    </row>
    <row r="14278" spans="10:11" x14ac:dyDescent="0.25">
      <c r="J14278" s="92"/>
      <c r="K14278" s="92"/>
    </row>
    <row r="14279" spans="10:11" x14ac:dyDescent="0.25">
      <c r="J14279" s="92"/>
      <c r="K14279" s="92"/>
    </row>
    <row r="14280" spans="10:11" x14ac:dyDescent="0.25">
      <c r="J14280" s="92"/>
      <c r="K14280" s="92"/>
    </row>
    <row r="14281" spans="10:11" x14ac:dyDescent="0.25">
      <c r="J14281" s="92"/>
      <c r="K14281" s="92"/>
    </row>
    <row r="14282" spans="10:11" x14ac:dyDescent="0.25">
      <c r="J14282" s="92"/>
      <c r="K14282" s="92"/>
    </row>
    <row r="14283" spans="10:11" x14ac:dyDescent="0.25">
      <c r="J14283" s="92"/>
      <c r="K14283" s="92"/>
    </row>
    <row r="14284" spans="10:11" x14ac:dyDescent="0.25">
      <c r="J14284" s="92"/>
      <c r="K14284" s="92"/>
    </row>
    <row r="14285" spans="10:11" x14ac:dyDescent="0.25">
      <c r="J14285" s="92"/>
      <c r="K14285" s="92"/>
    </row>
    <row r="14286" spans="10:11" x14ac:dyDescent="0.25">
      <c r="J14286" s="92"/>
      <c r="K14286" s="92"/>
    </row>
    <row r="14287" spans="10:11" x14ac:dyDescent="0.25">
      <c r="J14287" s="92"/>
      <c r="K14287" s="92"/>
    </row>
    <row r="14288" spans="10:11" x14ac:dyDescent="0.25">
      <c r="J14288" s="92"/>
      <c r="K14288" s="92"/>
    </row>
    <row r="14289" spans="10:11" x14ac:dyDescent="0.25">
      <c r="J14289" s="92"/>
      <c r="K14289" s="92"/>
    </row>
    <row r="14290" spans="10:11" x14ac:dyDescent="0.25">
      <c r="J14290" s="92"/>
      <c r="K14290" s="92"/>
    </row>
    <row r="14291" spans="10:11" x14ac:dyDescent="0.25">
      <c r="J14291" s="92"/>
      <c r="K14291" s="92"/>
    </row>
    <row r="14292" spans="10:11" x14ac:dyDescent="0.25">
      <c r="J14292" s="92"/>
      <c r="K14292" s="92"/>
    </row>
    <row r="14293" spans="10:11" x14ac:dyDescent="0.25">
      <c r="J14293" s="92"/>
      <c r="K14293" s="92"/>
    </row>
    <row r="14294" spans="10:11" x14ac:dyDescent="0.25">
      <c r="J14294" s="92"/>
      <c r="K14294" s="92"/>
    </row>
    <row r="14295" spans="10:11" x14ac:dyDescent="0.25">
      <c r="J14295" s="92"/>
      <c r="K14295" s="92"/>
    </row>
    <row r="14296" spans="10:11" x14ac:dyDescent="0.25">
      <c r="J14296" s="92"/>
      <c r="K14296" s="92"/>
    </row>
    <row r="14297" spans="10:11" x14ac:dyDescent="0.25">
      <c r="J14297" s="92"/>
      <c r="K14297" s="92"/>
    </row>
    <row r="14298" spans="10:11" x14ac:dyDescent="0.25">
      <c r="J14298" s="92"/>
      <c r="K14298" s="92"/>
    </row>
    <row r="14299" spans="10:11" x14ac:dyDescent="0.25">
      <c r="J14299" s="92"/>
      <c r="K14299" s="92"/>
    </row>
    <row r="14300" spans="10:11" x14ac:dyDescent="0.25">
      <c r="J14300" s="92"/>
      <c r="K14300" s="92"/>
    </row>
    <row r="14301" spans="10:11" x14ac:dyDescent="0.25">
      <c r="J14301" s="92"/>
      <c r="K14301" s="92"/>
    </row>
    <row r="14302" spans="10:11" x14ac:dyDescent="0.25">
      <c r="J14302" s="92"/>
      <c r="K14302" s="92"/>
    </row>
    <row r="14303" spans="10:11" x14ac:dyDescent="0.25">
      <c r="J14303" s="92"/>
      <c r="K14303" s="92"/>
    </row>
    <row r="14304" spans="10:11" x14ac:dyDescent="0.25">
      <c r="J14304" s="92"/>
      <c r="K14304" s="92"/>
    </row>
    <row r="14305" spans="10:11" x14ac:dyDescent="0.25">
      <c r="J14305" s="92"/>
      <c r="K14305" s="92"/>
    </row>
    <row r="14306" spans="10:11" x14ac:dyDescent="0.25">
      <c r="J14306" s="92"/>
      <c r="K14306" s="92"/>
    </row>
    <row r="14307" spans="10:11" x14ac:dyDescent="0.25">
      <c r="J14307" s="92"/>
      <c r="K14307" s="92"/>
    </row>
    <row r="14308" spans="10:11" x14ac:dyDescent="0.25">
      <c r="J14308" s="92"/>
      <c r="K14308" s="92"/>
    </row>
    <row r="14309" spans="10:11" x14ac:dyDescent="0.25">
      <c r="J14309" s="92"/>
      <c r="K14309" s="92"/>
    </row>
    <row r="14310" spans="10:11" x14ac:dyDescent="0.25">
      <c r="J14310" s="92"/>
      <c r="K14310" s="92"/>
    </row>
    <row r="14311" spans="10:11" x14ac:dyDescent="0.25">
      <c r="J14311" s="92"/>
      <c r="K14311" s="92"/>
    </row>
    <row r="14312" spans="10:11" x14ac:dyDescent="0.25">
      <c r="J14312" s="92"/>
      <c r="K14312" s="92"/>
    </row>
    <row r="14313" spans="10:11" x14ac:dyDescent="0.25">
      <c r="J14313" s="92"/>
      <c r="K14313" s="92"/>
    </row>
    <row r="14314" spans="10:11" x14ac:dyDescent="0.25">
      <c r="J14314" s="92"/>
      <c r="K14314" s="92"/>
    </row>
    <row r="14315" spans="10:11" x14ac:dyDescent="0.25">
      <c r="J14315" s="92"/>
      <c r="K14315" s="92"/>
    </row>
    <row r="14316" spans="10:11" x14ac:dyDescent="0.25">
      <c r="J14316" s="92"/>
      <c r="K14316" s="92"/>
    </row>
    <row r="14317" spans="10:11" x14ac:dyDescent="0.25">
      <c r="J14317" s="92"/>
      <c r="K14317" s="92"/>
    </row>
    <row r="14318" spans="10:11" x14ac:dyDescent="0.25">
      <c r="J14318" s="92"/>
      <c r="K14318" s="92"/>
    </row>
    <row r="14319" spans="10:11" x14ac:dyDescent="0.25">
      <c r="J14319" s="92"/>
      <c r="K14319" s="92"/>
    </row>
    <row r="14320" spans="10:11" x14ac:dyDescent="0.25">
      <c r="J14320" s="92"/>
      <c r="K14320" s="92"/>
    </row>
    <row r="14321" spans="10:11" x14ac:dyDescent="0.25">
      <c r="J14321" s="92"/>
      <c r="K14321" s="92"/>
    </row>
    <row r="14322" spans="10:11" x14ac:dyDescent="0.25">
      <c r="J14322" s="92"/>
      <c r="K14322" s="92"/>
    </row>
    <row r="14323" spans="10:11" x14ac:dyDescent="0.25">
      <c r="J14323" s="92"/>
      <c r="K14323" s="92"/>
    </row>
    <row r="14324" spans="10:11" x14ac:dyDescent="0.25">
      <c r="J14324" s="92"/>
      <c r="K14324" s="92"/>
    </row>
    <row r="14325" spans="10:11" x14ac:dyDescent="0.25">
      <c r="J14325" s="92"/>
      <c r="K14325" s="92"/>
    </row>
    <row r="14326" spans="10:11" x14ac:dyDescent="0.25">
      <c r="J14326" s="92"/>
      <c r="K14326" s="92"/>
    </row>
    <row r="14327" spans="10:11" x14ac:dyDescent="0.25">
      <c r="J14327" s="92"/>
      <c r="K14327" s="92"/>
    </row>
    <row r="14328" spans="10:11" x14ac:dyDescent="0.25">
      <c r="J14328" s="92"/>
      <c r="K14328" s="92"/>
    </row>
    <row r="14329" spans="10:11" x14ac:dyDescent="0.25">
      <c r="J14329" s="92"/>
      <c r="K14329" s="92"/>
    </row>
    <row r="14330" spans="10:11" x14ac:dyDescent="0.25">
      <c r="J14330" s="92"/>
      <c r="K14330" s="92"/>
    </row>
    <row r="14331" spans="10:11" x14ac:dyDescent="0.25">
      <c r="J14331" s="92"/>
      <c r="K14331" s="92"/>
    </row>
    <row r="14332" spans="10:11" x14ac:dyDescent="0.25">
      <c r="J14332" s="92"/>
      <c r="K14332" s="92"/>
    </row>
    <row r="14333" spans="10:11" x14ac:dyDescent="0.25">
      <c r="J14333" s="92"/>
      <c r="K14333" s="92"/>
    </row>
    <row r="14334" spans="10:11" x14ac:dyDescent="0.25">
      <c r="J14334" s="92"/>
      <c r="K14334" s="92"/>
    </row>
    <row r="14335" spans="10:11" x14ac:dyDescent="0.25">
      <c r="J14335" s="92"/>
      <c r="K14335" s="92"/>
    </row>
    <row r="14336" spans="10:11" x14ac:dyDescent="0.25">
      <c r="J14336" s="92"/>
      <c r="K14336" s="92"/>
    </row>
    <row r="14337" spans="10:11" x14ac:dyDescent="0.25">
      <c r="J14337" s="92"/>
      <c r="K14337" s="92"/>
    </row>
    <row r="14338" spans="10:11" x14ac:dyDescent="0.25">
      <c r="J14338" s="92"/>
      <c r="K14338" s="92"/>
    </row>
    <row r="14339" spans="10:11" x14ac:dyDescent="0.25">
      <c r="J14339" s="92"/>
      <c r="K14339" s="92"/>
    </row>
    <row r="14340" spans="10:11" x14ac:dyDescent="0.25">
      <c r="J14340" s="92"/>
      <c r="K14340" s="92"/>
    </row>
    <row r="14341" spans="10:11" x14ac:dyDescent="0.25">
      <c r="J14341" s="92"/>
      <c r="K14341" s="92"/>
    </row>
    <row r="14342" spans="10:11" x14ac:dyDescent="0.25">
      <c r="J14342" s="92"/>
      <c r="K14342" s="92"/>
    </row>
    <row r="14343" spans="10:11" x14ac:dyDescent="0.25">
      <c r="J14343" s="92"/>
      <c r="K14343" s="92"/>
    </row>
    <row r="14344" spans="10:11" x14ac:dyDescent="0.25">
      <c r="J14344" s="92"/>
      <c r="K14344" s="92"/>
    </row>
    <row r="14345" spans="10:11" x14ac:dyDescent="0.25">
      <c r="J14345" s="92"/>
      <c r="K14345" s="92"/>
    </row>
    <row r="14346" spans="10:11" x14ac:dyDescent="0.25">
      <c r="J14346" s="92"/>
      <c r="K14346" s="92"/>
    </row>
    <row r="14347" spans="10:11" x14ac:dyDescent="0.25">
      <c r="J14347" s="92"/>
      <c r="K14347" s="92"/>
    </row>
    <row r="14348" spans="10:11" x14ac:dyDescent="0.25">
      <c r="J14348" s="92"/>
      <c r="K14348" s="92"/>
    </row>
    <row r="14349" spans="10:11" x14ac:dyDescent="0.25">
      <c r="J14349" s="92"/>
      <c r="K14349" s="92"/>
    </row>
    <row r="14350" spans="10:11" x14ac:dyDescent="0.25">
      <c r="J14350" s="92"/>
      <c r="K14350" s="92"/>
    </row>
    <row r="14351" spans="10:11" x14ac:dyDescent="0.25">
      <c r="J14351" s="92"/>
      <c r="K14351" s="92"/>
    </row>
    <row r="14352" spans="10:11" x14ac:dyDescent="0.25">
      <c r="J14352" s="92"/>
      <c r="K14352" s="92"/>
    </row>
    <row r="14353" spans="10:11" x14ac:dyDescent="0.25">
      <c r="J14353" s="92"/>
      <c r="K14353" s="92"/>
    </row>
    <row r="14354" spans="10:11" x14ac:dyDescent="0.25">
      <c r="J14354" s="92"/>
      <c r="K14354" s="92"/>
    </row>
    <row r="14355" spans="10:11" x14ac:dyDescent="0.25">
      <c r="J14355" s="92"/>
      <c r="K14355" s="92"/>
    </row>
    <row r="14356" spans="10:11" x14ac:dyDescent="0.25">
      <c r="J14356" s="92"/>
      <c r="K14356" s="92"/>
    </row>
    <row r="14357" spans="10:11" x14ac:dyDescent="0.25">
      <c r="J14357" s="92"/>
      <c r="K14357" s="92"/>
    </row>
    <row r="14358" spans="10:11" x14ac:dyDescent="0.25">
      <c r="J14358" s="92"/>
      <c r="K14358" s="92"/>
    </row>
    <row r="14359" spans="10:11" x14ac:dyDescent="0.25">
      <c r="J14359" s="92"/>
      <c r="K14359" s="92"/>
    </row>
    <row r="14360" spans="10:11" x14ac:dyDescent="0.25">
      <c r="J14360" s="92"/>
      <c r="K14360" s="92"/>
    </row>
    <row r="14361" spans="10:11" x14ac:dyDescent="0.25">
      <c r="J14361" s="92"/>
      <c r="K14361" s="92"/>
    </row>
    <row r="14362" spans="10:11" x14ac:dyDescent="0.25">
      <c r="J14362" s="92"/>
      <c r="K14362" s="92"/>
    </row>
    <row r="14363" spans="10:11" x14ac:dyDescent="0.25">
      <c r="J14363" s="92"/>
      <c r="K14363" s="92"/>
    </row>
    <row r="14364" spans="10:11" x14ac:dyDescent="0.25">
      <c r="J14364" s="92"/>
      <c r="K14364" s="92"/>
    </row>
    <row r="14365" spans="10:11" x14ac:dyDescent="0.25">
      <c r="J14365" s="92"/>
      <c r="K14365" s="92"/>
    </row>
    <row r="14366" spans="10:11" x14ac:dyDescent="0.25">
      <c r="J14366" s="92"/>
      <c r="K14366" s="92"/>
    </row>
    <row r="14367" spans="10:11" x14ac:dyDescent="0.25">
      <c r="J14367" s="92"/>
      <c r="K14367" s="92"/>
    </row>
    <row r="14368" spans="10:11" x14ac:dyDescent="0.25">
      <c r="J14368" s="92"/>
      <c r="K14368" s="92"/>
    </row>
    <row r="14369" spans="10:11" x14ac:dyDescent="0.25">
      <c r="J14369" s="92"/>
      <c r="K14369" s="92"/>
    </row>
    <row r="14370" spans="10:11" x14ac:dyDescent="0.25">
      <c r="J14370" s="92"/>
      <c r="K14370" s="92"/>
    </row>
    <row r="14371" spans="10:11" x14ac:dyDescent="0.25">
      <c r="J14371" s="92"/>
      <c r="K14371" s="92"/>
    </row>
    <row r="14372" spans="10:11" x14ac:dyDescent="0.25">
      <c r="J14372" s="92"/>
      <c r="K14372" s="92"/>
    </row>
    <row r="14373" spans="10:11" x14ac:dyDescent="0.25">
      <c r="J14373" s="92"/>
      <c r="K14373" s="92"/>
    </row>
    <row r="14374" spans="10:11" x14ac:dyDescent="0.25">
      <c r="J14374" s="92"/>
      <c r="K14374" s="92"/>
    </row>
    <row r="14375" spans="10:11" x14ac:dyDescent="0.25">
      <c r="J14375" s="92"/>
      <c r="K14375" s="92"/>
    </row>
    <row r="14376" spans="10:11" x14ac:dyDescent="0.25">
      <c r="J14376" s="92"/>
      <c r="K14376" s="92"/>
    </row>
    <row r="14377" spans="10:11" x14ac:dyDescent="0.25">
      <c r="J14377" s="92"/>
      <c r="K14377" s="92"/>
    </row>
    <row r="14378" spans="10:11" x14ac:dyDescent="0.25">
      <c r="J14378" s="92"/>
      <c r="K14378" s="92"/>
    </row>
    <row r="14379" spans="10:11" x14ac:dyDescent="0.25">
      <c r="J14379" s="92"/>
      <c r="K14379" s="92"/>
    </row>
    <row r="14380" spans="10:11" x14ac:dyDescent="0.25">
      <c r="J14380" s="92"/>
      <c r="K14380" s="92"/>
    </row>
    <row r="14381" spans="10:11" x14ac:dyDescent="0.25">
      <c r="J14381" s="92"/>
      <c r="K14381" s="92"/>
    </row>
    <row r="14382" spans="10:11" x14ac:dyDescent="0.25">
      <c r="J14382" s="92"/>
      <c r="K14382" s="92"/>
    </row>
    <row r="14383" spans="10:11" x14ac:dyDescent="0.25">
      <c r="J14383" s="92"/>
      <c r="K14383" s="92"/>
    </row>
    <row r="14384" spans="10:11" x14ac:dyDescent="0.25">
      <c r="J14384" s="92"/>
      <c r="K14384" s="92"/>
    </row>
    <row r="14385" spans="10:11" x14ac:dyDescent="0.25">
      <c r="J14385" s="92"/>
      <c r="K14385" s="92"/>
    </row>
    <row r="14386" spans="10:11" x14ac:dyDescent="0.25">
      <c r="J14386" s="92"/>
      <c r="K14386" s="92"/>
    </row>
    <row r="14387" spans="10:11" x14ac:dyDescent="0.25">
      <c r="J14387" s="92"/>
      <c r="K14387" s="92"/>
    </row>
    <row r="14388" spans="10:11" x14ac:dyDescent="0.25">
      <c r="J14388" s="92"/>
      <c r="K14388" s="92"/>
    </row>
    <row r="14389" spans="10:11" x14ac:dyDescent="0.25">
      <c r="J14389" s="92"/>
      <c r="K14389" s="92"/>
    </row>
    <row r="14390" spans="10:11" x14ac:dyDescent="0.25">
      <c r="J14390" s="92"/>
      <c r="K14390" s="92"/>
    </row>
    <row r="14391" spans="10:11" x14ac:dyDescent="0.25">
      <c r="J14391" s="92"/>
      <c r="K14391" s="92"/>
    </row>
    <row r="14392" spans="10:11" x14ac:dyDescent="0.25">
      <c r="J14392" s="92"/>
      <c r="K14392" s="92"/>
    </row>
    <row r="14393" spans="10:11" x14ac:dyDescent="0.25">
      <c r="J14393" s="92"/>
      <c r="K14393" s="92"/>
    </row>
    <row r="14394" spans="10:11" x14ac:dyDescent="0.25">
      <c r="J14394" s="92"/>
      <c r="K14394" s="92"/>
    </row>
    <row r="14395" spans="10:11" x14ac:dyDescent="0.25">
      <c r="J14395" s="92"/>
      <c r="K14395" s="92"/>
    </row>
    <row r="14396" spans="10:11" x14ac:dyDescent="0.25">
      <c r="J14396" s="92"/>
      <c r="K14396" s="92"/>
    </row>
    <row r="14397" spans="10:11" x14ac:dyDescent="0.25">
      <c r="J14397" s="92"/>
      <c r="K14397" s="92"/>
    </row>
    <row r="14398" spans="10:11" x14ac:dyDescent="0.25">
      <c r="J14398" s="92"/>
      <c r="K14398" s="92"/>
    </row>
    <row r="14399" spans="10:11" x14ac:dyDescent="0.25">
      <c r="J14399" s="92"/>
      <c r="K14399" s="92"/>
    </row>
    <row r="14400" spans="10:11" x14ac:dyDescent="0.25">
      <c r="J14400" s="92"/>
      <c r="K14400" s="92"/>
    </row>
    <row r="14401" spans="10:11" x14ac:dyDescent="0.25">
      <c r="J14401" s="92"/>
      <c r="K14401" s="92"/>
    </row>
    <row r="14402" spans="10:11" x14ac:dyDescent="0.25">
      <c r="J14402" s="92"/>
      <c r="K14402" s="92"/>
    </row>
    <row r="14403" spans="10:11" x14ac:dyDescent="0.25">
      <c r="J14403" s="92"/>
      <c r="K14403" s="92"/>
    </row>
    <row r="14404" spans="10:11" x14ac:dyDescent="0.25">
      <c r="J14404" s="92"/>
      <c r="K14404" s="92"/>
    </row>
    <row r="14405" spans="10:11" x14ac:dyDescent="0.25">
      <c r="J14405" s="92"/>
      <c r="K14405" s="92"/>
    </row>
    <row r="14406" spans="10:11" x14ac:dyDescent="0.25">
      <c r="J14406" s="92"/>
      <c r="K14406" s="92"/>
    </row>
    <row r="14407" spans="10:11" x14ac:dyDescent="0.25">
      <c r="J14407" s="92"/>
      <c r="K14407" s="92"/>
    </row>
    <row r="14408" spans="10:11" x14ac:dyDescent="0.25">
      <c r="J14408" s="92"/>
      <c r="K14408" s="92"/>
    </row>
    <row r="14409" spans="10:11" x14ac:dyDescent="0.25">
      <c r="J14409" s="92"/>
      <c r="K14409" s="92"/>
    </row>
    <row r="14410" spans="10:11" x14ac:dyDescent="0.25">
      <c r="J14410" s="92"/>
      <c r="K14410" s="92"/>
    </row>
    <row r="14411" spans="10:11" x14ac:dyDescent="0.25">
      <c r="J14411" s="92"/>
      <c r="K14411" s="92"/>
    </row>
    <row r="14412" spans="10:11" x14ac:dyDescent="0.25">
      <c r="J14412" s="92"/>
      <c r="K14412" s="92"/>
    </row>
    <row r="14413" spans="10:11" x14ac:dyDescent="0.25">
      <c r="J14413" s="92"/>
      <c r="K14413" s="92"/>
    </row>
    <row r="14414" spans="10:11" x14ac:dyDescent="0.25">
      <c r="J14414" s="92"/>
      <c r="K14414" s="92"/>
    </row>
    <row r="14415" spans="10:11" x14ac:dyDescent="0.25">
      <c r="J14415" s="92"/>
      <c r="K14415" s="92"/>
    </row>
    <row r="14416" spans="10:11" x14ac:dyDescent="0.25">
      <c r="J14416" s="92"/>
      <c r="K14416" s="92"/>
    </row>
    <row r="14417" spans="10:11" x14ac:dyDescent="0.25">
      <c r="J14417" s="92"/>
      <c r="K14417" s="92"/>
    </row>
    <row r="14418" spans="10:11" x14ac:dyDescent="0.25">
      <c r="J14418" s="92"/>
      <c r="K14418" s="92"/>
    </row>
    <row r="14419" spans="10:11" x14ac:dyDescent="0.25">
      <c r="J14419" s="92"/>
      <c r="K14419" s="92"/>
    </row>
    <row r="14420" spans="10:11" x14ac:dyDescent="0.25">
      <c r="J14420" s="92"/>
      <c r="K14420" s="92"/>
    </row>
    <row r="14421" spans="10:11" x14ac:dyDescent="0.25">
      <c r="J14421" s="92"/>
      <c r="K14421" s="92"/>
    </row>
    <row r="14422" spans="10:11" x14ac:dyDescent="0.25">
      <c r="J14422" s="92"/>
      <c r="K14422" s="92"/>
    </row>
    <row r="14423" spans="10:11" x14ac:dyDescent="0.25">
      <c r="J14423" s="92"/>
      <c r="K14423" s="92"/>
    </row>
    <row r="14424" spans="10:11" x14ac:dyDescent="0.25">
      <c r="J14424" s="92"/>
      <c r="K14424" s="92"/>
    </row>
    <row r="14425" spans="10:11" x14ac:dyDescent="0.25">
      <c r="J14425" s="92"/>
      <c r="K14425" s="92"/>
    </row>
    <row r="14426" spans="10:11" x14ac:dyDescent="0.25">
      <c r="J14426" s="92"/>
      <c r="K14426" s="92"/>
    </row>
    <row r="14427" spans="10:11" x14ac:dyDescent="0.25">
      <c r="J14427" s="92"/>
      <c r="K14427" s="92"/>
    </row>
    <row r="14428" spans="10:11" x14ac:dyDescent="0.25">
      <c r="J14428" s="92"/>
      <c r="K14428" s="92"/>
    </row>
    <row r="14429" spans="10:11" x14ac:dyDescent="0.25">
      <c r="J14429" s="92"/>
      <c r="K14429" s="92"/>
    </row>
    <row r="14430" spans="10:11" x14ac:dyDescent="0.25">
      <c r="J14430" s="92"/>
      <c r="K14430" s="92"/>
    </row>
    <row r="14431" spans="10:11" x14ac:dyDescent="0.25">
      <c r="J14431" s="92"/>
      <c r="K14431" s="92"/>
    </row>
    <row r="14432" spans="10:11" x14ac:dyDescent="0.25">
      <c r="J14432" s="92"/>
      <c r="K14432" s="92"/>
    </row>
    <row r="14433" spans="10:11" x14ac:dyDescent="0.25">
      <c r="J14433" s="92"/>
      <c r="K14433" s="92"/>
    </row>
    <row r="14434" spans="10:11" x14ac:dyDescent="0.25">
      <c r="J14434" s="92"/>
      <c r="K14434" s="92"/>
    </row>
    <row r="14435" spans="10:11" x14ac:dyDescent="0.25">
      <c r="J14435" s="92"/>
      <c r="K14435" s="92"/>
    </row>
    <row r="14436" spans="10:11" x14ac:dyDescent="0.25">
      <c r="J14436" s="92"/>
      <c r="K14436" s="92"/>
    </row>
    <row r="14437" spans="10:11" x14ac:dyDescent="0.25">
      <c r="J14437" s="92"/>
      <c r="K14437" s="92"/>
    </row>
    <row r="14438" spans="10:11" x14ac:dyDescent="0.25">
      <c r="J14438" s="92"/>
      <c r="K14438" s="92"/>
    </row>
    <row r="14439" spans="10:11" x14ac:dyDescent="0.25">
      <c r="J14439" s="92"/>
      <c r="K14439" s="92"/>
    </row>
    <row r="14440" spans="10:11" x14ac:dyDescent="0.25">
      <c r="J14440" s="92"/>
      <c r="K14440" s="92"/>
    </row>
    <row r="14441" spans="10:11" x14ac:dyDescent="0.25">
      <c r="J14441" s="92"/>
      <c r="K14441" s="92"/>
    </row>
    <row r="14442" spans="10:11" x14ac:dyDescent="0.25">
      <c r="J14442" s="92"/>
      <c r="K14442" s="92"/>
    </row>
    <row r="14443" spans="10:11" x14ac:dyDescent="0.25">
      <c r="J14443" s="92"/>
      <c r="K14443" s="92"/>
    </row>
    <row r="14444" spans="10:11" x14ac:dyDescent="0.25">
      <c r="J14444" s="92"/>
      <c r="K14444" s="92"/>
    </row>
    <row r="14445" spans="10:11" x14ac:dyDescent="0.25">
      <c r="J14445" s="92"/>
      <c r="K14445" s="92"/>
    </row>
    <row r="14446" spans="10:11" x14ac:dyDescent="0.25">
      <c r="J14446" s="92"/>
      <c r="K14446" s="92"/>
    </row>
    <row r="14447" spans="10:11" x14ac:dyDescent="0.25">
      <c r="J14447" s="92"/>
      <c r="K14447" s="92"/>
    </row>
    <row r="14448" spans="10:11" x14ac:dyDescent="0.25">
      <c r="J14448" s="92"/>
      <c r="K14448" s="92"/>
    </row>
    <row r="14449" spans="10:11" x14ac:dyDescent="0.25">
      <c r="J14449" s="92"/>
      <c r="K14449" s="92"/>
    </row>
    <row r="14450" spans="10:11" x14ac:dyDescent="0.25">
      <c r="J14450" s="92"/>
      <c r="K14450" s="92"/>
    </row>
    <row r="14451" spans="10:11" x14ac:dyDescent="0.25">
      <c r="J14451" s="92"/>
      <c r="K14451" s="92"/>
    </row>
    <row r="14452" spans="10:11" x14ac:dyDescent="0.25">
      <c r="J14452" s="92"/>
      <c r="K14452" s="92"/>
    </row>
    <row r="14453" spans="10:11" x14ac:dyDescent="0.25">
      <c r="J14453" s="92"/>
      <c r="K14453" s="92"/>
    </row>
    <row r="14454" spans="10:11" x14ac:dyDescent="0.25">
      <c r="J14454" s="92"/>
      <c r="K14454" s="92"/>
    </row>
    <row r="14455" spans="10:11" x14ac:dyDescent="0.25">
      <c r="J14455" s="92"/>
      <c r="K14455" s="92"/>
    </row>
    <row r="14456" spans="10:11" x14ac:dyDescent="0.25">
      <c r="J14456" s="92"/>
      <c r="K14456" s="92"/>
    </row>
    <row r="14457" spans="10:11" x14ac:dyDescent="0.25">
      <c r="J14457" s="92"/>
      <c r="K14457" s="92"/>
    </row>
    <row r="14458" spans="10:11" x14ac:dyDescent="0.25">
      <c r="J14458" s="92"/>
      <c r="K14458" s="92"/>
    </row>
    <row r="14459" spans="10:11" x14ac:dyDescent="0.25">
      <c r="J14459" s="92"/>
      <c r="K14459" s="92"/>
    </row>
    <row r="14460" spans="10:11" x14ac:dyDescent="0.25">
      <c r="J14460" s="92"/>
      <c r="K14460" s="92"/>
    </row>
    <row r="14461" spans="10:11" x14ac:dyDescent="0.25">
      <c r="J14461" s="92"/>
      <c r="K14461" s="92"/>
    </row>
    <row r="14462" spans="10:11" x14ac:dyDescent="0.25">
      <c r="J14462" s="92"/>
      <c r="K14462" s="92"/>
    </row>
    <row r="14463" spans="10:11" x14ac:dyDescent="0.25">
      <c r="J14463" s="92"/>
      <c r="K14463" s="92"/>
    </row>
    <row r="14464" spans="10:11" x14ac:dyDescent="0.25">
      <c r="J14464" s="92"/>
      <c r="K14464" s="92"/>
    </row>
    <row r="14465" spans="10:11" x14ac:dyDescent="0.25">
      <c r="J14465" s="92"/>
      <c r="K14465" s="92"/>
    </row>
    <row r="14466" spans="10:11" x14ac:dyDescent="0.25">
      <c r="J14466" s="92"/>
      <c r="K14466" s="92"/>
    </row>
    <row r="14467" spans="10:11" x14ac:dyDescent="0.25">
      <c r="J14467" s="92"/>
      <c r="K14467" s="92"/>
    </row>
    <row r="14468" spans="10:11" x14ac:dyDescent="0.25">
      <c r="J14468" s="92"/>
      <c r="K14468" s="92"/>
    </row>
    <row r="14469" spans="10:11" x14ac:dyDescent="0.25">
      <c r="J14469" s="92"/>
      <c r="K14469" s="92"/>
    </row>
    <row r="14470" spans="10:11" x14ac:dyDescent="0.25">
      <c r="J14470" s="92"/>
      <c r="K14470" s="92"/>
    </row>
    <row r="14471" spans="10:11" x14ac:dyDescent="0.25">
      <c r="J14471" s="92"/>
      <c r="K14471" s="92"/>
    </row>
    <row r="14472" spans="10:11" x14ac:dyDescent="0.25">
      <c r="J14472" s="92"/>
      <c r="K14472" s="92"/>
    </row>
    <row r="14473" spans="10:11" x14ac:dyDescent="0.25">
      <c r="J14473" s="92"/>
      <c r="K14473" s="92"/>
    </row>
    <row r="14474" spans="10:11" x14ac:dyDescent="0.25">
      <c r="J14474" s="92"/>
      <c r="K14474" s="92"/>
    </row>
    <row r="14475" spans="10:11" x14ac:dyDescent="0.25">
      <c r="J14475" s="92"/>
      <c r="K14475" s="92"/>
    </row>
    <row r="14476" spans="10:11" x14ac:dyDescent="0.25">
      <c r="J14476" s="92"/>
      <c r="K14476" s="92"/>
    </row>
    <row r="14477" spans="10:11" x14ac:dyDescent="0.25">
      <c r="J14477" s="92"/>
      <c r="K14477" s="92"/>
    </row>
    <row r="14478" spans="10:11" x14ac:dyDescent="0.25">
      <c r="J14478" s="92"/>
      <c r="K14478" s="92"/>
    </row>
    <row r="14479" spans="10:11" x14ac:dyDescent="0.25">
      <c r="J14479" s="92"/>
      <c r="K14479" s="92"/>
    </row>
    <row r="14480" spans="10:11" x14ac:dyDescent="0.25">
      <c r="J14480" s="92"/>
      <c r="K14480" s="92"/>
    </row>
    <row r="14481" spans="10:11" x14ac:dyDescent="0.25">
      <c r="J14481" s="92"/>
      <c r="K14481" s="92"/>
    </row>
    <row r="14482" spans="10:11" x14ac:dyDescent="0.25">
      <c r="J14482" s="92"/>
      <c r="K14482" s="92"/>
    </row>
    <row r="14483" spans="10:11" x14ac:dyDescent="0.25">
      <c r="J14483" s="92"/>
      <c r="K14483" s="92"/>
    </row>
    <row r="14484" spans="10:11" x14ac:dyDescent="0.25">
      <c r="J14484" s="92"/>
      <c r="K14484" s="92"/>
    </row>
    <row r="14485" spans="10:11" x14ac:dyDescent="0.25">
      <c r="J14485" s="92"/>
      <c r="K14485" s="92"/>
    </row>
    <row r="14486" spans="10:11" x14ac:dyDescent="0.25">
      <c r="J14486" s="92"/>
      <c r="K14486" s="92"/>
    </row>
    <row r="14487" spans="10:11" x14ac:dyDescent="0.25">
      <c r="J14487" s="92"/>
      <c r="K14487" s="92"/>
    </row>
    <row r="14488" spans="10:11" x14ac:dyDescent="0.25">
      <c r="J14488" s="92"/>
      <c r="K14488" s="92"/>
    </row>
    <row r="14489" spans="10:11" x14ac:dyDescent="0.25">
      <c r="J14489" s="92"/>
      <c r="K14489" s="92"/>
    </row>
    <row r="14490" spans="10:11" x14ac:dyDescent="0.25">
      <c r="J14490" s="92"/>
      <c r="K14490" s="92"/>
    </row>
    <row r="14491" spans="10:11" x14ac:dyDescent="0.25">
      <c r="J14491" s="92"/>
      <c r="K14491" s="92"/>
    </row>
    <row r="14492" spans="10:11" x14ac:dyDescent="0.25">
      <c r="J14492" s="92"/>
      <c r="K14492" s="92"/>
    </row>
    <row r="14493" spans="10:11" x14ac:dyDescent="0.25">
      <c r="J14493" s="92"/>
      <c r="K14493" s="92"/>
    </row>
    <row r="14494" spans="10:11" x14ac:dyDescent="0.25">
      <c r="J14494" s="92"/>
      <c r="K14494" s="92"/>
    </row>
    <row r="14495" spans="10:11" x14ac:dyDescent="0.25">
      <c r="J14495" s="92"/>
      <c r="K14495" s="92"/>
    </row>
    <row r="14496" spans="10:11" x14ac:dyDescent="0.25">
      <c r="J14496" s="92"/>
      <c r="K14496" s="92"/>
    </row>
    <row r="14497" spans="10:11" x14ac:dyDescent="0.25">
      <c r="J14497" s="92"/>
      <c r="K14497" s="92"/>
    </row>
    <row r="14498" spans="10:11" x14ac:dyDescent="0.25">
      <c r="J14498" s="92"/>
      <c r="K14498" s="92"/>
    </row>
    <row r="14499" spans="10:11" x14ac:dyDescent="0.25">
      <c r="J14499" s="92"/>
      <c r="K14499" s="92"/>
    </row>
    <row r="14500" spans="10:11" x14ac:dyDescent="0.25">
      <c r="J14500" s="92"/>
      <c r="K14500" s="92"/>
    </row>
    <row r="14501" spans="10:11" x14ac:dyDescent="0.25">
      <c r="J14501" s="92"/>
      <c r="K14501" s="92"/>
    </row>
    <row r="14502" spans="10:11" x14ac:dyDescent="0.25">
      <c r="J14502" s="92"/>
      <c r="K14502" s="92"/>
    </row>
    <row r="14503" spans="10:11" x14ac:dyDescent="0.25">
      <c r="J14503" s="92"/>
      <c r="K14503" s="92"/>
    </row>
    <row r="14504" spans="10:11" x14ac:dyDescent="0.25">
      <c r="J14504" s="92"/>
      <c r="K14504" s="92"/>
    </row>
    <row r="14505" spans="10:11" x14ac:dyDescent="0.25">
      <c r="J14505" s="92"/>
      <c r="K14505" s="92"/>
    </row>
    <row r="14506" spans="10:11" x14ac:dyDescent="0.25">
      <c r="J14506" s="92"/>
      <c r="K14506" s="92"/>
    </row>
    <row r="14507" spans="10:11" x14ac:dyDescent="0.25">
      <c r="J14507" s="92"/>
      <c r="K14507" s="92"/>
    </row>
    <row r="14508" spans="10:11" x14ac:dyDescent="0.25">
      <c r="J14508" s="92"/>
      <c r="K14508" s="92"/>
    </row>
    <row r="14509" spans="10:11" x14ac:dyDescent="0.25">
      <c r="J14509" s="92"/>
      <c r="K14509" s="92"/>
    </row>
    <row r="14510" spans="10:11" x14ac:dyDescent="0.25">
      <c r="J14510" s="92"/>
      <c r="K14510" s="92"/>
    </row>
    <row r="14511" spans="10:11" x14ac:dyDescent="0.25">
      <c r="J14511" s="92"/>
      <c r="K14511" s="92"/>
    </row>
    <row r="14512" spans="10:11" x14ac:dyDescent="0.25">
      <c r="J14512" s="92"/>
      <c r="K14512" s="92"/>
    </row>
    <row r="14513" spans="10:11" x14ac:dyDescent="0.25">
      <c r="J14513" s="92"/>
      <c r="K14513" s="92"/>
    </row>
    <row r="14514" spans="10:11" x14ac:dyDescent="0.25">
      <c r="J14514" s="92"/>
      <c r="K14514" s="92"/>
    </row>
    <row r="14515" spans="10:11" x14ac:dyDescent="0.25">
      <c r="J14515" s="92"/>
      <c r="K14515" s="92"/>
    </row>
    <row r="14516" spans="10:11" x14ac:dyDescent="0.25">
      <c r="J14516" s="92"/>
      <c r="K14516" s="92"/>
    </row>
    <row r="14517" spans="10:11" x14ac:dyDescent="0.25">
      <c r="J14517" s="92"/>
      <c r="K14517" s="92"/>
    </row>
    <row r="14518" spans="10:11" x14ac:dyDescent="0.25">
      <c r="J14518" s="92"/>
      <c r="K14518" s="92"/>
    </row>
    <row r="14519" spans="10:11" x14ac:dyDescent="0.25">
      <c r="J14519" s="92"/>
      <c r="K14519" s="92"/>
    </row>
    <row r="14520" spans="10:11" x14ac:dyDescent="0.25">
      <c r="J14520" s="92"/>
      <c r="K14520" s="92"/>
    </row>
    <row r="14521" spans="10:11" x14ac:dyDescent="0.25">
      <c r="J14521" s="92"/>
      <c r="K14521" s="92"/>
    </row>
    <row r="14522" spans="10:11" x14ac:dyDescent="0.25">
      <c r="J14522" s="92"/>
      <c r="K14522" s="92"/>
    </row>
    <row r="14523" spans="10:11" x14ac:dyDescent="0.25">
      <c r="J14523" s="92"/>
      <c r="K14523" s="92"/>
    </row>
    <row r="14524" spans="10:11" x14ac:dyDescent="0.25">
      <c r="J14524" s="92"/>
      <c r="K14524" s="92"/>
    </row>
    <row r="14525" spans="10:11" x14ac:dyDescent="0.25">
      <c r="J14525" s="92"/>
      <c r="K14525" s="92"/>
    </row>
    <row r="14526" spans="10:11" x14ac:dyDescent="0.25">
      <c r="J14526" s="92"/>
      <c r="K14526" s="92"/>
    </row>
    <row r="14527" spans="10:11" x14ac:dyDescent="0.25">
      <c r="J14527" s="92"/>
      <c r="K14527" s="92"/>
    </row>
    <row r="14528" spans="10:11" x14ac:dyDescent="0.25">
      <c r="J14528" s="92"/>
      <c r="K14528" s="92"/>
    </row>
    <row r="14529" spans="10:11" x14ac:dyDescent="0.25">
      <c r="J14529" s="92"/>
      <c r="K14529" s="92"/>
    </row>
    <row r="14530" spans="10:11" x14ac:dyDescent="0.25">
      <c r="J14530" s="92"/>
      <c r="K14530" s="92"/>
    </row>
    <row r="14531" spans="10:11" x14ac:dyDescent="0.25">
      <c r="J14531" s="92"/>
      <c r="K14531" s="92"/>
    </row>
    <row r="14532" spans="10:11" x14ac:dyDescent="0.25">
      <c r="J14532" s="92"/>
      <c r="K14532" s="92"/>
    </row>
    <row r="14533" spans="10:11" x14ac:dyDescent="0.25">
      <c r="J14533" s="92"/>
      <c r="K14533" s="92"/>
    </row>
    <row r="14534" spans="10:11" x14ac:dyDescent="0.25">
      <c r="J14534" s="92"/>
      <c r="K14534" s="92"/>
    </row>
    <row r="14535" spans="10:11" x14ac:dyDescent="0.25">
      <c r="J14535" s="92"/>
      <c r="K14535" s="92"/>
    </row>
    <row r="14536" spans="10:11" x14ac:dyDescent="0.25">
      <c r="J14536" s="92"/>
      <c r="K14536" s="92"/>
    </row>
    <row r="14537" spans="10:11" x14ac:dyDescent="0.25">
      <c r="J14537" s="92"/>
      <c r="K14537" s="92"/>
    </row>
    <row r="14538" spans="10:11" x14ac:dyDescent="0.25">
      <c r="J14538" s="92"/>
      <c r="K14538" s="92"/>
    </row>
    <row r="14539" spans="10:11" x14ac:dyDescent="0.25">
      <c r="J14539" s="92"/>
      <c r="K14539" s="92"/>
    </row>
    <row r="14540" spans="10:11" x14ac:dyDescent="0.25">
      <c r="J14540" s="92"/>
      <c r="K14540" s="92"/>
    </row>
    <row r="14541" spans="10:11" x14ac:dyDescent="0.25">
      <c r="J14541" s="92"/>
      <c r="K14541" s="92"/>
    </row>
    <row r="14542" spans="10:11" x14ac:dyDescent="0.25">
      <c r="J14542" s="92"/>
      <c r="K14542" s="92"/>
    </row>
    <row r="14543" spans="10:11" x14ac:dyDescent="0.25">
      <c r="J14543" s="92"/>
      <c r="K14543" s="92"/>
    </row>
    <row r="14544" spans="10:11" x14ac:dyDescent="0.25">
      <c r="J14544" s="92"/>
      <c r="K14544" s="92"/>
    </row>
    <row r="14545" spans="10:11" x14ac:dyDescent="0.25">
      <c r="J14545" s="92"/>
      <c r="K14545" s="92"/>
    </row>
    <row r="14546" spans="10:11" x14ac:dyDescent="0.25">
      <c r="J14546" s="92"/>
      <c r="K14546" s="92"/>
    </row>
    <row r="14547" spans="10:11" x14ac:dyDescent="0.25">
      <c r="J14547" s="92"/>
      <c r="K14547" s="92"/>
    </row>
    <row r="14548" spans="10:11" x14ac:dyDescent="0.25">
      <c r="J14548" s="92"/>
      <c r="K14548" s="92"/>
    </row>
    <row r="14549" spans="10:11" x14ac:dyDescent="0.25">
      <c r="J14549" s="92"/>
      <c r="K14549" s="92"/>
    </row>
    <row r="14550" spans="10:11" x14ac:dyDescent="0.25">
      <c r="J14550" s="92"/>
      <c r="K14550" s="92"/>
    </row>
    <row r="14551" spans="10:11" x14ac:dyDescent="0.25">
      <c r="J14551" s="92"/>
      <c r="K14551" s="92"/>
    </row>
    <row r="14552" spans="10:11" x14ac:dyDescent="0.25">
      <c r="J14552" s="92"/>
      <c r="K14552" s="92"/>
    </row>
    <row r="14553" spans="10:11" x14ac:dyDescent="0.25">
      <c r="J14553" s="92"/>
      <c r="K14553" s="92"/>
    </row>
    <row r="14554" spans="10:11" x14ac:dyDescent="0.25">
      <c r="J14554" s="92"/>
      <c r="K14554" s="92"/>
    </row>
    <row r="14555" spans="10:11" x14ac:dyDescent="0.25">
      <c r="J14555" s="92"/>
      <c r="K14555" s="92"/>
    </row>
    <row r="14556" spans="10:11" x14ac:dyDescent="0.25">
      <c r="J14556" s="92"/>
      <c r="K14556" s="92"/>
    </row>
    <row r="14557" spans="10:11" x14ac:dyDescent="0.25">
      <c r="J14557" s="92"/>
      <c r="K14557" s="92"/>
    </row>
    <row r="14558" spans="10:11" x14ac:dyDescent="0.25">
      <c r="J14558" s="92"/>
      <c r="K14558" s="92"/>
    </row>
    <row r="14559" spans="10:11" x14ac:dyDescent="0.25">
      <c r="J14559" s="92"/>
      <c r="K14559" s="92"/>
    </row>
    <row r="14560" spans="10:11" x14ac:dyDescent="0.25">
      <c r="J14560" s="92"/>
      <c r="K14560" s="92"/>
    </row>
    <row r="14561" spans="10:11" x14ac:dyDescent="0.25">
      <c r="J14561" s="92"/>
      <c r="K14561" s="92"/>
    </row>
    <row r="14562" spans="10:11" x14ac:dyDescent="0.25">
      <c r="J14562" s="92"/>
      <c r="K14562" s="92"/>
    </row>
    <row r="14563" spans="10:11" x14ac:dyDescent="0.25">
      <c r="J14563" s="92"/>
      <c r="K14563" s="92"/>
    </row>
    <row r="14564" spans="10:11" x14ac:dyDescent="0.25">
      <c r="J14564" s="92"/>
      <c r="K14564" s="92"/>
    </row>
    <row r="14565" spans="10:11" x14ac:dyDescent="0.25">
      <c r="J14565" s="92"/>
      <c r="K14565" s="92"/>
    </row>
    <row r="14566" spans="10:11" x14ac:dyDescent="0.25">
      <c r="J14566" s="92"/>
      <c r="K14566" s="92"/>
    </row>
    <row r="14567" spans="10:11" x14ac:dyDescent="0.25">
      <c r="J14567" s="92"/>
      <c r="K14567" s="92"/>
    </row>
    <row r="14568" spans="10:11" x14ac:dyDescent="0.25">
      <c r="J14568" s="92"/>
      <c r="K14568" s="92"/>
    </row>
    <row r="14569" spans="10:11" x14ac:dyDescent="0.25">
      <c r="J14569" s="92"/>
      <c r="K14569" s="92"/>
    </row>
    <row r="14570" spans="10:11" x14ac:dyDescent="0.25">
      <c r="J14570" s="92"/>
      <c r="K14570" s="92"/>
    </row>
    <row r="14571" spans="10:11" x14ac:dyDescent="0.25">
      <c r="J14571" s="92"/>
      <c r="K14571" s="92"/>
    </row>
    <row r="14572" spans="10:11" x14ac:dyDescent="0.25">
      <c r="J14572" s="92"/>
      <c r="K14572" s="92"/>
    </row>
    <row r="14573" spans="10:11" x14ac:dyDescent="0.25">
      <c r="J14573" s="92"/>
      <c r="K14573" s="92"/>
    </row>
    <row r="14574" spans="10:11" x14ac:dyDescent="0.25">
      <c r="J14574" s="92"/>
      <c r="K14574" s="92"/>
    </row>
    <row r="14575" spans="10:11" x14ac:dyDescent="0.25">
      <c r="J14575" s="92"/>
      <c r="K14575" s="92"/>
    </row>
    <row r="14576" spans="10:11" x14ac:dyDescent="0.25">
      <c r="J14576" s="92"/>
      <c r="K14576" s="92"/>
    </row>
    <row r="14577" spans="10:11" x14ac:dyDescent="0.25">
      <c r="J14577" s="92"/>
      <c r="K14577" s="92"/>
    </row>
    <row r="14578" spans="10:11" x14ac:dyDescent="0.25">
      <c r="J14578" s="92"/>
      <c r="K14578" s="92"/>
    </row>
    <row r="14579" spans="10:11" x14ac:dyDescent="0.25">
      <c r="J14579" s="92"/>
      <c r="K14579" s="92"/>
    </row>
    <row r="14580" spans="10:11" x14ac:dyDescent="0.25">
      <c r="J14580" s="92"/>
      <c r="K14580" s="92"/>
    </row>
    <row r="14581" spans="10:11" x14ac:dyDescent="0.25">
      <c r="J14581" s="92"/>
      <c r="K14581" s="92"/>
    </row>
    <row r="14582" spans="10:11" x14ac:dyDescent="0.25">
      <c r="J14582" s="92"/>
      <c r="K14582" s="92"/>
    </row>
    <row r="14583" spans="10:11" x14ac:dyDescent="0.25">
      <c r="J14583" s="92"/>
      <c r="K14583" s="92"/>
    </row>
    <row r="14584" spans="10:11" x14ac:dyDescent="0.25">
      <c r="J14584" s="92"/>
      <c r="K14584" s="92"/>
    </row>
    <row r="14585" spans="10:11" x14ac:dyDescent="0.25">
      <c r="J14585" s="92"/>
      <c r="K14585" s="92"/>
    </row>
    <row r="14586" spans="10:11" x14ac:dyDescent="0.25">
      <c r="J14586" s="92"/>
      <c r="K14586" s="92"/>
    </row>
    <row r="14587" spans="10:11" x14ac:dyDescent="0.25">
      <c r="J14587" s="92"/>
      <c r="K14587" s="92"/>
    </row>
    <row r="14588" spans="10:11" x14ac:dyDescent="0.25">
      <c r="J14588" s="92"/>
      <c r="K14588" s="92"/>
    </row>
    <row r="14589" spans="10:11" x14ac:dyDescent="0.25">
      <c r="J14589" s="92"/>
      <c r="K14589" s="92"/>
    </row>
    <row r="14590" spans="10:11" x14ac:dyDescent="0.25">
      <c r="J14590" s="92"/>
      <c r="K14590" s="92"/>
    </row>
    <row r="14591" spans="10:11" x14ac:dyDescent="0.25">
      <c r="J14591" s="92"/>
      <c r="K14591" s="92"/>
    </row>
    <row r="14592" spans="10:11" x14ac:dyDescent="0.25">
      <c r="J14592" s="92"/>
      <c r="K14592" s="92"/>
    </row>
    <row r="14593" spans="10:11" x14ac:dyDescent="0.25">
      <c r="J14593" s="92"/>
      <c r="K14593" s="92"/>
    </row>
    <row r="14594" spans="10:11" x14ac:dyDescent="0.25">
      <c r="J14594" s="92"/>
      <c r="K14594" s="92"/>
    </row>
    <row r="14595" spans="10:11" x14ac:dyDescent="0.25">
      <c r="J14595" s="92"/>
      <c r="K14595" s="92"/>
    </row>
    <row r="14596" spans="10:11" x14ac:dyDescent="0.25">
      <c r="J14596" s="92"/>
      <c r="K14596" s="92"/>
    </row>
    <row r="14597" spans="10:11" x14ac:dyDescent="0.25">
      <c r="J14597" s="92"/>
      <c r="K14597" s="92"/>
    </row>
    <row r="14598" spans="10:11" x14ac:dyDescent="0.25">
      <c r="J14598" s="92"/>
      <c r="K14598" s="92"/>
    </row>
    <row r="14599" spans="10:11" x14ac:dyDescent="0.25">
      <c r="J14599" s="92"/>
      <c r="K14599" s="92"/>
    </row>
    <row r="14600" spans="10:11" x14ac:dyDescent="0.25">
      <c r="J14600" s="92"/>
      <c r="K14600" s="92"/>
    </row>
    <row r="14601" spans="10:11" x14ac:dyDescent="0.25">
      <c r="J14601" s="92"/>
      <c r="K14601" s="92"/>
    </row>
    <row r="14602" spans="10:11" x14ac:dyDescent="0.25">
      <c r="J14602" s="92"/>
      <c r="K14602" s="92"/>
    </row>
    <row r="14603" spans="10:11" x14ac:dyDescent="0.25">
      <c r="J14603" s="92"/>
      <c r="K14603" s="92"/>
    </row>
    <row r="14604" spans="10:11" x14ac:dyDescent="0.25">
      <c r="J14604" s="92"/>
      <c r="K14604" s="92"/>
    </row>
    <row r="14605" spans="10:11" x14ac:dyDescent="0.25">
      <c r="J14605" s="92"/>
      <c r="K14605" s="92"/>
    </row>
    <row r="14606" spans="10:11" x14ac:dyDescent="0.25">
      <c r="J14606" s="92"/>
      <c r="K14606" s="92"/>
    </row>
    <row r="14607" spans="10:11" x14ac:dyDescent="0.25">
      <c r="J14607" s="92"/>
      <c r="K14607" s="92"/>
    </row>
    <row r="14608" spans="10:11" x14ac:dyDescent="0.25">
      <c r="J14608" s="92"/>
      <c r="K14608" s="92"/>
    </row>
    <row r="14609" spans="10:11" x14ac:dyDescent="0.25">
      <c r="J14609" s="92"/>
      <c r="K14609" s="92"/>
    </row>
    <row r="14610" spans="10:11" x14ac:dyDescent="0.25">
      <c r="J14610" s="92"/>
      <c r="K14610" s="92"/>
    </row>
    <row r="14611" spans="10:11" x14ac:dyDescent="0.25">
      <c r="J14611" s="92"/>
      <c r="K14611" s="92"/>
    </row>
    <row r="14612" spans="10:11" x14ac:dyDescent="0.25">
      <c r="J14612" s="92"/>
      <c r="K14612" s="92"/>
    </row>
    <row r="14613" spans="10:11" x14ac:dyDescent="0.25">
      <c r="J14613" s="92"/>
      <c r="K14613" s="92"/>
    </row>
    <row r="14614" spans="10:11" x14ac:dyDescent="0.25">
      <c r="J14614" s="92"/>
      <c r="K14614" s="92"/>
    </row>
    <row r="14615" spans="10:11" x14ac:dyDescent="0.25">
      <c r="J14615" s="92"/>
      <c r="K14615" s="92"/>
    </row>
    <row r="14616" spans="10:11" x14ac:dyDescent="0.25">
      <c r="J14616" s="92"/>
      <c r="K14616" s="92"/>
    </row>
    <row r="14617" spans="10:11" x14ac:dyDescent="0.25">
      <c r="J14617" s="92"/>
      <c r="K14617" s="92"/>
    </row>
    <row r="14618" spans="10:11" x14ac:dyDescent="0.25">
      <c r="J14618" s="92"/>
      <c r="K14618" s="92"/>
    </row>
    <row r="14619" spans="10:11" x14ac:dyDescent="0.25">
      <c r="J14619" s="92"/>
      <c r="K14619" s="92"/>
    </row>
    <row r="14620" spans="10:11" x14ac:dyDescent="0.25">
      <c r="J14620" s="92"/>
      <c r="K14620" s="92"/>
    </row>
    <row r="14621" spans="10:11" x14ac:dyDescent="0.25">
      <c r="J14621" s="92"/>
      <c r="K14621" s="92"/>
    </row>
    <row r="14622" spans="10:11" x14ac:dyDescent="0.25">
      <c r="J14622" s="92"/>
      <c r="K14622" s="92"/>
    </row>
    <row r="14623" spans="10:11" x14ac:dyDescent="0.25">
      <c r="J14623" s="92"/>
      <c r="K14623" s="92"/>
    </row>
    <row r="14624" spans="10:11" x14ac:dyDescent="0.25">
      <c r="J14624" s="92"/>
      <c r="K14624" s="92"/>
    </row>
    <row r="14625" spans="10:11" x14ac:dyDescent="0.25">
      <c r="J14625" s="92"/>
      <c r="K14625" s="92"/>
    </row>
    <row r="14626" spans="10:11" x14ac:dyDescent="0.25">
      <c r="J14626" s="92"/>
      <c r="K14626" s="92"/>
    </row>
    <row r="14627" spans="10:11" x14ac:dyDescent="0.25">
      <c r="J14627" s="92"/>
      <c r="K14627" s="92"/>
    </row>
    <row r="14628" spans="10:11" x14ac:dyDescent="0.25">
      <c r="J14628" s="92"/>
      <c r="K14628" s="92"/>
    </row>
    <row r="14629" spans="10:11" x14ac:dyDescent="0.25">
      <c r="J14629" s="92"/>
      <c r="K14629" s="92"/>
    </row>
    <row r="14630" spans="10:11" x14ac:dyDescent="0.25">
      <c r="J14630" s="92"/>
      <c r="K14630" s="92"/>
    </row>
    <row r="14631" spans="10:11" x14ac:dyDescent="0.25">
      <c r="J14631" s="92"/>
      <c r="K14631" s="92"/>
    </row>
    <row r="14632" spans="10:11" x14ac:dyDescent="0.25">
      <c r="J14632" s="92"/>
      <c r="K14632" s="92"/>
    </row>
    <row r="14633" spans="10:11" x14ac:dyDescent="0.25">
      <c r="J14633" s="92"/>
      <c r="K14633" s="92"/>
    </row>
    <row r="14634" spans="10:11" x14ac:dyDescent="0.25">
      <c r="J14634" s="92"/>
      <c r="K14634" s="92"/>
    </row>
    <row r="14635" spans="10:11" x14ac:dyDescent="0.25">
      <c r="J14635" s="92"/>
      <c r="K14635" s="92"/>
    </row>
    <row r="14636" spans="10:11" x14ac:dyDescent="0.25">
      <c r="J14636" s="92"/>
      <c r="K14636" s="92"/>
    </row>
    <row r="14637" spans="10:11" x14ac:dyDescent="0.25">
      <c r="J14637" s="92"/>
      <c r="K14637" s="92"/>
    </row>
    <row r="14638" spans="10:11" x14ac:dyDescent="0.25">
      <c r="J14638" s="92"/>
      <c r="K14638" s="92"/>
    </row>
    <row r="14639" spans="10:11" x14ac:dyDescent="0.25">
      <c r="J14639" s="92"/>
      <c r="K14639" s="92"/>
    </row>
    <row r="14640" spans="10:11" x14ac:dyDescent="0.25">
      <c r="J14640" s="92"/>
      <c r="K14640" s="92"/>
    </row>
    <row r="14641" spans="10:11" x14ac:dyDescent="0.25">
      <c r="J14641" s="92"/>
      <c r="K14641" s="92"/>
    </row>
    <row r="14642" spans="10:11" x14ac:dyDescent="0.25">
      <c r="J14642" s="92"/>
      <c r="K14642" s="92"/>
    </row>
    <row r="14643" spans="10:11" x14ac:dyDescent="0.25">
      <c r="J14643" s="92"/>
      <c r="K14643" s="92"/>
    </row>
    <row r="14644" spans="10:11" x14ac:dyDescent="0.25">
      <c r="J14644" s="92"/>
      <c r="K14644" s="92"/>
    </row>
    <row r="14645" spans="10:11" x14ac:dyDescent="0.25">
      <c r="J14645" s="92"/>
      <c r="K14645" s="92"/>
    </row>
    <row r="14646" spans="10:11" x14ac:dyDescent="0.25">
      <c r="J14646" s="92"/>
      <c r="K14646" s="92"/>
    </row>
    <row r="14647" spans="10:11" x14ac:dyDescent="0.25">
      <c r="J14647" s="92"/>
      <c r="K14647" s="92"/>
    </row>
    <row r="14648" spans="10:11" x14ac:dyDescent="0.25">
      <c r="J14648" s="92"/>
      <c r="K14648" s="92"/>
    </row>
    <row r="14649" spans="10:11" x14ac:dyDescent="0.25">
      <c r="J14649" s="92"/>
      <c r="K14649" s="92"/>
    </row>
    <row r="14650" spans="10:11" x14ac:dyDescent="0.25">
      <c r="J14650" s="92"/>
      <c r="K14650" s="92"/>
    </row>
    <row r="14651" spans="10:11" x14ac:dyDescent="0.25">
      <c r="J14651" s="92"/>
      <c r="K14651" s="92"/>
    </row>
    <row r="14652" spans="10:11" x14ac:dyDescent="0.25">
      <c r="J14652" s="92"/>
      <c r="K14652" s="92"/>
    </row>
    <row r="14653" spans="10:11" x14ac:dyDescent="0.25">
      <c r="J14653" s="92"/>
      <c r="K14653" s="92"/>
    </row>
    <row r="14654" spans="10:11" x14ac:dyDescent="0.25">
      <c r="J14654" s="92"/>
      <c r="K14654" s="92"/>
    </row>
    <row r="14655" spans="10:11" x14ac:dyDescent="0.25">
      <c r="J14655" s="92"/>
      <c r="K14655" s="92"/>
    </row>
    <row r="14656" spans="10:11" x14ac:dyDescent="0.25">
      <c r="J14656" s="92"/>
      <c r="K14656" s="92"/>
    </row>
    <row r="14657" spans="10:11" x14ac:dyDescent="0.25">
      <c r="J14657" s="92"/>
      <c r="K14657" s="92"/>
    </row>
    <row r="14658" spans="10:11" x14ac:dyDescent="0.25">
      <c r="J14658" s="92"/>
      <c r="K14658" s="92"/>
    </row>
    <row r="14659" spans="10:11" x14ac:dyDescent="0.25">
      <c r="J14659" s="92"/>
      <c r="K14659" s="92"/>
    </row>
    <row r="14660" spans="10:11" x14ac:dyDescent="0.25">
      <c r="J14660" s="92"/>
      <c r="K14660" s="92"/>
    </row>
    <row r="14661" spans="10:11" x14ac:dyDescent="0.25">
      <c r="J14661" s="92"/>
      <c r="K14661" s="92"/>
    </row>
    <row r="14662" spans="10:11" x14ac:dyDescent="0.25">
      <c r="J14662" s="92"/>
      <c r="K14662" s="92"/>
    </row>
    <row r="14663" spans="10:11" x14ac:dyDescent="0.25">
      <c r="J14663" s="92"/>
      <c r="K14663" s="92"/>
    </row>
    <row r="14664" spans="10:11" x14ac:dyDescent="0.25">
      <c r="J14664" s="92"/>
      <c r="K14664" s="92"/>
    </row>
    <row r="14665" spans="10:11" x14ac:dyDescent="0.25">
      <c r="J14665" s="92"/>
      <c r="K14665" s="92"/>
    </row>
    <row r="14666" spans="10:11" x14ac:dyDescent="0.25">
      <c r="J14666" s="92"/>
      <c r="K14666" s="92"/>
    </row>
    <row r="14667" spans="10:11" x14ac:dyDescent="0.25">
      <c r="J14667" s="92"/>
      <c r="K14667" s="92"/>
    </row>
    <row r="14668" spans="10:11" x14ac:dyDescent="0.25">
      <c r="J14668" s="92"/>
      <c r="K14668" s="92"/>
    </row>
    <row r="14669" spans="10:11" x14ac:dyDescent="0.25">
      <c r="J14669" s="92"/>
      <c r="K14669" s="92"/>
    </row>
    <row r="14670" spans="10:11" x14ac:dyDescent="0.25">
      <c r="J14670" s="92"/>
      <c r="K14670" s="92"/>
    </row>
    <row r="14671" spans="10:11" x14ac:dyDescent="0.25">
      <c r="J14671" s="92"/>
      <c r="K14671" s="92"/>
    </row>
    <row r="14672" spans="10:11" x14ac:dyDescent="0.25">
      <c r="J14672" s="92"/>
      <c r="K14672" s="92"/>
    </row>
    <row r="14673" spans="10:11" x14ac:dyDescent="0.25">
      <c r="J14673" s="92"/>
      <c r="K14673" s="92"/>
    </row>
    <row r="14674" spans="10:11" x14ac:dyDescent="0.25">
      <c r="J14674" s="92"/>
      <c r="K14674" s="92"/>
    </row>
    <row r="14675" spans="10:11" x14ac:dyDescent="0.25">
      <c r="J14675" s="92"/>
      <c r="K14675" s="92"/>
    </row>
    <row r="14676" spans="10:11" x14ac:dyDescent="0.25">
      <c r="J14676" s="92"/>
      <c r="K14676" s="92"/>
    </row>
    <row r="14677" spans="10:11" x14ac:dyDescent="0.25">
      <c r="J14677" s="92"/>
      <c r="K14677" s="92"/>
    </row>
    <row r="14678" spans="10:11" x14ac:dyDescent="0.25">
      <c r="J14678" s="92"/>
      <c r="K14678" s="92"/>
    </row>
    <row r="14679" spans="10:11" x14ac:dyDescent="0.25">
      <c r="J14679" s="92"/>
      <c r="K14679" s="92"/>
    </row>
    <row r="14680" spans="10:11" x14ac:dyDescent="0.25">
      <c r="J14680" s="92"/>
      <c r="K14680" s="92"/>
    </row>
    <row r="14681" spans="10:11" x14ac:dyDescent="0.25">
      <c r="J14681" s="92"/>
      <c r="K14681" s="92"/>
    </row>
    <row r="14682" spans="10:11" x14ac:dyDescent="0.25">
      <c r="J14682" s="92"/>
      <c r="K14682" s="92"/>
    </row>
    <row r="14683" spans="10:11" x14ac:dyDescent="0.25">
      <c r="J14683" s="92"/>
      <c r="K14683" s="92"/>
    </row>
    <row r="14684" spans="10:11" x14ac:dyDescent="0.25">
      <c r="J14684" s="92"/>
      <c r="K14684" s="92"/>
    </row>
    <row r="14685" spans="10:11" x14ac:dyDescent="0.25">
      <c r="J14685" s="92"/>
      <c r="K14685" s="92"/>
    </row>
    <row r="14686" spans="10:11" x14ac:dyDescent="0.25">
      <c r="J14686" s="92"/>
      <c r="K14686" s="92"/>
    </row>
    <row r="14687" spans="10:11" x14ac:dyDescent="0.25">
      <c r="J14687" s="92"/>
      <c r="K14687" s="92"/>
    </row>
    <row r="14688" spans="10:11" x14ac:dyDescent="0.25">
      <c r="J14688" s="92"/>
      <c r="K14688" s="92"/>
    </row>
    <row r="14689" spans="10:11" x14ac:dyDescent="0.25">
      <c r="J14689" s="92"/>
      <c r="K14689" s="92"/>
    </row>
    <row r="14690" spans="10:11" x14ac:dyDescent="0.25">
      <c r="J14690" s="92"/>
      <c r="K14690" s="92"/>
    </row>
    <row r="14691" spans="10:11" x14ac:dyDescent="0.25">
      <c r="J14691" s="92"/>
      <c r="K14691" s="92"/>
    </row>
    <row r="14692" spans="10:11" x14ac:dyDescent="0.25">
      <c r="J14692" s="92"/>
      <c r="K14692" s="92"/>
    </row>
    <row r="14693" spans="10:11" x14ac:dyDescent="0.25">
      <c r="J14693" s="92"/>
      <c r="K14693" s="92"/>
    </row>
    <row r="14694" spans="10:11" x14ac:dyDescent="0.25">
      <c r="J14694" s="92"/>
      <c r="K14694" s="92"/>
    </row>
    <row r="14695" spans="10:11" x14ac:dyDescent="0.25">
      <c r="J14695" s="92"/>
      <c r="K14695" s="92"/>
    </row>
    <row r="14696" spans="10:11" x14ac:dyDescent="0.25">
      <c r="J14696" s="92"/>
      <c r="K14696" s="92"/>
    </row>
    <row r="14697" spans="10:11" x14ac:dyDescent="0.25">
      <c r="J14697" s="92"/>
      <c r="K14697" s="92"/>
    </row>
    <row r="14698" spans="10:11" x14ac:dyDescent="0.25">
      <c r="J14698" s="92"/>
      <c r="K14698" s="92"/>
    </row>
    <row r="14699" spans="10:11" x14ac:dyDescent="0.25">
      <c r="J14699" s="92"/>
      <c r="K14699" s="92"/>
    </row>
    <row r="14700" spans="10:11" x14ac:dyDescent="0.25">
      <c r="J14700" s="92"/>
      <c r="K14700" s="92"/>
    </row>
    <row r="14701" spans="10:11" x14ac:dyDescent="0.25">
      <c r="J14701" s="92"/>
      <c r="K14701" s="92"/>
    </row>
    <row r="14702" spans="10:11" x14ac:dyDescent="0.25">
      <c r="J14702" s="92"/>
      <c r="K14702" s="92"/>
    </row>
    <row r="14703" spans="10:11" x14ac:dyDescent="0.25">
      <c r="J14703" s="92"/>
      <c r="K14703" s="92"/>
    </row>
    <row r="14704" spans="10:11" x14ac:dyDescent="0.25">
      <c r="J14704" s="92"/>
      <c r="K14704" s="92"/>
    </row>
    <row r="14705" spans="10:11" x14ac:dyDescent="0.25">
      <c r="J14705" s="92"/>
      <c r="K14705" s="92"/>
    </row>
    <row r="14706" spans="10:11" x14ac:dyDescent="0.25">
      <c r="J14706" s="92"/>
      <c r="K14706" s="92"/>
    </row>
    <row r="14707" spans="10:11" x14ac:dyDescent="0.25">
      <c r="J14707" s="92"/>
      <c r="K14707" s="92"/>
    </row>
    <row r="14708" spans="10:11" x14ac:dyDescent="0.25">
      <c r="J14708" s="92"/>
      <c r="K14708" s="92"/>
    </row>
    <row r="14709" spans="10:11" x14ac:dyDescent="0.25">
      <c r="J14709" s="92"/>
      <c r="K14709" s="92"/>
    </row>
    <row r="14710" spans="10:11" x14ac:dyDescent="0.25">
      <c r="J14710" s="92"/>
      <c r="K14710" s="92"/>
    </row>
    <row r="14711" spans="10:11" x14ac:dyDescent="0.25">
      <c r="J14711" s="92"/>
      <c r="K14711" s="92"/>
    </row>
    <row r="14712" spans="10:11" x14ac:dyDescent="0.25">
      <c r="J14712" s="92"/>
      <c r="K14712" s="92"/>
    </row>
    <row r="14713" spans="10:11" x14ac:dyDescent="0.25">
      <c r="J14713" s="92"/>
      <c r="K14713" s="92"/>
    </row>
    <row r="14714" spans="10:11" x14ac:dyDescent="0.25">
      <c r="J14714" s="92"/>
      <c r="K14714" s="92"/>
    </row>
    <row r="14715" spans="10:11" x14ac:dyDescent="0.25">
      <c r="J14715" s="92"/>
      <c r="K14715" s="92"/>
    </row>
    <row r="14716" spans="10:11" x14ac:dyDescent="0.25">
      <c r="J14716" s="92"/>
      <c r="K14716" s="92"/>
    </row>
    <row r="14717" spans="10:11" x14ac:dyDescent="0.25">
      <c r="J14717" s="92"/>
      <c r="K14717" s="92"/>
    </row>
    <row r="14718" spans="10:11" x14ac:dyDescent="0.25">
      <c r="J14718" s="92"/>
      <c r="K14718" s="92"/>
    </row>
    <row r="14719" spans="10:11" x14ac:dyDescent="0.25">
      <c r="J14719" s="92"/>
      <c r="K14719" s="92"/>
    </row>
    <row r="14720" spans="10:11" x14ac:dyDescent="0.25">
      <c r="J14720" s="92"/>
      <c r="K14720" s="92"/>
    </row>
    <row r="14721" spans="10:11" x14ac:dyDescent="0.25">
      <c r="J14721" s="92"/>
      <c r="K14721" s="92"/>
    </row>
    <row r="14722" spans="10:11" x14ac:dyDescent="0.25">
      <c r="J14722" s="92"/>
      <c r="K14722" s="92"/>
    </row>
    <row r="14723" spans="10:11" x14ac:dyDescent="0.25">
      <c r="J14723" s="92"/>
      <c r="K14723" s="92"/>
    </row>
    <row r="14724" spans="10:11" x14ac:dyDescent="0.25">
      <c r="J14724" s="92"/>
      <c r="K14724" s="92"/>
    </row>
    <row r="14725" spans="10:11" x14ac:dyDescent="0.25">
      <c r="J14725" s="92"/>
      <c r="K14725" s="92"/>
    </row>
    <row r="14726" spans="10:11" x14ac:dyDescent="0.25">
      <c r="J14726" s="92"/>
      <c r="K14726" s="92"/>
    </row>
    <row r="14727" spans="10:11" x14ac:dyDescent="0.25">
      <c r="J14727" s="92"/>
      <c r="K14727" s="92"/>
    </row>
    <row r="14728" spans="10:11" x14ac:dyDescent="0.25">
      <c r="J14728" s="92"/>
      <c r="K14728" s="92"/>
    </row>
    <row r="14729" spans="10:11" x14ac:dyDescent="0.25">
      <c r="J14729" s="92"/>
      <c r="K14729" s="92"/>
    </row>
    <row r="14730" spans="10:11" x14ac:dyDescent="0.25">
      <c r="J14730" s="92"/>
      <c r="K14730" s="92"/>
    </row>
    <row r="14731" spans="10:11" x14ac:dyDescent="0.25">
      <c r="J14731" s="92"/>
      <c r="K14731" s="92"/>
    </row>
    <row r="14732" spans="10:11" x14ac:dyDescent="0.25">
      <c r="J14732" s="92"/>
      <c r="K14732" s="92"/>
    </row>
    <row r="14733" spans="10:11" x14ac:dyDescent="0.25">
      <c r="J14733" s="92"/>
      <c r="K14733" s="92"/>
    </row>
    <row r="14734" spans="10:11" x14ac:dyDescent="0.25">
      <c r="J14734" s="92"/>
      <c r="K14734" s="92"/>
    </row>
    <row r="14735" spans="10:11" x14ac:dyDescent="0.25">
      <c r="J14735" s="92"/>
      <c r="K14735" s="92"/>
    </row>
    <row r="14736" spans="10:11" x14ac:dyDescent="0.25">
      <c r="J14736" s="92"/>
      <c r="K14736" s="92"/>
    </row>
    <row r="14737" spans="10:11" x14ac:dyDescent="0.25">
      <c r="J14737" s="92"/>
      <c r="K14737" s="92"/>
    </row>
    <row r="14738" spans="10:11" x14ac:dyDescent="0.25">
      <c r="J14738" s="92"/>
      <c r="K14738" s="92"/>
    </row>
    <row r="14739" spans="10:11" x14ac:dyDescent="0.25">
      <c r="J14739" s="92"/>
      <c r="K14739" s="92"/>
    </row>
    <row r="14740" spans="10:11" x14ac:dyDescent="0.25">
      <c r="J14740" s="92"/>
      <c r="K14740" s="92"/>
    </row>
    <row r="14741" spans="10:11" x14ac:dyDescent="0.25">
      <c r="J14741" s="92"/>
      <c r="K14741" s="92"/>
    </row>
    <row r="14742" spans="10:11" x14ac:dyDescent="0.25">
      <c r="J14742" s="92"/>
      <c r="K14742" s="92"/>
    </row>
    <row r="14743" spans="10:11" x14ac:dyDescent="0.25">
      <c r="J14743" s="92"/>
      <c r="K14743" s="92"/>
    </row>
    <row r="14744" spans="10:11" x14ac:dyDescent="0.25">
      <c r="J14744" s="92"/>
      <c r="K14744" s="92"/>
    </row>
    <row r="14745" spans="10:11" x14ac:dyDescent="0.25">
      <c r="J14745" s="92"/>
      <c r="K14745" s="92"/>
    </row>
    <row r="14746" spans="10:11" x14ac:dyDescent="0.25">
      <c r="J14746" s="92"/>
      <c r="K14746" s="92"/>
    </row>
    <row r="14747" spans="10:11" x14ac:dyDescent="0.25">
      <c r="J14747" s="92"/>
      <c r="K14747" s="92"/>
    </row>
    <row r="14748" spans="10:11" x14ac:dyDescent="0.25">
      <c r="J14748" s="92"/>
      <c r="K14748" s="92"/>
    </row>
    <row r="14749" spans="10:11" x14ac:dyDescent="0.25">
      <c r="J14749" s="92"/>
      <c r="K14749" s="92"/>
    </row>
    <row r="14750" spans="10:11" x14ac:dyDescent="0.25">
      <c r="J14750" s="92"/>
      <c r="K14750" s="92"/>
    </row>
    <row r="14751" spans="10:11" x14ac:dyDescent="0.25">
      <c r="J14751" s="92"/>
      <c r="K14751" s="92"/>
    </row>
    <row r="14752" spans="10:11" x14ac:dyDescent="0.25">
      <c r="J14752" s="92"/>
      <c r="K14752" s="92"/>
    </row>
    <row r="14753" spans="10:11" x14ac:dyDescent="0.25">
      <c r="J14753" s="92"/>
      <c r="K14753" s="92"/>
    </row>
    <row r="14754" spans="10:11" x14ac:dyDescent="0.25">
      <c r="J14754" s="92"/>
      <c r="K14754" s="92"/>
    </row>
    <row r="14755" spans="10:11" x14ac:dyDescent="0.25">
      <c r="J14755" s="92"/>
      <c r="K14755" s="92"/>
    </row>
    <row r="14756" spans="10:11" x14ac:dyDescent="0.25">
      <c r="J14756" s="92"/>
      <c r="K14756" s="92"/>
    </row>
    <row r="14757" spans="10:11" x14ac:dyDescent="0.25">
      <c r="J14757" s="92"/>
      <c r="K14757" s="92"/>
    </row>
    <row r="14758" spans="10:11" x14ac:dyDescent="0.25">
      <c r="J14758" s="92"/>
      <c r="K14758" s="92"/>
    </row>
    <row r="14759" spans="10:11" x14ac:dyDescent="0.25">
      <c r="J14759" s="92"/>
      <c r="K14759" s="92"/>
    </row>
    <row r="14760" spans="10:11" x14ac:dyDescent="0.25">
      <c r="J14760" s="92"/>
      <c r="K14760" s="92"/>
    </row>
    <row r="14761" spans="10:11" x14ac:dyDescent="0.25">
      <c r="J14761" s="92"/>
      <c r="K14761" s="92"/>
    </row>
    <row r="14762" spans="10:11" x14ac:dyDescent="0.25">
      <c r="J14762" s="92"/>
      <c r="K14762" s="92"/>
    </row>
    <row r="14763" spans="10:11" x14ac:dyDescent="0.25">
      <c r="J14763" s="92"/>
      <c r="K14763" s="92"/>
    </row>
    <row r="14764" spans="10:11" x14ac:dyDescent="0.25">
      <c r="J14764" s="92"/>
      <c r="K14764" s="92"/>
    </row>
    <row r="14765" spans="10:11" x14ac:dyDescent="0.25">
      <c r="J14765" s="92"/>
      <c r="K14765" s="92"/>
    </row>
    <row r="14766" spans="10:11" x14ac:dyDescent="0.25">
      <c r="J14766" s="92"/>
      <c r="K14766" s="92"/>
    </row>
    <row r="14767" spans="10:11" x14ac:dyDescent="0.25">
      <c r="J14767" s="92"/>
      <c r="K14767" s="92"/>
    </row>
    <row r="14768" spans="10:11" x14ac:dyDescent="0.25">
      <c r="J14768" s="92"/>
      <c r="K14768" s="92"/>
    </row>
    <row r="14769" spans="10:11" x14ac:dyDescent="0.25">
      <c r="J14769" s="92"/>
      <c r="K14769" s="92"/>
    </row>
    <row r="14770" spans="10:11" x14ac:dyDescent="0.25">
      <c r="J14770" s="92"/>
      <c r="K14770" s="92"/>
    </row>
    <row r="14771" spans="10:11" x14ac:dyDescent="0.25">
      <c r="J14771" s="92"/>
      <c r="K14771" s="92"/>
    </row>
    <row r="14772" spans="10:11" x14ac:dyDescent="0.25">
      <c r="J14772" s="92"/>
      <c r="K14772" s="92"/>
    </row>
    <row r="14773" spans="10:11" x14ac:dyDescent="0.25">
      <c r="J14773" s="92"/>
      <c r="K14773" s="92"/>
    </row>
    <row r="14774" spans="10:11" x14ac:dyDescent="0.25">
      <c r="J14774" s="92"/>
      <c r="K14774" s="92"/>
    </row>
    <row r="14775" spans="10:11" x14ac:dyDescent="0.25">
      <c r="J14775" s="92"/>
      <c r="K14775" s="92"/>
    </row>
    <row r="14776" spans="10:11" x14ac:dyDescent="0.25">
      <c r="J14776" s="92"/>
      <c r="K14776" s="92"/>
    </row>
    <row r="14777" spans="10:11" x14ac:dyDescent="0.25">
      <c r="J14777" s="92"/>
      <c r="K14777" s="92"/>
    </row>
    <row r="14778" spans="10:11" x14ac:dyDescent="0.25">
      <c r="J14778" s="92"/>
      <c r="K14778" s="92"/>
    </row>
    <row r="14779" spans="10:11" x14ac:dyDescent="0.25">
      <c r="J14779" s="92"/>
      <c r="K14779" s="92"/>
    </row>
    <row r="14780" spans="10:11" x14ac:dyDescent="0.25">
      <c r="J14780" s="92"/>
      <c r="K14780" s="92"/>
    </row>
    <row r="14781" spans="10:11" x14ac:dyDescent="0.25">
      <c r="J14781" s="92"/>
      <c r="K14781" s="92"/>
    </row>
    <row r="14782" spans="10:11" x14ac:dyDescent="0.25">
      <c r="J14782" s="92"/>
      <c r="K14782" s="92"/>
    </row>
    <row r="14783" spans="10:11" x14ac:dyDescent="0.25">
      <c r="J14783" s="92"/>
      <c r="K14783" s="92"/>
    </row>
    <row r="14784" spans="10:11" x14ac:dyDescent="0.25">
      <c r="J14784" s="92"/>
      <c r="K14784" s="92"/>
    </row>
    <row r="14785" spans="10:11" x14ac:dyDescent="0.25">
      <c r="J14785" s="92"/>
      <c r="K14785" s="92"/>
    </row>
    <row r="14786" spans="10:11" x14ac:dyDescent="0.25">
      <c r="J14786" s="92"/>
      <c r="K14786" s="92"/>
    </row>
    <row r="14787" spans="10:11" x14ac:dyDescent="0.25">
      <c r="J14787" s="92"/>
      <c r="K14787" s="92"/>
    </row>
    <row r="14788" spans="10:11" x14ac:dyDescent="0.25">
      <c r="J14788" s="92"/>
      <c r="K14788" s="92"/>
    </row>
    <row r="14789" spans="10:11" x14ac:dyDescent="0.25">
      <c r="J14789" s="92"/>
      <c r="K14789" s="92"/>
    </row>
    <row r="14790" spans="10:11" x14ac:dyDescent="0.25">
      <c r="J14790" s="92"/>
      <c r="K14790" s="92"/>
    </row>
    <row r="14791" spans="10:11" x14ac:dyDescent="0.25">
      <c r="J14791" s="92"/>
      <c r="K14791" s="92"/>
    </row>
    <row r="14792" spans="10:11" x14ac:dyDescent="0.25">
      <c r="J14792" s="92"/>
      <c r="K14792" s="92"/>
    </row>
    <row r="14793" spans="10:11" x14ac:dyDescent="0.25">
      <c r="J14793" s="92"/>
      <c r="K14793" s="92"/>
    </row>
    <row r="14794" spans="10:11" x14ac:dyDescent="0.25">
      <c r="J14794" s="92"/>
      <c r="K14794" s="92"/>
    </row>
    <row r="14795" spans="10:11" x14ac:dyDescent="0.25">
      <c r="J14795" s="92"/>
      <c r="K14795" s="92"/>
    </row>
    <row r="14796" spans="10:11" x14ac:dyDescent="0.25">
      <c r="J14796" s="92"/>
      <c r="K14796" s="92"/>
    </row>
    <row r="14797" spans="10:11" x14ac:dyDescent="0.25">
      <c r="J14797" s="92"/>
      <c r="K14797" s="92"/>
    </row>
    <row r="14798" spans="10:11" x14ac:dyDescent="0.25">
      <c r="J14798" s="92"/>
      <c r="K14798" s="92"/>
    </row>
    <row r="14799" spans="10:11" x14ac:dyDescent="0.25">
      <c r="J14799" s="92"/>
      <c r="K14799" s="92"/>
    </row>
    <row r="14800" spans="10:11" x14ac:dyDescent="0.25">
      <c r="J14800" s="92"/>
      <c r="K14800" s="92"/>
    </row>
    <row r="14801" spans="10:11" x14ac:dyDescent="0.25">
      <c r="J14801" s="92"/>
      <c r="K14801" s="92"/>
    </row>
    <row r="14802" spans="10:11" x14ac:dyDescent="0.25">
      <c r="J14802" s="92"/>
      <c r="K14802" s="92"/>
    </row>
    <row r="14803" spans="10:11" x14ac:dyDescent="0.25">
      <c r="J14803" s="92"/>
      <c r="K14803" s="92"/>
    </row>
    <row r="14804" spans="10:11" x14ac:dyDescent="0.25">
      <c r="J14804" s="92"/>
      <c r="K14804" s="92"/>
    </row>
    <row r="14805" spans="10:11" x14ac:dyDescent="0.25">
      <c r="J14805" s="92"/>
      <c r="K14805" s="92"/>
    </row>
    <row r="14806" spans="10:11" x14ac:dyDescent="0.25">
      <c r="J14806" s="92"/>
      <c r="K14806" s="92"/>
    </row>
    <row r="14807" spans="10:11" x14ac:dyDescent="0.25">
      <c r="J14807" s="92"/>
      <c r="K14807" s="92"/>
    </row>
    <row r="14808" spans="10:11" x14ac:dyDescent="0.25">
      <c r="J14808" s="92"/>
      <c r="K14808" s="92"/>
    </row>
    <row r="14809" spans="10:11" x14ac:dyDescent="0.25">
      <c r="J14809" s="92"/>
      <c r="K14809" s="92"/>
    </row>
    <row r="14810" spans="10:11" x14ac:dyDescent="0.25">
      <c r="J14810" s="92"/>
      <c r="K14810" s="92"/>
    </row>
    <row r="14811" spans="10:11" x14ac:dyDescent="0.25">
      <c r="J14811" s="92"/>
      <c r="K14811" s="92"/>
    </row>
    <row r="14812" spans="10:11" x14ac:dyDescent="0.25">
      <c r="J14812" s="92"/>
      <c r="K14812" s="92"/>
    </row>
    <row r="14813" spans="10:11" x14ac:dyDescent="0.25">
      <c r="J14813" s="92"/>
      <c r="K14813" s="92"/>
    </row>
    <row r="14814" spans="10:11" x14ac:dyDescent="0.25">
      <c r="J14814" s="92"/>
      <c r="K14814" s="92"/>
    </row>
    <row r="14815" spans="10:11" x14ac:dyDescent="0.25">
      <c r="J14815" s="92"/>
      <c r="K14815" s="92"/>
    </row>
    <row r="14816" spans="10:11" x14ac:dyDescent="0.25">
      <c r="J14816" s="92"/>
      <c r="K14816" s="92"/>
    </row>
    <row r="14817" spans="10:11" x14ac:dyDescent="0.25">
      <c r="J14817" s="92"/>
      <c r="K14817" s="92"/>
    </row>
    <row r="14818" spans="10:11" x14ac:dyDescent="0.25">
      <c r="J14818" s="92"/>
      <c r="K14818" s="92"/>
    </row>
    <row r="14819" spans="10:11" x14ac:dyDescent="0.25">
      <c r="J14819" s="92"/>
      <c r="K14819" s="92"/>
    </row>
    <row r="14820" spans="10:11" x14ac:dyDescent="0.25">
      <c r="J14820" s="92"/>
      <c r="K14820" s="92"/>
    </row>
    <row r="14821" spans="10:11" x14ac:dyDescent="0.25">
      <c r="J14821" s="92"/>
      <c r="K14821" s="92"/>
    </row>
    <row r="14822" spans="10:11" x14ac:dyDescent="0.25">
      <c r="J14822" s="92"/>
      <c r="K14822" s="92"/>
    </row>
    <row r="14823" spans="10:11" x14ac:dyDescent="0.25">
      <c r="J14823" s="92"/>
      <c r="K14823" s="92"/>
    </row>
    <row r="14824" spans="10:11" x14ac:dyDescent="0.25">
      <c r="J14824" s="92"/>
      <c r="K14824" s="92"/>
    </row>
    <row r="14825" spans="10:11" x14ac:dyDescent="0.25">
      <c r="J14825" s="92"/>
      <c r="K14825" s="92"/>
    </row>
    <row r="14826" spans="10:11" x14ac:dyDescent="0.25">
      <c r="J14826" s="92"/>
      <c r="K14826" s="92"/>
    </row>
    <row r="14827" spans="10:11" x14ac:dyDescent="0.25">
      <c r="J14827" s="92"/>
      <c r="K14827" s="92"/>
    </row>
    <row r="14828" spans="10:11" x14ac:dyDescent="0.25">
      <c r="J14828" s="92"/>
      <c r="K14828" s="92"/>
    </row>
    <row r="14829" spans="10:11" x14ac:dyDescent="0.25">
      <c r="J14829" s="92"/>
      <c r="K14829" s="92"/>
    </row>
    <row r="14830" spans="10:11" x14ac:dyDescent="0.25">
      <c r="J14830" s="92"/>
      <c r="K14830" s="92"/>
    </row>
    <row r="14831" spans="10:11" x14ac:dyDescent="0.25">
      <c r="J14831" s="92"/>
      <c r="K14831" s="92"/>
    </row>
    <row r="14832" spans="10:11" x14ac:dyDescent="0.25">
      <c r="J14832" s="92"/>
      <c r="K14832" s="92"/>
    </row>
    <row r="14833" spans="10:11" x14ac:dyDescent="0.25">
      <c r="J14833" s="92"/>
      <c r="K14833" s="92"/>
    </row>
    <row r="14834" spans="10:11" x14ac:dyDescent="0.25">
      <c r="J14834" s="92"/>
      <c r="K14834" s="92"/>
    </row>
    <row r="14835" spans="10:11" x14ac:dyDescent="0.25">
      <c r="J14835" s="92"/>
      <c r="K14835" s="92"/>
    </row>
    <row r="14836" spans="10:11" x14ac:dyDescent="0.25">
      <c r="J14836" s="92"/>
      <c r="K14836" s="92"/>
    </row>
    <row r="14837" spans="10:11" x14ac:dyDescent="0.25">
      <c r="J14837" s="92"/>
      <c r="K14837" s="92"/>
    </row>
    <row r="14838" spans="10:11" x14ac:dyDescent="0.25">
      <c r="J14838" s="92"/>
      <c r="K14838" s="92"/>
    </row>
    <row r="14839" spans="10:11" x14ac:dyDescent="0.25">
      <c r="J14839" s="92"/>
      <c r="K14839" s="92"/>
    </row>
    <row r="14840" spans="10:11" x14ac:dyDescent="0.25">
      <c r="J14840" s="92"/>
      <c r="K14840" s="92"/>
    </row>
    <row r="14841" spans="10:11" x14ac:dyDescent="0.25">
      <c r="J14841" s="92"/>
      <c r="K14841" s="92"/>
    </row>
    <row r="14842" spans="10:11" x14ac:dyDescent="0.25">
      <c r="J14842" s="92"/>
      <c r="K14842" s="92"/>
    </row>
    <row r="14843" spans="10:11" x14ac:dyDescent="0.25">
      <c r="J14843" s="92"/>
      <c r="K14843" s="92"/>
    </row>
    <row r="14844" spans="10:11" x14ac:dyDescent="0.25">
      <c r="J14844" s="92"/>
      <c r="K14844" s="92"/>
    </row>
    <row r="14845" spans="10:11" x14ac:dyDescent="0.25">
      <c r="J14845" s="92"/>
      <c r="K14845" s="92"/>
    </row>
    <row r="14846" spans="10:11" x14ac:dyDescent="0.25">
      <c r="J14846" s="92"/>
      <c r="K14846" s="92"/>
    </row>
    <row r="14847" spans="10:11" x14ac:dyDescent="0.25">
      <c r="J14847" s="92"/>
      <c r="K14847" s="92"/>
    </row>
    <row r="14848" spans="10:11" x14ac:dyDescent="0.25">
      <c r="J14848" s="92"/>
      <c r="K14848" s="92"/>
    </row>
    <row r="14849" spans="10:11" x14ac:dyDescent="0.25">
      <c r="J14849" s="92"/>
      <c r="K14849" s="92"/>
    </row>
    <row r="14850" spans="10:11" x14ac:dyDescent="0.25">
      <c r="J14850" s="92"/>
      <c r="K14850" s="92"/>
    </row>
    <row r="14851" spans="10:11" x14ac:dyDescent="0.25">
      <c r="J14851" s="92"/>
      <c r="K14851" s="92"/>
    </row>
    <row r="14852" spans="10:11" x14ac:dyDescent="0.25">
      <c r="J14852" s="92"/>
      <c r="K14852" s="92"/>
    </row>
    <row r="14853" spans="10:11" x14ac:dyDescent="0.25">
      <c r="J14853" s="92"/>
      <c r="K14853" s="92"/>
    </row>
    <row r="14854" spans="10:11" x14ac:dyDescent="0.25">
      <c r="J14854" s="92"/>
      <c r="K14854" s="92"/>
    </row>
    <row r="14855" spans="10:11" x14ac:dyDescent="0.25">
      <c r="J14855" s="92"/>
      <c r="K14855" s="92"/>
    </row>
    <row r="14856" spans="10:11" x14ac:dyDescent="0.25">
      <c r="J14856" s="92"/>
      <c r="K14856" s="92"/>
    </row>
    <row r="14857" spans="10:11" x14ac:dyDescent="0.25">
      <c r="J14857" s="92"/>
      <c r="K14857" s="92"/>
    </row>
    <row r="14858" spans="10:11" x14ac:dyDescent="0.25">
      <c r="J14858" s="92"/>
      <c r="K14858" s="92"/>
    </row>
    <row r="14859" spans="10:11" x14ac:dyDescent="0.25">
      <c r="J14859" s="92"/>
      <c r="K14859" s="92"/>
    </row>
    <row r="14860" spans="10:11" x14ac:dyDescent="0.25">
      <c r="J14860" s="92"/>
      <c r="K14860" s="92"/>
    </row>
    <row r="14861" spans="10:11" x14ac:dyDescent="0.25">
      <c r="J14861" s="92"/>
      <c r="K14861" s="92"/>
    </row>
    <row r="14862" spans="10:11" x14ac:dyDescent="0.25">
      <c r="J14862" s="92"/>
      <c r="K14862" s="92"/>
    </row>
    <row r="14863" spans="10:11" x14ac:dyDescent="0.25">
      <c r="J14863" s="92"/>
      <c r="K14863" s="92"/>
    </row>
    <row r="14864" spans="10:11" x14ac:dyDescent="0.25">
      <c r="J14864" s="92"/>
      <c r="K14864" s="92"/>
    </row>
    <row r="14865" spans="10:11" x14ac:dyDescent="0.25">
      <c r="J14865" s="92"/>
      <c r="K14865" s="92"/>
    </row>
    <row r="14866" spans="10:11" x14ac:dyDescent="0.25">
      <c r="J14866" s="92"/>
      <c r="K14866" s="92"/>
    </row>
    <row r="14867" spans="10:11" x14ac:dyDescent="0.25">
      <c r="J14867" s="92"/>
      <c r="K14867" s="92"/>
    </row>
    <row r="14868" spans="10:11" x14ac:dyDescent="0.25">
      <c r="J14868" s="92"/>
      <c r="K14868" s="92"/>
    </row>
    <row r="14869" spans="10:11" x14ac:dyDescent="0.25">
      <c r="J14869" s="92"/>
      <c r="K14869" s="92"/>
    </row>
    <row r="14870" spans="10:11" x14ac:dyDescent="0.25">
      <c r="J14870" s="92"/>
      <c r="K14870" s="92"/>
    </row>
    <row r="14871" spans="10:11" x14ac:dyDescent="0.25">
      <c r="J14871" s="92"/>
      <c r="K14871" s="92"/>
    </row>
    <row r="14872" spans="10:11" x14ac:dyDescent="0.25">
      <c r="J14872" s="92"/>
      <c r="K14872" s="92"/>
    </row>
    <row r="14873" spans="10:11" x14ac:dyDescent="0.25">
      <c r="J14873" s="92"/>
      <c r="K14873" s="92"/>
    </row>
    <row r="14874" spans="10:11" x14ac:dyDescent="0.25">
      <c r="J14874" s="92"/>
      <c r="K14874" s="92"/>
    </row>
    <row r="14875" spans="10:11" x14ac:dyDescent="0.25">
      <c r="J14875" s="92"/>
      <c r="K14875" s="92"/>
    </row>
    <row r="14876" spans="10:11" x14ac:dyDescent="0.25">
      <c r="J14876" s="92"/>
      <c r="K14876" s="92"/>
    </row>
    <row r="14877" spans="10:11" x14ac:dyDescent="0.25">
      <c r="J14877" s="92"/>
      <c r="K14877" s="92"/>
    </row>
    <row r="14878" spans="10:11" x14ac:dyDescent="0.25">
      <c r="J14878" s="92"/>
      <c r="K14878" s="92"/>
    </row>
    <row r="14879" spans="10:11" x14ac:dyDescent="0.25">
      <c r="J14879" s="92"/>
      <c r="K14879" s="92"/>
    </row>
    <row r="14880" spans="10:11" x14ac:dyDescent="0.25">
      <c r="J14880" s="92"/>
      <c r="K14880" s="92"/>
    </row>
    <row r="14881" spans="10:11" x14ac:dyDescent="0.25">
      <c r="J14881" s="92"/>
      <c r="K14881" s="92"/>
    </row>
    <row r="14882" spans="10:11" x14ac:dyDescent="0.25">
      <c r="J14882" s="92"/>
      <c r="K14882" s="92"/>
    </row>
    <row r="14883" spans="10:11" x14ac:dyDescent="0.25">
      <c r="J14883" s="92"/>
      <c r="K14883" s="92"/>
    </row>
    <row r="14884" spans="10:11" x14ac:dyDescent="0.25">
      <c r="J14884" s="92"/>
      <c r="K14884" s="92"/>
    </row>
    <row r="14885" spans="10:11" x14ac:dyDescent="0.25">
      <c r="J14885" s="92"/>
      <c r="K14885" s="92"/>
    </row>
    <row r="14886" spans="10:11" x14ac:dyDescent="0.25">
      <c r="J14886" s="92"/>
      <c r="K14886" s="92"/>
    </row>
    <row r="14887" spans="10:11" x14ac:dyDescent="0.25">
      <c r="J14887" s="92"/>
      <c r="K14887" s="92"/>
    </row>
    <row r="14888" spans="10:11" x14ac:dyDescent="0.25">
      <c r="J14888" s="92"/>
      <c r="K14888" s="92"/>
    </row>
    <row r="14889" spans="10:11" x14ac:dyDescent="0.25">
      <c r="J14889" s="92"/>
      <c r="K14889" s="92"/>
    </row>
    <row r="14890" spans="10:11" x14ac:dyDescent="0.25">
      <c r="J14890" s="92"/>
      <c r="K14890" s="92"/>
    </row>
    <row r="14891" spans="10:11" x14ac:dyDescent="0.25">
      <c r="J14891" s="92"/>
      <c r="K14891" s="92"/>
    </row>
    <row r="14892" spans="10:11" x14ac:dyDescent="0.25">
      <c r="J14892" s="92"/>
      <c r="K14892" s="92"/>
    </row>
    <row r="14893" spans="10:11" x14ac:dyDescent="0.25">
      <c r="J14893" s="92"/>
      <c r="K14893" s="92"/>
    </row>
    <row r="14894" spans="10:11" x14ac:dyDescent="0.25">
      <c r="J14894" s="92"/>
      <c r="K14894" s="92"/>
    </row>
    <row r="14895" spans="10:11" x14ac:dyDescent="0.25">
      <c r="J14895" s="92"/>
      <c r="K14895" s="92"/>
    </row>
    <row r="14896" spans="10:11" x14ac:dyDescent="0.25">
      <c r="J14896" s="92"/>
      <c r="K14896" s="92"/>
    </row>
    <row r="14897" spans="10:11" x14ac:dyDescent="0.25">
      <c r="J14897" s="92"/>
      <c r="K14897" s="92"/>
    </row>
    <row r="14898" spans="10:11" x14ac:dyDescent="0.25">
      <c r="J14898" s="92"/>
      <c r="K14898" s="92"/>
    </row>
    <row r="14899" spans="10:11" x14ac:dyDescent="0.25">
      <c r="J14899" s="92"/>
      <c r="K14899" s="92"/>
    </row>
    <row r="14900" spans="10:11" x14ac:dyDescent="0.25">
      <c r="J14900" s="92"/>
      <c r="K14900" s="92"/>
    </row>
    <row r="14901" spans="10:11" x14ac:dyDescent="0.25">
      <c r="J14901" s="92"/>
      <c r="K14901" s="92"/>
    </row>
    <row r="14902" spans="10:11" x14ac:dyDescent="0.25">
      <c r="J14902" s="92"/>
      <c r="K14902" s="92"/>
    </row>
    <row r="14903" spans="10:11" x14ac:dyDescent="0.25">
      <c r="J14903" s="92"/>
      <c r="K14903" s="92"/>
    </row>
    <row r="14904" spans="10:11" x14ac:dyDescent="0.25">
      <c r="J14904" s="92"/>
      <c r="K14904" s="92"/>
    </row>
    <row r="14905" spans="10:11" x14ac:dyDescent="0.25">
      <c r="J14905" s="92"/>
      <c r="K14905" s="92"/>
    </row>
    <row r="14906" spans="10:11" x14ac:dyDescent="0.25">
      <c r="J14906" s="92"/>
      <c r="K14906" s="92"/>
    </row>
    <row r="14907" spans="10:11" x14ac:dyDescent="0.25">
      <c r="J14907" s="92"/>
      <c r="K14907" s="92"/>
    </row>
    <row r="14908" spans="10:11" x14ac:dyDescent="0.25">
      <c r="J14908" s="92"/>
      <c r="K14908" s="92"/>
    </row>
    <row r="14909" spans="10:11" x14ac:dyDescent="0.25">
      <c r="J14909" s="92"/>
      <c r="K14909" s="92"/>
    </row>
    <row r="14910" spans="10:11" x14ac:dyDescent="0.25">
      <c r="J14910" s="92"/>
      <c r="K14910" s="92"/>
    </row>
    <row r="14911" spans="10:11" x14ac:dyDescent="0.25">
      <c r="J14911" s="92"/>
      <c r="K14911" s="92"/>
    </row>
    <row r="14912" spans="10:11" x14ac:dyDescent="0.25">
      <c r="J14912" s="92"/>
      <c r="K14912" s="92"/>
    </row>
    <row r="14913" spans="10:11" x14ac:dyDescent="0.25">
      <c r="J14913" s="92"/>
      <c r="K14913" s="92"/>
    </row>
    <row r="14914" spans="10:11" x14ac:dyDescent="0.25">
      <c r="J14914" s="92"/>
      <c r="K14914" s="92"/>
    </row>
    <row r="14915" spans="10:11" x14ac:dyDescent="0.25">
      <c r="J14915" s="92"/>
      <c r="K14915" s="92"/>
    </row>
    <row r="14916" spans="10:11" x14ac:dyDescent="0.25">
      <c r="J14916" s="92"/>
      <c r="K14916" s="92"/>
    </row>
    <row r="14917" spans="10:11" x14ac:dyDescent="0.25">
      <c r="J14917" s="92"/>
      <c r="K14917" s="92"/>
    </row>
    <row r="14918" spans="10:11" x14ac:dyDescent="0.25">
      <c r="J14918" s="92"/>
      <c r="K14918" s="92"/>
    </row>
    <row r="14919" spans="10:11" x14ac:dyDescent="0.25">
      <c r="J14919" s="92"/>
      <c r="K14919" s="92"/>
    </row>
    <row r="14920" spans="10:11" x14ac:dyDescent="0.25">
      <c r="J14920" s="92"/>
      <c r="K14920" s="92"/>
    </row>
    <row r="14921" spans="10:11" x14ac:dyDescent="0.25">
      <c r="J14921" s="92"/>
      <c r="K14921" s="92"/>
    </row>
    <row r="14922" spans="10:11" x14ac:dyDescent="0.25">
      <c r="J14922" s="92"/>
      <c r="K14922" s="92"/>
    </row>
    <row r="14923" spans="10:11" x14ac:dyDescent="0.25">
      <c r="J14923" s="92"/>
      <c r="K14923" s="92"/>
    </row>
    <row r="14924" spans="10:11" x14ac:dyDescent="0.25">
      <c r="J14924" s="92"/>
      <c r="K14924" s="92"/>
    </row>
    <row r="14925" spans="10:11" x14ac:dyDescent="0.25">
      <c r="J14925" s="92"/>
      <c r="K14925" s="92"/>
    </row>
    <row r="14926" spans="10:11" x14ac:dyDescent="0.25">
      <c r="J14926" s="92"/>
      <c r="K14926" s="92"/>
    </row>
    <row r="14927" spans="10:11" x14ac:dyDescent="0.25">
      <c r="J14927" s="92"/>
      <c r="K14927" s="92"/>
    </row>
    <row r="14928" spans="10:11" x14ac:dyDescent="0.25">
      <c r="J14928" s="92"/>
      <c r="K14928" s="92"/>
    </row>
    <row r="14929" spans="10:11" x14ac:dyDescent="0.25">
      <c r="J14929" s="92"/>
      <c r="K14929" s="92"/>
    </row>
    <row r="14930" spans="10:11" x14ac:dyDescent="0.25">
      <c r="J14930" s="92"/>
      <c r="K14930" s="92"/>
    </row>
    <row r="14931" spans="10:11" x14ac:dyDescent="0.25">
      <c r="J14931" s="92"/>
      <c r="K14931" s="92"/>
    </row>
    <row r="14932" spans="10:11" x14ac:dyDescent="0.25">
      <c r="J14932" s="92"/>
      <c r="K14932" s="92"/>
    </row>
    <row r="14933" spans="10:11" x14ac:dyDescent="0.25">
      <c r="J14933" s="92"/>
      <c r="K14933" s="92"/>
    </row>
    <row r="14934" spans="10:11" x14ac:dyDescent="0.25">
      <c r="J14934" s="92"/>
      <c r="K14934" s="92"/>
    </row>
    <row r="14935" spans="10:11" x14ac:dyDescent="0.25">
      <c r="J14935" s="92"/>
      <c r="K14935" s="92"/>
    </row>
    <row r="14936" spans="10:11" x14ac:dyDescent="0.25">
      <c r="J14936" s="92"/>
      <c r="K14936" s="92"/>
    </row>
    <row r="14937" spans="10:11" x14ac:dyDescent="0.25">
      <c r="J14937" s="92"/>
      <c r="K14937" s="92"/>
    </row>
    <row r="14938" spans="10:11" x14ac:dyDescent="0.25">
      <c r="J14938" s="92"/>
      <c r="K14938" s="92"/>
    </row>
    <row r="14939" spans="10:11" x14ac:dyDescent="0.25">
      <c r="J14939" s="92"/>
      <c r="K14939" s="92"/>
    </row>
    <row r="14940" spans="10:11" x14ac:dyDescent="0.25">
      <c r="J14940" s="92"/>
      <c r="K14940" s="92"/>
    </row>
    <row r="14941" spans="10:11" x14ac:dyDescent="0.25">
      <c r="J14941" s="92"/>
      <c r="K14941" s="92"/>
    </row>
    <row r="14942" spans="10:11" x14ac:dyDescent="0.25">
      <c r="J14942" s="92"/>
      <c r="K14942" s="92"/>
    </row>
    <row r="14943" spans="10:11" x14ac:dyDescent="0.25">
      <c r="J14943" s="92"/>
      <c r="K14943" s="92"/>
    </row>
    <row r="14944" spans="10:11" x14ac:dyDescent="0.25">
      <c r="J14944" s="92"/>
      <c r="K14944" s="92"/>
    </row>
    <row r="14945" spans="10:11" x14ac:dyDescent="0.25">
      <c r="J14945" s="92"/>
      <c r="K14945" s="92"/>
    </row>
    <row r="14946" spans="10:11" x14ac:dyDescent="0.25">
      <c r="J14946" s="92"/>
      <c r="K14946" s="92"/>
    </row>
    <row r="14947" spans="10:11" x14ac:dyDescent="0.25">
      <c r="J14947" s="92"/>
      <c r="K14947" s="92"/>
    </row>
    <row r="14948" spans="10:11" x14ac:dyDescent="0.25">
      <c r="J14948" s="92"/>
      <c r="K14948" s="92"/>
    </row>
    <row r="14949" spans="10:11" x14ac:dyDescent="0.25">
      <c r="J14949" s="92"/>
      <c r="K14949" s="92"/>
    </row>
    <row r="14950" spans="10:11" x14ac:dyDescent="0.25">
      <c r="J14950" s="92"/>
      <c r="K14950" s="92"/>
    </row>
    <row r="14951" spans="10:11" x14ac:dyDescent="0.25">
      <c r="J14951" s="92"/>
      <c r="K14951" s="92"/>
    </row>
    <row r="14952" spans="10:11" x14ac:dyDescent="0.25">
      <c r="J14952" s="92"/>
      <c r="K14952" s="92"/>
    </row>
    <row r="14953" spans="10:11" x14ac:dyDescent="0.25">
      <c r="J14953" s="92"/>
      <c r="K14953" s="92"/>
    </row>
    <row r="14954" spans="10:11" x14ac:dyDescent="0.25">
      <c r="J14954" s="92"/>
      <c r="K14954" s="92"/>
    </row>
    <row r="14955" spans="10:11" x14ac:dyDescent="0.25">
      <c r="J14955" s="92"/>
      <c r="K14955" s="92"/>
    </row>
    <row r="14956" spans="10:11" x14ac:dyDescent="0.25">
      <c r="J14956" s="92"/>
      <c r="K14956" s="92"/>
    </row>
    <row r="14957" spans="10:11" x14ac:dyDescent="0.25">
      <c r="J14957" s="92"/>
      <c r="K14957" s="92"/>
    </row>
    <row r="14958" spans="10:11" x14ac:dyDescent="0.25">
      <c r="J14958" s="92"/>
      <c r="K14958" s="92"/>
    </row>
    <row r="14959" spans="10:11" x14ac:dyDescent="0.25">
      <c r="J14959" s="92"/>
      <c r="K14959" s="92"/>
    </row>
    <row r="14960" spans="10:11" x14ac:dyDescent="0.25">
      <c r="J14960" s="92"/>
      <c r="K14960" s="92"/>
    </row>
    <row r="14961" spans="10:11" x14ac:dyDescent="0.25">
      <c r="J14961" s="92"/>
      <c r="K14961" s="92"/>
    </row>
    <row r="14962" spans="10:11" x14ac:dyDescent="0.25">
      <c r="J14962" s="92"/>
      <c r="K14962" s="92"/>
    </row>
    <row r="14963" spans="10:11" x14ac:dyDescent="0.25">
      <c r="J14963" s="92"/>
      <c r="K14963" s="92"/>
    </row>
    <row r="14964" spans="10:11" x14ac:dyDescent="0.25">
      <c r="J14964" s="92"/>
      <c r="K14964" s="92"/>
    </row>
    <row r="14965" spans="10:11" x14ac:dyDescent="0.25">
      <c r="J14965" s="92"/>
      <c r="K14965" s="92"/>
    </row>
    <row r="14966" spans="10:11" x14ac:dyDescent="0.25">
      <c r="J14966" s="92"/>
      <c r="K14966" s="92"/>
    </row>
    <row r="14967" spans="10:11" x14ac:dyDescent="0.25">
      <c r="J14967" s="92"/>
      <c r="K14967" s="92"/>
    </row>
    <row r="14968" spans="10:11" x14ac:dyDescent="0.25">
      <c r="J14968" s="92"/>
      <c r="K14968" s="92"/>
    </row>
    <row r="14969" spans="10:11" x14ac:dyDescent="0.25">
      <c r="J14969" s="92"/>
      <c r="K14969" s="92"/>
    </row>
    <row r="14970" spans="10:11" x14ac:dyDescent="0.25">
      <c r="J14970" s="92"/>
      <c r="K14970" s="92"/>
    </row>
    <row r="14971" spans="10:11" x14ac:dyDescent="0.25">
      <c r="J14971" s="92"/>
      <c r="K14971" s="92"/>
    </row>
    <row r="14972" spans="10:11" x14ac:dyDescent="0.25">
      <c r="J14972" s="92"/>
      <c r="K14972" s="92"/>
    </row>
    <row r="14973" spans="10:11" x14ac:dyDescent="0.25">
      <c r="J14973" s="92"/>
      <c r="K14973" s="92"/>
    </row>
    <row r="14974" spans="10:11" x14ac:dyDescent="0.25">
      <c r="J14974" s="92"/>
      <c r="K14974" s="92"/>
    </row>
    <row r="14975" spans="10:11" x14ac:dyDescent="0.25">
      <c r="J14975" s="92"/>
      <c r="K14975" s="92"/>
    </row>
    <row r="14976" spans="10:11" x14ac:dyDescent="0.25">
      <c r="J14976" s="92"/>
      <c r="K14976" s="92"/>
    </row>
    <row r="14977" spans="10:11" x14ac:dyDescent="0.25">
      <c r="J14977" s="92"/>
      <c r="K14977" s="92"/>
    </row>
    <row r="14978" spans="10:11" x14ac:dyDescent="0.25">
      <c r="J14978" s="92"/>
      <c r="K14978" s="92"/>
    </row>
    <row r="14979" spans="10:11" x14ac:dyDescent="0.25">
      <c r="J14979" s="92"/>
      <c r="K14979" s="92"/>
    </row>
    <row r="14980" spans="10:11" x14ac:dyDescent="0.25">
      <c r="J14980" s="92"/>
      <c r="K14980" s="92"/>
    </row>
    <row r="14981" spans="10:11" x14ac:dyDescent="0.25">
      <c r="J14981" s="92"/>
      <c r="K14981" s="92"/>
    </row>
    <row r="14982" spans="10:11" x14ac:dyDescent="0.25">
      <c r="J14982" s="92"/>
      <c r="K14982" s="92"/>
    </row>
    <row r="14983" spans="10:11" x14ac:dyDescent="0.25">
      <c r="J14983" s="92"/>
      <c r="K14983" s="92"/>
    </row>
    <row r="14984" spans="10:11" x14ac:dyDescent="0.25">
      <c r="J14984" s="92"/>
      <c r="K14984" s="92"/>
    </row>
    <row r="14985" spans="10:11" x14ac:dyDescent="0.25">
      <c r="J14985" s="92"/>
      <c r="K14985" s="92"/>
    </row>
    <row r="14986" spans="10:11" x14ac:dyDescent="0.25">
      <c r="J14986" s="92"/>
      <c r="K14986" s="92"/>
    </row>
    <row r="14987" spans="10:11" x14ac:dyDescent="0.25">
      <c r="J14987" s="92"/>
      <c r="K14987" s="92"/>
    </row>
    <row r="14988" spans="10:11" x14ac:dyDescent="0.25">
      <c r="J14988" s="92"/>
      <c r="K14988" s="92"/>
    </row>
    <row r="14989" spans="10:11" x14ac:dyDescent="0.25">
      <c r="J14989" s="92"/>
      <c r="K14989" s="92"/>
    </row>
    <row r="14990" spans="10:11" x14ac:dyDescent="0.25">
      <c r="J14990" s="92"/>
      <c r="K14990" s="92"/>
    </row>
    <row r="14991" spans="10:11" x14ac:dyDescent="0.25">
      <c r="J14991" s="92"/>
      <c r="K14991" s="92"/>
    </row>
    <row r="14992" spans="10:11" x14ac:dyDescent="0.25">
      <c r="J14992" s="92"/>
      <c r="K14992" s="92"/>
    </row>
    <row r="14993" spans="10:11" x14ac:dyDescent="0.25">
      <c r="J14993" s="92"/>
      <c r="K14993" s="92"/>
    </row>
    <row r="14994" spans="10:11" x14ac:dyDescent="0.25">
      <c r="J14994" s="92"/>
      <c r="K14994" s="92"/>
    </row>
    <row r="14995" spans="10:11" x14ac:dyDescent="0.25">
      <c r="J14995" s="92"/>
      <c r="K14995" s="92"/>
    </row>
    <row r="14996" spans="10:11" x14ac:dyDescent="0.25">
      <c r="J14996" s="92"/>
      <c r="K14996" s="92"/>
    </row>
    <row r="14997" spans="10:11" x14ac:dyDescent="0.25">
      <c r="J14997" s="92"/>
      <c r="K14997" s="92"/>
    </row>
    <row r="14998" spans="10:11" x14ac:dyDescent="0.25">
      <c r="J14998" s="92"/>
      <c r="K14998" s="92"/>
    </row>
    <row r="14999" spans="10:11" x14ac:dyDescent="0.25">
      <c r="J14999" s="92"/>
      <c r="K14999" s="92"/>
    </row>
    <row r="15000" spans="10:11" x14ac:dyDescent="0.25">
      <c r="J15000" s="92"/>
      <c r="K15000" s="92"/>
    </row>
    <row r="15001" spans="10:11" x14ac:dyDescent="0.25">
      <c r="J15001" s="92"/>
      <c r="K15001" s="92"/>
    </row>
    <row r="15002" spans="10:11" x14ac:dyDescent="0.25">
      <c r="J15002" s="92"/>
      <c r="K15002" s="92"/>
    </row>
    <row r="15003" spans="10:11" x14ac:dyDescent="0.25">
      <c r="J15003" s="92"/>
      <c r="K15003" s="92"/>
    </row>
    <row r="15004" spans="10:11" x14ac:dyDescent="0.25">
      <c r="J15004" s="92"/>
      <c r="K15004" s="92"/>
    </row>
    <row r="15005" spans="10:11" x14ac:dyDescent="0.25">
      <c r="J15005" s="92"/>
      <c r="K15005" s="92"/>
    </row>
    <row r="15006" spans="10:11" x14ac:dyDescent="0.25">
      <c r="J15006" s="92"/>
      <c r="K15006" s="92"/>
    </row>
    <row r="15007" spans="10:11" x14ac:dyDescent="0.25">
      <c r="J15007" s="92"/>
      <c r="K15007" s="92"/>
    </row>
    <row r="15008" spans="10:11" x14ac:dyDescent="0.25">
      <c r="J15008" s="92"/>
      <c r="K15008" s="92"/>
    </row>
    <row r="15009" spans="10:11" x14ac:dyDescent="0.25">
      <c r="J15009" s="92"/>
      <c r="K15009" s="92"/>
    </row>
    <row r="15010" spans="10:11" x14ac:dyDescent="0.25">
      <c r="J15010" s="92"/>
      <c r="K15010" s="92"/>
    </row>
    <row r="15011" spans="10:11" x14ac:dyDescent="0.25">
      <c r="J15011" s="92"/>
      <c r="K15011" s="92"/>
    </row>
    <row r="15012" spans="10:11" x14ac:dyDescent="0.25">
      <c r="J15012" s="92"/>
      <c r="K15012" s="92"/>
    </row>
    <row r="15013" spans="10:11" x14ac:dyDescent="0.25">
      <c r="J15013" s="92"/>
      <c r="K15013" s="92"/>
    </row>
    <row r="15014" spans="10:11" x14ac:dyDescent="0.25">
      <c r="J15014" s="92"/>
      <c r="K15014" s="92"/>
    </row>
    <row r="15015" spans="10:11" x14ac:dyDescent="0.25">
      <c r="J15015" s="92"/>
      <c r="K15015" s="92"/>
    </row>
    <row r="15016" spans="10:11" x14ac:dyDescent="0.25">
      <c r="J15016" s="92"/>
      <c r="K15016" s="92"/>
    </row>
    <row r="15017" spans="10:11" x14ac:dyDescent="0.25">
      <c r="J15017" s="92"/>
      <c r="K15017" s="92"/>
    </row>
    <row r="15018" spans="10:11" x14ac:dyDescent="0.25">
      <c r="J15018" s="92"/>
      <c r="K15018" s="92"/>
    </row>
    <row r="15019" spans="10:11" x14ac:dyDescent="0.25">
      <c r="J15019" s="92"/>
      <c r="K15019" s="92"/>
    </row>
    <row r="15020" spans="10:11" x14ac:dyDescent="0.25">
      <c r="J15020" s="92"/>
      <c r="K15020" s="92"/>
    </row>
    <row r="15021" spans="10:11" x14ac:dyDescent="0.25">
      <c r="J15021" s="92"/>
      <c r="K15021" s="92"/>
    </row>
    <row r="15022" spans="10:11" x14ac:dyDescent="0.25">
      <c r="J15022" s="92"/>
      <c r="K15022" s="92"/>
    </row>
    <row r="15023" spans="10:11" x14ac:dyDescent="0.25">
      <c r="J15023" s="92"/>
      <c r="K15023" s="92"/>
    </row>
    <row r="15024" spans="10:11" x14ac:dyDescent="0.25">
      <c r="J15024" s="92"/>
      <c r="K15024" s="92"/>
    </row>
    <row r="15025" spans="10:11" x14ac:dyDescent="0.25">
      <c r="J15025" s="92"/>
      <c r="K15025" s="92"/>
    </row>
    <row r="15026" spans="10:11" x14ac:dyDescent="0.25">
      <c r="J15026" s="92"/>
      <c r="K15026" s="92"/>
    </row>
    <row r="15027" spans="10:11" x14ac:dyDescent="0.25">
      <c r="J15027" s="92"/>
      <c r="K15027" s="92"/>
    </row>
    <row r="15028" spans="10:11" x14ac:dyDescent="0.25">
      <c r="J15028" s="92"/>
      <c r="K15028" s="92"/>
    </row>
    <row r="15029" spans="10:11" x14ac:dyDescent="0.25">
      <c r="J15029" s="92"/>
      <c r="K15029" s="92"/>
    </row>
    <row r="15030" spans="10:11" x14ac:dyDescent="0.25">
      <c r="J15030" s="92"/>
      <c r="K15030" s="92"/>
    </row>
    <row r="15031" spans="10:11" x14ac:dyDescent="0.25">
      <c r="J15031" s="92"/>
      <c r="K15031" s="92"/>
    </row>
    <row r="15032" spans="10:11" x14ac:dyDescent="0.25">
      <c r="J15032" s="92"/>
      <c r="K15032" s="92"/>
    </row>
    <row r="15033" spans="10:11" x14ac:dyDescent="0.25">
      <c r="J15033" s="92"/>
      <c r="K15033" s="92"/>
    </row>
    <row r="15034" spans="10:11" x14ac:dyDescent="0.25">
      <c r="J15034" s="92"/>
      <c r="K15034" s="92"/>
    </row>
    <row r="15035" spans="10:11" x14ac:dyDescent="0.25">
      <c r="J15035" s="92"/>
      <c r="K15035" s="92"/>
    </row>
    <row r="15036" spans="10:11" x14ac:dyDescent="0.25">
      <c r="J15036" s="92"/>
      <c r="K15036" s="92"/>
    </row>
    <row r="15037" spans="10:11" x14ac:dyDescent="0.25">
      <c r="J15037" s="92"/>
      <c r="K15037" s="92"/>
    </row>
    <row r="15038" spans="10:11" x14ac:dyDescent="0.25">
      <c r="J15038" s="92"/>
      <c r="K15038" s="92"/>
    </row>
    <row r="15039" spans="10:11" x14ac:dyDescent="0.25">
      <c r="J15039" s="92"/>
      <c r="K15039" s="92"/>
    </row>
    <row r="15040" spans="10:11" x14ac:dyDescent="0.25">
      <c r="J15040" s="92"/>
      <c r="K15040" s="92"/>
    </row>
    <row r="15041" spans="10:11" x14ac:dyDescent="0.25">
      <c r="J15041" s="92"/>
      <c r="K15041" s="92"/>
    </row>
    <row r="15042" spans="10:11" x14ac:dyDescent="0.25">
      <c r="J15042" s="92"/>
      <c r="K15042" s="92"/>
    </row>
    <row r="15043" spans="10:11" x14ac:dyDescent="0.25">
      <c r="J15043" s="92"/>
      <c r="K15043" s="92"/>
    </row>
    <row r="15044" spans="10:11" x14ac:dyDescent="0.25">
      <c r="J15044" s="92"/>
      <c r="K15044" s="92"/>
    </row>
    <row r="15045" spans="10:11" x14ac:dyDescent="0.25">
      <c r="J15045" s="92"/>
      <c r="K15045" s="92"/>
    </row>
    <row r="15046" spans="10:11" x14ac:dyDescent="0.25">
      <c r="J15046" s="92"/>
      <c r="K15046" s="92"/>
    </row>
    <row r="15047" spans="10:11" x14ac:dyDescent="0.25">
      <c r="J15047" s="92"/>
      <c r="K15047" s="92"/>
    </row>
    <row r="15048" spans="10:11" x14ac:dyDescent="0.25">
      <c r="J15048" s="92"/>
      <c r="K15048" s="92"/>
    </row>
    <row r="15049" spans="10:11" x14ac:dyDescent="0.25">
      <c r="J15049" s="92"/>
      <c r="K15049" s="92"/>
    </row>
    <row r="15050" spans="10:11" x14ac:dyDescent="0.25">
      <c r="J15050" s="92"/>
      <c r="K15050" s="92"/>
    </row>
    <row r="15051" spans="10:11" x14ac:dyDescent="0.25">
      <c r="J15051" s="92"/>
      <c r="K15051" s="92"/>
    </row>
    <row r="15052" spans="10:11" x14ac:dyDescent="0.25">
      <c r="J15052" s="92"/>
      <c r="K15052" s="92"/>
    </row>
    <row r="15053" spans="10:11" x14ac:dyDescent="0.25">
      <c r="J15053" s="92"/>
      <c r="K15053" s="92"/>
    </row>
    <row r="15054" spans="10:11" x14ac:dyDescent="0.25">
      <c r="J15054" s="92"/>
      <c r="K15054" s="92"/>
    </row>
    <row r="15055" spans="10:11" x14ac:dyDescent="0.25">
      <c r="J15055" s="92"/>
      <c r="K15055" s="92"/>
    </row>
    <row r="15056" spans="10:11" x14ac:dyDescent="0.25">
      <c r="J15056" s="92"/>
      <c r="K15056" s="92"/>
    </row>
    <row r="15057" spans="10:11" x14ac:dyDescent="0.25">
      <c r="J15057" s="92"/>
      <c r="K15057" s="92"/>
    </row>
    <row r="15058" spans="10:11" x14ac:dyDescent="0.25">
      <c r="J15058" s="92"/>
      <c r="K15058" s="92"/>
    </row>
    <row r="15059" spans="10:11" x14ac:dyDescent="0.25">
      <c r="J15059" s="92"/>
      <c r="K15059" s="92"/>
    </row>
    <row r="15060" spans="10:11" x14ac:dyDescent="0.25">
      <c r="J15060" s="92"/>
      <c r="K15060" s="92"/>
    </row>
    <row r="15061" spans="10:11" x14ac:dyDescent="0.25">
      <c r="J15061" s="92"/>
      <c r="K15061" s="92"/>
    </row>
    <row r="15062" spans="10:11" x14ac:dyDescent="0.25">
      <c r="J15062" s="92"/>
      <c r="K15062" s="92"/>
    </row>
    <row r="15063" spans="10:11" x14ac:dyDescent="0.25">
      <c r="J15063" s="92"/>
      <c r="K15063" s="92"/>
    </row>
    <row r="15064" spans="10:11" x14ac:dyDescent="0.25">
      <c r="J15064" s="92"/>
      <c r="K15064" s="92"/>
    </row>
    <row r="15065" spans="10:11" x14ac:dyDescent="0.25">
      <c r="J15065" s="92"/>
      <c r="K15065" s="92"/>
    </row>
    <row r="15066" spans="10:11" x14ac:dyDescent="0.25">
      <c r="J15066" s="92"/>
      <c r="K15066" s="92"/>
    </row>
    <row r="15067" spans="10:11" x14ac:dyDescent="0.25">
      <c r="J15067" s="92"/>
      <c r="K15067" s="92"/>
    </row>
    <row r="15068" spans="10:11" x14ac:dyDescent="0.25">
      <c r="J15068" s="92"/>
      <c r="K15068" s="92"/>
    </row>
    <row r="15069" spans="10:11" x14ac:dyDescent="0.25">
      <c r="J15069" s="92"/>
      <c r="K15069" s="92"/>
    </row>
    <row r="15070" spans="10:11" x14ac:dyDescent="0.25">
      <c r="J15070" s="92"/>
      <c r="K15070" s="92"/>
    </row>
    <row r="15071" spans="10:11" x14ac:dyDescent="0.25">
      <c r="J15071" s="92"/>
      <c r="K15071" s="92"/>
    </row>
    <row r="15072" spans="10:11" x14ac:dyDescent="0.25">
      <c r="J15072" s="92"/>
      <c r="K15072" s="92"/>
    </row>
    <row r="15073" spans="10:11" x14ac:dyDescent="0.25">
      <c r="J15073" s="92"/>
      <c r="K15073" s="92"/>
    </row>
    <row r="15074" spans="10:11" x14ac:dyDescent="0.25">
      <c r="J15074" s="92"/>
      <c r="K15074" s="92"/>
    </row>
    <row r="15075" spans="10:11" x14ac:dyDescent="0.25">
      <c r="J15075" s="92"/>
      <c r="K15075" s="92"/>
    </row>
    <row r="15076" spans="10:11" x14ac:dyDescent="0.25">
      <c r="J15076" s="92"/>
      <c r="K15076" s="92"/>
    </row>
    <row r="15077" spans="10:11" x14ac:dyDescent="0.25">
      <c r="J15077" s="92"/>
      <c r="K15077" s="92"/>
    </row>
    <row r="15078" spans="10:11" x14ac:dyDescent="0.25">
      <c r="J15078" s="92"/>
      <c r="K15078" s="92"/>
    </row>
    <row r="15079" spans="10:11" x14ac:dyDescent="0.25">
      <c r="J15079" s="92"/>
      <c r="K15079" s="92"/>
    </row>
    <row r="15080" spans="10:11" x14ac:dyDescent="0.25">
      <c r="J15080" s="92"/>
      <c r="K15080" s="92"/>
    </row>
    <row r="15081" spans="10:11" x14ac:dyDescent="0.25">
      <c r="J15081" s="92"/>
      <c r="K15081" s="92"/>
    </row>
    <row r="15082" spans="10:11" x14ac:dyDescent="0.25">
      <c r="J15082" s="92"/>
      <c r="K15082" s="92"/>
    </row>
    <row r="15083" spans="10:11" x14ac:dyDescent="0.25">
      <c r="J15083" s="92"/>
      <c r="K15083" s="92"/>
    </row>
    <row r="15084" spans="10:11" x14ac:dyDescent="0.25">
      <c r="J15084" s="92"/>
      <c r="K15084" s="92"/>
    </row>
    <row r="15085" spans="10:11" x14ac:dyDescent="0.25">
      <c r="J15085" s="92"/>
      <c r="K15085" s="92"/>
    </row>
    <row r="15086" spans="10:11" x14ac:dyDescent="0.25">
      <c r="J15086" s="92"/>
      <c r="K15086" s="92"/>
    </row>
    <row r="15087" spans="10:11" x14ac:dyDescent="0.25">
      <c r="J15087" s="92"/>
      <c r="K15087" s="92"/>
    </row>
    <row r="15088" spans="10:11" x14ac:dyDescent="0.25">
      <c r="J15088" s="92"/>
      <c r="K15088" s="92"/>
    </row>
    <row r="15089" spans="10:11" x14ac:dyDescent="0.25">
      <c r="J15089" s="92"/>
      <c r="K15089" s="92"/>
    </row>
    <row r="15090" spans="10:11" x14ac:dyDescent="0.25">
      <c r="J15090" s="92"/>
      <c r="K15090" s="92"/>
    </row>
    <row r="15091" spans="10:11" x14ac:dyDescent="0.25">
      <c r="J15091" s="92"/>
      <c r="K15091" s="92"/>
    </row>
    <row r="15092" spans="10:11" x14ac:dyDescent="0.25">
      <c r="J15092" s="92"/>
      <c r="K15092" s="92"/>
    </row>
    <row r="15093" spans="10:11" x14ac:dyDescent="0.25">
      <c r="J15093" s="92"/>
      <c r="K15093" s="92"/>
    </row>
    <row r="15094" spans="10:11" x14ac:dyDescent="0.25">
      <c r="J15094" s="92"/>
      <c r="K15094" s="92"/>
    </row>
    <row r="15095" spans="10:11" x14ac:dyDescent="0.25">
      <c r="J15095" s="92"/>
      <c r="K15095" s="92"/>
    </row>
    <row r="15096" spans="10:11" x14ac:dyDescent="0.25">
      <c r="J15096" s="92"/>
      <c r="K15096" s="92"/>
    </row>
    <row r="15097" spans="10:11" x14ac:dyDescent="0.25">
      <c r="J15097" s="92"/>
      <c r="K15097" s="92"/>
    </row>
    <row r="15098" spans="10:11" x14ac:dyDescent="0.25">
      <c r="J15098" s="92"/>
      <c r="K15098" s="92"/>
    </row>
    <row r="15099" spans="10:11" x14ac:dyDescent="0.25">
      <c r="J15099" s="92"/>
      <c r="K15099" s="92"/>
    </row>
    <row r="15100" spans="10:11" x14ac:dyDescent="0.25">
      <c r="J15100" s="92"/>
      <c r="K15100" s="92"/>
    </row>
    <row r="15101" spans="10:11" x14ac:dyDescent="0.25">
      <c r="J15101" s="92"/>
      <c r="K15101" s="92"/>
    </row>
    <row r="15102" spans="10:11" x14ac:dyDescent="0.25">
      <c r="J15102" s="92"/>
      <c r="K15102" s="92"/>
    </row>
    <row r="15103" spans="10:11" x14ac:dyDescent="0.25">
      <c r="J15103" s="92"/>
      <c r="K15103" s="92"/>
    </row>
    <row r="15104" spans="10:11" x14ac:dyDescent="0.25">
      <c r="J15104" s="92"/>
      <c r="K15104" s="92"/>
    </row>
    <row r="15105" spans="10:11" x14ac:dyDescent="0.25">
      <c r="J15105" s="92"/>
      <c r="K15105" s="92"/>
    </row>
    <row r="15106" spans="10:11" x14ac:dyDescent="0.25">
      <c r="J15106" s="92"/>
      <c r="K15106" s="92"/>
    </row>
    <row r="15107" spans="10:11" x14ac:dyDescent="0.25">
      <c r="J15107" s="92"/>
      <c r="K15107" s="92"/>
    </row>
    <row r="15108" spans="10:11" x14ac:dyDescent="0.25">
      <c r="J15108" s="92"/>
      <c r="K15108" s="92"/>
    </row>
    <row r="15109" spans="10:11" x14ac:dyDescent="0.25">
      <c r="J15109" s="92"/>
      <c r="K15109" s="92"/>
    </row>
    <row r="15110" spans="10:11" x14ac:dyDescent="0.25">
      <c r="J15110" s="92"/>
      <c r="K15110" s="92"/>
    </row>
    <row r="15111" spans="10:11" x14ac:dyDescent="0.25">
      <c r="J15111" s="92"/>
      <c r="K15111" s="92"/>
    </row>
    <row r="15112" spans="10:11" x14ac:dyDescent="0.25">
      <c r="J15112" s="92"/>
      <c r="K15112" s="92"/>
    </row>
    <row r="15113" spans="10:11" x14ac:dyDescent="0.25">
      <c r="J15113" s="92"/>
      <c r="K15113" s="92"/>
    </row>
    <row r="15114" spans="10:11" x14ac:dyDescent="0.25">
      <c r="J15114" s="92"/>
      <c r="K15114" s="92"/>
    </row>
    <row r="15115" spans="10:11" x14ac:dyDescent="0.25">
      <c r="J15115" s="92"/>
      <c r="K15115" s="92"/>
    </row>
    <row r="15116" spans="10:11" x14ac:dyDescent="0.25">
      <c r="J15116" s="92"/>
      <c r="K15116" s="92"/>
    </row>
    <row r="15117" spans="10:11" x14ac:dyDescent="0.25">
      <c r="J15117" s="92"/>
      <c r="K15117" s="92"/>
    </row>
    <row r="15118" spans="10:11" x14ac:dyDescent="0.25">
      <c r="J15118" s="92"/>
      <c r="K15118" s="92"/>
    </row>
    <row r="15119" spans="10:11" x14ac:dyDescent="0.25">
      <c r="J15119" s="92"/>
      <c r="K15119" s="92"/>
    </row>
    <row r="15120" spans="10:11" x14ac:dyDescent="0.25">
      <c r="J15120" s="92"/>
      <c r="K15120" s="92"/>
    </row>
    <row r="15121" spans="10:11" x14ac:dyDescent="0.25">
      <c r="J15121" s="92"/>
      <c r="K15121" s="92"/>
    </row>
    <row r="15122" spans="10:11" x14ac:dyDescent="0.25">
      <c r="J15122" s="92"/>
      <c r="K15122" s="92"/>
    </row>
    <row r="15123" spans="10:11" x14ac:dyDescent="0.25">
      <c r="J15123" s="92"/>
      <c r="K15123" s="92"/>
    </row>
    <row r="15124" spans="10:11" x14ac:dyDescent="0.25">
      <c r="J15124" s="92"/>
      <c r="K15124" s="92"/>
    </row>
    <row r="15125" spans="10:11" x14ac:dyDescent="0.25">
      <c r="J15125" s="92"/>
      <c r="K15125" s="92"/>
    </row>
    <row r="15126" spans="10:11" x14ac:dyDescent="0.25">
      <c r="J15126" s="92"/>
      <c r="K15126" s="92"/>
    </row>
    <row r="15127" spans="10:11" x14ac:dyDescent="0.25">
      <c r="J15127" s="92"/>
      <c r="K15127" s="92"/>
    </row>
    <row r="15128" spans="10:11" x14ac:dyDescent="0.25">
      <c r="J15128" s="92"/>
      <c r="K15128" s="92"/>
    </row>
    <row r="15129" spans="10:11" x14ac:dyDescent="0.25">
      <c r="J15129" s="92"/>
      <c r="K15129" s="92"/>
    </row>
    <row r="15130" spans="10:11" x14ac:dyDescent="0.25">
      <c r="J15130" s="92"/>
      <c r="K15130" s="92"/>
    </row>
    <row r="15131" spans="10:11" x14ac:dyDescent="0.25">
      <c r="J15131" s="92"/>
      <c r="K15131" s="92"/>
    </row>
    <row r="15132" spans="10:11" x14ac:dyDescent="0.25">
      <c r="J15132" s="92"/>
      <c r="K15132" s="92"/>
    </row>
    <row r="15133" spans="10:11" x14ac:dyDescent="0.25">
      <c r="J15133" s="92"/>
      <c r="K15133" s="92"/>
    </row>
    <row r="15134" spans="10:11" x14ac:dyDescent="0.25">
      <c r="J15134" s="92"/>
      <c r="K15134" s="92"/>
    </row>
    <row r="15135" spans="10:11" x14ac:dyDescent="0.25">
      <c r="J15135" s="92"/>
      <c r="K15135" s="92"/>
    </row>
    <row r="15136" spans="10:11" x14ac:dyDescent="0.25">
      <c r="J15136" s="92"/>
      <c r="K15136" s="92"/>
    </row>
    <row r="15137" spans="10:11" x14ac:dyDescent="0.25">
      <c r="J15137" s="92"/>
      <c r="K15137" s="92"/>
    </row>
    <row r="15138" spans="10:11" x14ac:dyDescent="0.25">
      <c r="J15138" s="92"/>
      <c r="K15138" s="92"/>
    </row>
    <row r="15139" spans="10:11" x14ac:dyDescent="0.25">
      <c r="J15139" s="92"/>
      <c r="K15139" s="92"/>
    </row>
    <row r="15140" spans="10:11" x14ac:dyDescent="0.25">
      <c r="J15140" s="92"/>
      <c r="K15140" s="92"/>
    </row>
    <row r="15141" spans="10:11" x14ac:dyDescent="0.25">
      <c r="J15141" s="92"/>
      <c r="K15141" s="92"/>
    </row>
    <row r="15142" spans="10:11" x14ac:dyDescent="0.25">
      <c r="J15142" s="92"/>
      <c r="K15142" s="92"/>
    </row>
    <row r="15143" spans="10:11" x14ac:dyDescent="0.25">
      <c r="J15143" s="92"/>
      <c r="K15143" s="92"/>
    </row>
    <row r="15144" spans="10:11" x14ac:dyDescent="0.25">
      <c r="J15144" s="92"/>
      <c r="K15144" s="92"/>
    </row>
    <row r="15145" spans="10:11" x14ac:dyDescent="0.25">
      <c r="J15145" s="92"/>
      <c r="K15145" s="92"/>
    </row>
    <row r="15146" spans="10:11" x14ac:dyDescent="0.25">
      <c r="J15146" s="92"/>
      <c r="K15146" s="92"/>
    </row>
    <row r="15147" spans="10:11" x14ac:dyDescent="0.25">
      <c r="J15147" s="92"/>
      <c r="K15147" s="92"/>
    </row>
    <row r="15148" spans="10:11" x14ac:dyDescent="0.25">
      <c r="J15148" s="92"/>
      <c r="K15148" s="92"/>
    </row>
    <row r="15149" spans="10:11" x14ac:dyDescent="0.25">
      <c r="J15149" s="92"/>
      <c r="K15149" s="92"/>
    </row>
    <row r="15150" spans="10:11" x14ac:dyDescent="0.25">
      <c r="J15150" s="92"/>
      <c r="K15150" s="92"/>
    </row>
    <row r="15151" spans="10:11" x14ac:dyDescent="0.25">
      <c r="J15151" s="92"/>
      <c r="K15151" s="92"/>
    </row>
    <row r="15152" spans="10:11" x14ac:dyDescent="0.25">
      <c r="J15152" s="92"/>
      <c r="K15152" s="92"/>
    </row>
    <row r="15153" spans="10:11" x14ac:dyDescent="0.25">
      <c r="J15153" s="92"/>
      <c r="K15153" s="92"/>
    </row>
    <row r="15154" spans="10:11" x14ac:dyDescent="0.25">
      <c r="J15154" s="92"/>
      <c r="K15154" s="92"/>
    </row>
    <row r="15155" spans="10:11" x14ac:dyDescent="0.25">
      <c r="J15155" s="92"/>
      <c r="K15155" s="92"/>
    </row>
    <row r="15156" spans="10:11" x14ac:dyDescent="0.25">
      <c r="J15156" s="92"/>
      <c r="K15156" s="92"/>
    </row>
    <row r="15157" spans="10:11" x14ac:dyDescent="0.25">
      <c r="J15157" s="92"/>
      <c r="K15157" s="92"/>
    </row>
    <row r="15158" spans="10:11" x14ac:dyDescent="0.25">
      <c r="J15158" s="92"/>
      <c r="K15158" s="92"/>
    </row>
    <row r="15159" spans="10:11" x14ac:dyDescent="0.25">
      <c r="J15159" s="92"/>
      <c r="K15159" s="92"/>
    </row>
    <row r="15160" spans="10:11" x14ac:dyDescent="0.25">
      <c r="J15160" s="92"/>
      <c r="K15160" s="92"/>
    </row>
    <row r="15161" spans="10:11" x14ac:dyDescent="0.25">
      <c r="J15161" s="92"/>
      <c r="K15161" s="92"/>
    </row>
    <row r="15162" spans="10:11" x14ac:dyDescent="0.25">
      <c r="J15162" s="92"/>
      <c r="K15162" s="92"/>
    </row>
    <row r="15163" spans="10:11" x14ac:dyDescent="0.25">
      <c r="J15163" s="92"/>
      <c r="K15163" s="92"/>
    </row>
    <row r="15164" spans="10:11" x14ac:dyDescent="0.25">
      <c r="J15164" s="92"/>
      <c r="K15164" s="92"/>
    </row>
    <row r="15165" spans="10:11" x14ac:dyDescent="0.25">
      <c r="J15165" s="92"/>
      <c r="K15165" s="92"/>
    </row>
    <row r="15166" spans="10:11" x14ac:dyDescent="0.25">
      <c r="J15166" s="92"/>
      <c r="K15166" s="92"/>
    </row>
    <row r="15167" spans="10:11" x14ac:dyDescent="0.25">
      <c r="J15167" s="92"/>
      <c r="K15167" s="92"/>
    </row>
    <row r="15168" spans="10:11" x14ac:dyDescent="0.25">
      <c r="J15168" s="92"/>
      <c r="K15168" s="92"/>
    </row>
    <row r="15169" spans="10:11" x14ac:dyDescent="0.25">
      <c r="J15169" s="92"/>
      <c r="K15169" s="92"/>
    </row>
    <row r="15170" spans="10:11" x14ac:dyDescent="0.25">
      <c r="J15170" s="92"/>
      <c r="K15170" s="92"/>
    </row>
    <row r="15171" spans="10:11" x14ac:dyDescent="0.25">
      <c r="J15171" s="92"/>
      <c r="K15171" s="92"/>
    </row>
    <row r="15172" spans="10:11" x14ac:dyDescent="0.25">
      <c r="J15172" s="92"/>
      <c r="K15172" s="92"/>
    </row>
    <row r="15173" spans="10:11" x14ac:dyDescent="0.25">
      <c r="J15173" s="92"/>
      <c r="K15173" s="92"/>
    </row>
    <row r="15174" spans="10:11" x14ac:dyDescent="0.25">
      <c r="J15174" s="92"/>
      <c r="K15174" s="92"/>
    </row>
    <row r="15175" spans="10:11" x14ac:dyDescent="0.25">
      <c r="J15175" s="92"/>
      <c r="K15175" s="92"/>
    </row>
    <row r="15176" spans="10:11" x14ac:dyDescent="0.25">
      <c r="J15176" s="92"/>
      <c r="K15176" s="92"/>
    </row>
    <row r="15177" spans="10:11" x14ac:dyDescent="0.25">
      <c r="J15177" s="92"/>
      <c r="K15177" s="92"/>
    </row>
    <row r="15178" spans="10:11" x14ac:dyDescent="0.25">
      <c r="J15178" s="92"/>
      <c r="K15178" s="92"/>
    </row>
    <row r="15179" spans="10:11" x14ac:dyDescent="0.25">
      <c r="J15179" s="92"/>
      <c r="K15179" s="92"/>
    </row>
    <row r="15180" spans="10:11" x14ac:dyDescent="0.25">
      <c r="J15180" s="92"/>
      <c r="K15180" s="92"/>
    </row>
    <row r="15181" spans="10:11" x14ac:dyDescent="0.25">
      <c r="J15181" s="92"/>
      <c r="K15181" s="92"/>
    </row>
    <row r="15182" spans="10:11" x14ac:dyDescent="0.25">
      <c r="J15182" s="92"/>
      <c r="K15182" s="92"/>
    </row>
    <row r="15183" spans="10:11" x14ac:dyDescent="0.25">
      <c r="J15183" s="92"/>
      <c r="K15183" s="92"/>
    </row>
    <row r="15184" spans="10:11" x14ac:dyDescent="0.25">
      <c r="J15184" s="92"/>
      <c r="K15184" s="92"/>
    </row>
    <row r="15185" spans="10:11" x14ac:dyDescent="0.25">
      <c r="J15185" s="92"/>
      <c r="K15185" s="92"/>
    </row>
    <row r="15186" spans="10:11" x14ac:dyDescent="0.25">
      <c r="J15186" s="92"/>
      <c r="K15186" s="92"/>
    </row>
    <row r="15187" spans="10:11" x14ac:dyDescent="0.25">
      <c r="J15187" s="92"/>
      <c r="K15187" s="92"/>
    </row>
    <row r="15188" spans="10:11" x14ac:dyDescent="0.25">
      <c r="J15188" s="92"/>
      <c r="K15188" s="92"/>
    </row>
    <row r="15189" spans="10:11" x14ac:dyDescent="0.25">
      <c r="J15189" s="92"/>
      <c r="K15189" s="92"/>
    </row>
    <row r="15190" spans="10:11" x14ac:dyDescent="0.25">
      <c r="J15190" s="92"/>
      <c r="K15190" s="92"/>
    </row>
    <row r="15191" spans="10:11" x14ac:dyDescent="0.25">
      <c r="J15191" s="92"/>
      <c r="K15191" s="92"/>
    </row>
    <row r="15192" spans="10:11" x14ac:dyDescent="0.25">
      <c r="J15192" s="92"/>
      <c r="K15192" s="92"/>
    </row>
    <row r="15193" spans="10:11" x14ac:dyDescent="0.25">
      <c r="J15193" s="92"/>
      <c r="K15193" s="92"/>
    </row>
    <row r="15194" spans="10:11" x14ac:dyDescent="0.25">
      <c r="J15194" s="92"/>
      <c r="K15194" s="92"/>
    </row>
    <row r="15195" spans="10:11" x14ac:dyDescent="0.25">
      <c r="J15195" s="92"/>
      <c r="K15195" s="92"/>
    </row>
    <row r="15196" spans="10:11" x14ac:dyDescent="0.25">
      <c r="J15196" s="92"/>
      <c r="K15196" s="92"/>
    </row>
    <row r="15197" spans="10:11" x14ac:dyDescent="0.25">
      <c r="J15197" s="92"/>
      <c r="K15197" s="92"/>
    </row>
    <row r="15198" spans="10:11" x14ac:dyDescent="0.25">
      <c r="J15198" s="92"/>
      <c r="K15198" s="92"/>
    </row>
    <row r="15199" spans="10:11" x14ac:dyDescent="0.25">
      <c r="J15199" s="92"/>
      <c r="K15199" s="92"/>
    </row>
    <row r="15200" spans="10:11" x14ac:dyDescent="0.25">
      <c r="J15200" s="92"/>
      <c r="K15200" s="92"/>
    </row>
    <row r="15201" spans="10:11" x14ac:dyDescent="0.25">
      <c r="J15201" s="92"/>
      <c r="K15201" s="92"/>
    </row>
    <row r="15202" spans="10:11" x14ac:dyDescent="0.25">
      <c r="J15202" s="92"/>
      <c r="K15202" s="92"/>
    </row>
    <row r="15203" spans="10:11" x14ac:dyDescent="0.25">
      <c r="J15203" s="92"/>
      <c r="K15203" s="92"/>
    </row>
    <row r="15204" spans="10:11" x14ac:dyDescent="0.25">
      <c r="J15204" s="92"/>
      <c r="K15204" s="92"/>
    </row>
    <row r="15205" spans="10:11" x14ac:dyDescent="0.25">
      <c r="J15205" s="92"/>
      <c r="K15205" s="92"/>
    </row>
    <row r="15206" spans="10:11" x14ac:dyDescent="0.25">
      <c r="J15206" s="92"/>
      <c r="K15206" s="92"/>
    </row>
    <row r="15207" spans="10:11" x14ac:dyDescent="0.25">
      <c r="J15207" s="92"/>
      <c r="K15207" s="92"/>
    </row>
    <row r="15208" spans="10:11" x14ac:dyDescent="0.25">
      <c r="J15208" s="92"/>
      <c r="K15208" s="92"/>
    </row>
    <row r="15209" spans="10:11" x14ac:dyDescent="0.25">
      <c r="J15209" s="92"/>
      <c r="K15209" s="92"/>
    </row>
    <row r="15210" spans="10:11" x14ac:dyDescent="0.25">
      <c r="J15210" s="92"/>
      <c r="K15210" s="92"/>
    </row>
    <row r="15211" spans="10:11" x14ac:dyDescent="0.25">
      <c r="J15211" s="92"/>
      <c r="K15211" s="92"/>
    </row>
    <row r="15212" spans="10:11" x14ac:dyDescent="0.25">
      <c r="J15212" s="92"/>
      <c r="K15212" s="92"/>
    </row>
    <row r="15213" spans="10:11" x14ac:dyDescent="0.25">
      <c r="J15213" s="92"/>
      <c r="K15213" s="92"/>
    </row>
    <row r="15214" spans="10:11" x14ac:dyDescent="0.25">
      <c r="J15214" s="92"/>
      <c r="K15214" s="92"/>
    </row>
    <row r="15215" spans="10:11" x14ac:dyDescent="0.25">
      <c r="J15215" s="92"/>
      <c r="K15215" s="92"/>
    </row>
    <row r="15216" spans="10:11" x14ac:dyDescent="0.25">
      <c r="J15216" s="92"/>
      <c r="K15216" s="92"/>
    </row>
    <row r="15217" spans="10:11" x14ac:dyDescent="0.25">
      <c r="J15217" s="92"/>
      <c r="K15217" s="92"/>
    </row>
    <row r="15218" spans="10:11" x14ac:dyDescent="0.25">
      <c r="J15218" s="92"/>
      <c r="K15218" s="92"/>
    </row>
    <row r="15219" spans="10:11" x14ac:dyDescent="0.25">
      <c r="J15219" s="92"/>
      <c r="K15219" s="92"/>
    </row>
    <row r="15220" spans="10:11" x14ac:dyDescent="0.25">
      <c r="J15220" s="92"/>
      <c r="K15220" s="92"/>
    </row>
    <row r="15221" spans="10:11" x14ac:dyDescent="0.25">
      <c r="J15221" s="92"/>
      <c r="K15221" s="92"/>
    </row>
    <row r="15222" spans="10:11" x14ac:dyDescent="0.25">
      <c r="J15222" s="92"/>
      <c r="K15222" s="92"/>
    </row>
    <row r="15223" spans="10:11" x14ac:dyDescent="0.25">
      <c r="J15223" s="92"/>
      <c r="K15223" s="92"/>
    </row>
    <row r="15224" spans="10:11" x14ac:dyDescent="0.25">
      <c r="J15224" s="92"/>
      <c r="K15224" s="92"/>
    </row>
    <row r="15225" spans="10:11" x14ac:dyDescent="0.25">
      <c r="J15225" s="92"/>
      <c r="K15225" s="92"/>
    </row>
    <row r="15226" spans="10:11" x14ac:dyDescent="0.25">
      <c r="J15226" s="92"/>
      <c r="K15226" s="92"/>
    </row>
    <row r="15227" spans="10:11" x14ac:dyDescent="0.25">
      <c r="J15227" s="92"/>
      <c r="K15227" s="92"/>
    </row>
    <row r="15228" spans="10:11" x14ac:dyDescent="0.25">
      <c r="J15228" s="92"/>
      <c r="K15228" s="92"/>
    </row>
    <row r="15229" spans="10:11" x14ac:dyDescent="0.25">
      <c r="J15229" s="92"/>
      <c r="K15229" s="92"/>
    </row>
    <row r="15230" spans="10:11" x14ac:dyDescent="0.25">
      <c r="J15230" s="92"/>
      <c r="K15230" s="92"/>
    </row>
    <row r="15231" spans="10:11" x14ac:dyDescent="0.25">
      <c r="J15231" s="92"/>
      <c r="K15231" s="92"/>
    </row>
    <row r="15232" spans="10:11" x14ac:dyDescent="0.25">
      <c r="J15232" s="92"/>
      <c r="K15232" s="92"/>
    </row>
    <row r="15233" spans="10:11" x14ac:dyDescent="0.25">
      <c r="J15233" s="92"/>
      <c r="K15233" s="92"/>
    </row>
    <row r="15234" spans="10:11" x14ac:dyDescent="0.25">
      <c r="J15234" s="92"/>
      <c r="K15234" s="92"/>
    </row>
    <row r="15235" spans="10:11" x14ac:dyDescent="0.25">
      <c r="J15235" s="92"/>
      <c r="K15235" s="92"/>
    </row>
    <row r="15236" spans="10:11" x14ac:dyDescent="0.25">
      <c r="J15236" s="92"/>
      <c r="K15236" s="92"/>
    </row>
    <row r="15237" spans="10:11" x14ac:dyDescent="0.25">
      <c r="J15237" s="92"/>
      <c r="K15237" s="92"/>
    </row>
    <row r="15238" spans="10:11" x14ac:dyDescent="0.25">
      <c r="J15238" s="92"/>
      <c r="K15238" s="92"/>
    </row>
    <row r="15239" spans="10:11" x14ac:dyDescent="0.25">
      <c r="J15239" s="92"/>
      <c r="K15239" s="92"/>
    </row>
    <row r="15240" spans="10:11" x14ac:dyDescent="0.25">
      <c r="J15240" s="92"/>
      <c r="K15240" s="92"/>
    </row>
    <row r="15241" spans="10:11" x14ac:dyDescent="0.25">
      <c r="J15241" s="92"/>
      <c r="K15241" s="92"/>
    </row>
    <row r="15242" spans="10:11" x14ac:dyDescent="0.25">
      <c r="J15242" s="92"/>
      <c r="K15242" s="92"/>
    </row>
    <row r="15243" spans="10:11" x14ac:dyDescent="0.25">
      <c r="J15243" s="92"/>
      <c r="K15243" s="92"/>
    </row>
    <row r="15244" spans="10:11" x14ac:dyDescent="0.25">
      <c r="J15244" s="92"/>
      <c r="K15244" s="92"/>
    </row>
    <row r="15245" spans="10:11" x14ac:dyDescent="0.25">
      <c r="J15245" s="92"/>
      <c r="K15245" s="92"/>
    </row>
    <row r="15246" spans="10:11" x14ac:dyDescent="0.25">
      <c r="J15246" s="92"/>
      <c r="K15246" s="92"/>
    </row>
    <row r="15247" spans="10:11" x14ac:dyDescent="0.25">
      <c r="J15247" s="92"/>
      <c r="K15247" s="92"/>
    </row>
    <row r="15248" spans="10:11" x14ac:dyDescent="0.25">
      <c r="J15248" s="92"/>
      <c r="K15248" s="92"/>
    </row>
    <row r="15249" spans="10:11" x14ac:dyDescent="0.25">
      <c r="J15249" s="92"/>
      <c r="K15249" s="92"/>
    </row>
    <row r="15250" spans="10:11" x14ac:dyDescent="0.25">
      <c r="J15250" s="92"/>
      <c r="K15250" s="92"/>
    </row>
    <row r="15251" spans="10:11" x14ac:dyDescent="0.25">
      <c r="J15251" s="92"/>
      <c r="K15251" s="92"/>
    </row>
    <row r="15252" spans="10:11" x14ac:dyDescent="0.25">
      <c r="J15252" s="92"/>
      <c r="K15252" s="92"/>
    </row>
    <row r="15253" spans="10:11" x14ac:dyDescent="0.25">
      <c r="J15253" s="92"/>
      <c r="K15253" s="92"/>
    </row>
    <row r="15254" spans="10:11" x14ac:dyDescent="0.25">
      <c r="J15254" s="92"/>
      <c r="K15254" s="92"/>
    </row>
    <row r="15255" spans="10:11" x14ac:dyDescent="0.25">
      <c r="J15255" s="92"/>
      <c r="K15255" s="92"/>
    </row>
    <row r="15256" spans="10:11" x14ac:dyDescent="0.25">
      <c r="J15256" s="92"/>
      <c r="K15256" s="92"/>
    </row>
    <row r="15257" spans="10:11" x14ac:dyDescent="0.25">
      <c r="J15257" s="92"/>
      <c r="K15257" s="92"/>
    </row>
    <row r="15258" spans="10:11" x14ac:dyDescent="0.25">
      <c r="J15258" s="92"/>
      <c r="K15258" s="92"/>
    </row>
    <row r="15259" spans="10:11" x14ac:dyDescent="0.25">
      <c r="J15259" s="92"/>
      <c r="K15259" s="92"/>
    </row>
    <row r="15260" spans="10:11" x14ac:dyDescent="0.25">
      <c r="J15260" s="92"/>
      <c r="K15260" s="92"/>
    </row>
    <row r="15261" spans="10:11" x14ac:dyDescent="0.25">
      <c r="J15261" s="92"/>
      <c r="K15261" s="92"/>
    </row>
    <row r="15262" spans="10:11" x14ac:dyDescent="0.25">
      <c r="J15262" s="92"/>
      <c r="K15262" s="92"/>
    </row>
    <row r="15263" spans="10:11" x14ac:dyDescent="0.25">
      <c r="J15263" s="92"/>
      <c r="K15263" s="92"/>
    </row>
    <row r="15264" spans="10:11" x14ac:dyDescent="0.25">
      <c r="J15264" s="92"/>
      <c r="K15264" s="92"/>
    </row>
    <row r="15265" spans="10:11" x14ac:dyDescent="0.25">
      <c r="J15265" s="92"/>
      <c r="K15265" s="92"/>
    </row>
    <row r="15266" spans="10:11" x14ac:dyDescent="0.25">
      <c r="J15266" s="92"/>
      <c r="K15266" s="92"/>
    </row>
    <row r="15267" spans="10:11" x14ac:dyDescent="0.25">
      <c r="J15267" s="92"/>
      <c r="K15267" s="92"/>
    </row>
    <row r="15268" spans="10:11" x14ac:dyDescent="0.25">
      <c r="J15268" s="92"/>
      <c r="K15268" s="92"/>
    </row>
    <row r="15269" spans="10:11" x14ac:dyDescent="0.25">
      <c r="J15269" s="92"/>
      <c r="K15269" s="92"/>
    </row>
    <row r="15270" spans="10:11" x14ac:dyDescent="0.25">
      <c r="J15270" s="92"/>
      <c r="K15270" s="92"/>
    </row>
    <row r="15271" spans="10:11" x14ac:dyDescent="0.25">
      <c r="J15271" s="92"/>
      <c r="K15271" s="92"/>
    </row>
    <row r="15272" spans="10:11" x14ac:dyDescent="0.25">
      <c r="J15272" s="92"/>
      <c r="K15272" s="92"/>
    </row>
    <row r="15273" spans="10:11" x14ac:dyDescent="0.25">
      <c r="J15273" s="92"/>
      <c r="K15273" s="92"/>
    </row>
    <row r="15274" spans="10:11" x14ac:dyDescent="0.25">
      <c r="J15274" s="92"/>
      <c r="K15274" s="92"/>
    </row>
    <row r="15275" spans="10:11" x14ac:dyDescent="0.25">
      <c r="J15275" s="92"/>
      <c r="K15275" s="92"/>
    </row>
    <row r="15276" spans="10:11" x14ac:dyDescent="0.25">
      <c r="J15276" s="92"/>
      <c r="K15276" s="92"/>
    </row>
    <row r="15277" spans="10:11" x14ac:dyDescent="0.25">
      <c r="J15277" s="92"/>
      <c r="K15277" s="92"/>
    </row>
    <row r="15278" spans="10:11" x14ac:dyDescent="0.25">
      <c r="J15278" s="92"/>
      <c r="K15278" s="92"/>
    </row>
    <row r="15279" spans="10:11" x14ac:dyDescent="0.25">
      <c r="J15279" s="92"/>
      <c r="K15279" s="92"/>
    </row>
    <row r="15280" spans="10:11" x14ac:dyDescent="0.25">
      <c r="J15280" s="92"/>
      <c r="K15280" s="92"/>
    </row>
    <row r="15281" spans="10:11" x14ac:dyDescent="0.25">
      <c r="J15281" s="92"/>
      <c r="K15281" s="92"/>
    </row>
    <row r="15282" spans="10:11" x14ac:dyDescent="0.25">
      <c r="J15282" s="92"/>
      <c r="K15282" s="92"/>
    </row>
    <row r="15283" spans="10:11" x14ac:dyDescent="0.25">
      <c r="J15283" s="92"/>
      <c r="K15283" s="92"/>
    </row>
    <row r="15284" spans="10:11" x14ac:dyDescent="0.25">
      <c r="J15284" s="92"/>
      <c r="K15284" s="92"/>
    </row>
    <row r="15285" spans="10:11" x14ac:dyDescent="0.25">
      <c r="J15285" s="92"/>
      <c r="K15285" s="92"/>
    </row>
    <row r="15286" spans="10:11" x14ac:dyDescent="0.25">
      <c r="J15286" s="92"/>
      <c r="K15286" s="92"/>
    </row>
    <row r="15287" spans="10:11" x14ac:dyDescent="0.25">
      <c r="J15287" s="92"/>
      <c r="K15287" s="92"/>
    </row>
    <row r="15288" spans="10:11" x14ac:dyDescent="0.25">
      <c r="J15288" s="92"/>
      <c r="K15288" s="92"/>
    </row>
    <row r="15289" spans="10:11" x14ac:dyDescent="0.25">
      <c r="J15289" s="92"/>
      <c r="K15289" s="92"/>
    </row>
    <row r="15290" spans="10:11" x14ac:dyDescent="0.25">
      <c r="J15290" s="92"/>
      <c r="K15290" s="92"/>
    </row>
    <row r="15291" spans="10:11" x14ac:dyDescent="0.25">
      <c r="J15291" s="92"/>
      <c r="K15291" s="92"/>
    </row>
    <row r="15292" spans="10:11" x14ac:dyDescent="0.25">
      <c r="J15292" s="92"/>
      <c r="K15292" s="92"/>
    </row>
    <row r="15293" spans="10:11" x14ac:dyDescent="0.25">
      <c r="J15293" s="92"/>
      <c r="K15293" s="92"/>
    </row>
    <row r="15294" spans="10:11" x14ac:dyDescent="0.25">
      <c r="J15294" s="92"/>
      <c r="K15294" s="92"/>
    </row>
    <row r="15295" spans="10:11" x14ac:dyDescent="0.25">
      <c r="J15295" s="92"/>
      <c r="K15295" s="92"/>
    </row>
    <row r="15296" spans="10:11" x14ac:dyDescent="0.25">
      <c r="J15296" s="92"/>
      <c r="K15296" s="92"/>
    </row>
    <row r="15297" spans="10:11" x14ac:dyDescent="0.25">
      <c r="J15297" s="92"/>
      <c r="K15297" s="92"/>
    </row>
    <row r="15298" spans="10:11" x14ac:dyDescent="0.25">
      <c r="J15298" s="92"/>
      <c r="K15298" s="92"/>
    </row>
    <row r="15299" spans="10:11" x14ac:dyDescent="0.25">
      <c r="J15299" s="92"/>
      <c r="K15299" s="92"/>
    </row>
    <row r="15300" spans="10:11" x14ac:dyDescent="0.25">
      <c r="J15300" s="92"/>
      <c r="K15300" s="92"/>
    </row>
    <row r="15301" spans="10:11" x14ac:dyDescent="0.25">
      <c r="J15301" s="92"/>
      <c r="K15301" s="92"/>
    </row>
    <row r="15302" spans="10:11" x14ac:dyDescent="0.25">
      <c r="J15302" s="92"/>
      <c r="K15302" s="92"/>
    </row>
    <row r="15303" spans="10:11" x14ac:dyDescent="0.25">
      <c r="J15303" s="92"/>
      <c r="K15303" s="92"/>
    </row>
    <row r="15304" spans="10:11" x14ac:dyDescent="0.25">
      <c r="J15304" s="92"/>
      <c r="K15304" s="92"/>
    </row>
    <row r="15305" spans="10:11" x14ac:dyDescent="0.25">
      <c r="J15305" s="92"/>
      <c r="K15305" s="92"/>
    </row>
    <row r="15306" spans="10:11" x14ac:dyDescent="0.25">
      <c r="J15306" s="92"/>
      <c r="K15306" s="92"/>
    </row>
    <row r="15307" spans="10:11" x14ac:dyDescent="0.25">
      <c r="J15307" s="92"/>
      <c r="K15307" s="92"/>
    </row>
    <row r="15308" spans="10:11" x14ac:dyDescent="0.25">
      <c r="J15308" s="92"/>
      <c r="K15308" s="92"/>
    </row>
    <row r="15309" spans="10:11" x14ac:dyDescent="0.25">
      <c r="J15309" s="92"/>
      <c r="K15309" s="92"/>
    </row>
    <row r="15310" spans="10:11" x14ac:dyDescent="0.25">
      <c r="J15310" s="92"/>
      <c r="K15310" s="92"/>
    </row>
    <row r="15311" spans="10:11" x14ac:dyDescent="0.25">
      <c r="J15311" s="92"/>
      <c r="K15311" s="92"/>
    </row>
    <row r="15312" spans="10:11" x14ac:dyDescent="0.25">
      <c r="J15312" s="92"/>
      <c r="K15312" s="92"/>
    </row>
    <row r="15313" spans="10:11" x14ac:dyDescent="0.25">
      <c r="J15313" s="92"/>
      <c r="K15313" s="92"/>
    </row>
    <row r="15314" spans="10:11" x14ac:dyDescent="0.25">
      <c r="J15314" s="92"/>
      <c r="K15314" s="92"/>
    </row>
    <row r="15315" spans="10:11" x14ac:dyDescent="0.25">
      <c r="J15315" s="92"/>
      <c r="K15315" s="92"/>
    </row>
    <row r="15316" spans="10:11" x14ac:dyDescent="0.25">
      <c r="J15316" s="92"/>
      <c r="K15316" s="92"/>
    </row>
    <row r="15317" spans="10:11" x14ac:dyDescent="0.25">
      <c r="J15317" s="92"/>
      <c r="K15317" s="92"/>
    </row>
    <row r="15318" spans="10:11" x14ac:dyDescent="0.25">
      <c r="J15318" s="92"/>
      <c r="K15318" s="92"/>
    </row>
    <row r="15319" spans="10:11" x14ac:dyDescent="0.25">
      <c r="J15319" s="92"/>
      <c r="K15319" s="92"/>
    </row>
    <row r="15320" spans="10:11" x14ac:dyDescent="0.25">
      <c r="J15320" s="92"/>
      <c r="K15320" s="92"/>
    </row>
    <row r="15321" spans="10:11" x14ac:dyDescent="0.25">
      <c r="J15321" s="92"/>
      <c r="K15321" s="92"/>
    </row>
    <row r="15322" spans="10:11" x14ac:dyDescent="0.25">
      <c r="J15322" s="92"/>
      <c r="K15322" s="92"/>
    </row>
    <row r="15323" spans="10:11" x14ac:dyDescent="0.25">
      <c r="J15323" s="92"/>
      <c r="K15323" s="92"/>
    </row>
    <row r="15324" spans="10:11" x14ac:dyDescent="0.25">
      <c r="J15324" s="92"/>
      <c r="K15324" s="92"/>
    </row>
    <row r="15325" spans="10:11" x14ac:dyDescent="0.25">
      <c r="J15325" s="92"/>
      <c r="K15325" s="92"/>
    </row>
    <row r="15326" spans="10:11" x14ac:dyDescent="0.25">
      <c r="J15326" s="92"/>
      <c r="K15326" s="92"/>
    </row>
    <row r="15327" spans="10:11" x14ac:dyDescent="0.25">
      <c r="J15327" s="92"/>
      <c r="K15327" s="92"/>
    </row>
    <row r="15328" spans="10:11" x14ac:dyDescent="0.25">
      <c r="J15328" s="92"/>
      <c r="K15328" s="92"/>
    </row>
    <row r="15329" spans="10:11" x14ac:dyDescent="0.25">
      <c r="J15329" s="92"/>
      <c r="K15329" s="92"/>
    </row>
    <row r="15330" spans="10:11" x14ac:dyDescent="0.25">
      <c r="J15330" s="92"/>
      <c r="K15330" s="92"/>
    </row>
    <row r="15331" spans="10:11" x14ac:dyDescent="0.25">
      <c r="J15331" s="92"/>
      <c r="K15331" s="92"/>
    </row>
    <row r="15332" spans="10:11" x14ac:dyDescent="0.25">
      <c r="J15332" s="92"/>
      <c r="K15332" s="92"/>
    </row>
    <row r="15333" spans="10:11" x14ac:dyDescent="0.25">
      <c r="J15333" s="92"/>
      <c r="K15333" s="92"/>
    </row>
    <row r="15334" spans="10:11" x14ac:dyDescent="0.25">
      <c r="J15334" s="92"/>
      <c r="K15334" s="92"/>
    </row>
    <row r="15335" spans="10:11" x14ac:dyDescent="0.25">
      <c r="J15335" s="92"/>
      <c r="K15335" s="92"/>
    </row>
    <row r="15336" spans="10:11" x14ac:dyDescent="0.25">
      <c r="J15336" s="92"/>
      <c r="K15336" s="92"/>
    </row>
    <row r="15337" spans="10:11" x14ac:dyDescent="0.25">
      <c r="J15337" s="92"/>
      <c r="K15337" s="92"/>
    </row>
    <row r="15338" spans="10:11" x14ac:dyDescent="0.25">
      <c r="J15338" s="92"/>
      <c r="K15338" s="92"/>
    </row>
    <row r="15339" spans="10:11" x14ac:dyDescent="0.25">
      <c r="J15339" s="92"/>
      <c r="K15339" s="92"/>
    </row>
    <row r="15340" spans="10:11" x14ac:dyDescent="0.25">
      <c r="J15340" s="92"/>
      <c r="K15340" s="92"/>
    </row>
    <row r="15341" spans="10:11" x14ac:dyDescent="0.25">
      <c r="J15341" s="92"/>
      <c r="K15341" s="92"/>
    </row>
    <row r="15342" spans="10:11" x14ac:dyDescent="0.25">
      <c r="J15342" s="92"/>
      <c r="K15342" s="92"/>
    </row>
    <row r="15343" spans="10:11" x14ac:dyDescent="0.25">
      <c r="J15343" s="92"/>
      <c r="K15343" s="92"/>
    </row>
    <row r="15344" spans="10:11" x14ac:dyDescent="0.25">
      <c r="J15344" s="92"/>
      <c r="K15344" s="92"/>
    </row>
    <row r="15345" spans="10:11" x14ac:dyDescent="0.25">
      <c r="J15345" s="92"/>
      <c r="K15345" s="92"/>
    </row>
    <row r="15346" spans="10:11" x14ac:dyDescent="0.25">
      <c r="J15346" s="92"/>
      <c r="K15346" s="92"/>
    </row>
    <row r="15347" spans="10:11" x14ac:dyDescent="0.25">
      <c r="J15347" s="92"/>
      <c r="K15347" s="92"/>
    </row>
    <row r="15348" spans="10:11" x14ac:dyDescent="0.25">
      <c r="J15348" s="92"/>
      <c r="K15348" s="92"/>
    </row>
    <row r="15349" spans="10:11" x14ac:dyDescent="0.25">
      <c r="J15349" s="92"/>
      <c r="K15349" s="92"/>
    </row>
    <row r="15350" spans="10:11" x14ac:dyDescent="0.25">
      <c r="J15350" s="92"/>
      <c r="K15350" s="92"/>
    </row>
    <row r="15351" spans="10:11" x14ac:dyDescent="0.25">
      <c r="J15351" s="92"/>
      <c r="K15351" s="92"/>
    </row>
    <row r="15352" spans="10:11" x14ac:dyDescent="0.25">
      <c r="J15352" s="92"/>
      <c r="K15352" s="92"/>
    </row>
    <row r="15353" spans="10:11" x14ac:dyDescent="0.25">
      <c r="J15353" s="92"/>
      <c r="K15353" s="92"/>
    </row>
    <row r="15354" spans="10:11" x14ac:dyDescent="0.25">
      <c r="J15354" s="92"/>
      <c r="K15354" s="92"/>
    </row>
    <row r="15355" spans="10:11" x14ac:dyDescent="0.25">
      <c r="J15355" s="92"/>
      <c r="K15355" s="92"/>
    </row>
    <row r="15356" spans="10:11" x14ac:dyDescent="0.25">
      <c r="J15356" s="92"/>
      <c r="K15356" s="92"/>
    </row>
    <row r="15357" spans="10:11" x14ac:dyDescent="0.25">
      <c r="J15357" s="92"/>
      <c r="K15357" s="92"/>
    </row>
    <row r="15358" spans="10:11" x14ac:dyDescent="0.25">
      <c r="J15358" s="92"/>
      <c r="K15358" s="92"/>
    </row>
    <row r="15359" spans="10:11" x14ac:dyDescent="0.25">
      <c r="J15359" s="92"/>
      <c r="K15359" s="92"/>
    </row>
    <row r="15360" spans="10:11" x14ac:dyDescent="0.25">
      <c r="J15360" s="92"/>
      <c r="K15360" s="92"/>
    </row>
    <row r="15361" spans="10:11" x14ac:dyDescent="0.25">
      <c r="J15361" s="92"/>
      <c r="K15361" s="92"/>
    </row>
    <row r="15362" spans="10:11" x14ac:dyDescent="0.25">
      <c r="J15362" s="92"/>
      <c r="K15362" s="92"/>
    </row>
    <row r="15363" spans="10:11" x14ac:dyDescent="0.25">
      <c r="J15363" s="92"/>
      <c r="K15363" s="92"/>
    </row>
    <row r="15364" spans="10:11" x14ac:dyDescent="0.25">
      <c r="J15364" s="92"/>
      <c r="K15364" s="92"/>
    </row>
    <row r="15365" spans="10:11" x14ac:dyDescent="0.25">
      <c r="J15365" s="92"/>
      <c r="K15365" s="92"/>
    </row>
    <row r="15366" spans="10:11" x14ac:dyDescent="0.25">
      <c r="J15366" s="92"/>
      <c r="K15366" s="92"/>
    </row>
    <row r="15367" spans="10:11" x14ac:dyDescent="0.25">
      <c r="J15367" s="92"/>
      <c r="K15367" s="92"/>
    </row>
    <row r="15368" spans="10:11" x14ac:dyDescent="0.25">
      <c r="J15368" s="92"/>
      <c r="K15368" s="92"/>
    </row>
    <row r="15369" spans="10:11" x14ac:dyDescent="0.25">
      <c r="J15369" s="92"/>
      <c r="K15369" s="92"/>
    </row>
    <row r="15370" spans="10:11" x14ac:dyDescent="0.25">
      <c r="J15370" s="92"/>
      <c r="K15370" s="92"/>
    </row>
    <row r="15371" spans="10:11" x14ac:dyDescent="0.25">
      <c r="J15371" s="92"/>
      <c r="K15371" s="92"/>
    </row>
    <row r="15372" spans="10:11" x14ac:dyDescent="0.25">
      <c r="J15372" s="92"/>
      <c r="K15372" s="92"/>
    </row>
    <row r="15373" spans="10:11" x14ac:dyDescent="0.25">
      <c r="J15373" s="92"/>
      <c r="K15373" s="92"/>
    </row>
    <row r="15374" spans="10:11" x14ac:dyDescent="0.25">
      <c r="J15374" s="92"/>
      <c r="K15374" s="92"/>
    </row>
    <row r="15375" spans="10:11" x14ac:dyDescent="0.25">
      <c r="J15375" s="92"/>
      <c r="K15375" s="92"/>
    </row>
    <row r="15376" spans="10:11" x14ac:dyDescent="0.25">
      <c r="J15376" s="92"/>
      <c r="K15376" s="92"/>
    </row>
    <row r="15377" spans="10:11" x14ac:dyDescent="0.25">
      <c r="J15377" s="92"/>
      <c r="K15377" s="92"/>
    </row>
    <row r="15378" spans="10:11" x14ac:dyDescent="0.25">
      <c r="J15378" s="92"/>
      <c r="K15378" s="92"/>
    </row>
    <row r="15379" spans="10:11" x14ac:dyDescent="0.25">
      <c r="J15379" s="92"/>
      <c r="K15379" s="92"/>
    </row>
    <row r="15380" spans="10:11" x14ac:dyDescent="0.25">
      <c r="J15380" s="92"/>
      <c r="K15380" s="92"/>
    </row>
    <row r="15381" spans="10:11" x14ac:dyDescent="0.25">
      <c r="J15381" s="92"/>
      <c r="K15381" s="92"/>
    </row>
    <row r="15382" spans="10:11" x14ac:dyDescent="0.25">
      <c r="J15382" s="92"/>
      <c r="K15382" s="92"/>
    </row>
    <row r="15383" spans="10:11" x14ac:dyDescent="0.25">
      <c r="J15383" s="92"/>
      <c r="K15383" s="92"/>
    </row>
    <row r="15384" spans="10:11" x14ac:dyDescent="0.25">
      <c r="J15384" s="92"/>
      <c r="K15384" s="92"/>
    </row>
    <row r="15385" spans="10:11" x14ac:dyDescent="0.25">
      <c r="J15385" s="92"/>
      <c r="K15385" s="92"/>
    </row>
    <row r="15386" spans="10:11" x14ac:dyDescent="0.25">
      <c r="J15386" s="92"/>
      <c r="K15386" s="92"/>
    </row>
    <row r="15387" spans="10:11" x14ac:dyDescent="0.25">
      <c r="J15387" s="92"/>
      <c r="K15387" s="92"/>
    </row>
    <row r="15388" spans="10:11" x14ac:dyDescent="0.25">
      <c r="J15388" s="92"/>
      <c r="K15388" s="92"/>
    </row>
    <row r="15389" spans="10:11" x14ac:dyDescent="0.25">
      <c r="J15389" s="92"/>
      <c r="K15389" s="92"/>
    </row>
    <row r="15390" spans="10:11" x14ac:dyDescent="0.25">
      <c r="J15390" s="92"/>
      <c r="K15390" s="92"/>
    </row>
    <row r="15391" spans="10:11" x14ac:dyDescent="0.25">
      <c r="J15391" s="92"/>
      <c r="K15391" s="92"/>
    </row>
    <row r="15392" spans="10:11" x14ac:dyDescent="0.25">
      <c r="J15392" s="92"/>
      <c r="K15392" s="92"/>
    </row>
    <row r="15393" spans="10:11" x14ac:dyDescent="0.25">
      <c r="J15393" s="92"/>
      <c r="K15393" s="92"/>
    </row>
    <row r="15394" spans="10:11" x14ac:dyDescent="0.25">
      <c r="J15394" s="92"/>
      <c r="K15394" s="92"/>
    </row>
    <row r="15395" spans="10:11" x14ac:dyDescent="0.25">
      <c r="J15395" s="92"/>
      <c r="K15395" s="92"/>
    </row>
    <row r="15396" spans="10:11" x14ac:dyDescent="0.25">
      <c r="J15396" s="92"/>
      <c r="K15396" s="92"/>
    </row>
    <row r="15397" spans="10:11" x14ac:dyDescent="0.25">
      <c r="J15397" s="92"/>
      <c r="K15397" s="92"/>
    </row>
    <row r="15398" spans="10:11" x14ac:dyDescent="0.25">
      <c r="J15398" s="92"/>
      <c r="K15398" s="92"/>
    </row>
    <row r="15399" spans="10:11" x14ac:dyDescent="0.25">
      <c r="J15399" s="92"/>
      <c r="K15399" s="92"/>
    </row>
    <row r="15400" spans="10:11" x14ac:dyDescent="0.25">
      <c r="J15400" s="92"/>
      <c r="K15400" s="92"/>
    </row>
    <row r="15401" spans="10:11" x14ac:dyDescent="0.25">
      <c r="J15401" s="92"/>
      <c r="K15401" s="92"/>
    </row>
    <row r="15402" spans="10:11" x14ac:dyDescent="0.25">
      <c r="J15402" s="92"/>
      <c r="K15402" s="92"/>
    </row>
    <row r="15403" spans="10:11" x14ac:dyDescent="0.25">
      <c r="J15403" s="92"/>
      <c r="K15403" s="92"/>
    </row>
    <row r="15404" spans="10:11" x14ac:dyDescent="0.25">
      <c r="J15404" s="92"/>
      <c r="K15404" s="92"/>
    </row>
    <row r="15405" spans="10:11" x14ac:dyDescent="0.25">
      <c r="J15405" s="92"/>
      <c r="K15405" s="92"/>
    </row>
    <row r="15406" spans="10:11" x14ac:dyDescent="0.25">
      <c r="J15406" s="92"/>
      <c r="K15406" s="92"/>
    </row>
    <row r="15407" spans="10:11" x14ac:dyDescent="0.25">
      <c r="J15407" s="92"/>
      <c r="K15407" s="92"/>
    </row>
    <row r="15408" spans="10:11" x14ac:dyDescent="0.25">
      <c r="J15408" s="92"/>
      <c r="K15408" s="92"/>
    </row>
    <row r="15409" spans="10:11" x14ac:dyDescent="0.25">
      <c r="J15409" s="92"/>
      <c r="K15409" s="92"/>
    </row>
    <row r="15410" spans="10:11" x14ac:dyDescent="0.25">
      <c r="J15410" s="92"/>
      <c r="K15410" s="92"/>
    </row>
    <row r="15411" spans="10:11" x14ac:dyDescent="0.25">
      <c r="J15411" s="92"/>
      <c r="K15411" s="92"/>
    </row>
    <row r="15412" spans="10:11" x14ac:dyDescent="0.25">
      <c r="J15412" s="92"/>
      <c r="K15412" s="92"/>
    </row>
    <row r="15413" spans="10:11" x14ac:dyDescent="0.25">
      <c r="J15413" s="92"/>
      <c r="K15413" s="92"/>
    </row>
    <row r="15414" spans="10:11" x14ac:dyDescent="0.25">
      <c r="J15414" s="92"/>
      <c r="K15414" s="92"/>
    </row>
    <row r="15415" spans="10:11" x14ac:dyDescent="0.25">
      <c r="J15415" s="92"/>
      <c r="K15415" s="92"/>
    </row>
    <row r="15416" spans="10:11" x14ac:dyDescent="0.25">
      <c r="J15416" s="92"/>
      <c r="K15416" s="92"/>
    </row>
    <row r="15417" spans="10:11" x14ac:dyDescent="0.25">
      <c r="J15417" s="92"/>
      <c r="K15417" s="92"/>
    </row>
    <row r="15418" spans="10:11" x14ac:dyDescent="0.25">
      <c r="J15418" s="92"/>
      <c r="K15418" s="92"/>
    </row>
    <row r="15419" spans="10:11" x14ac:dyDescent="0.25">
      <c r="J15419" s="92"/>
      <c r="K15419" s="92"/>
    </row>
    <row r="15420" spans="10:11" x14ac:dyDescent="0.25">
      <c r="J15420" s="92"/>
      <c r="K15420" s="92"/>
    </row>
    <row r="15421" spans="10:11" x14ac:dyDescent="0.25">
      <c r="J15421" s="92"/>
      <c r="K15421" s="92"/>
    </row>
    <row r="15422" spans="10:11" x14ac:dyDescent="0.25">
      <c r="J15422" s="92"/>
      <c r="K15422" s="92"/>
    </row>
    <row r="15423" spans="10:11" x14ac:dyDescent="0.25">
      <c r="J15423" s="92"/>
      <c r="K15423" s="92"/>
    </row>
    <row r="15424" spans="10:11" x14ac:dyDescent="0.25">
      <c r="J15424" s="92"/>
      <c r="K15424" s="92"/>
    </row>
    <row r="15425" spans="10:11" x14ac:dyDescent="0.25">
      <c r="J15425" s="92"/>
      <c r="K15425" s="92"/>
    </row>
    <row r="15426" spans="10:11" x14ac:dyDescent="0.25">
      <c r="J15426" s="92"/>
      <c r="K15426" s="92"/>
    </row>
    <row r="15427" spans="10:11" x14ac:dyDescent="0.25">
      <c r="J15427" s="92"/>
      <c r="K15427" s="92"/>
    </row>
    <row r="15428" spans="10:11" x14ac:dyDescent="0.25">
      <c r="J15428" s="92"/>
      <c r="K15428" s="92"/>
    </row>
    <row r="15429" spans="10:11" x14ac:dyDescent="0.25">
      <c r="J15429" s="92"/>
      <c r="K15429" s="92"/>
    </row>
    <row r="15430" spans="10:11" x14ac:dyDescent="0.25">
      <c r="J15430" s="92"/>
      <c r="K15430" s="92"/>
    </row>
    <row r="15431" spans="10:11" x14ac:dyDescent="0.25">
      <c r="J15431" s="92"/>
      <c r="K15431" s="92"/>
    </row>
    <row r="15432" spans="10:11" x14ac:dyDescent="0.25">
      <c r="J15432" s="92"/>
      <c r="K15432" s="92"/>
    </row>
    <row r="15433" spans="10:11" x14ac:dyDescent="0.25">
      <c r="J15433" s="92"/>
      <c r="K15433" s="92"/>
    </row>
    <row r="15434" spans="10:11" x14ac:dyDescent="0.25">
      <c r="J15434" s="92"/>
      <c r="K15434" s="92"/>
    </row>
    <row r="15435" spans="10:11" x14ac:dyDescent="0.25">
      <c r="J15435" s="92"/>
      <c r="K15435" s="92"/>
    </row>
    <row r="15436" spans="10:11" x14ac:dyDescent="0.25">
      <c r="J15436" s="92"/>
      <c r="K15436" s="92"/>
    </row>
    <row r="15437" spans="10:11" x14ac:dyDescent="0.25">
      <c r="J15437" s="92"/>
      <c r="K15437" s="92"/>
    </row>
    <row r="15438" spans="10:11" x14ac:dyDescent="0.25">
      <c r="J15438" s="92"/>
      <c r="K15438" s="92"/>
    </row>
    <row r="15439" spans="10:11" x14ac:dyDescent="0.25">
      <c r="J15439" s="92"/>
      <c r="K15439" s="92"/>
    </row>
    <row r="15440" spans="10:11" x14ac:dyDescent="0.25">
      <c r="J15440" s="92"/>
      <c r="K15440" s="92"/>
    </row>
    <row r="15441" spans="10:11" x14ac:dyDescent="0.25">
      <c r="J15441" s="92"/>
      <c r="K15441" s="92"/>
    </row>
    <row r="15442" spans="10:11" x14ac:dyDescent="0.25">
      <c r="J15442" s="92"/>
      <c r="K15442" s="92"/>
    </row>
    <row r="15443" spans="10:11" x14ac:dyDescent="0.25">
      <c r="J15443" s="92"/>
      <c r="K15443" s="92"/>
    </row>
    <row r="15444" spans="10:11" x14ac:dyDescent="0.25">
      <c r="J15444" s="92"/>
      <c r="K15444" s="92"/>
    </row>
    <row r="15445" spans="10:11" x14ac:dyDescent="0.25">
      <c r="J15445" s="92"/>
      <c r="K15445" s="92"/>
    </row>
    <row r="15446" spans="10:11" x14ac:dyDescent="0.25">
      <c r="J15446" s="92"/>
      <c r="K15446" s="92"/>
    </row>
    <row r="15447" spans="10:11" x14ac:dyDescent="0.25">
      <c r="J15447" s="92"/>
      <c r="K15447" s="92"/>
    </row>
    <row r="15448" spans="10:11" x14ac:dyDescent="0.25">
      <c r="J15448" s="92"/>
      <c r="K15448" s="92"/>
    </row>
    <row r="15449" spans="10:11" x14ac:dyDescent="0.25">
      <c r="J15449" s="92"/>
      <c r="K15449" s="92"/>
    </row>
    <row r="15450" spans="10:11" x14ac:dyDescent="0.25">
      <c r="J15450" s="92"/>
      <c r="K15450" s="92"/>
    </row>
    <row r="15451" spans="10:11" x14ac:dyDescent="0.25">
      <c r="J15451" s="92"/>
      <c r="K15451" s="92"/>
    </row>
    <row r="15452" spans="10:11" x14ac:dyDescent="0.25">
      <c r="J15452" s="92"/>
      <c r="K15452" s="92"/>
    </row>
    <row r="15453" spans="10:11" x14ac:dyDescent="0.25">
      <c r="J15453" s="92"/>
      <c r="K15453" s="92"/>
    </row>
    <row r="15454" spans="10:11" x14ac:dyDescent="0.25">
      <c r="J15454" s="92"/>
      <c r="K15454" s="92"/>
    </row>
    <row r="15455" spans="10:11" x14ac:dyDescent="0.25">
      <c r="J15455" s="92"/>
      <c r="K15455" s="92"/>
    </row>
    <row r="15456" spans="10:11" x14ac:dyDescent="0.25">
      <c r="J15456" s="92"/>
      <c r="K15456" s="92"/>
    </row>
    <row r="15457" spans="10:11" x14ac:dyDescent="0.25">
      <c r="J15457" s="92"/>
      <c r="K15457" s="92"/>
    </row>
    <row r="15458" spans="10:11" x14ac:dyDescent="0.25">
      <c r="J15458" s="92"/>
      <c r="K15458" s="92"/>
    </row>
    <row r="15459" spans="10:11" x14ac:dyDescent="0.25">
      <c r="J15459" s="92"/>
      <c r="K15459" s="92"/>
    </row>
    <row r="15460" spans="10:11" x14ac:dyDescent="0.25">
      <c r="J15460" s="92"/>
      <c r="K15460" s="92"/>
    </row>
    <row r="15461" spans="10:11" x14ac:dyDescent="0.25">
      <c r="J15461" s="92"/>
      <c r="K15461" s="92"/>
    </row>
    <row r="15462" spans="10:11" x14ac:dyDescent="0.25">
      <c r="J15462" s="92"/>
      <c r="K15462" s="92"/>
    </row>
    <row r="15463" spans="10:11" x14ac:dyDescent="0.25">
      <c r="J15463" s="92"/>
      <c r="K15463" s="92"/>
    </row>
    <row r="15464" spans="10:11" x14ac:dyDescent="0.25">
      <c r="J15464" s="92"/>
      <c r="K15464" s="92"/>
    </row>
    <row r="15465" spans="10:11" x14ac:dyDescent="0.25">
      <c r="J15465" s="92"/>
      <c r="K15465" s="92"/>
    </row>
    <row r="15466" spans="10:11" x14ac:dyDescent="0.25">
      <c r="J15466" s="92"/>
      <c r="K15466" s="92"/>
    </row>
    <row r="15467" spans="10:11" x14ac:dyDescent="0.25">
      <c r="J15467" s="92"/>
      <c r="K15467" s="92"/>
    </row>
    <row r="15468" spans="10:11" x14ac:dyDescent="0.25">
      <c r="J15468" s="92"/>
      <c r="K15468" s="92"/>
    </row>
    <row r="15469" spans="10:11" x14ac:dyDescent="0.25">
      <c r="J15469" s="92"/>
      <c r="K15469" s="92"/>
    </row>
    <row r="15470" spans="10:11" x14ac:dyDescent="0.25">
      <c r="J15470" s="92"/>
      <c r="K15470" s="92"/>
    </row>
    <row r="15471" spans="10:11" x14ac:dyDescent="0.25">
      <c r="J15471" s="92"/>
      <c r="K15471" s="92"/>
    </row>
    <row r="15472" spans="10:11" x14ac:dyDescent="0.25">
      <c r="J15472" s="92"/>
      <c r="K15472" s="92"/>
    </row>
    <row r="15473" spans="10:11" x14ac:dyDescent="0.25">
      <c r="J15473" s="92"/>
      <c r="K15473" s="92"/>
    </row>
    <row r="15474" spans="10:11" x14ac:dyDescent="0.25">
      <c r="J15474" s="92"/>
      <c r="K15474" s="92"/>
    </row>
    <row r="15475" spans="10:11" x14ac:dyDescent="0.25">
      <c r="J15475" s="92"/>
      <c r="K15475" s="92"/>
    </row>
    <row r="15476" spans="10:11" x14ac:dyDescent="0.25">
      <c r="J15476" s="92"/>
      <c r="K15476" s="92"/>
    </row>
    <row r="15477" spans="10:11" x14ac:dyDescent="0.25">
      <c r="J15477" s="92"/>
      <c r="K15477" s="92"/>
    </row>
    <row r="15478" spans="10:11" x14ac:dyDescent="0.25">
      <c r="J15478" s="92"/>
      <c r="K15478" s="92"/>
    </row>
    <row r="15479" spans="10:11" x14ac:dyDescent="0.25">
      <c r="J15479" s="92"/>
      <c r="K15479" s="92"/>
    </row>
    <row r="15480" spans="10:11" x14ac:dyDescent="0.25">
      <c r="J15480" s="92"/>
      <c r="K15480" s="92"/>
    </row>
    <row r="15481" spans="10:11" x14ac:dyDescent="0.25">
      <c r="J15481" s="92"/>
      <c r="K15481" s="92"/>
    </row>
    <row r="15482" spans="10:11" x14ac:dyDescent="0.25">
      <c r="J15482" s="92"/>
      <c r="K15482" s="92"/>
    </row>
    <row r="15483" spans="10:11" x14ac:dyDescent="0.25">
      <c r="J15483" s="92"/>
      <c r="K15483" s="92"/>
    </row>
    <row r="15484" spans="10:11" x14ac:dyDescent="0.25">
      <c r="J15484" s="92"/>
      <c r="K15484" s="92"/>
    </row>
    <row r="15485" spans="10:11" x14ac:dyDescent="0.25">
      <c r="J15485" s="92"/>
      <c r="K15485" s="92"/>
    </row>
    <row r="15486" spans="10:11" x14ac:dyDescent="0.25">
      <c r="J15486" s="92"/>
      <c r="K15486" s="92"/>
    </row>
    <row r="15487" spans="10:11" x14ac:dyDescent="0.25">
      <c r="J15487" s="92"/>
      <c r="K15487" s="92"/>
    </row>
    <row r="15488" spans="10:11" x14ac:dyDescent="0.25">
      <c r="J15488" s="92"/>
      <c r="K15488" s="92"/>
    </row>
    <row r="15489" spans="10:11" x14ac:dyDescent="0.25">
      <c r="J15489" s="92"/>
      <c r="K15489" s="92"/>
    </row>
    <row r="15490" spans="10:11" x14ac:dyDescent="0.25">
      <c r="J15490" s="92"/>
      <c r="K15490" s="92"/>
    </row>
    <row r="15491" spans="10:11" x14ac:dyDescent="0.25">
      <c r="J15491" s="92"/>
      <c r="K15491" s="92"/>
    </row>
    <row r="15492" spans="10:11" x14ac:dyDescent="0.25">
      <c r="J15492" s="92"/>
      <c r="K15492" s="92"/>
    </row>
    <row r="15493" spans="10:11" x14ac:dyDescent="0.25">
      <c r="J15493" s="92"/>
      <c r="K15493" s="92"/>
    </row>
    <row r="15494" spans="10:11" x14ac:dyDescent="0.25">
      <c r="J15494" s="92"/>
      <c r="K15494" s="92"/>
    </row>
    <row r="15495" spans="10:11" x14ac:dyDescent="0.25">
      <c r="J15495" s="92"/>
      <c r="K15495" s="92"/>
    </row>
    <row r="15496" spans="10:11" x14ac:dyDescent="0.25">
      <c r="J15496" s="92"/>
      <c r="K15496" s="92"/>
    </row>
    <row r="15497" spans="10:11" x14ac:dyDescent="0.25">
      <c r="J15497" s="92"/>
      <c r="K15497" s="92"/>
    </row>
    <row r="15498" spans="10:11" x14ac:dyDescent="0.25">
      <c r="J15498" s="92"/>
      <c r="K15498" s="92"/>
    </row>
    <row r="15499" spans="10:11" x14ac:dyDescent="0.25">
      <c r="J15499" s="92"/>
      <c r="K15499" s="92"/>
    </row>
    <row r="15500" spans="10:11" x14ac:dyDescent="0.25">
      <c r="J15500" s="92"/>
      <c r="K15500" s="92"/>
    </row>
    <row r="15501" spans="10:11" x14ac:dyDescent="0.25">
      <c r="J15501" s="92"/>
      <c r="K15501" s="92"/>
    </row>
    <row r="15502" spans="10:11" x14ac:dyDescent="0.25">
      <c r="J15502" s="92"/>
      <c r="K15502" s="92"/>
    </row>
    <row r="15503" spans="10:11" x14ac:dyDescent="0.25">
      <c r="J15503" s="92"/>
      <c r="K15503" s="92"/>
    </row>
    <row r="15504" spans="10:11" x14ac:dyDescent="0.25">
      <c r="J15504" s="92"/>
      <c r="K15504" s="92"/>
    </row>
    <row r="15505" spans="10:11" x14ac:dyDescent="0.25">
      <c r="J15505" s="92"/>
      <c r="K15505" s="92"/>
    </row>
    <row r="15506" spans="10:11" x14ac:dyDescent="0.25">
      <c r="J15506" s="92"/>
      <c r="K15506" s="92"/>
    </row>
    <row r="15507" spans="10:11" x14ac:dyDescent="0.25">
      <c r="J15507" s="92"/>
      <c r="K15507" s="92"/>
    </row>
    <row r="15508" spans="10:11" x14ac:dyDescent="0.25">
      <c r="J15508" s="92"/>
      <c r="K15508" s="92"/>
    </row>
    <row r="15509" spans="10:11" x14ac:dyDescent="0.25">
      <c r="J15509" s="92"/>
      <c r="K15509" s="92"/>
    </row>
    <row r="15510" spans="10:11" x14ac:dyDescent="0.25">
      <c r="J15510" s="92"/>
      <c r="K15510" s="92"/>
    </row>
    <row r="15511" spans="10:11" x14ac:dyDescent="0.25">
      <c r="J15511" s="92"/>
      <c r="K15511" s="92"/>
    </row>
    <row r="15512" spans="10:11" x14ac:dyDescent="0.25">
      <c r="J15512" s="92"/>
      <c r="K15512" s="92"/>
    </row>
    <row r="15513" spans="10:11" x14ac:dyDescent="0.25">
      <c r="J15513" s="92"/>
      <c r="K15513" s="92"/>
    </row>
    <row r="15514" spans="10:11" x14ac:dyDescent="0.25">
      <c r="J15514" s="92"/>
      <c r="K15514" s="92"/>
    </row>
    <row r="15515" spans="10:11" x14ac:dyDescent="0.25">
      <c r="J15515" s="92"/>
      <c r="K15515" s="92"/>
    </row>
    <row r="15516" spans="10:11" x14ac:dyDescent="0.25">
      <c r="J15516" s="92"/>
      <c r="K15516" s="92"/>
    </row>
    <row r="15517" spans="10:11" x14ac:dyDescent="0.25">
      <c r="J15517" s="92"/>
      <c r="K15517" s="92"/>
    </row>
    <row r="15518" spans="10:11" x14ac:dyDescent="0.25">
      <c r="J15518" s="92"/>
      <c r="K15518" s="92"/>
    </row>
    <row r="15519" spans="10:11" x14ac:dyDescent="0.25">
      <c r="J15519" s="92"/>
      <c r="K15519" s="92"/>
    </row>
    <row r="15520" spans="10:11" x14ac:dyDescent="0.25">
      <c r="J15520" s="92"/>
      <c r="K15520" s="92"/>
    </row>
    <row r="15521" spans="10:11" x14ac:dyDescent="0.25">
      <c r="J15521" s="92"/>
      <c r="K15521" s="92"/>
    </row>
    <row r="15522" spans="10:11" x14ac:dyDescent="0.25">
      <c r="J15522" s="92"/>
      <c r="K15522" s="92"/>
    </row>
    <row r="15523" spans="10:11" x14ac:dyDescent="0.25">
      <c r="J15523" s="92"/>
      <c r="K15523" s="92"/>
    </row>
    <row r="15524" spans="10:11" x14ac:dyDescent="0.25">
      <c r="J15524" s="92"/>
      <c r="K15524" s="92"/>
    </row>
    <row r="15525" spans="10:11" x14ac:dyDescent="0.25">
      <c r="J15525" s="92"/>
      <c r="K15525" s="92"/>
    </row>
    <row r="15526" spans="10:11" x14ac:dyDescent="0.25">
      <c r="J15526" s="92"/>
      <c r="K15526" s="92"/>
    </row>
    <row r="15527" spans="10:11" x14ac:dyDescent="0.25">
      <c r="J15527" s="92"/>
      <c r="K15527" s="92"/>
    </row>
    <row r="15528" spans="10:11" x14ac:dyDescent="0.25">
      <c r="J15528" s="92"/>
      <c r="K15528" s="92"/>
    </row>
    <row r="15529" spans="10:11" x14ac:dyDescent="0.25">
      <c r="J15529" s="92"/>
      <c r="K15529" s="92"/>
    </row>
    <row r="15530" spans="10:11" x14ac:dyDescent="0.25">
      <c r="J15530" s="92"/>
      <c r="K15530" s="92"/>
    </row>
    <row r="15531" spans="10:11" x14ac:dyDescent="0.25">
      <c r="J15531" s="92"/>
      <c r="K15531" s="92"/>
    </row>
    <row r="15532" spans="10:11" x14ac:dyDescent="0.25">
      <c r="J15532" s="92"/>
      <c r="K15532" s="92"/>
    </row>
    <row r="15533" spans="10:11" x14ac:dyDescent="0.25">
      <c r="J15533" s="92"/>
      <c r="K15533" s="92"/>
    </row>
    <row r="15534" spans="10:11" x14ac:dyDescent="0.25">
      <c r="J15534" s="92"/>
      <c r="K15534" s="92"/>
    </row>
    <row r="15535" spans="10:11" x14ac:dyDescent="0.25">
      <c r="J15535" s="92"/>
      <c r="K15535" s="92"/>
    </row>
    <row r="15536" spans="10:11" x14ac:dyDescent="0.25">
      <c r="J15536" s="92"/>
      <c r="K15536" s="92"/>
    </row>
    <row r="15537" spans="10:11" x14ac:dyDescent="0.25">
      <c r="J15537" s="92"/>
      <c r="K15537" s="92"/>
    </row>
    <row r="15538" spans="10:11" x14ac:dyDescent="0.25">
      <c r="J15538" s="92"/>
      <c r="K15538" s="92"/>
    </row>
    <row r="15539" spans="10:11" x14ac:dyDescent="0.25">
      <c r="J15539" s="92"/>
      <c r="K15539" s="92"/>
    </row>
    <row r="15540" spans="10:11" x14ac:dyDescent="0.25">
      <c r="J15540" s="92"/>
      <c r="K15540" s="92"/>
    </row>
    <row r="15541" spans="10:11" x14ac:dyDescent="0.25">
      <c r="J15541" s="92"/>
      <c r="K15541" s="92"/>
    </row>
    <row r="15542" spans="10:11" x14ac:dyDescent="0.25">
      <c r="J15542" s="92"/>
      <c r="K15542" s="92"/>
    </row>
    <row r="15543" spans="10:11" x14ac:dyDescent="0.25">
      <c r="J15543" s="92"/>
      <c r="K15543" s="92"/>
    </row>
    <row r="15544" spans="10:11" x14ac:dyDescent="0.25">
      <c r="J15544" s="92"/>
      <c r="K15544" s="92"/>
    </row>
    <row r="15545" spans="10:11" x14ac:dyDescent="0.25">
      <c r="J15545" s="92"/>
      <c r="K15545" s="92"/>
    </row>
    <row r="15546" spans="10:11" x14ac:dyDescent="0.25">
      <c r="J15546" s="92"/>
      <c r="K15546" s="92"/>
    </row>
    <row r="15547" spans="10:11" x14ac:dyDescent="0.25">
      <c r="J15547" s="92"/>
      <c r="K15547" s="92"/>
    </row>
    <row r="15548" spans="10:11" x14ac:dyDescent="0.25">
      <c r="J15548" s="92"/>
      <c r="K15548" s="92"/>
    </row>
    <row r="15549" spans="10:11" x14ac:dyDescent="0.25">
      <c r="J15549" s="92"/>
      <c r="K15549" s="92"/>
    </row>
    <row r="15550" spans="10:11" x14ac:dyDescent="0.25">
      <c r="J15550" s="92"/>
      <c r="K15550" s="92"/>
    </row>
    <row r="15551" spans="10:11" x14ac:dyDescent="0.25">
      <c r="J15551" s="92"/>
      <c r="K15551" s="92"/>
    </row>
    <row r="15552" spans="10:11" x14ac:dyDescent="0.25">
      <c r="J15552" s="92"/>
      <c r="K15552" s="92"/>
    </row>
    <row r="15553" spans="10:11" x14ac:dyDescent="0.25">
      <c r="J15553" s="92"/>
      <c r="K15553" s="92"/>
    </row>
    <row r="15554" spans="10:11" x14ac:dyDescent="0.25">
      <c r="J15554" s="92"/>
      <c r="K15554" s="92"/>
    </row>
    <row r="15555" spans="10:11" x14ac:dyDescent="0.25">
      <c r="J15555" s="92"/>
      <c r="K15555" s="92"/>
    </row>
    <row r="15556" spans="10:11" x14ac:dyDescent="0.25">
      <c r="J15556" s="92"/>
      <c r="K15556" s="92"/>
    </row>
    <row r="15557" spans="10:11" x14ac:dyDescent="0.25">
      <c r="J15557" s="92"/>
      <c r="K15557" s="92"/>
    </row>
    <row r="15558" spans="10:11" x14ac:dyDescent="0.25">
      <c r="J15558" s="92"/>
      <c r="K15558" s="92"/>
    </row>
    <row r="15559" spans="10:11" x14ac:dyDescent="0.25">
      <c r="J15559" s="92"/>
      <c r="K15559" s="92"/>
    </row>
    <row r="15560" spans="10:11" x14ac:dyDescent="0.25">
      <c r="J15560" s="92"/>
      <c r="K15560" s="92"/>
    </row>
    <row r="15561" spans="10:11" x14ac:dyDescent="0.25">
      <c r="J15561" s="92"/>
      <c r="K15561" s="92"/>
    </row>
    <row r="15562" spans="10:11" x14ac:dyDescent="0.25">
      <c r="J15562" s="92"/>
      <c r="K15562" s="92"/>
    </row>
    <row r="15563" spans="10:11" x14ac:dyDescent="0.25">
      <c r="J15563" s="92"/>
      <c r="K15563" s="92"/>
    </row>
    <row r="15564" spans="10:11" x14ac:dyDescent="0.25">
      <c r="J15564" s="92"/>
      <c r="K15564" s="92"/>
    </row>
    <row r="15565" spans="10:11" x14ac:dyDescent="0.25">
      <c r="J15565" s="92"/>
      <c r="K15565" s="92"/>
    </row>
    <row r="15566" spans="10:11" x14ac:dyDescent="0.25">
      <c r="J15566" s="92"/>
      <c r="K15566" s="92"/>
    </row>
    <row r="15567" spans="10:11" x14ac:dyDescent="0.25">
      <c r="J15567" s="92"/>
      <c r="K15567" s="92"/>
    </row>
    <row r="15568" spans="10:11" x14ac:dyDescent="0.25">
      <c r="J15568" s="92"/>
      <c r="K15568" s="92"/>
    </row>
    <row r="15569" spans="10:11" x14ac:dyDescent="0.25">
      <c r="J15569" s="92"/>
      <c r="K15569" s="92"/>
    </row>
    <row r="15570" spans="10:11" x14ac:dyDescent="0.25">
      <c r="J15570" s="92"/>
      <c r="K15570" s="92"/>
    </row>
    <row r="15571" spans="10:11" x14ac:dyDescent="0.25">
      <c r="J15571" s="92"/>
      <c r="K15571" s="92"/>
    </row>
    <row r="15572" spans="10:11" x14ac:dyDescent="0.25">
      <c r="J15572" s="92"/>
      <c r="K15572" s="92"/>
    </row>
    <row r="15573" spans="10:11" x14ac:dyDescent="0.25">
      <c r="J15573" s="92"/>
      <c r="K15573" s="92"/>
    </row>
    <row r="15574" spans="10:11" x14ac:dyDescent="0.25">
      <c r="J15574" s="92"/>
      <c r="K15574" s="92"/>
    </row>
    <row r="15575" spans="10:11" x14ac:dyDescent="0.25">
      <c r="J15575" s="92"/>
      <c r="K15575" s="92"/>
    </row>
    <row r="15576" spans="10:11" x14ac:dyDescent="0.25">
      <c r="J15576" s="92"/>
      <c r="K15576" s="92"/>
    </row>
    <row r="15577" spans="10:11" x14ac:dyDescent="0.25">
      <c r="J15577" s="92"/>
      <c r="K15577" s="92"/>
    </row>
    <row r="15578" spans="10:11" x14ac:dyDescent="0.25">
      <c r="J15578" s="92"/>
      <c r="K15578" s="92"/>
    </row>
    <row r="15579" spans="10:11" x14ac:dyDescent="0.25">
      <c r="J15579" s="92"/>
      <c r="K15579" s="92"/>
    </row>
    <row r="15580" spans="10:11" x14ac:dyDescent="0.25">
      <c r="J15580" s="92"/>
      <c r="K15580" s="92"/>
    </row>
    <row r="15581" spans="10:11" x14ac:dyDescent="0.25">
      <c r="J15581" s="92"/>
      <c r="K15581" s="92"/>
    </row>
    <row r="15582" spans="10:11" x14ac:dyDescent="0.25">
      <c r="J15582" s="92"/>
      <c r="K15582" s="92"/>
    </row>
    <row r="15583" spans="10:11" x14ac:dyDescent="0.25">
      <c r="J15583" s="92"/>
      <c r="K15583" s="92"/>
    </row>
    <row r="15584" spans="10:11" x14ac:dyDescent="0.25">
      <c r="J15584" s="92"/>
      <c r="K15584" s="92"/>
    </row>
    <row r="15585" spans="10:11" x14ac:dyDescent="0.25">
      <c r="J15585" s="92"/>
      <c r="K15585" s="92"/>
    </row>
    <row r="15586" spans="10:11" x14ac:dyDescent="0.25">
      <c r="J15586" s="92"/>
      <c r="K15586" s="92"/>
    </row>
    <row r="15587" spans="10:11" x14ac:dyDescent="0.25">
      <c r="J15587" s="92"/>
      <c r="K15587" s="92"/>
    </row>
    <row r="15588" spans="10:11" x14ac:dyDescent="0.25">
      <c r="J15588" s="92"/>
      <c r="K15588" s="92"/>
    </row>
    <row r="15589" spans="10:11" x14ac:dyDescent="0.25">
      <c r="J15589" s="92"/>
      <c r="K15589" s="92"/>
    </row>
    <row r="15590" spans="10:11" x14ac:dyDescent="0.25">
      <c r="J15590" s="92"/>
      <c r="K15590" s="92"/>
    </row>
    <row r="15591" spans="10:11" x14ac:dyDescent="0.25">
      <c r="J15591" s="92"/>
      <c r="K15591" s="92"/>
    </row>
    <row r="15592" spans="10:11" x14ac:dyDescent="0.25">
      <c r="J15592" s="92"/>
      <c r="K15592" s="92"/>
    </row>
    <row r="15593" spans="10:11" x14ac:dyDescent="0.25">
      <c r="J15593" s="92"/>
      <c r="K15593" s="92"/>
    </row>
    <row r="15594" spans="10:11" x14ac:dyDescent="0.25">
      <c r="J15594" s="92"/>
      <c r="K15594" s="92"/>
    </row>
    <row r="15595" spans="10:11" x14ac:dyDescent="0.25">
      <c r="J15595" s="92"/>
      <c r="K15595" s="92"/>
    </row>
    <row r="15596" spans="10:11" x14ac:dyDescent="0.25">
      <c r="J15596" s="92"/>
      <c r="K15596" s="92"/>
    </row>
    <row r="15597" spans="10:11" x14ac:dyDescent="0.25">
      <c r="J15597" s="92"/>
      <c r="K15597" s="92"/>
    </row>
    <row r="15598" spans="10:11" x14ac:dyDescent="0.25">
      <c r="J15598" s="92"/>
      <c r="K15598" s="92"/>
    </row>
    <row r="15599" spans="10:11" x14ac:dyDescent="0.25">
      <c r="J15599" s="92"/>
      <c r="K15599" s="92"/>
    </row>
    <row r="15600" spans="10:11" x14ac:dyDescent="0.25">
      <c r="J15600" s="92"/>
      <c r="K15600" s="92"/>
    </row>
    <row r="15601" spans="10:11" x14ac:dyDescent="0.25">
      <c r="J15601" s="92"/>
      <c r="K15601" s="92"/>
    </row>
    <row r="15602" spans="10:11" x14ac:dyDescent="0.25">
      <c r="J15602" s="92"/>
      <c r="K15602" s="92"/>
    </row>
    <row r="15603" spans="10:11" x14ac:dyDescent="0.25">
      <c r="J15603" s="92"/>
      <c r="K15603" s="92"/>
    </row>
    <row r="15604" spans="10:11" x14ac:dyDescent="0.25">
      <c r="J15604" s="92"/>
      <c r="K15604" s="92"/>
    </row>
    <row r="15605" spans="10:11" x14ac:dyDescent="0.25">
      <c r="J15605" s="92"/>
      <c r="K15605" s="92"/>
    </row>
    <row r="15606" spans="10:11" x14ac:dyDescent="0.25">
      <c r="J15606" s="92"/>
      <c r="K15606" s="92"/>
    </row>
    <row r="15607" spans="10:11" x14ac:dyDescent="0.25">
      <c r="J15607" s="92"/>
      <c r="K15607" s="92"/>
    </row>
    <row r="15608" spans="10:11" x14ac:dyDescent="0.25">
      <c r="J15608" s="92"/>
      <c r="K15608" s="92"/>
    </row>
    <row r="15609" spans="10:11" x14ac:dyDescent="0.25">
      <c r="J15609" s="92"/>
      <c r="K15609" s="92"/>
    </row>
    <row r="15610" spans="10:11" x14ac:dyDescent="0.25">
      <c r="J15610" s="92"/>
      <c r="K15610" s="92"/>
    </row>
    <row r="15611" spans="10:11" x14ac:dyDescent="0.25">
      <c r="J15611" s="92"/>
      <c r="K15611" s="92"/>
    </row>
    <row r="15612" spans="10:11" x14ac:dyDescent="0.25">
      <c r="J15612" s="92"/>
      <c r="K15612" s="92"/>
    </row>
    <row r="15613" spans="10:11" x14ac:dyDescent="0.25">
      <c r="J15613" s="92"/>
      <c r="K15613" s="92"/>
    </row>
    <row r="15614" spans="10:11" x14ac:dyDescent="0.25">
      <c r="J15614" s="92"/>
      <c r="K15614" s="92"/>
    </row>
    <row r="15615" spans="10:11" x14ac:dyDescent="0.25">
      <c r="J15615" s="92"/>
      <c r="K15615" s="92"/>
    </row>
    <row r="15616" spans="10:11" x14ac:dyDescent="0.25">
      <c r="J15616" s="92"/>
      <c r="K15616" s="92"/>
    </row>
    <row r="15617" spans="10:11" x14ac:dyDescent="0.25">
      <c r="J15617" s="92"/>
      <c r="K15617" s="92"/>
    </row>
    <row r="15618" spans="10:11" x14ac:dyDescent="0.25">
      <c r="J15618" s="92"/>
      <c r="K15618" s="92"/>
    </row>
    <row r="15619" spans="10:11" x14ac:dyDescent="0.25">
      <c r="J15619" s="92"/>
      <c r="K15619" s="92"/>
    </row>
    <row r="15620" spans="10:11" x14ac:dyDescent="0.25">
      <c r="J15620" s="92"/>
      <c r="K15620" s="92"/>
    </row>
    <row r="15621" spans="10:11" x14ac:dyDescent="0.25">
      <c r="J15621" s="92"/>
      <c r="K15621" s="92"/>
    </row>
    <row r="15622" spans="10:11" x14ac:dyDescent="0.25">
      <c r="J15622" s="92"/>
      <c r="K15622" s="92"/>
    </row>
    <row r="15623" spans="10:11" x14ac:dyDescent="0.25">
      <c r="J15623" s="92"/>
      <c r="K15623" s="92"/>
    </row>
    <row r="15624" spans="10:11" x14ac:dyDescent="0.25">
      <c r="J15624" s="92"/>
      <c r="K15624" s="92"/>
    </row>
    <row r="15625" spans="10:11" x14ac:dyDescent="0.25">
      <c r="J15625" s="92"/>
      <c r="K15625" s="92"/>
    </row>
    <row r="15626" spans="10:11" x14ac:dyDescent="0.25">
      <c r="J15626" s="92"/>
      <c r="K15626" s="92"/>
    </row>
    <row r="15627" spans="10:11" x14ac:dyDescent="0.25">
      <c r="J15627" s="92"/>
      <c r="K15627" s="92"/>
    </row>
    <row r="15628" spans="10:11" x14ac:dyDescent="0.25">
      <c r="J15628" s="92"/>
      <c r="K15628" s="92"/>
    </row>
    <row r="15629" spans="10:11" x14ac:dyDescent="0.25">
      <c r="J15629" s="92"/>
      <c r="K15629" s="92"/>
    </row>
    <row r="15630" spans="10:11" x14ac:dyDescent="0.25">
      <c r="J15630" s="92"/>
      <c r="K15630" s="92"/>
    </row>
    <row r="15631" spans="10:11" x14ac:dyDescent="0.25">
      <c r="J15631" s="92"/>
      <c r="K15631" s="92"/>
    </row>
    <row r="15632" spans="10:11" x14ac:dyDescent="0.25">
      <c r="J15632" s="92"/>
      <c r="K15632" s="92"/>
    </row>
    <row r="15633" spans="10:11" x14ac:dyDescent="0.25">
      <c r="J15633" s="92"/>
      <c r="K15633" s="92"/>
    </row>
    <row r="15634" spans="10:11" x14ac:dyDescent="0.25">
      <c r="J15634" s="92"/>
      <c r="K15634" s="92"/>
    </row>
    <row r="15635" spans="10:11" x14ac:dyDescent="0.25">
      <c r="J15635" s="92"/>
      <c r="K15635" s="92"/>
    </row>
    <row r="15636" spans="10:11" x14ac:dyDescent="0.25">
      <c r="J15636" s="92"/>
      <c r="K15636" s="92"/>
    </row>
    <row r="15637" spans="10:11" x14ac:dyDescent="0.25">
      <c r="J15637" s="92"/>
      <c r="K15637" s="92"/>
    </row>
    <row r="15638" spans="10:11" x14ac:dyDescent="0.25">
      <c r="J15638" s="92"/>
      <c r="K15638" s="92"/>
    </row>
    <row r="15639" spans="10:11" x14ac:dyDescent="0.25">
      <c r="J15639" s="92"/>
      <c r="K15639" s="92"/>
    </row>
    <row r="15640" spans="10:11" x14ac:dyDescent="0.25">
      <c r="J15640" s="92"/>
      <c r="K15640" s="92"/>
    </row>
    <row r="15641" spans="10:11" x14ac:dyDescent="0.25">
      <c r="J15641" s="92"/>
      <c r="K15641" s="92"/>
    </row>
    <row r="15642" spans="10:11" x14ac:dyDescent="0.25">
      <c r="J15642" s="92"/>
      <c r="K15642" s="92"/>
    </row>
    <row r="15643" spans="10:11" x14ac:dyDescent="0.25">
      <c r="J15643" s="92"/>
      <c r="K15643" s="92"/>
    </row>
    <row r="15644" spans="10:11" x14ac:dyDescent="0.25">
      <c r="J15644" s="92"/>
      <c r="K15644" s="92"/>
    </row>
    <row r="15645" spans="10:11" x14ac:dyDescent="0.25">
      <c r="J15645" s="92"/>
      <c r="K15645" s="92"/>
    </row>
    <row r="15646" spans="10:11" x14ac:dyDescent="0.25">
      <c r="J15646" s="92"/>
      <c r="K15646" s="92"/>
    </row>
    <row r="15647" spans="10:11" x14ac:dyDescent="0.25">
      <c r="J15647" s="92"/>
      <c r="K15647" s="92"/>
    </row>
    <row r="15648" spans="10:11" x14ac:dyDescent="0.25">
      <c r="J15648" s="92"/>
      <c r="K15648" s="92"/>
    </row>
    <row r="15649" spans="10:11" x14ac:dyDescent="0.25">
      <c r="J15649" s="92"/>
      <c r="K15649" s="92"/>
    </row>
    <row r="15650" spans="10:11" x14ac:dyDescent="0.25">
      <c r="J15650" s="92"/>
      <c r="K15650" s="92"/>
    </row>
    <row r="15651" spans="10:11" x14ac:dyDescent="0.25">
      <c r="J15651" s="92"/>
      <c r="K15651" s="92"/>
    </row>
    <row r="15652" spans="10:11" x14ac:dyDescent="0.25">
      <c r="J15652" s="92"/>
      <c r="K15652" s="92"/>
    </row>
    <row r="15653" spans="10:11" x14ac:dyDescent="0.25">
      <c r="J15653" s="92"/>
      <c r="K15653" s="92"/>
    </row>
    <row r="15654" spans="10:11" x14ac:dyDescent="0.25">
      <c r="J15654" s="92"/>
      <c r="K15654" s="92"/>
    </row>
    <row r="15655" spans="10:11" x14ac:dyDescent="0.25">
      <c r="J15655" s="92"/>
      <c r="K15655" s="92"/>
    </row>
    <row r="15656" spans="10:11" x14ac:dyDescent="0.25">
      <c r="J15656" s="92"/>
      <c r="K15656" s="92"/>
    </row>
    <row r="15657" spans="10:11" x14ac:dyDescent="0.25">
      <c r="J15657" s="92"/>
      <c r="K15657" s="92"/>
    </row>
    <row r="15658" spans="10:11" x14ac:dyDescent="0.25">
      <c r="J15658" s="92"/>
      <c r="K15658" s="92"/>
    </row>
    <row r="15659" spans="10:11" x14ac:dyDescent="0.25">
      <c r="J15659" s="92"/>
      <c r="K15659" s="92"/>
    </row>
    <row r="15660" spans="10:11" x14ac:dyDescent="0.25">
      <c r="J15660" s="92"/>
      <c r="K15660" s="92"/>
    </row>
    <row r="15661" spans="10:11" x14ac:dyDescent="0.25">
      <c r="J15661" s="92"/>
      <c r="K15661" s="92"/>
    </row>
    <row r="15662" spans="10:11" x14ac:dyDescent="0.25">
      <c r="J15662" s="92"/>
      <c r="K15662" s="92"/>
    </row>
    <row r="15663" spans="10:11" x14ac:dyDescent="0.25">
      <c r="J15663" s="92"/>
      <c r="K15663" s="92"/>
    </row>
    <row r="15664" spans="10:11" x14ac:dyDescent="0.25">
      <c r="J15664" s="92"/>
      <c r="K15664" s="92"/>
    </row>
    <row r="15665" spans="10:11" x14ac:dyDescent="0.25">
      <c r="J15665" s="92"/>
      <c r="K15665" s="92"/>
    </row>
    <row r="15666" spans="10:11" x14ac:dyDescent="0.25">
      <c r="J15666" s="92"/>
      <c r="K15666" s="92"/>
    </row>
    <row r="15667" spans="10:11" x14ac:dyDescent="0.25">
      <c r="J15667" s="92"/>
      <c r="K15667" s="92"/>
    </row>
    <row r="15668" spans="10:11" x14ac:dyDescent="0.25">
      <c r="J15668" s="92"/>
      <c r="K15668" s="92"/>
    </row>
    <row r="15669" spans="10:11" x14ac:dyDescent="0.25">
      <c r="J15669" s="92"/>
      <c r="K15669" s="92"/>
    </row>
    <row r="15670" spans="10:11" x14ac:dyDescent="0.25">
      <c r="J15670" s="92"/>
      <c r="K15670" s="92"/>
    </row>
    <row r="15671" spans="10:11" x14ac:dyDescent="0.25">
      <c r="J15671" s="92"/>
      <c r="K15671" s="92"/>
    </row>
    <row r="15672" spans="10:11" x14ac:dyDescent="0.25">
      <c r="J15672" s="92"/>
      <c r="K15672" s="92"/>
    </row>
    <row r="15673" spans="10:11" x14ac:dyDescent="0.25">
      <c r="J15673" s="92"/>
      <c r="K15673" s="92"/>
    </row>
    <row r="15674" spans="10:11" x14ac:dyDescent="0.25">
      <c r="J15674" s="92"/>
      <c r="K15674" s="92"/>
    </row>
    <row r="15675" spans="10:11" x14ac:dyDescent="0.25">
      <c r="J15675" s="92"/>
      <c r="K15675" s="92"/>
    </row>
    <row r="15676" spans="10:11" x14ac:dyDescent="0.25">
      <c r="J15676" s="92"/>
      <c r="K15676" s="92"/>
    </row>
    <row r="15677" spans="10:11" x14ac:dyDescent="0.25">
      <c r="J15677" s="92"/>
      <c r="K15677" s="92"/>
    </row>
    <row r="15678" spans="10:11" x14ac:dyDescent="0.25">
      <c r="J15678" s="92"/>
      <c r="K15678" s="92"/>
    </row>
    <row r="15679" spans="10:11" x14ac:dyDescent="0.25">
      <c r="J15679" s="92"/>
      <c r="K15679" s="92"/>
    </row>
    <row r="15680" spans="10:11" x14ac:dyDescent="0.25">
      <c r="J15680" s="92"/>
      <c r="K15680" s="92"/>
    </row>
    <row r="15681" spans="10:11" x14ac:dyDescent="0.25">
      <c r="J15681" s="92"/>
      <c r="K15681" s="92"/>
    </row>
    <row r="15682" spans="10:11" x14ac:dyDescent="0.25">
      <c r="J15682" s="92"/>
      <c r="K15682" s="92"/>
    </row>
    <row r="15683" spans="10:11" x14ac:dyDescent="0.25">
      <c r="J15683" s="92"/>
      <c r="K15683" s="92"/>
    </row>
    <row r="15684" spans="10:11" x14ac:dyDescent="0.25">
      <c r="J15684" s="92"/>
      <c r="K15684" s="92"/>
    </row>
    <row r="15685" spans="10:11" x14ac:dyDescent="0.25">
      <c r="J15685" s="92"/>
      <c r="K15685" s="92"/>
    </row>
    <row r="15686" spans="10:11" x14ac:dyDescent="0.25">
      <c r="J15686" s="92"/>
      <c r="K15686" s="92"/>
    </row>
    <row r="15687" spans="10:11" x14ac:dyDescent="0.25">
      <c r="J15687" s="92"/>
      <c r="K15687" s="92"/>
    </row>
    <row r="15688" spans="10:11" x14ac:dyDescent="0.25">
      <c r="J15688" s="92"/>
      <c r="K15688" s="92"/>
    </row>
    <row r="15689" spans="10:11" x14ac:dyDescent="0.25">
      <c r="J15689" s="92"/>
      <c r="K15689" s="92"/>
    </row>
    <row r="15690" spans="10:11" x14ac:dyDescent="0.25">
      <c r="J15690" s="92"/>
      <c r="K15690" s="92"/>
    </row>
    <row r="15691" spans="10:11" x14ac:dyDescent="0.25">
      <c r="J15691" s="92"/>
      <c r="K15691" s="92"/>
    </row>
    <row r="15692" spans="10:11" x14ac:dyDescent="0.25">
      <c r="J15692" s="92"/>
      <c r="K15692" s="92"/>
    </row>
    <row r="15693" spans="10:11" x14ac:dyDescent="0.25">
      <c r="J15693" s="92"/>
      <c r="K15693" s="92"/>
    </row>
    <row r="15694" spans="10:11" x14ac:dyDescent="0.25">
      <c r="J15694" s="92"/>
      <c r="K15694" s="92"/>
    </row>
    <row r="15695" spans="10:11" x14ac:dyDescent="0.25">
      <c r="J15695" s="92"/>
      <c r="K15695" s="92"/>
    </row>
    <row r="15696" spans="10:11" x14ac:dyDescent="0.25">
      <c r="J15696" s="92"/>
      <c r="K15696" s="92"/>
    </row>
    <row r="15697" spans="10:11" x14ac:dyDescent="0.25">
      <c r="J15697" s="92"/>
      <c r="K15697" s="92"/>
    </row>
    <row r="15698" spans="10:11" x14ac:dyDescent="0.25">
      <c r="J15698" s="92"/>
      <c r="K15698" s="92"/>
    </row>
    <row r="15699" spans="10:11" x14ac:dyDescent="0.25">
      <c r="J15699" s="92"/>
      <c r="K15699" s="92"/>
    </row>
    <row r="15700" spans="10:11" x14ac:dyDescent="0.25">
      <c r="J15700" s="92"/>
      <c r="K15700" s="92"/>
    </row>
    <row r="15701" spans="10:11" x14ac:dyDescent="0.25">
      <c r="J15701" s="92"/>
      <c r="K15701" s="92"/>
    </row>
    <row r="15702" spans="10:11" x14ac:dyDescent="0.25">
      <c r="J15702" s="92"/>
      <c r="K15702" s="92"/>
    </row>
    <row r="15703" spans="10:11" x14ac:dyDescent="0.25">
      <c r="J15703" s="92"/>
      <c r="K15703" s="92"/>
    </row>
    <row r="15704" spans="10:11" x14ac:dyDescent="0.25">
      <c r="J15704" s="92"/>
      <c r="K15704" s="92"/>
    </row>
    <row r="15705" spans="10:11" x14ac:dyDescent="0.25">
      <c r="J15705" s="92"/>
      <c r="K15705" s="92"/>
    </row>
    <row r="15706" spans="10:11" x14ac:dyDescent="0.25">
      <c r="J15706" s="92"/>
      <c r="K15706" s="92"/>
    </row>
    <row r="15707" spans="10:11" x14ac:dyDescent="0.25">
      <c r="J15707" s="92"/>
      <c r="K15707" s="92"/>
    </row>
    <row r="15708" spans="10:11" x14ac:dyDescent="0.25">
      <c r="J15708" s="92"/>
      <c r="K15708" s="92"/>
    </row>
    <row r="15709" spans="10:11" x14ac:dyDescent="0.25">
      <c r="J15709" s="92"/>
      <c r="K15709" s="92"/>
    </row>
    <row r="15710" spans="10:11" x14ac:dyDescent="0.25">
      <c r="J15710" s="92"/>
      <c r="K15710" s="92"/>
    </row>
    <row r="15711" spans="10:11" x14ac:dyDescent="0.25">
      <c r="J15711" s="92"/>
      <c r="K15711" s="92"/>
    </row>
    <row r="15712" spans="10:11" x14ac:dyDescent="0.25">
      <c r="J15712" s="92"/>
      <c r="K15712" s="92"/>
    </row>
    <row r="15713" spans="10:11" x14ac:dyDescent="0.25">
      <c r="J15713" s="92"/>
      <c r="K15713" s="92"/>
    </row>
    <row r="15714" spans="10:11" x14ac:dyDescent="0.25">
      <c r="J15714" s="92"/>
      <c r="K15714" s="92"/>
    </row>
    <row r="15715" spans="10:11" x14ac:dyDescent="0.25">
      <c r="J15715" s="92"/>
      <c r="K15715" s="92"/>
    </row>
    <row r="15716" spans="10:11" x14ac:dyDescent="0.25">
      <c r="J15716" s="92"/>
      <c r="K15716" s="92"/>
    </row>
    <row r="15717" spans="10:11" x14ac:dyDescent="0.25">
      <c r="J15717" s="92"/>
      <c r="K15717" s="92"/>
    </row>
    <row r="15718" spans="10:11" x14ac:dyDescent="0.25">
      <c r="J15718" s="92"/>
      <c r="K15718" s="92"/>
    </row>
    <row r="15719" spans="10:11" x14ac:dyDescent="0.25">
      <c r="J15719" s="92"/>
      <c r="K15719" s="92"/>
    </row>
    <row r="15720" spans="10:11" x14ac:dyDescent="0.25">
      <c r="J15720" s="92"/>
      <c r="K15720" s="92"/>
    </row>
    <row r="15721" spans="10:11" x14ac:dyDescent="0.25">
      <c r="J15721" s="92"/>
      <c r="K15721" s="92"/>
    </row>
    <row r="15722" spans="10:11" x14ac:dyDescent="0.25">
      <c r="J15722" s="92"/>
      <c r="K15722" s="92"/>
    </row>
    <row r="15723" spans="10:11" x14ac:dyDescent="0.25">
      <c r="J15723" s="92"/>
      <c r="K15723" s="92"/>
    </row>
    <row r="15724" spans="10:11" x14ac:dyDescent="0.25">
      <c r="J15724" s="92"/>
      <c r="K15724" s="92"/>
    </row>
    <row r="15725" spans="10:11" x14ac:dyDescent="0.25">
      <c r="J15725" s="92"/>
      <c r="K15725" s="92"/>
    </row>
    <row r="15726" spans="10:11" x14ac:dyDescent="0.25">
      <c r="J15726" s="92"/>
      <c r="K15726" s="92"/>
    </row>
    <row r="15727" spans="10:11" x14ac:dyDescent="0.25">
      <c r="J15727" s="92"/>
      <c r="K15727" s="92"/>
    </row>
    <row r="15728" spans="10:11" x14ac:dyDescent="0.25">
      <c r="J15728" s="92"/>
      <c r="K15728" s="92"/>
    </row>
    <row r="15729" spans="10:11" x14ac:dyDescent="0.25">
      <c r="J15729" s="92"/>
      <c r="K15729" s="92"/>
    </row>
    <row r="15730" spans="10:11" x14ac:dyDescent="0.25">
      <c r="J15730" s="92"/>
      <c r="K15730" s="92"/>
    </row>
    <row r="15731" spans="10:11" x14ac:dyDescent="0.25">
      <c r="J15731" s="92"/>
      <c r="K15731" s="92"/>
    </row>
    <row r="15732" spans="10:11" x14ac:dyDescent="0.25">
      <c r="J15732" s="92"/>
      <c r="K15732" s="92"/>
    </row>
    <row r="15733" spans="10:11" x14ac:dyDescent="0.25">
      <c r="J15733" s="92"/>
      <c r="K15733" s="92"/>
    </row>
    <row r="15734" spans="10:11" x14ac:dyDescent="0.25">
      <c r="J15734" s="92"/>
      <c r="K15734" s="92"/>
    </row>
    <row r="15735" spans="10:11" x14ac:dyDescent="0.25">
      <c r="J15735" s="92"/>
      <c r="K15735" s="92"/>
    </row>
    <row r="15736" spans="10:11" x14ac:dyDescent="0.25">
      <c r="J15736" s="92"/>
      <c r="K15736" s="92"/>
    </row>
    <row r="15737" spans="10:11" x14ac:dyDescent="0.25">
      <c r="J15737" s="92"/>
      <c r="K15737" s="92"/>
    </row>
    <row r="15738" spans="10:11" x14ac:dyDescent="0.25">
      <c r="J15738" s="92"/>
      <c r="K15738" s="92"/>
    </row>
    <row r="15739" spans="10:11" x14ac:dyDescent="0.25">
      <c r="J15739" s="92"/>
      <c r="K15739" s="92"/>
    </row>
    <row r="15740" spans="10:11" x14ac:dyDescent="0.25">
      <c r="J15740" s="92"/>
      <c r="K15740" s="92"/>
    </row>
    <row r="15741" spans="10:11" x14ac:dyDescent="0.25">
      <c r="J15741" s="92"/>
      <c r="K15741" s="92"/>
    </row>
    <row r="15742" spans="10:11" x14ac:dyDescent="0.25">
      <c r="J15742" s="92"/>
      <c r="K15742" s="92"/>
    </row>
    <row r="15743" spans="10:11" x14ac:dyDescent="0.25">
      <c r="J15743" s="92"/>
      <c r="K15743" s="92"/>
    </row>
    <row r="15744" spans="10:11" x14ac:dyDescent="0.25">
      <c r="J15744" s="92"/>
      <c r="K15744" s="92"/>
    </row>
    <row r="15745" spans="10:11" x14ac:dyDescent="0.25">
      <c r="J15745" s="92"/>
      <c r="K15745" s="92"/>
    </row>
    <row r="15746" spans="10:11" x14ac:dyDescent="0.25">
      <c r="J15746" s="92"/>
      <c r="K15746" s="92"/>
    </row>
    <row r="15747" spans="10:11" x14ac:dyDescent="0.25">
      <c r="J15747" s="92"/>
      <c r="K15747" s="92"/>
    </row>
    <row r="15748" spans="10:11" x14ac:dyDescent="0.25">
      <c r="J15748" s="92"/>
      <c r="K15748" s="92"/>
    </row>
    <row r="15749" spans="10:11" x14ac:dyDescent="0.25">
      <c r="J15749" s="92"/>
      <c r="K15749" s="92"/>
    </row>
    <row r="15750" spans="10:11" x14ac:dyDescent="0.25">
      <c r="J15750" s="92"/>
      <c r="K15750" s="92"/>
    </row>
    <row r="15751" spans="10:11" x14ac:dyDescent="0.25">
      <c r="J15751" s="92"/>
      <c r="K15751" s="92"/>
    </row>
    <row r="15752" spans="10:11" x14ac:dyDescent="0.25">
      <c r="J15752" s="92"/>
      <c r="K15752" s="92"/>
    </row>
    <row r="15753" spans="10:11" x14ac:dyDescent="0.25">
      <c r="J15753" s="92"/>
      <c r="K15753" s="92"/>
    </row>
    <row r="15754" spans="10:11" x14ac:dyDescent="0.25">
      <c r="J15754" s="92"/>
      <c r="K15754" s="92"/>
    </row>
    <row r="15755" spans="10:11" x14ac:dyDescent="0.25">
      <c r="J15755" s="92"/>
      <c r="K15755" s="92"/>
    </row>
    <row r="15756" spans="10:11" x14ac:dyDescent="0.25">
      <c r="J15756" s="92"/>
      <c r="K15756" s="92"/>
    </row>
    <row r="15757" spans="10:11" x14ac:dyDescent="0.25">
      <c r="J15757" s="92"/>
      <c r="K15757" s="92"/>
    </row>
    <row r="15758" spans="10:11" x14ac:dyDescent="0.25">
      <c r="J15758" s="92"/>
      <c r="K15758" s="92"/>
    </row>
    <row r="15759" spans="10:11" x14ac:dyDescent="0.25">
      <c r="J15759" s="92"/>
      <c r="K15759" s="92"/>
    </row>
    <row r="15760" spans="10:11" x14ac:dyDescent="0.25">
      <c r="J15760" s="92"/>
      <c r="K15760" s="92"/>
    </row>
    <row r="15761" spans="10:11" x14ac:dyDescent="0.25">
      <c r="J15761" s="92"/>
      <c r="K15761" s="92"/>
    </row>
    <row r="15762" spans="10:11" x14ac:dyDescent="0.25">
      <c r="J15762" s="92"/>
      <c r="K15762" s="92"/>
    </row>
    <row r="15763" spans="10:11" x14ac:dyDescent="0.25">
      <c r="J15763" s="92"/>
      <c r="K15763" s="92"/>
    </row>
    <row r="15764" spans="10:11" x14ac:dyDescent="0.25">
      <c r="J15764" s="92"/>
      <c r="K15764" s="92"/>
    </row>
    <row r="15765" spans="10:11" x14ac:dyDescent="0.25">
      <c r="J15765" s="92"/>
      <c r="K15765" s="92"/>
    </row>
    <row r="15766" spans="10:11" x14ac:dyDescent="0.25">
      <c r="J15766" s="92"/>
      <c r="K15766" s="92"/>
    </row>
    <row r="15767" spans="10:11" x14ac:dyDescent="0.25">
      <c r="J15767" s="92"/>
      <c r="K15767" s="92"/>
    </row>
    <row r="15768" spans="10:11" x14ac:dyDescent="0.25">
      <c r="J15768" s="92"/>
      <c r="K15768" s="92"/>
    </row>
    <row r="15769" spans="10:11" x14ac:dyDescent="0.25">
      <c r="J15769" s="92"/>
      <c r="K15769" s="92"/>
    </row>
    <row r="15770" spans="10:11" x14ac:dyDescent="0.25">
      <c r="J15770" s="92"/>
      <c r="K15770" s="92"/>
    </row>
    <row r="15771" spans="10:11" x14ac:dyDescent="0.25">
      <c r="J15771" s="92"/>
      <c r="K15771" s="92"/>
    </row>
    <row r="15772" spans="10:11" x14ac:dyDescent="0.25">
      <c r="J15772" s="92"/>
      <c r="K15772" s="92"/>
    </row>
    <row r="15773" spans="10:11" x14ac:dyDescent="0.25">
      <c r="J15773" s="92"/>
      <c r="K15773" s="92"/>
    </row>
    <row r="15774" spans="10:11" x14ac:dyDescent="0.25">
      <c r="J15774" s="92"/>
      <c r="K15774" s="92"/>
    </row>
    <row r="15775" spans="10:11" x14ac:dyDescent="0.25">
      <c r="J15775" s="92"/>
      <c r="K15775" s="92"/>
    </row>
    <row r="15776" spans="10:11" x14ac:dyDescent="0.25">
      <c r="J15776" s="92"/>
      <c r="K15776" s="92"/>
    </row>
    <row r="15777" spans="10:11" x14ac:dyDescent="0.25">
      <c r="J15777" s="92"/>
      <c r="K15777" s="92"/>
    </row>
    <row r="15778" spans="10:11" x14ac:dyDescent="0.25">
      <c r="J15778" s="92"/>
      <c r="K15778" s="92"/>
    </row>
    <row r="15779" spans="10:11" x14ac:dyDescent="0.25">
      <c r="J15779" s="92"/>
      <c r="K15779" s="92"/>
    </row>
    <row r="15780" spans="10:11" x14ac:dyDescent="0.25">
      <c r="J15780" s="92"/>
      <c r="K15780" s="92"/>
    </row>
    <row r="15781" spans="10:11" x14ac:dyDescent="0.25">
      <c r="J15781" s="92"/>
      <c r="K15781" s="92"/>
    </row>
    <row r="15782" spans="10:11" x14ac:dyDescent="0.25">
      <c r="J15782" s="92"/>
      <c r="K15782" s="92"/>
    </row>
    <row r="15783" spans="10:11" x14ac:dyDescent="0.25">
      <c r="J15783" s="92"/>
      <c r="K15783" s="92"/>
    </row>
    <row r="15784" spans="10:11" x14ac:dyDescent="0.25">
      <c r="J15784" s="92"/>
      <c r="K15784" s="92"/>
    </row>
    <row r="15785" spans="10:11" x14ac:dyDescent="0.25">
      <c r="J15785" s="92"/>
      <c r="K15785" s="92"/>
    </row>
    <row r="15786" spans="10:11" x14ac:dyDescent="0.25">
      <c r="J15786" s="92"/>
      <c r="K15786" s="92"/>
    </row>
    <row r="15787" spans="10:11" x14ac:dyDescent="0.25">
      <c r="J15787" s="92"/>
      <c r="K15787" s="92"/>
    </row>
    <row r="15788" spans="10:11" x14ac:dyDescent="0.25">
      <c r="J15788" s="92"/>
      <c r="K15788" s="92"/>
    </row>
    <row r="15789" spans="10:11" x14ac:dyDescent="0.25">
      <c r="J15789" s="92"/>
      <c r="K15789" s="92"/>
    </row>
    <row r="15790" spans="10:11" x14ac:dyDescent="0.25">
      <c r="J15790" s="92"/>
      <c r="K15790" s="92"/>
    </row>
    <row r="15791" spans="10:11" x14ac:dyDescent="0.25">
      <c r="J15791" s="92"/>
      <c r="K15791" s="92"/>
    </row>
    <row r="15792" spans="10:11" x14ac:dyDescent="0.25">
      <c r="J15792" s="92"/>
      <c r="K15792" s="92"/>
    </row>
    <row r="15793" spans="10:11" x14ac:dyDescent="0.25">
      <c r="J15793" s="92"/>
      <c r="K15793" s="92"/>
    </row>
    <row r="15794" spans="10:11" x14ac:dyDescent="0.25">
      <c r="J15794" s="92"/>
      <c r="K15794" s="92"/>
    </row>
    <row r="15795" spans="10:11" x14ac:dyDescent="0.25">
      <c r="J15795" s="92"/>
      <c r="K15795" s="92"/>
    </row>
    <row r="15796" spans="10:11" x14ac:dyDescent="0.25">
      <c r="J15796" s="92"/>
      <c r="K15796" s="92"/>
    </row>
    <row r="15797" spans="10:11" x14ac:dyDescent="0.25">
      <c r="J15797" s="92"/>
      <c r="K15797" s="92"/>
    </row>
    <row r="15798" spans="10:11" x14ac:dyDescent="0.25">
      <c r="J15798" s="92"/>
      <c r="K15798" s="92"/>
    </row>
    <row r="15799" spans="10:11" x14ac:dyDescent="0.25">
      <c r="J15799" s="92"/>
      <c r="K15799" s="92"/>
    </row>
    <row r="15800" spans="10:11" x14ac:dyDescent="0.25">
      <c r="J15800" s="92"/>
      <c r="K15800" s="92"/>
    </row>
    <row r="15801" spans="10:11" x14ac:dyDescent="0.25">
      <c r="J15801" s="92"/>
      <c r="K15801" s="92"/>
    </row>
    <row r="15802" spans="10:11" x14ac:dyDescent="0.25">
      <c r="J15802" s="92"/>
      <c r="K15802" s="92"/>
    </row>
    <row r="15803" spans="10:11" x14ac:dyDescent="0.25">
      <c r="J15803" s="92"/>
      <c r="K15803" s="92"/>
    </row>
    <row r="15804" spans="10:11" x14ac:dyDescent="0.25">
      <c r="J15804" s="92"/>
      <c r="K15804" s="92"/>
    </row>
    <row r="15805" spans="10:11" x14ac:dyDescent="0.25">
      <c r="J15805" s="92"/>
      <c r="K15805" s="92"/>
    </row>
    <row r="15806" spans="10:11" x14ac:dyDescent="0.25">
      <c r="J15806" s="92"/>
      <c r="K15806" s="92"/>
    </row>
    <row r="15807" spans="10:11" x14ac:dyDescent="0.25">
      <c r="J15807" s="92"/>
      <c r="K15807" s="92"/>
    </row>
    <row r="15808" spans="10:11" x14ac:dyDescent="0.25">
      <c r="J15808" s="92"/>
      <c r="K15808" s="92"/>
    </row>
    <row r="15809" spans="10:11" x14ac:dyDescent="0.25">
      <c r="J15809" s="92"/>
      <c r="K15809" s="92"/>
    </row>
    <row r="15810" spans="10:11" x14ac:dyDescent="0.25">
      <c r="J15810" s="92"/>
      <c r="K15810" s="92"/>
    </row>
    <row r="15811" spans="10:11" x14ac:dyDescent="0.25">
      <c r="J15811" s="92"/>
      <c r="K15811" s="92"/>
    </row>
    <row r="15812" spans="10:11" x14ac:dyDescent="0.25">
      <c r="J15812" s="92"/>
      <c r="K15812" s="92"/>
    </row>
    <row r="15813" spans="10:11" x14ac:dyDescent="0.25">
      <c r="J15813" s="92"/>
      <c r="K15813" s="92"/>
    </row>
    <row r="15814" spans="10:11" x14ac:dyDescent="0.25">
      <c r="J15814" s="92"/>
      <c r="K15814" s="92"/>
    </row>
    <row r="15815" spans="10:11" x14ac:dyDescent="0.25">
      <c r="J15815" s="92"/>
      <c r="K15815" s="92"/>
    </row>
    <row r="15816" spans="10:11" x14ac:dyDescent="0.25">
      <c r="J15816" s="92"/>
      <c r="K15816" s="92"/>
    </row>
    <row r="15817" spans="10:11" x14ac:dyDescent="0.25">
      <c r="J15817" s="92"/>
      <c r="K15817" s="92"/>
    </row>
    <row r="15818" spans="10:11" x14ac:dyDescent="0.25">
      <c r="J15818" s="92"/>
      <c r="K15818" s="92"/>
    </row>
    <row r="15819" spans="10:11" x14ac:dyDescent="0.25">
      <c r="J15819" s="92"/>
      <c r="K15819" s="92"/>
    </row>
    <row r="15820" spans="10:11" x14ac:dyDescent="0.25">
      <c r="J15820" s="92"/>
      <c r="K15820" s="92"/>
    </row>
    <row r="15821" spans="10:11" x14ac:dyDescent="0.25">
      <c r="J15821" s="92"/>
      <c r="K15821" s="92"/>
    </row>
    <row r="15822" spans="10:11" x14ac:dyDescent="0.25">
      <c r="J15822" s="92"/>
      <c r="K15822" s="92"/>
    </row>
    <row r="15823" spans="10:11" x14ac:dyDescent="0.25">
      <c r="J15823" s="92"/>
      <c r="K15823" s="92"/>
    </row>
    <row r="15824" spans="10:11" x14ac:dyDescent="0.25">
      <c r="J15824" s="92"/>
      <c r="K15824" s="92"/>
    </row>
    <row r="15825" spans="10:11" x14ac:dyDescent="0.25">
      <c r="J15825" s="92"/>
      <c r="K15825" s="92"/>
    </row>
    <row r="15826" spans="10:11" x14ac:dyDescent="0.25">
      <c r="J15826" s="92"/>
      <c r="K15826" s="92"/>
    </row>
    <row r="15827" spans="10:11" x14ac:dyDescent="0.25">
      <c r="J15827" s="92"/>
      <c r="K15827" s="92"/>
    </row>
    <row r="15828" spans="10:11" x14ac:dyDescent="0.25">
      <c r="J15828" s="92"/>
      <c r="K15828" s="92"/>
    </row>
    <row r="15829" spans="10:11" x14ac:dyDescent="0.25">
      <c r="J15829" s="92"/>
      <c r="K15829" s="92"/>
    </row>
    <row r="15830" spans="10:11" x14ac:dyDescent="0.25">
      <c r="J15830" s="92"/>
      <c r="K15830" s="92"/>
    </row>
    <row r="15831" spans="10:11" x14ac:dyDescent="0.25">
      <c r="J15831" s="92"/>
      <c r="K15831" s="92"/>
    </row>
    <row r="15832" spans="10:11" x14ac:dyDescent="0.25">
      <c r="J15832" s="92"/>
      <c r="K15832" s="92"/>
    </row>
    <row r="15833" spans="10:11" x14ac:dyDescent="0.25">
      <c r="J15833" s="92"/>
      <c r="K15833" s="92"/>
    </row>
    <row r="15834" spans="10:11" x14ac:dyDescent="0.25">
      <c r="J15834" s="92"/>
      <c r="K15834" s="92"/>
    </row>
    <row r="15835" spans="10:11" x14ac:dyDescent="0.25">
      <c r="J15835" s="92"/>
      <c r="K15835" s="92"/>
    </row>
    <row r="15836" spans="10:11" x14ac:dyDescent="0.25">
      <c r="J15836" s="92"/>
      <c r="K15836" s="92"/>
    </row>
    <row r="15837" spans="10:11" x14ac:dyDescent="0.25">
      <c r="J15837" s="92"/>
      <c r="K15837" s="92"/>
    </row>
    <row r="15838" spans="10:11" x14ac:dyDescent="0.25">
      <c r="J15838" s="92"/>
      <c r="K15838" s="92"/>
    </row>
    <row r="15839" spans="10:11" x14ac:dyDescent="0.25">
      <c r="J15839" s="92"/>
      <c r="K15839" s="92"/>
    </row>
    <row r="15840" spans="10:11" x14ac:dyDescent="0.25">
      <c r="J15840" s="92"/>
      <c r="K15840" s="92"/>
    </row>
    <row r="15841" spans="10:11" x14ac:dyDescent="0.25">
      <c r="J15841" s="92"/>
      <c r="K15841" s="92"/>
    </row>
    <row r="15842" spans="10:11" x14ac:dyDescent="0.25">
      <c r="J15842" s="92"/>
      <c r="K15842" s="92"/>
    </row>
    <row r="15843" spans="10:11" x14ac:dyDescent="0.25">
      <c r="J15843" s="92"/>
      <c r="K15843" s="92"/>
    </row>
    <row r="15844" spans="10:11" x14ac:dyDescent="0.25">
      <c r="J15844" s="92"/>
      <c r="K15844" s="92"/>
    </row>
    <row r="15845" spans="10:11" x14ac:dyDescent="0.25">
      <c r="J15845" s="92"/>
      <c r="K15845" s="92"/>
    </row>
    <row r="15846" spans="10:11" x14ac:dyDescent="0.25">
      <c r="J15846" s="92"/>
      <c r="K15846" s="92"/>
    </row>
    <row r="15847" spans="10:11" x14ac:dyDescent="0.25">
      <c r="J15847" s="92"/>
      <c r="K15847" s="92"/>
    </row>
    <row r="15848" spans="10:11" x14ac:dyDescent="0.25">
      <c r="J15848" s="92"/>
      <c r="K15848" s="92"/>
    </row>
    <row r="15849" spans="10:11" x14ac:dyDescent="0.25">
      <c r="J15849" s="92"/>
      <c r="K15849" s="92"/>
    </row>
    <row r="15850" spans="10:11" x14ac:dyDescent="0.25">
      <c r="J15850" s="92"/>
      <c r="K15850" s="92"/>
    </row>
    <row r="15851" spans="10:11" x14ac:dyDescent="0.25">
      <c r="J15851" s="92"/>
      <c r="K15851" s="92"/>
    </row>
    <row r="15852" spans="10:11" x14ac:dyDescent="0.25">
      <c r="J15852" s="92"/>
      <c r="K15852" s="92"/>
    </row>
    <row r="15853" spans="10:11" x14ac:dyDescent="0.25">
      <c r="J15853" s="92"/>
      <c r="K15853" s="92"/>
    </row>
    <row r="15854" spans="10:11" x14ac:dyDescent="0.25">
      <c r="J15854" s="92"/>
      <c r="K15854" s="92"/>
    </row>
    <row r="15855" spans="10:11" x14ac:dyDescent="0.25">
      <c r="J15855" s="92"/>
      <c r="K15855" s="92"/>
    </row>
    <row r="15856" spans="10:11" x14ac:dyDescent="0.25">
      <c r="J15856" s="92"/>
      <c r="K15856" s="92"/>
    </row>
    <row r="15857" spans="10:11" x14ac:dyDescent="0.25">
      <c r="J15857" s="92"/>
      <c r="K15857" s="92"/>
    </row>
    <row r="15858" spans="10:11" x14ac:dyDescent="0.25">
      <c r="J15858" s="92"/>
      <c r="K15858" s="92"/>
    </row>
    <row r="15859" spans="10:11" x14ac:dyDescent="0.25">
      <c r="J15859" s="92"/>
      <c r="K15859" s="92"/>
    </row>
    <row r="15860" spans="10:11" x14ac:dyDescent="0.25">
      <c r="J15860" s="92"/>
      <c r="K15860" s="92"/>
    </row>
    <row r="15861" spans="10:11" x14ac:dyDescent="0.25">
      <c r="J15861" s="92"/>
      <c r="K15861" s="92"/>
    </row>
    <row r="15862" spans="10:11" x14ac:dyDescent="0.25">
      <c r="J15862" s="92"/>
      <c r="K15862" s="92"/>
    </row>
    <row r="15863" spans="10:11" x14ac:dyDescent="0.25">
      <c r="J15863" s="92"/>
      <c r="K15863" s="92"/>
    </row>
    <row r="15864" spans="10:11" x14ac:dyDescent="0.25">
      <c r="J15864" s="92"/>
      <c r="K15864" s="92"/>
    </row>
    <row r="15865" spans="10:11" x14ac:dyDescent="0.25">
      <c r="J15865" s="92"/>
      <c r="K15865" s="92"/>
    </row>
    <row r="15866" spans="10:11" x14ac:dyDescent="0.25">
      <c r="J15866" s="92"/>
      <c r="K15866" s="92"/>
    </row>
    <row r="15867" spans="10:11" x14ac:dyDescent="0.25">
      <c r="J15867" s="92"/>
      <c r="K15867" s="92"/>
    </row>
    <row r="15868" spans="10:11" x14ac:dyDescent="0.25">
      <c r="J15868" s="92"/>
      <c r="K15868" s="92"/>
    </row>
    <row r="15869" spans="10:11" x14ac:dyDescent="0.25">
      <c r="J15869" s="92"/>
      <c r="K15869" s="92"/>
    </row>
    <row r="15870" spans="10:11" x14ac:dyDescent="0.25">
      <c r="J15870" s="92"/>
      <c r="K15870" s="92"/>
    </row>
    <row r="15871" spans="10:11" x14ac:dyDescent="0.25">
      <c r="J15871" s="92"/>
      <c r="K15871" s="92"/>
    </row>
    <row r="15872" spans="10:11" x14ac:dyDescent="0.25">
      <c r="J15872" s="92"/>
      <c r="K15872" s="92"/>
    </row>
    <row r="15873" spans="10:11" x14ac:dyDescent="0.25">
      <c r="J15873" s="92"/>
      <c r="K15873" s="92"/>
    </row>
    <row r="15874" spans="10:11" x14ac:dyDescent="0.25">
      <c r="J15874" s="92"/>
      <c r="K15874" s="92"/>
    </row>
    <row r="15875" spans="10:11" x14ac:dyDescent="0.25">
      <c r="J15875" s="92"/>
      <c r="K15875" s="92"/>
    </row>
    <row r="15876" spans="10:11" x14ac:dyDescent="0.25">
      <c r="J15876" s="92"/>
      <c r="K15876" s="92"/>
    </row>
    <row r="15877" spans="10:11" x14ac:dyDescent="0.25">
      <c r="J15877" s="92"/>
      <c r="K15877" s="92"/>
    </row>
    <row r="15878" spans="10:11" x14ac:dyDescent="0.25">
      <c r="J15878" s="92"/>
      <c r="K15878" s="92"/>
    </row>
    <row r="15879" spans="10:11" x14ac:dyDescent="0.25">
      <c r="J15879" s="92"/>
      <c r="K15879" s="92"/>
    </row>
    <row r="15880" spans="10:11" x14ac:dyDescent="0.25">
      <c r="J15880" s="92"/>
      <c r="K15880" s="92"/>
    </row>
    <row r="15881" spans="10:11" x14ac:dyDescent="0.25">
      <c r="J15881" s="92"/>
      <c r="K15881" s="92"/>
    </row>
    <row r="15882" spans="10:11" x14ac:dyDescent="0.25">
      <c r="J15882" s="92"/>
      <c r="K15882" s="92"/>
    </row>
    <row r="15883" spans="10:11" x14ac:dyDescent="0.25">
      <c r="J15883" s="92"/>
      <c r="K15883" s="92"/>
    </row>
    <row r="15884" spans="10:11" x14ac:dyDescent="0.25">
      <c r="J15884" s="92"/>
      <c r="K15884" s="92"/>
    </row>
    <row r="15885" spans="10:11" x14ac:dyDescent="0.25">
      <c r="J15885" s="92"/>
      <c r="K15885" s="92"/>
    </row>
    <row r="15886" spans="10:11" x14ac:dyDescent="0.25">
      <c r="J15886" s="92"/>
      <c r="K15886" s="92"/>
    </row>
    <row r="15887" spans="10:11" x14ac:dyDescent="0.25">
      <c r="J15887" s="92"/>
      <c r="K15887" s="92"/>
    </row>
    <row r="15888" spans="10:11" x14ac:dyDescent="0.25">
      <c r="J15888" s="92"/>
      <c r="K15888" s="92"/>
    </row>
    <row r="15889" spans="10:11" x14ac:dyDescent="0.25">
      <c r="J15889" s="92"/>
      <c r="K15889" s="92"/>
    </row>
    <row r="15890" spans="10:11" x14ac:dyDescent="0.25">
      <c r="J15890" s="92"/>
      <c r="K15890" s="92"/>
    </row>
    <row r="15891" spans="10:11" x14ac:dyDescent="0.25">
      <c r="J15891" s="92"/>
      <c r="K15891" s="92"/>
    </row>
    <row r="15892" spans="10:11" x14ac:dyDescent="0.25">
      <c r="J15892" s="92"/>
      <c r="K15892" s="92"/>
    </row>
    <row r="15893" spans="10:11" x14ac:dyDescent="0.25">
      <c r="J15893" s="92"/>
      <c r="K15893" s="92"/>
    </row>
    <row r="15894" spans="10:11" x14ac:dyDescent="0.25">
      <c r="J15894" s="92"/>
      <c r="K15894" s="92"/>
    </row>
    <row r="15895" spans="10:11" x14ac:dyDescent="0.25">
      <c r="J15895" s="92"/>
      <c r="K15895" s="92"/>
    </row>
    <row r="15896" spans="10:11" x14ac:dyDescent="0.25">
      <c r="J15896" s="92"/>
      <c r="K15896" s="92"/>
    </row>
    <row r="15897" spans="10:11" x14ac:dyDescent="0.25">
      <c r="J15897" s="92"/>
      <c r="K15897" s="92"/>
    </row>
    <row r="15898" spans="10:11" x14ac:dyDescent="0.25">
      <c r="J15898" s="92"/>
      <c r="K15898" s="92"/>
    </row>
    <row r="15899" spans="10:11" x14ac:dyDescent="0.25">
      <c r="J15899" s="92"/>
      <c r="K15899" s="92"/>
    </row>
    <row r="15900" spans="10:11" x14ac:dyDescent="0.25">
      <c r="J15900" s="92"/>
      <c r="K15900" s="92"/>
    </row>
    <row r="15901" spans="10:11" x14ac:dyDescent="0.25">
      <c r="J15901" s="92"/>
      <c r="K15901" s="92"/>
    </row>
    <row r="15902" spans="10:11" x14ac:dyDescent="0.25">
      <c r="J15902" s="92"/>
      <c r="K15902" s="92"/>
    </row>
    <row r="15903" spans="10:11" x14ac:dyDescent="0.25">
      <c r="J15903" s="92"/>
      <c r="K15903" s="92"/>
    </row>
    <row r="15904" spans="10:11" x14ac:dyDescent="0.25">
      <c r="J15904" s="92"/>
      <c r="K15904" s="92"/>
    </row>
    <row r="15905" spans="10:11" x14ac:dyDescent="0.25">
      <c r="J15905" s="92"/>
      <c r="K15905" s="92"/>
    </row>
    <row r="15906" spans="10:11" x14ac:dyDescent="0.25">
      <c r="J15906" s="92"/>
      <c r="K15906" s="92"/>
    </row>
    <row r="15907" spans="10:11" x14ac:dyDescent="0.25">
      <c r="J15907" s="92"/>
      <c r="K15907" s="92"/>
    </row>
    <row r="15908" spans="10:11" x14ac:dyDescent="0.25">
      <c r="J15908" s="92"/>
      <c r="K15908" s="92"/>
    </row>
    <row r="15909" spans="10:11" x14ac:dyDescent="0.25">
      <c r="J15909" s="92"/>
      <c r="K15909" s="92"/>
    </row>
    <row r="15910" spans="10:11" x14ac:dyDescent="0.25">
      <c r="J15910" s="92"/>
      <c r="K15910" s="92"/>
    </row>
    <row r="15911" spans="10:11" x14ac:dyDescent="0.25">
      <c r="J15911" s="92"/>
      <c r="K15911" s="92"/>
    </row>
    <row r="15912" spans="10:11" x14ac:dyDescent="0.25">
      <c r="J15912" s="92"/>
      <c r="K15912" s="92"/>
    </row>
    <row r="15913" spans="10:11" x14ac:dyDescent="0.25">
      <c r="J15913" s="92"/>
      <c r="K15913" s="92"/>
    </row>
    <row r="15914" spans="10:11" x14ac:dyDescent="0.25">
      <c r="J15914" s="92"/>
      <c r="K15914" s="92"/>
    </row>
    <row r="15915" spans="10:11" x14ac:dyDescent="0.25">
      <c r="J15915" s="92"/>
      <c r="K15915" s="92"/>
    </row>
    <row r="15916" spans="10:11" x14ac:dyDescent="0.25">
      <c r="J15916" s="92"/>
      <c r="K15916" s="92"/>
    </row>
    <row r="15917" spans="10:11" x14ac:dyDescent="0.25">
      <c r="J15917" s="92"/>
      <c r="K15917" s="92"/>
    </row>
    <row r="15918" spans="10:11" x14ac:dyDescent="0.25">
      <c r="J15918" s="92"/>
      <c r="K15918" s="92"/>
    </row>
    <row r="15919" spans="10:11" x14ac:dyDescent="0.25">
      <c r="J15919" s="92"/>
      <c r="K15919" s="92"/>
    </row>
    <row r="15920" spans="10:11" x14ac:dyDescent="0.25">
      <c r="J15920" s="92"/>
      <c r="K15920" s="92"/>
    </row>
    <row r="15921" spans="10:11" x14ac:dyDescent="0.25">
      <c r="J15921" s="92"/>
      <c r="K15921" s="92"/>
    </row>
    <row r="15922" spans="10:11" x14ac:dyDescent="0.25">
      <c r="J15922" s="92"/>
      <c r="K15922" s="92"/>
    </row>
    <row r="15923" spans="10:11" x14ac:dyDescent="0.25">
      <c r="J15923" s="92"/>
      <c r="K15923" s="92"/>
    </row>
    <row r="15924" spans="10:11" x14ac:dyDescent="0.25">
      <c r="J15924" s="92"/>
      <c r="K15924" s="92"/>
    </row>
    <row r="15925" spans="10:11" x14ac:dyDescent="0.25">
      <c r="J15925" s="92"/>
      <c r="K15925" s="92"/>
    </row>
    <row r="15926" spans="10:11" x14ac:dyDescent="0.25">
      <c r="J15926" s="92"/>
      <c r="K15926" s="92"/>
    </row>
    <row r="15927" spans="10:11" x14ac:dyDescent="0.25">
      <c r="J15927" s="92"/>
      <c r="K15927" s="92"/>
    </row>
    <row r="15928" spans="10:11" x14ac:dyDescent="0.25">
      <c r="J15928" s="92"/>
      <c r="K15928" s="92"/>
    </row>
    <row r="15929" spans="10:11" x14ac:dyDescent="0.25">
      <c r="J15929" s="92"/>
      <c r="K15929" s="92"/>
    </row>
    <row r="15930" spans="10:11" x14ac:dyDescent="0.25">
      <c r="J15930" s="92"/>
      <c r="K15930" s="92"/>
    </row>
    <row r="15931" spans="10:11" x14ac:dyDescent="0.25">
      <c r="J15931" s="92"/>
      <c r="K15931" s="92"/>
    </row>
    <row r="15932" spans="10:11" x14ac:dyDescent="0.25">
      <c r="J15932" s="92"/>
      <c r="K15932" s="92"/>
    </row>
    <row r="15933" spans="10:11" x14ac:dyDescent="0.25">
      <c r="J15933" s="92"/>
      <c r="K15933" s="92"/>
    </row>
    <row r="15934" spans="10:11" x14ac:dyDescent="0.25">
      <c r="J15934" s="92"/>
      <c r="K15934" s="92"/>
    </row>
    <row r="15935" spans="10:11" x14ac:dyDescent="0.25">
      <c r="J15935" s="92"/>
      <c r="K15935" s="92"/>
    </row>
    <row r="15936" spans="10:11" x14ac:dyDescent="0.25">
      <c r="J15936" s="92"/>
      <c r="K15936" s="92"/>
    </row>
    <row r="15937" spans="10:11" x14ac:dyDescent="0.25">
      <c r="J15937" s="92"/>
      <c r="K15937" s="92"/>
    </row>
    <row r="15938" spans="10:11" x14ac:dyDescent="0.25">
      <c r="J15938" s="92"/>
      <c r="K15938" s="92"/>
    </row>
    <row r="15939" spans="10:11" x14ac:dyDescent="0.25">
      <c r="J15939" s="92"/>
      <c r="K15939" s="92"/>
    </row>
    <row r="15940" spans="10:11" x14ac:dyDescent="0.25">
      <c r="J15940" s="92"/>
      <c r="K15940" s="92"/>
    </row>
    <row r="15941" spans="10:11" x14ac:dyDescent="0.25">
      <c r="J15941" s="92"/>
      <c r="K15941" s="92"/>
    </row>
    <row r="15942" spans="10:11" x14ac:dyDescent="0.25">
      <c r="J15942" s="92"/>
      <c r="K15942" s="92"/>
    </row>
    <row r="15943" spans="10:11" x14ac:dyDescent="0.25">
      <c r="J15943" s="92"/>
      <c r="K15943" s="92"/>
    </row>
    <row r="15944" spans="10:11" x14ac:dyDescent="0.25">
      <c r="J15944" s="92"/>
      <c r="K15944" s="92"/>
    </row>
    <row r="15945" spans="10:11" x14ac:dyDescent="0.25">
      <c r="J15945" s="92"/>
      <c r="K15945" s="92"/>
    </row>
    <row r="15946" spans="10:11" x14ac:dyDescent="0.25">
      <c r="J15946" s="92"/>
      <c r="K15946" s="92"/>
    </row>
    <row r="15947" spans="10:11" x14ac:dyDescent="0.25">
      <c r="J15947" s="92"/>
      <c r="K15947" s="92"/>
    </row>
    <row r="15948" spans="10:11" x14ac:dyDescent="0.25">
      <c r="J15948" s="92"/>
      <c r="K15948" s="92"/>
    </row>
    <row r="15949" spans="10:11" x14ac:dyDescent="0.25">
      <c r="J15949" s="92"/>
      <c r="K15949" s="92"/>
    </row>
    <row r="15950" spans="10:11" x14ac:dyDescent="0.25">
      <c r="J15950" s="92"/>
      <c r="K15950" s="92"/>
    </row>
    <row r="15951" spans="10:11" x14ac:dyDescent="0.25">
      <c r="J15951" s="92"/>
      <c r="K15951" s="92"/>
    </row>
    <row r="15952" spans="10:11" x14ac:dyDescent="0.25">
      <c r="J15952" s="92"/>
      <c r="K15952" s="92"/>
    </row>
    <row r="15953" spans="10:11" x14ac:dyDescent="0.25">
      <c r="J15953" s="92"/>
      <c r="K15953" s="92"/>
    </row>
    <row r="15954" spans="10:11" x14ac:dyDescent="0.25">
      <c r="J15954" s="92"/>
      <c r="K15954" s="92"/>
    </row>
    <row r="15955" spans="10:11" x14ac:dyDescent="0.25">
      <c r="J15955" s="92"/>
      <c r="K15955" s="92"/>
    </row>
    <row r="15956" spans="10:11" x14ac:dyDescent="0.25">
      <c r="J15956" s="92"/>
      <c r="K15956" s="92"/>
    </row>
    <row r="15957" spans="10:11" x14ac:dyDescent="0.25">
      <c r="J15957" s="92"/>
      <c r="K15957" s="92"/>
    </row>
    <row r="15958" spans="10:11" x14ac:dyDescent="0.25">
      <c r="J15958" s="92"/>
      <c r="K15958" s="92"/>
    </row>
    <row r="15959" spans="10:11" x14ac:dyDescent="0.25">
      <c r="J15959" s="92"/>
      <c r="K15959" s="92"/>
    </row>
    <row r="15960" spans="10:11" x14ac:dyDescent="0.25">
      <c r="J15960" s="92"/>
      <c r="K15960" s="92"/>
    </row>
    <row r="15961" spans="10:11" x14ac:dyDescent="0.25">
      <c r="J15961" s="92"/>
      <c r="K15961" s="92"/>
    </row>
    <row r="15962" spans="10:11" x14ac:dyDescent="0.25">
      <c r="J15962" s="92"/>
      <c r="K15962" s="92"/>
    </row>
    <row r="15963" spans="10:11" x14ac:dyDescent="0.25">
      <c r="J15963" s="92"/>
      <c r="K15963" s="92"/>
    </row>
    <row r="15964" spans="10:11" x14ac:dyDescent="0.25">
      <c r="J15964" s="92"/>
      <c r="K15964" s="92"/>
    </row>
    <row r="15965" spans="10:11" x14ac:dyDescent="0.25">
      <c r="J15965" s="92"/>
      <c r="K15965" s="92"/>
    </row>
    <row r="15966" spans="10:11" x14ac:dyDescent="0.25">
      <c r="J15966" s="92"/>
      <c r="K15966" s="92"/>
    </row>
    <row r="15967" spans="10:11" x14ac:dyDescent="0.25">
      <c r="J15967" s="92"/>
      <c r="K15967" s="92"/>
    </row>
    <row r="15968" spans="10:11" x14ac:dyDescent="0.25">
      <c r="J15968" s="92"/>
      <c r="K15968" s="92"/>
    </row>
    <row r="15969" spans="10:11" x14ac:dyDescent="0.25">
      <c r="J15969" s="92"/>
      <c r="K15969" s="92"/>
    </row>
    <row r="15970" spans="10:11" x14ac:dyDescent="0.25">
      <c r="J15970" s="92"/>
      <c r="K15970" s="92"/>
    </row>
    <row r="15971" spans="10:11" x14ac:dyDescent="0.25">
      <c r="J15971" s="92"/>
      <c r="K15971" s="92"/>
    </row>
    <row r="15972" spans="10:11" x14ac:dyDescent="0.25">
      <c r="J15972" s="92"/>
      <c r="K15972" s="92"/>
    </row>
    <row r="15973" spans="10:11" x14ac:dyDescent="0.25">
      <c r="J15973" s="92"/>
      <c r="K15973" s="92"/>
    </row>
    <row r="15974" spans="10:11" x14ac:dyDescent="0.25">
      <c r="J15974" s="92"/>
      <c r="K15974" s="92"/>
    </row>
    <row r="15975" spans="10:11" x14ac:dyDescent="0.25">
      <c r="J15975" s="92"/>
      <c r="K15975" s="92"/>
    </row>
    <row r="15976" spans="10:11" x14ac:dyDescent="0.25">
      <c r="J15976" s="92"/>
      <c r="K15976" s="92"/>
    </row>
    <row r="15977" spans="10:11" x14ac:dyDescent="0.25">
      <c r="J15977" s="92"/>
      <c r="K15977" s="92"/>
    </row>
    <row r="15978" spans="10:11" x14ac:dyDescent="0.25">
      <c r="J15978" s="92"/>
      <c r="K15978" s="92"/>
    </row>
    <row r="15979" spans="10:11" x14ac:dyDescent="0.25">
      <c r="J15979" s="92"/>
      <c r="K15979" s="92"/>
    </row>
    <row r="15980" spans="10:11" x14ac:dyDescent="0.25">
      <c r="J15980" s="92"/>
      <c r="K15980" s="92"/>
    </row>
    <row r="15981" spans="10:11" x14ac:dyDescent="0.25">
      <c r="J15981" s="92"/>
      <c r="K15981" s="92"/>
    </row>
    <row r="15982" spans="10:11" x14ac:dyDescent="0.25">
      <c r="J15982" s="92"/>
      <c r="K15982" s="92"/>
    </row>
    <row r="15983" spans="10:11" x14ac:dyDescent="0.25">
      <c r="J15983" s="92"/>
      <c r="K15983" s="92"/>
    </row>
    <row r="15984" spans="10:11" x14ac:dyDescent="0.25">
      <c r="J15984" s="92"/>
      <c r="K15984" s="92"/>
    </row>
    <row r="15985" spans="10:11" x14ac:dyDescent="0.25">
      <c r="J15985" s="92"/>
      <c r="K15985" s="92"/>
    </row>
    <row r="15986" spans="10:11" x14ac:dyDescent="0.25">
      <c r="J15986" s="92"/>
      <c r="K15986" s="92"/>
    </row>
    <row r="15987" spans="10:11" x14ac:dyDescent="0.25">
      <c r="J15987" s="92"/>
      <c r="K15987" s="92"/>
    </row>
    <row r="15988" spans="10:11" x14ac:dyDescent="0.25">
      <c r="J15988" s="92"/>
      <c r="K15988" s="92"/>
    </row>
    <row r="15989" spans="10:11" x14ac:dyDescent="0.25">
      <c r="J15989" s="92"/>
      <c r="K15989" s="92"/>
    </row>
    <row r="15990" spans="10:11" x14ac:dyDescent="0.25">
      <c r="J15990" s="92"/>
      <c r="K15990" s="92"/>
    </row>
    <row r="15991" spans="10:11" x14ac:dyDescent="0.25">
      <c r="J15991" s="92"/>
      <c r="K15991" s="92"/>
    </row>
    <row r="15992" spans="10:11" x14ac:dyDescent="0.25">
      <c r="J15992" s="92"/>
      <c r="K15992" s="92"/>
    </row>
    <row r="15993" spans="10:11" x14ac:dyDescent="0.25">
      <c r="J15993" s="92"/>
      <c r="K15993" s="92"/>
    </row>
    <row r="15994" spans="10:11" x14ac:dyDescent="0.25">
      <c r="J15994" s="92"/>
      <c r="K15994" s="92"/>
    </row>
    <row r="15995" spans="10:11" x14ac:dyDescent="0.25">
      <c r="J15995" s="92"/>
      <c r="K15995" s="92"/>
    </row>
    <row r="15996" spans="10:11" x14ac:dyDescent="0.25">
      <c r="J15996" s="92"/>
      <c r="K15996" s="92"/>
    </row>
    <row r="15997" spans="10:11" x14ac:dyDescent="0.25">
      <c r="J15997" s="92"/>
      <c r="K15997" s="92"/>
    </row>
    <row r="15998" spans="10:11" x14ac:dyDescent="0.25">
      <c r="J15998" s="92"/>
      <c r="K15998" s="92"/>
    </row>
    <row r="15999" spans="10:11" x14ac:dyDescent="0.25">
      <c r="J15999" s="92"/>
      <c r="K15999" s="92"/>
    </row>
    <row r="16000" spans="10:11" x14ac:dyDescent="0.25">
      <c r="J16000" s="92"/>
      <c r="K16000" s="92"/>
    </row>
    <row r="16001" spans="10:11" x14ac:dyDescent="0.25">
      <c r="J16001" s="92"/>
      <c r="K16001" s="92"/>
    </row>
    <row r="16002" spans="10:11" x14ac:dyDescent="0.25">
      <c r="J16002" s="92"/>
      <c r="K16002" s="92"/>
    </row>
    <row r="16003" spans="10:11" x14ac:dyDescent="0.25">
      <c r="J16003" s="92"/>
      <c r="K16003" s="92"/>
    </row>
    <row r="16004" spans="10:11" x14ac:dyDescent="0.25">
      <c r="J16004" s="92"/>
      <c r="K16004" s="92"/>
    </row>
    <row r="16005" spans="10:11" x14ac:dyDescent="0.25">
      <c r="J16005" s="92"/>
      <c r="K16005" s="92"/>
    </row>
    <row r="16006" spans="10:11" x14ac:dyDescent="0.25">
      <c r="J16006" s="92"/>
      <c r="K16006" s="92"/>
    </row>
    <row r="16007" spans="10:11" x14ac:dyDescent="0.25">
      <c r="J16007" s="92"/>
      <c r="K16007" s="92"/>
    </row>
    <row r="16008" spans="10:11" x14ac:dyDescent="0.25">
      <c r="J16008" s="92"/>
      <c r="K16008" s="92"/>
    </row>
    <row r="16009" spans="10:11" x14ac:dyDescent="0.25">
      <c r="J16009" s="92"/>
      <c r="K16009" s="92"/>
    </row>
    <row r="16010" spans="10:11" x14ac:dyDescent="0.25">
      <c r="J16010" s="92"/>
      <c r="K16010" s="92"/>
    </row>
    <row r="16011" spans="10:11" x14ac:dyDescent="0.25">
      <c r="J16011" s="92"/>
      <c r="K16011" s="92"/>
    </row>
    <row r="16012" spans="10:11" x14ac:dyDescent="0.25">
      <c r="J16012" s="92"/>
      <c r="K16012" s="92"/>
    </row>
    <row r="16013" spans="10:11" x14ac:dyDescent="0.25">
      <c r="J16013" s="92"/>
      <c r="K16013" s="92"/>
    </row>
    <row r="16014" spans="10:11" x14ac:dyDescent="0.25">
      <c r="J16014" s="92"/>
      <c r="K16014" s="92"/>
    </row>
    <row r="16015" spans="10:11" x14ac:dyDescent="0.25">
      <c r="J16015" s="92"/>
      <c r="K16015" s="92"/>
    </row>
    <row r="16016" spans="10:11" x14ac:dyDescent="0.25">
      <c r="J16016" s="92"/>
      <c r="K16016" s="92"/>
    </row>
    <row r="16017" spans="10:11" x14ac:dyDescent="0.25">
      <c r="J16017" s="92"/>
      <c r="K16017" s="92"/>
    </row>
    <row r="16018" spans="10:11" x14ac:dyDescent="0.25">
      <c r="J16018" s="92"/>
      <c r="K16018" s="92"/>
    </row>
    <row r="16019" spans="10:11" x14ac:dyDescent="0.25">
      <c r="J16019" s="92"/>
      <c r="K16019" s="92"/>
    </row>
    <row r="16020" spans="10:11" x14ac:dyDescent="0.25">
      <c r="J16020" s="92"/>
      <c r="K16020" s="92"/>
    </row>
    <row r="16021" spans="10:11" x14ac:dyDescent="0.25">
      <c r="J16021" s="92"/>
      <c r="K16021" s="92"/>
    </row>
    <row r="16022" spans="10:11" x14ac:dyDescent="0.25">
      <c r="J16022" s="92"/>
      <c r="K16022" s="92"/>
    </row>
    <row r="16023" spans="10:11" x14ac:dyDescent="0.25">
      <c r="J16023" s="92"/>
      <c r="K16023" s="92"/>
    </row>
    <row r="16024" spans="10:11" x14ac:dyDescent="0.25">
      <c r="J16024" s="92"/>
      <c r="K16024" s="92"/>
    </row>
    <row r="16025" spans="10:11" x14ac:dyDescent="0.25">
      <c r="J16025" s="92"/>
      <c r="K16025" s="92"/>
    </row>
    <row r="16026" spans="10:11" x14ac:dyDescent="0.25">
      <c r="J16026" s="92"/>
      <c r="K16026" s="92"/>
    </row>
    <row r="16027" spans="10:11" x14ac:dyDescent="0.25">
      <c r="J16027" s="92"/>
      <c r="K16027" s="92"/>
    </row>
    <row r="16028" spans="10:11" x14ac:dyDescent="0.25">
      <c r="J16028" s="92"/>
      <c r="K16028" s="92"/>
    </row>
    <row r="16029" spans="10:11" x14ac:dyDescent="0.25">
      <c r="J16029" s="92"/>
      <c r="K16029" s="92"/>
    </row>
    <row r="16030" spans="10:11" x14ac:dyDescent="0.25">
      <c r="J16030" s="92"/>
      <c r="K16030" s="92"/>
    </row>
    <row r="16031" spans="10:11" x14ac:dyDescent="0.25">
      <c r="J16031" s="92"/>
      <c r="K16031" s="92"/>
    </row>
    <row r="16032" spans="10:11" x14ac:dyDescent="0.25">
      <c r="J16032" s="92"/>
      <c r="K16032" s="92"/>
    </row>
    <row r="16033" spans="10:11" x14ac:dyDescent="0.25">
      <c r="J16033" s="92"/>
      <c r="K16033" s="92"/>
    </row>
    <row r="16034" spans="10:11" x14ac:dyDescent="0.25">
      <c r="J16034" s="92"/>
      <c r="K16034" s="92"/>
    </row>
    <row r="16035" spans="10:11" x14ac:dyDescent="0.25">
      <c r="J16035" s="92"/>
      <c r="K16035" s="92"/>
    </row>
    <row r="16036" spans="10:11" x14ac:dyDescent="0.25">
      <c r="J16036" s="92"/>
      <c r="K16036" s="92"/>
    </row>
    <row r="16037" spans="10:11" x14ac:dyDescent="0.25">
      <c r="J16037" s="92"/>
      <c r="K16037" s="92"/>
    </row>
    <row r="16038" spans="10:11" x14ac:dyDescent="0.25">
      <c r="J16038" s="92"/>
      <c r="K16038" s="92"/>
    </row>
    <row r="16039" spans="10:11" x14ac:dyDescent="0.25">
      <c r="J16039" s="92"/>
      <c r="K16039" s="92"/>
    </row>
    <row r="16040" spans="10:11" x14ac:dyDescent="0.25">
      <c r="J16040" s="92"/>
      <c r="K16040" s="92"/>
    </row>
    <row r="16041" spans="10:11" x14ac:dyDescent="0.25">
      <c r="J16041" s="92"/>
      <c r="K16041" s="92"/>
    </row>
    <row r="16042" spans="10:11" x14ac:dyDescent="0.25">
      <c r="J16042" s="92"/>
      <c r="K16042" s="92"/>
    </row>
    <row r="16043" spans="10:11" x14ac:dyDescent="0.25">
      <c r="J16043" s="92"/>
      <c r="K16043" s="92"/>
    </row>
    <row r="16044" spans="10:11" x14ac:dyDescent="0.25">
      <c r="J16044" s="92"/>
      <c r="K16044" s="92"/>
    </row>
    <row r="16045" spans="10:11" x14ac:dyDescent="0.25">
      <c r="J16045" s="92"/>
      <c r="K16045" s="92"/>
    </row>
    <row r="16046" spans="10:11" x14ac:dyDescent="0.25">
      <c r="J16046" s="92"/>
      <c r="K16046" s="92"/>
    </row>
    <row r="16047" spans="10:11" x14ac:dyDescent="0.25">
      <c r="J16047" s="92"/>
      <c r="K16047" s="92"/>
    </row>
    <row r="16048" spans="10:11" x14ac:dyDescent="0.25">
      <c r="J16048" s="92"/>
      <c r="K16048" s="92"/>
    </row>
    <row r="16049" spans="10:11" x14ac:dyDescent="0.25">
      <c r="J16049" s="92"/>
      <c r="K16049" s="92"/>
    </row>
    <row r="16050" spans="10:11" x14ac:dyDescent="0.25">
      <c r="J16050" s="92"/>
      <c r="K16050" s="92"/>
    </row>
    <row r="16051" spans="10:11" x14ac:dyDescent="0.25">
      <c r="J16051" s="92"/>
      <c r="K16051" s="92"/>
    </row>
    <row r="16052" spans="10:11" x14ac:dyDescent="0.25">
      <c r="J16052" s="92"/>
      <c r="K16052" s="92"/>
    </row>
    <row r="16053" spans="10:11" x14ac:dyDescent="0.25">
      <c r="J16053" s="92"/>
      <c r="K16053" s="92"/>
    </row>
    <row r="16054" spans="10:11" x14ac:dyDescent="0.25">
      <c r="J16054" s="92"/>
      <c r="K16054" s="92"/>
    </row>
    <row r="16055" spans="10:11" x14ac:dyDescent="0.25">
      <c r="J16055" s="92"/>
      <c r="K16055" s="92"/>
    </row>
    <row r="16056" spans="10:11" x14ac:dyDescent="0.25">
      <c r="J16056" s="92"/>
      <c r="K16056" s="92"/>
    </row>
    <row r="16057" spans="10:11" x14ac:dyDescent="0.25">
      <c r="J16057" s="92"/>
      <c r="K16057" s="92"/>
    </row>
    <row r="16058" spans="10:11" x14ac:dyDescent="0.25">
      <c r="J16058" s="92"/>
      <c r="K16058" s="92"/>
    </row>
    <row r="16059" spans="10:11" x14ac:dyDescent="0.25">
      <c r="J16059" s="92"/>
      <c r="K16059" s="92"/>
    </row>
    <row r="16060" spans="10:11" x14ac:dyDescent="0.25">
      <c r="J16060" s="92"/>
      <c r="K16060" s="92"/>
    </row>
    <row r="16061" spans="10:11" x14ac:dyDescent="0.25">
      <c r="J16061" s="92"/>
      <c r="K16061" s="92"/>
    </row>
    <row r="16062" spans="10:11" x14ac:dyDescent="0.25">
      <c r="J16062" s="92"/>
      <c r="K16062" s="92"/>
    </row>
    <row r="16063" spans="10:11" x14ac:dyDescent="0.25">
      <c r="J16063" s="92"/>
      <c r="K16063" s="92"/>
    </row>
    <row r="16064" spans="10:11" x14ac:dyDescent="0.25">
      <c r="J16064" s="92"/>
      <c r="K16064" s="92"/>
    </row>
    <row r="16065" spans="10:11" x14ac:dyDescent="0.25">
      <c r="J16065" s="92"/>
      <c r="K16065" s="92"/>
    </row>
    <row r="16066" spans="10:11" x14ac:dyDescent="0.25">
      <c r="J16066" s="92"/>
      <c r="K16066" s="92"/>
    </row>
    <row r="16067" spans="10:11" x14ac:dyDescent="0.25">
      <c r="J16067" s="92"/>
      <c r="K16067" s="92"/>
    </row>
    <row r="16068" spans="10:11" x14ac:dyDescent="0.25">
      <c r="J16068" s="92"/>
      <c r="K16068" s="92"/>
    </row>
    <row r="16069" spans="10:11" x14ac:dyDescent="0.25">
      <c r="J16069" s="92"/>
      <c r="K16069" s="92"/>
    </row>
    <row r="16070" spans="10:11" x14ac:dyDescent="0.25">
      <c r="J16070" s="92"/>
      <c r="K16070" s="92"/>
    </row>
    <row r="16071" spans="10:11" x14ac:dyDescent="0.25">
      <c r="J16071" s="92"/>
      <c r="K16071" s="92"/>
    </row>
    <row r="16072" spans="10:11" x14ac:dyDescent="0.25">
      <c r="J16072" s="92"/>
      <c r="K16072" s="92"/>
    </row>
    <row r="16073" spans="10:11" x14ac:dyDescent="0.25">
      <c r="J16073" s="92"/>
      <c r="K16073" s="92"/>
    </row>
    <row r="16074" spans="10:11" x14ac:dyDescent="0.25">
      <c r="J16074" s="92"/>
      <c r="K16074" s="92"/>
    </row>
    <row r="16075" spans="10:11" x14ac:dyDescent="0.25">
      <c r="J16075" s="92"/>
      <c r="K16075" s="92"/>
    </row>
    <row r="16076" spans="10:11" x14ac:dyDescent="0.25">
      <c r="J16076" s="92"/>
      <c r="K16076" s="92"/>
    </row>
    <row r="16077" spans="10:11" x14ac:dyDescent="0.25">
      <c r="J16077" s="92"/>
      <c r="K16077" s="92"/>
    </row>
    <row r="16078" spans="10:11" x14ac:dyDescent="0.25">
      <c r="J16078" s="92"/>
      <c r="K16078" s="92"/>
    </row>
    <row r="16079" spans="10:11" x14ac:dyDescent="0.25">
      <c r="J16079" s="92"/>
      <c r="K16079" s="92"/>
    </row>
    <row r="16080" spans="10:11" x14ac:dyDescent="0.25">
      <c r="J16080" s="92"/>
      <c r="K16080" s="92"/>
    </row>
    <row r="16081" spans="10:11" x14ac:dyDescent="0.25">
      <c r="J16081" s="92"/>
      <c r="K16081" s="92"/>
    </row>
    <row r="16082" spans="10:11" x14ac:dyDescent="0.25">
      <c r="J16082" s="92"/>
      <c r="K16082" s="92"/>
    </row>
    <row r="16083" spans="10:11" x14ac:dyDescent="0.25">
      <c r="J16083" s="92"/>
      <c r="K16083" s="92"/>
    </row>
    <row r="16084" spans="10:11" x14ac:dyDescent="0.25">
      <c r="J16084" s="92"/>
      <c r="K16084" s="92"/>
    </row>
    <row r="16085" spans="10:11" x14ac:dyDescent="0.25">
      <c r="J16085" s="92"/>
      <c r="K16085" s="92"/>
    </row>
    <row r="16086" spans="10:11" x14ac:dyDescent="0.25">
      <c r="J16086" s="92"/>
      <c r="K16086" s="92"/>
    </row>
    <row r="16087" spans="10:11" x14ac:dyDescent="0.25">
      <c r="J16087" s="92"/>
      <c r="K16087" s="92"/>
    </row>
    <row r="16088" spans="10:11" x14ac:dyDescent="0.25">
      <c r="J16088" s="92"/>
      <c r="K16088" s="92"/>
    </row>
    <row r="16089" spans="10:11" x14ac:dyDescent="0.25">
      <c r="J16089" s="92"/>
      <c r="K16089" s="92"/>
    </row>
    <row r="16090" spans="10:11" x14ac:dyDescent="0.25">
      <c r="J16090" s="92"/>
      <c r="K16090" s="92"/>
    </row>
    <row r="16091" spans="10:11" x14ac:dyDescent="0.25">
      <c r="J16091" s="92"/>
      <c r="K16091" s="92"/>
    </row>
    <row r="16092" spans="10:11" x14ac:dyDescent="0.25">
      <c r="J16092" s="92"/>
      <c r="K16092" s="92"/>
    </row>
    <row r="16093" spans="10:11" x14ac:dyDescent="0.25">
      <c r="J16093" s="92"/>
      <c r="K16093" s="92"/>
    </row>
    <row r="16094" spans="10:11" x14ac:dyDescent="0.25">
      <c r="J16094" s="92"/>
      <c r="K16094" s="92"/>
    </row>
    <row r="16095" spans="10:11" x14ac:dyDescent="0.25">
      <c r="J16095" s="92"/>
      <c r="K16095" s="92"/>
    </row>
    <row r="16096" spans="10:11" x14ac:dyDescent="0.25">
      <c r="J16096" s="92"/>
      <c r="K16096" s="92"/>
    </row>
    <row r="16097" spans="10:11" x14ac:dyDescent="0.25">
      <c r="J16097" s="92"/>
      <c r="K16097" s="92"/>
    </row>
    <row r="16098" spans="10:11" x14ac:dyDescent="0.25">
      <c r="J16098" s="92"/>
      <c r="K16098" s="92"/>
    </row>
    <row r="16099" spans="10:11" x14ac:dyDescent="0.25">
      <c r="J16099" s="92"/>
      <c r="K16099" s="92"/>
    </row>
    <row r="16100" spans="10:11" x14ac:dyDescent="0.25">
      <c r="J16100" s="92"/>
      <c r="K16100" s="92"/>
    </row>
    <row r="16101" spans="10:11" x14ac:dyDescent="0.25">
      <c r="J16101" s="92"/>
      <c r="K16101" s="92"/>
    </row>
    <row r="16102" spans="10:11" x14ac:dyDescent="0.25">
      <c r="J16102" s="92"/>
      <c r="K16102" s="92"/>
    </row>
    <row r="16103" spans="10:11" x14ac:dyDescent="0.25">
      <c r="J16103" s="92"/>
      <c r="K16103" s="92"/>
    </row>
    <row r="16104" spans="10:11" x14ac:dyDescent="0.25">
      <c r="J16104" s="92"/>
      <c r="K16104" s="92"/>
    </row>
    <row r="16105" spans="10:11" x14ac:dyDescent="0.25">
      <c r="J16105" s="92"/>
      <c r="K16105" s="92"/>
    </row>
    <row r="16106" spans="10:11" x14ac:dyDescent="0.25">
      <c r="J16106" s="92"/>
      <c r="K16106" s="92"/>
    </row>
    <row r="16107" spans="10:11" x14ac:dyDescent="0.25">
      <c r="J16107" s="92"/>
      <c r="K16107" s="92"/>
    </row>
    <row r="16108" spans="10:11" x14ac:dyDescent="0.25">
      <c r="J16108" s="92"/>
      <c r="K16108" s="92"/>
    </row>
    <row r="16109" spans="10:11" x14ac:dyDescent="0.25">
      <c r="J16109" s="92"/>
      <c r="K16109" s="92"/>
    </row>
    <row r="16110" spans="10:11" x14ac:dyDescent="0.25">
      <c r="J16110" s="92"/>
      <c r="K16110" s="92"/>
    </row>
    <row r="16111" spans="10:11" x14ac:dyDescent="0.25">
      <c r="J16111" s="92"/>
      <c r="K16111" s="92"/>
    </row>
    <row r="16112" spans="10:11" x14ac:dyDescent="0.25">
      <c r="J16112" s="92"/>
      <c r="K16112" s="92"/>
    </row>
    <row r="16113" spans="10:11" x14ac:dyDescent="0.25">
      <c r="J16113" s="92"/>
      <c r="K16113" s="92"/>
    </row>
    <row r="16114" spans="10:11" x14ac:dyDescent="0.25">
      <c r="J16114" s="92"/>
      <c r="K16114" s="92"/>
    </row>
    <row r="16115" spans="10:11" x14ac:dyDescent="0.25">
      <c r="J16115" s="92"/>
      <c r="K16115" s="92"/>
    </row>
    <row r="16116" spans="10:11" x14ac:dyDescent="0.25">
      <c r="J16116" s="92"/>
      <c r="K16116" s="92"/>
    </row>
    <row r="16117" spans="10:11" x14ac:dyDescent="0.25">
      <c r="J16117" s="92"/>
      <c r="K16117" s="92"/>
    </row>
    <row r="16118" spans="10:11" x14ac:dyDescent="0.25">
      <c r="J16118" s="92"/>
      <c r="K16118" s="92"/>
    </row>
    <row r="16119" spans="10:11" x14ac:dyDescent="0.25">
      <c r="J16119" s="92"/>
      <c r="K16119" s="92"/>
    </row>
    <row r="16120" spans="10:11" x14ac:dyDescent="0.25">
      <c r="J16120" s="92"/>
      <c r="K16120" s="92"/>
    </row>
    <row r="16121" spans="10:11" x14ac:dyDescent="0.25">
      <c r="J16121" s="92"/>
      <c r="K16121" s="92"/>
    </row>
    <row r="16122" spans="10:11" x14ac:dyDescent="0.25">
      <c r="J16122" s="92"/>
      <c r="K16122" s="92"/>
    </row>
    <row r="16123" spans="10:11" x14ac:dyDescent="0.25">
      <c r="J16123" s="92"/>
      <c r="K16123" s="92"/>
    </row>
    <row r="16124" spans="10:11" x14ac:dyDescent="0.25">
      <c r="J16124" s="92"/>
      <c r="K16124" s="92"/>
    </row>
    <row r="16125" spans="10:11" x14ac:dyDescent="0.25">
      <c r="J16125" s="92"/>
      <c r="K16125" s="92"/>
    </row>
    <row r="16126" spans="10:11" x14ac:dyDescent="0.25">
      <c r="J16126" s="92"/>
      <c r="K16126" s="92"/>
    </row>
    <row r="16127" spans="10:11" x14ac:dyDescent="0.25">
      <c r="J16127" s="92"/>
      <c r="K16127" s="92"/>
    </row>
    <row r="16128" spans="10:11" x14ac:dyDescent="0.25">
      <c r="J16128" s="92"/>
      <c r="K16128" s="92"/>
    </row>
    <row r="16129" spans="10:11" x14ac:dyDescent="0.25">
      <c r="J16129" s="92"/>
      <c r="K16129" s="92"/>
    </row>
    <row r="16130" spans="10:11" x14ac:dyDescent="0.25">
      <c r="J16130" s="92"/>
      <c r="K16130" s="92"/>
    </row>
    <row r="16131" spans="10:11" x14ac:dyDescent="0.25">
      <c r="J16131" s="92"/>
      <c r="K16131" s="92"/>
    </row>
    <row r="16132" spans="10:11" x14ac:dyDescent="0.25">
      <c r="J16132" s="92"/>
      <c r="K16132" s="92"/>
    </row>
    <row r="16133" spans="10:11" x14ac:dyDescent="0.25">
      <c r="J16133" s="92"/>
      <c r="K16133" s="92"/>
    </row>
    <row r="16134" spans="10:11" x14ac:dyDescent="0.25">
      <c r="J16134" s="92"/>
      <c r="K16134" s="92"/>
    </row>
    <row r="16135" spans="10:11" x14ac:dyDescent="0.25">
      <c r="J16135" s="92"/>
      <c r="K16135" s="92"/>
    </row>
    <row r="16136" spans="10:11" x14ac:dyDescent="0.25">
      <c r="J16136" s="92"/>
      <c r="K16136" s="92"/>
    </row>
    <row r="16137" spans="10:11" x14ac:dyDescent="0.25">
      <c r="J16137" s="92"/>
      <c r="K16137" s="92"/>
    </row>
    <row r="16138" spans="10:11" x14ac:dyDescent="0.25">
      <c r="J16138" s="92"/>
      <c r="K16138" s="92"/>
    </row>
    <row r="16139" spans="10:11" x14ac:dyDescent="0.25">
      <c r="J16139" s="92"/>
      <c r="K16139" s="92"/>
    </row>
    <row r="16140" spans="10:11" x14ac:dyDescent="0.25">
      <c r="J16140" s="92"/>
      <c r="K16140" s="92"/>
    </row>
    <row r="16141" spans="10:11" x14ac:dyDescent="0.25">
      <c r="J16141" s="92"/>
      <c r="K16141" s="92"/>
    </row>
    <row r="16142" spans="10:11" x14ac:dyDescent="0.25">
      <c r="J16142" s="92"/>
      <c r="K16142" s="92"/>
    </row>
    <row r="16143" spans="10:11" x14ac:dyDescent="0.25">
      <c r="J16143" s="92"/>
      <c r="K16143" s="92"/>
    </row>
    <row r="16144" spans="10:11" x14ac:dyDescent="0.25">
      <c r="J16144" s="92"/>
      <c r="K16144" s="92"/>
    </row>
    <row r="16145" spans="10:11" x14ac:dyDescent="0.25">
      <c r="J16145" s="92"/>
      <c r="K16145" s="92"/>
    </row>
    <row r="16146" spans="10:11" x14ac:dyDescent="0.25">
      <c r="J16146" s="92"/>
      <c r="K16146" s="92"/>
    </row>
    <row r="16147" spans="10:11" x14ac:dyDescent="0.25">
      <c r="J16147" s="92"/>
      <c r="K16147" s="92"/>
    </row>
    <row r="16148" spans="10:11" x14ac:dyDescent="0.25">
      <c r="J16148" s="92"/>
      <c r="K16148" s="92"/>
    </row>
    <row r="16149" spans="10:11" x14ac:dyDescent="0.25">
      <c r="J16149" s="92"/>
      <c r="K16149" s="92"/>
    </row>
    <row r="16150" spans="10:11" x14ac:dyDescent="0.25">
      <c r="J16150" s="92"/>
      <c r="K16150" s="92"/>
    </row>
    <row r="16151" spans="10:11" x14ac:dyDescent="0.25">
      <c r="J16151" s="92"/>
      <c r="K16151" s="92"/>
    </row>
    <row r="16152" spans="10:11" x14ac:dyDescent="0.25">
      <c r="J16152" s="92"/>
      <c r="K16152" s="92"/>
    </row>
    <row r="16153" spans="10:11" x14ac:dyDescent="0.25">
      <c r="J16153" s="92"/>
      <c r="K16153" s="92"/>
    </row>
    <row r="16154" spans="10:11" x14ac:dyDescent="0.25">
      <c r="J16154" s="92"/>
      <c r="K16154" s="92"/>
    </row>
    <row r="16155" spans="10:11" x14ac:dyDescent="0.25">
      <c r="J16155" s="92"/>
      <c r="K16155" s="92"/>
    </row>
    <row r="16156" spans="10:11" x14ac:dyDescent="0.25">
      <c r="J16156" s="92"/>
      <c r="K16156" s="92"/>
    </row>
    <row r="16157" spans="10:11" x14ac:dyDescent="0.25">
      <c r="J16157" s="92"/>
      <c r="K16157" s="92"/>
    </row>
    <row r="16158" spans="10:11" x14ac:dyDescent="0.25">
      <c r="J16158" s="92"/>
      <c r="K16158" s="92"/>
    </row>
    <row r="16159" spans="10:11" x14ac:dyDescent="0.25">
      <c r="J16159" s="92"/>
      <c r="K16159" s="92"/>
    </row>
    <row r="16160" spans="10:11" x14ac:dyDescent="0.25">
      <c r="J16160" s="92"/>
      <c r="K16160" s="92"/>
    </row>
    <row r="16161" spans="10:11" x14ac:dyDescent="0.25">
      <c r="J16161" s="92"/>
      <c r="K16161" s="92"/>
    </row>
    <row r="16162" spans="10:11" x14ac:dyDescent="0.25">
      <c r="J16162" s="92"/>
      <c r="K16162" s="92"/>
    </row>
    <row r="16163" spans="10:11" x14ac:dyDescent="0.25">
      <c r="J16163" s="92"/>
      <c r="K16163" s="92"/>
    </row>
    <row r="16164" spans="10:11" x14ac:dyDescent="0.25">
      <c r="J16164" s="92"/>
      <c r="K16164" s="92"/>
    </row>
    <row r="16165" spans="10:11" x14ac:dyDescent="0.25">
      <c r="J16165" s="92"/>
      <c r="K16165" s="92"/>
    </row>
    <row r="16166" spans="10:11" x14ac:dyDescent="0.25">
      <c r="J16166" s="92"/>
      <c r="K16166" s="92"/>
    </row>
    <row r="16167" spans="10:11" x14ac:dyDescent="0.25">
      <c r="J16167" s="92"/>
      <c r="K16167" s="92"/>
    </row>
    <row r="16168" spans="10:11" x14ac:dyDescent="0.25">
      <c r="J16168" s="92"/>
      <c r="K16168" s="92"/>
    </row>
    <row r="16169" spans="10:11" x14ac:dyDescent="0.25">
      <c r="J16169" s="92"/>
      <c r="K16169" s="92"/>
    </row>
    <row r="16170" spans="10:11" x14ac:dyDescent="0.25">
      <c r="J16170" s="92"/>
      <c r="K16170" s="92"/>
    </row>
    <row r="16171" spans="10:11" x14ac:dyDescent="0.25">
      <c r="J16171" s="92"/>
      <c r="K16171" s="92"/>
    </row>
    <row r="16172" spans="10:11" x14ac:dyDescent="0.25">
      <c r="J16172" s="92"/>
      <c r="K16172" s="92"/>
    </row>
    <row r="16173" spans="10:11" x14ac:dyDescent="0.25">
      <c r="J16173" s="92"/>
      <c r="K16173" s="92"/>
    </row>
    <row r="16174" spans="10:11" x14ac:dyDescent="0.25">
      <c r="J16174" s="92"/>
      <c r="K16174" s="92"/>
    </row>
    <row r="16175" spans="10:11" x14ac:dyDescent="0.25">
      <c r="J16175" s="92"/>
      <c r="K16175" s="92"/>
    </row>
    <row r="16176" spans="10:11" x14ac:dyDescent="0.25">
      <c r="J16176" s="92"/>
      <c r="K16176" s="92"/>
    </row>
    <row r="16177" spans="10:11" x14ac:dyDescent="0.25">
      <c r="J16177" s="92"/>
      <c r="K16177" s="92"/>
    </row>
    <row r="16178" spans="10:11" x14ac:dyDescent="0.25">
      <c r="J16178" s="92"/>
      <c r="K16178" s="92"/>
    </row>
    <row r="16179" spans="10:11" x14ac:dyDescent="0.25">
      <c r="J16179" s="92"/>
      <c r="K16179" s="92"/>
    </row>
    <row r="16180" spans="10:11" x14ac:dyDescent="0.25">
      <c r="J16180" s="92"/>
      <c r="K16180" s="92"/>
    </row>
    <row r="16181" spans="10:11" x14ac:dyDescent="0.25">
      <c r="J16181" s="92"/>
      <c r="K16181" s="92"/>
    </row>
    <row r="16182" spans="10:11" x14ac:dyDescent="0.25">
      <c r="J16182" s="92"/>
      <c r="K16182" s="92"/>
    </row>
    <row r="16183" spans="10:11" x14ac:dyDescent="0.25">
      <c r="J16183" s="92"/>
      <c r="K16183" s="92"/>
    </row>
    <row r="16184" spans="10:11" x14ac:dyDescent="0.25">
      <c r="J16184" s="92"/>
      <c r="K16184" s="92"/>
    </row>
    <row r="16185" spans="10:11" x14ac:dyDescent="0.25">
      <c r="J16185" s="92"/>
      <c r="K16185" s="92"/>
    </row>
    <row r="16186" spans="10:11" x14ac:dyDescent="0.25">
      <c r="J16186" s="92"/>
      <c r="K16186" s="92"/>
    </row>
    <row r="16187" spans="10:11" x14ac:dyDescent="0.25">
      <c r="J16187" s="92"/>
      <c r="K16187" s="92"/>
    </row>
    <row r="16188" spans="10:11" x14ac:dyDescent="0.25">
      <c r="J16188" s="92"/>
      <c r="K16188" s="92"/>
    </row>
    <row r="16189" spans="10:11" x14ac:dyDescent="0.25">
      <c r="J16189" s="92"/>
      <c r="K16189" s="92"/>
    </row>
    <row r="16190" spans="10:11" x14ac:dyDescent="0.25">
      <c r="J16190" s="92"/>
      <c r="K16190" s="92"/>
    </row>
    <row r="16191" spans="10:11" x14ac:dyDescent="0.25">
      <c r="J16191" s="92"/>
      <c r="K16191" s="92"/>
    </row>
    <row r="16192" spans="10:11" x14ac:dyDescent="0.25">
      <c r="J16192" s="92"/>
      <c r="K16192" s="92"/>
    </row>
    <row r="16193" spans="10:11" x14ac:dyDescent="0.25">
      <c r="J16193" s="92"/>
      <c r="K16193" s="92"/>
    </row>
    <row r="16194" spans="10:11" x14ac:dyDescent="0.25">
      <c r="J16194" s="92"/>
      <c r="K16194" s="92"/>
    </row>
    <row r="16195" spans="10:11" x14ac:dyDescent="0.25">
      <c r="J16195" s="92"/>
      <c r="K16195" s="92"/>
    </row>
    <row r="16196" spans="10:11" x14ac:dyDescent="0.25">
      <c r="J16196" s="92"/>
      <c r="K16196" s="92"/>
    </row>
    <row r="16197" spans="10:11" x14ac:dyDescent="0.25">
      <c r="J16197" s="92"/>
      <c r="K16197" s="92"/>
    </row>
    <row r="16198" spans="10:11" x14ac:dyDescent="0.25">
      <c r="J16198" s="92"/>
      <c r="K16198" s="92"/>
    </row>
    <row r="16199" spans="10:11" x14ac:dyDescent="0.25">
      <c r="J16199" s="92"/>
      <c r="K16199" s="92"/>
    </row>
    <row r="16200" spans="10:11" x14ac:dyDescent="0.25">
      <c r="J16200" s="92"/>
      <c r="K16200" s="92"/>
    </row>
    <row r="16201" spans="10:11" x14ac:dyDescent="0.25">
      <c r="J16201" s="92"/>
      <c r="K16201" s="92"/>
    </row>
    <row r="16202" spans="10:11" x14ac:dyDescent="0.25">
      <c r="J16202" s="92"/>
      <c r="K16202" s="92"/>
    </row>
    <row r="16203" spans="10:11" x14ac:dyDescent="0.25">
      <c r="J16203" s="92"/>
      <c r="K16203" s="92"/>
    </row>
    <row r="16204" spans="10:11" x14ac:dyDescent="0.25">
      <c r="J16204" s="92"/>
      <c r="K16204" s="92"/>
    </row>
    <row r="16205" spans="10:11" x14ac:dyDescent="0.25">
      <c r="J16205" s="92"/>
      <c r="K16205" s="92"/>
    </row>
    <row r="16206" spans="10:11" x14ac:dyDescent="0.25">
      <c r="J16206" s="92"/>
      <c r="K16206" s="92"/>
    </row>
    <row r="16207" spans="10:11" x14ac:dyDescent="0.25">
      <c r="J16207" s="92"/>
      <c r="K16207" s="92"/>
    </row>
    <row r="16208" spans="10:11" x14ac:dyDescent="0.25">
      <c r="J16208" s="92"/>
      <c r="K16208" s="92"/>
    </row>
    <row r="16209" spans="10:11" x14ac:dyDescent="0.25">
      <c r="J16209" s="92"/>
      <c r="K16209" s="92"/>
    </row>
    <row r="16210" spans="10:11" x14ac:dyDescent="0.25">
      <c r="J16210" s="92"/>
      <c r="K16210" s="92"/>
    </row>
    <row r="16211" spans="10:11" x14ac:dyDescent="0.25">
      <c r="J16211" s="92"/>
      <c r="K16211" s="92"/>
    </row>
    <row r="16212" spans="10:11" x14ac:dyDescent="0.25">
      <c r="J16212" s="92"/>
      <c r="K16212" s="92"/>
    </row>
    <row r="16213" spans="10:11" x14ac:dyDescent="0.25">
      <c r="J16213" s="92"/>
      <c r="K16213" s="92"/>
    </row>
    <row r="16214" spans="10:11" x14ac:dyDescent="0.25">
      <c r="J16214" s="92"/>
      <c r="K16214" s="92"/>
    </row>
    <row r="16215" spans="10:11" x14ac:dyDescent="0.25">
      <c r="J16215" s="92"/>
      <c r="K16215" s="92"/>
    </row>
    <row r="16216" spans="10:11" x14ac:dyDescent="0.25">
      <c r="J16216" s="92"/>
      <c r="K16216" s="92"/>
    </row>
    <row r="16217" spans="10:11" x14ac:dyDescent="0.25">
      <c r="J16217" s="92"/>
      <c r="K16217" s="92"/>
    </row>
    <row r="16218" spans="10:11" x14ac:dyDescent="0.25">
      <c r="J16218" s="92"/>
      <c r="K16218" s="92"/>
    </row>
    <row r="16219" spans="10:11" x14ac:dyDescent="0.25">
      <c r="J16219" s="92"/>
      <c r="K16219" s="92"/>
    </row>
    <row r="16220" spans="10:11" x14ac:dyDescent="0.25">
      <c r="J16220" s="92"/>
      <c r="K16220" s="92"/>
    </row>
    <row r="16221" spans="10:11" x14ac:dyDescent="0.25">
      <c r="J16221" s="92"/>
      <c r="K16221" s="92"/>
    </row>
    <row r="16222" spans="10:11" x14ac:dyDescent="0.25">
      <c r="J16222" s="92"/>
      <c r="K16222" s="92"/>
    </row>
    <row r="16223" spans="10:11" x14ac:dyDescent="0.25">
      <c r="J16223" s="92"/>
      <c r="K16223" s="92"/>
    </row>
    <row r="16224" spans="10:11" x14ac:dyDescent="0.25">
      <c r="J16224" s="92"/>
      <c r="K16224" s="92"/>
    </row>
    <row r="16225" spans="10:11" x14ac:dyDescent="0.25">
      <c r="J16225" s="92"/>
      <c r="K16225" s="92"/>
    </row>
    <row r="16226" spans="10:11" x14ac:dyDescent="0.25">
      <c r="J16226" s="92"/>
      <c r="K16226" s="92"/>
    </row>
    <row r="16227" spans="10:11" x14ac:dyDescent="0.25">
      <c r="J16227" s="92"/>
      <c r="K16227" s="92"/>
    </row>
    <row r="16228" spans="10:11" x14ac:dyDescent="0.25">
      <c r="J16228" s="92"/>
      <c r="K16228" s="92"/>
    </row>
    <row r="16229" spans="10:11" x14ac:dyDescent="0.25">
      <c r="J16229" s="92"/>
      <c r="K16229" s="92"/>
    </row>
    <row r="16230" spans="10:11" x14ac:dyDescent="0.25">
      <c r="J16230" s="92"/>
      <c r="K16230" s="92"/>
    </row>
    <row r="16231" spans="10:11" x14ac:dyDescent="0.25">
      <c r="J16231" s="92"/>
      <c r="K16231" s="92"/>
    </row>
    <row r="16232" spans="10:11" x14ac:dyDescent="0.25">
      <c r="J16232" s="92"/>
      <c r="K16232" s="92"/>
    </row>
    <row r="16233" spans="10:11" x14ac:dyDescent="0.25">
      <c r="J16233" s="92"/>
      <c r="K16233" s="92"/>
    </row>
    <row r="16234" spans="10:11" x14ac:dyDescent="0.25">
      <c r="J16234" s="92"/>
      <c r="K16234" s="92"/>
    </row>
    <row r="16235" spans="10:11" x14ac:dyDescent="0.25">
      <c r="J16235" s="92"/>
      <c r="K16235" s="92"/>
    </row>
    <row r="16236" spans="10:11" x14ac:dyDescent="0.25">
      <c r="J16236" s="92"/>
      <c r="K16236" s="92"/>
    </row>
    <row r="16237" spans="10:11" x14ac:dyDescent="0.25">
      <c r="J16237" s="92"/>
      <c r="K16237" s="92"/>
    </row>
    <row r="16238" spans="10:11" x14ac:dyDescent="0.25">
      <c r="J16238" s="92"/>
      <c r="K16238" s="92"/>
    </row>
    <row r="16239" spans="10:11" x14ac:dyDescent="0.25">
      <c r="J16239" s="92"/>
      <c r="K16239" s="92"/>
    </row>
    <row r="16240" spans="10:11" x14ac:dyDescent="0.25">
      <c r="J16240" s="92"/>
      <c r="K16240" s="92"/>
    </row>
    <row r="16241" spans="10:11" x14ac:dyDescent="0.25">
      <c r="J16241" s="92"/>
      <c r="K16241" s="92"/>
    </row>
    <row r="16242" spans="10:11" x14ac:dyDescent="0.25">
      <c r="J16242" s="92"/>
      <c r="K16242" s="92"/>
    </row>
    <row r="16243" spans="10:11" x14ac:dyDescent="0.25">
      <c r="J16243" s="92"/>
      <c r="K16243" s="92"/>
    </row>
    <row r="16244" spans="10:11" x14ac:dyDescent="0.25">
      <c r="J16244" s="92"/>
      <c r="K16244" s="92"/>
    </row>
    <row r="16245" spans="10:11" x14ac:dyDescent="0.25">
      <c r="J16245" s="92"/>
      <c r="K16245" s="92"/>
    </row>
    <row r="16246" spans="10:11" x14ac:dyDescent="0.25">
      <c r="J16246" s="92"/>
      <c r="K16246" s="92"/>
    </row>
    <row r="16247" spans="10:11" x14ac:dyDescent="0.25">
      <c r="J16247" s="92"/>
      <c r="K16247" s="92"/>
    </row>
    <row r="16248" spans="10:11" x14ac:dyDescent="0.25">
      <c r="J16248" s="92"/>
      <c r="K16248" s="92"/>
    </row>
    <row r="16249" spans="10:11" x14ac:dyDescent="0.25">
      <c r="J16249" s="92"/>
      <c r="K16249" s="92"/>
    </row>
    <row r="16250" spans="10:11" x14ac:dyDescent="0.25">
      <c r="J16250" s="92"/>
      <c r="K16250" s="92"/>
    </row>
    <row r="16251" spans="10:11" x14ac:dyDescent="0.25">
      <c r="J16251" s="92"/>
      <c r="K16251" s="92"/>
    </row>
    <row r="16252" spans="10:11" x14ac:dyDescent="0.25">
      <c r="J16252" s="92"/>
      <c r="K16252" s="92"/>
    </row>
    <row r="16253" spans="10:11" x14ac:dyDescent="0.25">
      <c r="J16253" s="92"/>
      <c r="K16253" s="92"/>
    </row>
    <row r="16254" spans="10:11" x14ac:dyDescent="0.25">
      <c r="J16254" s="92"/>
      <c r="K16254" s="92"/>
    </row>
    <row r="16255" spans="10:11" x14ac:dyDescent="0.25">
      <c r="J16255" s="92"/>
      <c r="K16255" s="92"/>
    </row>
    <row r="16256" spans="10:11" x14ac:dyDescent="0.25">
      <c r="J16256" s="92"/>
      <c r="K16256" s="92"/>
    </row>
    <row r="16257" spans="10:11" x14ac:dyDescent="0.25">
      <c r="J16257" s="92"/>
      <c r="K16257" s="92"/>
    </row>
    <row r="16258" spans="10:11" x14ac:dyDescent="0.25">
      <c r="J16258" s="92"/>
      <c r="K16258" s="92"/>
    </row>
    <row r="16259" spans="10:11" x14ac:dyDescent="0.25">
      <c r="J16259" s="92"/>
      <c r="K16259" s="92"/>
    </row>
    <row r="16260" spans="10:11" x14ac:dyDescent="0.25">
      <c r="J16260" s="92"/>
      <c r="K16260" s="92"/>
    </row>
    <row r="16261" spans="10:11" x14ac:dyDescent="0.25">
      <c r="J16261" s="92"/>
      <c r="K16261" s="92"/>
    </row>
    <row r="16262" spans="10:11" x14ac:dyDescent="0.25">
      <c r="J16262" s="92"/>
      <c r="K16262" s="92"/>
    </row>
    <row r="16263" spans="10:11" x14ac:dyDescent="0.25">
      <c r="J16263" s="92"/>
      <c r="K16263" s="92"/>
    </row>
    <row r="16264" spans="10:11" x14ac:dyDescent="0.25">
      <c r="J16264" s="92"/>
      <c r="K16264" s="92"/>
    </row>
    <row r="16265" spans="10:11" x14ac:dyDescent="0.25">
      <c r="J16265" s="92"/>
      <c r="K16265" s="92"/>
    </row>
    <row r="16266" spans="10:11" x14ac:dyDescent="0.25">
      <c r="J16266" s="92"/>
      <c r="K16266" s="92"/>
    </row>
    <row r="16267" spans="10:11" x14ac:dyDescent="0.25">
      <c r="J16267" s="92"/>
      <c r="K16267" s="92"/>
    </row>
    <row r="16268" spans="10:11" x14ac:dyDescent="0.25">
      <c r="J16268" s="92"/>
      <c r="K16268" s="92"/>
    </row>
    <row r="16269" spans="10:11" x14ac:dyDescent="0.25">
      <c r="J16269" s="92"/>
      <c r="K16269" s="92"/>
    </row>
    <row r="16270" spans="10:11" x14ac:dyDescent="0.25">
      <c r="J16270" s="92"/>
      <c r="K16270" s="92"/>
    </row>
    <row r="16271" spans="10:11" x14ac:dyDescent="0.25">
      <c r="J16271" s="92"/>
      <c r="K16271" s="92"/>
    </row>
    <row r="16272" spans="10:11" x14ac:dyDescent="0.25">
      <c r="J16272" s="92"/>
      <c r="K16272" s="92"/>
    </row>
    <row r="16273" spans="10:11" x14ac:dyDescent="0.25">
      <c r="J16273" s="92"/>
      <c r="K16273" s="92"/>
    </row>
    <row r="16274" spans="10:11" x14ac:dyDescent="0.25">
      <c r="J16274" s="92"/>
      <c r="K16274" s="92"/>
    </row>
    <row r="16275" spans="10:11" x14ac:dyDescent="0.25">
      <c r="J16275" s="92"/>
      <c r="K16275" s="92"/>
    </row>
    <row r="16276" spans="10:11" x14ac:dyDescent="0.25">
      <c r="J16276" s="92"/>
      <c r="K16276" s="92"/>
    </row>
    <row r="16277" spans="10:11" x14ac:dyDescent="0.25">
      <c r="J16277" s="92"/>
      <c r="K16277" s="92"/>
    </row>
    <row r="16278" spans="10:11" x14ac:dyDescent="0.25">
      <c r="J16278" s="92"/>
      <c r="K16278" s="92"/>
    </row>
    <row r="16279" spans="10:11" x14ac:dyDescent="0.25">
      <c r="J16279" s="92"/>
      <c r="K16279" s="92"/>
    </row>
    <row r="16280" spans="10:11" x14ac:dyDescent="0.25">
      <c r="J16280" s="92"/>
      <c r="K16280" s="92"/>
    </row>
    <row r="16281" spans="10:11" x14ac:dyDescent="0.25">
      <c r="J16281" s="92"/>
      <c r="K16281" s="92"/>
    </row>
    <row r="16282" spans="10:11" x14ac:dyDescent="0.25">
      <c r="J16282" s="92"/>
      <c r="K16282" s="92"/>
    </row>
    <row r="16283" spans="10:11" x14ac:dyDescent="0.25">
      <c r="J16283" s="92"/>
      <c r="K16283" s="92"/>
    </row>
    <row r="16284" spans="10:11" x14ac:dyDescent="0.25">
      <c r="J16284" s="92"/>
      <c r="K16284" s="92"/>
    </row>
    <row r="16285" spans="10:11" x14ac:dyDescent="0.25">
      <c r="J16285" s="92"/>
      <c r="K16285" s="92"/>
    </row>
    <row r="16286" spans="10:11" x14ac:dyDescent="0.25">
      <c r="J16286" s="92"/>
      <c r="K16286" s="92"/>
    </row>
    <row r="16287" spans="10:11" x14ac:dyDescent="0.25">
      <c r="J16287" s="92"/>
      <c r="K16287" s="92"/>
    </row>
    <row r="16288" spans="10:11" x14ac:dyDescent="0.25">
      <c r="J16288" s="92"/>
      <c r="K16288" s="92"/>
    </row>
    <row r="16289" spans="10:11" x14ac:dyDescent="0.25">
      <c r="J16289" s="92"/>
      <c r="K16289" s="92"/>
    </row>
    <row r="16290" spans="10:11" x14ac:dyDescent="0.25">
      <c r="J16290" s="92"/>
      <c r="K16290" s="92"/>
    </row>
    <row r="16291" spans="10:11" x14ac:dyDescent="0.25">
      <c r="J16291" s="92"/>
      <c r="K16291" s="92"/>
    </row>
    <row r="16292" spans="10:11" x14ac:dyDescent="0.25">
      <c r="J16292" s="92"/>
      <c r="K16292" s="92"/>
    </row>
    <row r="16293" spans="10:11" x14ac:dyDescent="0.25">
      <c r="J16293" s="92"/>
      <c r="K16293" s="92"/>
    </row>
    <row r="16294" spans="10:11" x14ac:dyDescent="0.25">
      <c r="J16294" s="92"/>
      <c r="K16294" s="92"/>
    </row>
    <row r="16295" spans="10:11" x14ac:dyDescent="0.25">
      <c r="J16295" s="92"/>
      <c r="K16295" s="92"/>
    </row>
    <row r="16296" spans="10:11" x14ac:dyDescent="0.25">
      <c r="J16296" s="92"/>
      <c r="K16296" s="92"/>
    </row>
    <row r="16297" spans="10:11" x14ac:dyDescent="0.25">
      <c r="J16297" s="92"/>
      <c r="K16297" s="92"/>
    </row>
    <row r="16298" spans="10:11" x14ac:dyDescent="0.25">
      <c r="J16298" s="92"/>
      <c r="K16298" s="92"/>
    </row>
    <row r="16299" spans="10:11" x14ac:dyDescent="0.25">
      <c r="J16299" s="92"/>
      <c r="K16299" s="92"/>
    </row>
    <row r="16300" spans="10:11" x14ac:dyDescent="0.25">
      <c r="J16300" s="92"/>
      <c r="K16300" s="92"/>
    </row>
    <row r="16301" spans="10:11" x14ac:dyDescent="0.25">
      <c r="J16301" s="92"/>
      <c r="K16301" s="92"/>
    </row>
    <row r="16302" spans="10:11" x14ac:dyDescent="0.25">
      <c r="J16302" s="92"/>
      <c r="K16302" s="92"/>
    </row>
    <row r="16303" spans="10:11" x14ac:dyDescent="0.25">
      <c r="J16303" s="92"/>
      <c r="K16303" s="92"/>
    </row>
    <row r="16304" spans="10:11" x14ac:dyDescent="0.25">
      <c r="J16304" s="92"/>
      <c r="K16304" s="92"/>
    </row>
    <row r="16305" spans="10:11" x14ac:dyDescent="0.25">
      <c r="J16305" s="92"/>
      <c r="K16305" s="92"/>
    </row>
    <row r="16306" spans="10:11" x14ac:dyDescent="0.25">
      <c r="J16306" s="92"/>
      <c r="K16306" s="92"/>
    </row>
    <row r="16307" spans="10:11" x14ac:dyDescent="0.25">
      <c r="J16307" s="92"/>
      <c r="K16307" s="92"/>
    </row>
    <row r="16308" spans="10:11" x14ac:dyDescent="0.25">
      <c r="J16308" s="92"/>
      <c r="K16308" s="92"/>
    </row>
    <row r="16309" spans="10:11" x14ac:dyDescent="0.25">
      <c r="J16309" s="92"/>
      <c r="K16309" s="92"/>
    </row>
    <row r="16310" spans="10:11" x14ac:dyDescent="0.25">
      <c r="J16310" s="92"/>
      <c r="K16310" s="92"/>
    </row>
    <row r="16311" spans="10:11" x14ac:dyDescent="0.25">
      <c r="J16311" s="92"/>
      <c r="K16311" s="92"/>
    </row>
    <row r="16312" spans="10:11" x14ac:dyDescent="0.25">
      <c r="J16312" s="92"/>
      <c r="K16312" s="92"/>
    </row>
    <row r="16313" spans="10:11" x14ac:dyDescent="0.25">
      <c r="J16313" s="92"/>
      <c r="K16313" s="92"/>
    </row>
    <row r="16314" spans="10:11" x14ac:dyDescent="0.25">
      <c r="J16314" s="92"/>
      <c r="K16314" s="92"/>
    </row>
    <row r="16315" spans="10:11" x14ac:dyDescent="0.25">
      <c r="J16315" s="92"/>
      <c r="K16315" s="92"/>
    </row>
    <row r="16316" spans="10:11" x14ac:dyDescent="0.25">
      <c r="J16316" s="92"/>
      <c r="K16316" s="92"/>
    </row>
    <row r="16317" spans="10:11" x14ac:dyDescent="0.25">
      <c r="J16317" s="92"/>
      <c r="K16317" s="92"/>
    </row>
    <row r="16318" spans="10:11" x14ac:dyDescent="0.25">
      <c r="J16318" s="92"/>
      <c r="K16318" s="92"/>
    </row>
    <row r="16319" spans="10:11" x14ac:dyDescent="0.25">
      <c r="J16319" s="92"/>
      <c r="K16319" s="92"/>
    </row>
    <row r="16320" spans="10:11" x14ac:dyDescent="0.25">
      <c r="J16320" s="92"/>
      <c r="K16320" s="92"/>
    </row>
    <row r="16321" spans="10:11" x14ac:dyDescent="0.25">
      <c r="J16321" s="92"/>
      <c r="K16321" s="92"/>
    </row>
    <row r="16322" spans="10:11" x14ac:dyDescent="0.25">
      <c r="J16322" s="92"/>
      <c r="K16322" s="92"/>
    </row>
    <row r="16323" spans="10:11" x14ac:dyDescent="0.25">
      <c r="J16323" s="92"/>
      <c r="K16323" s="92"/>
    </row>
    <row r="16324" spans="10:11" x14ac:dyDescent="0.25">
      <c r="J16324" s="92"/>
      <c r="K16324" s="92"/>
    </row>
    <row r="16325" spans="10:11" x14ac:dyDescent="0.25">
      <c r="J16325" s="92"/>
      <c r="K16325" s="92"/>
    </row>
    <row r="16326" spans="10:11" x14ac:dyDescent="0.25">
      <c r="J16326" s="92"/>
      <c r="K16326" s="92"/>
    </row>
    <row r="16327" spans="10:11" x14ac:dyDescent="0.25">
      <c r="J16327" s="92"/>
      <c r="K16327" s="92"/>
    </row>
    <row r="16328" spans="10:11" x14ac:dyDescent="0.25">
      <c r="J16328" s="92"/>
      <c r="K16328" s="92"/>
    </row>
    <row r="16329" spans="10:11" x14ac:dyDescent="0.25">
      <c r="J16329" s="92"/>
      <c r="K16329" s="92"/>
    </row>
    <row r="16330" spans="10:11" x14ac:dyDescent="0.25">
      <c r="J16330" s="92"/>
      <c r="K16330" s="92"/>
    </row>
    <row r="16331" spans="10:11" x14ac:dyDescent="0.25">
      <c r="J16331" s="92"/>
      <c r="K16331" s="92"/>
    </row>
    <row r="16332" spans="10:11" x14ac:dyDescent="0.25">
      <c r="J16332" s="92"/>
      <c r="K16332" s="92"/>
    </row>
    <row r="16333" spans="10:11" x14ac:dyDescent="0.25">
      <c r="J16333" s="92"/>
      <c r="K16333" s="92"/>
    </row>
    <row r="16334" spans="10:11" x14ac:dyDescent="0.25">
      <c r="J16334" s="92"/>
      <c r="K16334" s="92"/>
    </row>
    <row r="16335" spans="10:11" x14ac:dyDescent="0.25">
      <c r="J16335" s="92"/>
      <c r="K16335" s="92"/>
    </row>
    <row r="16336" spans="10:11" x14ac:dyDescent="0.25">
      <c r="J16336" s="92"/>
      <c r="K16336" s="92"/>
    </row>
    <row r="16337" spans="10:11" x14ac:dyDescent="0.25">
      <c r="J16337" s="92"/>
      <c r="K16337" s="92"/>
    </row>
    <row r="16338" spans="10:11" x14ac:dyDescent="0.25">
      <c r="J16338" s="92"/>
      <c r="K16338" s="92"/>
    </row>
    <row r="16339" spans="10:11" x14ac:dyDescent="0.25">
      <c r="J16339" s="92"/>
      <c r="K16339" s="92"/>
    </row>
    <row r="16340" spans="10:11" x14ac:dyDescent="0.25">
      <c r="J16340" s="92"/>
      <c r="K16340" s="92"/>
    </row>
    <row r="16341" spans="10:11" x14ac:dyDescent="0.25">
      <c r="J16341" s="92"/>
      <c r="K16341" s="92"/>
    </row>
    <row r="16342" spans="10:11" x14ac:dyDescent="0.25">
      <c r="J16342" s="92"/>
      <c r="K16342" s="92"/>
    </row>
    <row r="16343" spans="10:11" x14ac:dyDescent="0.25">
      <c r="J16343" s="92"/>
      <c r="K16343" s="92"/>
    </row>
    <row r="16344" spans="10:11" x14ac:dyDescent="0.25">
      <c r="J16344" s="92"/>
      <c r="K16344" s="92"/>
    </row>
    <row r="16345" spans="10:11" x14ac:dyDescent="0.25">
      <c r="J16345" s="92"/>
      <c r="K16345" s="92"/>
    </row>
    <row r="16346" spans="10:11" x14ac:dyDescent="0.25">
      <c r="J16346" s="92"/>
      <c r="K16346" s="92"/>
    </row>
    <row r="16347" spans="10:11" x14ac:dyDescent="0.25">
      <c r="J16347" s="92"/>
      <c r="K16347" s="92"/>
    </row>
    <row r="16348" spans="10:11" x14ac:dyDescent="0.25">
      <c r="J16348" s="92"/>
      <c r="K16348" s="92"/>
    </row>
    <row r="16349" spans="10:11" x14ac:dyDescent="0.25">
      <c r="J16349" s="92"/>
      <c r="K16349" s="92"/>
    </row>
    <row r="16350" spans="10:11" x14ac:dyDescent="0.25">
      <c r="J16350" s="92"/>
      <c r="K16350" s="92"/>
    </row>
    <row r="16351" spans="10:11" x14ac:dyDescent="0.25">
      <c r="J16351" s="92"/>
      <c r="K16351" s="92"/>
    </row>
    <row r="16352" spans="10:11" x14ac:dyDescent="0.25">
      <c r="J16352" s="92"/>
      <c r="K16352" s="92"/>
    </row>
    <row r="16353" spans="10:11" x14ac:dyDescent="0.25">
      <c r="J16353" s="92"/>
      <c r="K16353" s="92"/>
    </row>
    <row r="16354" spans="10:11" x14ac:dyDescent="0.25">
      <c r="J16354" s="92"/>
      <c r="K16354" s="92"/>
    </row>
    <row r="16355" spans="10:11" x14ac:dyDescent="0.25">
      <c r="J16355" s="92"/>
      <c r="K16355" s="92"/>
    </row>
    <row r="16356" spans="10:11" x14ac:dyDescent="0.25">
      <c r="J16356" s="92"/>
      <c r="K16356" s="92"/>
    </row>
    <row r="16357" spans="10:11" x14ac:dyDescent="0.25">
      <c r="J16357" s="92"/>
      <c r="K16357" s="92"/>
    </row>
    <row r="16358" spans="10:11" x14ac:dyDescent="0.25">
      <c r="J16358" s="92"/>
      <c r="K16358" s="92"/>
    </row>
    <row r="16359" spans="10:11" x14ac:dyDescent="0.25">
      <c r="J16359" s="92"/>
      <c r="K16359" s="92"/>
    </row>
    <row r="16360" spans="10:11" x14ac:dyDescent="0.25">
      <c r="J16360" s="92"/>
      <c r="K16360" s="92"/>
    </row>
    <row r="16361" spans="10:11" x14ac:dyDescent="0.25">
      <c r="J16361" s="92"/>
      <c r="K16361" s="92"/>
    </row>
    <row r="16362" spans="10:11" x14ac:dyDescent="0.25">
      <c r="J16362" s="92"/>
      <c r="K16362" s="92"/>
    </row>
    <row r="16363" spans="10:11" x14ac:dyDescent="0.25">
      <c r="J16363" s="92"/>
      <c r="K16363" s="92"/>
    </row>
    <row r="16364" spans="10:11" x14ac:dyDescent="0.25">
      <c r="J16364" s="92"/>
      <c r="K16364" s="92"/>
    </row>
    <row r="16365" spans="10:11" x14ac:dyDescent="0.25">
      <c r="J16365" s="92"/>
      <c r="K16365" s="92"/>
    </row>
    <row r="16366" spans="10:11" x14ac:dyDescent="0.25">
      <c r="J16366" s="92"/>
      <c r="K16366" s="92"/>
    </row>
    <row r="16367" spans="10:11" x14ac:dyDescent="0.25">
      <c r="J16367" s="92"/>
      <c r="K16367" s="92"/>
    </row>
    <row r="16368" spans="10:11" x14ac:dyDescent="0.25">
      <c r="J16368" s="92"/>
      <c r="K16368" s="92"/>
    </row>
    <row r="16369" spans="10:11" x14ac:dyDescent="0.25">
      <c r="J16369" s="92"/>
      <c r="K16369" s="92"/>
    </row>
    <row r="16370" spans="10:11" x14ac:dyDescent="0.25">
      <c r="J16370" s="92"/>
      <c r="K16370" s="92"/>
    </row>
    <row r="16371" spans="10:11" x14ac:dyDescent="0.25">
      <c r="J16371" s="92"/>
      <c r="K16371" s="92"/>
    </row>
    <row r="16372" spans="10:11" x14ac:dyDescent="0.25">
      <c r="J16372" s="92"/>
      <c r="K16372" s="92"/>
    </row>
    <row r="16373" spans="10:11" x14ac:dyDescent="0.25">
      <c r="J16373" s="92"/>
      <c r="K16373" s="92"/>
    </row>
    <row r="16374" spans="10:11" x14ac:dyDescent="0.25">
      <c r="J16374" s="92"/>
      <c r="K16374" s="92"/>
    </row>
    <row r="16375" spans="10:11" x14ac:dyDescent="0.25">
      <c r="J16375" s="92"/>
      <c r="K16375" s="92"/>
    </row>
    <row r="16376" spans="10:11" x14ac:dyDescent="0.25">
      <c r="J16376" s="92"/>
      <c r="K16376" s="92"/>
    </row>
    <row r="16377" spans="10:11" x14ac:dyDescent="0.25">
      <c r="J16377" s="92"/>
      <c r="K16377" s="92"/>
    </row>
    <row r="16378" spans="10:11" x14ac:dyDescent="0.25">
      <c r="J16378" s="92"/>
      <c r="K16378" s="92"/>
    </row>
    <row r="16379" spans="10:11" x14ac:dyDescent="0.25">
      <c r="J16379" s="92"/>
      <c r="K16379" s="92"/>
    </row>
    <row r="16380" spans="10:11" x14ac:dyDescent="0.25">
      <c r="J16380" s="92"/>
      <c r="K16380" s="92"/>
    </row>
    <row r="16381" spans="10:11" x14ac:dyDescent="0.25">
      <c r="J16381" s="92"/>
      <c r="K16381" s="92"/>
    </row>
    <row r="16382" spans="10:11" x14ac:dyDescent="0.25">
      <c r="J16382" s="92"/>
      <c r="K16382" s="92"/>
    </row>
    <row r="16383" spans="10:11" x14ac:dyDescent="0.25">
      <c r="J16383" s="92"/>
      <c r="K16383" s="92"/>
    </row>
    <row r="16384" spans="10:11" x14ac:dyDescent="0.25">
      <c r="J16384" s="92"/>
      <c r="K16384" s="92"/>
    </row>
    <row r="16385" spans="10:11" x14ac:dyDescent="0.25">
      <c r="J16385" s="92"/>
      <c r="K16385" s="92"/>
    </row>
    <row r="16386" spans="10:11" x14ac:dyDescent="0.25">
      <c r="J16386" s="92"/>
      <c r="K16386" s="92"/>
    </row>
    <row r="16387" spans="10:11" x14ac:dyDescent="0.25">
      <c r="J16387" s="92"/>
      <c r="K16387" s="92"/>
    </row>
    <row r="16388" spans="10:11" x14ac:dyDescent="0.25">
      <c r="J16388" s="92"/>
      <c r="K16388" s="92"/>
    </row>
    <row r="16389" spans="10:11" x14ac:dyDescent="0.25">
      <c r="J16389" s="92"/>
      <c r="K16389" s="92"/>
    </row>
    <row r="16390" spans="10:11" x14ac:dyDescent="0.25">
      <c r="J16390" s="92"/>
      <c r="K16390" s="92"/>
    </row>
    <row r="16391" spans="10:11" x14ac:dyDescent="0.25">
      <c r="J16391" s="92"/>
      <c r="K16391" s="92"/>
    </row>
    <row r="16392" spans="10:11" x14ac:dyDescent="0.25">
      <c r="J16392" s="92"/>
      <c r="K16392" s="92"/>
    </row>
    <row r="16393" spans="10:11" x14ac:dyDescent="0.25">
      <c r="J16393" s="92"/>
      <c r="K16393" s="92"/>
    </row>
    <row r="16394" spans="10:11" x14ac:dyDescent="0.25">
      <c r="J16394" s="92"/>
      <c r="K16394" s="92"/>
    </row>
    <row r="16395" spans="10:11" x14ac:dyDescent="0.25">
      <c r="J16395" s="92"/>
      <c r="K16395" s="92"/>
    </row>
    <row r="16396" spans="10:11" x14ac:dyDescent="0.25">
      <c r="J16396" s="92"/>
      <c r="K16396" s="92"/>
    </row>
    <row r="16397" spans="10:11" x14ac:dyDescent="0.25">
      <c r="J16397" s="92"/>
      <c r="K16397" s="92"/>
    </row>
    <row r="16398" spans="10:11" x14ac:dyDescent="0.25">
      <c r="J16398" s="92"/>
      <c r="K16398" s="92"/>
    </row>
    <row r="16399" spans="10:11" x14ac:dyDescent="0.25">
      <c r="J16399" s="92"/>
      <c r="K16399" s="92"/>
    </row>
    <row r="16400" spans="10:11" x14ac:dyDescent="0.25">
      <c r="J16400" s="92"/>
      <c r="K16400" s="92"/>
    </row>
    <row r="16401" spans="10:11" x14ac:dyDescent="0.25">
      <c r="J16401" s="92"/>
      <c r="K16401" s="92"/>
    </row>
    <row r="16402" spans="10:11" x14ac:dyDescent="0.25">
      <c r="J16402" s="92"/>
      <c r="K16402" s="92"/>
    </row>
    <row r="16403" spans="10:11" x14ac:dyDescent="0.25">
      <c r="J16403" s="92"/>
      <c r="K16403" s="92"/>
    </row>
    <row r="16404" spans="10:11" x14ac:dyDescent="0.25">
      <c r="J16404" s="92"/>
      <c r="K16404" s="92"/>
    </row>
    <row r="16405" spans="10:11" x14ac:dyDescent="0.25">
      <c r="J16405" s="92"/>
      <c r="K16405" s="92"/>
    </row>
    <row r="16406" spans="10:11" x14ac:dyDescent="0.25">
      <c r="J16406" s="92"/>
      <c r="K16406" s="92"/>
    </row>
    <row r="16407" spans="10:11" x14ac:dyDescent="0.25">
      <c r="J16407" s="92"/>
      <c r="K16407" s="92"/>
    </row>
    <row r="16408" spans="10:11" x14ac:dyDescent="0.25">
      <c r="J16408" s="92"/>
      <c r="K16408" s="92"/>
    </row>
    <row r="16409" spans="10:11" x14ac:dyDescent="0.25">
      <c r="J16409" s="92"/>
      <c r="K16409" s="92"/>
    </row>
    <row r="16410" spans="10:11" x14ac:dyDescent="0.25">
      <c r="J16410" s="92"/>
      <c r="K16410" s="92"/>
    </row>
    <row r="16411" spans="10:11" x14ac:dyDescent="0.25">
      <c r="J16411" s="92"/>
      <c r="K16411" s="92"/>
    </row>
    <row r="16412" spans="10:11" x14ac:dyDescent="0.25">
      <c r="J16412" s="92"/>
      <c r="K16412" s="92"/>
    </row>
    <row r="16413" spans="10:11" x14ac:dyDescent="0.25">
      <c r="J16413" s="92"/>
      <c r="K16413" s="92"/>
    </row>
    <row r="16414" spans="10:11" x14ac:dyDescent="0.25">
      <c r="J16414" s="92"/>
      <c r="K16414" s="92"/>
    </row>
    <row r="16415" spans="10:11" x14ac:dyDescent="0.25">
      <c r="J16415" s="92"/>
      <c r="K16415" s="92"/>
    </row>
    <row r="16416" spans="10:11" x14ac:dyDescent="0.25">
      <c r="J16416" s="92"/>
      <c r="K16416" s="92"/>
    </row>
    <row r="16417" spans="10:11" x14ac:dyDescent="0.25">
      <c r="J16417" s="92"/>
      <c r="K16417" s="92"/>
    </row>
    <row r="16418" spans="10:11" x14ac:dyDescent="0.25">
      <c r="J16418" s="92"/>
      <c r="K16418" s="92"/>
    </row>
    <row r="16419" spans="10:11" x14ac:dyDescent="0.25">
      <c r="J16419" s="92"/>
      <c r="K16419" s="92"/>
    </row>
    <row r="16420" spans="10:11" x14ac:dyDescent="0.25">
      <c r="J16420" s="92"/>
      <c r="K16420" s="92"/>
    </row>
    <row r="16421" spans="10:11" x14ac:dyDescent="0.25">
      <c r="J16421" s="92"/>
      <c r="K16421" s="92"/>
    </row>
    <row r="16422" spans="10:11" x14ac:dyDescent="0.25">
      <c r="J16422" s="92"/>
      <c r="K16422" s="92"/>
    </row>
    <row r="16423" spans="10:11" x14ac:dyDescent="0.25">
      <c r="J16423" s="92"/>
      <c r="K16423" s="92"/>
    </row>
    <row r="16424" spans="10:11" x14ac:dyDescent="0.25">
      <c r="J16424" s="92"/>
      <c r="K16424" s="92"/>
    </row>
    <row r="16425" spans="10:11" x14ac:dyDescent="0.25">
      <c r="J16425" s="92"/>
      <c r="K16425" s="92"/>
    </row>
    <row r="16426" spans="10:11" x14ac:dyDescent="0.25">
      <c r="J16426" s="92"/>
      <c r="K16426" s="92"/>
    </row>
    <row r="16427" spans="10:11" x14ac:dyDescent="0.25">
      <c r="J16427" s="92"/>
      <c r="K16427" s="92"/>
    </row>
    <row r="16428" spans="10:11" x14ac:dyDescent="0.25">
      <c r="J16428" s="92"/>
      <c r="K16428" s="92"/>
    </row>
    <row r="16429" spans="10:11" x14ac:dyDescent="0.25">
      <c r="J16429" s="92"/>
      <c r="K16429" s="92"/>
    </row>
    <row r="16430" spans="10:11" x14ac:dyDescent="0.25">
      <c r="J16430" s="92"/>
      <c r="K16430" s="92"/>
    </row>
    <row r="16431" spans="10:11" x14ac:dyDescent="0.25">
      <c r="J16431" s="92"/>
      <c r="K16431" s="92"/>
    </row>
    <row r="16432" spans="10:11" x14ac:dyDescent="0.25">
      <c r="J16432" s="92"/>
      <c r="K16432" s="92"/>
    </row>
    <row r="16433" spans="10:11" x14ac:dyDescent="0.25">
      <c r="J16433" s="92"/>
      <c r="K16433" s="92"/>
    </row>
    <row r="16434" spans="10:11" x14ac:dyDescent="0.25">
      <c r="J16434" s="92"/>
      <c r="K16434" s="92"/>
    </row>
    <row r="16435" spans="10:11" x14ac:dyDescent="0.25">
      <c r="J16435" s="92"/>
      <c r="K16435" s="92"/>
    </row>
    <row r="16436" spans="10:11" x14ac:dyDescent="0.25">
      <c r="J16436" s="92"/>
      <c r="K16436" s="92"/>
    </row>
    <row r="16437" spans="10:11" x14ac:dyDescent="0.25">
      <c r="J16437" s="92"/>
      <c r="K16437" s="92"/>
    </row>
    <row r="16438" spans="10:11" x14ac:dyDescent="0.25">
      <c r="J16438" s="92"/>
      <c r="K16438" s="92"/>
    </row>
    <row r="16439" spans="10:11" x14ac:dyDescent="0.25">
      <c r="J16439" s="92"/>
      <c r="K16439" s="92"/>
    </row>
    <row r="16440" spans="10:11" x14ac:dyDescent="0.25">
      <c r="J16440" s="92"/>
      <c r="K16440" s="92"/>
    </row>
    <row r="16441" spans="10:11" x14ac:dyDescent="0.25">
      <c r="J16441" s="92"/>
      <c r="K16441" s="92"/>
    </row>
    <row r="16442" spans="10:11" x14ac:dyDescent="0.25">
      <c r="J16442" s="92"/>
      <c r="K16442" s="92"/>
    </row>
    <row r="16443" spans="10:11" x14ac:dyDescent="0.25">
      <c r="J16443" s="92"/>
      <c r="K16443" s="92"/>
    </row>
    <row r="16444" spans="10:11" x14ac:dyDescent="0.25">
      <c r="J16444" s="92"/>
      <c r="K16444" s="92"/>
    </row>
    <row r="16445" spans="10:11" x14ac:dyDescent="0.25">
      <c r="J16445" s="92"/>
      <c r="K16445" s="92"/>
    </row>
    <row r="16446" spans="10:11" x14ac:dyDescent="0.25">
      <c r="J16446" s="92"/>
      <c r="K16446" s="92"/>
    </row>
    <row r="16447" spans="10:11" x14ac:dyDescent="0.25">
      <c r="J16447" s="92"/>
      <c r="K16447" s="92"/>
    </row>
    <row r="16448" spans="10:11" x14ac:dyDescent="0.25">
      <c r="J16448" s="92"/>
      <c r="K16448" s="92"/>
    </row>
    <row r="16449" spans="10:11" x14ac:dyDescent="0.25">
      <c r="J16449" s="92"/>
      <c r="K16449" s="92"/>
    </row>
    <row r="16450" spans="10:11" x14ac:dyDescent="0.25">
      <c r="J16450" s="92"/>
      <c r="K16450" s="92"/>
    </row>
    <row r="16451" spans="10:11" x14ac:dyDescent="0.25">
      <c r="J16451" s="92"/>
      <c r="K16451" s="92"/>
    </row>
    <row r="16452" spans="10:11" x14ac:dyDescent="0.25">
      <c r="J16452" s="92"/>
      <c r="K16452" s="92"/>
    </row>
    <row r="16453" spans="10:11" x14ac:dyDescent="0.25">
      <c r="J16453" s="92"/>
      <c r="K16453" s="92"/>
    </row>
    <row r="16454" spans="10:11" x14ac:dyDescent="0.25">
      <c r="J16454" s="92"/>
      <c r="K16454" s="92"/>
    </row>
    <row r="16455" spans="10:11" x14ac:dyDescent="0.25">
      <c r="J16455" s="92"/>
      <c r="K16455" s="92"/>
    </row>
    <row r="16456" spans="10:11" x14ac:dyDescent="0.25">
      <c r="J16456" s="92"/>
      <c r="K16456" s="92"/>
    </row>
    <row r="16457" spans="10:11" x14ac:dyDescent="0.25">
      <c r="J16457" s="92"/>
      <c r="K16457" s="92"/>
    </row>
    <row r="16458" spans="10:11" x14ac:dyDescent="0.25">
      <c r="J16458" s="92"/>
      <c r="K16458" s="92"/>
    </row>
    <row r="16459" spans="10:11" x14ac:dyDescent="0.25">
      <c r="J16459" s="92"/>
      <c r="K16459" s="92"/>
    </row>
    <row r="16460" spans="10:11" x14ac:dyDescent="0.25">
      <c r="J16460" s="92"/>
      <c r="K16460" s="92"/>
    </row>
    <row r="16461" spans="10:11" x14ac:dyDescent="0.25">
      <c r="J16461" s="92"/>
      <c r="K16461" s="92"/>
    </row>
    <row r="16462" spans="10:11" x14ac:dyDescent="0.25">
      <c r="J16462" s="92"/>
      <c r="K16462" s="92"/>
    </row>
    <row r="16463" spans="10:11" x14ac:dyDescent="0.25">
      <c r="J16463" s="92"/>
      <c r="K16463" s="92"/>
    </row>
    <row r="16464" spans="10:11" x14ac:dyDescent="0.25">
      <c r="J16464" s="92"/>
      <c r="K16464" s="92"/>
    </row>
    <row r="16465" spans="10:11" x14ac:dyDescent="0.25">
      <c r="J16465" s="92"/>
      <c r="K16465" s="92"/>
    </row>
    <row r="16466" spans="10:11" x14ac:dyDescent="0.25">
      <c r="J16466" s="92"/>
      <c r="K16466" s="92"/>
    </row>
    <row r="16467" spans="10:11" x14ac:dyDescent="0.25">
      <c r="J16467" s="92"/>
      <c r="K16467" s="92"/>
    </row>
    <row r="16468" spans="10:11" x14ac:dyDescent="0.25">
      <c r="J16468" s="92"/>
      <c r="K16468" s="92"/>
    </row>
    <row r="16469" spans="10:11" x14ac:dyDescent="0.25">
      <c r="J16469" s="92"/>
      <c r="K16469" s="92"/>
    </row>
    <row r="16470" spans="10:11" x14ac:dyDescent="0.25">
      <c r="J16470" s="92"/>
      <c r="K16470" s="92"/>
    </row>
    <row r="16471" spans="10:11" x14ac:dyDescent="0.25">
      <c r="J16471" s="92"/>
      <c r="K16471" s="92"/>
    </row>
    <row r="16472" spans="10:11" x14ac:dyDescent="0.25">
      <c r="J16472" s="92"/>
      <c r="K16472" s="92"/>
    </row>
    <row r="16473" spans="10:11" x14ac:dyDescent="0.25">
      <c r="J16473" s="92"/>
      <c r="K16473" s="92"/>
    </row>
    <row r="16474" spans="10:11" x14ac:dyDescent="0.25">
      <c r="J16474" s="92"/>
      <c r="K16474" s="92"/>
    </row>
    <row r="16475" spans="10:11" x14ac:dyDescent="0.25">
      <c r="J16475" s="92"/>
      <c r="K16475" s="92"/>
    </row>
    <row r="16476" spans="10:11" x14ac:dyDescent="0.25">
      <c r="J16476" s="92"/>
      <c r="K16476" s="92"/>
    </row>
    <row r="16477" spans="10:11" x14ac:dyDescent="0.25">
      <c r="J16477" s="92"/>
      <c r="K16477" s="92"/>
    </row>
    <row r="16478" spans="10:11" x14ac:dyDescent="0.25">
      <c r="J16478" s="92"/>
      <c r="K16478" s="92"/>
    </row>
    <row r="16479" spans="10:11" x14ac:dyDescent="0.25">
      <c r="J16479" s="92"/>
      <c r="K16479" s="92"/>
    </row>
    <row r="16480" spans="10:11" x14ac:dyDescent="0.25">
      <c r="J16480" s="92"/>
      <c r="K16480" s="92"/>
    </row>
    <row r="16481" spans="10:11" x14ac:dyDescent="0.25">
      <c r="J16481" s="92"/>
      <c r="K16481" s="92"/>
    </row>
    <row r="16482" spans="10:11" x14ac:dyDescent="0.25">
      <c r="J16482" s="92"/>
      <c r="K16482" s="92"/>
    </row>
    <row r="16483" spans="10:11" x14ac:dyDescent="0.25">
      <c r="J16483" s="92"/>
      <c r="K16483" s="92"/>
    </row>
    <row r="16484" spans="10:11" x14ac:dyDescent="0.25">
      <c r="J16484" s="92"/>
      <c r="K16484" s="92"/>
    </row>
    <row r="16485" spans="10:11" x14ac:dyDescent="0.25">
      <c r="J16485" s="92"/>
      <c r="K16485" s="92"/>
    </row>
    <row r="16486" spans="10:11" x14ac:dyDescent="0.25">
      <c r="J16486" s="92"/>
      <c r="K16486" s="92"/>
    </row>
    <row r="16487" spans="10:11" x14ac:dyDescent="0.25">
      <c r="J16487" s="92"/>
      <c r="K16487" s="92"/>
    </row>
    <row r="16488" spans="10:11" x14ac:dyDescent="0.25">
      <c r="J16488" s="92"/>
      <c r="K16488" s="92"/>
    </row>
    <row r="16489" spans="10:11" x14ac:dyDescent="0.25">
      <c r="J16489" s="92"/>
      <c r="K16489" s="92"/>
    </row>
    <row r="16490" spans="10:11" x14ac:dyDescent="0.25">
      <c r="J16490" s="92"/>
      <c r="K16490" s="92"/>
    </row>
    <row r="16491" spans="10:11" x14ac:dyDescent="0.25">
      <c r="J16491" s="92"/>
      <c r="K16491" s="92"/>
    </row>
    <row r="16492" spans="10:11" x14ac:dyDescent="0.25">
      <c r="J16492" s="92"/>
      <c r="K16492" s="92"/>
    </row>
    <row r="16493" spans="10:11" x14ac:dyDescent="0.25">
      <c r="J16493" s="92"/>
      <c r="K16493" s="92"/>
    </row>
    <row r="16494" spans="10:11" x14ac:dyDescent="0.25">
      <c r="J16494" s="92"/>
      <c r="K16494" s="92"/>
    </row>
    <row r="16495" spans="10:11" x14ac:dyDescent="0.25">
      <c r="J16495" s="92"/>
      <c r="K16495" s="92"/>
    </row>
    <row r="16496" spans="10:11" x14ac:dyDescent="0.25">
      <c r="J16496" s="92"/>
      <c r="K16496" s="92"/>
    </row>
    <row r="16497" spans="10:11" x14ac:dyDescent="0.25">
      <c r="J16497" s="92"/>
      <c r="K16497" s="92"/>
    </row>
    <row r="16498" spans="10:11" x14ac:dyDescent="0.25">
      <c r="J16498" s="92"/>
      <c r="K16498" s="92"/>
    </row>
    <row r="16499" spans="10:11" x14ac:dyDescent="0.25">
      <c r="J16499" s="92"/>
      <c r="K16499" s="92"/>
    </row>
    <row r="16500" spans="10:11" x14ac:dyDescent="0.25">
      <c r="J16500" s="92"/>
      <c r="K16500" s="92"/>
    </row>
    <row r="16501" spans="10:11" x14ac:dyDescent="0.25">
      <c r="J16501" s="92"/>
      <c r="K16501" s="92"/>
    </row>
    <row r="16502" spans="10:11" x14ac:dyDescent="0.25">
      <c r="J16502" s="92"/>
      <c r="K16502" s="92"/>
    </row>
    <row r="16503" spans="10:11" x14ac:dyDescent="0.25">
      <c r="J16503" s="92"/>
      <c r="K16503" s="92"/>
    </row>
    <row r="16504" spans="10:11" x14ac:dyDescent="0.25">
      <c r="J16504" s="92"/>
      <c r="K16504" s="92"/>
    </row>
    <row r="16505" spans="10:11" x14ac:dyDescent="0.25">
      <c r="J16505" s="92"/>
      <c r="K16505" s="92"/>
    </row>
    <row r="16506" spans="10:11" x14ac:dyDescent="0.25">
      <c r="J16506" s="92"/>
      <c r="K16506" s="92"/>
    </row>
    <row r="16507" spans="10:11" x14ac:dyDescent="0.25">
      <c r="J16507" s="92"/>
      <c r="K16507" s="92"/>
    </row>
    <row r="16508" spans="10:11" x14ac:dyDescent="0.25">
      <c r="J16508" s="92"/>
      <c r="K16508" s="92"/>
    </row>
    <row r="16509" spans="10:11" x14ac:dyDescent="0.25">
      <c r="J16509" s="92"/>
      <c r="K16509" s="92"/>
    </row>
    <row r="16510" spans="10:11" x14ac:dyDescent="0.25">
      <c r="J16510" s="92"/>
      <c r="K16510" s="92"/>
    </row>
    <row r="16511" spans="10:11" x14ac:dyDescent="0.25">
      <c r="J16511" s="92"/>
      <c r="K16511" s="92"/>
    </row>
    <row r="16512" spans="10:11" x14ac:dyDescent="0.25">
      <c r="J16512" s="92"/>
      <c r="K16512" s="92"/>
    </row>
    <row r="16513" spans="10:11" x14ac:dyDescent="0.25">
      <c r="J16513" s="92"/>
      <c r="K16513" s="92"/>
    </row>
    <row r="16514" spans="10:11" x14ac:dyDescent="0.25">
      <c r="J16514" s="92"/>
      <c r="K16514" s="92"/>
    </row>
    <row r="16515" spans="10:11" x14ac:dyDescent="0.25">
      <c r="J16515" s="92"/>
      <c r="K16515" s="92"/>
    </row>
    <row r="16516" spans="10:11" x14ac:dyDescent="0.25">
      <c r="J16516" s="92"/>
      <c r="K16516" s="92"/>
    </row>
    <row r="16517" spans="10:11" x14ac:dyDescent="0.25">
      <c r="J16517" s="92"/>
      <c r="K16517" s="92"/>
    </row>
    <row r="16518" spans="10:11" x14ac:dyDescent="0.25">
      <c r="J16518" s="92"/>
      <c r="K16518" s="92"/>
    </row>
    <row r="16519" spans="10:11" x14ac:dyDescent="0.25">
      <c r="J16519" s="92"/>
      <c r="K16519" s="92"/>
    </row>
    <row r="16520" spans="10:11" x14ac:dyDescent="0.25">
      <c r="J16520" s="92"/>
      <c r="K16520" s="92"/>
    </row>
    <row r="16521" spans="10:11" x14ac:dyDescent="0.25">
      <c r="J16521" s="92"/>
      <c r="K16521" s="92"/>
    </row>
    <row r="16522" spans="10:11" x14ac:dyDescent="0.25">
      <c r="J16522" s="92"/>
      <c r="K16522" s="92"/>
    </row>
    <row r="16523" spans="10:11" x14ac:dyDescent="0.25">
      <c r="J16523" s="92"/>
      <c r="K16523" s="92"/>
    </row>
    <row r="16524" spans="10:11" x14ac:dyDescent="0.25">
      <c r="J16524" s="92"/>
      <c r="K16524" s="92"/>
    </row>
    <row r="16525" spans="10:11" x14ac:dyDescent="0.25">
      <c r="J16525" s="92"/>
      <c r="K16525" s="92"/>
    </row>
    <row r="16526" spans="10:11" x14ac:dyDescent="0.25">
      <c r="J16526" s="92"/>
      <c r="K16526" s="92"/>
    </row>
    <row r="16527" spans="10:11" x14ac:dyDescent="0.25">
      <c r="J16527" s="92"/>
      <c r="K16527" s="92"/>
    </row>
    <row r="16528" spans="10:11" x14ac:dyDescent="0.25">
      <c r="J16528" s="92"/>
      <c r="K16528" s="92"/>
    </row>
    <row r="16529" spans="10:11" x14ac:dyDescent="0.25">
      <c r="J16529" s="92"/>
      <c r="K16529" s="92"/>
    </row>
    <row r="16530" spans="10:11" x14ac:dyDescent="0.25">
      <c r="J16530" s="92"/>
      <c r="K16530" s="92"/>
    </row>
    <row r="16531" spans="10:11" x14ac:dyDescent="0.25">
      <c r="J16531" s="92"/>
      <c r="K16531" s="92"/>
    </row>
    <row r="16532" spans="10:11" x14ac:dyDescent="0.25">
      <c r="J16532" s="92"/>
      <c r="K16532" s="92"/>
    </row>
    <row r="16533" spans="10:11" x14ac:dyDescent="0.25">
      <c r="J16533" s="92"/>
      <c r="K16533" s="92"/>
    </row>
    <row r="16534" spans="10:11" x14ac:dyDescent="0.25">
      <c r="J16534" s="92"/>
      <c r="K16534" s="92"/>
    </row>
    <row r="16535" spans="10:11" x14ac:dyDescent="0.25">
      <c r="J16535" s="92"/>
      <c r="K16535" s="92"/>
    </row>
    <row r="16536" spans="10:11" x14ac:dyDescent="0.25">
      <c r="J16536" s="92"/>
      <c r="K16536" s="92"/>
    </row>
    <row r="16537" spans="10:11" x14ac:dyDescent="0.25">
      <c r="J16537" s="92"/>
      <c r="K16537" s="92"/>
    </row>
    <row r="16538" spans="10:11" x14ac:dyDescent="0.25">
      <c r="J16538" s="92"/>
      <c r="K16538" s="92"/>
    </row>
    <row r="16539" spans="10:11" x14ac:dyDescent="0.25">
      <c r="J16539" s="92"/>
      <c r="K16539" s="92"/>
    </row>
    <row r="16540" spans="10:11" x14ac:dyDescent="0.25">
      <c r="J16540" s="92"/>
      <c r="K16540" s="92"/>
    </row>
    <row r="16541" spans="10:11" x14ac:dyDescent="0.25">
      <c r="J16541" s="92"/>
      <c r="K16541" s="92"/>
    </row>
    <row r="16542" spans="10:11" x14ac:dyDescent="0.25">
      <c r="J16542" s="92"/>
      <c r="K16542" s="92"/>
    </row>
    <row r="16543" spans="10:11" x14ac:dyDescent="0.25">
      <c r="J16543" s="92"/>
      <c r="K16543" s="92"/>
    </row>
    <row r="16544" spans="10:11" x14ac:dyDescent="0.25">
      <c r="J16544" s="92"/>
      <c r="K16544" s="92"/>
    </row>
    <row r="16545" spans="10:11" x14ac:dyDescent="0.25">
      <c r="J16545" s="92"/>
      <c r="K16545" s="92"/>
    </row>
    <row r="16546" spans="10:11" x14ac:dyDescent="0.25">
      <c r="J16546" s="92"/>
      <c r="K16546" s="92"/>
    </row>
    <row r="16547" spans="10:11" x14ac:dyDescent="0.25">
      <c r="J16547" s="92"/>
      <c r="K16547" s="92"/>
    </row>
    <row r="16548" spans="10:11" x14ac:dyDescent="0.25">
      <c r="J16548" s="92"/>
      <c r="K16548" s="92"/>
    </row>
    <row r="16549" spans="10:11" x14ac:dyDescent="0.25">
      <c r="J16549" s="92"/>
      <c r="K16549" s="92"/>
    </row>
    <row r="16550" spans="10:11" x14ac:dyDescent="0.25">
      <c r="J16550" s="92"/>
      <c r="K16550" s="92"/>
    </row>
    <row r="16551" spans="10:11" x14ac:dyDescent="0.25">
      <c r="J16551" s="92"/>
      <c r="K16551" s="92"/>
    </row>
    <row r="16552" spans="10:11" x14ac:dyDescent="0.25">
      <c r="J16552" s="92"/>
      <c r="K16552" s="92"/>
    </row>
    <row r="16553" spans="10:11" x14ac:dyDescent="0.25">
      <c r="J16553" s="92"/>
      <c r="K16553" s="92"/>
    </row>
    <row r="16554" spans="10:11" x14ac:dyDescent="0.25">
      <c r="J16554" s="92"/>
      <c r="K16554" s="92"/>
    </row>
    <row r="16555" spans="10:11" x14ac:dyDescent="0.25">
      <c r="J16555" s="92"/>
      <c r="K16555" s="92"/>
    </row>
    <row r="16556" spans="10:11" x14ac:dyDescent="0.25">
      <c r="J16556" s="92"/>
      <c r="K16556" s="92"/>
    </row>
    <row r="16557" spans="10:11" x14ac:dyDescent="0.25">
      <c r="J16557" s="92"/>
      <c r="K16557" s="92"/>
    </row>
    <row r="16558" spans="10:11" x14ac:dyDescent="0.25">
      <c r="J16558" s="92"/>
      <c r="K16558" s="92"/>
    </row>
    <row r="16559" spans="10:11" x14ac:dyDescent="0.25">
      <c r="J16559" s="92"/>
      <c r="K16559" s="92"/>
    </row>
    <row r="16560" spans="10:11" x14ac:dyDescent="0.25">
      <c r="J16560" s="92"/>
      <c r="K16560" s="92"/>
    </row>
    <row r="16561" spans="10:11" x14ac:dyDescent="0.25">
      <c r="J16561" s="92"/>
      <c r="K16561" s="92"/>
    </row>
    <row r="16562" spans="10:11" x14ac:dyDescent="0.25">
      <c r="J16562" s="92"/>
      <c r="K16562" s="92"/>
    </row>
    <row r="16563" spans="10:11" x14ac:dyDescent="0.25">
      <c r="J16563" s="92"/>
      <c r="K16563" s="92"/>
    </row>
    <row r="16564" spans="10:11" x14ac:dyDescent="0.25">
      <c r="J16564" s="92"/>
      <c r="K16564" s="92"/>
    </row>
    <row r="16565" spans="10:11" x14ac:dyDescent="0.25">
      <c r="J16565" s="92"/>
      <c r="K16565" s="92"/>
    </row>
    <row r="16566" spans="10:11" x14ac:dyDescent="0.25">
      <c r="J16566" s="92"/>
      <c r="K16566" s="92"/>
    </row>
    <row r="16567" spans="10:11" x14ac:dyDescent="0.25">
      <c r="J16567" s="92"/>
      <c r="K16567" s="92"/>
    </row>
    <row r="16568" spans="10:11" x14ac:dyDescent="0.25">
      <c r="J16568" s="92"/>
      <c r="K16568" s="92"/>
    </row>
    <row r="16569" spans="10:11" x14ac:dyDescent="0.25">
      <c r="J16569" s="92"/>
      <c r="K16569" s="92"/>
    </row>
    <row r="16570" spans="10:11" x14ac:dyDescent="0.25">
      <c r="J16570" s="92"/>
      <c r="K16570" s="92"/>
    </row>
    <row r="16571" spans="10:11" x14ac:dyDescent="0.25">
      <c r="J16571" s="92"/>
      <c r="K16571" s="92"/>
    </row>
    <row r="16572" spans="10:11" x14ac:dyDescent="0.25">
      <c r="J16572" s="92"/>
      <c r="K16572" s="92"/>
    </row>
    <row r="16573" spans="10:11" x14ac:dyDescent="0.25">
      <c r="J16573" s="92"/>
      <c r="K16573" s="92"/>
    </row>
    <row r="16574" spans="10:11" x14ac:dyDescent="0.25">
      <c r="J16574" s="92"/>
      <c r="K16574" s="92"/>
    </row>
    <row r="16575" spans="10:11" x14ac:dyDescent="0.25">
      <c r="J16575" s="92"/>
      <c r="K16575" s="92"/>
    </row>
    <row r="16576" spans="10:11" x14ac:dyDescent="0.25">
      <c r="J16576" s="92"/>
      <c r="K16576" s="92"/>
    </row>
    <row r="16577" spans="10:11" x14ac:dyDescent="0.25">
      <c r="J16577" s="92"/>
      <c r="K16577" s="92"/>
    </row>
    <row r="16578" spans="10:11" x14ac:dyDescent="0.25">
      <c r="J16578" s="92"/>
      <c r="K16578" s="92"/>
    </row>
    <row r="16579" spans="10:11" x14ac:dyDescent="0.25">
      <c r="J16579" s="92"/>
      <c r="K16579" s="92"/>
    </row>
    <row r="16580" spans="10:11" x14ac:dyDescent="0.25">
      <c r="J16580" s="92"/>
      <c r="K16580" s="92"/>
    </row>
    <row r="16581" spans="10:11" x14ac:dyDescent="0.25">
      <c r="J16581" s="92"/>
      <c r="K16581" s="92"/>
    </row>
    <row r="16582" spans="10:11" x14ac:dyDescent="0.25">
      <c r="J16582" s="92"/>
      <c r="K16582" s="92"/>
    </row>
    <row r="16583" spans="10:11" x14ac:dyDescent="0.25">
      <c r="J16583" s="92"/>
      <c r="K16583" s="92"/>
    </row>
    <row r="16584" spans="10:11" x14ac:dyDescent="0.25">
      <c r="J16584" s="92"/>
      <c r="K16584" s="92"/>
    </row>
    <row r="16585" spans="10:11" x14ac:dyDescent="0.25">
      <c r="J16585" s="92"/>
      <c r="K16585" s="92"/>
    </row>
    <row r="16586" spans="10:11" x14ac:dyDescent="0.25">
      <c r="J16586" s="92"/>
      <c r="K16586" s="92"/>
    </row>
    <row r="16587" spans="10:11" x14ac:dyDescent="0.25">
      <c r="J16587" s="92"/>
      <c r="K16587" s="92"/>
    </row>
    <row r="16588" spans="10:11" x14ac:dyDescent="0.25">
      <c r="J16588" s="92"/>
      <c r="K16588" s="92"/>
    </row>
    <row r="16589" spans="10:11" x14ac:dyDescent="0.25">
      <c r="J16589" s="92"/>
      <c r="K16589" s="92"/>
    </row>
    <row r="16590" spans="10:11" x14ac:dyDescent="0.25">
      <c r="J16590" s="92"/>
      <c r="K16590" s="92"/>
    </row>
    <row r="16591" spans="10:11" x14ac:dyDescent="0.25">
      <c r="J16591" s="92"/>
      <c r="K16591" s="92"/>
    </row>
    <row r="16592" spans="10:11" x14ac:dyDescent="0.25">
      <c r="J16592" s="92"/>
      <c r="K16592" s="92"/>
    </row>
    <row r="16593" spans="10:11" x14ac:dyDescent="0.25">
      <c r="J16593" s="92"/>
      <c r="K16593" s="92"/>
    </row>
    <row r="16594" spans="10:11" x14ac:dyDescent="0.25">
      <c r="J16594" s="92"/>
      <c r="K16594" s="92"/>
    </row>
    <row r="16595" spans="10:11" x14ac:dyDescent="0.25">
      <c r="J16595" s="92"/>
      <c r="K16595" s="92"/>
    </row>
    <row r="16596" spans="10:11" x14ac:dyDescent="0.25">
      <c r="J16596" s="92"/>
      <c r="K16596" s="92"/>
    </row>
    <row r="16597" spans="10:11" x14ac:dyDescent="0.25">
      <c r="J16597" s="92"/>
      <c r="K16597" s="92"/>
    </row>
    <row r="16598" spans="10:11" x14ac:dyDescent="0.25">
      <c r="J16598" s="92"/>
      <c r="K16598" s="92"/>
    </row>
    <row r="16599" spans="10:11" x14ac:dyDescent="0.25">
      <c r="J16599" s="92"/>
      <c r="K16599" s="92"/>
    </row>
    <row r="16600" spans="10:11" x14ac:dyDescent="0.25">
      <c r="J16600" s="92"/>
      <c r="K16600" s="92"/>
    </row>
    <row r="16601" spans="10:11" x14ac:dyDescent="0.25">
      <c r="J16601" s="92"/>
      <c r="K16601" s="92"/>
    </row>
    <row r="16602" spans="10:11" x14ac:dyDescent="0.25">
      <c r="J16602" s="92"/>
      <c r="K16602" s="92"/>
    </row>
    <row r="16603" spans="10:11" x14ac:dyDescent="0.25">
      <c r="J16603" s="92"/>
      <c r="K16603" s="92"/>
    </row>
    <row r="16604" spans="10:11" x14ac:dyDescent="0.25">
      <c r="J16604" s="92"/>
      <c r="K16604" s="92"/>
    </row>
    <row r="16605" spans="10:11" x14ac:dyDescent="0.25">
      <c r="J16605" s="92"/>
      <c r="K16605" s="92"/>
    </row>
    <row r="16606" spans="10:11" x14ac:dyDescent="0.25">
      <c r="J16606" s="92"/>
      <c r="K16606" s="92"/>
    </row>
    <row r="16607" spans="10:11" x14ac:dyDescent="0.25">
      <c r="J16607" s="92"/>
      <c r="K16607" s="92"/>
    </row>
    <row r="16608" spans="10:11" x14ac:dyDescent="0.25">
      <c r="J16608" s="92"/>
      <c r="K16608" s="92"/>
    </row>
    <row r="16609" spans="10:11" x14ac:dyDescent="0.25">
      <c r="J16609" s="92"/>
      <c r="K16609" s="92"/>
    </row>
    <row r="16610" spans="10:11" x14ac:dyDescent="0.25">
      <c r="J16610" s="92"/>
      <c r="K16610" s="92"/>
    </row>
    <row r="16611" spans="10:11" x14ac:dyDescent="0.25">
      <c r="J16611" s="92"/>
      <c r="K16611" s="92"/>
    </row>
    <row r="16612" spans="10:11" x14ac:dyDescent="0.25">
      <c r="J16612" s="92"/>
      <c r="K16612" s="92"/>
    </row>
    <row r="16613" spans="10:11" x14ac:dyDescent="0.25">
      <c r="J16613" s="92"/>
      <c r="K16613" s="92"/>
    </row>
    <row r="16614" spans="10:11" x14ac:dyDescent="0.25">
      <c r="J16614" s="92"/>
      <c r="K16614" s="92"/>
    </row>
    <row r="16615" spans="10:11" x14ac:dyDescent="0.25">
      <c r="J16615" s="92"/>
      <c r="K16615" s="92"/>
    </row>
    <row r="16616" spans="10:11" x14ac:dyDescent="0.25">
      <c r="J16616" s="92"/>
      <c r="K16616" s="92"/>
    </row>
    <row r="16617" spans="10:11" x14ac:dyDescent="0.25">
      <c r="J16617" s="92"/>
      <c r="K16617" s="92"/>
    </row>
    <row r="16618" spans="10:11" x14ac:dyDescent="0.25">
      <c r="J16618" s="92"/>
      <c r="K16618" s="92"/>
    </row>
    <row r="16619" spans="10:11" x14ac:dyDescent="0.25">
      <c r="J16619" s="92"/>
      <c r="K16619" s="92"/>
    </row>
    <row r="16620" spans="10:11" x14ac:dyDescent="0.25">
      <c r="J16620" s="92"/>
      <c r="K16620" s="92"/>
    </row>
    <row r="16621" spans="10:11" x14ac:dyDescent="0.25">
      <c r="J16621" s="92"/>
      <c r="K16621" s="92"/>
    </row>
    <row r="16622" spans="10:11" x14ac:dyDescent="0.25">
      <c r="J16622" s="92"/>
      <c r="K16622" s="92"/>
    </row>
    <row r="16623" spans="10:11" x14ac:dyDescent="0.25">
      <c r="J16623" s="92"/>
      <c r="K16623" s="92"/>
    </row>
    <row r="16624" spans="10:11" x14ac:dyDescent="0.25">
      <c r="J16624" s="92"/>
      <c r="K16624" s="92"/>
    </row>
    <row r="16625" spans="10:11" x14ac:dyDescent="0.25">
      <c r="J16625" s="92"/>
      <c r="K16625" s="92"/>
    </row>
    <row r="16626" spans="10:11" x14ac:dyDescent="0.25">
      <c r="J16626" s="92"/>
      <c r="K16626" s="92"/>
    </row>
    <row r="16627" spans="10:11" x14ac:dyDescent="0.25">
      <c r="J16627" s="92"/>
      <c r="K16627" s="92"/>
    </row>
    <row r="16628" spans="10:11" x14ac:dyDescent="0.25">
      <c r="J16628" s="92"/>
      <c r="K16628" s="92"/>
    </row>
    <row r="16629" spans="10:11" x14ac:dyDescent="0.25">
      <c r="J16629" s="92"/>
      <c r="K16629" s="92"/>
    </row>
    <row r="16630" spans="10:11" x14ac:dyDescent="0.25">
      <c r="J16630" s="92"/>
      <c r="K16630" s="92"/>
    </row>
    <row r="16631" spans="10:11" x14ac:dyDescent="0.25">
      <c r="J16631" s="92"/>
      <c r="K16631" s="92"/>
    </row>
    <row r="16632" spans="10:11" x14ac:dyDescent="0.25">
      <c r="J16632" s="92"/>
      <c r="K16632" s="92"/>
    </row>
    <row r="16633" spans="10:11" x14ac:dyDescent="0.25">
      <c r="J16633" s="92"/>
      <c r="K16633" s="92"/>
    </row>
    <row r="16634" spans="10:11" x14ac:dyDescent="0.25">
      <c r="J16634" s="92"/>
      <c r="K16634" s="92"/>
    </row>
    <row r="16635" spans="10:11" x14ac:dyDescent="0.25">
      <c r="J16635" s="92"/>
      <c r="K16635" s="92"/>
    </row>
    <row r="16636" spans="10:11" x14ac:dyDescent="0.25">
      <c r="J16636" s="92"/>
      <c r="K16636" s="92"/>
    </row>
    <row r="16637" spans="10:11" x14ac:dyDescent="0.25">
      <c r="J16637" s="92"/>
      <c r="K16637" s="92"/>
    </row>
    <row r="16638" spans="10:11" x14ac:dyDescent="0.25">
      <c r="J16638" s="92"/>
      <c r="K16638" s="92"/>
    </row>
    <row r="16639" spans="10:11" x14ac:dyDescent="0.25">
      <c r="J16639" s="92"/>
      <c r="K16639" s="92"/>
    </row>
    <row r="16640" spans="10:11" x14ac:dyDescent="0.25">
      <c r="J16640" s="92"/>
      <c r="K16640" s="92"/>
    </row>
    <row r="16641" spans="10:11" x14ac:dyDescent="0.25">
      <c r="J16641" s="92"/>
      <c r="K16641" s="92"/>
    </row>
    <row r="16642" spans="10:11" x14ac:dyDescent="0.25">
      <c r="J16642" s="92"/>
      <c r="K16642" s="92"/>
    </row>
    <row r="16643" spans="10:11" x14ac:dyDescent="0.25">
      <c r="J16643" s="92"/>
      <c r="K16643" s="92"/>
    </row>
    <row r="16644" spans="10:11" x14ac:dyDescent="0.25">
      <c r="J16644" s="92"/>
      <c r="K16644" s="92"/>
    </row>
    <row r="16645" spans="10:11" x14ac:dyDescent="0.25">
      <c r="J16645" s="92"/>
      <c r="K16645" s="92"/>
    </row>
    <row r="16646" spans="10:11" x14ac:dyDescent="0.25">
      <c r="J16646" s="92"/>
      <c r="K16646" s="92"/>
    </row>
    <row r="16647" spans="10:11" x14ac:dyDescent="0.25">
      <c r="J16647" s="92"/>
      <c r="K16647" s="92"/>
    </row>
    <row r="16648" spans="10:11" x14ac:dyDescent="0.25">
      <c r="J16648" s="92"/>
      <c r="K16648" s="92"/>
    </row>
    <row r="16649" spans="10:11" x14ac:dyDescent="0.25">
      <c r="J16649" s="92"/>
      <c r="K16649" s="92"/>
    </row>
    <row r="16650" spans="10:11" x14ac:dyDescent="0.25">
      <c r="J16650" s="92"/>
      <c r="K16650" s="92"/>
    </row>
    <row r="16651" spans="10:11" x14ac:dyDescent="0.25">
      <c r="J16651" s="92"/>
      <c r="K16651" s="92"/>
    </row>
    <row r="16652" spans="10:11" x14ac:dyDescent="0.25">
      <c r="J16652" s="92"/>
      <c r="K16652" s="92"/>
    </row>
    <row r="16653" spans="10:11" x14ac:dyDescent="0.25">
      <c r="J16653" s="92"/>
      <c r="K16653" s="92"/>
    </row>
    <row r="16654" spans="10:11" x14ac:dyDescent="0.25">
      <c r="J16654" s="92"/>
      <c r="K16654" s="92"/>
    </row>
    <row r="16655" spans="10:11" x14ac:dyDescent="0.25">
      <c r="J16655" s="92"/>
      <c r="K16655" s="92"/>
    </row>
    <row r="16656" spans="10:11" x14ac:dyDescent="0.25">
      <c r="J16656" s="92"/>
      <c r="K16656" s="92"/>
    </row>
    <row r="16657" spans="10:11" x14ac:dyDescent="0.25">
      <c r="J16657" s="92"/>
      <c r="K16657" s="92"/>
    </row>
    <row r="16658" spans="10:11" x14ac:dyDescent="0.25">
      <c r="J16658" s="92"/>
      <c r="K16658" s="92"/>
    </row>
    <row r="16659" spans="10:11" x14ac:dyDescent="0.25">
      <c r="J16659" s="92"/>
      <c r="K16659" s="92"/>
    </row>
    <row r="16660" spans="10:11" x14ac:dyDescent="0.25">
      <c r="J16660" s="92"/>
      <c r="K16660" s="92"/>
    </row>
    <row r="16661" spans="10:11" x14ac:dyDescent="0.25">
      <c r="J16661" s="92"/>
      <c r="K16661" s="92"/>
    </row>
    <row r="16662" spans="10:11" x14ac:dyDescent="0.25">
      <c r="J16662" s="92"/>
      <c r="K16662" s="92"/>
    </row>
    <row r="16663" spans="10:11" x14ac:dyDescent="0.25">
      <c r="J16663" s="92"/>
      <c r="K16663" s="92"/>
    </row>
    <row r="16664" spans="10:11" x14ac:dyDescent="0.25">
      <c r="J16664" s="92"/>
      <c r="K16664" s="92"/>
    </row>
    <row r="16665" spans="10:11" x14ac:dyDescent="0.25">
      <c r="J16665" s="92"/>
      <c r="K16665" s="92"/>
    </row>
    <row r="16666" spans="10:11" x14ac:dyDescent="0.25">
      <c r="J16666" s="92"/>
      <c r="K16666" s="92"/>
    </row>
    <row r="16667" spans="10:11" x14ac:dyDescent="0.25">
      <c r="J16667" s="92"/>
      <c r="K16667" s="92"/>
    </row>
    <row r="16668" spans="10:11" x14ac:dyDescent="0.25">
      <c r="J16668" s="92"/>
      <c r="K16668" s="92"/>
    </row>
    <row r="16669" spans="10:11" x14ac:dyDescent="0.25">
      <c r="J16669" s="92"/>
      <c r="K16669" s="92"/>
    </row>
    <row r="16670" spans="10:11" x14ac:dyDescent="0.25">
      <c r="J16670" s="92"/>
      <c r="K16670" s="92"/>
    </row>
    <row r="16671" spans="10:11" x14ac:dyDescent="0.25">
      <c r="J16671" s="92"/>
      <c r="K16671" s="92"/>
    </row>
    <row r="16672" spans="10:11" x14ac:dyDescent="0.25">
      <c r="J16672" s="92"/>
      <c r="K16672" s="92"/>
    </row>
    <row r="16673" spans="10:11" x14ac:dyDescent="0.25">
      <c r="J16673" s="92"/>
      <c r="K16673" s="92"/>
    </row>
    <row r="16674" spans="10:11" x14ac:dyDescent="0.25">
      <c r="J16674" s="92"/>
      <c r="K16674" s="92"/>
    </row>
    <row r="16675" spans="10:11" x14ac:dyDescent="0.25">
      <c r="J16675" s="92"/>
      <c r="K16675" s="92"/>
    </row>
    <row r="16676" spans="10:11" x14ac:dyDescent="0.25">
      <c r="J16676" s="92"/>
      <c r="K16676" s="92"/>
    </row>
    <row r="16677" spans="10:11" x14ac:dyDescent="0.25">
      <c r="J16677" s="92"/>
      <c r="K16677" s="92"/>
    </row>
    <row r="16678" spans="10:11" x14ac:dyDescent="0.25">
      <c r="J16678" s="92"/>
      <c r="K16678" s="92"/>
    </row>
    <row r="16679" spans="10:11" x14ac:dyDescent="0.25">
      <c r="J16679" s="92"/>
      <c r="K16679" s="92"/>
    </row>
    <row r="16680" spans="10:11" x14ac:dyDescent="0.25">
      <c r="J16680" s="92"/>
      <c r="K16680" s="92"/>
    </row>
    <row r="16681" spans="10:11" x14ac:dyDescent="0.25">
      <c r="J16681" s="92"/>
      <c r="K16681" s="92"/>
    </row>
    <row r="16682" spans="10:11" x14ac:dyDescent="0.25">
      <c r="J16682" s="92"/>
      <c r="K16682" s="92"/>
    </row>
    <row r="16683" spans="10:11" x14ac:dyDescent="0.25">
      <c r="J16683" s="92"/>
      <c r="K16683" s="92"/>
    </row>
    <row r="16684" spans="10:11" x14ac:dyDescent="0.25">
      <c r="J16684" s="92"/>
      <c r="K16684" s="92"/>
    </row>
    <row r="16685" spans="10:11" x14ac:dyDescent="0.25">
      <c r="J16685" s="92"/>
      <c r="K16685" s="92"/>
    </row>
    <row r="16686" spans="10:11" x14ac:dyDescent="0.25">
      <c r="J16686" s="92"/>
      <c r="K16686" s="92"/>
    </row>
    <row r="16687" spans="10:11" x14ac:dyDescent="0.25">
      <c r="J16687" s="92"/>
      <c r="K16687" s="92"/>
    </row>
    <row r="16688" spans="10:11" x14ac:dyDescent="0.25">
      <c r="J16688" s="92"/>
      <c r="K16688" s="92"/>
    </row>
    <row r="16689" spans="10:11" x14ac:dyDescent="0.25">
      <c r="J16689" s="92"/>
      <c r="K16689" s="92"/>
    </row>
    <row r="16690" spans="10:11" x14ac:dyDescent="0.25">
      <c r="J16690" s="92"/>
      <c r="K16690" s="92"/>
    </row>
    <row r="16691" spans="10:11" x14ac:dyDescent="0.25">
      <c r="J16691" s="92"/>
      <c r="K16691" s="92"/>
    </row>
    <row r="16692" spans="10:11" x14ac:dyDescent="0.25">
      <c r="J16692" s="92"/>
      <c r="K16692" s="92"/>
    </row>
    <row r="16693" spans="10:11" x14ac:dyDescent="0.25">
      <c r="J16693" s="92"/>
      <c r="K16693" s="92"/>
    </row>
    <row r="16694" spans="10:11" x14ac:dyDescent="0.25">
      <c r="J16694" s="92"/>
      <c r="K16694" s="92"/>
    </row>
    <row r="16695" spans="10:11" x14ac:dyDescent="0.25">
      <c r="J16695" s="92"/>
      <c r="K16695" s="92"/>
    </row>
    <row r="16696" spans="10:11" x14ac:dyDescent="0.25">
      <c r="J16696" s="92"/>
      <c r="K16696" s="92"/>
    </row>
    <row r="16697" spans="10:11" x14ac:dyDescent="0.25">
      <c r="J16697" s="92"/>
      <c r="K16697" s="92"/>
    </row>
    <row r="16698" spans="10:11" x14ac:dyDescent="0.25">
      <c r="J16698" s="92"/>
      <c r="K16698" s="92"/>
    </row>
    <row r="16699" spans="10:11" x14ac:dyDescent="0.25">
      <c r="J16699" s="92"/>
      <c r="K16699" s="92"/>
    </row>
    <row r="16700" spans="10:11" x14ac:dyDescent="0.25">
      <c r="J16700" s="92"/>
      <c r="K16700" s="92"/>
    </row>
    <row r="16701" spans="10:11" x14ac:dyDescent="0.25">
      <c r="J16701" s="92"/>
      <c r="K16701" s="92"/>
    </row>
    <row r="16702" spans="10:11" x14ac:dyDescent="0.25">
      <c r="J16702" s="92"/>
      <c r="K16702" s="92"/>
    </row>
    <row r="16703" spans="10:11" x14ac:dyDescent="0.25">
      <c r="J16703" s="92"/>
      <c r="K16703" s="92"/>
    </row>
    <row r="16704" spans="10:11" x14ac:dyDescent="0.25">
      <c r="J16704" s="92"/>
      <c r="K16704" s="92"/>
    </row>
    <row r="16705" spans="10:11" x14ac:dyDescent="0.25">
      <c r="J16705" s="92"/>
      <c r="K16705" s="92"/>
    </row>
    <row r="16706" spans="10:11" x14ac:dyDescent="0.25">
      <c r="J16706" s="92"/>
      <c r="K16706" s="92"/>
    </row>
    <row r="16707" spans="10:11" x14ac:dyDescent="0.25">
      <c r="J16707" s="92"/>
      <c r="K16707" s="92"/>
    </row>
    <row r="16708" spans="10:11" x14ac:dyDescent="0.25">
      <c r="J16708" s="92"/>
      <c r="K16708" s="92"/>
    </row>
    <row r="16709" spans="10:11" x14ac:dyDescent="0.25">
      <c r="J16709" s="92"/>
      <c r="K16709" s="92"/>
    </row>
    <row r="16710" spans="10:11" x14ac:dyDescent="0.25">
      <c r="J16710" s="92"/>
      <c r="K16710" s="92"/>
    </row>
    <row r="16711" spans="10:11" x14ac:dyDescent="0.25">
      <c r="J16711" s="92"/>
      <c r="K16711" s="92"/>
    </row>
    <row r="16712" spans="10:11" x14ac:dyDescent="0.25">
      <c r="J16712" s="92"/>
      <c r="K16712" s="92"/>
    </row>
    <row r="16713" spans="10:11" x14ac:dyDescent="0.25">
      <c r="J16713" s="92"/>
      <c r="K16713" s="92"/>
    </row>
    <row r="16714" spans="10:11" x14ac:dyDescent="0.25">
      <c r="J16714" s="92"/>
      <c r="K16714" s="92"/>
    </row>
    <row r="16715" spans="10:11" x14ac:dyDescent="0.25">
      <c r="J16715" s="92"/>
      <c r="K16715" s="92"/>
    </row>
    <row r="16716" spans="10:11" x14ac:dyDescent="0.25">
      <c r="J16716" s="92"/>
      <c r="K16716" s="92"/>
    </row>
    <row r="16717" spans="10:11" x14ac:dyDescent="0.25">
      <c r="J16717" s="92"/>
      <c r="K16717" s="92"/>
    </row>
    <row r="16718" spans="10:11" x14ac:dyDescent="0.25">
      <c r="J16718" s="92"/>
      <c r="K16718" s="92"/>
    </row>
    <row r="16719" spans="10:11" x14ac:dyDescent="0.25">
      <c r="J16719" s="92"/>
      <c r="K16719" s="92"/>
    </row>
    <row r="16720" spans="10:11" x14ac:dyDescent="0.25">
      <c r="J16720" s="92"/>
      <c r="K16720" s="92"/>
    </row>
    <row r="16721" spans="10:11" x14ac:dyDescent="0.25">
      <c r="J16721" s="92"/>
      <c r="K16721" s="92"/>
    </row>
    <row r="16722" spans="10:11" x14ac:dyDescent="0.25">
      <c r="J16722" s="92"/>
      <c r="K16722" s="92"/>
    </row>
    <row r="16723" spans="10:11" x14ac:dyDescent="0.25">
      <c r="J16723" s="92"/>
      <c r="K16723" s="92"/>
    </row>
    <row r="16724" spans="10:11" x14ac:dyDescent="0.25">
      <c r="J16724" s="92"/>
      <c r="K16724" s="92"/>
    </row>
    <row r="16725" spans="10:11" x14ac:dyDescent="0.25">
      <c r="J16725" s="92"/>
      <c r="K16725" s="92"/>
    </row>
    <row r="16726" spans="10:11" x14ac:dyDescent="0.25">
      <c r="J16726" s="92"/>
      <c r="K16726" s="92"/>
    </row>
    <row r="16727" spans="10:11" x14ac:dyDescent="0.25">
      <c r="J16727" s="92"/>
      <c r="K16727" s="92"/>
    </row>
    <row r="16728" spans="10:11" x14ac:dyDescent="0.25">
      <c r="J16728" s="92"/>
      <c r="K16728" s="92"/>
    </row>
    <row r="16729" spans="10:11" x14ac:dyDescent="0.25">
      <c r="J16729" s="92"/>
      <c r="K16729" s="92"/>
    </row>
    <row r="16730" spans="10:11" x14ac:dyDescent="0.25">
      <c r="J16730" s="92"/>
      <c r="K16730" s="92"/>
    </row>
    <row r="16731" spans="10:11" x14ac:dyDescent="0.25">
      <c r="J16731" s="92"/>
      <c r="K16731" s="92"/>
    </row>
    <row r="16732" spans="10:11" x14ac:dyDescent="0.25">
      <c r="J16732" s="92"/>
      <c r="K16732" s="92"/>
    </row>
    <row r="16733" spans="10:11" x14ac:dyDescent="0.25">
      <c r="J16733" s="92"/>
      <c r="K16733" s="92"/>
    </row>
    <row r="16734" spans="10:11" x14ac:dyDescent="0.25">
      <c r="J16734" s="92"/>
      <c r="K16734" s="92"/>
    </row>
    <row r="16735" spans="10:11" x14ac:dyDescent="0.25">
      <c r="J16735" s="92"/>
      <c r="K16735" s="92"/>
    </row>
    <row r="16736" spans="10:11" x14ac:dyDescent="0.25">
      <c r="J16736" s="92"/>
      <c r="K16736" s="92"/>
    </row>
    <row r="16737" spans="10:11" x14ac:dyDescent="0.25">
      <c r="J16737" s="92"/>
      <c r="K16737" s="92"/>
    </row>
    <row r="16738" spans="10:11" x14ac:dyDescent="0.25">
      <c r="J16738" s="92"/>
      <c r="K16738" s="92"/>
    </row>
    <row r="16739" spans="10:11" x14ac:dyDescent="0.25">
      <c r="J16739" s="92"/>
      <c r="K16739" s="92"/>
    </row>
    <row r="16740" spans="10:11" x14ac:dyDescent="0.25">
      <c r="J16740" s="92"/>
      <c r="K16740" s="92"/>
    </row>
    <row r="16741" spans="10:11" x14ac:dyDescent="0.25">
      <c r="J16741" s="92"/>
      <c r="K16741" s="92"/>
    </row>
    <row r="16742" spans="10:11" x14ac:dyDescent="0.25">
      <c r="J16742" s="92"/>
      <c r="K16742" s="92"/>
    </row>
    <row r="16743" spans="10:11" x14ac:dyDescent="0.25">
      <c r="J16743" s="92"/>
      <c r="K16743" s="92"/>
    </row>
    <row r="16744" spans="10:11" x14ac:dyDescent="0.25">
      <c r="J16744" s="92"/>
      <c r="K16744" s="92"/>
    </row>
    <row r="16745" spans="10:11" x14ac:dyDescent="0.25">
      <c r="J16745" s="92"/>
      <c r="K16745" s="92"/>
    </row>
    <row r="16746" spans="10:11" x14ac:dyDescent="0.25">
      <c r="J16746" s="92"/>
      <c r="K16746" s="92"/>
    </row>
    <row r="16747" spans="10:11" x14ac:dyDescent="0.25">
      <c r="J16747" s="92"/>
      <c r="K16747" s="92"/>
    </row>
    <row r="16748" spans="10:11" x14ac:dyDescent="0.25">
      <c r="J16748" s="92"/>
      <c r="K16748" s="92"/>
    </row>
    <row r="16749" spans="10:11" x14ac:dyDescent="0.25">
      <c r="J16749" s="92"/>
      <c r="K16749" s="92"/>
    </row>
    <row r="16750" spans="10:11" x14ac:dyDescent="0.25">
      <c r="J16750" s="92"/>
      <c r="K16750" s="92"/>
    </row>
    <row r="16751" spans="10:11" x14ac:dyDescent="0.25">
      <c r="J16751" s="92"/>
      <c r="K16751" s="92"/>
    </row>
    <row r="16752" spans="10:11" x14ac:dyDescent="0.25">
      <c r="J16752" s="92"/>
      <c r="K16752" s="92"/>
    </row>
    <row r="16753" spans="10:11" x14ac:dyDescent="0.25">
      <c r="J16753" s="92"/>
      <c r="K16753" s="92"/>
    </row>
    <row r="16754" spans="10:11" x14ac:dyDescent="0.25">
      <c r="J16754" s="92"/>
      <c r="K16754" s="92"/>
    </row>
    <row r="16755" spans="10:11" x14ac:dyDescent="0.25">
      <c r="J16755" s="92"/>
      <c r="K16755" s="92"/>
    </row>
    <row r="16756" spans="10:11" x14ac:dyDescent="0.25">
      <c r="J16756" s="92"/>
      <c r="K16756" s="92"/>
    </row>
    <row r="16757" spans="10:11" x14ac:dyDescent="0.25">
      <c r="J16757" s="92"/>
      <c r="K16757" s="92"/>
    </row>
    <row r="16758" spans="10:11" x14ac:dyDescent="0.25">
      <c r="J16758" s="92"/>
      <c r="K16758" s="92"/>
    </row>
    <row r="16759" spans="10:11" x14ac:dyDescent="0.25">
      <c r="J16759" s="92"/>
      <c r="K16759" s="92"/>
    </row>
    <row r="16760" spans="10:11" x14ac:dyDescent="0.25">
      <c r="J16760" s="92"/>
      <c r="K16760" s="92"/>
    </row>
    <row r="16761" spans="10:11" x14ac:dyDescent="0.25">
      <c r="J16761" s="92"/>
      <c r="K16761" s="92"/>
    </row>
    <row r="16762" spans="10:11" x14ac:dyDescent="0.25">
      <c r="J16762" s="92"/>
      <c r="K16762" s="92"/>
    </row>
    <row r="16763" spans="10:11" x14ac:dyDescent="0.25">
      <c r="J16763" s="92"/>
      <c r="K16763" s="92"/>
    </row>
    <row r="16764" spans="10:11" x14ac:dyDescent="0.25">
      <c r="J16764" s="92"/>
      <c r="K16764" s="92"/>
    </row>
    <row r="16765" spans="10:11" x14ac:dyDescent="0.25">
      <c r="J16765" s="92"/>
      <c r="K16765" s="92"/>
    </row>
    <row r="16766" spans="10:11" x14ac:dyDescent="0.25">
      <c r="J16766" s="92"/>
      <c r="K16766" s="92"/>
    </row>
    <row r="16767" spans="10:11" x14ac:dyDescent="0.25">
      <c r="J16767" s="92"/>
      <c r="K16767" s="92"/>
    </row>
    <row r="16768" spans="10:11" x14ac:dyDescent="0.25">
      <c r="J16768" s="92"/>
      <c r="K16768" s="92"/>
    </row>
    <row r="16769" spans="10:11" x14ac:dyDescent="0.25">
      <c r="J16769" s="92"/>
      <c r="K16769" s="92"/>
    </row>
    <row r="16770" spans="10:11" x14ac:dyDescent="0.25">
      <c r="J16770" s="92"/>
      <c r="K16770" s="92"/>
    </row>
    <row r="16771" spans="10:11" x14ac:dyDescent="0.25">
      <c r="J16771" s="92"/>
      <c r="K16771" s="92"/>
    </row>
    <row r="16772" spans="10:11" x14ac:dyDescent="0.25">
      <c r="J16772" s="92"/>
      <c r="K16772" s="92"/>
    </row>
    <row r="16773" spans="10:11" x14ac:dyDescent="0.25">
      <c r="J16773" s="92"/>
      <c r="K16773" s="92"/>
    </row>
    <row r="16774" spans="10:11" x14ac:dyDescent="0.25">
      <c r="J16774" s="92"/>
      <c r="K16774" s="92"/>
    </row>
    <row r="16775" spans="10:11" x14ac:dyDescent="0.25">
      <c r="J16775" s="92"/>
      <c r="K16775" s="92"/>
    </row>
    <row r="16776" spans="10:11" x14ac:dyDescent="0.25">
      <c r="J16776" s="92"/>
      <c r="K16776" s="92"/>
    </row>
    <row r="16777" spans="10:11" x14ac:dyDescent="0.25">
      <c r="J16777" s="92"/>
      <c r="K16777" s="92"/>
    </row>
    <row r="16778" spans="10:11" x14ac:dyDescent="0.25">
      <c r="J16778" s="92"/>
      <c r="K16778" s="92"/>
    </row>
    <row r="16779" spans="10:11" x14ac:dyDescent="0.25">
      <c r="J16779" s="92"/>
      <c r="K16779" s="92"/>
    </row>
    <row r="16780" spans="10:11" x14ac:dyDescent="0.25">
      <c r="J16780" s="92"/>
      <c r="K16780" s="92"/>
    </row>
    <row r="16781" spans="10:11" x14ac:dyDescent="0.25">
      <c r="J16781" s="92"/>
      <c r="K16781" s="92"/>
    </row>
    <row r="16782" spans="10:11" x14ac:dyDescent="0.25">
      <c r="J16782" s="92"/>
      <c r="K16782" s="92"/>
    </row>
    <row r="16783" spans="10:11" x14ac:dyDescent="0.25">
      <c r="J16783" s="92"/>
      <c r="K16783" s="92"/>
    </row>
    <row r="16784" spans="10:11" x14ac:dyDescent="0.25">
      <c r="J16784" s="92"/>
      <c r="K16784" s="92"/>
    </row>
    <row r="16785" spans="10:11" x14ac:dyDescent="0.25">
      <c r="J16785" s="92"/>
      <c r="K16785" s="92"/>
    </row>
    <row r="16786" spans="10:11" x14ac:dyDescent="0.25">
      <c r="J16786" s="92"/>
      <c r="K16786" s="92"/>
    </row>
    <row r="16787" spans="10:11" x14ac:dyDescent="0.25">
      <c r="J16787" s="92"/>
      <c r="K16787" s="92"/>
    </row>
    <row r="16788" spans="10:11" x14ac:dyDescent="0.25">
      <c r="J16788" s="92"/>
      <c r="K16788" s="92"/>
    </row>
    <row r="16789" spans="10:11" x14ac:dyDescent="0.25">
      <c r="J16789" s="92"/>
      <c r="K16789" s="92"/>
    </row>
    <row r="16790" spans="10:11" x14ac:dyDescent="0.25">
      <c r="J16790" s="92"/>
      <c r="K16790" s="92"/>
    </row>
    <row r="16791" spans="10:11" x14ac:dyDescent="0.25">
      <c r="J16791" s="92"/>
      <c r="K16791" s="92"/>
    </row>
    <row r="16792" spans="10:11" x14ac:dyDescent="0.25">
      <c r="J16792" s="92"/>
      <c r="K16792" s="92"/>
    </row>
    <row r="16793" spans="10:11" x14ac:dyDescent="0.25">
      <c r="J16793" s="92"/>
      <c r="K16793" s="92"/>
    </row>
    <row r="16794" spans="10:11" x14ac:dyDescent="0.25">
      <c r="J16794" s="92"/>
      <c r="K16794" s="92"/>
    </row>
    <row r="16795" spans="10:11" x14ac:dyDescent="0.25">
      <c r="J16795" s="92"/>
      <c r="K16795" s="92"/>
    </row>
    <row r="16796" spans="10:11" x14ac:dyDescent="0.25">
      <c r="J16796" s="92"/>
      <c r="K16796" s="92"/>
    </row>
    <row r="16797" spans="10:11" x14ac:dyDescent="0.25">
      <c r="J16797" s="92"/>
      <c r="K16797" s="92"/>
    </row>
    <row r="16798" spans="10:11" x14ac:dyDescent="0.25">
      <c r="J16798" s="92"/>
      <c r="K16798" s="92"/>
    </row>
    <row r="16799" spans="10:11" x14ac:dyDescent="0.25">
      <c r="J16799" s="92"/>
      <c r="K16799" s="92"/>
    </row>
    <row r="16800" spans="10:11" x14ac:dyDescent="0.25">
      <c r="J16800" s="92"/>
      <c r="K16800" s="92"/>
    </row>
    <row r="16801" spans="10:11" x14ac:dyDescent="0.25">
      <c r="J16801" s="92"/>
      <c r="K16801" s="92"/>
    </row>
    <row r="16802" spans="10:11" x14ac:dyDescent="0.25">
      <c r="J16802" s="92"/>
      <c r="K16802" s="92"/>
    </row>
    <row r="16803" spans="10:11" x14ac:dyDescent="0.25">
      <c r="J16803" s="92"/>
      <c r="K16803" s="92"/>
    </row>
    <row r="16804" spans="10:11" x14ac:dyDescent="0.25">
      <c r="J16804" s="92"/>
      <c r="K16804" s="92"/>
    </row>
    <row r="16805" spans="10:11" x14ac:dyDescent="0.25">
      <c r="J16805" s="92"/>
      <c r="K16805" s="92"/>
    </row>
    <row r="16806" spans="10:11" x14ac:dyDescent="0.25">
      <c r="J16806" s="92"/>
      <c r="K16806" s="92"/>
    </row>
    <row r="16807" spans="10:11" x14ac:dyDescent="0.25">
      <c r="J16807" s="92"/>
      <c r="K16807" s="92"/>
    </row>
    <row r="16808" spans="10:11" x14ac:dyDescent="0.25">
      <c r="J16808" s="92"/>
      <c r="K16808" s="92"/>
    </row>
    <row r="16809" spans="10:11" x14ac:dyDescent="0.25">
      <c r="J16809" s="92"/>
      <c r="K16809" s="92"/>
    </row>
    <row r="16810" spans="10:11" x14ac:dyDescent="0.25">
      <c r="J16810" s="92"/>
      <c r="K16810" s="92"/>
    </row>
    <row r="16811" spans="10:11" x14ac:dyDescent="0.25">
      <c r="J16811" s="92"/>
      <c r="K16811" s="92"/>
    </row>
    <row r="16812" spans="10:11" x14ac:dyDescent="0.25">
      <c r="J16812" s="92"/>
      <c r="K16812" s="92"/>
    </row>
    <row r="16813" spans="10:11" x14ac:dyDescent="0.25">
      <c r="J16813" s="92"/>
      <c r="K16813" s="92"/>
    </row>
    <row r="16814" spans="10:11" x14ac:dyDescent="0.25">
      <c r="J16814" s="92"/>
      <c r="K16814" s="92"/>
    </row>
    <row r="16815" spans="10:11" x14ac:dyDescent="0.25">
      <c r="J16815" s="92"/>
      <c r="K16815" s="92"/>
    </row>
    <row r="16816" spans="10:11" x14ac:dyDescent="0.25">
      <c r="J16816" s="92"/>
      <c r="K16816" s="92"/>
    </row>
    <row r="16817" spans="10:11" x14ac:dyDescent="0.25">
      <c r="J16817" s="92"/>
      <c r="K16817" s="92"/>
    </row>
    <row r="16818" spans="10:11" x14ac:dyDescent="0.25">
      <c r="J16818" s="92"/>
      <c r="K16818" s="92"/>
    </row>
    <row r="16819" spans="10:11" x14ac:dyDescent="0.25">
      <c r="J16819" s="92"/>
      <c r="K16819" s="92"/>
    </row>
    <row r="16820" spans="10:11" x14ac:dyDescent="0.25">
      <c r="J16820" s="92"/>
      <c r="K16820" s="92"/>
    </row>
    <row r="16821" spans="10:11" x14ac:dyDescent="0.25">
      <c r="J16821" s="92"/>
      <c r="K16821" s="92"/>
    </row>
    <row r="16822" spans="10:11" x14ac:dyDescent="0.25">
      <c r="J16822" s="92"/>
      <c r="K16822" s="92"/>
    </row>
    <row r="16823" spans="10:11" x14ac:dyDescent="0.25">
      <c r="J16823" s="92"/>
      <c r="K16823" s="92"/>
    </row>
    <row r="16824" spans="10:11" x14ac:dyDescent="0.25">
      <c r="J16824" s="92"/>
      <c r="K16824" s="92"/>
    </row>
    <row r="16825" spans="10:11" x14ac:dyDescent="0.25">
      <c r="J16825" s="92"/>
      <c r="K16825" s="92"/>
    </row>
    <row r="16826" spans="10:11" x14ac:dyDescent="0.25">
      <c r="J16826" s="92"/>
      <c r="K16826" s="92"/>
    </row>
    <row r="16827" spans="10:11" x14ac:dyDescent="0.25">
      <c r="J16827" s="92"/>
      <c r="K16827" s="92"/>
    </row>
    <row r="16828" spans="10:11" x14ac:dyDescent="0.25">
      <c r="J16828" s="92"/>
      <c r="K16828" s="92"/>
    </row>
    <row r="16829" spans="10:11" x14ac:dyDescent="0.25">
      <c r="J16829" s="92"/>
      <c r="K16829" s="92"/>
    </row>
    <row r="16830" spans="10:11" x14ac:dyDescent="0.25">
      <c r="J16830" s="92"/>
      <c r="K16830" s="92"/>
    </row>
    <row r="16831" spans="10:11" x14ac:dyDescent="0.25">
      <c r="J16831" s="92"/>
      <c r="K16831" s="92"/>
    </row>
    <row r="16832" spans="10:11" x14ac:dyDescent="0.25">
      <c r="J16832" s="92"/>
      <c r="K16832" s="92"/>
    </row>
    <row r="16833" spans="10:11" x14ac:dyDescent="0.25">
      <c r="J16833" s="92"/>
      <c r="K16833" s="92"/>
    </row>
    <row r="16834" spans="10:11" x14ac:dyDescent="0.25">
      <c r="J16834" s="92"/>
      <c r="K16834" s="92"/>
    </row>
    <row r="16835" spans="10:11" x14ac:dyDescent="0.25">
      <c r="J16835" s="92"/>
      <c r="K16835" s="92"/>
    </row>
    <row r="16836" spans="10:11" x14ac:dyDescent="0.25">
      <c r="J16836" s="92"/>
      <c r="K16836" s="92"/>
    </row>
    <row r="16837" spans="10:11" x14ac:dyDescent="0.25">
      <c r="J16837" s="92"/>
      <c r="K16837" s="92"/>
    </row>
    <row r="16838" spans="10:11" x14ac:dyDescent="0.25">
      <c r="J16838" s="92"/>
      <c r="K16838" s="92"/>
    </row>
    <row r="16839" spans="10:11" x14ac:dyDescent="0.25">
      <c r="J16839" s="92"/>
      <c r="K16839" s="92"/>
    </row>
    <row r="16840" spans="10:11" x14ac:dyDescent="0.25">
      <c r="J16840" s="92"/>
      <c r="K16840" s="92"/>
    </row>
    <row r="16841" spans="10:11" x14ac:dyDescent="0.25">
      <c r="J16841" s="92"/>
      <c r="K16841" s="92"/>
    </row>
    <row r="16842" spans="10:11" x14ac:dyDescent="0.25">
      <c r="J16842" s="92"/>
      <c r="K16842" s="92"/>
    </row>
    <row r="16843" spans="10:11" x14ac:dyDescent="0.25">
      <c r="J16843" s="92"/>
      <c r="K16843" s="92"/>
    </row>
    <row r="16844" spans="10:11" x14ac:dyDescent="0.25">
      <c r="J16844" s="92"/>
      <c r="K16844" s="92"/>
    </row>
    <row r="16845" spans="10:11" x14ac:dyDescent="0.25">
      <c r="J16845" s="92"/>
      <c r="K16845" s="92"/>
    </row>
    <row r="16846" spans="10:11" x14ac:dyDescent="0.25">
      <c r="J16846" s="92"/>
      <c r="K16846" s="92"/>
    </row>
    <row r="16847" spans="10:11" x14ac:dyDescent="0.25">
      <c r="J16847" s="92"/>
      <c r="K16847" s="92"/>
    </row>
    <row r="16848" spans="10:11" x14ac:dyDescent="0.25">
      <c r="J16848" s="92"/>
      <c r="K16848" s="92"/>
    </row>
    <row r="16849" spans="10:11" x14ac:dyDescent="0.25">
      <c r="J16849" s="92"/>
      <c r="K16849" s="92"/>
    </row>
    <row r="16850" spans="10:11" x14ac:dyDescent="0.25">
      <c r="J16850" s="92"/>
      <c r="K16850" s="92"/>
    </row>
    <row r="16851" spans="10:11" x14ac:dyDescent="0.25">
      <c r="J16851" s="92"/>
      <c r="K16851" s="92"/>
    </row>
    <row r="16852" spans="10:11" x14ac:dyDescent="0.25">
      <c r="J16852" s="92"/>
      <c r="K16852" s="92"/>
    </row>
    <row r="16853" spans="10:11" x14ac:dyDescent="0.25">
      <c r="J16853" s="92"/>
      <c r="K16853" s="92"/>
    </row>
    <row r="16854" spans="10:11" x14ac:dyDescent="0.25">
      <c r="J16854" s="92"/>
      <c r="K16854" s="92"/>
    </row>
    <row r="16855" spans="10:11" x14ac:dyDescent="0.25">
      <c r="J16855" s="92"/>
      <c r="K16855" s="92"/>
    </row>
    <row r="16856" spans="10:11" x14ac:dyDescent="0.25">
      <c r="J16856" s="92"/>
      <c r="K16856" s="92"/>
    </row>
    <row r="16857" spans="10:11" x14ac:dyDescent="0.25">
      <c r="J16857" s="92"/>
      <c r="K16857" s="92"/>
    </row>
    <row r="16858" spans="10:11" x14ac:dyDescent="0.25">
      <c r="J16858" s="92"/>
      <c r="K16858" s="92"/>
    </row>
    <row r="16859" spans="10:11" x14ac:dyDescent="0.25">
      <c r="J16859" s="92"/>
      <c r="K16859" s="92"/>
    </row>
    <row r="16860" spans="10:11" x14ac:dyDescent="0.25">
      <c r="J16860" s="92"/>
      <c r="K16860" s="92"/>
    </row>
    <row r="16861" spans="10:11" x14ac:dyDescent="0.25">
      <c r="J16861" s="92"/>
      <c r="K16861" s="92"/>
    </row>
    <row r="16862" spans="10:11" x14ac:dyDescent="0.25">
      <c r="J16862" s="92"/>
      <c r="K16862" s="92"/>
    </row>
    <row r="16863" spans="10:11" x14ac:dyDescent="0.25">
      <c r="J16863" s="92"/>
      <c r="K16863" s="92"/>
    </row>
    <row r="16864" spans="10:11" x14ac:dyDescent="0.25">
      <c r="J16864" s="92"/>
      <c r="K16864" s="92"/>
    </row>
    <row r="16865" spans="10:11" x14ac:dyDescent="0.25">
      <c r="J16865" s="92"/>
      <c r="K16865" s="92"/>
    </row>
    <row r="16866" spans="10:11" x14ac:dyDescent="0.25">
      <c r="J16866" s="92"/>
      <c r="K16866" s="92"/>
    </row>
    <row r="16867" spans="10:11" x14ac:dyDescent="0.25">
      <c r="J16867" s="92"/>
      <c r="K16867" s="92"/>
    </row>
    <row r="16868" spans="10:11" x14ac:dyDescent="0.25">
      <c r="J16868" s="92"/>
      <c r="K16868" s="92"/>
    </row>
    <row r="16869" spans="10:11" x14ac:dyDescent="0.25">
      <c r="J16869" s="92"/>
      <c r="K16869" s="92"/>
    </row>
    <row r="16870" spans="10:11" x14ac:dyDescent="0.25">
      <c r="J16870" s="92"/>
      <c r="K16870" s="92"/>
    </row>
    <row r="16871" spans="10:11" x14ac:dyDescent="0.25">
      <c r="J16871" s="92"/>
      <c r="K16871" s="92"/>
    </row>
    <row r="16872" spans="10:11" x14ac:dyDescent="0.25">
      <c r="J16872" s="92"/>
      <c r="K16872" s="92"/>
    </row>
    <row r="16873" spans="10:11" x14ac:dyDescent="0.25">
      <c r="J16873" s="92"/>
      <c r="K16873" s="92"/>
    </row>
    <row r="16874" spans="10:11" x14ac:dyDescent="0.25">
      <c r="J16874" s="92"/>
      <c r="K16874" s="92"/>
    </row>
    <row r="16875" spans="10:11" x14ac:dyDescent="0.25">
      <c r="J16875" s="92"/>
      <c r="K16875" s="92"/>
    </row>
    <row r="16876" spans="10:11" x14ac:dyDescent="0.25">
      <c r="J16876" s="92"/>
      <c r="K16876" s="92"/>
    </row>
    <row r="16877" spans="10:11" x14ac:dyDescent="0.25">
      <c r="J16877" s="92"/>
      <c r="K16877" s="92"/>
    </row>
    <row r="16878" spans="10:11" x14ac:dyDescent="0.25">
      <c r="J16878" s="92"/>
      <c r="K16878" s="92"/>
    </row>
    <row r="16879" spans="10:11" x14ac:dyDescent="0.25">
      <c r="J16879" s="92"/>
      <c r="K16879" s="92"/>
    </row>
    <row r="16880" spans="10:11" x14ac:dyDescent="0.25">
      <c r="J16880" s="92"/>
      <c r="K16880" s="92"/>
    </row>
    <row r="16881" spans="10:11" x14ac:dyDescent="0.25">
      <c r="J16881" s="92"/>
      <c r="K16881" s="92"/>
    </row>
    <row r="16882" spans="10:11" x14ac:dyDescent="0.25">
      <c r="J16882" s="92"/>
      <c r="K16882" s="92"/>
    </row>
    <row r="16883" spans="10:11" x14ac:dyDescent="0.25">
      <c r="J16883" s="92"/>
      <c r="K16883" s="92"/>
    </row>
    <row r="16884" spans="10:11" x14ac:dyDescent="0.25">
      <c r="J16884" s="92"/>
      <c r="K16884" s="92"/>
    </row>
    <row r="16885" spans="10:11" x14ac:dyDescent="0.25">
      <c r="J16885" s="92"/>
      <c r="K16885" s="92"/>
    </row>
    <row r="16886" spans="10:11" x14ac:dyDescent="0.25">
      <c r="J16886" s="92"/>
      <c r="K16886" s="92"/>
    </row>
    <row r="16887" spans="10:11" x14ac:dyDescent="0.25">
      <c r="J16887" s="92"/>
      <c r="K16887" s="92"/>
    </row>
    <row r="16888" spans="10:11" x14ac:dyDescent="0.25">
      <c r="J16888" s="92"/>
      <c r="K16888" s="92"/>
    </row>
    <row r="16889" spans="10:11" x14ac:dyDescent="0.25">
      <c r="J16889" s="92"/>
      <c r="K16889" s="92"/>
    </row>
    <row r="16890" spans="10:11" x14ac:dyDescent="0.25">
      <c r="J16890" s="92"/>
      <c r="K16890" s="92"/>
    </row>
    <row r="16891" spans="10:11" x14ac:dyDescent="0.25">
      <c r="J16891" s="92"/>
      <c r="K16891" s="92"/>
    </row>
    <row r="16892" spans="10:11" x14ac:dyDescent="0.25">
      <c r="J16892" s="92"/>
      <c r="K16892" s="92"/>
    </row>
    <row r="16893" spans="10:11" x14ac:dyDescent="0.25">
      <c r="J16893" s="92"/>
      <c r="K16893" s="92"/>
    </row>
    <row r="16894" spans="10:11" x14ac:dyDescent="0.25">
      <c r="J16894" s="92"/>
      <c r="K16894" s="92"/>
    </row>
    <row r="16895" spans="10:11" x14ac:dyDescent="0.25">
      <c r="J16895" s="92"/>
      <c r="K16895" s="92"/>
    </row>
    <row r="16896" spans="10:11" x14ac:dyDescent="0.25">
      <c r="J16896" s="92"/>
      <c r="K16896" s="92"/>
    </row>
    <row r="16897" spans="10:11" x14ac:dyDescent="0.25">
      <c r="J16897" s="92"/>
      <c r="K16897" s="92"/>
    </row>
    <row r="16898" spans="10:11" x14ac:dyDescent="0.25">
      <c r="J16898" s="92"/>
      <c r="K16898" s="92"/>
    </row>
    <row r="16899" spans="10:11" x14ac:dyDescent="0.25">
      <c r="J16899" s="92"/>
      <c r="K16899" s="92"/>
    </row>
    <row r="16900" spans="10:11" x14ac:dyDescent="0.25">
      <c r="J16900" s="92"/>
      <c r="K16900" s="92"/>
    </row>
    <row r="16901" spans="10:11" x14ac:dyDescent="0.25">
      <c r="J16901" s="92"/>
      <c r="K16901" s="92"/>
    </row>
    <row r="16902" spans="10:11" x14ac:dyDescent="0.25">
      <c r="J16902" s="92"/>
      <c r="K16902" s="92"/>
    </row>
    <row r="16903" spans="10:11" x14ac:dyDescent="0.25">
      <c r="J16903" s="92"/>
      <c r="K16903" s="92"/>
    </row>
    <row r="16904" spans="10:11" x14ac:dyDescent="0.25">
      <c r="J16904" s="92"/>
      <c r="K16904" s="92"/>
    </row>
    <row r="16905" spans="10:11" x14ac:dyDescent="0.25">
      <c r="J16905" s="92"/>
      <c r="K16905" s="92"/>
    </row>
    <row r="16906" spans="10:11" x14ac:dyDescent="0.25">
      <c r="J16906" s="92"/>
      <c r="K16906" s="92"/>
    </row>
    <row r="16907" spans="10:11" x14ac:dyDescent="0.25">
      <c r="J16907" s="92"/>
      <c r="K16907" s="92"/>
    </row>
    <row r="16908" spans="10:11" x14ac:dyDescent="0.25">
      <c r="J16908" s="92"/>
      <c r="K16908" s="92"/>
    </row>
    <row r="16909" spans="10:11" x14ac:dyDescent="0.25">
      <c r="J16909" s="92"/>
      <c r="K16909" s="92"/>
    </row>
    <row r="16910" spans="10:11" x14ac:dyDescent="0.25">
      <c r="J16910" s="92"/>
      <c r="K16910" s="92"/>
    </row>
    <row r="16911" spans="10:11" x14ac:dyDescent="0.25">
      <c r="J16911" s="92"/>
      <c r="K16911" s="92"/>
    </row>
    <row r="16912" spans="10:11" x14ac:dyDescent="0.25">
      <c r="J16912" s="92"/>
      <c r="K16912" s="92"/>
    </row>
    <row r="16913" spans="10:11" x14ac:dyDescent="0.25">
      <c r="J16913" s="92"/>
      <c r="K16913" s="92"/>
    </row>
    <row r="16914" spans="10:11" x14ac:dyDescent="0.25">
      <c r="J16914" s="92"/>
      <c r="K16914" s="92"/>
    </row>
    <row r="16915" spans="10:11" x14ac:dyDescent="0.25">
      <c r="J16915" s="92"/>
      <c r="K16915" s="92"/>
    </row>
    <row r="16916" spans="10:11" x14ac:dyDescent="0.25">
      <c r="J16916" s="92"/>
      <c r="K16916" s="92"/>
    </row>
    <row r="16917" spans="10:11" x14ac:dyDescent="0.25">
      <c r="J16917" s="92"/>
      <c r="K16917" s="92"/>
    </row>
    <row r="16918" spans="10:11" x14ac:dyDescent="0.25">
      <c r="J16918" s="92"/>
      <c r="K16918" s="92"/>
    </row>
    <row r="16919" spans="10:11" x14ac:dyDescent="0.25">
      <c r="J16919" s="92"/>
      <c r="K16919" s="92"/>
    </row>
    <row r="16920" spans="10:11" x14ac:dyDescent="0.25">
      <c r="J16920" s="92"/>
      <c r="K16920" s="92"/>
    </row>
    <row r="16921" spans="10:11" x14ac:dyDescent="0.25">
      <c r="J16921" s="92"/>
      <c r="K16921" s="92"/>
    </row>
    <row r="16922" spans="10:11" x14ac:dyDescent="0.25">
      <c r="J16922" s="92"/>
      <c r="K16922" s="92"/>
    </row>
    <row r="16923" spans="10:11" x14ac:dyDescent="0.25">
      <c r="J16923" s="92"/>
      <c r="K16923" s="92"/>
    </row>
    <row r="16924" spans="10:11" x14ac:dyDescent="0.25">
      <c r="J16924" s="92"/>
      <c r="K16924" s="92"/>
    </row>
    <row r="16925" spans="10:11" x14ac:dyDescent="0.25">
      <c r="J16925" s="92"/>
      <c r="K16925" s="92"/>
    </row>
    <row r="16926" spans="10:11" x14ac:dyDescent="0.25">
      <c r="J16926" s="92"/>
      <c r="K16926" s="92"/>
    </row>
    <row r="16927" spans="10:11" x14ac:dyDescent="0.25">
      <c r="J16927" s="92"/>
      <c r="K16927" s="92"/>
    </row>
    <row r="16928" spans="10:11" x14ac:dyDescent="0.25">
      <c r="J16928" s="92"/>
      <c r="K16928" s="92"/>
    </row>
    <row r="16929" spans="10:11" x14ac:dyDescent="0.25">
      <c r="J16929" s="92"/>
      <c r="K16929" s="92"/>
    </row>
    <row r="16930" spans="10:11" x14ac:dyDescent="0.25">
      <c r="J16930" s="92"/>
      <c r="K16930" s="92"/>
    </row>
    <row r="16931" spans="10:11" x14ac:dyDescent="0.25">
      <c r="J16931" s="92"/>
      <c r="K16931" s="92"/>
    </row>
    <row r="16932" spans="10:11" x14ac:dyDescent="0.25">
      <c r="J16932" s="92"/>
      <c r="K16932" s="92"/>
    </row>
    <row r="16933" spans="10:11" x14ac:dyDescent="0.25">
      <c r="J16933" s="92"/>
      <c r="K16933" s="92"/>
    </row>
    <row r="16934" spans="10:11" x14ac:dyDescent="0.25">
      <c r="J16934" s="92"/>
      <c r="K16934" s="92"/>
    </row>
    <row r="16935" spans="10:11" x14ac:dyDescent="0.25">
      <c r="J16935" s="92"/>
      <c r="K16935" s="92"/>
    </row>
    <row r="16936" spans="10:11" x14ac:dyDescent="0.25">
      <c r="J16936" s="92"/>
      <c r="K16936" s="92"/>
    </row>
    <row r="16937" spans="10:11" x14ac:dyDescent="0.25">
      <c r="J16937" s="92"/>
      <c r="K16937" s="92"/>
    </row>
    <row r="16938" spans="10:11" x14ac:dyDescent="0.25">
      <c r="J16938" s="92"/>
      <c r="K16938" s="92"/>
    </row>
    <row r="16939" spans="10:11" x14ac:dyDescent="0.25">
      <c r="J16939" s="92"/>
      <c r="K16939" s="92"/>
    </row>
    <row r="16940" spans="10:11" x14ac:dyDescent="0.25">
      <c r="J16940" s="92"/>
      <c r="K16940" s="92"/>
    </row>
    <row r="16941" spans="10:11" x14ac:dyDescent="0.25">
      <c r="J16941" s="92"/>
      <c r="K16941" s="92"/>
    </row>
    <row r="16942" spans="10:11" x14ac:dyDescent="0.25">
      <c r="J16942" s="92"/>
      <c r="K16942" s="92"/>
    </row>
    <row r="16943" spans="10:11" x14ac:dyDescent="0.25">
      <c r="J16943" s="92"/>
      <c r="K16943" s="92"/>
    </row>
    <row r="16944" spans="10:11" x14ac:dyDescent="0.25">
      <c r="J16944" s="92"/>
      <c r="K16944" s="92"/>
    </row>
    <row r="16945" spans="10:11" x14ac:dyDescent="0.25">
      <c r="J16945" s="92"/>
      <c r="K16945" s="92"/>
    </row>
    <row r="16946" spans="10:11" x14ac:dyDescent="0.25">
      <c r="J16946" s="92"/>
      <c r="K16946" s="92"/>
    </row>
    <row r="16947" spans="10:11" x14ac:dyDescent="0.25">
      <c r="J16947" s="92"/>
      <c r="K16947" s="92"/>
    </row>
    <row r="16948" spans="10:11" x14ac:dyDescent="0.25">
      <c r="J16948" s="92"/>
      <c r="K16948" s="92"/>
    </row>
    <row r="16949" spans="10:11" x14ac:dyDescent="0.25">
      <c r="J16949" s="92"/>
      <c r="K16949" s="92"/>
    </row>
    <row r="16950" spans="10:11" x14ac:dyDescent="0.25">
      <c r="J16950" s="92"/>
      <c r="K16950" s="92"/>
    </row>
    <row r="16951" spans="10:11" x14ac:dyDescent="0.25">
      <c r="J16951" s="92"/>
      <c r="K16951" s="92"/>
    </row>
    <row r="16952" spans="10:11" x14ac:dyDescent="0.25">
      <c r="J16952" s="92"/>
      <c r="K16952" s="92"/>
    </row>
    <row r="16953" spans="10:11" x14ac:dyDescent="0.25">
      <c r="J16953" s="92"/>
      <c r="K16953" s="92"/>
    </row>
    <row r="16954" spans="10:11" x14ac:dyDescent="0.25">
      <c r="J16954" s="92"/>
      <c r="K16954" s="92"/>
    </row>
    <row r="16955" spans="10:11" x14ac:dyDescent="0.25">
      <c r="J16955" s="92"/>
      <c r="K16955" s="92"/>
    </row>
    <row r="16956" spans="10:11" x14ac:dyDescent="0.25">
      <c r="J16956" s="92"/>
      <c r="K16956" s="92"/>
    </row>
    <row r="16957" spans="10:11" x14ac:dyDescent="0.25">
      <c r="J16957" s="92"/>
      <c r="K16957" s="92"/>
    </row>
    <row r="16958" spans="10:11" x14ac:dyDescent="0.25">
      <c r="J16958" s="92"/>
      <c r="K16958" s="92"/>
    </row>
    <row r="16959" spans="10:11" x14ac:dyDescent="0.25">
      <c r="J16959" s="92"/>
      <c r="K16959" s="92"/>
    </row>
    <row r="16960" spans="10:11" x14ac:dyDescent="0.25">
      <c r="J16960" s="92"/>
      <c r="K16960" s="92"/>
    </row>
    <row r="16961" spans="10:11" x14ac:dyDescent="0.25">
      <c r="J16961" s="92"/>
      <c r="K16961" s="92"/>
    </row>
    <row r="16962" spans="10:11" x14ac:dyDescent="0.25">
      <c r="J16962" s="92"/>
      <c r="K16962" s="92"/>
    </row>
    <row r="16963" spans="10:11" x14ac:dyDescent="0.25">
      <c r="J16963" s="92"/>
      <c r="K16963" s="92"/>
    </row>
    <row r="16964" spans="10:11" x14ac:dyDescent="0.25">
      <c r="J16964" s="92"/>
      <c r="K16964" s="92"/>
    </row>
    <row r="16965" spans="10:11" x14ac:dyDescent="0.25">
      <c r="J16965" s="92"/>
      <c r="K16965" s="92"/>
    </row>
    <row r="16966" spans="10:11" x14ac:dyDescent="0.25">
      <c r="J16966" s="92"/>
      <c r="K16966" s="92"/>
    </row>
    <row r="16967" spans="10:11" x14ac:dyDescent="0.25">
      <c r="J16967" s="92"/>
      <c r="K16967" s="92"/>
    </row>
    <row r="16968" spans="10:11" x14ac:dyDescent="0.25">
      <c r="J16968" s="92"/>
      <c r="K16968" s="92"/>
    </row>
    <row r="16969" spans="10:11" x14ac:dyDescent="0.25">
      <c r="J16969" s="92"/>
      <c r="K16969" s="92"/>
    </row>
    <row r="16970" spans="10:11" x14ac:dyDescent="0.25">
      <c r="J16970" s="92"/>
      <c r="K16970" s="92"/>
    </row>
    <row r="16971" spans="10:11" x14ac:dyDescent="0.25">
      <c r="J16971" s="92"/>
      <c r="K16971" s="92"/>
    </row>
    <row r="16972" spans="10:11" x14ac:dyDescent="0.25">
      <c r="J16972" s="92"/>
      <c r="K16972" s="92"/>
    </row>
    <row r="16973" spans="10:11" x14ac:dyDescent="0.25">
      <c r="J16973" s="92"/>
      <c r="K16973" s="92"/>
    </row>
    <row r="16974" spans="10:11" x14ac:dyDescent="0.25">
      <c r="J16974" s="92"/>
      <c r="K16974" s="92"/>
    </row>
    <row r="16975" spans="10:11" x14ac:dyDescent="0.25">
      <c r="J16975" s="92"/>
      <c r="K16975" s="92"/>
    </row>
    <row r="16976" spans="10:11" x14ac:dyDescent="0.25">
      <c r="J16976" s="92"/>
      <c r="K16976" s="92"/>
    </row>
    <row r="16977" spans="10:11" x14ac:dyDescent="0.25">
      <c r="J16977" s="92"/>
      <c r="K16977" s="92"/>
    </row>
    <row r="16978" spans="10:11" x14ac:dyDescent="0.25">
      <c r="J16978" s="92"/>
      <c r="K16978" s="92"/>
    </row>
    <row r="16979" spans="10:11" x14ac:dyDescent="0.25">
      <c r="J16979" s="92"/>
      <c r="K16979" s="92"/>
    </row>
    <row r="16980" spans="10:11" x14ac:dyDescent="0.25">
      <c r="J16980" s="92"/>
      <c r="K16980" s="92"/>
    </row>
    <row r="16981" spans="10:11" x14ac:dyDescent="0.25">
      <c r="J16981" s="92"/>
      <c r="K16981" s="92"/>
    </row>
    <row r="16982" spans="10:11" x14ac:dyDescent="0.25">
      <c r="J16982" s="92"/>
      <c r="K16982" s="92"/>
    </row>
    <row r="16983" spans="10:11" x14ac:dyDescent="0.25">
      <c r="J16983" s="92"/>
      <c r="K16983" s="92"/>
    </row>
    <row r="16984" spans="10:11" x14ac:dyDescent="0.25">
      <c r="J16984" s="92"/>
      <c r="K16984" s="92"/>
    </row>
    <row r="16985" spans="10:11" x14ac:dyDescent="0.25">
      <c r="J16985" s="92"/>
      <c r="K16985" s="92"/>
    </row>
    <row r="16986" spans="10:11" x14ac:dyDescent="0.25">
      <c r="J16986" s="92"/>
      <c r="K16986" s="92"/>
    </row>
    <row r="16987" spans="10:11" x14ac:dyDescent="0.25">
      <c r="J16987" s="92"/>
      <c r="K16987" s="92"/>
    </row>
    <row r="16988" spans="10:11" x14ac:dyDescent="0.25">
      <c r="J16988" s="92"/>
      <c r="K16988" s="92"/>
    </row>
    <row r="16989" spans="10:11" x14ac:dyDescent="0.25">
      <c r="J16989" s="92"/>
      <c r="K16989" s="92"/>
    </row>
    <row r="16990" spans="10:11" x14ac:dyDescent="0.25">
      <c r="J16990" s="92"/>
      <c r="K16990" s="92"/>
    </row>
    <row r="16991" spans="10:11" x14ac:dyDescent="0.25">
      <c r="J16991" s="92"/>
      <c r="K16991" s="92"/>
    </row>
    <row r="16992" spans="10:11" x14ac:dyDescent="0.25">
      <c r="J16992" s="92"/>
      <c r="K16992" s="92"/>
    </row>
    <row r="16993" spans="10:11" x14ac:dyDescent="0.25">
      <c r="J16993" s="92"/>
      <c r="K16993" s="92"/>
    </row>
    <row r="16994" spans="10:11" x14ac:dyDescent="0.25">
      <c r="J16994" s="92"/>
      <c r="K16994" s="92"/>
    </row>
    <row r="16995" spans="10:11" x14ac:dyDescent="0.25">
      <c r="J16995" s="92"/>
      <c r="K16995" s="92"/>
    </row>
    <row r="16996" spans="10:11" x14ac:dyDescent="0.25">
      <c r="J16996" s="92"/>
      <c r="K16996" s="92"/>
    </row>
    <row r="16997" spans="10:11" x14ac:dyDescent="0.25">
      <c r="J16997" s="92"/>
      <c r="K16997" s="92"/>
    </row>
    <row r="16998" spans="10:11" x14ac:dyDescent="0.25">
      <c r="J16998" s="92"/>
      <c r="K16998" s="92"/>
    </row>
    <row r="16999" spans="10:11" x14ac:dyDescent="0.25">
      <c r="J16999" s="92"/>
      <c r="K16999" s="92"/>
    </row>
    <row r="17000" spans="10:11" x14ac:dyDescent="0.25">
      <c r="J17000" s="92"/>
      <c r="K17000" s="92"/>
    </row>
    <row r="17001" spans="10:11" x14ac:dyDescent="0.25">
      <c r="J17001" s="92"/>
      <c r="K17001" s="92"/>
    </row>
    <row r="17002" spans="10:11" x14ac:dyDescent="0.25">
      <c r="J17002" s="92"/>
      <c r="K17002" s="92"/>
    </row>
    <row r="17003" spans="10:11" x14ac:dyDescent="0.25">
      <c r="J17003" s="92"/>
      <c r="K17003" s="92"/>
    </row>
    <row r="17004" spans="10:11" x14ac:dyDescent="0.25">
      <c r="J17004" s="92"/>
      <c r="K17004" s="92"/>
    </row>
    <row r="17005" spans="10:11" x14ac:dyDescent="0.25">
      <c r="J17005" s="92"/>
      <c r="K17005" s="92"/>
    </row>
    <row r="17006" spans="10:11" x14ac:dyDescent="0.25">
      <c r="J17006" s="92"/>
      <c r="K17006" s="92"/>
    </row>
    <row r="17007" spans="10:11" x14ac:dyDescent="0.25">
      <c r="J17007" s="92"/>
      <c r="K17007" s="92"/>
    </row>
    <row r="17008" spans="10:11" x14ac:dyDescent="0.25">
      <c r="J17008" s="92"/>
      <c r="K17008" s="92"/>
    </row>
    <row r="17009" spans="10:11" x14ac:dyDescent="0.25">
      <c r="J17009" s="92"/>
      <c r="K17009" s="92"/>
    </row>
    <row r="17010" spans="10:11" x14ac:dyDescent="0.25">
      <c r="J17010" s="92"/>
      <c r="K17010" s="92"/>
    </row>
    <row r="17011" spans="10:11" x14ac:dyDescent="0.25">
      <c r="J17011" s="92"/>
      <c r="K17011" s="92"/>
    </row>
    <row r="17012" spans="10:11" x14ac:dyDescent="0.25">
      <c r="J17012" s="92"/>
      <c r="K17012" s="92"/>
    </row>
    <row r="17013" spans="10:11" x14ac:dyDescent="0.25">
      <c r="J17013" s="92"/>
      <c r="K17013" s="92"/>
    </row>
    <row r="17014" spans="10:11" x14ac:dyDescent="0.25">
      <c r="J17014" s="92"/>
      <c r="K17014" s="92"/>
    </row>
    <row r="17015" spans="10:11" x14ac:dyDescent="0.25">
      <c r="J17015" s="92"/>
      <c r="K17015" s="92"/>
    </row>
    <row r="17016" spans="10:11" x14ac:dyDescent="0.25">
      <c r="J17016" s="92"/>
      <c r="K17016" s="92"/>
    </row>
    <row r="17017" spans="10:11" x14ac:dyDescent="0.25">
      <c r="J17017" s="92"/>
      <c r="K17017" s="92"/>
    </row>
    <row r="17018" spans="10:11" x14ac:dyDescent="0.25">
      <c r="J17018" s="92"/>
      <c r="K17018" s="92"/>
    </row>
    <row r="17019" spans="10:11" x14ac:dyDescent="0.25">
      <c r="J17019" s="92"/>
      <c r="K17019" s="92"/>
    </row>
    <row r="17020" spans="10:11" x14ac:dyDescent="0.25">
      <c r="J17020" s="92"/>
      <c r="K17020" s="92"/>
    </row>
    <row r="17021" spans="10:11" x14ac:dyDescent="0.25">
      <c r="J17021" s="92"/>
      <c r="K17021" s="92"/>
    </row>
    <row r="17022" spans="10:11" x14ac:dyDescent="0.25">
      <c r="J17022" s="92"/>
      <c r="K17022" s="92"/>
    </row>
    <row r="17023" spans="10:11" x14ac:dyDescent="0.25">
      <c r="J17023" s="92"/>
      <c r="K17023" s="92"/>
    </row>
    <row r="17024" spans="10:11" x14ac:dyDescent="0.25">
      <c r="J17024" s="92"/>
      <c r="K17024" s="92"/>
    </row>
    <row r="17025" spans="10:11" x14ac:dyDescent="0.25">
      <c r="J17025" s="92"/>
      <c r="K17025" s="92"/>
    </row>
    <row r="17026" spans="10:11" x14ac:dyDescent="0.25">
      <c r="J17026" s="92"/>
      <c r="K17026" s="92"/>
    </row>
    <row r="17027" spans="10:11" x14ac:dyDescent="0.25">
      <c r="J17027" s="92"/>
      <c r="K17027" s="92"/>
    </row>
    <row r="17028" spans="10:11" x14ac:dyDescent="0.25">
      <c r="J17028" s="92"/>
      <c r="K17028" s="92"/>
    </row>
    <row r="17029" spans="10:11" x14ac:dyDescent="0.25">
      <c r="J17029" s="92"/>
      <c r="K17029" s="92"/>
    </row>
    <row r="17030" spans="10:11" x14ac:dyDescent="0.25">
      <c r="J17030" s="92"/>
      <c r="K17030" s="92"/>
    </row>
    <row r="17031" spans="10:11" x14ac:dyDescent="0.25">
      <c r="J17031" s="92"/>
      <c r="K17031" s="92"/>
    </row>
    <row r="17032" spans="10:11" x14ac:dyDescent="0.25">
      <c r="J17032" s="92"/>
      <c r="K17032" s="92"/>
    </row>
    <row r="17033" spans="10:11" x14ac:dyDescent="0.25">
      <c r="J17033" s="92"/>
      <c r="K17033" s="92"/>
    </row>
    <row r="17034" spans="10:11" x14ac:dyDescent="0.25">
      <c r="J17034" s="92"/>
      <c r="K17034" s="92"/>
    </row>
    <row r="17035" spans="10:11" x14ac:dyDescent="0.25">
      <c r="J17035" s="92"/>
      <c r="K17035" s="92"/>
    </row>
    <row r="17036" spans="10:11" x14ac:dyDescent="0.25">
      <c r="J17036" s="92"/>
      <c r="K17036" s="92"/>
    </row>
    <row r="17037" spans="10:11" x14ac:dyDescent="0.25">
      <c r="J17037" s="92"/>
      <c r="K17037" s="92"/>
    </row>
    <row r="17038" spans="10:11" x14ac:dyDescent="0.25">
      <c r="J17038" s="92"/>
      <c r="K17038" s="92"/>
    </row>
    <row r="17039" spans="10:11" x14ac:dyDescent="0.25">
      <c r="J17039" s="92"/>
      <c r="K17039" s="92"/>
    </row>
    <row r="17040" spans="10:11" x14ac:dyDescent="0.25">
      <c r="J17040" s="92"/>
      <c r="K17040" s="92"/>
    </row>
    <row r="17041" spans="10:11" x14ac:dyDescent="0.25">
      <c r="J17041" s="92"/>
      <c r="K17041" s="92"/>
    </row>
    <row r="17042" spans="10:11" x14ac:dyDescent="0.25">
      <c r="J17042" s="92"/>
      <c r="K17042" s="92"/>
    </row>
    <row r="17043" spans="10:11" x14ac:dyDescent="0.25">
      <c r="J17043" s="92"/>
      <c r="K17043" s="92"/>
    </row>
    <row r="17044" spans="10:11" x14ac:dyDescent="0.25">
      <c r="J17044" s="92"/>
      <c r="K17044" s="92"/>
    </row>
    <row r="17045" spans="10:11" x14ac:dyDescent="0.25">
      <c r="J17045" s="92"/>
      <c r="K17045" s="92"/>
    </row>
    <row r="17046" spans="10:11" x14ac:dyDescent="0.25">
      <c r="J17046" s="92"/>
      <c r="K17046" s="92"/>
    </row>
    <row r="17047" spans="10:11" x14ac:dyDescent="0.25">
      <c r="J17047" s="92"/>
      <c r="K17047" s="92"/>
    </row>
    <row r="17048" spans="10:11" x14ac:dyDescent="0.25">
      <c r="J17048" s="92"/>
      <c r="K17048" s="92"/>
    </row>
    <row r="17049" spans="10:11" x14ac:dyDescent="0.25">
      <c r="J17049" s="92"/>
      <c r="K17049" s="92"/>
    </row>
    <row r="17050" spans="10:11" x14ac:dyDescent="0.25">
      <c r="J17050" s="92"/>
      <c r="K17050" s="92"/>
    </row>
    <row r="17051" spans="10:11" x14ac:dyDescent="0.25">
      <c r="J17051" s="92"/>
      <c r="K17051" s="92"/>
    </row>
    <row r="17052" spans="10:11" x14ac:dyDescent="0.25">
      <c r="J17052" s="92"/>
      <c r="K17052" s="92"/>
    </row>
    <row r="17053" spans="10:11" x14ac:dyDescent="0.25">
      <c r="J17053" s="92"/>
      <c r="K17053" s="92"/>
    </row>
    <row r="17054" spans="10:11" x14ac:dyDescent="0.25">
      <c r="J17054" s="92"/>
      <c r="K17054" s="92"/>
    </row>
    <row r="17055" spans="10:11" x14ac:dyDescent="0.25">
      <c r="J17055" s="92"/>
      <c r="K17055" s="92"/>
    </row>
    <row r="17056" spans="10:11" x14ac:dyDescent="0.25">
      <c r="J17056" s="92"/>
      <c r="K17056" s="92"/>
    </row>
    <row r="17057" spans="10:11" x14ac:dyDescent="0.25">
      <c r="J17057" s="92"/>
      <c r="K17057" s="92"/>
    </row>
    <row r="17058" spans="10:11" x14ac:dyDescent="0.25">
      <c r="J17058" s="92"/>
      <c r="K17058" s="92"/>
    </row>
    <row r="17059" spans="10:11" x14ac:dyDescent="0.25">
      <c r="J17059" s="92"/>
      <c r="K17059" s="92"/>
    </row>
    <row r="17060" spans="10:11" x14ac:dyDescent="0.25">
      <c r="J17060" s="92"/>
      <c r="K17060" s="92"/>
    </row>
    <row r="17061" spans="10:11" x14ac:dyDescent="0.25">
      <c r="J17061" s="92"/>
      <c r="K17061" s="92"/>
    </row>
    <row r="17062" spans="10:11" x14ac:dyDescent="0.25">
      <c r="J17062" s="92"/>
      <c r="K17062" s="92"/>
    </row>
    <row r="17063" spans="10:11" x14ac:dyDescent="0.25">
      <c r="J17063" s="92"/>
      <c r="K17063" s="92"/>
    </row>
    <row r="17064" spans="10:11" x14ac:dyDescent="0.25">
      <c r="J17064" s="92"/>
      <c r="K17064" s="92"/>
    </row>
    <row r="17065" spans="10:11" x14ac:dyDescent="0.25">
      <c r="J17065" s="92"/>
      <c r="K17065" s="92"/>
    </row>
    <row r="17066" spans="10:11" x14ac:dyDescent="0.25">
      <c r="J17066" s="92"/>
      <c r="K17066" s="92"/>
    </row>
    <row r="17067" spans="10:11" x14ac:dyDescent="0.25">
      <c r="J17067" s="92"/>
      <c r="K17067" s="92"/>
    </row>
    <row r="17068" spans="10:11" x14ac:dyDescent="0.25">
      <c r="J17068" s="92"/>
      <c r="K17068" s="92"/>
    </row>
    <row r="17069" spans="10:11" x14ac:dyDescent="0.25">
      <c r="J17069" s="92"/>
      <c r="K17069" s="92"/>
    </row>
    <row r="17070" spans="10:11" x14ac:dyDescent="0.25">
      <c r="J17070" s="92"/>
      <c r="K17070" s="92"/>
    </row>
    <row r="17071" spans="10:11" x14ac:dyDescent="0.25">
      <c r="J17071" s="92"/>
      <c r="K17071" s="92"/>
    </row>
    <row r="17072" spans="10:11" x14ac:dyDescent="0.25">
      <c r="J17072" s="92"/>
      <c r="K17072" s="92"/>
    </row>
    <row r="17073" spans="10:11" x14ac:dyDescent="0.25">
      <c r="J17073" s="92"/>
      <c r="K17073" s="92"/>
    </row>
    <row r="17074" spans="10:11" x14ac:dyDescent="0.25">
      <c r="J17074" s="92"/>
      <c r="K17074" s="92"/>
    </row>
    <row r="17075" spans="10:11" x14ac:dyDescent="0.25">
      <c r="J17075" s="92"/>
      <c r="K17075" s="92"/>
    </row>
    <row r="17076" spans="10:11" x14ac:dyDescent="0.25">
      <c r="J17076" s="92"/>
      <c r="K17076" s="92"/>
    </row>
    <row r="17077" spans="10:11" x14ac:dyDescent="0.25">
      <c r="J17077" s="92"/>
      <c r="K17077" s="92"/>
    </row>
    <row r="17078" spans="10:11" x14ac:dyDescent="0.25">
      <c r="J17078" s="92"/>
      <c r="K17078" s="92"/>
    </row>
    <row r="17079" spans="10:11" x14ac:dyDescent="0.25">
      <c r="J17079" s="92"/>
      <c r="K17079" s="92"/>
    </row>
    <row r="17080" spans="10:11" x14ac:dyDescent="0.25">
      <c r="J17080" s="92"/>
      <c r="K17080" s="92"/>
    </row>
    <row r="17081" spans="10:11" x14ac:dyDescent="0.25">
      <c r="J17081" s="92"/>
      <c r="K17081" s="92"/>
    </row>
    <row r="17082" spans="10:11" x14ac:dyDescent="0.25">
      <c r="J17082" s="92"/>
      <c r="K17082" s="92"/>
    </row>
    <row r="17083" spans="10:11" x14ac:dyDescent="0.25">
      <c r="J17083" s="92"/>
      <c r="K17083" s="92"/>
    </row>
    <row r="17084" spans="10:11" x14ac:dyDescent="0.25">
      <c r="J17084" s="92"/>
      <c r="K17084" s="92"/>
    </row>
    <row r="17085" spans="10:11" x14ac:dyDescent="0.25">
      <c r="J17085" s="92"/>
      <c r="K17085" s="92"/>
    </row>
    <row r="17086" spans="10:11" x14ac:dyDescent="0.25">
      <c r="J17086" s="92"/>
      <c r="K17086" s="92"/>
    </row>
    <row r="17087" spans="10:11" x14ac:dyDescent="0.25">
      <c r="J17087" s="92"/>
      <c r="K17087" s="92"/>
    </row>
    <row r="17088" spans="10:11" x14ac:dyDescent="0.25">
      <c r="J17088" s="92"/>
      <c r="K17088" s="92"/>
    </row>
    <row r="17089" spans="10:11" x14ac:dyDescent="0.25">
      <c r="J17089" s="92"/>
      <c r="K17089" s="92"/>
    </row>
    <row r="17090" spans="10:11" x14ac:dyDescent="0.25">
      <c r="J17090" s="92"/>
      <c r="K17090" s="92"/>
    </row>
    <row r="17091" spans="10:11" x14ac:dyDescent="0.25">
      <c r="J17091" s="92"/>
      <c r="K17091" s="92"/>
    </row>
    <row r="17092" spans="10:11" x14ac:dyDescent="0.25">
      <c r="J17092" s="92"/>
      <c r="K17092" s="92"/>
    </row>
    <row r="17093" spans="10:11" x14ac:dyDescent="0.25">
      <c r="J17093" s="92"/>
      <c r="K17093" s="92"/>
    </row>
    <row r="17094" spans="10:11" x14ac:dyDescent="0.25">
      <c r="J17094" s="92"/>
      <c r="K17094" s="92"/>
    </row>
    <row r="17095" spans="10:11" x14ac:dyDescent="0.25">
      <c r="J17095" s="92"/>
      <c r="K17095" s="92"/>
    </row>
    <row r="17096" spans="10:11" x14ac:dyDescent="0.25">
      <c r="J17096" s="92"/>
      <c r="K17096" s="92"/>
    </row>
    <row r="17097" spans="10:11" x14ac:dyDescent="0.25">
      <c r="J17097" s="92"/>
      <c r="K17097" s="92"/>
    </row>
    <row r="17098" spans="10:11" x14ac:dyDescent="0.25">
      <c r="J17098" s="92"/>
      <c r="K17098" s="92"/>
    </row>
    <row r="17099" spans="10:11" x14ac:dyDescent="0.25">
      <c r="J17099" s="92"/>
      <c r="K17099" s="92"/>
    </row>
    <row r="17100" spans="10:11" x14ac:dyDescent="0.25">
      <c r="J17100" s="92"/>
      <c r="K17100" s="92"/>
    </row>
    <row r="17101" spans="10:11" x14ac:dyDescent="0.25">
      <c r="J17101" s="92"/>
      <c r="K17101" s="92"/>
    </row>
    <row r="17102" spans="10:11" x14ac:dyDescent="0.25">
      <c r="J17102" s="92"/>
      <c r="K17102" s="92"/>
    </row>
    <row r="17103" spans="10:11" x14ac:dyDescent="0.25">
      <c r="J17103" s="92"/>
      <c r="K17103" s="92"/>
    </row>
    <row r="17104" spans="10:11" x14ac:dyDescent="0.25">
      <c r="J17104" s="92"/>
      <c r="K17104" s="92"/>
    </row>
    <row r="17105" spans="10:11" x14ac:dyDescent="0.25">
      <c r="J17105" s="92"/>
      <c r="K17105" s="92"/>
    </row>
    <row r="17106" spans="10:11" x14ac:dyDescent="0.25">
      <c r="J17106" s="92"/>
      <c r="K17106" s="92"/>
    </row>
    <row r="17107" spans="10:11" x14ac:dyDescent="0.25">
      <c r="J17107" s="92"/>
      <c r="K17107" s="92"/>
    </row>
    <row r="17108" spans="10:11" x14ac:dyDescent="0.25">
      <c r="J17108" s="92"/>
      <c r="K17108" s="92"/>
    </row>
    <row r="17109" spans="10:11" x14ac:dyDescent="0.25">
      <c r="J17109" s="92"/>
      <c r="K17109" s="92"/>
    </row>
    <row r="17110" spans="10:11" x14ac:dyDescent="0.25">
      <c r="J17110" s="92"/>
      <c r="K17110" s="92"/>
    </row>
    <row r="17111" spans="10:11" x14ac:dyDescent="0.25">
      <c r="J17111" s="92"/>
      <c r="K17111" s="92"/>
    </row>
    <row r="17112" spans="10:11" x14ac:dyDescent="0.25">
      <c r="J17112" s="92"/>
      <c r="K17112" s="92"/>
    </row>
    <row r="17113" spans="10:11" x14ac:dyDescent="0.25">
      <c r="J17113" s="92"/>
      <c r="K17113" s="92"/>
    </row>
    <row r="17114" spans="10:11" x14ac:dyDescent="0.25">
      <c r="J17114" s="92"/>
      <c r="K17114" s="92"/>
    </row>
    <row r="17115" spans="10:11" x14ac:dyDescent="0.25">
      <c r="J17115" s="92"/>
      <c r="K17115" s="92"/>
    </row>
    <row r="17116" spans="10:11" x14ac:dyDescent="0.25">
      <c r="J17116" s="92"/>
      <c r="K17116" s="92"/>
    </row>
    <row r="17117" spans="10:11" x14ac:dyDescent="0.25">
      <c r="J17117" s="92"/>
      <c r="K17117" s="92"/>
    </row>
    <row r="17118" spans="10:11" x14ac:dyDescent="0.25">
      <c r="J17118" s="92"/>
      <c r="K17118" s="92"/>
    </row>
    <row r="17119" spans="10:11" x14ac:dyDescent="0.25">
      <c r="J17119" s="92"/>
      <c r="K17119" s="92"/>
    </row>
    <row r="17120" spans="10:11" x14ac:dyDescent="0.25">
      <c r="J17120" s="92"/>
      <c r="K17120" s="92"/>
    </row>
    <row r="17121" spans="10:11" x14ac:dyDescent="0.25">
      <c r="J17121" s="92"/>
      <c r="K17121" s="92"/>
    </row>
    <row r="17122" spans="10:11" x14ac:dyDescent="0.25">
      <c r="J17122" s="92"/>
      <c r="K17122" s="92"/>
    </row>
    <row r="17123" spans="10:11" x14ac:dyDescent="0.25">
      <c r="J17123" s="92"/>
      <c r="K17123" s="92"/>
    </row>
    <row r="17124" spans="10:11" x14ac:dyDescent="0.25">
      <c r="J17124" s="92"/>
      <c r="K17124" s="92"/>
    </row>
    <row r="17125" spans="10:11" x14ac:dyDescent="0.25">
      <c r="J17125" s="92"/>
      <c r="K17125" s="92"/>
    </row>
    <row r="17126" spans="10:11" x14ac:dyDescent="0.25">
      <c r="J17126" s="92"/>
      <c r="K17126" s="92"/>
    </row>
    <row r="17127" spans="10:11" x14ac:dyDescent="0.25">
      <c r="J17127" s="92"/>
      <c r="K17127" s="92"/>
    </row>
    <row r="17128" spans="10:11" x14ac:dyDescent="0.25">
      <c r="J17128" s="92"/>
      <c r="K17128" s="92"/>
    </row>
    <row r="17129" spans="10:11" x14ac:dyDescent="0.25">
      <c r="J17129" s="92"/>
      <c r="K17129" s="92"/>
    </row>
    <row r="17130" spans="10:11" x14ac:dyDescent="0.25">
      <c r="J17130" s="92"/>
      <c r="K17130" s="92"/>
    </row>
    <row r="17131" spans="10:11" x14ac:dyDescent="0.25">
      <c r="J17131" s="92"/>
      <c r="K17131" s="92"/>
    </row>
    <row r="17132" spans="10:11" x14ac:dyDescent="0.25">
      <c r="J17132" s="92"/>
      <c r="K17132" s="92"/>
    </row>
    <row r="17133" spans="10:11" x14ac:dyDescent="0.25">
      <c r="J17133" s="92"/>
      <c r="K17133" s="92"/>
    </row>
    <row r="17134" spans="10:11" x14ac:dyDescent="0.25">
      <c r="J17134" s="92"/>
      <c r="K17134" s="92"/>
    </row>
    <row r="17135" spans="10:11" x14ac:dyDescent="0.25">
      <c r="J17135" s="92"/>
      <c r="K17135" s="92"/>
    </row>
    <row r="17136" spans="10:11" x14ac:dyDescent="0.25">
      <c r="J17136" s="92"/>
      <c r="K17136" s="92"/>
    </row>
    <row r="17137" spans="10:11" x14ac:dyDescent="0.25">
      <c r="J17137" s="92"/>
      <c r="K17137" s="92"/>
    </row>
    <row r="17138" spans="10:11" x14ac:dyDescent="0.25">
      <c r="J17138" s="92"/>
      <c r="K17138" s="92"/>
    </row>
    <row r="17139" spans="10:11" x14ac:dyDescent="0.25">
      <c r="J17139" s="92"/>
      <c r="K17139" s="92"/>
    </row>
    <row r="17140" spans="10:11" x14ac:dyDescent="0.25">
      <c r="J17140" s="92"/>
      <c r="K17140" s="92"/>
    </row>
    <row r="17141" spans="10:11" x14ac:dyDescent="0.25">
      <c r="J17141" s="92"/>
      <c r="K17141" s="92"/>
    </row>
    <row r="17142" spans="10:11" x14ac:dyDescent="0.25">
      <c r="J17142" s="92"/>
      <c r="K17142" s="92"/>
    </row>
    <row r="17143" spans="10:11" x14ac:dyDescent="0.25">
      <c r="J17143" s="92"/>
      <c r="K17143" s="92"/>
    </row>
    <row r="17144" spans="10:11" x14ac:dyDescent="0.25">
      <c r="J17144" s="92"/>
      <c r="K17144" s="92"/>
    </row>
    <row r="17145" spans="10:11" x14ac:dyDescent="0.25">
      <c r="J17145" s="92"/>
      <c r="K17145" s="92"/>
    </row>
    <row r="17146" spans="10:11" x14ac:dyDescent="0.25">
      <c r="J17146" s="92"/>
      <c r="K17146" s="92"/>
    </row>
    <row r="17147" spans="10:11" x14ac:dyDescent="0.25">
      <c r="J17147" s="92"/>
      <c r="K17147" s="92"/>
    </row>
    <row r="17148" spans="10:11" x14ac:dyDescent="0.25">
      <c r="J17148" s="92"/>
      <c r="K17148" s="92"/>
    </row>
    <row r="17149" spans="10:11" x14ac:dyDescent="0.25">
      <c r="J17149" s="92"/>
      <c r="K17149" s="92"/>
    </row>
    <row r="17150" spans="10:11" x14ac:dyDescent="0.25">
      <c r="J17150" s="92"/>
      <c r="K17150" s="92"/>
    </row>
    <row r="17151" spans="10:11" x14ac:dyDescent="0.25">
      <c r="J17151" s="92"/>
      <c r="K17151" s="92"/>
    </row>
    <row r="17152" spans="10:11" x14ac:dyDescent="0.25">
      <c r="J17152" s="92"/>
      <c r="K17152" s="92"/>
    </row>
    <row r="17153" spans="10:11" x14ac:dyDescent="0.25">
      <c r="J17153" s="92"/>
      <c r="K17153" s="92"/>
    </row>
    <row r="17154" spans="10:11" x14ac:dyDescent="0.25">
      <c r="J17154" s="92"/>
      <c r="K17154" s="92"/>
    </row>
    <row r="17155" spans="10:11" x14ac:dyDescent="0.25">
      <c r="J17155" s="92"/>
      <c r="K17155" s="92"/>
    </row>
    <row r="17156" spans="10:11" x14ac:dyDescent="0.25">
      <c r="J17156" s="92"/>
      <c r="K17156" s="92"/>
    </row>
    <row r="17157" spans="10:11" x14ac:dyDescent="0.25">
      <c r="J17157" s="92"/>
      <c r="K17157" s="92"/>
    </row>
    <row r="17158" spans="10:11" x14ac:dyDescent="0.25">
      <c r="J17158" s="92"/>
      <c r="K17158" s="92"/>
    </row>
    <row r="17159" spans="10:11" x14ac:dyDescent="0.25">
      <c r="J17159" s="92"/>
      <c r="K17159" s="92"/>
    </row>
    <row r="17160" spans="10:11" x14ac:dyDescent="0.25">
      <c r="J17160" s="92"/>
      <c r="K17160" s="92"/>
    </row>
    <row r="17161" spans="10:11" x14ac:dyDescent="0.25">
      <c r="J17161" s="92"/>
      <c r="K17161" s="92"/>
    </row>
    <row r="17162" spans="10:11" x14ac:dyDescent="0.25">
      <c r="J17162" s="92"/>
      <c r="K17162" s="92"/>
    </row>
    <row r="17163" spans="10:11" x14ac:dyDescent="0.25">
      <c r="J17163" s="92"/>
      <c r="K17163" s="92"/>
    </row>
    <row r="17164" spans="10:11" x14ac:dyDescent="0.25">
      <c r="J17164" s="92"/>
      <c r="K17164" s="92"/>
    </row>
    <row r="17165" spans="10:11" x14ac:dyDescent="0.25">
      <c r="J17165" s="92"/>
      <c r="K17165" s="92"/>
    </row>
    <row r="17166" spans="10:11" x14ac:dyDescent="0.25">
      <c r="J17166" s="92"/>
      <c r="K17166" s="92"/>
    </row>
    <row r="17167" spans="10:11" x14ac:dyDescent="0.25">
      <c r="J17167" s="92"/>
      <c r="K17167" s="92"/>
    </row>
    <row r="17168" spans="10:11" x14ac:dyDescent="0.25">
      <c r="J17168" s="92"/>
      <c r="K17168" s="92"/>
    </row>
    <row r="17169" spans="10:11" x14ac:dyDescent="0.25">
      <c r="J17169" s="92"/>
      <c r="K17169" s="92"/>
    </row>
    <row r="17170" spans="10:11" x14ac:dyDescent="0.25">
      <c r="J17170" s="92"/>
      <c r="K17170" s="92"/>
    </row>
    <row r="17171" spans="10:11" x14ac:dyDescent="0.25">
      <c r="J17171" s="92"/>
      <c r="K17171" s="92"/>
    </row>
    <row r="17172" spans="10:11" x14ac:dyDescent="0.25">
      <c r="J17172" s="92"/>
      <c r="K17172" s="92"/>
    </row>
    <row r="17173" spans="10:11" x14ac:dyDescent="0.25">
      <c r="J17173" s="92"/>
      <c r="K17173" s="92"/>
    </row>
    <row r="17174" spans="10:11" x14ac:dyDescent="0.25">
      <c r="J17174" s="92"/>
      <c r="K17174" s="92"/>
    </row>
    <row r="17175" spans="10:11" x14ac:dyDescent="0.25">
      <c r="J17175" s="92"/>
      <c r="K17175" s="92"/>
    </row>
    <row r="17176" spans="10:11" x14ac:dyDescent="0.25">
      <c r="J17176" s="92"/>
      <c r="K17176" s="92"/>
    </row>
    <row r="17177" spans="10:11" x14ac:dyDescent="0.25">
      <c r="J17177" s="92"/>
      <c r="K17177" s="92"/>
    </row>
    <row r="17178" spans="10:11" x14ac:dyDescent="0.25">
      <c r="J17178" s="92"/>
      <c r="K17178" s="92"/>
    </row>
    <row r="17179" spans="10:11" x14ac:dyDescent="0.25">
      <c r="J17179" s="92"/>
      <c r="K17179" s="92"/>
    </row>
    <row r="17180" spans="10:11" x14ac:dyDescent="0.25">
      <c r="J17180" s="92"/>
      <c r="K17180" s="92"/>
    </row>
    <row r="17181" spans="10:11" x14ac:dyDescent="0.25">
      <c r="J17181" s="92"/>
      <c r="K17181" s="92"/>
    </row>
    <row r="17182" spans="10:11" x14ac:dyDescent="0.25">
      <c r="J17182" s="92"/>
      <c r="K17182" s="92"/>
    </row>
    <row r="17183" spans="10:11" x14ac:dyDescent="0.25">
      <c r="J17183" s="92"/>
      <c r="K17183" s="92"/>
    </row>
    <row r="17184" spans="10:11" x14ac:dyDescent="0.25">
      <c r="J17184" s="92"/>
      <c r="K17184" s="92"/>
    </row>
    <row r="17185" spans="10:11" x14ac:dyDescent="0.25">
      <c r="J17185" s="92"/>
      <c r="K17185" s="92"/>
    </row>
    <row r="17186" spans="10:11" x14ac:dyDescent="0.25">
      <c r="J17186" s="92"/>
      <c r="K17186" s="92"/>
    </row>
    <row r="17187" spans="10:11" x14ac:dyDescent="0.25">
      <c r="J17187" s="92"/>
      <c r="K17187" s="92"/>
    </row>
    <row r="17188" spans="10:11" x14ac:dyDescent="0.25">
      <c r="J17188" s="92"/>
      <c r="K17188" s="92"/>
    </row>
    <row r="17189" spans="10:11" x14ac:dyDescent="0.25">
      <c r="J17189" s="92"/>
      <c r="K17189" s="92"/>
    </row>
    <row r="17190" spans="10:11" x14ac:dyDescent="0.25">
      <c r="J17190" s="92"/>
      <c r="K17190" s="92"/>
    </row>
    <row r="17191" spans="10:11" x14ac:dyDescent="0.25">
      <c r="J17191" s="92"/>
      <c r="K17191" s="92"/>
    </row>
    <row r="17192" spans="10:11" x14ac:dyDescent="0.25">
      <c r="J17192" s="92"/>
      <c r="K17192" s="92"/>
    </row>
    <row r="17193" spans="10:11" x14ac:dyDescent="0.25">
      <c r="J17193" s="92"/>
      <c r="K17193" s="92"/>
    </row>
    <row r="17194" spans="10:11" x14ac:dyDescent="0.25">
      <c r="J17194" s="92"/>
      <c r="K17194" s="92"/>
    </row>
    <row r="17195" spans="10:11" x14ac:dyDescent="0.25">
      <c r="J17195" s="92"/>
      <c r="K17195" s="92"/>
    </row>
    <row r="17196" spans="10:11" x14ac:dyDescent="0.25">
      <c r="J17196" s="92"/>
      <c r="K17196" s="92"/>
    </row>
    <row r="17197" spans="10:11" x14ac:dyDescent="0.25">
      <c r="J17197" s="92"/>
      <c r="K17197" s="92"/>
    </row>
    <row r="17198" spans="10:11" x14ac:dyDescent="0.25">
      <c r="J17198" s="92"/>
      <c r="K17198" s="92"/>
    </row>
    <row r="17199" spans="10:11" x14ac:dyDescent="0.25">
      <c r="J17199" s="92"/>
      <c r="K17199" s="92"/>
    </row>
    <row r="17200" spans="10:11" x14ac:dyDescent="0.25">
      <c r="J17200" s="92"/>
      <c r="K17200" s="92"/>
    </row>
    <row r="17201" spans="10:11" x14ac:dyDescent="0.25">
      <c r="J17201" s="92"/>
      <c r="K17201" s="92"/>
    </row>
    <row r="17202" spans="10:11" x14ac:dyDescent="0.25">
      <c r="J17202" s="92"/>
      <c r="K17202" s="92"/>
    </row>
    <row r="17203" spans="10:11" x14ac:dyDescent="0.25">
      <c r="J17203" s="92"/>
      <c r="K17203" s="92"/>
    </row>
    <row r="17204" spans="10:11" x14ac:dyDescent="0.25">
      <c r="J17204" s="92"/>
      <c r="K17204" s="92"/>
    </row>
    <row r="17205" spans="10:11" x14ac:dyDescent="0.25">
      <c r="J17205" s="92"/>
      <c r="K17205" s="92"/>
    </row>
    <row r="17206" spans="10:11" x14ac:dyDescent="0.25">
      <c r="J17206" s="92"/>
      <c r="K17206" s="92"/>
    </row>
    <row r="17207" spans="10:11" x14ac:dyDescent="0.25">
      <c r="J17207" s="92"/>
      <c r="K17207" s="92"/>
    </row>
    <row r="17208" spans="10:11" x14ac:dyDescent="0.25">
      <c r="J17208" s="92"/>
      <c r="K17208" s="92"/>
    </row>
    <row r="17209" spans="10:11" x14ac:dyDescent="0.25">
      <c r="J17209" s="92"/>
      <c r="K17209" s="92"/>
    </row>
    <row r="17210" spans="10:11" x14ac:dyDescent="0.25">
      <c r="J17210" s="92"/>
      <c r="K17210" s="92"/>
    </row>
    <row r="17211" spans="10:11" x14ac:dyDescent="0.25">
      <c r="J17211" s="92"/>
      <c r="K17211" s="92"/>
    </row>
    <row r="17212" spans="10:11" x14ac:dyDescent="0.25">
      <c r="J17212" s="92"/>
      <c r="K17212" s="92"/>
    </row>
    <row r="17213" spans="10:11" x14ac:dyDescent="0.25">
      <c r="J17213" s="92"/>
      <c r="K17213" s="92"/>
    </row>
    <row r="17214" spans="10:11" x14ac:dyDescent="0.25">
      <c r="J17214" s="92"/>
      <c r="K17214" s="92"/>
    </row>
    <row r="17215" spans="10:11" x14ac:dyDescent="0.25">
      <c r="J17215" s="92"/>
      <c r="K17215" s="92"/>
    </row>
    <row r="17216" spans="10:11" x14ac:dyDescent="0.25">
      <c r="J17216" s="92"/>
      <c r="K17216" s="92"/>
    </row>
    <row r="17217" spans="10:11" x14ac:dyDescent="0.25">
      <c r="J17217" s="92"/>
      <c r="K17217" s="92"/>
    </row>
    <row r="17218" spans="10:11" x14ac:dyDescent="0.25">
      <c r="J17218" s="92"/>
      <c r="K17218" s="92"/>
    </row>
    <row r="17219" spans="10:11" x14ac:dyDescent="0.25">
      <c r="J17219" s="92"/>
      <c r="K17219" s="92"/>
    </row>
    <row r="17220" spans="10:11" x14ac:dyDescent="0.25">
      <c r="J17220" s="92"/>
      <c r="K17220" s="92"/>
    </row>
    <row r="17221" spans="10:11" x14ac:dyDescent="0.25">
      <c r="J17221" s="92"/>
      <c r="K17221" s="92"/>
    </row>
    <row r="17222" spans="10:11" x14ac:dyDescent="0.25">
      <c r="J17222" s="92"/>
      <c r="K17222" s="92"/>
    </row>
    <row r="17223" spans="10:11" x14ac:dyDescent="0.25">
      <c r="J17223" s="92"/>
      <c r="K17223" s="92"/>
    </row>
    <row r="17224" spans="10:11" x14ac:dyDescent="0.25">
      <c r="J17224" s="92"/>
      <c r="K17224" s="92"/>
    </row>
    <row r="17225" spans="10:11" x14ac:dyDescent="0.25">
      <c r="J17225" s="92"/>
      <c r="K17225" s="92"/>
    </row>
    <row r="17226" spans="10:11" x14ac:dyDescent="0.25">
      <c r="J17226" s="92"/>
      <c r="K17226" s="92"/>
    </row>
    <row r="17227" spans="10:11" x14ac:dyDescent="0.25">
      <c r="J17227" s="92"/>
      <c r="K17227" s="92"/>
    </row>
    <row r="17228" spans="10:11" x14ac:dyDescent="0.25">
      <c r="J17228" s="92"/>
      <c r="K17228" s="92"/>
    </row>
    <row r="17229" spans="10:11" x14ac:dyDescent="0.25">
      <c r="J17229" s="92"/>
      <c r="K17229" s="92"/>
    </row>
    <row r="17230" spans="10:11" x14ac:dyDescent="0.25">
      <c r="J17230" s="92"/>
      <c r="K17230" s="92"/>
    </row>
    <row r="17231" spans="10:11" x14ac:dyDescent="0.25">
      <c r="J17231" s="92"/>
      <c r="K17231" s="92"/>
    </row>
    <row r="17232" spans="10:11" x14ac:dyDescent="0.25">
      <c r="J17232" s="92"/>
      <c r="K17232" s="92"/>
    </row>
    <row r="17233" spans="10:11" x14ac:dyDescent="0.25">
      <c r="J17233" s="92"/>
      <c r="K17233" s="92"/>
    </row>
    <row r="17234" spans="10:11" x14ac:dyDescent="0.25">
      <c r="J17234" s="92"/>
      <c r="K17234" s="92"/>
    </row>
    <row r="17235" spans="10:11" x14ac:dyDescent="0.25">
      <c r="J17235" s="92"/>
      <c r="K17235" s="92"/>
    </row>
    <row r="17236" spans="10:11" x14ac:dyDescent="0.25">
      <c r="J17236" s="92"/>
      <c r="K17236" s="92"/>
    </row>
    <row r="17237" spans="10:11" x14ac:dyDescent="0.25">
      <c r="J17237" s="92"/>
      <c r="K17237" s="92"/>
    </row>
    <row r="17238" spans="10:11" x14ac:dyDescent="0.25">
      <c r="J17238" s="92"/>
      <c r="K17238" s="92"/>
    </row>
    <row r="17239" spans="10:11" x14ac:dyDescent="0.25">
      <c r="J17239" s="92"/>
      <c r="K17239" s="92"/>
    </row>
    <row r="17240" spans="10:11" x14ac:dyDescent="0.25">
      <c r="J17240" s="92"/>
      <c r="K17240" s="92"/>
    </row>
    <row r="17241" spans="10:11" x14ac:dyDescent="0.25">
      <c r="J17241" s="92"/>
      <c r="K17241" s="92"/>
    </row>
    <row r="17242" spans="10:11" x14ac:dyDescent="0.25">
      <c r="J17242" s="92"/>
      <c r="K17242" s="92"/>
    </row>
    <row r="17243" spans="10:11" x14ac:dyDescent="0.25">
      <c r="J17243" s="92"/>
      <c r="K17243" s="92"/>
    </row>
    <row r="17244" spans="10:11" x14ac:dyDescent="0.25">
      <c r="J17244" s="92"/>
      <c r="K17244" s="92"/>
    </row>
    <row r="17245" spans="10:11" x14ac:dyDescent="0.25">
      <c r="J17245" s="92"/>
      <c r="K17245" s="92"/>
    </row>
    <row r="17246" spans="10:11" x14ac:dyDescent="0.25">
      <c r="J17246" s="92"/>
      <c r="K17246" s="92"/>
    </row>
    <row r="17247" spans="10:11" x14ac:dyDescent="0.25">
      <c r="J17247" s="92"/>
      <c r="K17247" s="92"/>
    </row>
    <row r="17248" spans="10:11" x14ac:dyDescent="0.25">
      <c r="J17248" s="92"/>
      <c r="K17248" s="92"/>
    </row>
    <row r="17249" spans="10:11" x14ac:dyDescent="0.25">
      <c r="J17249" s="92"/>
      <c r="K17249" s="92"/>
    </row>
    <row r="17250" spans="10:11" x14ac:dyDescent="0.25">
      <c r="J17250" s="92"/>
      <c r="K17250" s="92"/>
    </row>
    <row r="17251" spans="10:11" x14ac:dyDescent="0.25">
      <c r="J17251" s="92"/>
      <c r="K17251" s="92"/>
    </row>
    <row r="17252" spans="10:11" x14ac:dyDescent="0.25">
      <c r="J17252" s="92"/>
      <c r="K17252" s="92"/>
    </row>
    <row r="17253" spans="10:11" x14ac:dyDescent="0.25">
      <c r="J17253" s="92"/>
      <c r="K17253" s="92"/>
    </row>
    <row r="17254" spans="10:11" x14ac:dyDescent="0.25">
      <c r="J17254" s="92"/>
      <c r="K17254" s="92"/>
    </row>
    <row r="17255" spans="10:11" x14ac:dyDescent="0.25">
      <c r="J17255" s="92"/>
      <c r="K17255" s="92"/>
    </row>
    <row r="17256" spans="10:11" x14ac:dyDescent="0.25">
      <c r="J17256" s="92"/>
      <c r="K17256" s="92"/>
    </row>
    <row r="17257" spans="10:11" x14ac:dyDescent="0.25">
      <c r="J17257" s="92"/>
      <c r="K17257" s="92"/>
    </row>
    <row r="17258" spans="10:11" x14ac:dyDescent="0.25">
      <c r="J17258" s="92"/>
      <c r="K17258" s="92"/>
    </row>
    <row r="17259" spans="10:11" x14ac:dyDescent="0.25">
      <c r="J17259" s="92"/>
      <c r="K17259" s="92"/>
    </row>
    <row r="17260" spans="10:11" x14ac:dyDescent="0.25">
      <c r="J17260" s="92"/>
      <c r="K17260" s="92"/>
    </row>
    <row r="17261" spans="10:11" x14ac:dyDescent="0.25">
      <c r="J17261" s="92"/>
      <c r="K17261" s="92"/>
    </row>
    <row r="17262" spans="10:11" x14ac:dyDescent="0.25">
      <c r="J17262" s="92"/>
      <c r="K17262" s="92"/>
    </row>
    <row r="17263" spans="10:11" x14ac:dyDescent="0.25">
      <c r="J17263" s="92"/>
      <c r="K17263" s="92"/>
    </row>
    <row r="17264" spans="10:11" x14ac:dyDescent="0.25">
      <c r="J17264" s="92"/>
      <c r="K17264" s="92"/>
    </row>
    <row r="17265" spans="10:11" x14ac:dyDescent="0.25">
      <c r="J17265" s="92"/>
      <c r="K17265" s="92"/>
    </row>
    <row r="17266" spans="10:11" x14ac:dyDescent="0.25">
      <c r="J17266" s="92"/>
      <c r="K17266" s="92"/>
    </row>
    <row r="17267" spans="10:11" x14ac:dyDescent="0.25">
      <c r="J17267" s="92"/>
      <c r="K17267" s="92"/>
    </row>
    <row r="17268" spans="10:11" x14ac:dyDescent="0.25">
      <c r="J17268" s="92"/>
      <c r="K17268" s="92"/>
    </row>
    <row r="17269" spans="10:11" x14ac:dyDescent="0.25">
      <c r="J17269" s="92"/>
      <c r="K17269" s="92"/>
    </row>
    <row r="17270" spans="10:11" x14ac:dyDescent="0.25">
      <c r="J17270" s="92"/>
      <c r="K17270" s="92"/>
    </row>
    <row r="17271" spans="10:11" x14ac:dyDescent="0.25">
      <c r="J17271" s="92"/>
      <c r="K17271" s="92"/>
    </row>
    <row r="17272" spans="10:11" x14ac:dyDescent="0.25">
      <c r="J17272" s="92"/>
      <c r="K17272" s="92"/>
    </row>
    <row r="17273" spans="10:11" x14ac:dyDescent="0.25">
      <c r="J17273" s="92"/>
      <c r="K17273" s="92"/>
    </row>
    <row r="17274" spans="10:11" x14ac:dyDescent="0.25">
      <c r="J17274" s="92"/>
      <c r="K17274" s="92"/>
    </row>
    <row r="17275" spans="10:11" x14ac:dyDescent="0.25">
      <c r="J17275" s="92"/>
      <c r="K17275" s="92"/>
    </row>
    <row r="17276" spans="10:11" x14ac:dyDescent="0.25">
      <c r="J17276" s="92"/>
      <c r="K17276" s="92"/>
    </row>
    <row r="17277" spans="10:11" x14ac:dyDescent="0.25">
      <c r="J17277" s="92"/>
      <c r="K17277" s="92"/>
    </row>
    <row r="17278" spans="10:11" x14ac:dyDescent="0.25">
      <c r="J17278" s="92"/>
      <c r="K17278" s="92"/>
    </row>
    <row r="17279" spans="10:11" x14ac:dyDescent="0.25">
      <c r="J17279" s="92"/>
      <c r="K17279" s="92"/>
    </row>
    <row r="17280" spans="10:11" x14ac:dyDescent="0.25">
      <c r="J17280" s="92"/>
      <c r="K17280" s="92"/>
    </row>
    <row r="17281" spans="10:11" x14ac:dyDescent="0.25">
      <c r="J17281" s="92"/>
      <c r="K17281" s="92"/>
    </row>
    <row r="17282" spans="10:11" x14ac:dyDescent="0.25">
      <c r="J17282" s="92"/>
      <c r="K17282" s="92"/>
    </row>
    <row r="17283" spans="10:11" x14ac:dyDescent="0.25">
      <c r="J17283" s="92"/>
      <c r="K17283" s="92"/>
    </row>
    <row r="17284" spans="10:11" x14ac:dyDescent="0.25">
      <c r="J17284" s="92"/>
      <c r="K17284" s="92"/>
    </row>
    <row r="17285" spans="10:11" x14ac:dyDescent="0.25">
      <c r="J17285" s="92"/>
      <c r="K17285" s="92"/>
    </row>
    <row r="17286" spans="10:11" x14ac:dyDescent="0.25">
      <c r="J17286" s="92"/>
      <c r="K17286" s="92"/>
    </row>
    <row r="17287" spans="10:11" x14ac:dyDescent="0.25">
      <c r="J17287" s="92"/>
      <c r="K17287" s="92"/>
    </row>
    <row r="17288" spans="10:11" x14ac:dyDescent="0.25">
      <c r="J17288" s="92"/>
      <c r="K17288" s="92"/>
    </row>
    <row r="17289" spans="10:11" x14ac:dyDescent="0.25">
      <c r="J17289" s="92"/>
      <c r="K17289" s="92"/>
    </row>
    <row r="17290" spans="10:11" x14ac:dyDescent="0.25">
      <c r="J17290" s="92"/>
      <c r="K17290" s="92"/>
    </row>
    <row r="17291" spans="10:11" x14ac:dyDescent="0.25">
      <c r="J17291" s="92"/>
      <c r="K17291" s="92"/>
    </row>
    <row r="17292" spans="10:11" x14ac:dyDescent="0.25">
      <c r="J17292" s="92"/>
      <c r="K17292" s="92"/>
    </row>
    <row r="17293" spans="10:11" x14ac:dyDescent="0.25">
      <c r="J17293" s="92"/>
      <c r="K17293" s="92"/>
    </row>
    <row r="17294" spans="10:11" x14ac:dyDescent="0.25">
      <c r="J17294" s="92"/>
      <c r="K17294" s="92"/>
    </row>
    <row r="17295" spans="10:11" x14ac:dyDescent="0.25">
      <c r="J17295" s="92"/>
      <c r="K17295" s="92"/>
    </row>
    <row r="17296" spans="10:11" x14ac:dyDescent="0.25">
      <c r="J17296" s="92"/>
      <c r="K17296" s="92"/>
    </row>
    <row r="17297" spans="10:11" x14ac:dyDescent="0.25">
      <c r="J17297" s="92"/>
      <c r="K17297" s="92"/>
    </row>
    <row r="17298" spans="10:11" x14ac:dyDescent="0.25">
      <c r="J17298" s="92"/>
      <c r="K17298" s="92"/>
    </row>
    <row r="17299" spans="10:11" x14ac:dyDescent="0.25">
      <c r="J17299" s="92"/>
      <c r="K17299" s="92"/>
    </row>
    <row r="17300" spans="10:11" x14ac:dyDescent="0.25">
      <c r="J17300" s="92"/>
      <c r="K17300" s="92"/>
    </row>
    <row r="17301" spans="10:11" x14ac:dyDescent="0.25">
      <c r="J17301" s="92"/>
      <c r="K17301" s="92"/>
    </row>
    <row r="17302" spans="10:11" x14ac:dyDescent="0.25">
      <c r="J17302" s="92"/>
      <c r="K17302" s="92"/>
    </row>
    <row r="17303" spans="10:11" x14ac:dyDescent="0.25">
      <c r="J17303" s="92"/>
      <c r="K17303" s="92"/>
    </row>
    <row r="17304" spans="10:11" x14ac:dyDescent="0.25">
      <c r="J17304" s="92"/>
      <c r="K17304" s="92"/>
    </row>
    <row r="17305" spans="10:11" x14ac:dyDescent="0.25">
      <c r="J17305" s="92"/>
      <c r="K17305" s="92"/>
    </row>
    <row r="17306" spans="10:11" x14ac:dyDescent="0.25">
      <c r="J17306" s="92"/>
      <c r="K17306" s="92"/>
    </row>
    <row r="17307" spans="10:11" x14ac:dyDescent="0.25">
      <c r="J17307" s="92"/>
      <c r="K17307" s="92"/>
    </row>
    <row r="17308" spans="10:11" x14ac:dyDescent="0.25">
      <c r="J17308" s="92"/>
      <c r="K17308" s="92"/>
    </row>
    <row r="17309" spans="10:11" x14ac:dyDescent="0.25">
      <c r="J17309" s="92"/>
      <c r="K17309" s="92"/>
    </row>
    <row r="17310" spans="10:11" x14ac:dyDescent="0.25">
      <c r="J17310" s="92"/>
      <c r="K17310" s="92"/>
    </row>
    <row r="17311" spans="10:11" x14ac:dyDescent="0.25">
      <c r="J17311" s="92"/>
      <c r="K17311" s="92"/>
    </row>
    <row r="17312" spans="10:11" x14ac:dyDescent="0.25">
      <c r="J17312" s="92"/>
      <c r="K17312" s="92"/>
    </row>
    <row r="17313" spans="10:11" x14ac:dyDescent="0.25">
      <c r="J17313" s="92"/>
      <c r="K17313" s="92"/>
    </row>
    <row r="17314" spans="10:11" x14ac:dyDescent="0.25">
      <c r="J17314" s="92"/>
      <c r="K17314" s="92"/>
    </row>
    <row r="17315" spans="10:11" x14ac:dyDescent="0.25">
      <c r="J17315" s="92"/>
      <c r="K17315" s="92"/>
    </row>
    <row r="17316" spans="10:11" x14ac:dyDescent="0.25">
      <c r="J17316" s="92"/>
      <c r="K17316" s="92"/>
    </row>
    <row r="17317" spans="10:11" x14ac:dyDescent="0.25">
      <c r="J17317" s="92"/>
      <c r="K17317" s="92"/>
    </row>
    <row r="17318" spans="10:11" x14ac:dyDescent="0.25">
      <c r="J17318" s="92"/>
      <c r="K17318" s="92"/>
    </row>
    <row r="17319" spans="10:11" x14ac:dyDescent="0.25">
      <c r="J17319" s="92"/>
      <c r="K17319" s="92"/>
    </row>
    <row r="17320" spans="10:11" x14ac:dyDescent="0.25">
      <c r="J17320" s="92"/>
      <c r="K17320" s="92"/>
    </row>
    <row r="17321" spans="10:11" x14ac:dyDescent="0.25">
      <c r="J17321" s="92"/>
      <c r="K17321" s="92"/>
    </row>
    <row r="17322" spans="10:11" x14ac:dyDescent="0.25">
      <c r="J17322" s="92"/>
      <c r="K17322" s="92"/>
    </row>
    <row r="17323" spans="10:11" x14ac:dyDescent="0.25">
      <c r="J17323" s="92"/>
      <c r="K17323" s="92"/>
    </row>
    <row r="17324" spans="10:11" x14ac:dyDescent="0.25">
      <c r="J17324" s="92"/>
      <c r="K17324" s="92"/>
    </row>
    <row r="17325" spans="10:11" x14ac:dyDescent="0.25">
      <c r="J17325" s="92"/>
      <c r="K17325" s="92"/>
    </row>
    <row r="17326" spans="10:11" x14ac:dyDescent="0.25">
      <c r="J17326" s="92"/>
      <c r="K17326" s="92"/>
    </row>
    <row r="17327" spans="10:11" x14ac:dyDescent="0.25">
      <c r="J17327" s="92"/>
      <c r="K17327" s="92"/>
    </row>
    <row r="17328" spans="10:11" x14ac:dyDescent="0.25">
      <c r="J17328" s="92"/>
      <c r="K17328" s="92"/>
    </row>
    <row r="17329" spans="10:11" x14ac:dyDescent="0.25">
      <c r="J17329" s="92"/>
      <c r="K17329" s="92"/>
    </row>
    <row r="17330" spans="10:11" x14ac:dyDescent="0.25">
      <c r="J17330" s="92"/>
      <c r="K17330" s="92"/>
    </row>
    <row r="17331" spans="10:11" x14ac:dyDescent="0.25">
      <c r="J17331" s="92"/>
      <c r="K17331" s="92"/>
    </row>
    <row r="17332" spans="10:11" x14ac:dyDescent="0.25">
      <c r="J17332" s="92"/>
      <c r="K17332" s="92"/>
    </row>
    <row r="17333" spans="10:11" x14ac:dyDescent="0.25">
      <c r="J17333" s="92"/>
      <c r="K17333" s="92"/>
    </row>
    <row r="17334" spans="10:11" x14ac:dyDescent="0.25">
      <c r="J17334" s="92"/>
      <c r="K17334" s="92"/>
    </row>
    <row r="17335" spans="10:11" x14ac:dyDescent="0.25">
      <c r="J17335" s="92"/>
      <c r="K17335" s="92"/>
    </row>
    <row r="17336" spans="10:11" x14ac:dyDescent="0.25">
      <c r="J17336" s="92"/>
      <c r="K17336" s="92"/>
    </row>
    <row r="17337" spans="10:11" x14ac:dyDescent="0.25">
      <c r="J17337" s="92"/>
      <c r="K17337" s="92"/>
    </row>
    <row r="17338" spans="10:11" x14ac:dyDescent="0.25">
      <c r="J17338" s="92"/>
      <c r="K17338" s="92"/>
    </row>
    <row r="17339" spans="10:11" x14ac:dyDescent="0.25">
      <c r="J17339" s="92"/>
      <c r="K17339" s="92"/>
    </row>
    <row r="17340" spans="10:11" x14ac:dyDescent="0.25">
      <c r="J17340" s="92"/>
      <c r="K17340" s="92"/>
    </row>
    <row r="17341" spans="10:11" x14ac:dyDescent="0.25">
      <c r="J17341" s="92"/>
      <c r="K17341" s="92"/>
    </row>
    <row r="17342" spans="10:11" x14ac:dyDescent="0.25">
      <c r="J17342" s="92"/>
      <c r="K17342" s="92"/>
    </row>
    <row r="17343" spans="10:11" x14ac:dyDescent="0.25">
      <c r="J17343" s="92"/>
      <c r="K17343" s="92"/>
    </row>
    <row r="17344" spans="10:11" x14ac:dyDescent="0.25">
      <c r="J17344" s="92"/>
      <c r="K17344" s="92"/>
    </row>
    <row r="17345" spans="10:11" x14ac:dyDescent="0.25">
      <c r="J17345" s="92"/>
      <c r="K17345" s="92"/>
    </row>
    <row r="17346" spans="10:11" x14ac:dyDescent="0.25">
      <c r="J17346" s="92"/>
      <c r="K17346" s="92"/>
    </row>
    <row r="17347" spans="10:11" x14ac:dyDescent="0.25">
      <c r="J17347" s="92"/>
      <c r="K17347" s="92"/>
    </row>
    <row r="17348" spans="10:11" x14ac:dyDescent="0.25">
      <c r="J17348" s="92"/>
      <c r="K17348" s="92"/>
    </row>
    <row r="17349" spans="10:11" x14ac:dyDescent="0.25">
      <c r="J17349" s="92"/>
      <c r="K17349" s="92"/>
    </row>
    <row r="17350" spans="10:11" x14ac:dyDescent="0.25">
      <c r="J17350" s="92"/>
      <c r="K17350" s="92"/>
    </row>
    <row r="17351" spans="10:11" x14ac:dyDescent="0.25">
      <c r="J17351" s="92"/>
      <c r="K17351" s="92"/>
    </row>
    <row r="17352" spans="10:11" x14ac:dyDescent="0.25">
      <c r="J17352" s="92"/>
      <c r="K17352" s="92"/>
    </row>
    <row r="17353" spans="10:11" x14ac:dyDescent="0.25">
      <c r="J17353" s="92"/>
      <c r="K17353" s="92"/>
    </row>
    <row r="17354" spans="10:11" x14ac:dyDescent="0.25">
      <c r="J17354" s="92"/>
      <c r="K17354" s="92"/>
    </row>
    <row r="17355" spans="10:11" x14ac:dyDescent="0.25">
      <c r="J17355" s="92"/>
      <c r="K17355" s="92"/>
    </row>
    <row r="17356" spans="10:11" x14ac:dyDescent="0.25">
      <c r="J17356" s="92"/>
      <c r="K17356" s="92"/>
    </row>
    <row r="17357" spans="10:11" x14ac:dyDescent="0.25">
      <c r="J17357" s="92"/>
      <c r="K17357" s="92"/>
    </row>
    <row r="17358" spans="10:11" x14ac:dyDescent="0.25">
      <c r="J17358" s="92"/>
      <c r="K17358" s="92"/>
    </row>
    <row r="17359" spans="10:11" x14ac:dyDescent="0.25">
      <c r="J17359" s="92"/>
      <c r="K17359" s="92"/>
    </row>
    <row r="17360" spans="10:11" x14ac:dyDescent="0.25">
      <c r="J17360" s="92"/>
      <c r="K17360" s="92"/>
    </row>
    <row r="17361" spans="10:11" x14ac:dyDescent="0.25">
      <c r="J17361" s="92"/>
      <c r="K17361" s="92"/>
    </row>
    <row r="17362" spans="10:11" x14ac:dyDescent="0.25">
      <c r="J17362" s="92"/>
      <c r="K17362" s="92"/>
    </row>
    <row r="17363" spans="10:11" x14ac:dyDescent="0.25">
      <c r="J17363" s="92"/>
      <c r="K17363" s="92"/>
    </row>
    <row r="17364" spans="10:11" x14ac:dyDescent="0.25">
      <c r="J17364" s="92"/>
      <c r="K17364" s="92"/>
    </row>
    <row r="17365" spans="10:11" x14ac:dyDescent="0.25">
      <c r="J17365" s="92"/>
      <c r="K17365" s="92"/>
    </row>
    <row r="17366" spans="10:11" x14ac:dyDescent="0.25">
      <c r="J17366" s="92"/>
      <c r="K17366" s="92"/>
    </row>
    <row r="17367" spans="10:11" x14ac:dyDescent="0.25">
      <c r="J17367" s="92"/>
      <c r="K17367" s="92"/>
    </row>
    <row r="17368" spans="10:11" x14ac:dyDescent="0.25">
      <c r="J17368" s="92"/>
      <c r="K17368" s="92"/>
    </row>
    <row r="17369" spans="10:11" x14ac:dyDescent="0.25">
      <c r="J17369" s="92"/>
      <c r="K17369" s="92"/>
    </row>
    <row r="17370" spans="10:11" x14ac:dyDescent="0.25">
      <c r="J17370" s="92"/>
      <c r="K17370" s="92"/>
    </row>
    <row r="17371" spans="10:11" x14ac:dyDescent="0.25">
      <c r="J17371" s="92"/>
      <c r="K17371" s="92"/>
    </row>
    <row r="17372" spans="10:11" x14ac:dyDescent="0.25">
      <c r="J17372" s="92"/>
      <c r="K17372" s="92"/>
    </row>
    <row r="17373" spans="10:11" x14ac:dyDescent="0.25">
      <c r="J17373" s="92"/>
      <c r="K17373" s="92"/>
    </row>
    <row r="17374" spans="10:11" x14ac:dyDescent="0.25">
      <c r="J17374" s="92"/>
      <c r="K17374" s="92"/>
    </row>
    <row r="17375" spans="10:11" x14ac:dyDescent="0.25">
      <c r="J17375" s="92"/>
      <c r="K17375" s="92"/>
    </row>
    <row r="17376" spans="10:11" x14ac:dyDescent="0.25">
      <c r="J17376" s="92"/>
      <c r="K17376" s="92"/>
    </row>
    <row r="17377" spans="10:11" x14ac:dyDescent="0.25">
      <c r="J17377" s="92"/>
      <c r="K17377" s="92"/>
    </row>
    <row r="17378" spans="10:11" x14ac:dyDescent="0.25">
      <c r="J17378" s="92"/>
      <c r="K17378" s="92"/>
    </row>
    <row r="17379" spans="10:11" x14ac:dyDescent="0.25">
      <c r="J17379" s="92"/>
      <c r="K17379" s="92"/>
    </row>
    <row r="17380" spans="10:11" x14ac:dyDescent="0.25">
      <c r="J17380" s="92"/>
      <c r="K17380" s="92"/>
    </row>
    <row r="17381" spans="10:11" x14ac:dyDescent="0.25">
      <c r="J17381" s="92"/>
      <c r="K17381" s="92"/>
    </row>
    <row r="17382" spans="10:11" x14ac:dyDescent="0.25">
      <c r="J17382" s="92"/>
      <c r="K17382" s="92"/>
    </row>
    <row r="17383" spans="10:11" x14ac:dyDescent="0.25">
      <c r="J17383" s="92"/>
      <c r="K17383" s="92"/>
    </row>
    <row r="17384" spans="10:11" x14ac:dyDescent="0.25">
      <c r="J17384" s="92"/>
      <c r="K17384" s="92"/>
    </row>
    <row r="17385" spans="10:11" x14ac:dyDescent="0.25">
      <c r="J17385" s="92"/>
      <c r="K17385" s="92"/>
    </row>
    <row r="17386" spans="10:11" x14ac:dyDescent="0.25">
      <c r="J17386" s="92"/>
      <c r="K17386" s="92"/>
    </row>
    <row r="17387" spans="10:11" x14ac:dyDescent="0.25">
      <c r="J17387" s="92"/>
      <c r="K17387" s="92"/>
    </row>
    <row r="17388" spans="10:11" x14ac:dyDescent="0.25">
      <c r="J17388" s="92"/>
      <c r="K17388" s="92"/>
    </row>
    <row r="17389" spans="10:11" x14ac:dyDescent="0.25">
      <c r="J17389" s="92"/>
      <c r="K17389" s="92"/>
    </row>
    <row r="17390" spans="10:11" x14ac:dyDescent="0.25">
      <c r="J17390" s="92"/>
      <c r="K17390" s="92"/>
    </row>
    <row r="17391" spans="10:11" x14ac:dyDescent="0.25">
      <c r="J17391" s="92"/>
      <c r="K17391" s="92"/>
    </row>
    <row r="17392" spans="10:11" x14ac:dyDescent="0.25">
      <c r="J17392" s="92"/>
      <c r="K17392" s="92"/>
    </row>
    <row r="17393" spans="10:11" x14ac:dyDescent="0.25">
      <c r="J17393" s="92"/>
      <c r="K17393" s="92"/>
    </row>
    <row r="17394" spans="10:11" x14ac:dyDescent="0.25">
      <c r="J17394" s="92"/>
      <c r="K17394" s="92"/>
    </row>
    <row r="17395" spans="10:11" x14ac:dyDescent="0.25">
      <c r="J17395" s="92"/>
      <c r="K17395" s="92"/>
    </row>
    <row r="17396" spans="10:11" x14ac:dyDescent="0.25">
      <c r="J17396" s="92"/>
      <c r="K17396" s="92"/>
    </row>
    <row r="17397" spans="10:11" x14ac:dyDescent="0.25">
      <c r="J17397" s="92"/>
      <c r="K17397" s="92"/>
    </row>
    <row r="17398" spans="10:11" x14ac:dyDescent="0.25">
      <c r="J17398" s="92"/>
      <c r="K17398" s="92"/>
    </row>
    <row r="17399" spans="10:11" x14ac:dyDescent="0.25">
      <c r="J17399" s="92"/>
      <c r="K17399" s="92"/>
    </row>
    <row r="17400" spans="10:11" x14ac:dyDescent="0.25">
      <c r="J17400" s="92"/>
      <c r="K17400" s="92"/>
    </row>
    <row r="17401" spans="10:11" x14ac:dyDescent="0.25">
      <c r="J17401" s="92"/>
      <c r="K17401" s="92"/>
    </row>
    <row r="17402" spans="10:11" x14ac:dyDescent="0.25">
      <c r="J17402" s="92"/>
      <c r="K17402" s="92"/>
    </row>
    <row r="17403" spans="10:11" x14ac:dyDescent="0.25">
      <c r="J17403" s="92"/>
      <c r="K17403" s="92"/>
    </row>
    <row r="17404" spans="10:11" x14ac:dyDescent="0.25">
      <c r="J17404" s="92"/>
      <c r="K17404" s="92"/>
    </row>
    <row r="17405" spans="10:11" x14ac:dyDescent="0.25">
      <c r="J17405" s="92"/>
      <c r="K17405" s="92"/>
    </row>
    <row r="17406" spans="10:11" x14ac:dyDescent="0.25">
      <c r="J17406" s="92"/>
      <c r="K17406" s="92"/>
    </row>
    <row r="17407" spans="10:11" x14ac:dyDescent="0.25">
      <c r="J17407" s="92"/>
      <c r="K17407" s="92"/>
    </row>
    <row r="17408" spans="10:11" x14ac:dyDescent="0.25">
      <c r="J17408" s="92"/>
      <c r="K17408" s="92"/>
    </row>
    <row r="17409" spans="10:11" x14ac:dyDescent="0.25">
      <c r="J17409" s="92"/>
      <c r="K17409" s="92"/>
    </row>
    <row r="17410" spans="10:11" x14ac:dyDescent="0.25">
      <c r="J17410" s="92"/>
      <c r="K17410" s="92"/>
    </row>
    <row r="17411" spans="10:11" x14ac:dyDescent="0.25">
      <c r="J17411" s="92"/>
      <c r="K17411" s="92"/>
    </row>
    <row r="17412" spans="10:11" x14ac:dyDescent="0.25">
      <c r="J17412" s="92"/>
      <c r="K17412" s="92"/>
    </row>
    <row r="17413" spans="10:11" x14ac:dyDescent="0.25">
      <c r="J17413" s="92"/>
      <c r="K17413" s="92"/>
    </row>
    <row r="17414" spans="10:11" x14ac:dyDescent="0.25">
      <c r="J17414" s="92"/>
      <c r="K17414" s="92"/>
    </row>
    <row r="17415" spans="10:11" x14ac:dyDescent="0.25">
      <c r="J17415" s="92"/>
      <c r="K17415" s="92"/>
    </row>
    <row r="17416" spans="10:11" x14ac:dyDescent="0.25">
      <c r="J17416" s="92"/>
      <c r="K17416" s="92"/>
    </row>
    <row r="17417" spans="10:11" x14ac:dyDescent="0.25">
      <c r="J17417" s="92"/>
      <c r="K17417" s="92"/>
    </row>
    <row r="17418" spans="10:11" x14ac:dyDescent="0.25">
      <c r="J17418" s="92"/>
      <c r="K17418" s="92"/>
    </row>
    <row r="17419" spans="10:11" x14ac:dyDescent="0.25">
      <c r="J17419" s="92"/>
      <c r="K17419" s="92"/>
    </row>
    <row r="17420" spans="10:11" x14ac:dyDescent="0.25">
      <c r="J17420" s="92"/>
      <c r="K17420" s="92"/>
    </row>
    <row r="17421" spans="10:11" x14ac:dyDescent="0.25">
      <c r="J17421" s="92"/>
      <c r="K17421" s="92"/>
    </row>
    <row r="17422" spans="10:11" x14ac:dyDescent="0.25">
      <c r="J17422" s="92"/>
      <c r="K17422" s="92"/>
    </row>
    <row r="17423" spans="10:11" x14ac:dyDescent="0.25">
      <c r="J17423" s="92"/>
      <c r="K17423" s="92"/>
    </row>
    <row r="17424" spans="10:11" x14ac:dyDescent="0.25">
      <c r="J17424" s="92"/>
      <c r="K17424" s="92"/>
    </row>
    <row r="17425" spans="10:11" x14ac:dyDescent="0.25">
      <c r="J17425" s="92"/>
      <c r="K17425" s="92"/>
    </row>
    <row r="17426" spans="10:11" x14ac:dyDescent="0.25">
      <c r="J17426" s="92"/>
      <c r="K17426" s="92"/>
    </row>
    <row r="17427" spans="10:11" x14ac:dyDescent="0.25">
      <c r="J17427" s="92"/>
      <c r="K17427" s="92"/>
    </row>
    <row r="17428" spans="10:11" x14ac:dyDescent="0.25">
      <c r="J17428" s="92"/>
      <c r="K17428" s="92"/>
    </row>
    <row r="17429" spans="10:11" x14ac:dyDescent="0.25">
      <c r="J17429" s="92"/>
      <c r="K17429" s="92"/>
    </row>
    <row r="17430" spans="10:11" x14ac:dyDescent="0.25">
      <c r="J17430" s="92"/>
      <c r="K17430" s="92"/>
    </row>
    <row r="17431" spans="10:11" x14ac:dyDescent="0.25">
      <c r="J17431" s="92"/>
      <c r="K17431" s="92"/>
    </row>
    <row r="17432" spans="10:11" x14ac:dyDescent="0.25">
      <c r="J17432" s="92"/>
      <c r="K17432" s="92"/>
    </row>
    <row r="17433" spans="10:11" x14ac:dyDescent="0.25">
      <c r="J17433" s="92"/>
      <c r="K17433" s="92"/>
    </row>
    <row r="17434" spans="10:11" x14ac:dyDescent="0.25">
      <c r="J17434" s="92"/>
      <c r="K17434" s="92"/>
    </row>
    <row r="17435" spans="10:11" x14ac:dyDescent="0.25">
      <c r="J17435" s="92"/>
      <c r="K17435" s="92"/>
    </row>
    <row r="17436" spans="10:11" x14ac:dyDescent="0.25">
      <c r="J17436" s="92"/>
      <c r="K17436" s="92"/>
    </row>
    <row r="17437" spans="10:11" x14ac:dyDescent="0.25">
      <c r="J17437" s="92"/>
      <c r="K17437" s="92"/>
    </row>
    <row r="17438" spans="10:11" x14ac:dyDescent="0.25">
      <c r="J17438" s="92"/>
      <c r="K17438" s="92"/>
    </row>
    <row r="17439" spans="10:11" x14ac:dyDescent="0.25">
      <c r="J17439" s="92"/>
      <c r="K17439" s="92"/>
    </row>
    <row r="17440" spans="10:11" x14ac:dyDescent="0.25">
      <c r="J17440" s="92"/>
      <c r="K17440" s="92"/>
    </row>
    <row r="17441" spans="10:11" x14ac:dyDescent="0.25">
      <c r="J17441" s="92"/>
      <c r="K17441" s="92"/>
    </row>
    <row r="17442" spans="10:11" x14ac:dyDescent="0.25">
      <c r="J17442" s="92"/>
      <c r="K17442" s="92"/>
    </row>
    <row r="17443" spans="10:11" x14ac:dyDescent="0.25">
      <c r="J17443" s="92"/>
      <c r="K17443" s="92"/>
    </row>
    <row r="17444" spans="10:11" x14ac:dyDescent="0.25">
      <c r="J17444" s="92"/>
      <c r="K17444" s="92"/>
    </row>
    <row r="17445" spans="10:11" x14ac:dyDescent="0.25">
      <c r="J17445" s="92"/>
      <c r="K17445" s="92"/>
    </row>
    <row r="17446" spans="10:11" x14ac:dyDescent="0.25">
      <c r="J17446" s="92"/>
      <c r="K17446" s="92"/>
    </row>
    <row r="17447" spans="10:11" x14ac:dyDescent="0.25">
      <c r="J17447" s="92"/>
      <c r="K17447" s="92"/>
    </row>
    <row r="17448" spans="10:11" x14ac:dyDescent="0.25">
      <c r="J17448" s="92"/>
      <c r="K17448" s="92"/>
    </row>
    <row r="17449" spans="10:11" x14ac:dyDescent="0.25">
      <c r="J17449" s="92"/>
      <c r="K17449" s="92"/>
    </row>
    <row r="17450" spans="10:11" x14ac:dyDescent="0.25">
      <c r="J17450" s="92"/>
      <c r="K17450" s="92"/>
    </row>
    <row r="17451" spans="10:11" x14ac:dyDescent="0.25">
      <c r="J17451" s="92"/>
      <c r="K17451" s="92"/>
    </row>
    <row r="17452" spans="10:11" x14ac:dyDescent="0.25">
      <c r="J17452" s="92"/>
      <c r="K17452" s="92"/>
    </row>
    <row r="17453" spans="10:11" x14ac:dyDescent="0.25">
      <c r="J17453" s="92"/>
      <c r="K17453" s="92"/>
    </row>
    <row r="17454" spans="10:11" x14ac:dyDescent="0.25">
      <c r="J17454" s="92"/>
      <c r="K17454" s="92"/>
    </row>
    <row r="17455" spans="10:11" x14ac:dyDescent="0.25">
      <c r="J17455" s="92"/>
      <c r="K17455" s="92"/>
    </row>
    <row r="17456" spans="10:11" x14ac:dyDescent="0.25">
      <c r="J17456" s="92"/>
      <c r="K17456" s="92"/>
    </row>
    <row r="17457" spans="10:11" x14ac:dyDescent="0.25">
      <c r="J17457" s="92"/>
      <c r="K17457" s="92"/>
    </row>
    <row r="17458" spans="10:11" x14ac:dyDescent="0.25">
      <c r="J17458" s="92"/>
      <c r="K17458" s="92"/>
    </row>
    <row r="17459" spans="10:11" x14ac:dyDescent="0.25">
      <c r="J17459" s="92"/>
      <c r="K17459" s="92"/>
    </row>
    <row r="17460" spans="10:11" x14ac:dyDescent="0.25">
      <c r="J17460" s="92"/>
      <c r="K17460" s="92"/>
    </row>
    <row r="17461" spans="10:11" x14ac:dyDescent="0.25">
      <c r="J17461" s="92"/>
      <c r="K17461" s="92"/>
    </row>
    <row r="17462" spans="10:11" x14ac:dyDescent="0.25">
      <c r="J17462" s="92"/>
      <c r="K17462" s="92"/>
    </row>
    <row r="17463" spans="10:11" x14ac:dyDescent="0.25">
      <c r="J17463" s="92"/>
      <c r="K17463" s="92"/>
    </row>
    <row r="17464" spans="10:11" x14ac:dyDescent="0.25">
      <c r="J17464" s="92"/>
      <c r="K17464" s="92"/>
    </row>
    <row r="17465" spans="10:11" x14ac:dyDescent="0.25">
      <c r="J17465" s="92"/>
      <c r="K17465" s="92"/>
    </row>
    <row r="17466" spans="10:11" x14ac:dyDescent="0.25">
      <c r="J17466" s="92"/>
      <c r="K17466" s="92"/>
    </row>
    <row r="17467" spans="10:11" x14ac:dyDescent="0.25">
      <c r="J17467" s="92"/>
      <c r="K17467" s="92"/>
    </row>
    <row r="17468" spans="10:11" x14ac:dyDescent="0.25">
      <c r="J17468" s="92"/>
      <c r="K17468" s="92"/>
    </row>
    <row r="17469" spans="10:11" x14ac:dyDescent="0.25">
      <c r="J17469" s="92"/>
      <c r="K17469" s="92"/>
    </row>
    <row r="17470" spans="10:11" x14ac:dyDescent="0.25">
      <c r="J17470" s="92"/>
      <c r="K17470" s="92"/>
    </row>
    <row r="17471" spans="10:11" x14ac:dyDescent="0.25">
      <c r="J17471" s="92"/>
      <c r="K17471" s="92"/>
    </row>
    <row r="17472" spans="10:11" x14ac:dyDescent="0.25">
      <c r="J17472" s="92"/>
      <c r="K17472" s="92"/>
    </row>
    <row r="17473" spans="10:11" x14ac:dyDescent="0.25">
      <c r="J17473" s="92"/>
      <c r="K17473" s="92"/>
    </row>
    <row r="17474" spans="10:11" x14ac:dyDescent="0.25">
      <c r="J17474" s="92"/>
      <c r="K17474" s="92"/>
    </row>
    <row r="17475" spans="10:11" x14ac:dyDescent="0.25">
      <c r="J17475" s="92"/>
      <c r="K17475" s="92"/>
    </row>
    <row r="17476" spans="10:11" x14ac:dyDescent="0.25">
      <c r="J17476" s="92"/>
      <c r="K17476" s="92"/>
    </row>
    <row r="17477" spans="10:11" x14ac:dyDescent="0.25">
      <c r="J17477" s="92"/>
      <c r="K17477" s="92"/>
    </row>
    <row r="17478" spans="10:11" x14ac:dyDescent="0.25">
      <c r="J17478" s="92"/>
      <c r="K17478" s="92"/>
    </row>
    <row r="17479" spans="10:11" x14ac:dyDescent="0.25">
      <c r="J17479" s="92"/>
      <c r="K17479" s="92"/>
    </row>
    <row r="17480" spans="10:11" x14ac:dyDescent="0.25">
      <c r="J17480" s="92"/>
      <c r="K17480" s="92"/>
    </row>
    <row r="17481" spans="10:11" x14ac:dyDescent="0.25">
      <c r="J17481" s="92"/>
      <c r="K17481" s="92"/>
    </row>
    <row r="17482" spans="10:11" x14ac:dyDescent="0.25">
      <c r="J17482" s="92"/>
      <c r="K17482" s="92"/>
    </row>
    <row r="17483" spans="10:11" x14ac:dyDescent="0.25">
      <c r="J17483" s="92"/>
      <c r="K17483" s="92"/>
    </row>
    <row r="17484" spans="10:11" x14ac:dyDescent="0.25">
      <c r="J17484" s="92"/>
      <c r="K17484" s="92"/>
    </row>
    <row r="17485" spans="10:11" x14ac:dyDescent="0.25">
      <c r="J17485" s="92"/>
      <c r="K17485" s="92"/>
    </row>
    <row r="17486" spans="10:11" x14ac:dyDescent="0.25">
      <c r="J17486" s="92"/>
      <c r="K17486" s="92"/>
    </row>
    <row r="17487" spans="10:11" x14ac:dyDescent="0.25">
      <c r="J17487" s="92"/>
      <c r="K17487" s="92"/>
    </row>
    <row r="17488" spans="10:11" x14ac:dyDescent="0.25">
      <c r="J17488" s="92"/>
      <c r="K17488" s="92"/>
    </row>
    <row r="17489" spans="10:11" x14ac:dyDescent="0.25">
      <c r="J17489" s="92"/>
      <c r="K17489" s="92"/>
    </row>
    <row r="17490" spans="10:11" x14ac:dyDescent="0.25">
      <c r="J17490" s="92"/>
      <c r="K17490" s="92"/>
    </row>
    <row r="17491" spans="10:11" x14ac:dyDescent="0.25">
      <c r="J17491" s="92"/>
      <c r="K17491" s="92"/>
    </row>
    <row r="17492" spans="10:11" x14ac:dyDescent="0.25">
      <c r="J17492" s="92"/>
      <c r="K17492" s="92"/>
    </row>
    <row r="17493" spans="10:11" x14ac:dyDescent="0.25">
      <c r="J17493" s="92"/>
      <c r="K17493" s="92"/>
    </row>
    <row r="17494" spans="10:11" x14ac:dyDescent="0.25">
      <c r="J17494" s="92"/>
      <c r="K17494" s="92"/>
    </row>
    <row r="17495" spans="10:11" x14ac:dyDescent="0.25">
      <c r="J17495" s="92"/>
      <c r="K17495" s="92"/>
    </row>
    <row r="17496" spans="10:11" x14ac:dyDescent="0.25">
      <c r="J17496" s="92"/>
      <c r="K17496" s="92"/>
    </row>
    <row r="17497" spans="10:11" x14ac:dyDescent="0.25">
      <c r="J17497" s="92"/>
      <c r="K17497" s="92"/>
    </row>
    <row r="17498" spans="10:11" x14ac:dyDescent="0.25">
      <c r="J17498" s="92"/>
      <c r="K17498" s="92"/>
    </row>
    <row r="17499" spans="10:11" x14ac:dyDescent="0.25">
      <c r="J17499" s="92"/>
      <c r="K17499" s="92"/>
    </row>
    <row r="17500" spans="10:11" x14ac:dyDescent="0.25">
      <c r="J17500" s="92"/>
      <c r="K17500" s="92"/>
    </row>
    <row r="17501" spans="10:11" x14ac:dyDescent="0.25">
      <c r="J17501" s="92"/>
      <c r="K17501" s="92"/>
    </row>
    <row r="17502" spans="10:11" x14ac:dyDescent="0.25">
      <c r="J17502" s="92"/>
      <c r="K17502" s="92"/>
    </row>
    <row r="17503" spans="10:11" x14ac:dyDescent="0.25">
      <c r="J17503" s="92"/>
      <c r="K17503" s="92"/>
    </row>
    <row r="17504" spans="10:11" x14ac:dyDescent="0.25">
      <c r="J17504" s="92"/>
      <c r="K17504" s="92"/>
    </row>
    <row r="17505" spans="10:11" x14ac:dyDescent="0.25">
      <c r="J17505" s="92"/>
      <c r="K17505" s="92"/>
    </row>
    <row r="17506" spans="10:11" x14ac:dyDescent="0.25">
      <c r="J17506" s="92"/>
      <c r="K17506" s="92"/>
    </row>
    <row r="17507" spans="10:11" x14ac:dyDescent="0.25">
      <c r="J17507" s="92"/>
      <c r="K17507" s="92"/>
    </row>
    <row r="17508" spans="10:11" x14ac:dyDescent="0.25">
      <c r="J17508" s="92"/>
      <c r="K17508" s="92"/>
    </row>
    <row r="17509" spans="10:11" x14ac:dyDescent="0.25">
      <c r="J17509" s="92"/>
      <c r="K17509" s="92"/>
    </row>
    <row r="17510" spans="10:11" x14ac:dyDescent="0.25">
      <c r="J17510" s="92"/>
      <c r="K17510" s="92"/>
    </row>
    <row r="17511" spans="10:11" x14ac:dyDescent="0.25">
      <c r="J17511" s="92"/>
      <c r="K17511" s="92"/>
    </row>
    <row r="17512" spans="10:11" x14ac:dyDescent="0.25">
      <c r="J17512" s="92"/>
      <c r="K17512" s="92"/>
    </row>
    <row r="17513" spans="10:11" x14ac:dyDescent="0.25">
      <c r="J17513" s="92"/>
      <c r="K17513" s="92"/>
    </row>
    <row r="17514" spans="10:11" x14ac:dyDescent="0.25">
      <c r="J17514" s="92"/>
      <c r="K17514" s="92"/>
    </row>
    <row r="17515" spans="10:11" x14ac:dyDescent="0.25">
      <c r="J17515" s="92"/>
      <c r="K17515" s="92"/>
    </row>
    <row r="17516" spans="10:11" x14ac:dyDescent="0.25">
      <c r="J17516" s="92"/>
      <c r="K17516" s="92"/>
    </row>
    <row r="17517" spans="10:11" x14ac:dyDescent="0.25">
      <c r="J17517" s="92"/>
      <c r="K17517" s="92"/>
    </row>
    <row r="17518" spans="10:11" x14ac:dyDescent="0.25">
      <c r="J17518" s="92"/>
      <c r="K17518" s="92"/>
    </row>
    <row r="17519" spans="10:11" x14ac:dyDescent="0.25">
      <c r="J17519" s="92"/>
      <c r="K17519" s="92"/>
    </row>
    <row r="17520" spans="10:11" x14ac:dyDescent="0.25">
      <c r="J17520" s="92"/>
      <c r="K17520" s="92"/>
    </row>
    <row r="17521" spans="10:11" x14ac:dyDescent="0.25">
      <c r="J17521" s="92"/>
      <c r="K17521" s="92"/>
    </row>
    <row r="17522" spans="10:11" x14ac:dyDescent="0.25">
      <c r="J17522" s="92"/>
      <c r="K17522" s="92"/>
    </row>
    <row r="17523" spans="10:11" x14ac:dyDescent="0.25">
      <c r="J17523" s="92"/>
      <c r="K17523" s="92"/>
    </row>
    <row r="17524" spans="10:11" x14ac:dyDescent="0.25">
      <c r="J17524" s="92"/>
      <c r="K17524" s="92"/>
    </row>
    <row r="17525" spans="10:11" x14ac:dyDescent="0.25">
      <c r="J17525" s="92"/>
      <c r="K17525" s="92"/>
    </row>
    <row r="17526" spans="10:11" x14ac:dyDescent="0.25">
      <c r="J17526" s="92"/>
      <c r="K17526" s="92"/>
    </row>
    <row r="17527" spans="10:11" x14ac:dyDescent="0.25">
      <c r="J17527" s="92"/>
      <c r="K17527" s="92"/>
    </row>
    <row r="17528" spans="10:11" x14ac:dyDescent="0.25">
      <c r="J17528" s="92"/>
      <c r="K17528" s="92"/>
    </row>
    <row r="17529" spans="10:11" x14ac:dyDescent="0.25">
      <c r="J17529" s="92"/>
      <c r="K17529" s="92"/>
    </row>
    <row r="17530" spans="10:11" x14ac:dyDescent="0.25">
      <c r="J17530" s="92"/>
      <c r="K17530" s="92"/>
    </row>
    <row r="17531" spans="10:11" x14ac:dyDescent="0.25">
      <c r="J17531" s="92"/>
      <c r="K17531" s="92"/>
    </row>
    <row r="17532" spans="10:11" x14ac:dyDescent="0.25">
      <c r="J17532" s="92"/>
      <c r="K17532" s="92"/>
    </row>
    <row r="17533" spans="10:11" x14ac:dyDescent="0.25">
      <c r="J17533" s="92"/>
      <c r="K17533" s="92"/>
    </row>
    <row r="17534" spans="10:11" x14ac:dyDescent="0.25">
      <c r="J17534" s="92"/>
      <c r="K17534" s="92"/>
    </row>
    <row r="17535" spans="10:11" x14ac:dyDescent="0.25">
      <c r="J17535" s="92"/>
      <c r="K17535" s="92"/>
    </row>
    <row r="17536" spans="10:11" x14ac:dyDescent="0.25">
      <c r="J17536" s="92"/>
      <c r="K17536" s="92"/>
    </row>
    <row r="17537" spans="10:11" x14ac:dyDescent="0.25">
      <c r="J17537" s="92"/>
      <c r="K17537" s="92"/>
    </row>
    <row r="17538" spans="10:11" x14ac:dyDescent="0.25">
      <c r="J17538" s="92"/>
      <c r="K17538" s="92"/>
    </row>
    <row r="17539" spans="10:11" x14ac:dyDescent="0.25">
      <c r="J17539" s="92"/>
      <c r="K17539" s="92"/>
    </row>
    <row r="17540" spans="10:11" x14ac:dyDescent="0.25">
      <c r="J17540" s="92"/>
      <c r="K17540" s="92"/>
    </row>
    <row r="17541" spans="10:11" x14ac:dyDescent="0.25">
      <c r="J17541" s="92"/>
      <c r="K17541" s="92"/>
    </row>
    <row r="17542" spans="10:11" x14ac:dyDescent="0.25">
      <c r="J17542" s="92"/>
      <c r="K17542" s="92"/>
    </row>
    <row r="17543" spans="10:11" x14ac:dyDescent="0.25">
      <c r="J17543" s="92"/>
      <c r="K17543" s="92"/>
    </row>
    <row r="17544" spans="10:11" x14ac:dyDescent="0.25">
      <c r="J17544" s="92"/>
      <c r="K17544" s="92"/>
    </row>
    <row r="17545" spans="10:11" x14ac:dyDescent="0.25">
      <c r="J17545" s="92"/>
      <c r="K17545" s="92"/>
    </row>
    <row r="17546" spans="10:11" x14ac:dyDescent="0.25">
      <c r="J17546" s="92"/>
      <c r="K17546" s="92"/>
    </row>
    <row r="17547" spans="10:11" x14ac:dyDescent="0.25">
      <c r="J17547" s="92"/>
      <c r="K17547" s="92"/>
    </row>
    <row r="17548" spans="10:11" x14ac:dyDescent="0.25">
      <c r="J17548" s="92"/>
      <c r="K17548" s="92"/>
    </row>
    <row r="17549" spans="10:11" x14ac:dyDescent="0.25">
      <c r="J17549" s="92"/>
      <c r="K17549" s="92"/>
    </row>
    <row r="17550" spans="10:11" x14ac:dyDescent="0.25">
      <c r="J17550" s="92"/>
      <c r="K17550" s="92"/>
    </row>
    <row r="17551" spans="10:11" x14ac:dyDescent="0.25">
      <c r="J17551" s="92"/>
      <c r="K17551" s="92"/>
    </row>
    <row r="17552" spans="10:11" x14ac:dyDescent="0.25">
      <c r="J17552" s="92"/>
      <c r="K17552" s="92"/>
    </row>
    <row r="17553" spans="10:11" x14ac:dyDescent="0.25">
      <c r="J17553" s="92"/>
      <c r="K17553" s="92"/>
    </row>
    <row r="17554" spans="10:11" x14ac:dyDescent="0.25">
      <c r="J17554" s="92"/>
      <c r="K17554" s="92"/>
    </row>
    <row r="17555" spans="10:11" x14ac:dyDescent="0.25">
      <c r="J17555" s="92"/>
      <c r="K17555" s="92"/>
    </row>
    <row r="17556" spans="10:11" x14ac:dyDescent="0.25">
      <c r="J17556" s="92"/>
      <c r="K17556" s="92"/>
    </row>
    <row r="17557" spans="10:11" x14ac:dyDescent="0.25">
      <c r="J17557" s="92"/>
      <c r="K17557" s="92"/>
    </row>
    <row r="17558" spans="10:11" x14ac:dyDescent="0.25">
      <c r="J17558" s="92"/>
      <c r="K17558" s="92"/>
    </row>
    <row r="17559" spans="10:11" x14ac:dyDescent="0.25">
      <c r="J17559" s="92"/>
      <c r="K17559" s="92"/>
    </row>
    <row r="17560" spans="10:11" x14ac:dyDescent="0.25">
      <c r="J17560" s="92"/>
      <c r="K17560" s="92"/>
    </row>
    <row r="17561" spans="10:11" x14ac:dyDescent="0.25">
      <c r="J17561" s="92"/>
      <c r="K17561" s="92"/>
    </row>
    <row r="17562" spans="10:11" x14ac:dyDescent="0.25">
      <c r="J17562" s="92"/>
      <c r="K17562" s="92"/>
    </row>
    <row r="17563" spans="10:11" x14ac:dyDescent="0.25">
      <c r="J17563" s="92"/>
      <c r="K17563" s="92"/>
    </row>
    <row r="17564" spans="10:11" x14ac:dyDescent="0.25">
      <c r="J17564" s="92"/>
      <c r="K17564" s="92"/>
    </row>
    <row r="17565" spans="10:11" x14ac:dyDescent="0.25">
      <c r="J17565" s="92"/>
      <c r="K17565" s="92"/>
    </row>
    <row r="17566" spans="10:11" x14ac:dyDescent="0.25">
      <c r="J17566" s="92"/>
      <c r="K17566" s="92"/>
    </row>
    <row r="17567" spans="10:11" x14ac:dyDescent="0.25">
      <c r="J17567" s="92"/>
      <c r="K17567" s="92"/>
    </row>
    <row r="17568" spans="10:11" x14ac:dyDescent="0.25">
      <c r="J17568" s="92"/>
      <c r="K17568" s="92"/>
    </row>
    <row r="17569" spans="10:11" x14ac:dyDescent="0.25">
      <c r="J17569" s="92"/>
      <c r="K17569" s="92"/>
    </row>
    <row r="17570" spans="10:11" x14ac:dyDescent="0.25">
      <c r="J17570" s="92"/>
      <c r="K17570" s="92"/>
    </row>
    <row r="17571" spans="10:11" x14ac:dyDescent="0.25">
      <c r="J17571" s="92"/>
      <c r="K17571" s="92"/>
    </row>
    <row r="17572" spans="10:11" x14ac:dyDescent="0.25">
      <c r="J17572" s="92"/>
      <c r="K17572" s="92"/>
    </row>
    <row r="17573" spans="10:11" x14ac:dyDescent="0.25">
      <c r="J17573" s="92"/>
      <c r="K17573" s="92"/>
    </row>
    <row r="17574" spans="10:11" x14ac:dyDescent="0.25">
      <c r="J17574" s="92"/>
      <c r="K17574" s="92"/>
    </row>
    <row r="17575" spans="10:11" x14ac:dyDescent="0.25">
      <c r="J17575" s="92"/>
      <c r="K17575" s="92"/>
    </row>
    <row r="17576" spans="10:11" x14ac:dyDescent="0.25">
      <c r="J17576" s="92"/>
      <c r="K17576" s="92"/>
    </row>
    <row r="17577" spans="10:11" x14ac:dyDescent="0.25">
      <c r="J17577" s="92"/>
      <c r="K17577" s="92"/>
    </row>
    <row r="17578" spans="10:11" x14ac:dyDescent="0.25">
      <c r="J17578" s="92"/>
      <c r="K17578" s="92"/>
    </row>
    <row r="17579" spans="10:11" x14ac:dyDescent="0.25">
      <c r="J17579" s="92"/>
      <c r="K17579" s="92"/>
    </row>
    <row r="17580" spans="10:11" x14ac:dyDescent="0.25">
      <c r="J17580" s="92"/>
      <c r="K17580" s="92"/>
    </row>
    <row r="17581" spans="10:11" x14ac:dyDescent="0.25">
      <c r="J17581" s="92"/>
      <c r="K17581" s="92"/>
    </row>
    <row r="17582" spans="10:11" x14ac:dyDescent="0.25">
      <c r="J17582" s="92"/>
      <c r="K17582" s="92"/>
    </row>
    <row r="17583" spans="10:11" x14ac:dyDescent="0.25">
      <c r="J17583" s="92"/>
      <c r="K17583" s="92"/>
    </row>
    <row r="17584" spans="10:11" x14ac:dyDescent="0.25">
      <c r="J17584" s="92"/>
      <c r="K17584" s="92"/>
    </row>
    <row r="17585" spans="10:11" x14ac:dyDescent="0.25">
      <c r="J17585" s="92"/>
      <c r="K17585" s="92"/>
    </row>
    <row r="17586" spans="10:11" x14ac:dyDescent="0.25">
      <c r="J17586" s="92"/>
      <c r="K17586" s="92"/>
    </row>
    <row r="17587" spans="10:11" x14ac:dyDescent="0.25">
      <c r="J17587" s="92"/>
      <c r="K17587" s="92"/>
    </row>
    <row r="17588" spans="10:11" x14ac:dyDescent="0.25">
      <c r="J17588" s="92"/>
      <c r="K17588" s="92"/>
    </row>
    <row r="17589" spans="10:11" x14ac:dyDescent="0.25">
      <c r="J17589" s="92"/>
      <c r="K17589" s="92"/>
    </row>
    <row r="17590" spans="10:11" x14ac:dyDescent="0.25">
      <c r="J17590" s="92"/>
      <c r="K17590" s="92"/>
    </row>
    <row r="17591" spans="10:11" x14ac:dyDescent="0.25">
      <c r="J17591" s="92"/>
      <c r="K17591" s="92"/>
    </row>
    <row r="17592" spans="10:11" x14ac:dyDescent="0.25">
      <c r="J17592" s="92"/>
      <c r="K17592" s="92"/>
    </row>
    <row r="17593" spans="10:11" x14ac:dyDescent="0.25">
      <c r="J17593" s="92"/>
      <c r="K17593" s="92"/>
    </row>
    <row r="17594" spans="10:11" x14ac:dyDescent="0.25">
      <c r="J17594" s="92"/>
      <c r="K17594" s="92"/>
    </row>
    <row r="17595" spans="10:11" x14ac:dyDescent="0.25">
      <c r="J17595" s="92"/>
      <c r="K17595" s="92"/>
    </row>
    <row r="17596" spans="10:11" x14ac:dyDescent="0.25">
      <c r="J17596" s="92"/>
      <c r="K17596" s="92"/>
    </row>
    <row r="17597" spans="10:11" x14ac:dyDescent="0.25">
      <c r="J17597" s="92"/>
      <c r="K17597" s="92"/>
    </row>
    <row r="17598" spans="10:11" x14ac:dyDescent="0.25">
      <c r="J17598" s="92"/>
      <c r="K17598" s="92"/>
    </row>
    <row r="17599" spans="10:11" x14ac:dyDescent="0.25">
      <c r="J17599" s="92"/>
      <c r="K17599" s="92"/>
    </row>
    <row r="17600" spans="10:11" x14ac:dyDescent="0.25">
      <c r="J17600" s="92"/>
      <c r="K17600" s="92"/>
    </row>
    <row r="17601" spans="10:11" x14ac:dyDescent="0.25">
      <c r="J17601" s="92"/>
      <c r="K17601" s="92"/>
    </row>
    <row r="17602" spans="10:11" x14ac:dyDescent="0.25">
      <c r="J17602" s="92"/>
      <c r="K17602" s="92"/>
    </row>
    <row r="17603" spans="10:11" x14ac:dyDescent="0.25">
      <c r="J17603" s="92"/>
      <c r="K17603" s="92"/>
    </row>
    <row r="17604" spans="10:11" x14ac:dyDescent="0.25">
      <c r="J17604" s="92"/>
      <c r="K17604" s="92"/>
    </row>
    <row r="17605" spans="10:11" x14ac:dyDescent="0.25">
      <c r="J17605" s="92"/>
      <c r="K17605" s="92"/>
    </row>
    <row r="17606" spans="10:11" x14ac:dyDescent="0.25">
      <c r="J17606" s="92"/>
      <c r="K17606" s="92"/>
    </row>
    <row r="17607" spans="10:11" x14ac:dyDescent="0.25">
      <c r="J17607" s="92"/>
      <c r="K17607" s="92"/>
    </row>
    <row r="17608" spans="10:11" x14ac:dyDescent="0.25">
      <c r="J17608" s="92"/>
      <c r="K17608" s="92"/>
    </row>
    <row r="17609" spans="10:11" x14ac:dyDescent="0.25">
      <c r="J17609" s="92"/>
      <c r="K17609" s="92"/>
    </row>
    <row r="17610" spans="10:11" x14ac:dyDescent="0.25">
      <c r="J17610" s="92"/>
      <c r="K17610" s="92"/>
    </row>
    <row r="17611" spans="10:11" x14ac:dyDescent="0.25">
      <c r="J17611" s="92"/>
      <c r="K17611" s="92"/>
    </row>
    <row r="17612" spans="10:11" x14ac:dyDescent="0.25">
      <c r="J17612" s="92"/>
      <c r="K17612" s="92"/>
    </row>
    <row r="17613" spans="10:11" x14ac:dyDescent="0.25">
      <c r="J17613" s="92"/>
      <c r="K17613" s="92"/>
    </row>
    <row r="17614" spans="10:11" x14ac:dyDescent="0.25">
      <c r="J17614" s="92"/>
      <c r="K17614" s="92"/>
    </row>
    <row r="17615" spans="10:11" x14ac:dyDescent="0.25">
      <c r="J17615" s="92"/>
      <c r="K17615" s="92"/>
    </row>
    <row r="17616" spans="10:11" x14ac:dyDescent="0.25">
      <c r="J17616" s="92"/>
      <c r="K17616" s="92"/>
    </row>
    <row r="17617" spans="10:11" x14ac:dyDescent="0.25">
      <c r="J17617" s="92"/>
      <c r="K17617" s="92"/>
    </row>
    <row r="17618" spans="10:11" x14ac:dyDescent="0.25">
      <c r="J17618" s="92"/>
      <c r="K17618" s="92"/>
    </row>
    <row r="17619" spans="10:11" x14ac:dyDescent="0.25">
      <c r="J17619" s="92"/>
      <c r="K17619" s="92"/>
    </row>
    <row r="17620" spans="10:11" x14ac:dyDescent="0.25">
      <c r="J17620" s="92"/>
      <c r="K17620" s="92"/>
    </row>
    <row r="17621" spans="10:11" x14ac:dyDescent="0.25">
      <c r="J17621" s="92"/>
      <c r="K17621" s="92"/>
    </row>
    <row r="17622" spans="10:11" x14ac:dyDescent="0.25">
      <c r="J17622" s="92"/>
      <c r="K17622" s="92"/>
    </row>
    <row r="17623" spans="10:11" x14ac:dyDescent="0.25">
      <c r="J17623" s="92"/>
      <c r="K17623" s="92"/>
    </row>
    <row r="17624" spans="10:11" x14ac:dyDescent="0.25">
      <c r="J17624" s="92"/>
      <c r="K17624" s="92"/>
    </row>
    <row r="17625" spans="10:11" x14ac:dyDescent="0.25">
      <c r="J17625" s="92"/>
      <c r="K17625" s="92"/>
    </row>
    <row r="17626" spans="10:11" x14ac:dyDescent="0.25">
      <c r="J17626" s="92"/>
      <c r="K17626" s="92"/>
    </row>
    <row r="17627" spans="10:11" x14ac:dyDescent="0.25">
      <c r="J17627" s="92"/>
      <c r="K17627" s="92"/>
    </row>
    <row r="17628" spans="10:11" x14ac:dyDescent="0.25">
      <c r="J17628" s="92"/>
      <c r="K17628" s="92"/>
    </row>
    <row r="17629" spans="10:11" x14ac:dyDescent="0.25">
      <c r="J17629" s="92"/>
      <c r="K17629" s="92"/>
    </row>
    <row r="17630" spans="10:11" x14ac:dyDescent="0.25">
      <c r="J17630" s="92"/>
      <c r="K17630" s="92"/>
    </row>
    <row r="17631" spans="10:11" x14ac:dyDescent="0.25">
      <c r="J17631" s="92"/>
      <c r="K17631" s="92"/>
    </row>
    <row r="17632" spans="10:11" x14ac:dyDescent="0.25">
      <c r="J17632" s="92"/>
      <c r="K17632" s="92"/>
    </row>
    <row r="17633" spans="10:11" x14ac:dyDescent="0.25">
      <c r="J17633" s="92"/>
      <c r="K17633" s="92"/>
    </row>
    <row r="17634" spans="10:11" x14ac:dyDescent="0.25">
      <c r="J17634" s="92"/>
      <c r="K17634" s="92"/>
    </row>
    <row r="17635" spans="10:11" x14ac:dyDescent="0.25">
      <c r="J17635" s="92"/>
      <c r="K17635" s="92"/>
    </row>
    <row r="17636" spans="10:11" x14ac:dyDescent="0.25">
      <c r="J17636" s="92"/>
      <c r="K17636" s="92"/>
    </row>
    <row r="17637" spans="10:11" x14ac:dyDescent="0.25">
      <c r="J17637" s="92"/>
      <c r="K17637" s="92"/>
    </row>
    <row r="17638" spans="10:11" x14ac:dyDescent="0.25">
      <c r="J17638" s="92"/>
      <c r="K17638" s="92"/>
    </row>
    <row r="17639" spans="10:11" x14ac:dyDescent="0.25">
      <c r="J17639" s="92"/>
      <c r="K17639" s="92"/>
    </row>
    <row r="17640" spans="10:11" x14ac:dyDescent="0.25">
      <c r="J17640" s="92"/>
      <c r="K17640" s="92"/>
    </row>
    <row r="17641" spans="10:11" x14ac:dyDescent="0.25">
      <c r="J17641" s="92"/>
      <c r="K17641" s="92"/>
    </row>
    <row r="17642" spans="10:11" x14ac:dyDescent="0.25">
      <c r="J17642" s="92"/>
      <c r="K17642" s="92"/>
    </row>
    <row r="17643" spans="10:11" x14ac:dyDescent="0.25">
      <c r="J17643" s="92"/>
      <c r="K17643" s="92"/>
    </row>
    <row r="17644" spans="10:11" x14ac:dyDescent="0.25">
      <c r="J17644" s="92"/>
      <c r="K17644" s="92"/>
    </row>
    <row r="17645" spans="10:11" x14ac:dyDescent="0.25">
      <c r="J17645" s="92"/>
      <c r="K17645" s="92"/>
    </row>
    <row r="17646" spans="10:11" x14ac:dyDescent="0.25">
      <c r="J17646" s="92"/>
      <c r="K17646" s="92"/>
    </row>
    <row r="17647" spans="10:11" x14ac:dyDescent="0.25">
      <c r="J17647" s="92"/>
      <c r="K17647" s="92"/>
    </row>
    <row r="17648" spans="10:11" x14ac:dyDescent="0.25">
      <c r="J17648" s="92"/>
      <c r="K17648" s="92"/>
    </row>
    <row r="17649" spans="10:11" x14ac:dyDescent="0.25">
      <c r="J17649" s="92"/>
      <c r="K17649" s="92"/>
    </row>
    <row r="17650" spans="10:11" x14ac:dyDescent="0.25">
      <c r="J17650" s="92"/>
      <c r="K17650" s="92"/>
    </row>
    <row r="17651" spans="10:11" x14ac:dyDescent="0.25">
      <c r="J17651" s="92"/>
      <c r="K17651" s="92"/>
    </row>
    <row r="17652" spans="10:11" x14ac:dyDescent="0.25">
      <c r="J17652" s="92"/>
      <c r="K17652" s="92"/>
    </row>
    <row r="17653" spans="10:11" x14ac:dyDescent="0.25">
      <c r="J17653" s="92"/>
      <c r="K17653" s="92"/>
    </row>
    <row r="17654" spans="10:11" x14ac:dyDescent="0.25">
      <c r="J17654" s="92"/>
      <c r="K17654" s="92"/>
    </row>
    <row r="17655" spans="10:11" x14ac:dyDescent="0.25">
      <c r="J17655" s="92"/>
      <c r="K17655" s="92"/>
    </row>
    <row r="17656" spans="10:11" x14ac:dyDescent="0.25">
      <c r="J17656" s="92"/>
      <c r="K17656" s="92"/>
    </row>
    <row r="17657" spans="10:11" x14ac:dyDescent="0.25">
      <c r="J17657" s="92"/>
      <c r="K17657" s="92"/>
    </row>
    <row r="17658" spans="10:11" x14ac:dyDescent="0.25">
      <c r="J17658" s="92"/>
      <c r="K17658" s="92"/>
    </row>
    <row r="17659" spans="10:11" x14ac:dyDescent="0.25">
      <c r="J17659" s="92"/>
      <c r="K17659" s="92"/>
    </row>
    <row r="17660" spans="10:11" x14ac:dyDescent="0.25">
      <c r="J17660" s="92"/>
      <c r="K17660" s="92"/>
    </row>
    <row r="17661" spans="10:11" x14ac:dyDescent="0.25">
      <c r="J17661" s="92"/>
      <c r="K17661" s="92"/>
    </row>
    <row r="17662" spans="10:11" x14ac:dyDescent="0.25">
      <c r="J17662" s="92"/>
      <c r="K17662" s="92"/>
    </row>
    <row r="17663" spans="10:11" x14ac:dyDescent="0.25">
      <c r="J17663" s="92"/>
      <c r="K17663" s="92"/>
    </row>
    <row r="17664" spans="10:11" x14ac:dyDescent="0.25">
      <c r="J17664" s="92"/>
      <c r="K17664" s="92"/>
    </row>
    <row r="17665" spans="10:11" x14ac:dyDescent="0.25">
      <c r="J17665" s="92"/>
      <c r="K17665" s="92"/>
    </row>
    <row r="17666" spans="10:11" x14ac:dyDescent="0.25">
      <c r="J17666" s="92"/>
      <c r="K17666" s="92"/>
    </row>
    <row r="17667" spans="10:11" x14ac:dyDescent="0.25">
      <c r="J17667" s="92"/>
      <c r="K17667" s="92"/>
    </row>
    <row r="17668" spans="10:11" x14ac:dyDescent="0.25">
      <c r="J17668" s="92"/>
      <c r="K17668" s="92"/>
    </row>
    <row r="17669" spans="10:11" x14ac:dyDescent="0.25">
      <c r="J17669" s="92"/>
      <c r="K17669" s="92"/>
    </row>
    <row r="17670" spans="10:11" x14ac:dyDescent="0.25">
      <c r="J17670" s="92"/>
      <c r="K17670" s="92"/>
    </row>
    <row r="17671" spans="10:11" x14ac:dyDescent="0.25">
      <c r="J17671" s="92"/>
      <c r="K17671" s="92"/>
    </row>
    <row r="17672" spans="10:11" x14ac:dyDescent="0.25">
      <c r="J17672" s="92"/>
      <c r="K17672" s="92"/>
    </row>
    <row r="17673" spans="10:11" x14ac:dyDescent="0.25">
      <c r="J17673" s="92"/>
      <c r="K17673" s="92"/>
    </row>
    <row r="17674" spans="10:11" x14ac:dyDescent="0.25">
      <c r="J17674" s="92"/>
      <c r="K17674" s="92"/>
    </row>
    <row r="17675" spans="10:11" x14ac:dyDescent="0.25">
      <c r="J17675" s="92"/>
      <c r="K17675" s="92"/>
    </row>
    <row r="17676" spans="10:11" x14ac:dyDescent="0.25">
      <c r="J17676" s="92"/>
      <c r="K17676" s="92"/>
    </row>
    <row r="17677" spans="10:11" x14ac:dyDescent="0.25">
      <c r="J17677" s="92"/>
      <c r="K17677" s="92"/>
    </row>
    <row r="17678" spans="10:11" x14ac:dyDescent="0.25">
      <c r="J17678" s="92"/>
      <c r="K17678" s="92"/>
    </row>
    <row r="17679" spans="10:11" x14ac:dyDescent="0.25">
      <c r="J17679" s="92"/>
      <c r="K17679" s="92"/>
    </row>
    <row r="17680" spans="10:11" x14ac:dyDescent="0.25">
      <c r="J17680" s="92"/>
      <c r="K17680" s="92"/>
    </row>
    <row r="17681" spans="10:11" x14ac:dyDescent="0.25">
      <c r="J17681" s="92"/>
      <c r="K17681" s="92"/>
    </row>
    <row r="17682" spans="10:11" x14ac:dyDescent="0.25">
      <c r="J17682" s="92"/>
      <c r="K17682" s="92"/>
    </row>
    <row r="17683" spans="10:11" x14ac:dyDescent="0.25">
      <c r="J17683" s="92"/>
      <c r="K17683" s="92"/>
    </row>
    <row r="17684" spans="10:11" x14ac:dyDescent="0.25">
      <c r="J17684" s="92"/>
      <c r="K17684" s="92"/>
    </row>
    <row r="17685" spans="10:11" x14ac:dyDescent="0.25">
      <c r="J17685" s="92"/>
      <c r="K17685" s="92"/>
    </row>
    <row r="17686" spans="10:11" x14ac:dyDescent="0.25">
      <c r="J17686" s="92"/>
      <c r="K17686" s="92"/>
    </row>
    <row r="17687" spans="10:11" x14ac:dyDescent="0.25">
      <c r="J17687" s="92"/>
      <c r="K17687" s="92"/>
    </row>
    <row r="17688" spans="10:11" x14ac:dyDescent="0.25">
      <c r="J17688" s="92"/>
      <c r="K17688" s="92"/>
    </row>
    <row r="17689" spans="10:11" x14ac:dyDescent="0.25">
      <c r="J17689" s="92"/>
      <c r="K17689" s="92"/>
    </row>
    <row r="17690" spans="10:11" x14ac:dyDescent="0.25">
      <c r="J17690" s="92"/>
      <c r="K17690" s="92"/>
    </row>
    <row r="17691" spans="10:11" x14ac:dyDescent="0.25">
      <c r="J17691" s="92"/>
      <c r="K17691" s="92"/>
    </row>
    <row r="17692" spans="10:11" x14ac:dyDescent="0.25">
      <c r="J17692" s="92"/>
      <c r="K17692" s="92"/>
    </row>
    <row r="17693" spans="10:11" x14ac:dyDescent="0.25">
      <c r="J17693" s="92"/>
      <c r="K17693" s="92"/>
    </row>
    <row r="17694" spans="10:11" x14ac:dyDescent="0.25">
      <c r="J17694" s="92"/>
      <c r="K17694" s="92"/>
    </row>
    <row r="17695" spans="10:11" x14ac:dyDescent="0.25">
      <c r="J17695" s="92"/>
      <c r="K17695" s="92"/>
    </row>
    <row r="17696" spans="10:11" x14ac:dyDescent="0.25">
      <c r="J17696" s="92"/>
      <c r="K17696" s="92"/>
    </row>
    <row r="17697" spans="10:11" x14ac:dyDescent="0.25">
      <c r="J17697" s="92"/>
      <c r="K17697" s="92"/>
    </row>
    <row r="17698" spans="10:11" x14ac:dyDescent="0.25">
      <c r="J17698" s="92"/>
      <c r="K17698" s="92"/>
    </row>
    <row r="17699" spans="10:11" x14ac:dyDescent="0.25">
      <c r="J17699" s="92"/>
      <c r="K17699" s="92"/>
    </row>
    <row r="17700" spans="10:11" x14ac:dyDescent="0.25">
      <c r="J17700" s="92"/>
      <c r="K17700" s="92"/>
    </row>
    <row r="17701" spans="10:11" x14ac:dyDescent="0.25">
      <c r="J17701" s="92"/>
      <c r="K17701" s="92"/>
    </row>
    <row r="17702" spans="10:11" x14ac:dyDescent="0.25">
      <c r="J17702" s="92"/>
      <c r="K17702" s="92"/>
    </row>
    <row r="17703" spans="10:11" x14ac:dyDescent="0.25">
      <c r="J17703" s="92"/>
      <c r="K17703" s="92"/>
    </row>
    <row r="17704" spans="10:11" x14ac:dyDescent="0.25">
      <c r="J17704" s="92"/>
      <c r="K17704" s="92"/>
    </row>
    <row r="17705" spans="10:11" x14ac:dyDescent="0.25">
      <c r="J17705" s="92"/>
      <c r="K17705" s="92"/>
    </row>
    <row r="17706" spans="10:11" x14ac:dyDescent="0.25">
      <c r="J17706" s="92"/>
      <c r="K17706" s="92"/>
    </row>
    <row r="17707" spans="10:11" x14ac:dyDescent="0.25">
      <c r="J17707" s="92"/>
      <c r="K17707" s="92"/>
    </row>
    <row r="17708" spans="10:11" x14ac:dyDescent="0.25">
      <c r="J17708" s="92"/>
      <c r="K17708" s="92"/>
    </row>
    <row r="17709" spans="10:11" x14ac:dyDescent="0.25">
      <c r="J17709" s="92"/>
      <c r="K17709" s="92"/>
    </row>
    <row r="17710" spans="10:11" x14ac:dyDescent="0.25">
      <c r="J17710" s="92"/>
      <c r="K17710" s="92"/>
    </row>
    <row r="17711" spans="10:11" x14ac:dyDescent="0.25">
      <c r="J17711" s="92"/>
      <c r="K17711" s="92"/>
    </row>
    <row r="17712" spans="10:11" x14ac:dyDescent="0.25">
      <c r="J17712" s="92"/>
      <c r="K17712" s="92"/>
    </row>
    <row r="17713" spans="10:11" x14ac:dyDescent="0.25">
      <c r="J17713" s="92"/>
      <c r="K17713" s="92"/>
    </row>
    <row r="17714" spans="10:11" x14ac:dyDescent="0.25">
      <c r="J17714" s="92"/>
      <c r="K17714" s="92"/>
    </row>
    <row r="17715" spans="10:11" x14ac:dyDescent="0.25">
      <c r="J17715" s="92"/>
      <c r="K17715" s="92"/>
    </row>
    <row r="17716" spans="10:11" x14ac:dyDescent="0.25">
      <c r="J17716" s="92"/>
      <c r="K17716" s="92"/>
    </row>
    <row r="17717" spans="10:11" x14ac:dyDescent="0.25">
      <c r="J17717" s="92"/>
      <c r="K17717" s="92"/>
    </row>
    <row r="17718" spans="10:11" x14ac:dyDescent="0.25">
      <c r="J17718" s="92"/>
      <c r="K17718" s="92"/>
    </row>
    <row r="17719" spans="10:11" x14ac:dyDescent="0.25">
      <c r="J17719" s="92"/>
      <c r="K17719" s="92"/>
    </row>
    <row r="17720" spans="10:11" x14ac:dyDescent="0.25">
      <c r="J17720" s="92"/>
      <c r="K17720" s="92"/>
    </row>
    <row r="17721" spans="10:11" x14ac:dyDescent="0.25">
      <c r="J17721" s="92"/>
      <c r="K17721" s="92"/>
    </row>
    <row r="17722" spans="10:11" x14ac:dyDescent="0.25">
      <c r="J17722" s="92"/>
      <c r="K17722" s="92"/>
    </row>
    <row r="17723" spans="10:11" x14ac:dyDescent="0.25">
      <c r="J17723" s="92"/>
      <c r="K17723" s="92"/>
    </row>
    <row r="17724" spans="10:11" x14ac:dyDescent="0.25">
      <c r="J17724" s="92"/>
      <c r="K17724" s="92"/>
    </row>
    <row r="17725" spans="10:11" x14ac:dyDescent="0.25">
      <c r="J17725" s="92"/>
      <c r="K17725" s="92"/>
    </row>
    <row r="17726" spans="10:11" x14ac:dyDescent="0.25">
      <c r="J17726" s="92"/>
      <c r="K17726" s="92"/>
    </row>
    <row r="17727" spans="10:11" x14ac:dyDescent="0.25">
      <c r="J17727" s="92"/>
      <c r="K17727" s="92"/>
    </row>
    <row r="17728" spans="10:11" x14ac:dyDescent="0.25">
      <c r="J17728" s="92"/>
      <c r="K17728" s="92"/>
    </row>
    <row r="17729" spans="10:11" x14ac:dyDescent="0.25">
      <c r="J17729" s="92"/>
      <c r="K17729" s="92"/>
    </row>
    <row r="17730" spans="10:11" x14ac:dyDescent="0.25">
      <c r="J17730" s="92"/>
      <c r="K17730" s="92"/>
    </row>
    <row r="17731" spans="10:11" x14ac:dyDescent="0.25">
      <c r="J17731" s="92"/>
      <c r="K17731" s="92"/>
    </row>
    <row r="17732" spans="10:11" x14ac:dyDescent="0.25">
      <c r="J17732" s="92"/>
      <c r="K17732" s="92"/>
    </row>
    <row r="17733" spans="10:11" x14ac:dyDescent="0.25">
      <c r="J17733" s="92"/>
      <c r="K17733" s="92"/>
    </row>
    <row r="17734" spans="10:11" x14ac:dyDescent="0.25">
      <c r="J17734" s="92"/>
      <c r="K17734" s="92"/>
    </row>
    <row r="17735" spans="10:11" x14ac:dyDescent="0.25">
      <c r="J17735" s="92"/>
      <c r="K17735" s="92"/>
    </row>
    <row r="17736" spans="10:11" x14ac:dyDescent="0.25">
      <c r="J17736" s="92"/>
      <c r="K17736" s="92"/>
    </row>
    <row r="17737" spans="10:11" x14ac:dyDescent="0.25">
      <c r="J17737" s="92"/>
      <c r="K17737" s="92"/>
    </row>
    <row r="17738" spans="10:11" x14ac:dyDescent="0.25">
      <c r="J17738" s="92"/>
      <c r="K17738" s="92"/>
    </row>
    <row r="17739" spans="10:11" x14ac:dyDescent="0.25">
      <c r="J17739" s="92"/>
      <c r="K17739" s="92"/>
    </row>
    <row r="17740" spans="10:11" x14ac:dyDescent="0.25">
      <c r="J17740" s="92"/>
      <c r="K17740" s="92"/>
    </row>
    <row r="17741" spans="10:11" x14ac:dyDescent="0.25">
      <c r="J17741" s="92"/>
      <c r="K17741" s="92"/>
    </row>
    <row r="17742" spans="10:11" x14ac:dyDescent="0.25">
      <c r="J17742" s="92"/>
      <c r="K17742" s="92"/>
    </row>
    <row r="17743" spans="10:11" x14ac:dyDescent="0.25">
      <c r="J17743" s="92"/>
      <c r="K17743" s="92"/>
    </row>
    <row r="17744" spans="10:11" x14ac:dyDescent="0.25">
      <c r="J17744" s="92"/>
      <c r="K17744" s="92"/>
    </row>
    <row r="17745" spans="10:11" x14ac:dyDescent="0.25">
      <c r="J17745" s="92"/>
      <c r="K17745" s="92"/>
    </row>
    <row r="17746" spans="10:11" x14ac:dyDescent="0.25">
      <c r="J17746" s="92"/>
      <c r="K17746" s="92"/>
    </row>
    <row r="17747" spans="10:11" x14ac:dyDescent="0.25">
      <c r="J17747" s="92"/>
      <c r="K17747" s="92"/>
    </row>
    <row r="17748" spans="10:11" x14ac:dyDescent="0.25">
      <c r="J17748" s="92"/>
      <c r="K17748" s="92"/>
    </row>
    <row r="17749" spans="10:11" x14ac:dyDescent="0.25">
      <c r="J17749" s="92"/>
      <c r="K17749" s="92"/>
    </row>
    <row r="17750" spans="10:11" x14ac:dyDescent="0.25">
      <c r="J17750" s="92"/>
      <c r="K17750" s="92"/>
    </row>
    <row r="17751" spans="10:11" x14ac:dyDescent="0.25">
      <c r="J17751" s="92"/>
      <c r="K17751" s="92"/>
    </row>
    <row r="17752" spans="10:11" x14ac:dyDescent="0.25">
      <c r="J17752" s="92"/>
      <c r="K17752" s="92"/>
    </row>
    <row r="17753" spans="10:11" x14ac:dyDescent="0.25">
      <c r="J17753" s="92"/>
      <c r="K17753" s="92"/>
    </row>
    <row r="17754" spans="10:11" x14ac:dyDescent="0.25">
      <c r="J17754" s="92"/>
      <c r="K17754" s="92"/>
    </row>
    <row r="17755" spans="10:11" x14ac:dyDescent="0.25">
      <c r="J17755" s="92"/>
      <c r="K17755" s="92"/>
    </row>
    <row r="17756" spans="10:11" x14ac:dyDescent="0.25">
      <c r="J17756" s="92"/>
      <c r="K17756" s="92"/>
    </row>
    <row r="17757" spans="10:11" x14ac:dyDescent="0.25">
      <c r="J17757" s="92"/>
      <c r="K17757" s="92"/>
    </row>
    <row r="17758" spans="10:11" x14ac:dyDescent="0.25">
      <c r="J17758" s="92"/>
      <c r="K17758" s="92"/>
    </row>
    <row r="17759" spans="10:11" x14ac:dyDescent="0.25">
      <c r="J17759" s="92"/>
      <c r="K17759" s="92"/>
    </row>
    <row r="17760" spans="10:11" x14ac:dyDescent="0.25">
      <c r="J17760" s="92"/>
      <c r="K17760" s="92"/>
    </row>
    <row r="17761" spans="10:11" x14ac:dyDescent="0.25">
      <c r="J17761" s="92"/>
      <c r="K17761" s="92"/>
    </row>
    <row r="17762" spans="10:11" x14ac:dyDescent="0.25">
      <c r="J17762" s="92"/>
      <c r="K17762" s="92"/>
    </row>
    <row r="17763" spans="10:11" x14ac:dyDescent="0.25">
      <c r="J17763" s="92"/>
      <c r="K17763" s="92"/>
    </row>
    <row r="17764" spans="10:11" x14ac:dyDescent="0.25">
      <c r="J17764" s="92"/>
      <c r="K17764" s="92"/>
    </row>
    <row r="17765" spans="10:11" x14ac:dyDescent="0.25">
      <c r="J17765" s="92"/>
      <c r="K17765" s="92"/>
    </row>
    <row r="17766" spans="10:11" x14ac:dyDescent="0.25">
      <c r="J17766" s="92"/>
      <c r="K17766" s="92"/>
    </row>
    <row r="17767" spans="10:11" x14ac:dyDescent="0.25">
      <c r="J17767" s="92"/>
      <c r="K17767" s="92"/>
    </row>
    <row r="17768" spans="10:11" x14ac:dyDescent="0.25">
      <c r="J17768" s="92"/>
      <c r="K17768" s="92"/>
    </row>
    <row r="17769" spans="10:11" x14ac:dyDescent="0.25">
      <c r="J17769" s="92"/>
      <c r="K17769" s="92"/>
    </row>
    <row r="17770" spans="10:11" x14ac:dyDescent="0.25">
      <c r="J17770" s="92"/>
      <c r="K17770" s="92"/>
    </row>
    <row r="17771" spans="10:11" x14ac:dyDescent="0.25">
      <c r="J17771" s="92"/>
      <c r="K17771" s="92"/>
    </row>
    <row r="17772" spans="10:11" x14ac:dyDescent="0.25">
      <c r="J17772" s="92"/>
      <c r="K17772" s="92"/>
    </row>
    <row r="17773" spans="10:11" x14ac:dyDescent="0.25">
      <c r="J17773" s="92"/>
      <c r="K17773" s="92"/>
    </row>
    <row r="17774" spans="10:11" x14ac:dyDescent="0.25">
      <c r="J17774" s="92"/>
      <c r="K17774" s="92"/>
    </row>
    <row r="17775" spans="10:11" x14ac:dyDescent="0.25">
      <c r="J17775" s="92"/>
      <c r="K17775" s="92"/>
    </row>
    <row r="17776" spans="10:11" x14ac:dyDescent="0.25">
      <c r="J17776" s="92"/>
      <c r="K17776" s="92"/>
    </row>
    <row r="17777" spans="10:11" x14ac:dyDescent="0.25">
      <c r="J17777" s="92"/>
      <c r="K17777" s="92"/>
    </row>
    <row r="17778" spans="10:11" x14ac:dyDescent="0.25">
      <c r="J17778" s="92"/>
      <c r="K17778" s="92"/>
    </row>
    <row r="17779" spans="10:11" x14ac:dyDescent="0.25">
      <c r="J17779" s="92"/>
      <c r="K17779" s="92"/>
    </row>
    <row r="17780" spans="10:11" x14ac:dyDescent="0.25">
      <c r="J17780" s="92"/>
      <c r="K17780" s="92"/>
    </row>
    <row r="17781" spans="10:11" x14ac:dyDescent="0.25">
      <c r="J17781" s="92"/>
      <c r="K17781" s="92"/>
    </row>
    <row r="17782" spans="10:11" x14ac:dyDescent="0.25">
      <c r="J17782" s="92"/>
      <c r="K17782" s="92"/>
    </row>
    <row r="17783" spans="10:11" x14ac:dyDescent="0.25">
      <c r="J17783" s="92"/>
      <c r="K17783" s="92"/>
    </row>
    <row r="17784" spans="10:11" x14ac:dyDescent="0.25">
      <c r="J17784" s="92"/>
      <c r="K17784" s="92"/>
    </row>
    <row r="17785" spans="10:11" x14ac:dyDescent="0.25">
      <c r="J17785" s="92"/>
      <c r="K17785" s="92"/>
    </row>
    <row r="17786" spans="10:11" x14ac:dyDescent="0.25">
      <c r="J17786" s="92"/>
      <c r="K17786" s="92"/>
    </row>
    <row r="17787" spans="10:11" x14ac:dyDescent="0.25">
      <c r="J17787" s="92"/>
      <c r="K17787" s="92"/>
    </row>
    <row r="17788" spans="10:11" x14ac:dyDescent="0.25">
      <c r="J17788" s="92"/>
      <c r="K17788" s="92"/>
    </row>
    <row r="17789" spans="10:11" x14ac:dyDescent="0.25">
      <c r="J17789" s="92"/>
      <c r="K17789" s="92"/>
    </row>
    <row r="17790" spans="10:11" x14ac:dyDescent="0.25">
      <c r="J17790" s="92"/>
      <c r="K17790" s="92"/>
    </row>
    <row r="17791" spans="10:11" x14ac:dyDescent="0.25">
      <c r="J17791" s="92"/>
      <c r="K17791" s="92"/>
    </row>
    <row r="17792" spans="10:11" x14ac:dyDescent="0.25">
      <c r="J17792" s="92"/>
      <c r="K17792" s="92"/>
    </row>
    <row r="17793" spans="10:11" x14ac:dyDescent="0.25">
      <c r="J17793" s="92"/>
      <c r="K17793" s="92"/>
    </row>
    <row r="17794" spans="10:11" x14ac:dyDescent="0.25">
      <c r="J17794" s="92"/>
      <c r="K17794" s="92"/>
    </row>
    <row r="17795" spans="10:11" x14ac:dyDescent="0.25">
      <c r="J17795" s="92"/>
      <c r="K17795" s="92"/>
    </row>
    <row r="17796" spans="10:11" x14ac:dyDescent="0.25">
      <c r="J17796" s="92"/>
      <c r="K17796" s="92"/>
    </row>
    <row r="17797" spans="10:11" x14ac:dyDescent="0.25">
      <c r="J17797" s="92"/>
      <c r="K17797" s="92"/>
    </row>
    <row r="17798" spans="10:11" x14ac:dyDescent="0.25">
      <c r="J17798" s="92"/>
      <c r="K17798" s="92"/>
    </row>
    <row r="17799" spans="10:11" x14ac:dyDescent="0.25">
      <c r="J17799" s="92"/>
      <c r="K17799" s="92"/>
    </row>
    <row r="17800" spans="10:11" x14ac:dyDescent="0.25">
      <c r="J17800" s="92"/>
      <c r="K17800" s="92"/>
    </row>
    <row r="17801" spans="10:11" x14ac:dyDescent="0.25">
      <c r="J17801" s="92"/>
      <c r="K17801" s="92"/>
    </row>
    <row r="17802" spans="10:11" x14ac:dyDescent="0.25">
      <c r="J17802" s="92"/>
      <c r="K17802" s="92"/>
    </row>
    <row r="17803" spans="10:11" x14ac:dyDescent="0.25">
      <c r="J17803" s="92"/>
      <c r="K17803" s="92"/>
    </row>
    <row r="17804" spans="10:11" x14ac:dyDescent="0.25">
      <c r="J17804" s="92"/>
      <c r="K17804" s="92"/>
    </row>
    <row r="17805" spans="10:11" x14ac:dyDescent="0.25">
      <c r="J17805" s="92"/>
      <c r="K17805" s="92"/>
    </row>
    <row r="17806" spans="10:11" x14ac:dyDescent="0.25">
      <c r="J17806" s="92"/>
      <c r="K17806" s="92"/>
    </row>
    <row r="17807" spans="10:11" x14ac:dyDescent="0.25">
      <c r="J17807" s="92"/>
      <c r="K17807" s="92"/>
    </row>
    <row r="17808" spans="10:11" x14ac:dyDescent="0.25">
      <c r="J17808" s="92"/>
      <c r="K17808" s="92"/>
    </row>
    <row r="17809" spans="10:11" x14ac:dyDescent="0.25">
      <c r="J17809" s="92"/>
      <c r="K17809" s="92"/>
    </row>
    <row r="17810" spans="10:11" x14ac:dyDescent="0.25">
      <c r="J17810" s="92"/>
      <c r="K17810" s="92"/>
    </row>
    <row r="17811" spans="10:11" x14ac:dyDescent="0.25">
      <c r="J17811" s="92"/>
      <c r="K17811" s="92"/>
    </row>
    <row r="17812" spans="10:11" x14ac:dyDescent="0.25">
      <c r="J17812" s="92"/>
      <c r="K17812" s="92"/>
    </row>
    <row r="17813" spans="10:11" x14ac:dyDescent="0.25">
      <c r="J17813" s="92"/>
      <c r="K17813" s="92"/>
    </row>
    <row r="17814" spans="10:11" x14ac:dyDescent="0.25">
      <c r="J17814" s="92"/>
      <c r="K17814" s="92"/>
    </row>
    <row r="17815" spans="10:11" x14ac:dyDescent="0.25">
      <c r="J17815" s="92"/>
      <c r="K17815" s="92"/>
    </row>
    <row r="17816" spans="10:11" x14ac:dyDescent="0.25">
      <c r="J17816" s="92"/>
      <c r="K17816" s="92"/>
    </row>
    <row r="17817" spans="10:11" x14ac:dyDescent="0.25">
      <c r="J17817" s="92"/>
      <c r="K17817" s="92"/>
    </row>
    <row r="17818" spans="10:11" x14ac:dyDescent="0.25">
      <c r="J17818" s="92"/>
      <c r="K17818" s="92"/>
    </row>
    <row r="17819" spans="10:11" x14ac:dyDescent="0.25">
      <c r="J17819" s="92"/>
      <c r="K17819" s="92"/>
    </row>
    <row r="17820" spans="10:11" x14ac:dyDescent="0.25">
      <c r="J17820" s="92"/>
      <c r="K17820" s="92"/>
    </row>
    <row r="17821" spans="10:11" x14ac:dyDescent="0.25">
      <c r="J17821" s="92"/>
      <c r="K17821" s="92"/>
    </row>
    <row r="17822" spans="10:11" x14ac:dyDescent="0.25">
      <c r="J17822" s="92"/>
      <c r="K17822" s="92"/>
    </row>
    <row r="17823" spans="10:11" x14ac:dyDescent="0.25">
      <c r="J17823" s="92"/>
      <c r="K17823" s="92"/>
    </row>
    <row r="17824" spans="10:11" x14ac:dyDescent="0.25">
      <c r="J17824" s="92"/>
      <c r="K17824" s="92"/>
    </row>
    <row r="17825" spans="10:11" x14ac:dyDescent="0.25">
      <c r="J17825" s="92"/>
      <c r="K17825" s="92"/>
    </row>
    <row r="17826" spans="10:11" x14ac:dyDescent="0.25">
      <c r="J17826" s="92"/>
      <c r="K17826" s="92"/>
    </row>
    <row r="17827" spans="10:11" x14ac:dyDescent="0.25">
      <c r="J17827" s="92"/>
      <c r="K17827" s="92"/>
    </row>
    <row r="17828" spans="10:11" x14ac:dyDescent="0.25">
      <c r="J17828" s="92"/>
      <c r="K17828" s="92"/>
    </row>
    <row r="17829" spans="10:11" x14ac:dyDescent="0.25">
      <c r="J17829" s="92"/>
      <c r="K17829" s="92"/>
    </row>
    <row r="17830" spans="10:11" x14ac:dyDescent="0.25">
      <c r="J17830" s="92"/>
      <c r="K17830" s="92"/>
    </row>
    <row r="17831" spans="10:11" x14ac:dyDescent="0.25">
      <c r="J17831" s="92"/>
      <c r="K17831" s="92"/>
    </row>
    <row r="17832" spans="10:11" x14ac:dyDescent="0.25">
      <c r="J17832" s="92"/>
      <c r="K17832" s="92"/>
    </row>
    <row r="17833" spans="10:11" x14ac:dyDescent="0.25">
      <c r="J17833" s="92"/>
      <c r="K17833" s="92"/>
    </row>
    <row r="17834" spans="10:11" x14ac:dyDescent="0.25">
      <c r="J17834" s="92"/>
      <c r="K17834" s="92"/>
    </row>
    <row r="17835" spans="10:11" x14ac:dyDescent="0.25">
      <c r="J17835" s="92"/>
      <c r="K17835" s="92"/>
    </row>
    <row r="17836" spans="10:11" x14ac:dyDescent="0.25">
      <c r="J17836" s="92"/>
      <c r="K17836" s="92"/>
    </row>
    <row r="17837" spans="10:11" x14ac:dyDescent="0.25">
      <c r="J17837" s="92"/>
      <c r="K17837" s="92"/>
    </row>
    <row r="17838" spans="10:11" x14ac:dyDescent="0.25">
      <c r="J17838" s="92"/>
      <c r="K17838" s="92"/>
    </row>
    <row r="17839" spans="10:11" x14ac:dyDescent="0.25">
      <c r="J17839" s="92"/>
      <c r="K17839" s="92"/>
    </row>
    <row r="17840" spans="10:11" x14ac:dyDescent="0.25">
      <c r="J17840" s="92"/>
      <c r="K17840" s="92"/>
    </row>
    <row r="17841" spans="10:11" x14ac:dyDescent="0.25">
      <c r="J17841" s="92"/>
      <c r="K17841" s="92"/>
    </row>
    <row r="17842" spans="10:11" x14ac:dyDescent="0.25">
      <c r="J17842" s="92"/>
      <c r="K17842" s="92"/>
    </row>
    <row r="17843" spans="10:11" x14ac:dyDescent="0.25">
      <c r="J17843" s="92"/>
      <c r="K17843" s="92"/>
    </row>
    <row r="17844" spans="10:11" x14ac:dyDescent="0.25">
      <c r="J17844" s="92"/>
      <c r="K17844" s="92"/>
    </row>
    <row r="17845" spans="10:11" x14ac:dyDescent="0.25">
      <c r="J17845" s="92"/>
      <c r="K17845" s="92"/>
    </row>
    <row r="17846" spans="10:11" x14ac:dyDescent="0.25">
      <c r="J17846" s="92"/>
      <c r="K17846" s="92"/>
    </row>
    <row r="17847" spans="10:11" x14ac:dyDescent="0.25">
      <c r="J17847" s="92"/>
      <c r="K17847" s="92"/>
    </row>
    <row r="17848" spans="10:11" x14ac:dyDescent="0.25">
      <c r="J17848" s="92"/>
      <c r="K17848" s="92"/>
    </row>
    <row r="17849" spans="10:11" x14ac:dyDescent="0.25">
      <c r="J17849" s="92"/>
      <c r="K17849" s="92"/>
    </row>
    <row r="17850" spans="10:11" x14ac:dyDescent="0.25">
      <c r="J17850" s="92"/>
      <c r="K17850" s="92"/>
    </row>
    <row r="17851" spans="10:11" x14ac:dyDescent="0.25">
      <c r="J17851" s="92"/>
      <c r="K17851" s="92"/>
    </row>
    <row r="17852" spans="10:11" x14ac:dyDescent="0.25">
      <c r="J17852" s="92"/>
      <c r="K17852" s="92"/>
    </row>
    <row r="17853" spans="10:11" x14ac:dyDescent="0.25">
      <c r="J17853" s="92"/>
      <c r="K17853" s="92"/>
    </row>
    <row r="17854" spans="10:11" x14ac:dyDescent="0.25">
      <c r="J17854" s="92"/>
      <c r="K17854" s="92"/>
    </row>
    <row r="17855" spans="10:11" x14ac:dyDescent="0.25">
      <c r="J17855" s="92"/>
      <c r="K17855" s="92"/>
    </row>
    <row r="17856" spans="10:11" x14ac:dyDescent="0.25">
      <c r="J17856" s="92"/>
      <c r="K17856" s="92"/>
    </row>
    <row r="17857" spans="10:11" x14ac:dyDescent="0.25">
      <c r="J17857" s="92"/>
      <c r="K17857" s="92"/>
    </row>
    <row r="17858" spans="10:11" x14ac:dyDescent="0.25">
      <c r="J17858" s="92"/>
      <c r="K17858" s="92"/>
    </row>
    <row r="17859" spans="10:11" x14ac:dyDescent="0.25">
      <c r="J17859" s="92"/>
      <c r="K17859" s="92"/>
    </row>
    <row r="17860" spans="10:11" x14ac:dyDescent="0.25">
      <c r="J17860" s="92"/>
      <c r="K17860" s="92"/>
    </row>
    <row r="17861" spans="10:11" x14ac:dyDescent="0.25">
      <c r="J17861" s="92"/>
      <c r="K17861" s="92"/>
    </row>
    <row r="17862" spans="10:11" x14ac:dyDescent="0.25">
      <c r="J17862" s="92"/>
      <c r="K17862" s="92"/>
    </row>
    <row r="17863" spans="10:11" x14ac:dyDescent="0.25">
      <c r="J17863" s="92"/>
      <c r="K17863" s="92"/>
    </row>
    <row r="17864" spans="10:11" x14ac:dyDescent="0.25">
      <c r="J17864" s="92"/>
      <c r="K17864" s="92"/>
    </row>
    <row r="17865" spans="10:11" x14ac:dyDescent="0.25">
      <c r="J17865" s="92"/>
      <c r="K17865" s="92"/>
    </row>
    <row r="17866" spans="10:11" x14ac:dyDescent="0.25">
      <c r="J17866" s="92"/>
      <c r="K17866" s="92"/>
    </row>
    <row r="17867" spans="10:11" x14ac:dyDescent="0.25">
      <c r="J17867" s="92"/>
      <c r="K17867" s="92"/>
    </row>
    <row r="17868" spans="10:11" x14ac:dyDescent="0.25">
      <c r="J17868" s="92"/>
      <c r="K17868" s="92"/>
    </row>
    <row r="17869" spans="10:11" x14ac:dyDescent="0.25">
      <c r="J17869" s="92"/>
      <c r="K17869" s="92"/>
    </row>
    <row r="17870" spans="10:11" x14ac:dyDescent="0.25">
      <c r="J17870" s="92"/>
      <c r="K17870" s="92"/>
    </row>
    <row r="17871" spans="10:11" x14ac:dyDescent="0.25">
      <c r="J17871" s="92"/>
      <c r="K17871" s="92"/>
    </row>
    <row r="17872" spans="10:11" x14ac:dyDescent="0.25">
      <c r="J17872" s="92"/>
      <c r="K17872" s="92"/>
    </row>
    <row r="17873" spans="10:11" x14ac:dyDescent="0.25">
      <c r="J17873" s="92"/>
      <c r="K17873" s="92"/>
    </row>
    <row r="17874" spans="10:11" x14ac:dyDescent="0.25">
      <c r="J17874" s="92"/>
      <c r="K17874" s="92"/>
    </row>
    <row r="17875" spans="10:11" x14ac:dyDescent="0.25">
      <c r="J17875" s="92"/>
      <c r="K17875" s="92"/>
    </row>
    <row r="17876" spans="10:11" x14ac:dyDescent="0.25">
      <c r="J17876" s="92"/>
      <c r="K17876" s="92"/>
    </row>
    <row r="17877" spans="10:11" x14ac:dyDescent="0.25">
      <c r="J17877" s="92"/>
      <c r="K17877" s="92"/>
    </row>
    <row r="17878" spans="10:11" x14ac:dyDescent="0.25">
      <c r="J17878" s="92"/>
      <c r="K17878" s="92"/>
    </row>
    <row r="17879" spans="10:11" x14ac:dyDescent="0.25">
      <c r="J17879" s="92"/>
      <c r="K17879" s="92"/>
    </row>
    <row r="17880" spans="10:11" x14ac:dyDescent="0.25">
      <c r="J17880" s="92"/>
      <c r="K17880" s="92"/>
    </row>
    <row r="17881" spans="10:11" x14ac:dyDescent="0.25">
      <c r="J17881" s="92"/>
      <c r="K17881" s="92"/>
    </row>
    <row r="17882" spans="10:11" x14ac:dyDescent="0.25">
      <c r="J17882" s="92"/>
      <c r="K17882" s="92"/>
    </row>
    <row r="17883" spans="10:11" x14ac:dyDescent="0.25">
      <c r="J17883" s="92"/>
      <c r="K17883" s="92"/>
    </row>
    <row r="17884" spans="10:11" x14ac:dyDescent="0.25">
      <c r="J17884" s="92"/>
      <c r="K17884" s="92"/>
    </row>
    <row r="17885" spans="10:11" x14ac:dyDescent="0.25">
      <c r="J17885" s="92"/>
      <c r="K17885" s="92"/>
    </row>
    <row r="17886" spans="10:11" x14ac:dyDescent="0.25">
      <c r="J17886" s="92"/>
      <c r="K17886" s="92"/>
    </row>
    <row r="17887" spans="10:11" x14ac:dyDescent="0.25">
      <c r="J17887" s="92"/>
      <c r="K17887" s="92"/>
    </row>
    <row r="17888" spans="10:11" x14ac:dyDescent="0.25">
      <c r="J17888" s="92"/>
      <c r="K17888" s="92"/>
    </row>
    <row r="17889" spans="10:11" x14ac:dyDescent="0.25">
      <c r="J17889" s="92"/>
      <c r="K17889" s="92"/>
    </row>
    <row r="17890" spans="10:11" x14ac:dyDescent="0.25">
      <c r="J17890" s="92"/>
      <c r="K17890" s="92"/>
    </row>
    <row r="17891" spans="10:11" x14ac:dyDescent="0.25">
      <c r="J17891" s="92"/>
      <c r="K17891" s="92"/>
    </row>
    <row r="17892" spans="10:11" x14ac:dyDescent="0.25">
      <c r="J17892" s="92"/>
      <c r="K17892" s="92"/>
    </row>
    <row r="17893" spans="10:11" x14ac:dyDescent="0.25">
      <c r="J17893" s="92"/>
      <c r="K17893" s="92"/>
    </row>
    <row r="17894" spans="10:11" x14ac:dyDescent="0.25">
      <c r="J17894" s="92"/>
      <c r="K17894" s="92"/>
    </row>
    <row r="17895" spans="10:11" x14ac:dyDescent="0.25">
      <c r="J17895" s="92"/>
      <c r="K17895" s="92"/>
    </row>
    <row r="17896" spans="10:11" x14ac:dyDescent="0.25">
      <c r="J17896" s="92"/>
      <c r="K17896" s="92"/>
    </row>
    <row r="17897" spans="10:11" x14ac:dyDescent="0.25">
      <c r="J17897" s="92"/>
      <c r="K17897" s="92"/>
    </row>
    <row r="17898" spans="10:11" x14ac:dyDescent="0.25">
      <c r="J17898" s="92"/>
      <c r="K17898" s="92"/>
    </row>
    <row r="17899" spans="10:11" x14ac:dyDescent="0.25">
      <c r="J17899" s="92"/>
      <c r="K17899" s="92"/>
    </row>
    <row r="17900" spans="10:11" x14ac:dyDescent="0.25">
      <c r="J17900" s="92"/>
      <c r="K17900" s="92"/>
    </row>
    <row r="17901" spans="10:11" x14ac:dyDescent="0.25">
      <c r="J17901" s="92"/>
      <c r="K17901" s="92"/>
    </row>
    <row r="17902" spans="10:11" x14ac:dyDescent="0.25">
      <c r="J17902" s="92"/>
      <c r="K17902" s="92"/>
    </row>
    <row r="17903" spans="10:11" x14ac:dyDescent="0.25">
      <c r="J17903" s="92"/>
      <c r="K17903" s="92"/>
    </row>
    <row r="17904" spans="10:11" x14ac:dyDescent="0.25">
      <c r="J17904" s="92"/>
      <c r="K17904" s="92"/>
    </row>
    <row r="17905" spans="10:11" x14ac:dyDescent="0.25">
      <c r="J17905" s="92"/>
      <c r="K17905" s="92"/>
    </row>
    <row r="17906" spans="10:11" x14ac:dyDescent="0.25">
      <c r="J17906" s="92"/>
      <c r="K17906" s="92"/>
    </row>
    <row r="17907" spans="10:11" x14ac:dyDescent="0.25">
      <c r="J17907" s="92"/>
      <c r="K17907" s="92"/>
    </row>
    <row r="17908" spans="10:11" x14ac:dyDescent="0.25">
      <c r="J17908" s="92"/>
      <c r="K17908" s="92"/>
    </row>
    <row r="17909" spans="10:11" x14ac:dyDescent="0.25">
      <c r="J17909" s="92"/>
      <c r="K17909" s="92"/>
    </row>
    <row r="17910" spans="10:11" x14ac:dyDescent="0.25">
      <c r="J17910" s="92"/>
      <c r="K17910" s="92"/>
    </row>
    <row r="17911" spans="10:11" x14ac:dyDescent="0.25">
      <c r="J17911" s="92"/>
      <c r="K17911" s="92"/>
    </row>
    <row r="17912" spans="10:11" x14ac:dyDescent="0.25">
      <c r="J17912" s="92"/>
      <c r="K17912" s="92"/>
    </row>
    <row r="17913" spans="10:11" x14ac:dyDescent="0.25">
      <c r="J17913" s="92"/>
      <c r="K17913" s="92"/>
    </row>
    <row r="17914" spans="10:11" x14ac:dyDescent="0.25">
      <c r="J17914" s="92"/>
      <c r="K17914" s="92"/>
    </row>
    <row r="17915" spans="10:11" x14ac:dyDescent="0.25">
      <c r="J17915" s="92"/>
      <c r="K17915" s="92"/>
    </row>
    <row r="17916" spans="10:11" x14ac:dyDescent="0.25">
      <c r="J17916" s="92"/>
      <c r="K17916" s="92"/>
    </row>
    <row r="17917" spans="10:11" x14ac:dyDescent="0.25">
      <c r="J17917" s="92"/>
      <c r="K17917" s="92"/>
    </row>
    <row r="17918" spans="10:11" x14ac:dyDescent="0.25">
      <c r="J17918" s="92"/>
      <c r="K17918" s="92"/>
    </row>
    <row r="17919" spans="10:11" x14ac:dyDescent="0.25">
      <c r="J17919" s="92"/>
      <c r="K17919" s="92"/>
    </row>
    <row r="17920" spans="10:11" x14ac:dyDescent="0.25">
      <c r="J17920" s="92"/>
      <c r="K17920" s="92"/>
    </row>
    <row r="17921" spans="10:11" x14ac:dyDescent="0.25">
      <c r="J17921" s="92"/>
      <c r="K17921" s="92"/>
    </row>
    <row r="17922" spans="10:11" x14ac:dyDescent="0.25">
      <c r="J17922" s="92"/>
      <c r="K17922" s="92"/>
    </row>
    <row r="17923" spans="10:11" x14ac:dyDescent="0.25">
      <c r="J17923" s="92"/>
      <c r="K17923" s="92"/>
    </row>
    <row r="17924" spans="10:11" x14ac:dyDescent="0.25">
      <c r="J17924" s="92"/>
      <c r="K17924" s="92"/>
    </row>
    <row r="17925" spans="10:11" x14ac:dyDescent="0.25">
      <c r="J17925" s="92"/>
      <c r="K17925" s="92"/>
    </row>
    <row r="17926" spans="10:11" x14ac:dyDescent="0.25">
      <c r="J17926" s="92"/>
      <c r="K17926" s="92"/>
    </row>
    <row r="17927" spans="10:11" x14ac:dyDescent="0.25">
      <c r="J17927" s="92"/>
      <c r="K17927" s="92"/>
    </row>
    <row r="17928" spans="10:11" x14ac:dyDescent="0.25">
      <c r="J17928" s="92"/>
      <c r="K17928" s="92"/>
    </row>
    <row r="17929" spans="10:11" x14ac:dyDescent="0.25">
      <c r="J17929" s="92"/>
      <c r="K17929" s="92"/>
    </row>
    <row r="17930" spans="10:11" x14ac:dyDescent="0.25">
      <c r="J17930" s="92"/>
      <c r="K17930" s="92"/>
    </row>
    <row r="17931" spans="10:11" x14ac:dyDescent="0.25">
      <c r="J17931" s="92"/>
      <c r="K17931" s="92"/>
    </row>
    <row r="17932" spans="10:11" x14ac:dyDescent="0.25">
      <c r="J17932" s="92"/>
      <c r="K17932" s="92"/>
    </row>
    <row r="17933" spans="10:11" x14ac:dyDescent="0.25">
      <c r="J17933" s="92"/>
      <c r="K17933" s="92"/>
    </row>
    <row r="17934" spans="10:11" x14ac:dyDescent="0.25">
      <c r="J17934" s="92"/>
      <c r="K17934" s="92"/>
    </row>
    <row r="17935" spans="10:11" x14ac:dyDescent="0.25">
      <c r="J17935" s="92"/>
      <c r="K17935" s="92"/>
    </row>
    <row r="17936" spans="10:11" x14ac:dyDescent="0.25">
      <c r="J17936" s="92"/>
      <c r="K17936" s="92"/>
    </row>
    <row r="17937" spans="10:11" x14ac:dyDescent="0.25">
      <c r="J17937" s="92"/>
      <c r="K17937" s="92"/>
    </row>
    <row r="17938" spans="10:11" x14ac:dyDescent="0.25">
      <c r="J17938" s="92"/>
      <c r="K17938" s="92"/>
    </row>
    <row r="17939" spans="10:11" x14ac:dyDescent="0.25">
      <c r="J17939" s="92"/>
      <c r="K17939" s="92"/>
    </row>
    <row r="17940" spans="10:11" x14ac:dyDescent="0.25">
      <c r="J17940" s="92"/>
      <c r="K17940" s="92"/>
    </row>
    <row r="17941" spans="10:11" x14ac:dyDescent="0.25">
      <c r="J17941" s="92"/>
      <c r="K17941" s="92"/>
    </row>
    <row r="17942" spans="10:11" x14ac:dyDescent="0.25">
      <c r="J17942" s="92"/>
      <c r="K17942" s="92"/>
    </row>
    <row r="17943" spans="10:11" x14ac:dyDescent="0.25">
      <c r="J17943" s="92"/>
      <c r="K17943" s="92"/>
    </row>
    <row r="17944" spans="10:11" x14ac:dyDescent="0.25">
      <c r="J17944" s="92"/>
      <c r="K17944" s="92"/>
    </row>
    <row r="17945" spans="10:11" x14ac:dyDescent="0.25">
      <c r="J17945" s="92"/>
      <c r="K17945" s="92"/>
    </row>
    <row r="17946" spans="10:11" x14ac:dyDescent="0.25">
      <c r="J17946" s="92"/>
      <c r="K17946" s="92"/>
    </row>
    <row r="17947" spans="10:11" x14ac:dyDescent="0.25">
      <c r="J17947" s="92"/>
      <c r="K17947" s="92"/>
    </row>
    <row r="17948" spans="10:11" x14ac:dyDescent="0.25">
      <c r="J17948" s="92"/>
      <c r="K17948" s="92"/>
    </row>
    <row r="17949" spans="10:11" x14ac:dyDescent="0.25">
      <c r="J17949" s="92"/>
      <c r="K17949" s="92"/>
    </row>
    <row r="17950" spans="10:11" x14ac:dyDescent="0.25">
      <c r="J17950" s="92"/>
      <c r="K17950" s="92"/>
    </row>
    <row r="17951" spans="10:11" x14ac:dyDescent="0.25">
      <c r="J17951" s="92"/>
      <c r="K17951" s="92"/>
    </row>
    <row r="17952" spans="10:11" x14ac:dyDescent="0.25">
      <c r="J17952" s="92"/>
      <c r="K17952" s="92"/>
    </row>
    <row r="17953" spans="10:11" x14ac:dyDescent="0.25">
      <c r="J17953" s="92"/>
      <c r="K17953" s="92"/>
    </row>
    <row r="17954" spans="10:11" x14ac:dyDescent="0.25">
      <c r="J17954" s="92"/>
      <c r="K17954" s="92"/>
    </row>
    <row r="17955" spans="10:11" x14ac:dyDescent="0.25">
      <c r="J17955" s="92"/>
      <c r="K17955" s="92"/>
    </row>
    <row r="17956" spans="10:11" x14ac:dyDescent="0.25">
      <c r="J17956" s="92"/>
      <c r="K17956" s="92"/>
    </row>
    <row r="17957" spans="10:11" x14ac:dyDescent="0.25">
      <c r="J17957" s="92"/>
      <c r="K17957" s="92"/>
    </row>
    <row r="17958" spans="10:11" x14ac:dyDescent="0.25">
      <c r="J17958" s="92"/>
      <c r="K17958" s="92"/>
    </row>
    <row r="17959" spans="10:11" x14ac:dyDescent="0.25">
      <c r="J17959" s="92"/>
      <c r="K17959" s="92"/>
    </row>
    <row r="17960" spans="10:11" x14ac:dyDescent="0.25">
      <c r="J17960" s="92"/>
      <c r="K17960" s="92"/>
    </row>
    <row r="17961" spans="10:11" x14ac:dyDescent="0.25">
      <c r="J17961" s="92"/>
      <c r="K17961" s="92"/>
    </row>
    <row r="17962" spans="10:11" x14ac:dyDescent="0.25">
      <c r="J17962" s="92"/>
      <c r="K17962" s="92"/>
    </row>
    <row r="17963" spans="10:11" x14ac:dyDescent="0.25">
      <c r="J17963" s="92"/>
      <c r="K17963" s="92"/>
    </row>
    <row r="17964" spans="10:11" x14ac:dyDescent="0.25">
      <c r="J17964" s="92"/>
      <c r="K17964" s="92"/>
    </row>
    <row r="17965" spans="10:11" x14ac:dyDescent="0.25">
      <c r="J17965" s="92"/>
      <c r="K17965" s="92"/>
    </row>
    <row r="17966" spans="10:11" x14ac:dyDescent="0.25">
      <c r="J17966" s="92"/>
      <c r="K17966" s="92"/>
    </row>
    <row r="17967" spans="10:11" x14ac:dyDescent="0.25">
      <c r="J17967" s="92"/>
      <c r="K17967" s="92"/>
    </row>
    <row r="17968" spans="10:11" x14ac:dyDescent="0.25">
      <c r="J17968" s="92"/>
      <c r="K17968" s="92"/>
    </row>
    <row r="17969" spans="10:11" x14ac:dyDescent="0.25">
      <c r="J17969" s="92"/>
      <c r="K17969" s="92"/>
    </row>
    <row r="17970" spans="10:11" x14ac:dyDescent="0.25">
      <c r="J17970" s="92"/>
      <c r="K17970" s="92"/>
    </row>
    <row r="17971" spans="10:11" x14ac:dyDescent="0.25">
      <c r="J17971" s="92"/>
      <c r="K17971" s="92"/>
    </row>
    <row r="17972" spans="10:11" x14ac:dyDescent="0.25">
      <c r="J17972" s="92"/>
      <c r="K17972" s="92"/>
    </row>
    <row r="17973" spans="10:11" x14ac:dyDescent="0.25">
      <c r="J17973" s="92"/>
      <c r="K17973" s="92"/>
    </row>
    <row r="17974" spans="10:11" x14ac:dyDescent="0.25">
      <c r="J17974" s="92"/>
      <c r="K17974" s="92"/>
    </row>
    <row r="17975" spans="10:11" x14ac:dyDescent="0.25">
      <c r="J17975" s="92"/>
      <c r="K17975" s="92"/>
    </row>
    <row r="17976" spans="10:11" x14ac:dyDescent="0.25">
      <c r="J17976" s="92"/>
      <c r="K17976" s="92"/>
    </row>
    <row r="17977" spans="10:11" x14ac:dyDescent="0.25">
      <c r="J17977" s="92"/>
      <c r="K17977" s="92"/>
    </row>
    <row r="17978" spans="10:11" x14ac:dyDescent="0.25">
      <c r="J17978" s="92"/>
      <c r="K17978" s="92"/>
    </row>
    <row r="17979" spans="10:11" x14ac:dyDescent="0.25">
      <c r="J17979" s="92"/>
      <c r="K17979" s="92"/>
    </row>
    <row r="17980" spans="10:11" x14ac:dyDescent="0.25">
      <c r="J17980" s="92"/>
      <c r="K17980" s="92"/>
    </row>
    <row r="17981" spans="10:11" x14ac:dyDescent="0.25">
      <c r="J17981" s="92"/>
      <c r="K17981" s="92"/>
    </row>
    <row r="17982" spans="10:11" x14ac:dyDescent="0.25">
      <c r="J17982" s="92"/>
      <c r="K17982" s="92"/>
    </row>
    <row r="17983" spans="10:11" x14ac:dyDescent="0.25">
      <c r="J17983" s="92"/>
      <c r="K17983" s="92"/>
    </row>
    <row r="17984" spans="10:11" x14ac:dyDescent="0.25">
      <c r="J17984" s="92"/>
      <c r="K17984" s="92"/>
    </row>
    <row r="17985" spans="10:11" x14ac:dyDescent="0.25">
      <c r="J17985" s="92"/>
      <c r="K17985" s="92"/>
    </row>
    <row r="17986" spans="10:11" x14ac:dyDescent="0.25">
      <c r="J17986" s="92"/>
      <c r="K17986" s="92"/>
    </row>
    <row r="17987" spans="10:11" x14ac:dyDescent="0.25">
      <c r="J17987" s="92"/>
      <c r="K17987" s="92"/>
    </row>
    <row r="17988" spans="10:11" x14ac:dyDescent="0.25">
      <c r="J17988" s="92"/>
      <c r="K17988" s="92"/>
    </row>
    <row r="17989" spans="10:11" x14ac:dyDescent="0.25">
      <c r="J17989" s="92"/>
      <c r="K17989" s="92"/>
    </row>
    <row r="17990" spans="10:11" x14ac:dyDescent="0.25">
      <c r="J17990" s="92"/>
      <c r="K17990" s="92"/>
    </row>
    <row r="17991" spans="10:11" x14ac:dyDescent="0.25">
      <c r="J17991" s="92"/>
      <c r="K17991" s="92"/>
    </row>
    <row r="17992" spans="10:11" x14ac:dyDescent="0.25">
      <c r="J17992" s="92"/>
      <c r="K17992" s="92"/>
    </row>
    <row r="17993" spans="10:11" x14ac:dyDescent="0.25">
      <c r="J17993" s="92"/>
      <c r="K17993" s="92"/>
    </row>
    <row r="17994" spans="10:11" x14ac:dyDescent="0.25">
      <c r="J17994" s="92"/>
      <c r="K17994" s="92"/>
    </row>
    <row r="17995" spans="10:11" x14ac:dyDescent="0.25">
      <c r="J17995" s="92"/>
      <c r="K17995" s="92"/>
    </row>
    <row r="17996" spans="10:11" x14ac:dyDescent="0.25">
      <c r="J17996" s="92"/>
      <c r="K17996" s="92"/>
    </row>
    <row r="17997" spans="10:11" x14ac:dyDescent="0.25">
      <c r="J17997" s="92"/>
      <c r="K17997" s="92"/>
    </row>
    <row r="17998" spans="10:11" x14ac:dyDescent="0.25">
      <c r="J17998" s="92"/>
      <c r="K17998" s="92"/>
    </row>
    <row r="17999" spans="10:11" x14ac:dyDescent="0.25">
      <c r="J17999" s="92"/>
      <c r="K17999" s="92"/>
    </row>
    <row r="18000" spans="10:11" x14ac:dyDescent="0.25">
      <c r="J18000" s="92"/>
      <c r="K18000" s="92"/>
    </row>
    <row r="18001" spans="10:11" x14ac:dyDescent="0.25">
      <c r="J18001" s="92"/>
      <c r="K18001" s="92"/>
    </row>
    <row r="18002" spans="10:11" x14ac:dyDescent="0.25">
      <c r="J18002" s="92"/>
      <c r="K18002" s="92"/>
    </row>
    <row r="18003" spans="10:11" x14ac:dyDescent="0.25">
      <c r="J18003" s="92"/>
      <c r="K18003" s="92"/>
    </row>
    <row r="18004" spans="10:11" x14ac:dyDescent="0.25">
      <c r="J18004" s="92"/>
      <c r="K18004" s="92"/>
    </row>
    <row r="18005" spans="10:11" x14ac:dyDescent="0.25">
      <c r="J18005" s="92"/>
      <c r="K18005" s="92"/>
    </row>
    <row r="18006" spans="10:11" x14ac:dyDescent="0.25">
      <c r="J18006" s="92"/>
      <c r="K18006" s="92"/>
    </row>
    <row r="18007" spans="10:11" x14ac:dyDescent="0.25">
      <c r="J18007" s="92"/>
      <c r="K18007" s="92"/>
    </row>
    <row r="18008" spans="10:11" x14ac:dyDescent="0.25">
      <c r="J18008" s="92"/>
      <c r="K18008" s="92"/>
    </row>
    <row r="18009" spans="10:11" x14ac:dyDescent="0.25">
      <c r="J18009" s="92"/>
      <c r="K18009" s="92"/>
    </row>
    <row r="18010" spans="10:11" x14ac:dyDescent="0.25">
      <c r="J18010" s="92"/>
      <c r="K18010" s="92"/>
    </row>
    <row r="18011" spans="10:11" x14ac:dyDescent="0.25">
      <c r="J18011" s="92"/>
      <c r="K18011" s="92"/>
    </row>
    <row r="18012" spans="10:11" x14ac:dyDescent="0.25">
      <c r="J18012" s="92"/>
      <c r="K18012" s="92"/>
    </row>
    <row r="18013" spans="10:11" x14ac:dyDescent="0.25">
      <c r="J18013" s="92"/>
      <c r="K18013" s="92"/>
    </row>
    <row r="18014" spans="10:11" x14ac:dyDescent="0.25">
      <c r="J18014" s="92"/>
      <c r="K18014" s="92"/>
    </row>
    <row r="18015" spans="10:11" x14ac:dyDescent="0.25">
      <c r="J18015" s="92"/>
      <c r="K18015" s="92"/>
    </row>
    <row r="18016" spans="10:11" x14ac:dyDescent="0.25">
      <c r="J18016" s="92"/>
      <c r="K18016" s="92"/>
    </row>
    <row r="18017" spans="10:11" x14ac:dyDescent="0.25">
      <c r="J18017" s="92"/>
      <c r="K18017" s="92"/>
    </row>
    <row r="18018" spans="10:11" x14ac:dyDescent="0.25">
      <c r="J18018" s="92"/>
      <c r="K18018" s="92"/>
    </row>
    <row r="18019" spans="10:11" x14ac:dyDescent="0.25">
      <c r="J18019" s="92"/>
      <c r="K18019" s="92"/>
    </row>
    <row r="18020" spans="10:11" x14ac:dyDescent="0.25">
      <c r="J18020" s="92"/>
      <c r="K18020" s="92"/>
    </row>
    <row r="18021" spans="10:11" x14ac:dyDescent="0.25">
      <c r="J18021" s="92"/>
      <c r="K18021" s="92"/>
    </row>
    <row r="18022" spans="10:11" x14ac:dyDescent="0.25">
      <c r="J18022" s="92"/>
      <c r="K18022" s="92"/>
    </row>
    <row r="18023" spans="10:11" x14ac:dyDescent="0.25">
      <c r="J18023" s="92"/>
      <c r="K18023" s="92"/>
    </row>
    <row r="18024" spans="10:11" x14ac:dyDescent="0.25">
      <c r="J18024" s="92"/>
      <c r="K18024" s="92"/>
    </row>
    <row r="18025" spans="10:11" x14ac:dyDescent="0.25">
      <c r="J18025" s="92"/>
      <c r="K18025" s="92"/>
    </row>
    <row r="18026" spans="10:11" x14ac:dyDescent="0.25">
      <c r="J18026" s="92"/>
      <c r="K18026" s="92"/>
    </row>
    <row r="18027" spans="10:11" x14ac:dyDescent="0.25">
      <c r="J18027" s="92"/>
      <c r="K18027" s="92"/>
    </row>
    <row r="18028" spans="10:11" x14ac:dyDescent="0.25">
      <c r="J18028" s="92"/>
      <c r="K18028" s="92"/>
    </row>
    <row r="18029" spans="10:11" x14ac:dyDescent="0.25">
      <c r="J18029" s="92"/>
      <c r="K18029" s="92"/>
    </row>
    <row r="18030" spans="10:11" x14ac:dyDescent="0.25">
      <c r="J18030" s="92"/>
      <c r="K18030" s="92"/>
    </row>
    <row r="18031" spans="10:11" x14ac:dyDescent="0.25">
      <c r="J18031" s="92"/>
      <c r="K18031" s="92"/>
    </row>
    <row r="18032" spans="10:11" x14ac:dyDescent="0.25">
      <c r="J18032" s="92"/>
      <c r="K18032" s="92"/>
    </row>
    <row r="18033" spans="10:11" x14ac:dyDescent="0.25">
      <c r="J18033" s="92"/>
      <c r="K18033" s="92"/>
    </row>
    <row r="18034" spans="10:11" x14ac:dyDescent="0.25">
      <c r="J18034" s="92"/>
      <c r="K18034" s="92"/>
    </row>
    <row r="18035" spans="10:11" x14ac:dyDescent="0.25">
      <c r="J18035" s="92"/>
      <c r="K18035" s="92"/>
    </row>
    <row r="18036" spans="10:11" x14ac:dyDescent="0.25">
      <c r="J18036" s="92"/>
      <c r="K18036" s="92"/>
    </row>
    <row r="18037" spans="10:11" x14ac:dyDescent="0.25">
      <c r="J18037" s="92"/>
      <c r="K18037" s="92"/>
    </row>
    <row r="18038" spans="10:11" x14ac:dyDescent="0.25">
      <c r="J18038" s="92"/>
      <c r="K18038" s="92"/>
    </row>
    <row r="18039" spans="10:11" x14ac:dyDescent="0.25">
      <c r="J18039" s="92"/>
      <c r="K18039" s="92"/>
    </row>
    <row r="18040" spans="10:11" x14ac:dyDescent="0.25">
      <c r="J18040" s="92"/>
      <c r="K18040" s="92"/>
    </row>
    <row r="18041" spans="10:11" x14ac:dyDescent="0.25">
      <c r="J18041" s="92"/>
      <c r="K18041" s="92"/>
    </row>
    <row r="18042" spans="10:11" x14ac:dyDescent="0.25">
      <c r="J18042" s="92"/>
      <c r="K18042" s="92"/>
    </row>
    <row r="18043" spans="10:11" x14ac:dyDescent="0.25">
      <c r="J18043" s="92"/>
      <c r="K18043" s="92"/>
    </row>
    <row r="18044" spans="10:11" x14ac:dyDescent="0.25">
      <c r="J18044" s="92"/>
      <c r="K18044" s="92"/>
    </row>
    <row r="18045" spans="10:11" x14ac:dyDescent="0.25">
      <c r="J18045" s="92"/>
      <c r="K18045" s="92"/>
    </row>
    <row r="18046" spans="10:11" x14ac:dyDescent="0.25">
      <c r="J18046" s="92"/>
      <c r="K18046" s="92"/>
    </row>
    <row r="18047" spans="10:11" x14ac:dyDescent="0.25">
      <c r="J18047" s="92"/>
      <c r="K18047" s="92"/>
    </row>
    <row r="18048" spans="10:11" x14ac:dyDescent="0.25">
      <c r="J18048" s="92"/>
      <c r="K18048" s="92"/>
    </row>
    <row r="18049" spans="10:11" x14ac:dyDescent="0.25">
      <c r="J18049" s="92"/>
      <c r="K18049" s="92"/>
    </row>
    <row r="18050" spans="10:11" x14ac:dyDescent="0.25">
      <c r="J18050" s="92"/>
      <c r="K18050" s="92"/>
    </row>
    <row r="18051" spans="10:11" x14ac:dyDescent="0.25">
      <c r="J18051" s="92"/>
      <c r="K18051" s="92"/>
    </row>
    <row r="18052" spans="10:11" x14ac:dyDescent="0.25">
      <c r="J18052" s="92"/>
      <c r="K18052" s="92"/>
    </row>
    <row r="18053" spans="10:11" x14ac:dyDescent="0.25">
      <c r="J18053" s="92"/>
      <c r="K18053" s="92"/>
    </row>
    <row r="18054" spans="10:11" x14ac:dyDescent="0.25">
      <c r="J18054" s="92"/>
      <c r="K18054" s="92"/>
    </row>
    <row r="18055" spans="10:11" x14ac:dyDescent="0.25">
      <c r="J18055" s="92"/>
      <c r="K18055" s="92"/>
    </row>
    <row r="18056" spans="10:11" x14ac:dyDescent="0.25">
      <c r="J18056" s="92"/>
      <c r="K18056" s="92"/>
    </row>
    <row r="18057" spans="10:11" x14ac:dyDescent="0.25">
      <c r="J18057" s="92"/>
      <c r="K18057" s="92"/>
    </row>
    <row r="18058" spans="10:11" x14ac:dyDescent="0.25">
      <c r="J18058" s="92"/>
      <c r="K18058" s="92"/>
    </row>
    <row r="18059" spans="10:11" x14ac:dyDescent="0.25">
      <c r="J18059" s="92"/>
      <c r="K18059" s="92"/>
    </row>
    <row r="18060" spans="10:11" x14ac:dyDescent="0.25">
      <c r="J18060" s="92"/>
      <c r="K18060" s="92"/>
    </row>
    <row r="18061" spans="10:11" x14ac:dyDescent="0.25">
      <c r="J18061" s="92"/>
      <c r="K18061" s="92"/>
    </row>
    <row r="18062" spans="10:11" x14ac:dyDescent="0.25">
      <c r="J18062" s="92"/>
      <c r="K18062" s="92"/>
    </row>
    <row r="18063" spans="10:11" x14ac:dyDescent="0.25">
      <c r="J18063" s="92"/>
      <c r="K18063" s="92"/>
    </row>
    <row r="18064" spans="10:11" x14ac:dyDescent="0.25">
      <c r="J18064" s="92"/>
      <c r="K18064" s="92"/>
    </row>
    <row r="18065" spans="10:11" x14ac:dyDescent="0.25">
      <c r="J18065" s="92"/>
      <c r="K18065" s="92"/>
    </row>
    <row r="18066" spans="10:11" x14ac:dyDescent="0.25">
      <c r="J18066" s="92"/>
      <c r="K18066" s="92"/>
    </row>
    <row r="18067" spans="10:11" x14ac:dyDescent="0.25">
      <c r="J18067" s="92"/>
      <c r="K18067" s="92"/>
    </row>
    <row r="18068" spans="10:11" x14ac:dyDescent="0.25">
      <c r="J18068" s="92"/>
      <c r="K18068" s="92"/>
    </row>
    <row r="18069" spans="10:11" x14ac:dyDescent="0.25">
      <c r="J18069" s="92"/>
      <c r="K18069" s="92"/>
    </row>
    <row r="18070" spans="10:11" x14ac:dyDescent="0.25">
      <c r="J18070" s="92"/>
      <c r="K18070" s="92"/>
    </row>
    <row r="18071" spans="10:11" x14ac:dyDescent="0.25">
      <c r="J18071" s="92"/>
      <c r="K18071" s="92"/>
    </row>
    <row r="18072" spans="10:11" x14ac:dyDescent="0.25">
      <c r="J18072" s="92"/>
      <c r="K18072" s="92"/>
    </row>
    <row r="18073" spans="10:11" x14ac:dyDescent="0.25">
      <c r="J18073" s="92"/>
      <c r="K18073" s="92"/>
    </row>
    <row r="18074" spans="10:11" x14ac:dyDescent="0.25">
      <c r="J18074" s="92"/>
      <c r="K18074" s="92"/>
    </row>
    <row r="18075" spans="10:11" x14ac:dyDescent="0.25">
      <c r="J18075" s="92"/>
      <c r="K18075" s="92"/>
    </row>
    <row r="18076" spans="10:11" x14ac:dyDescent="0.25">
      <c r="J18076" s="92"/>
      <c r="K18076" s="92"/>
    </row>
    <row r="18077" spans="10:11" x14ac:dyDescent="0.25">
      <c r="J18077" s="92"/>
      <c r="K18077" s="92"/>
    </row>
    <row r="18078" spans="10:11" x14ac:dyDescent="0.25">
      <c r="J18078" s="92"/>
      <c r="K18078" s="92"/>
    </row>
    <row r="18079" spans="10:11" x14ac:dyDescent="0.25">
      <c r="J18079" s="92"/>
      <c r="K18079" s="92"/>
    </row>
    <row r="18080" spans="10:11" x14ac:dyDescent="0.25">
      <c r="J18080" s="92"/>
      <c r="K18080" s="92"/>
    </row>
    <row r="18081" spans="10:11" x14ac:dyDescent="0.25">
      <c r="J18081" s="92"/>
      <c r="K18081" s="92"/>
    </row>
    <row r="18082" spans="10:11" x14ac:dyDescent="0.25">
      <c r="J18082" s="92"/>
      <c r="K18082" s="92"/>
    </row>
    <row r="18083" spans="10:11" x14ac:dyDescent="0.25">
      <c r="J18083" s="92"/>
      <c r="K18083" s="92"/>
    </row>
    <row r="18084" spans="10:11" x14ac:dyDescent="0.25">
      <c r="J18084" s="92"/>
      <c r="K18084" s="92"/>
    </row>
    <row r="18085" spans="10:11" x14ac:dyDescent="0.25">
      <c r="J18085" s="92"/>
      <c r="K18085" s="92"/>
    </row>
    <row r="18086" spans="10:11" x14ac:dyDescent="0.25">
      <c r="J18086" s="92"/>
      <c r="K18086" s="92"/>
    </row>
    <row r="18087" spans="10:11" x14ac:dyDescent="0.25">
      <c r="J18087" s="92"/>
      <c r="K18087" s="92"/>
    </row>
    <row r="18088" spans="10:11" x14ac:dyDescent="0.25">
      <c r="J18088" s="92"/>
      <c r="K18088" s="92"/>
    </row>
    <row r="18089" spans="10:11" x14ac:dyDescent="0.25">
      <c r="J18089" s="92"/>
      <c r="K18089" s="92"/>
    </row>
    <row r="18090" spans="10:11" x14ac:dyDescent="0.25">
      <c r="J18090" s="92"/>
      <c r="K18090" s="92"/>
    </row>
    <row r="18091" spans="10:11" x14ac:dyDescent="0.25">
      <c r="J18091" s="92"/>
      <c r="K18091" s="92"/>
    </row>
    <row r="18092" spans="10:11" x14ac:dyDescent="0.25">
      <c r="J18092" s="92"/>
      <c r="K18092" s="92"/>
    </row>
    <row r="18093" spans="10:11" x14ac:dyDescent="0.25">
      <c r="J18093" s="92"/>
      <c r="K18093" s="92"/>
    </row>
    <row r="18094" spans="10:11" x14ac:dyDescent="0.25">
      <c r="J18094" s="92"/>
      <c r="K18094" s="92"/>
    </row>
    <row r="18095" spans="10:11" x14ac:dyDescent="0.25">
      <c r="J18095" s="92"/>
      <c r="K18095" s="92"/>
    </row>
    <row r="18096" spans="10:11" x14ac:dyDescent="0.25">
      <c r="J18096" s="92"/>
      <c r="K18096" s="92"/>
    </row>
    <row r="18097" spans="10:11" x14ac:dyDescent="0.25">
      <c r="J18097" s="92"/>
      <c r="K18097" s="92"/>
    </row>
    <row r="18098" spans="10:11" x14ac:dyDescent="0.25">
      <c r="J18098" s="92"/>
      <c r="K18098" s="92"/>
    </row>
    <row r="18099" spans="10:11" x14ac:dyDescent="0.25">
      <c r="J18099" s="92"/>
      <c r="K18099" s="92"/>
    </row>
    <row r="18100" spans="10:11" x14ac:dyDescent="0.25">
      <c r="J18100" s="92"/>
      <c r="K18100" s="92"/>
    </row>
    <row r="18101" spans="10:11" x14ac:dyDescent="0.25">
      <c r="J18101" s="92"/>
      <c r="K18101" s="92"/>
    </row>
    <row r="18102" spans="10:11" x14ac:dyDescent="0.25">
      <c r="J18102" s="92"/>
      <c r="K18102" s="92"/>
    </row>
    <row r="18103" spans="10:11" x14ac:dyDescent="0.25">
      <c r="J18103" s="92"/>
      <c r="K18103" s="92"/>
    </row>
    <row r="18104" spans="10:11" x14ac:dyDescent="0.25">
      <c r="J18104" s="92"/>
      <c r="K18104" s="92"/>
    </row>
    <row r="18105" spans="10:11" x14ac:dyDescent="0.25">
      <c r="J18105" s="92"/>
      <c r="K18105" s="92"/>
    </row>
    <row r="18106" spans="10:11" x14ac:dyDescent="0.25">
      <c r="J18106" s="92"/>
      <c r="K18106" s="92"/>
    </row>
    <row r="18107" spans="10:11" x14ac:dyDescent="0.25">
      <c r="J18107" s="92"/>
      <c r="K18107" s="92"/>
    </row>
    <row r="18108" spans="10:11" x14ac:dyDescent="0.25">
      <c r="J18108" s="92"/>
      <c r="K18108" s="92"/>
    </row>
    <row r="18109" spans="10:11" x14ac:dyDescent="0.25">
      <c r="J18109" s="92"/>
      <c r="K18109" s="92"/>
    </row>
    <row r="18110" spans="10:11" x14ac:dyDescent="0.25">
      <c r="J18110" s="92"/>
      <c r="K18110" s="92"/>
    </row>
    <row r="18111" spans="10:11" x14ac:dyDescent="0.25">
      <c r="J18111" s="92"/>
      <c r="K18111" s="92"/>
    </row>
    <row r="18112" spans="10:11" x14ac:dyDescent="0.25">
      <c r="J18112" s="92"/>
      <c r="K18112" s="92"/>
    </row>
    <row r="18113" spans="10:11" x14ac:dyDescent="0.25">
      <c r="J18113" s="92"/>
      <c r="K18113" s="92"/>
    </row>
    <row r="18114" spans="10:11" x14ac:dyDescent="0.25">
      <c r="J18114" s="92"/>
      <c r="K18114" s="92"/>
    </row>
    <row r="18115" spans="10:11" x14ac:dyDescent="0.25">
      <c r="J18115" s="92"/>
      <c r="K18115" s="92"/>
    </row>
    <row r="18116" spans="10:11" x14ac:dyDescent="0.25">
      <c r="J18116" s="92"/>
      <c r="K18116" s="92"/>
    </row>
    <row r="18117" spans="10:11" x14ac:dyDescent="0.25">
      <c r="J18117" s="92"/>
      <c r="K18117" s="92"/>
    </row>
    <row r="18118" spans="10:11" x14ac:dyDescent="0.25">
      <c r="J18118" s="92"/>
      <c r="K18118" s="92"/>
    </row>
    <row r="18119" spans="10:11" x14ac:dyDescent="0.25">
      <c r="J18119" s="92"/>
      <c r="K18119" s="92"/>
    </row>
    <row r="18120" spans="10:11" x14ac:dyDescent="0.25">
      <c r="J18120" s="92"/>
      <c r="K18120" s="92"/>
    </row>
    <row r="18121" spans="10:11" x14ac:dyDescent="0.25">
      <c r="J18121" s="92"/>
      <c r="K18121" s="92"/>
    </row>
    <row r="18122" spans="10:11" x14ac:dyDescent="0.25">
      <c r="J18122" s="92"/>
      <c r="K18122" s="92"/>
    </row>
    <row r="18123" spans="10:11" x14ac:dyDescent="0.25">
      <c r="J18123" s="92"/>
      <c r="K18123" s="92"/>
    </row>
    <row r="18124" spans="10:11" x14ac:dyDescent="0.25">
      <c r="J18124" s="92"/>
      <c r="K18124" s="92"/>
    </row>
    <row r="18125" spans="10:11" x14ac:dyDescent="0.25">
      <c r="J18125" s="92"/>
      <c r="K18125" s="92"/>
    </row>
    <row r="18126" spans="10:11" x14ac:dyDescent="0.25">
      <c r="J18126" s="92"/>
      <c r="K18126" s="92"/>
    </row>
    <row r="18127" spans="10:11" x14ac:dyDescent="0.25">
      <c r="J18127" s="92"/>
      <c r="K18127" s="92"/>
    </row>
    <row r="18128" spans="10:11" x14ac:dyDescent="0.25">
      <c r="J18128" s="92"/>
      <c r="K18128" s="92"/>
    </row>
    <row r="18129" spans="10:11" x14ac:dyDescent="0.25">
      <c r="J18129" s="92"/>
      <c r="K18129" s="92"/>
    </row>
    <row r="18130" spans="10:11" x14ac:dyDescent="0.25">
      <c r="J18130" s="92"/>
      <c r="K18130" s="92"/>
    </row>
    <row r="18131" spans="10:11" x14ac:dyDescent="0.25">
      <c r="J18131" s="92"/>
      <c r="K18131" s="92"/>
    </row>
    <row r="18132" spans="10:11" x14ac:dyDescent="0.25">
      <c r="J18132" s="92"/>
      <c r="K18132" s="92"/>
    </row>
    <row r="18133" spans="10:11" x14ac:dyDescent="0.25">
      <c r="J18133" s="92"/>
      <c r="K18133" s="92"/>
    </row>
    <row r="18134" spans="10:11" x14ac:dyDescent="0.25">
      <c r="J18134" s="92"/>
      <c r="K18134" s="92"/>
    </row>
    <row r="18135" spans="10:11" x14ac:dyDescent="0.25">
      <c r="J18135" s="92"/>
      <c r="K18135" s="92"/>
    </row>
    <row r="18136" spans="10:11" x14ac:dyDescent="0.25">
      <c r="J18136" s="92"/>
      <c r="K18136" s="92"/>
    </row>
    <row r="18137" spans="10:11" x14ac:dyDescent="0.25">
      <c r="J18137" s="92"/>
      <c r="K18137" s="92"/>
    </row>
    <row r="18138" spans="10:11" x14ac:dyDescent="0.25">
      <c r="J18138" s="92"/>
      <c r="K18138" s="92"/>
    </row>
    <row r="18139" spans="10:11" x14ac:dyDescent="0.25">
      <c r="J18139" s="92"/>
      <c r="K18139" s="92"/>
    </row>
    <row r="18140" spans="10:11" x14ac:dyDescent="0.25">
      <c r="J18140" s="92"/>
      <c r="K18140" s="92"/>
    </row>
    <row r="18141" spans="10:11" x14ac:dyDescent="0.25">
      <c r="J18141" s="92"/>
      <c r="K18141" s="92"/>
    </row>
    <row r="18142" spans="10:11" x14ac:dyDescent="0.25">
      <c r="J18142" s="92"/>
      <c r="K18142" s="92"/>
    </row>
    <row r="18143" spans="10:11" x14ac:dyDescent="0.25">
      <c r="J18143" s="92"/>
      <c r="K18143" s="92"/>
    </row>
    <row r="18144" spans="10:11" x14ac:dyDescent="0.25">
      <c r="J18144" s="92"/>
      <c r="K18144" s="92"/>
    </row>
    <row r="18145" spans="10:11" x14ac:dyDescent="0.25">
      <c r="J18145" s="92"/>
      <c r="K18145" s="92"/>
    </row>
    <row r="18146" spans="10:11" x14ac:dyDescent="0.25">
      <c r="J18146" s="92"/>
      <c r="K18146" s="92"/>
    </row>
    <row r="18147" spans="10:11" x14ac:dyDescent="0.25">
      <c r="J18147" s="92"/>
      <c r="K18147" s="92"/>
    </row>
    <row r="18148" spans="10:11" x14ac:dyDescent="0.25">
      <c r="J18148" s="92"/>
      <c r="K18148" s="92"/>
    </row>
    <row r="18149" spans="10:11" x14ac:dyDescent="0.25">
      <c r="J18149" s="92"/>
      <c r="K18149" s="92"/>
    </row>
    <row r="18150" spans="10:11" x14ac:dyDescent="0.25">
      <c r="J18150" s="92"/>
      <c r="K18150" s="92"/>
    </row>
    <row r="18151" spans="10:11" x14ac:dyDescent="0.25">
      <c r="J18151" s="92"/>
      <c r="K18151" s="92"/>
    </row>
    <row r="18152" spans="10:11" x14ac:dyDescent="0.25">
      <c r="J18152" s="92"/>
      <c r="K18152" s="92"/>
    </row>
    <row r="18153" spans="10:11" x14ac:dyDescent="0.25">
      <c r="J18153" s="92"/>
      <c r="K18153" s="92"/>
    </row>
    <row r="18154" spans="10:11" x14ac:dyDescent="0.25">
      <c r="J18154" s="92"/>
      <c r="K18154" s="92"/>
    </row>
    <row r="18155" spans="10:11" x14ac:dyDescent="0.25">
      <c r="J18155" s="92"/>
      <c r="K18155" s="92"/>
    </row>
    <row r="18156" spans="10:11" x14ac:dyDescent="0.25">
      <c r="J18156" s="92"/>
      <c r="K18156" s="92"/>
    </row>
    <row r="18157" spans="10:11" x14ac:dyDescent="0.25">
      <c r="J18157" s="92"/>
      <c r="K18157" s="92"/>
    </row>
    <row r="18158" spans="10:11" x14ac:dyDescent="0.25">
      <c r="J18158" s="92"/>
      <c r="K18158" s="92"/>
    </row>
    <row r="18159" spans="10:11" x14ac:dyDescent="0.25">
      <c r="J18159" s="92"/>
      <c r="K18159" s="92"/>
    </row>
    <row r="18160" spans="10:11" x14ac:dyDescent="0.25">
      <c r="J18160" s="92"/>
      <c r="K18160" s="92"/>
    </row>
    <row r="18161" spans="10:11" x14ac:dyDescent="0.25">
      <c r="J18161" s="92"/>
      <c r="K18161" s="92"/>
    </row>
    <row r="18162" spans="10:11" x14ac:dyDescent="0.25">
      <c r="J18162" s="92"/>
      <c r="K18162" s="92"/>
    </row>
    <row r="18163" spans="10:11" x14ac:dyDescent="0.25">
      <c r="J18163" s="92"/>
      <c r="K18163" s="92"/>
    </row>
    <row r="18164" spans="10:11" x14ac:dyDescent="0.25">
      <c r="J18164" s="92"/>
      <c r="K18164" s="92"/>
    </row>
    <row r="18165" spans="10:11" x14ac:dyDescent="0.25">
      <c r="J18165" s="92"/>
      <c r="K18165" s="92"/>
    </row>
    <row r="18166" spans="10:11" x14ac:dyDescent="0.25">
      <c r="J18166" s="92"/>
      <c r="K18166" s="92"/>
    </row>
    <row r="18167" spans="10:11" x14ac:dyDescent="0.25">
      <c r="J18167" s="92"/>
      <c r="K18167" s="92"/>
    </row>
    <row r="18168" spans="10:11" x14ac:dyDescent="0.25">
      <c r="J18168" s="92"/>
      <c r="K18168" s="92"/>
    </row>
    <row r="18169" spans="10:11" x14ac:dyDescent="0.25">
      <c r="J18169" s="92"/>
      <c r="K18169" s="92"/>
    </row>
    <row r="18170" spans="10:11" x14ac:dyDescent="0.25">
      <c r="J18170" s="92"/>
      <c r="K18170" s="92"/>
    </row>
    <row r="18171" spans="10:11" x14ac:dyDescent="0.25">
      <c r="J18171" s="92"/>
      <c r="K18171" s="92"/>
    </row>
    <row r="18172" spans="10:11" x14ac:dyDescent="0.25">
      <c r="J18172" s="92"/>
      <c r="K18172" s="92"/>
    </row>
    <row r="18173" spans="10:11" x14ac:dyDescent="0.25">
      <c r="J18173" s="92"/>
      <c r="K18173" s="92"/>
    </row>
    <row r="18174" spans="10:11" x14ac:dyDescent="0.25">
      <c r="J18174" s="92"/>
      <c r="K18174" s="92"/>
    </row>
    <row r="18175" spans="10:11" x14ac:dyDescent="0.25">
      <c r="J18175" s="92"/>
      <c r="K18175" s="92"/>
    </row>
    <row r="18176" spans="10:11" x14ac:dyDescent="0.25">
      <c r="J18176" s="92"/>
      <c r="K18176" s="92"/>
    </row>
    <row r="18177" spans="10:11" x14ac:dyDescent="0.25">
      <c r="J18177" s="92"/>
      <c r="K18177" s="92"/>
    </row>
    <row r="18178" spans="10:11" x14ac:dyDescent="0.25">
      <c r="J18178" s="92"/>
      <c r="K18178" s="92"/>
    </row>
    <row r="18179" spans="10:11" x14ac:dyDescent="0.25">
      <c r="J18179" s="92"/>
      <c r="K18179" s="92"/>
    </row>
    <row r="18180" spans="10:11" x14ac:dyDescent="0.25">
      <c r="J18180" s="92"/>
      <c r="K18180" s="92"/>
    </row>
    <row r="18181" spans="10:11" x14ac:dyDescent="0.25">
      <c r="J18181" s="92"/>
      <c r="K18181" s="92"/>
    </row>
    <row r="18182" spans="10:11" x14ac:dyDescent="0.25">
      <c r="J18182" s="92"/>
      <c r="K18182" s="92"/>
    </row>
    <row r="18183" spans="10:11" x14ac:dyDescent="0.25">
      <c r="J18183" s="92"/>
      <c r="K18183" s="92"/>
    </row>
    <row r="18184" spans="10:11" x14ac:dyDescent="0.25">
      <c r="J18184" s="92"/>
      <c r="K18184" s="92"/>
    </row>
    <row r="18185" spans="10:11" x14ac:dyDescent="0.25">
      <c r="J18185" s="92"/>
      <c r="K18185" s="92"/>
    </row>
    <row r="18186" spans="10:11" x14ac:dyDescent="0.25">
      <c r="J18186" s="92"/>
      <c r="K18186" s="92"/>
    </row>
    <row r="18187" spans="10:11" x14ac:dyDescent="0.25">
      <c r="J18187" s="92"/>
      <c r="K18187" s="92"/>
    </row>
    <row r="18188" spans="10:11" x14ac:dyDescent="0.25">
      <c r="J18188" s="92"/>
      <c r="K18188" s="92"/>
    </row>
    <row r="18189" spans="10:11" x14ac:dyDescent="0.25">
      <c r="J18189" s="92"/>
      <c r="K18189" s="92"/>
    </row>
    <row r="18190" spans="10:11" x14ac:dyDescent="0.25">
      <c r="J18190" s="92"/>
      <c r="K18190" s="92"/>
    </row>
    <row r="18191" spans="10:11" x14ac:dyDescent="0.25">
      <c r="J18191" s="92"/>
      <c r="K18191" s="92"/>
    </row>
    <row r="18192" spans="10:11" x14ac:dyDescent="0.25">
      <c r="J18192" s="92"/>
      <c r="K18192" s="92"/>
    </row>
    <row r="18193" spans="10:11" x14ac:dyDescent="0.25">
      <c r="J18193" s="92"/>
      <c r="K18193" s="92"/>
    </row>
    <row r="18194" spans="10:11" x14ac:dyDescent="0.25">
      <c r="J18194" s="92"/>
      <c r="K18194" s="92"/>
    </row>
    <row r="18195" spans="10:11" x14ac:dyDescent="0.25">
      <c r="J18195" s="92"/>
      <c r="K18195" s="92"/>
    </row>
    <row r="18196" spans="10:11" x14ac:dyDescent="0.25">
      <c r="J18196" s="92"/>
      <c r="K18196" s="92"/>
    </row>
    <row r="18197" spans="10:11" x14ac:dyDescent="0.25">
      <c r="J18197" s="92"/>
      <c r="K18197" s="92"/>
    </row>
    <row r="18198" spans="10:11" x14ac:dyDescent="0.25">
      <c r="J18198" s="92"/>
      <c r="K18198" s="92"/>
    </row>
    <row r="18199" spans="10:11" x14ac:dyDescent="0.25">
      <c r="J18199" s="92"/>
      <c r="K18199" s="92"/>
    </row>
    <row r="18200" spans="10:11" x14ac:dyDescent="0.25">
      <c r="J18200" s="92"/>
      <c r="K18200" s="92"/>
    </row>
    <row r="18201" spans="10:11" x14ac:dyDescent="0.25">
      <c r="J18201" s="92"/>
      <c r="K18201" s="92"/>
    </row>
    <row r="18202" spans="10:11" x14ac:dyDescent="0.25">
      <c r="J18202" s="92"/>
      <c r="K18202" s="92"/>
    </row>
    <row r="18203" spans="10:11" x14ac:dyDescent="0.25">
      <c r="J18203" s="92"/>
      <c r="K18203" s="92"/>
    </row>
    <row r="18204" spans="10:11" x14ac:dyDescent="0.25">
      <c r="J18204" s="92"/>
      <c r="K18204" s="92"/>
    </row>
    <row r="18205" spans="10:11" x14ac:dyDescent="0.25">
      <c r="J18205" s="92"/>
      <c r="K18205" s="92"/>
    </row>
    <row r="18206" spans="10:11" x14ac:dyDescent="0.25">
      <c r="J18206" s="92"/>
      <c r="K18206" s="92"/>
    </row>
    <row r="18207" spans="10:11" x14ac:dyDescent="0.25">
      <c r="J18207" s="92"/>
      <c r="K18207" s="92"/>
    </row>
    <row r="18208" spans="10:11" x14ac:dyDescent="0.25">
      <c r="J18208" s="92"/>
      <c r="K18208" s="92"/>
    </row>
    <row r="18209" spans="10:11" x14ac:dyDescent="0.25">
      <c r="J18209" s="92"/>
      <c r="K18209" s="92"/>
    </row>
    <row r="18210" spans="10:11" x14ac:dyDescent="0.25">
      <c r="J18210" s="92"/>
      <c r="K18210" s="92"/>
    </row>
    <row r="18211" spans="10:11" x14ac:dyDescent="0.25">
      <c r="J18211" s="92"/>
      <c r="K18211" s="92"/>
    </row>
    <row r="18212" spans="10:11" x14ac:dyDescent="0.25">
      <c r="J18212" s="92"/>
      <c r="K18212" s="92"/>
    </row>
    <row r="18213" spans="10:11" x14ac:dyDescent="0.25">
      <c r="J18213" s="92"/>
      <c r="K18213" s="92"/>
    </row>
    <row r="18214" spans="10:11" x14ac:dyDescent="0.25">
      <c r="J18214" s="92"/>
      <c r="K18214" s="92"/>
    </row>
    <row r="18215" spans="10:11" x14ac:dyDescent="0.25">
      <c r="J18215" s="92"/>
      <c r="K18215" s="92"/>
    </row>
    <row r="18216" spans="10:11" x14ac:dyDescent="0.25">
      <c r="J18216" s="92"/>
      <c r="K18216" s="92"/>
    </row>
    <row r="18217" spans="10:11" x14ac:dyDescent="0.25">
      <c r="J18217" s="92"/>
      <c r="K18217" s="92"/>
    </row>
    <row r="18218" spans="10:11" x14ac:dyDescent="0.25">
      <c r="J18218" s="92"/>
      <c r="K18218" s="92"/>
    </row>
    <row r="18219" spans="10:11" x14ac:dyDescent="0.25">
      <c r="J18219" s="92"/>
      <c r="K18219" s="92"/>
    </row>
    <row r="18220" spans="10:11" x14ac:dyDescent="0.25">
      <c r="J18220" s="92"/>
      <c r="K18220" s="92"/>
    </row>
    <row r="18221" spans="10:11" x14ac:dyDescent="0.25">
      <c r="J18221" s="92"/>
      <c r="K18221" s="92"/>
    </row>
    <row r="18222" spans="10:11" x14ac:dyDescent="0.25">
      <c r="J18222" s="92"/>
      <c r="K18222" s="92"/>
    </row>
    <row r="18223" spans="10:11" x14ac:dyDescent="0.25">
      <c r="J18223" s="92"/>
      <c r="K18223" s="92"/>
    </row>
    <row r="18224" spans="10:11" x14ac:dyDescent="0.25">
      <c r="J18224" s="92"/>
      <c r="K18224" s="92"/>
    </row>
    <row r="18225" spans="10:11" x14ac:dyDescent="0.25">
      <c r="J18225" s="92"/>
      <c r="K18225" s="92"/>
    </row>
    <row r="18226" spans="10:11" x14ac:dyDescent="0.25">
      <c r="J18226" s="92"/>
      <c r="K18226" s="92"/>
    </row>
    <row r="18227" spans="10:11" x14ac:dyDescent="0.25">
      <c r="J18227" s="92"/>
      <c r="K18227" s="92"/>
    </row>
    <row r="18228" spans="10:11" x14ac:dyDescent="0.25">
      <c r="J18228" s="92"/>
      <c r="K18228" s="92"/>
    </row>
    <row r="18229" spans="10:11" x14ac:dyDescent="0.25">
      <c r="J18229" s="92"/>
      <c r="K18229" s="92"/>
    </row>
    <row r="18230" spans="10:11" x14ac:dyDescent="0.25">
      <c r="J18230" s="92"/>
      <c r="K18230" s="92"/>
    </row>
    <row r="18231" spans="10:11" x14ac:dyDescent="0.25">
      <c r="J18231" s="92"/>
      <c r="K18231" s="92"/>
    </row>
    <row r="18232" spans="10:11" x14ac:dyDescent="0.25">
      <c r="J18232" s="92"/>
      <c r="K18232" s="92"/>
    </row>
    <row r="18233" spans="10:11" x14ac:dyDescent="0.25">
      <c r="J18233" s="92"/>
      <c r="K18233" s="92"/>
    </row>
    <row r="18234" spans="10:11" x14ac:dyDescent="0.25">
      <c r="J18234" s="92"/>
      <c r="K18234" s="92"/>
    </row>
    <row r="18235" spans="10:11" x14ac:dyDescent="0.25">
      <c r="J18235" s="92"/>
      <c r="K18235" s="92"/>
    </row>
    <row r="18236" spans="10:11" x14ac:dyDescent="0.25">
      <c r="J18236" s="92"/>
      <c r="K18236" s="92"/>
    </row>
    <row r="18237" spans="10:11" x14ac:dyDescent="0.25">
      <c r="J18237" s="92"/>
      <c r="K18237" s="92"/>
    </row>
    <row r="18238" spans="10:11" x14ac:dyDescent="0.25">
      <c r="J18238" s="92"/>
      <c r="K18238" s="92"/>
    </row>
    <row r="18239" spans="10:11" x14ac:dyDescent="0.25">
      <c r="J18239" s="92"/>
      <c r="K18239" s="92"/>
    </row>
    <row r="18240" spans="10:11" x14ac:dyDescent="0.25">
      <c r="J18240" s="92"/>
      <c r="K18240" s="92"/>
    </row>
    <row r="18241" spans="10:11" x14ac:dyDescent="0.25">
      <c r="J18241" s="92"/>
      <c r="K18241" s="92"/>
    </row>
    <row r="18242" spans="10:11" x14ac:dyDescent="0.25">
      <c r="J18242" s="92"/>
      <c r="K18242" s="92"/>
    </row>
    <row r="18243" spans="10:11" x14ac:dyDescent="0.25">
      <c r="J18243" s="92"/>
      <c r="K18243" s="92"/>
    </row>
    <row r="18244" spans="10:11" x14ac:dyDescent="0.25">
      <c r="J18244" s="92"/>
      <c r="K18244" s="92"/>
    </row>
    <row r="18245" spans="10:11" x14ac:dyDescent="0.25">
      <c r="J18245" s="92"/>
      <c r="K18245" s="92"/>
    </row>
    <row r="18246" spans="10:11" x14ac:dyDescent="0.25">
      <c r="J18246" s="92"/>
      <c r="K18246" s="92"/>
    </row>
    <row r="18247" spans="10:11" x14ac:dyDescent="0.25">
      <c r="J18247" s="92"/>
      <c r="K18247" s="92"/>
    </row>
    <row r="18248" spans="10:11" x14ac:dyDescent="0.25">
      <c r="J18248" s="92"/>
      <c r="K18248" s="92"/>
    </row>
    <row r="18249" spans="10:11" x14ac:dyDescent="0.25">
      <c r="J18249" s="92"/>
      <c r="K18249" s="92"/>
    </row>
    <row r="18250" spans="10:11" x14ac:dyDescent="0.25">
      <c r="J18250" s="92"/>
      <c r="K18250" s="92"/>
    </row>
    <row r="18251" spans="10:11" x14ac:dyDescent="0.25">
      <c r="J18251" s="92"/>
      <c r="K18251" s="92"/>
    </row>
    <row r="18252" spans="10:11" x14ac:dyDescent="0.25">
      <c r="J18252" s="92"/>
      <c r="K18252" s="92"/>
    </row>
    <row r="18253" spans="10:11" x14ac:dyDescent="0.25">
      <c r="J18253" s="92"/>
      <c r="K18253" s="92"/>
    </row>
    <row r="18254" spans="10:11" x14ac:dyDescent="0.25">
      <c r="J18254" s="92"/>
      <c r="K18254" s="92"/>
    </row>
    <row r="18255" spans="10:11" x14ac:dyDescent="0.25">
      <c r="J18255" s="92"/>
      <c r="K18255" s="92"/>
    </row>
    <row r="18256" spans="10:11" x14ac:dyDescent="0.25">
      <c r="J18256" s="92"/>
      <c r="K18256" s="92"/>
    </row>
    <row r="18257" spans="10:11" x14ac:dyDescent="0.25">
      <c r="J18257" s="92"/>
      <c r="K18257" s="92"/>
    </row>
    <row r="18258" spans="10:11" x14ac:dyDescent="0.25">
      <c r="J18258" s="92"/>
      <c r="K18258" s="92"/>
    </row>
    <row r="18259" spans="10:11" x14ac:dyDescent="0.25">
      <c r="J18259" s="92"/>
      <c r="K18259" s="92"/>
    </row>
    <row r="18260" spans="10:11" x14ac:dyDescent="0.25">
      <c r="J18260" s="92"/>
      <c r="K18260" s="92"/>
    </row>
    <row r="18261" spans="10:11" x14ac:dyDescent="0.25">
      <c r="J18261" s="92"/>
      <c r="K18261" s="92"/>
    </row>
    <row r="18262" spans="10:11" x14ac:dyDescent="0.25">
      <c r="J18262" s="92"/>
      <c r="K18262" s="92"/>
    </row>
    <row r="18263" spans="10:11" x14ac:dyDescent="0.25">
      <c r="J18263" s="92"/>
      <c r="K18263" s="92"/>
    </row>
    <row r="18264" spans="10:11" x14ac:dyDescent="0.25">
      <c r="J18264" s="92"/>
      <c r="K18264" s="92"/>
    </row>
    <row r="18265" spans="10:11" x14ac:dyDescent="0.25">
      <c r="J18265" s="92"/>
      <c r="K18265" s="92"/>
    </row>
    <row r="18266" spans="10:11" x14ac:dyDescent="0.25">
      <c r="J18266" s="92"/>
      <c r="K18266" s="92"/>
    </row>
    <row r="18267" spans="10:11" x14ac:dyDescent="0.25">
      <c r="J18267" s="92"/>
      <c r="K18267" s="92"/>
    </row>
    <row r="18268" spans="10:11" x14ac:dyDescent="0.25">
      <c r="J18268" s="92"/>
      <c r="K18268" s="92"/>
    </row>
    <row r="18269" spans="10:11" x14ac:dyDescent="0.25">
      <c r="J18269" s="92"/>
      <c r="K18269" s="92"/>
    </row>
    <row r="18270" spans="10:11" x14ac:dyDescent="0.25">
      <c r="J18270" s="92"/>
      <c r="K18270" s="92"/>
    </row>
    <row r="18271" spans="10:11" x14ac:dyDescent="0.25">
      <c r="J18271" s="92"/>
      <c r="K18271" s="92"/>
    </row>
    <row r="18272" spans="10:11" x14ac:dyDescent="0.25">
      <c r="J18272" s="92"/>
      <c r="K18272" s="92"/>
    </row>
    <row r="18273" spans="10:11" x14ac:dyDescent="0.25">
      <c r="J18273" s="92"/>
      <c r="K18273" s="92"/>
    </row>
    <row r="18274" spans="10:11" x14ac:dyDescent="0.25">
      <c r="J18274" s="92"/>
      <c r="K18274" s="92"/>
    </row>
    <row r="18275" spans="10:11" x14ac:dyDescent="0.25">
      <c r="J18275" s="92"/>
      <c r="K18275" s="92"/>
    </row>
    <row r="18276" spans="10:11" x14ac:dyDescent="0.25">
      <c r="J18276" s="92"/>
      <c r="K18276" s="92"/>
    </row>
    <row r="18277" spans="10:11" x14ac:dyDescent="0.25">
      <c r="J18277" s="92"/>
      <c r="K18277" s="92"/>
    </row>
    <row r="18278" spans="10:11" x14ac:dyDescent="0.25">
      <c r="J18278" s="92"/>
      <c r="K18278" s="92"/>
    </row>
    <row r="18279" spans="10:11" x14ac:dyDescent="0.25">
      <c r="J18279" s="92"/>
      <c r="K18279" s="92"/>
    </row>
    <row r="18280" spans="10:11" x14ac:dyDescent="0.25">
      <c r="J18280" s="92"/>
      <c r="K18280" s="92"/>
    </row>
    <row r="18281" spans="10:11" x14ac:dyDescent="0.25">
      <c r="J18281" s="92"/>
      <c r="K18281" s="92"/>
    </row>
    <row r="18282" spans="10:11" x14ac:dyDescent="0.25">
      <c r="J18282" s="92"/>
      <c r="K18282" s="92"/>
    </row>
    <row r="18283" spans="10:11" x14ac:dyDescent="0.25">
      <c r="J18283" s="92"/>
      <c r="K18283" s="92"/>
    </row>
    <row r="18284" spans="10:11" x14ac:dyDescent="0.25">
      <c r="J18284" s="92"/>
      <c r="K18284" s="92"/>
    </row>
    <row r="18285" spans="10:11" x14ac:dyDescent="0.25">
      <c r="J18285" s="92"/>
      <c r="K18285" s="92"/>
    </row>
    <row r="18286" spans="10:11" x14ac:dyDescent="0.25">
      <c r="J18286" s="92"/>
      <c r="K18286" s="92"/>
    </row>
    <row r="18287" spans="10:11" x14ac:dyDescent="0.25">
      <c r="J18287" s="92"/>
      <c r="K18287" s="92"/>
    </row>
    <row r="18288" spans="10:11" x14ac:dyDescent="0.25">
      <c r="J18288" s="92"/>
      <c r="K18288" s="92"/>
    </row>
    <row r="18289" spans="10:11" x14ac:dyDescent="0.25">
      <c r="J18289" s="92"/>
      <c r="K18289" s="92"/>
    </row>
    <row r="18290" spans="10:11" x14ac:dyDescent="0.25">
      <c r="J18290" s="92"/>
      <c r="K18290" s="92"/>
    </row>
    <row r="18291" spans="10:11" x14ac:dyDescent="0.25">
      <c r="J18291" s="92"/>
      <c r="K18291" s="92"/>
    </row>
    <row r="18292" spans="10:11" x14ac:dyDescent="0.25">
      <c r="J18292" s="92"/>
      <c r="K18292" s="92"/>
    </row>
    <row r="18293" spans="10:11" x14ac:dyDescent="0.25">
      <c r="J18293" s="92"/>
      <c r="K18293" s="92"/>
    </row>
    <row r="18294" spans="10:11" x14ac:dyDescent="0.25">
      <c r="J18294" s="92"/>
      <c r="K18294" s="92"/>
    </row>
    <row r="18295" spans="10:11" x14ac:dyDescent="0.25">
      <c r="J18295" s="92"/>
      <c r="K18295" s="92"/>
    </row>
    <row r="18296" spans="10:11" x14ac:dyDescent="0.25">
      <c r="J18296" s="92"/>
      <c r="K18296" s="92"/>
    </row>
    <row r="18297" spans="10:11" x14ac:dyDescent="0.25">
      <c r="J18297" s="92"/>
      <c r="K18297" s="92"/>
    </row>
    <row r="18298" spans="10:11" x14ac:dyDescent="0.25">
      <c r="J18298" s="92"/>
      <c r="K18298" s="92"/>
    </row>
    <row r="18299" spans="10:11" x14ac:dyDescent="0.25">
      <c r="J18299" s="92"/>
      <c r="K18299" s="92"/>
    </row>
    <row r="18300" spans="10:11" x14ac:dyDescent="0.25">
      <c r="J18300" s="92"/>
      <c r="K18300" s="92"/>
    </row>
    <row r="18301" spans="10:11" x14ac:dyDescent="0.25">
      <c r="J18301" s="92"/>
      <c r="K18301" s="92"/>
    </row>
    <row r="18302" spans="10:11" x14ac:dyDescent="0.25">
      <c r="J18302" s="92"/>
      <c r="K18302" s="92"/>
    </row>
    <row r="18303" spans="10:11" x14ac:dyDescent="0.25">
      <c r="J18303" s="92"/>
      <c r="K18303" s="92"/>
    </row>
    <row r="18304" spans="10:11" x14ac:dyDescent="0.25">
      <c r="J18304" s="92"/>
      <c r="K18304" s="92"/>
    </row>
    <row r="18305" spans="10:11" x14ac:dyDescent="0.25">
      <c r="J18305" s="92"/>
      <c r="K18305" s="92"/>
    </row>
    <row r="18306" spans="10:11" x14ac:dyDescent="0.25">
      <c r="J18306" s="92"/>
      <c r="K18306" s="92"/>
    </row>
    <row r="18307" spans="10:11" x14ac:dyDescent="0.25">
      <c r="J18307" s="92"/>
      <c r="K18307" s="92"/>
    </row>
    <row r="18308" spans="10:11" x14ac:dyDescent="0.25">
      <c r="J18308" s="92"/>
      <c r="K18308" s="92"/>
    </row>
    <row r="18309" spans="10:11" x14ac:dyDescent="0.25">
      <c r="J18309" s="92"/>
      <c r="K18309" s="92"/>
    </row>
    <row r="18310" spans="10:11" x14ac:dyDescent="0.25">
      <c r="J18310" s="92"/>
      <c r="K18310" s="92"/>
    </row>
    <row r="18311" spans="10:11" x14ac:dyDescent="0.25">
      <c r="J18311" s="92"/>
      <c r="K18311" s="92"/>
    </row>
    <row r="18312" spans="10:11" x14ac:dyDescent="0.25">
      <c r="J18312" s="92"/>
      <c r="K18312" s="92"/>
    </row>
    <row r="18313" spans="10:11" x14ac:dyDescent="0.25">
      <c r="J18313" s="92"/>
      <c r="K18313" s="92"/>
    </row>
    <row r="18314" spans="10:11" x14ac:dyDescent="0.25">
      <c r="J18314" s="92"/>
      <c r="K18314" s="92"/>
    </row>
    <row r="18315" spans="10:11" x14ac:dyDescent="0.25">
      <c r="J18315" s="92"/>
      <c r="K18315" s="92"/>
    </row>
    <row r="18316" spans="10:11" x14ac:dyDescent="0.25">
      <c r="J18316" s="92"/>
      <c r="K18316" s="92"/>
    </row>
    <row r="18317" spans="10:11" x14ac:dyDescent="0.25">
      <c r="J18317" s="92"/>
      <c r="K18317" s="92"/>
    </row>
    <row r="18318" spans="10:11" x14ac:dyDescent="0.25">
      <c r="J18318" s="92"/>
      <c r="K18318" s="92"/>
    </row>
    <row r="18319" spans="10:11" x14ac:dyDescent="0.25">
      <c r="J18319" s="92"/>
      <c r="K18319" s="92"/>
    </row>
    <row r="18320" spans="10:11" x14ac:dyDescent="0.25">
      <c r="J18320" s="92"/>
      <c r="K18320" s="92"/>
    </row>
    <row r="18321" spans="10:11" x14ac:dyDescent="0.25">
      <c r="J18321" s="92"/>
      <c r="K18321" s="92"/>
    </row>
    <row r="18322" spans="10:11" x14ac:dyDescent="0.25">
      <c r="J18322" s="92"/>
      <c r="K18322" s="92"/>
    </row>
    <row r="18323" spans="10:11" x14ac:dyDescent="0.25">
      <c r="J18323" s="92"/>
      <c r="K18323" s="92"/>
    </row>
    <row r="18324" spans="10:11" x14ac:dyDescent="0.25">
      <c r="J18324" s="92"/>
      <c r="K18324" s="92"/>
    </row>
    <row r="18325" spans="10:11" x14ac:dyDescent="0.25">
      <c r="J18325" s="92"/>
      <c r="K18325" s="92"/>
    </row>
    <row r="18326" spans="10:11" x14ac:dyDescent="0.25">
      <c r="J18326" s="92"/>
      <c r="K18326" s="92"/>
    </row>
    <row r="18327" spans="10:11" x14ac:dyDescent="0.25">
      <c r="J18327" s="92"/>
      <c r="K18327" s="92"/>
    </row>
    <row r="18328" spans="10:11" x14ac:dyDescent="0.25">
      <c r="J18328" s="92"/>
      <c r="K18328" s="92"/>
    </row>
    <row r="18329" spans="10:11" x14ac:dyDescent="0.25">
      <c r="J18329" s="92"/>
      <c r="K18329" s="92"/>
    </row>
    <row r="18330" spans="10:11" x14ac:dyDescent="0.25">
      <c r="J18330" s="92"/>
      <c r="K18330" s="92"/>
    </row>
    <row r="18331" spans="10:11" x14ac:dyDescent="0.25">
      <c r="J18331" s="92"/>
      <c r="K18331" s="92"/>
    </row>
    <row r="18332" spans="10:11" x14ac:dyDescent="0.25">
      <c r="J18332" s="92"/>
      <c r="K18332" s="92"/>
    </row>
    <row r="18333" spans="10:11" x14ac:dyDescent="0.25">
      <c r="J18333" s="92"/>
      <c r="K18333" s="92"/>
    </row>
    <row r="18334" spans="10:11" x14ac:dyDescent="0.25">
      <c r="J18334" s="92"/>
      <c r="K18334" s="92"/>
    </row>
    <row r="18335" spans="10:11" x14ac:dyDescent="0.25">
      <c r="J18335" s="92"/>
      <c r="K18335" s="92"/>
    </row>
    <row r="18336" spans="10:11" x14ac:dyDescent="0.25">
      <c r="J18336" s="92"/>
      <c r="K18336" s="92"/>
    </row>
    <row r="18337" spans="10:11" x14ac:dyDescent="0.25">
      <c r="J18337" s="92"/>
      <c r="K18337" s="92"/>
    </row>
    <row r="18338" spans="10:11" x14ac:dyDescent="0.25">
      <c r="J18338" s="92"/>
      <c r="K18338" s="92"/>
    </row>
    <row r="18339" spans="10:11" x14ac:dyDescent="0.25">
      <c r="J18339" s="92"/>
      <c r="K18339" s="92"/>
    </row>
    <row r="18340" spans="10:11" x14ac:dyDescent="0.25">
      <c r="J18340" s="92"/>
      <c r="K18340" s="92"/>
    </row>
    <row r="18341" spans="10:11" x14ac:dyDescent="0.25">
      <c r="J18341" s="92"/>
      <c r="K18341" s="92"/>
    </row>
    <row r="18342" spans="10:11" x14ac:dyDescent="0.25">
      <c r="J18342" s="92"/>
      <c r="K18342" s="92"/>
    </row>
    <row r="18343" spans="10:11" x14ac:dyDescent="0.25">
      <c r="J18343" s="92"/>
      <c r="K18343" s="92"/>
    </row>
    <row r="18344" spans="10:11" x14ac:dyDescent="0.25">
      <c r="J18344" s="92"/>
      <c r="K18344" s="92"/>
    </row>
    <row r="18345" spans="10:11" x14ac:dyDescent="0.25">
      <c r="J18345" s="92"/>
      <c r="K18345" s="92"/>
    </row>
    <row r="18346" spans="10:11" x14ac:dyDescent="0.25">
      <c r="J18346" s="92"/>
      <c r="K18346" s="92"/>
    </row>
    <row r="18347" spans="10:11" x14ac:dyDescent="0.25">
      <c r="J18347" s="92"/>
      <c r="K18347" s="92"/>
    </row>
    <row r="18348" spans="10:11" x14ac:dyDescent="0.25">
      <c r="J18348" s="92"/>
      <c r="K18348" s="92"/>
    </row>
    <row r="18349" spans="10:11" x14ac:dyDescent="0.25">
      <c r="J18349" s="92"/>
      <c r="K18349" s="92"/>
    </row>
    <row r="18350" spans="10:11" x14ac:dyDescent="0.25">
      <c r="J18350" s="92"/>
      <c r="K18350" s="92"/>
    </row>
    <row r="18351" spans="10:11" x14ac:dyDescent="0.25">
      <c r="J18351" s="92"/>
      <c r="K18351" s="92"/>
    </row>
    <row r="18352" spans="10:11" x14ac:dyDescent="0.25">
      <c r="J18352" s="92"/>
      <c r="K18352" s="92"/>
    </row>
    <row r="18353" spans="10:11" x14ac:dyDescent="0.25">
      <c r="J18353" s="92"/>
      <c r="K18353" s="92"/>
    </row>
    <row r="18354" spans="10:11" x14ac:dyDescent="0.25">
      <c r="J18354" s="92"/>
      <c r="K18354" s="92"/>
    </row>
    <row r="18355" spans="10:11" x14ac:dyDescent="0.25">
      <c r="J18355" s="92"/>
      <c r="K18355" s="92"/>
    </row>
    <row r="18356" spans="10:11" x14ac:dyDescent="0.25">
      <c r="J18356" s="92"/>
      <c r="K18356" s="92"/>
    </row>
    <row r="18357" spans="10:11" x14ac:dyDescent="0.25">
      <c r="J18357" s="92"/>
      <c r="K18357" s="92"/>
    </row>
    <row r="18358" spans="10:11" x14ac:dyDescent="0.25">
      <c r="J18358" s="92"/>
      <c r="K18358" s="92"/>
    </row>
    <row r="18359" spans="10:11" x14ac:dyDescent="0.25">
      <c r="J18359" s="92"/>
      <c r="K18359" s="92"/>
    </row>
    <row r="18360" spans="10:11" x14ac:dyDescent="0.25">
      <c r="J18360" s="92"/>
      <c r="K18360" s="92"/>
    </row>
    <row r="18361" spans="10:11" x14ac:dyDescent="0.25">
      <c r="J18361" s="92"/>
      <c r="K18361" s="92"/>
    </row>
    <row r="18362" spans="10:11" x14ac:dyDescent="0.25">
      <c r="J18362" s="92"/>
      <c r="K18362" s="92"/>
    </row>
    <row r="18363" spans="10:11" x14ac:dyDescent="0.25">
      <c r="J18363" s="92"/>
      <c r="K18363" s="92"/>
    </row>
    <row r="18364" spans="10:11" x14ac:dyDescent="0.25">
      <c r="J18364" s="92"/>
      <c r="K18364" s="92"/>
    </row>
    <row r="18365" spans="10:11" x14ac:dyDescent="0.25">
      <c r="J18365" s="92"/>
      <c r="K18365" s="92"/>
    </row>
    <row r="18366" spans="10:11" x14ac:dyDescent="0.25">
      <c r="J18366" s="92"/>
      <c r="K18366" s="92"/>
    </row>
    <row r="18367" spans="10:11" x14ac:dyDescent="0.25">
      <c r="J18367" s="92"/>
      <c r="K18367" s="92"/>
    </row>
    <row r="18368" spans="10:11" x14ac:dyDescent="0.25">
      <c r="J18368" s="92"/>
      <c r="K18368" s="92"/>
    </row>
    <row r="18369" spans="10:11" x14ac:dyDescent="0.25">
      <c r="J18369" s="92"/>
      <c r="K18369" s="92"/>
    </row>
    <row r="18370" spans="10:11" x14ac:dyDescent="0.25">
      <c r="J18370" s="92"/>
      <c r="K18370" s="92"/>
    </row>
    <row r="18371" spans="10:11" x14ac:dyDescent="0.25">
      <c r="J18371" s="92"/>
      <c r="K18371" s="92"/>
    </row>
    <row r="18372" spans="10:11" x14ac:dyDescent="0.25">
      <c r="J18372" s="92"/>
      <c r="K18372" s="92"/>
    </row>
    <row r="18373" spans="10:11" x14ac:dyDescent="0.25">
      <c r="J18373" s="92"/>
      <c r="K18373" s="92"/>
    </row>
    <row r="18374" spans="10:11" x14ac:dyDescent="0.25">
      <c r="J18374" s="92"/>
      <c r="K18374" s="92"/>
    </row>
    <row r="18375" spans="10:11" x14ac:dyDescent="0.25">
      <c r="J18375" s="92"/>
      <c r="K18375" s="92"/>
    </row>
    <row r="18376" spans="10:11" x14ac:dyDescent="0.25">
      <c r="J18376" s="92"/>
      <c r="K18376" s="92"/>
    </row>
    <row r="18377" spans="10:11" x14ac:dyDescent="0.25">
      <c r="J18377" s="92"/>
      <c r="K18377" s="92"/>
    </row>
    <row r="18378" spans="10:11" x14ac:dyDescent="0.25">
      <c r="J18378" s="92"/>
      <c r="K18378" s="92"/>
    </row>
    <row r="18379" spans="10:11" x14ac:dyDescent="0.25">
      <c r="J18379" s="92"/>
      <c r="K18379" s="92"/>
    </row>
    <row r="18380" spans="10:11" x14ac:dyDescent="0.25">
      <c r="J18380" s="92"/>
      <c r="K18380" s="92"/>
    </row>
    <row r="18381" spans="10:11" x14ac:dyDescent="0.25">
      <c r="J18381" s="92"/>
      <c r="K18381" s="92"/>
    </row>
    <row r="18382" spans="10:11" x14ac:dyDescent="0.25">
      <c r="J18382" s="92"/>
      <c r="K18382" s="92"/>
    </row>
    <row r="18383" spans="10:11" x14ac:dyDescent="0.25">
      <c r="J18383" s="92"/>
      <c r="K18383" s="92"/>
    </row>
    <row r="18384" spans="10:11" x14ac:dyDescent="0.25">
      <c r="J18384" s="92"/>
      <c r="K18384" s="92"/>
    </row>
    <row r="18385" spans="10:11" x14ac:dyDescent="0.25">
      <c r="J18385" s="92"/>
      <c r="K18385" s="92"/>
    </row>
    <row r="18386" spans="10:11" x14ac:dyDescent="0.25">
      <c r="J18386" s="92"/>
      <c r="K18386" s="92"/>
    </row>
    <row r="18387" spans="10:11" x14ac:dyDescent="0.25">
      <c r="J18387" s="92"/>
      <c r="K18387" s="92"/>
    </row>
    <row r="18388" spans="10:11" x14ac:dyDescent="0.25">
      <c r="J18388" s="92"/>
      <c r="K18388" s="92"/>
    </row>
    <row r="18389" spans="10:11" x14ac:dyDescent="0.25">
      <c r="J18389" s="92"/>
      <c r="K18389" s="92"/>
    </row>
    <row r="18390" spans="10:11" x14ac:dyDescent="0.25">
      <c r="J18390" s="92"/>
      <c r="K18390" s="92"/>
    </row>
    <row r="18391" spans="10:11" x14ac:dyDescent="0.25">
      <c r="J18391" s="92"/>
      <c r="K18391" s="92"/>
    </row>
    <row r="18392" spans="10:11" x14ac:dyDescent="0.25">
      <c r="J18392" s="92"/>
      <c r="K18392" s="92"/>
    </row>
    <row r="18393" spans="10:11" x14ac:dyDescent="0.25">
      <c r="J18393" s="92"/>
      <c r="K18393" s="92"/>
    </row>
    <row r="18394" spans="10:11" x14ac:dyDescent="0.25">
      <c r="J18394" s="92"/>
      <c r="K18394" s="92"/>
    </row>
    <row r="18395" spans="10:11" x14ac:dyDescent="0.25">
      <c r="J18395" s="92"/>
      <c r="K18395" s="92"/>
    </row>
    <row r="18396" spans="10:11" x14ac:dyDescent="0.25">
      <c r="J18396" s="92"/>
      <c r="K18396" s="92"/>
    </row>
    <row r="18397" spans="10:11" x14ac:dyDescent="0.25">
      <c r="J18397" s="92"/>
      <c r="K18397" s="92"/>
    </row>
    <row r="18398" spans="10:11" x14ac:dyDescent="0.25">
      <c r="J18398" s="92"/>
      <c r="K18398" s="92"/>
    </row>
    <row r="18399" spans="10:11" x14ac:dyDescent="0.25">
      <c r="J18399" s="92"/>
      <c r="K18399" s="92"/>
    </row>
    <row r="18400" spans="10:11" x14ac:dyDescent="0.25">
      <c r="J18400" s="92"/>
      <c r="K18400" s="92"/>
    </row>
    <row r="18401" spans="10:11" x14ac:dyDescent="0.25">
      <c r="J18401" s="92"/>
      <c r="K18401" s="92"/>
    </row>
    <row r="18402" spans="10:11" x14ac:dyDescent="0.25">
      <c r="J18402" s="92"/>
      <c r="K18402" s="92"/>
    </row>
    <row r="18403" spans="10:11" x14ac:dyDescent="0.25">
      <c r="J18403" s="92"/>
      <c r="K18403" s="92"/>
    </row>
    <row r="18404" spans="10:11" x14ac:dyDescent="0.25">
      <c r="J18404" s="92"/>
      <c r="K18404" s="92"/>
    </row>
    <row r="18405" spans="10:11" x14ac:dyDescent="0.25">
      <c r="J18405" s="92"/>
      <c r="K18405" s="92"/>
    </row>
    <row r="18406" spans="10:11" x14ac:dyDescent="0.25">
      <c r="J18406" s="92"/>
      <c r="K18406" s="92"/>
    </row>
    <row r="18407" spans="10:11" x14ac:dyDescent="0.25">
      <c r="J18407" s="92"/>
      <c r="K18407" s="92"/>
    </row>
    <row r="18408" spans="10:11" x14ac:dyDescent="0.25">
      <c r="J18408" s="92"/>
      <c r="K18408" s="92"/>
    </row>
    <row r="18409" spans="10:11" x14ac:dyDescent="0.25">
      <c r="J18409" s="92"/>
      <c r="K18409" s="92"/>
    </row>
    <row r="18410" spans="10:11" x14ac:dyDescent="0.25">
      <c r="J18410" s="92"/>
      <c r="K18410" s="92"/>
    </row>
    <row r="18411" spans="10:11" x14ac:dyDescent="0.25">
      <c r="J18411" s="92"/>
      <c r="K18411" s="92"/>
    </row>
    <row r="18412" spans="10:11" x14ac:dyDescent="0.25">
      <c r="J18412" s="92"/>
      <c r="K18412" s="92"/>
    </row>
    <row r="18413" spans="10:11" x14ac:dyDescent="0.25">
      <c r="J18413" s="92"/>
      <c r="K18413" s="92"/>
    </row>
    <row r="18414" spans="10:11" x14ac:dyDescent="0.25">
      <c r="J18414" s="92"/>
      <c r="K18414" s="92"/>
    </row>
    <row r="18415" spans="10:11" x14ac:dyDescent="0.25">
      <c r="J18415" s="92"/>
      <c r="K18415" s="92"/>
    </row>
    <row r="18416" spans="10:11" x14ac:dyDescent="0.25">
      <c r="J18416" s="92"/>
      <c r="K18416" s="92"/>
    </row>
    <row r="18417" spans="10:11" x14ac:dyDescent="0.25">
      <c r="J18417" s="92"/>
      <c r="K18417" s="92"/>
    </row>
    <row r="18418" spans="10:11" x14ac:dyDescent="0.25">
      <c r="J18418" s="92"/>
      <c r="K18418" s="92"/>
    </row>
    <row r="18419" spans="10:11" x14ac:dyDescent="0.25">
      <c r="J18419" s="92"/>
      <c r="K18419" s="92"/>
    </row>
    <row r="18420" spans="10:11" x14ac:dyDescent="0.25">
      <c r="J18420" s="92"/>
      <c r="K18420" s="92"/>
    </row>
    <row r="18421" spans="10:11" x14ac:dyDescent="0.25">
      <c r="J18421" s="92"/>
      <c r="K18421" s="92"/>
    </row>
    <row r="18422" spans="10:11" x14ac:dyDescent="0.25">
      <c r="J18422" s="92"/>
      <c r="K18422" s="92"/>
    </row>
    <row r="18423" spans="10:11" x14ac:dyDescent="0.25">
      <c r="J18423" s="92"/>
      <c r="K18423" s="92"/>
    </row>
    <row r="18424" spans="10:11" x14ac:dyDescent="0.25">
      <c r="J18424" s="92"/>
      <c r="K18424" s="92"/>
    </row>
    <row r="18425" spans="10:11" x14ac:dyDescent="0.25">
      <c r="J18425" s="92"/>
      <c r="K18425" s="92"/>
    </row>
    <row r="18426" spans="10:11" x14ac:dyDescent="0.25">
      <c r="J18426" s="92"/>
      <c r="K18426" s="92"/>
    </row>
    <row r="18427" spans="10:11" x14ac:dyDescent="0.25">
      <c r="J18427" s="92"/>
      <c r="K18427" s="92"/>
    </row>
    <row r="18428" spans="10:11" x14ac:dyDescent="0.25">
      <c r="J18428" s="92"/>
      <c r="K18428" s="92"/>
    </row>
    <row r="18429" spans="10:11" x14ac:dyDescent="0.25">
      <c r="J18429" s="92"/>
      <c r="K18429" s="92"/>
    </row>
    <row r="18430" spans="10:11" x14ac:dyDescent="0.25">
      <c r="J18430" s="92"/>
      <c r="K18430" s="92"/>
    </row>
    <row r="18431" spans="10:11" x14ac:dyDescent="0.25">
      <c r="J18431" s="92"/>
      <c r="K18431" s="92"/>
    </row>
    <row r="18432" spans="10:11" x14ac:dyDescent="0.25">
      <c r="J18432" s="92"/>
      <c r="K18432" s="92"/>
    </row>
    <row r="18433" spans="10:11" x14ac:dyDescent="0.25">
      <c r="J18433" s="92"/>
      <c r="K18433" s="92"/>
    </row>
    <row r="18434" spans="10:11" x14ac:dyDescent="0.25">
      <c r="J18434" s="92"/>
      <c r="K18434" s="92"/>
    </row>
    <row r="18435" spans="10:11" x14ac:dyDescent="0.25">
      <c r="J18435" s="92"/>
      <c r="K18435" s="92"/>
    </row>
    <row r="18436" spans="10:11" x14ac:dyDescent="0.25">
      <c r="J18436" s="92"/>
      <c r="K18436" s="92"/>
    </row>
    <row r="18437" spans="10:11" x14ac:dyDescent="0.25">
      <c r="J18437" s="92"/>
      <c r="K18437" s="92"/>
    </row>
    <row r="18438" spans="10:11" x14ac:dyDescent="0.25">
      <c r="J18438" s="92"/>
      <c r="K18438" s="92"/>
    </row>
    <row r="18439" spans="10:11" x14ac:dyDescent="0.25">
      <c r="J18439" s="92"/>
      <c r="K18439" s="92"/>
    </row>
    <row r="18440" spans="10:11" x14ac:dyDescent="0.25">
      <c r="J18440" s="92"/>
      <c r="K18440" s="92"/>
    </row>
    <row r="18441" spans="10:11" x14ac:dyDescent="0.25">
      <c r="J18441" s="92"/>
      <c r="K18441" s="92"/>
    </row>
    <row r="18442" spans="10:11" x14ac:dyDescent="0.25">
      <c r="J18442" s="92"/>
      <c r="K18442" s="92"/>
    </row>
    <row r="18443" spans="10:11" x14ac:dyDescent="0.25">
      <c r="J18443" s="92"/>
      <c r="K18443" s="92"/>
    </row>
    <row r="18444" spans="10:11" x14ac:dyDescent="0.25">
      <c r="J18444" s="92"/>
      <c r="K18444" s="92"/>
    </row>
    <row r="18445" spans="10:11" x14ac:dyDescent="0.25">
      <c r="J18445" s="92"/>
      <c r="K18445" s="92"/>
    </row>
    <row r="18446" spans="10:11" x14ac:dyDescent="0.25">
      <c r="J18446" s="92"/>
      <c r="K18446" s="92"/>
    </row>
    <row r="18447" spans="10:11" x14ac:dyDescent="0.25">
      <c r="J18447" s="92"/>
      <c r="K18447" s="92"/>
    </row>
    <row r="18448" spans="10:11" x14ac:dyDescent="0.25">
      <c r="J18448" s="92"/>
      <c r="K18448" s="92"/>
    </row>
    <row r="18449" spans="10:11" x14ac:dyDescent="0.25">
      <c r="J18449" s="92"/>
      <c r="K18449" s="92"/>
    </row>
    <row r="18450" spans="10:11" x14ac:dyDescent="0.25">
      <c r="J18450" s="92"/>
      <c r="K18450" s="92"/>
    </row>
    <row r="18451" spans="10:11" x14ac:dyDescent="0.25">
      <c r="J18451" s="92"/>
      <c r="K18451" s="92"/>
    </row>
    <row r="18452" spans="10:11" x14ac:dyDescent="0.25">
      <c r="J18452" s="92"/>
      <c r="K18452" s="92"/>
    </row>
    <row r="18453" spans="10:11" x14ac:dyDescent="0.25">
      <c r="J18453" s="92"/>
      <c r="K18453" s="92"/>
    </row>
    <row r="18454" spans="10:11" x14ac:dyDescent="0.25">
      <c r="J18454" s="92"/>
      <c r="K18454" s="92"/>
    </row>
    <row r="18455" spans="10:11" x14ac:dyDescent="0.25">
      <c r="J18455" s="92"/>
      <c r="K18455" s="92"/>
    </row>
    <row r="18456" spans="10:11" x14ac:dyDescent="0.25">
      <c r="J18456" s="92"/>
      <c r="K18456" s="92"/>
    </row>
    <row r="18457" spans="10:11" x14ac:dyDescent="0.25">
      <c r="J18457" s="92"/>
      <c r="K18457" s="92"/>
    </row>
    <row r="18458" spans="10:11" x14ac:dyDescent="0.25">
      <c r="J18458" s="92"/>
      <c r="K18458" s="92"/>
    </row>
    <row r="18459" spans="10:11" x14ac:dyDescent="0.25">
      <c r="J18459" s="92"/>
      <c r="K18459" s="92"/>
    </row>
    <row r="18460" spans="10:11" x14ac:dyDescent="0.25">
      <c r="J18460" s="92"/>
      <c r="K18460" s="92"/>
    </row>
    <row r="18461" spans="10:11" x14ac:dyDescent="0.25">
      <c r="J18461" s="92"/>
      <c r="K18461" s="92"/>
    </row>
    <row r="18462" spans="10:11" x14ac:dyDescent="0.25">
      <c r="J18462" s="92"/>
      <c r="K18462" s="92"/>
    </row>
    <row r="18463" spans="10:11" x14ac:dyDescent="0.25">
      <c r="J18463" s="92"/>
      <c r="K18463" s="92"/>
    </row>
    <row r="18464" spans="10:11" x14ac:dyDescent="0.25">
      <c r="J18464" s="92"/>
      <c r="K18464" s="92"/>
    </row>
    <row r="18465" spans="10:11" x14ac:dyDescent="0.25">
      <c r="J18465" s="92"/>
      <c r="K18465" s="92"/>
    </row>
    <row r="18466" spans="10:11" x14ac:dyDescent="0.25">
      <c r="J18466" s="92"/>
      <c r="K18466" s="92"/>
    </row>
    <row r="18467" spans="10:11" x14ac:dyDescent="0.25">
      <c r="J18467" s="92"/>
      <c r="K18467" s="92"/>
    </row>
    <row r="18468" spans="10:11" x14ac:dyDescent="0.25">
      <c r="J18468" s="92"/>
      <c r="K18468" s="92"/>
    </row>
    <row r="18469" spans="10:11" x14ac:dyDescent="0.25">
      <c r="J18469" s="92"/>
      <c r="K18469" s="92"/>
    </row>
    <row r="18470" spans="10:11" x14ac:dyDescent="0.25">
      <c r="J18470" s="92"/>
      <c r="K18470" s="92"/>
    </row>
    <row r="18471" spans="10:11" x14ac:dyDescent="0.25">
      <c r="J18471" s="92"/>
      <c r="K18471" s="92"/>
    </row>
    <row r="18472" spans="10:11" x14ac:dyDescent="0.25">
      <c r="J18472" s="92"/>
      <c r="K18472" s="92"/>
    </row>
    <row r="18473" spans="10:11" x14ac:dyDescent="0.25">
      <c r="J18473" s="92"/>
      <c r="K18473" s="92"/>
    </row>
    <row r="18474" spans="10:11" x14ac:dyDescent="0.25">
      <c r="J18474" s="92"/>
      <c r="K18474" s="92"/>
    </row>
    <row r="18475" spans="10:11" x14ac:dyDescent="0.25">
      <c r="J18475" s="92"/>
      <c r="K18475" s="92"/>
    </row>
    <row r="18476" spans="10:11" x14ac:dyDescent="0.25">
      <c r="J18476" s="92"/>
      <c r="K18476" s="92"/>
    </row>
    <row r="18477" spans="10:11" x14ac:dyDescent="0.25">
      <c r="J18477" s="92"/>
      <c r="K18477" s="92"/>
    </row>
    <row r="18478" spans="10:11" x14ac:dyDescent="0.25">
      <c r="J18478" s="92"/>
      <c r="K18478" s="92"/>
    </row>
    <row r="18479" spans="10:11" x14ac:dyDescent="0.25">
      <c r="J18479" s="92"/>
      <c r="K18479" s="92"/>
    </row>
    <row r="18480" spans="10:11" x14ac:dyDescent="0.25">
      <c r="J18480" s="92"/>
      <c r="K18480" s="92"/>
    </row>
    <row r="18481" spans="10:11" x14ac:dyDescent="0.25">
      <c r="J18481" s="92"/>
      <c r="K18481" s="92"/>
    </row>
    <row r="18482" spans="10:11" x14ac:dyDescent="0.25">
      <c r="J18482" s="92"/>
      <c r="K18482" s="92"/>
    </row>
    <row r="18483" spans="10:11" x14ac:dyDescent="0.25">
      <c r="J18483" s="92"/>
      <c r="K18483" s="92"/>
    </row>
    <row r="18484" spans="10:11" x14ac:dyDescent="0.25">
      <c r="J18484" s="92"/>
      <c r="K18484" s="92"/>
    </row>
    <row r="18485" spans="10:11" x14ac:dyDescent="0.25">
      <c r="J18485" s="92"/>
      <c r="K18485" s="92"/>
    </row>
    <row r="18486" spans="10:11" x14ac:dyDescent="0.25">
      <c r="J18486" s="92"/>
      <c r="K18486" s="92"/>
    </row>
    <row r="18487" spans="10:11" x14ac:dyDescent="0.25">
      <c r="J18487" s="92"/>
      <c r="K18487" s="92"/>
    </row>
    <row r="18488" spans="10:11" x14ac:dyDescent="0.25">
      <c r="J18488" s="92"/>
      <c r="K18488" s="92"/>
    </row>
    <row r="18489" spans="10:11" x14ac:dyDescent="0.25">
      <c r="J18489" s="92"/>
      <c r="K18489" s="92"/>
    </row>
    <row r="18490" spans="10:11" x14ac:dyDescent="0.25">
      <c r="J18490" s="92"/>
      <c r="K18490" s="92"/>
    </row>
    <row r="18491" spans="10:11" x14ac:dyDescent="0.25">
      <c r="J18491" s="92"/>
      <c r="K18491" s="92"/>
    </row>
    <row r="18492" spans="10:11" x14ac:dyDescent="0.25">
      <c r="J18492" s="92"/>
      <c r="K18492" s="92"/>
    </row>
    <row r="18493" spans="10:11" x14ac:dyDescent="0.25">
      <c r="J18493" s="92"/>
      <c r="K18493" s="92"/>
    </row>
    <row r="18494" spans="10:11" x14ac:dyDescent="0.25">
      <c r="J18494" s="92"/>
      <c r="K18494" s="92"/>
    </row>
    <row r="18495" spans="10:11" x14ac:dyDescent="0.25">
      <c r="J18495" s="92"/>
      <c r="K18495" s="92"/>
    </row>
    <row r="18496" spans="10:11" x14ac:dyDescent="0.25">
      <c r="J18496" s="92"/>
      <c r="K18496" s="92"/>
    </row>
    <row r="18497" spans="10:11" x14ac:dyDescent="0.25">
      <c r="J18497" s="92"/>
      <c r="K18497" s="92"/>
    </row>
    <row r="18498" spans="10:11" x14ac:dyDescent="0.25">
      <c r="J18498" s="92"/>
      <c r="K18498" s="92"/>
    </row>
    <row r="18499" spans="10:11" x14ac:dyDescent="0.25">
      <c r="J18499" s="92"/>
      <c r="K18499" s="92"/>
    </row>
    <row r="18500" spans="10:11" x14ac:dyDescent="0.25">
      <c r="J18500" s="92"/>
      <c r="K18500" s="92"/>
    </row>
    <row r="18501" spans="10:11" x14ac:dyDescent="0.25">
      <c r="J18501" s="92"/>
      <c r="K18501" s="92"/>
    </row>
    <row r="18502" spans="10:11" x14ac:dyDescent="0.25">
      <c r="J18502" s="92"/>
      <c r="K18502" s="92"/>
    </row>
    <row r="18503" spans="10:11" x14ac:dyDescent="0.25">
      <c r="J18503" s="92"/>
      <c r="K18503" s="92"/>
    </row>
    <row r="18504" spans="10:11" x14ac:dyDescent="0.25">
      <c r="J18504" s="92"/>
      <c r="K18504" s="92"/>
    </row>
    <row r="18505" spans="10:11" x14ac:dyDescent="0.25">
      <c r="J18505" s="92"/>
      <c r="K18505" s="92"/>
    </row>
    <row r="18506" spans="10:11" x14ac:dyDescent="0.25">
      <c r="J18506" s="92"/>
      <c r="K18506" s="92"/>
    </row>
    <row r="18507" spans="10:11" x14ac:dyDescent="0.25">
      <c r="J18507" s="92"/>
      <c r="K18507" s="92"/>
    </row>
    <row r="18508" spans="10:11" x14ac:dyDescent="0.25">
      <c r="J18508" s="92"/>
      <c r="K18508" s="92"/>
    </row>
    <row r="18509" spans="10:11" x14ac:dyDescent="0.25">
      <c r="J18509" s="92"/>
      <c r="K18509" s="92"/>
    </row>
    <row r="18510" spans="10:11" x14ac:dyDescent="0.25">
      <c r="J18510" s="92"/>
      <c r="K18510" s="92"/>
    </row>
    <row r="18511" spans="10:11" x14ac:dyDescent="0.25">
      <c r="J18511" s="92"/>
      <c r="K18511" s="92"/>
    </row>
    <row r="18512" spans="10:11" x14ac:dyDescent="0.25">
      <c r="J18512" s="92"/>
      <c r="K18512" s="92"/>
    </row>
    <row r="18513" spans="10:11" x14ac:dyDescent="0.25">
      <c r="J18513" s="92"/>
      <c r="K18513" s="92"/>
    </row>
    <row r="18514" spans="10:11" x14ac:dyDescent="0.25">
      <c r="J18514" s="92"/>
      <c r="K18514" s="92"/>
    </row>
    <row r="18515" spans="10:11" x14ac:dyDescent="0.25">
      <c r="J18515" s="92"/>
      <c r="K18515" s="92"/>
    </row>
    <row r="18516" spans="10:11" x14ac:dyDescent="0.25">
      <c r="J18516" s="92"/>
      <c r="K18516" s="92"/>
    </row>
    <row r="18517" spans="10:11" x14ac:dyDescent="0.25">
      <c r="J18517" s="92"/>
      <c r="K18517" s="92"/>
    </row>
    <row r="18518" spans="10:11" x14ac:dyDescent="0.25">
      <c r="J18518" s="92"/>
      <c r="K18518" s="92"/>
    </row>
    <row r="18519" spans="10:11" x14ac:dyDescent="0.25">
      <c r="J18519" s="92"/>
      <c r="K18519" s="92"/>
    </row>
    <row r="18520" spans="10:11" x14ac:dyDescent="0.25">
      <c r="J18520" s="92"/>
      <c r="K18520" s="92"/>
    </row>
    <row r="18521" spans="10:11" x14ac:dyDescent="0.25">
      <c r="J18521" s="92"/>
      <c r="K18521" s="92"/>
    </row>
    <row r="18522" spans="10:11" x14ac:dyDescent="0.25">
      <c r="J18522" s="92"/>
      <c r="K18522" s="92"/>
    </row>
    <row r="18523" spans="10:11" x14ac:dyDescent="0.25">
      <c r="J18523" s="92"/>
      <c r="K18523" s="92"/>
    </row>
    <row r="18524" spans="10:11" x14ac:dyDescent="0.25">
      <c r="J18524" s="92"/>
      <c r="K18524" s="92"/>
    </row>
    <row r="18525" spans="10:11" x14ac:dyDescent="0.25">
      <c r="J18525" s="92"/>
      <c r="K18525" s="92"/>
    </row>
    <row r="18526" spans="10:11" x14ac:dyDescent="0.25">
      <c r="J18526" s="92"/>
      <c r="K18526" s="92"/>
    </row>
    <row r="18527" spans="10:11" x14ac:dyDescent="0.25">
      <c r="J18527" s="92"/>
      <c r="K18527" s="92"/>
    </row>
    <row r="18528" spans="10:11" x14ac:dyDescent="0.25">
      <c r="J18528" s="92"/>
      <c r="K18528" s="92"/>
    </row>
    <row r="18529" spans="10:11" x14ac:dyDescent="0.25">
      <c r="J18529" s="92"/>
      <c r="K18529" s="92"/>
    </row>
    <row r="18530" spans="10:11" x14ac:dyDescent="0.25">
      <c r="J18530" s="92"/>
      <c r="K18530" s="92"/>
    </row>
    <row r="18531" spans="10:11" x14ac:dyDescent="0.25">
      <c r="J18531" s="92"/>
      <c r="K18531" s="92"/>
    </row>
    <row r="18532" spans="10:11" x14ac:dyDescent="0.25">
      <c r="J18532" s="92"/>
      <c r="K18532" s="92"/>
    </row>
    <row r="18533" spans="10:11" x14ac:dyDescent="0.25">
      <c r="J18533" s="92"/>
      <c r="K18533" s="92"/>
    </row>
    <row r="18534" spans="10:11" x14ac:dyDescent="0.25">
      <c r="J18534" s="92"/>
      <c r="K18534" s="92"/>
    </row>
    <row r="18535" spans="10:11" x14ac:dyDescent="0.25">
      <c r="J18535" s="92"/>
      <c r="K18535" s="92"/>
    </row>
    <row r="18536" spans="10:11" x14ac:dyDescent="0.25">
      <c r="J18536" s="92"/>
      <c r="K18536" s="92"/>
    </row>
    <row r="18537" spans="10:11" x14ac:dyDescent="0.25">
      <c r="J18537" s="92"/>
      <c r="K18537" s="92"/>
    </row>
    <row r="18538" spans="10:11" x14ac:dyDescent="0.25">
      <c r="J18538" s="92"/>
      <c r="K18538" s="92"/>
    </row>
    <row r="18539" spans="10:11" x14ac:dyDescent="0.25">
      <c r="J18539" s="92"/>
      <c r="K18539" s="92"/>
    </row>
    <row r="18540" spans="10:11" x14ac:dyDescent="0.25">
      <c r="J18540" s="92"/>
      <c r="K18540" s="92"/>
    </row>
    <row r="18541" spans="10:11" x14ac:dyDescent="0.25">
      <c r="J18541" s="92"/>
      <c r="K18541" s="92"/>
    </row>
    <row r="18542" spans="10:11" x14ac:dyDescent="0.25">
      <c r="J18542" s="92"/>
      <c r="K18542" s="92"/>
    </row>
    <row r="18543" spans="10:11" x14ac:dyDescent="0.25">
      <c r="J18543" s="92"/>
      <c r="K18543" s="92"/>
    </row>
    <row r="18544" spans="10:11" x14ac:dyDescent="0.25">
      <c r="J18544" s="92"/>
      <c r="K18544" s="92"/>
    </row>
    <row r="18545" spans="10:11" x14ac:dyDescent="0.25">
      <c r="J18545" s="92"/>
      <c r="K18545" s="92"/>
    </row>
    <row r="18546" spans="10:11" x14ac:dyDescent="0.25">
      <c r="J18546" s="92"/>
      <c r="K18546" s="92"/>
    </row>
    <row r="18547" spans="10:11" x14ac:dyDescent="0.25">
      <c r="J18547" s="92"/>
      <c r="K18547" s="92"/>
    </row>
    <row r="18548" spans="10:11" x14ac:dyDescent="0.25">
      <c r="J18548" s="92"/>
      <c r="K18548" s="92"/>
    </row>
    <row r="18549" spans="10:11" x14ac:dyDescent="0.25">
      <c r="J18549" s="92"/>
      <c r="K18549" s="92"/>
    </row>
    <row r="18550" spans="10:11" x14ac:dyDescent="0.25">
      <c r="J18550" s="92"/>
      <c r="K18550" s="92"/>
    </row>
    <row r="18551" spans="10:11" x14ac:dyDescent="0.25">
      <c r="J18551" s="92"/>
      <c r="K18551" s="92"/>
    </row>
    <row r="18552" spans="10:11" x14ac:dyDescent="0.25">
      <c r="J18552" s="92"/>
      <c r="K18552" s="92"/>
    </row>
    <row r="18553" spans="10:11" x14ac:dyDescent="0.25">
      <c r="J18553" s="92"/>
      <c r="K18553" s="92"/>
    </row>
    <row r="18554" spans="10:11" x14ac:dyDescent="0.25">
      <c r="J18554" s="92"/>
      <c r="K18554" s="92"/>
    </row>
    <row r="18555" spans="10:11" x14ac:dyDescent="0.25">
      <c r="J18555" s="92"/>
      <c r="K18555" s="92"/>
    </row>
    <row r="18556" spans="10:11" x14ac:dyDescent="0.25">
      <c r="J18556" s="92"/>
      <c r="K18556" s="92"/>
    </row>
    <row r="18557" spans="10:11" x14ac:dyDescent="0.25">
      <c r="J18557" s="92"/>
      <c r="K18557" s="92"/>
    </row>
    <row r="18558" spans="10:11" x14ac:dyDescent="0.25">
      <c r="J18558" s="92"/>
      <c r="K18558" s="92"/>
    </row>
    <row r="18559" spans="10:11" x14ac:dyDescent="0.25">
      <c r="J18559" s="92"/>
      <c r="K18559" s="92"/>
    </row>
    <row r="18560" spans="10:11" x14ac:dyDescent="0.25">
      <c r="J18560" s="92"/>
      <c r="K18560" s="92"/>
    </row>
    <row r="18561" spans="10:11" x14ac:dyDescent="0.25">
      <c r="J18561" s="92"/>
      <c r="K18561" s="92"/>
    </row>
    <row r="18562" spans="10:11" x14ac:dyDescent="0.25">
      <c r="J18562" s="92"/>
      <c r="K18562" s="92"/>
    </row>
    <row r="18563" spans="10:11" x14ac:dyDescent="0.25">
      <c r="J18563" s="92"/>
      <c r="K18563" s="92"/>
    </row>
    <row r="18564" spans="10:11" x14ac:dyDescent="0.25">
      <c r="J18564" s="92"/>
      <c r="K18564" s="92"/>
    </row>
    <row r="18565" spans="10:11" x14ac:dyDescent="0.25">
      <c r="J18565" s="92"/>
      <c r="K18565" s="92"/>
    </row>
    <row r="18566" spans="10:11" x14ac:dyDescent="0.25">
      <c r="J18566" s="92"/>
      <c r="K18566" s="92"/>
    </row>
    <row r="18567" spans="10:11" x14ac:dyDescent="0.25">
      <c r="J18567" s="92"/>
      <c r="K18567" s="92"/>
    </row>
    <row r="18568" spans="10:11" x14ac:dyDescent="0.25">
      <c r="J18568" s="92"/>
      <c r="K18568" s="92"/>
    </row>
    <row r="18569" spans="10:11" x14ac:dyDescent="0.25">
      <c r="J18569" s="92"/>
      <c r="K18569" s="92"/>
    </row>
    <row r="18570" spans="10:11" x14ac:dyDescent="0.25">
      <c r="J18570" s="92"/>
      <c r="K18570" s="92"/>
    </row>
    <row r="18571" spans="10:11" x14ac:dyDescent="0.25">
      <c r="J18571" s="92"/>
      <c r="K18571" s="92"/>
    </row>
    <row r="18572" spans="10:11" x14ac:dyDescent="0.25">
      <c r="J18572" s="92"/>
      <c r="K18572" s="92"/>
    </row>
    <row r="18573" spans="10:11" x14ac:dyDescent="0.25">
      <c r="J18573" s="92"/>
      <c r="K18573" s="92"/>
    </row>
    <row r="18574" spans="10:11" x14ac:dyDescent="0.25">
      <c r="J18574" s="92"/>
      <c r="K18574" s="92"/>
    </row>
    <row r="18575" spans="10:11" x14ac:dyDescent="0.25">
      <c r="J18575" s="92"/>
      <c r="K18575" s="92"/>
    </row>
    <row r="18576" spans="10:11" x14ac:dyDescent="0.25">
      <c r="J18576" s="92"/>
      <c r="K18576" s="92"/>
    </row>
    <row r="18577" spans="10:11" x14ac:dyDescent="0.25">
      <c r="J18577" s="92"/>
      <c r="K18577" s="92"/>
    </row>
    <row r="18578" spans="10:11" x14ac:dyDescent="0.25">
      <c r="J18578" s="92"/>
      <c r="K18578" s="92"/>
    </row>
    <row r="18579" spans="10:11" x14ac:dyDescent="0.25">
      <c r="J18579" s="92"/>
      <c r="K18579" s="92"/>
    </row>
    <row r="18580" spans="10:11" x14ac:dyDescent="0.25">
      <c r="J18580" s="92"/>
      <c r="K18580" s="92"/>
    </row>
    <row r="18581" spans="10:11" x14ac:dyDescent="0.25">
      <c r="J18581" s="92"/>
      <c r="K18581" s="92"/>
    </row>
    <row r="18582" spans="10:11" x14ac:dyDescent="0.25">
      <c r="J18582" s="92"/>
      <c r="K18582" s="92"/>
    </row>
    <row r="18583" spans="10:11" x14ac:dyDescent="0.25">
      <c r="J18583" s="92"/>
      <c r="K18583" s="92"/>
    </row>
    <row r="18584" spans="10:11" x14ac:dyDescent="0.25">
      <c r="J18584" s="92"/>
      <c r="K18584" s="92"/>
    </row>
    <row r="18585" spans="10:11" x14ac:dyDescent="0.25">
      <c r="J18585" s="92"/>
      <c r="K18585" s="92"/>
    </row>
    <row r="18586" spans="10:11" x14ac:dyDescent="0.25">
      <c r="J18586" s="92"/>
      <c r="K18586" s="92"/>
    </row>
    <row r="18587" spans="10:11" x14ac:dyDescent="0.25">
      <c r="J18587" s="92"/>
      <c r="K18587" s="92"/>
    </row>
    <row r="18588" spans="10:11" x14ac:dyDescent="0.25">
      <c r="J18588" s="92"/>
      <c r="K18588" s="92"/>
    </row>
    <row r="18589" spans="10:11" x14ac:dyDescent="0.25">
      <c r="J18589" s="92"/>
      <c r="K18589" s="92"/>
    </row>
    <row r="18590" spans="10:11" x14ac:dyDescent="0.25">
      <c r="J18590" s="92"/>
      <c r="K18590" s="92"/>
    </row>
    <row r="18591" spans="10:11" x14ac:dyDescent="0.25">
      <c r="J18591" s="92"/>
      <c r="K18591" s="92"/>
    </row>
    <row r="18592" spans="10:11" x14ac:dyDescent="0.25">
      <c r="J18592" s="92"/>
      <c r="K18592" s="92"/>
    </row>
    <row r="18593" spans="10:11" x14ac:dyDescent="0.25">
      <c r="J18593" s="92"/>
      <c r="K18593" s="92"/>
    </row>
    <row r="18594" spans="10:11" x14ac:dyDescent="0.25">
      <c r="J18594" s="92"/>
      <c r="K18594" s="92"/>
    </row>
    <row r="18595" spans="10:11" x14ac:dyDescent="0.25">
      <c r="J18595" s="92"/>
      <c r="K18595" s="92"/>
    </row>
    <row r="18596" spans="10:11" x14ac:dyDescent="0.25">
      <c r="J18596" s="92"/>
      <c r="K18596" s="92"/>
    </row>
    <row r="18597" spans="10:11" x14ac:dyDescent="0.25">
      <c r="J18597" s="92"/>
      <c r="K18597" s="92"/>
    </row>
    <row r="18598" spans="10:11" x14ac:dyDescent="0.25">
      <c r="J18598" s="92"/>
      <c r="K18598" s="92"/>
    </row>
    <row r="18599" spans="10:11" x14ac:dyDescent="0.25">
      <c r="J18599" s="92"/>
      <c r="K18599" s="92"/>
    </row>
    <row r="18600" spans="10:11" x14ac:dyDescent="0.25">
      <c r="J18600" s="92"/>
      <c r="K18600" s="92"/>
    </row>
    <row r="18601" spans="10:11" x14ac:dyDescent="0.25">
      <c r="J18601" s="92"/>
      <c r="K18601" s="92"/>
    </row>
    <row r="18602" spans="10:11" x14ac:dyDescent="0.25">
      <c r="J18602" s="92"/>
      <c r="K18602" s="92"/>
    </row>
    <row r="18603" spans="10:11" x14ac:dyDescent="0.25">
      <c r="J18603" s="92"/>
      <c r="K18603" s="92"/>
    </row>
    <row r="18604" spans="10:11" x14ac:dyDescent="0.25">
      <c r="J18604" s="92"/>
      <c r="K18604" s="92"/>
    </row>
    <row r="18605" spans="10:11" x14ac:dyDescent="0.25">
      <c r="J18605" s="92"/>
      <c r="K18605" s="92"/>
    </row>
    <row r="18606" spans="10:11" x14ac:dyDescent="0.25">
      <c r="J18606" s="92"/>
      <c r="K18606" s="92"/>
    </row>
    <row r="18607" spans="10:11" x14ac:dyDescent="0.25">
      <c r="J18607" s="92"/>
      <c r="K18607" s="92"/>
    </row>
    <row r="18608" spans="10:11" x14ac:dyDescent="0.25">
      <c r="J18608" s="92"/>
      <c r="K18608" s="92"/>
    </row>
    <row r="18609" spans="10:11" x14ac:dyDescent="0.25">
      <c r="J18609" s="92"/>
      <c r="K18609" s="92"/>
    </row>
    <row r="18610" spans="10:11" x14ac:dyDescent="0.25">
      <c r="J18610" s="92"/>
      <c r="K18610" s="92"/>
    </row>
    <row r="18611" spans="10:11" x14ac:dyDescent="0.25">
      <c r="J18611" s="92"/>
      <c r="K18611" s="92"/>
    </row>
    <row r="18612" spans="10:11" x14ac:dyDescent="0.25">
      <c r="J18612" s="92"/>
      <c r="K18612" s="92"/>
    </row>
    <row r="18613" spans="10:11" x14ac:dyDescent="0.25">
      <c r="J18613" s="92"/>
      <c r="K18613" s="92"/>
    </row>
    <row r="18614" spans="10:11" x14ac:dyDescent="0.25">
      <c r="J18614" s="92"/>
      <c r="K18614" s="92"/>
    </row>
    <row r="18615" spans="10:11" x14ac:dyDescent="0.25">
      <c r="J18615" s="92"/>
      <c r="K18615" s="92"/>
    </row>
    <row r="18616" spans="10:11" x14ac:dyDescent="0.25">
      <c r="J18616" s="92"/>
      <c r="K18616" s="92"/>
    </row>
    <row r="18617" spans="10:11" x14ac:dyDescent="0.25">
      <c r="J18617" s="92"/>
      <c r="K18617" s="92"/>
    </row>
    <row r="18618" spans="10:11" x14ac:dyDescent="0.25">
      <c r="J18618" s="92"/>
      <c r="K18618" s="92"/>
    </row>
    <row r="18619" spans="10:11" x14ac:dyDescent="0.25">
      <c r="J18619" s="92"/>
      <c r="K18619" s="92"/>
    </row>
    <row r="18620" spans="10:11" x14ac:dyDescent="0.25">
      <c r="J18620" s="92"/>
      <c r="K18620" s="92"/>
    </row>
    <row r="18621" spans="10:11" x14ac:dyDescent="0.25">
      <c r="J18621" s="92"/>
      <c r="K18621" s="92"/>
    </row>
    <row r="18622" spans="10:11" x14ac:dyDescent="0.25">
      <c r="J18622" s="92"/>
      <c r="K18622" s="92"/>
    </row>
    <row r="18623" spans="10:11" x14ac:dyDescent="0.25">
      <c r="J18623" s="92"/>
      <c r="K18623" s="92"/>
    </row>
    <row r="18624" spans="10:11" x14ac:dyDescent="0.25">
      <c r="J18624" s="92"/>
      <c r="K18624" s="92"/>
    </row>
    <row r="18625" spans="10:11" x14ac:dyDescent="0.25">
      <c r="J18625" s="92"/>
      <c r="K18625" s="92"/>
    </row>
    <row r="18626" spans="10:11" x14ac:dyDescent="0.25">
      <c r="J18626" s="92"/>
      <c r="K18626" s="92"/>
    </row>
    <row r="18627" spans="10:11" x14ac:dyDescent="0.25">
      <c r="J18627" s="92"/>
      <c r="K18627" s="92"/>
    </row>
    <row r="18628" spans="10:11" x14ac:dyDescent="0.25">
      <c r="J18628" s="92"/>
      <c r="K18628" s="92"/>
    </row>
    <row r="18629" spans="10:11" x14ac:dyDescent="0.25">
      <c r="J18629" s="92"/>
      <c r="K18629" s="92"/>
    </row>
    <row r="18630" spans="10:11" x14ac:dyDescent="0.25">
      <c r="J18630" s="92"/>
      <c r="K18630" s="92"/>
    </row>
    <row r="18631" spans="10:11" x14ac:dyDescent="0.25">
      <c r="J18631" s="92"/>
      <c r="K18631" s="92"/>
    </row>
    <row r="18632" spans="10:11" x14ac:dyDescent="0.25">
      <c r="J18632" s="92"/>
      <c r="K18632" s="92"/>
    </row>
    <row r="18633" spans="10:11" x14ac:dyDescent="0.25">
      <c r="J18633" s="92"/>
      <c r="K18633" s="92"/>
    </row>
    <row r="18634" spans="10:11" x14ac:dyDescent="0.25">
      <c r="J18634" s="92"/>
      <c r="K18634" s="92"/>
    </row>
    <row r="18635" spans="10:11" x14ac:dyDescent="0.25">
      <c r="J18635" s="92"/>
      <c r="K18635" s="92"/>
    </row>
    <row r="18636" spans="10:11" x14ac:dyDescent="0.25">
      <c r="J18636" s="92"/>
      <c r="K18636" s="92"/>
    </row>
    <row r="18637" spans="10:11" x14ac:dyDescent="0.25">
      <c r="J18637" s="92"/>
      <c r="K18637" s="92"/>
    </row>
    <row r="18638" spans="10:11" x14ac:dyDescent="0.25">
      <c r="J18638" s="92"/>
      <c r="K18638" s="92"/>
    </row>
    <row r="18639" spans="10:11" x14ac:dyDescent="0.25">
      <c r="J18639" s="92"/>
      <c r="K18639" s="92"/>
    </row>
    <row r="18640" spans="10:11" x14ac:dyDescent="0.25">
      <c r="J18640" s="92"/>
      <c r="K18640" s="92"/>
    </row>
    <row r="18641" spans="10:11" x14ac:dyDescent="0.25">
      <c r="J18641" s="92"/>
      <c r="K18641" s="92"/>
    </row>
    <row r="18642" spans="10:11" x14ac:dyDescent="0.25">
      <c r="J18642" s="92"/>
      <c r="K18642" s="92"/>
    </row>
    <row r="18643" spans="10:11" x14ac:dyDescent="0.25">
      <c r="J18643" s="92"/>
      <c r="K18643" s="92"/>
    </row>
    <row r="18644" spans="10:11" x14ac:dyDescent="0.25">
      <c r="J18644" s="92"/>
      <c r="K18644" s="92"/>
    </row>
    <row r="18645" spans="10:11" x14ac:dyDescent="0.25">
      <c r="J18645" s="92"/>
      <c r="K18645" s="92"/>
    </row>
    <row r="18646" spans="10:11" x14ac:dyDescent="0.25">
      <c r="J18646" s="92"/>
      <c r="K18646" s="92"/>
    </row>
    <row r="18647" spans="10:11" x14ac:dyDescent="0.25">
      <c r="J18647" s="92"/>
      <c r="K18647" s="92"/>
    </row>
    <row r="18648" spans="10:11" x14ac:dyDescent="0.25">
      <c r="J18648" s="92"/>
      <c r="K18648" s="92"/>
    </row>
    <row r="18649" spans="10:11" x14ac:dyDescent="0.25">
      <c r="J18649" s="92"/>
      <c r="K18649" s="92"/>
    </row>
    <row r="18650" spans="10:11" x14ac:dyDescent="0.25">
      <c r="J18650" s="92"/>
      <c r="K18650" s="92"/>
    </row>
    <row r="18651" spans="10:11" x14ac:dyDescent="0.25">
      <c r="J18651" s="92"/>
      <c r="K18651" s="92"/>
    </row>
    <row r="18652" spans="10:11" x14ac:dyDescent="0.25">
      <c r="J18652" s="92"/>
      <c r="K18652" s="92"/>
    </row>
    <row r="18653" spans="10:11" x14ac:dyDescent="0.25">
      <c r="J18653" s="92"/>
      <c r="K18653" s="92"/>
    </row>
    <row r="18654" spans="10:11" x14ac:dyDescent="0.25">
      <c r="J18654" s="92"/>
      <c r="K18654" s="92"/>
    </row>
    <row r="18655" spans="10:11" x14ac:dyDescent="0.25">
      <c r="J18655" s="92"/>
      <c r="K18655" s="92"/>
    </row>
    <row r="18656" spans="10:11" x14ac:dyDescent="0.25">
      <c r="J18656" s="92"/>
      <c r="K18656" s="92"/>
    </row>
    <row r="18657" spans="10:11" x14ac:dyDescent="0.25">
      <c r="J18657" s="92"/>
      <c r="K18657" s="92"/>
    </row>
    <row r="18658" spans="10:11" x14ac:dyDescent="0.25">
      <c r="J18658" s="92"/>
      <c r="K18658" s="92"/>
    </row>
    <row r="18659" spans="10:11" x14ac:dyDescent="0.25">
      <c r="J18659" s="92"/>
      <c r="K18659" s="92"/>
    </row>
    <row r="18660" spans="10:11" x14ac:dyDescent="0.25">
      <c r="J18660" s="92"/>
      <c r="K18660" s="92"/>
    </row>
    <row r="18661" spans="10:11" x14ac:dyDescent="0.25">
      <c r="J18661" s="92"/>
      <c r="K18661" s="92"/>
    </row>
    <row r="18662" spans="10:11" x14ac:dyDescent="0.25">
      <c r="J18662" s="92"/>
      <c r="K18662" s="92"/>
    </row>
    <row r="18663" spans="10:11" x14ac:dyDescent="0.25">
      <c r="J18663" s="92"/>
      <c r="K18663" s="92"/>
    </row>
    <row r="18664" spans="10:11" x14ac:dyDescent="0.25">
      <c r="J18664" s="92"/>
      <c r="K18664" s="92"/>
    </row>
    <row r="18665" spans="10:11" x14ac:dyDescent="0.25">
      <c r="J18665" s="92"/>
      <c r="K18665" s="92"/>
    </row>
    <row r="18666" spans="10:11" x14ac:dyDescent="0.25">
      <c r="J18666" s="92"/>
      <c r="K18666" s="92"/>
    </row>
    <row r="18667" spans="10:11" x14ac:dyDescent="0.25">
      <c r="J18667" s="92"/>
      <c r="K18667" s="92"/>
    </row>
    <row r="18668" spans="10:11" x14ac:dyDescent="0.25">
      <c r="J18668" s="92"/>
      <c r="K18668" s="92"/>
    </row>
    <row r="18669" spans="10:11" x14ac:dyDescent="0.25">
      <c r="J18669" s="92"/>
      <c r="K18669" s="92"/>
    </row>
    <row r="18670" spans="10:11" x14ac:dyDescent="0.25">
      <c r="J18670" s="92"/>
      <c r="K18670" s="92"/>
    </row>
    <row r="18671" spans="10:11" x14ac:dyDescent="0.25">
      <c r="J18671" s="92"/>
      <c r="K18671" s="92"/>
    </row>
    <row r="18672" spans="10:11" x14ac:dyDescent="0.25">
      <c r="J18672" s="92"/>
      <c r="K18672" s="92"/>
    </row>
    <row r="18673" spans="10:11" x14ac:dyDescent="0.25">
      <c r="J18673" s="92"/>
      <c r="K18673" s="92"/>
    </row>
    <row r="18674" spans="10:11" x14ac:dyDescent="0.25">
      <c r="J18674" s="92"/>
      <c r="K18674" s="92"/>
    </row>
    <row r="18675" spans="10:11" x14ac:dyDescent="0.25">
      <c r="J18675" s="92"/>
      <c r="K18675" s="92"/>
    </row>
    <row r="18676" spans="10:11" x14ac:dyDescent="0.25">
      <c r="J18676" s="92"/>
      <c r="K18676" s="92"/>
    </row>
    <row r="18677" spans="10:11" x14ac:dyDescent="0.25">
      <c r="J18677" s="92"/>
      <c r="K18677" s="92"/>
    </row>
    <row r="18678" spans="10:11" x14ac:dyDescent="0.25">
      <c r="J18678" s="92"/>
      <c r="K18678" s="92"/>
    </row>
    <row r="18679" spans="10:11" x14ac:dyDescent="0.25">
      <c r="J18679" s="92"/>
      <c r="K18679" s="92"/>
    </row>
    <row r="18680" spans="10:11" x14ac:dyDescent="0.25">
      <c r="J18680" s="92"/>
      <c r="K18680" s="92"/>
    </row>
    <row r="18681" spans="10:11" x14ac:dyDescent="0.25">
      <c r="J18681" s="92"/>
      <c r="K18681" s="92"/>
    </row>
    <row r="18682" spans="10:11" x14ac:dyDescent="0.25">
      <c r="J18682" s="92"/>
      <c r="K18682" s="92"/>
    </row>
    <row r="18683" spans="10:11" x14ac:dyDescent="0.25">
      <c r="J18683" s="92"/>
      <c r="K18683" s="92"/>
    </row>
    <row r="18684" spans="10:11" x14ac:dyDescent="0.25">
      <c r="J18684" s="92"/>
      <c r="K18684" s="92"/>
    </row>
    <row r="18685" spans="10:11" x14ac:dyDescent="0.25">
      <c r="J18685" s="92"/>
      <c r="K18685" s="92"/>
    </row>
    <row r="18686" spans="10:11" x14ac:dyDescent="0.25">
      <c r="J18686" s="92"/>
      <c r="K18686" s="92"/>
    </row>
    <row r="18687" spans="10:11" x14ac:dyDescent="0.25">
      <c r="J18687" s="92"/>
      <c r="K18687" s="92"/>
    </row>
    <row r="18688" spans="10:11" x14ac:dyDescent="0.25">
      <c r="J18688" s="92"/>
      <c r="K18688" s="92"/>
    </row>
    <row r="18689" spans="10:11" x14ac:dyDescent="0.25">
      <c r="J18689" s="92"/>
      <c r="K18689" s="92"/>
    </row>
    <row r="18690" spans="10:11" x14ac:dyDescent="0.25">
      <c r="J18690" s="92"/>
      <c r="K18690" s="92"/>
    </row>
    <row r="18691" spans="10:11" x14ac:dyDescent="0.25">
      <c r="J18691" s="92"/>
      <c r="K18691" s="92"/>
    </row>
    <row r="18692" spans="10:11" x14ac:dyDescent="0.25">
      <c r="J18692" s="92"/>
      <c r="K18692" s="92"/>
    </row>
    <row r="18693" spans="10:11" x14ac:dyDescent="0.25">
      <c r="J18693" s="92"/>
      <c r="K18693" s="92"/>
    </row>
    <row r="18694" spans="10:11" x14ac:dyDescent="0.25">
      <c r="J18694" s="92"/>
      <c r="K18694" s="92"/>
    </row>
    <row r="18695" spans="10:11" x14ac:dyDescent="0.25">
      <c r="J18695" s="92"/>
      <c r="K18695" s="92"/>
    </row>
    <row r="18696" spans="10:11" x14ac:dyDescent="0.25">
      <c r="J18696" s="92"/>
      <c r="K18696" s="92"/>
    </row>
    <row r="18697" spans="10:11" x14ac:dyDescent="0.25">
      <c r="J18697" s="92"/>
      <c r="K18697" s="92"/>
    </row>
    <row r="18698" spans="10:11" x14ac:dyDescent="0.25">
      <c r="J18698" s="92"/>
      <c r="K18698" s="92"/>
    </row>
    <row r="18699" spans="10:11" x14ac:dyDescent="0.25">
      <c r="J18699" s="92"/>
      <c r="K18699" s="92"/>
    </row>
    <row r="18700" spans="10:11" x14ac:dyDescent="0.25">
      <c r="J18700" s="92"/>
      <c r="K18700" s="92"/>
    </row>
    <row r="18701" spans="10:11" x14ac:dyDescent="0.25">
      <c r="J18701" s="92"/>
      <c r="K18701" s="92"/>
    </row>
    <row r="18702" spans="10:11" x14ac:dyDescent="0.25">
      <c r="J18702" s="92"/>
      <c r="K18702" s="92"/>
    </row>
    <row r="18703" spans="10:11" x14ac:dyDescent="0.25">
      <c r="J18703" s="92"/>
      <c r="K18703" s="92"/>
    </row>
    <row r="18704" spans="10:11" x14ac:dyDescent="0.25">
      <c r="J18704" s="92"/>
      <c r="K18704" s="92"/>
    </row>
    <row r="18705" spans="10:11" x14ac:dyDescent="0.25">
      <c r="J18705" s="92"/>
      <c r="K18705" s="92"/>
    </row>
    <row r="18706" spans="10:11" x14ac:dyDescent="0.25">
      <c r="J18706" s="92"/>
      <c r="K18706" s="92"/>
    </row>
    <row r="18707" spans="10:11" x14ac:dyDescent="0.25">
      <c r="J18707" s="92"/>
      <c r="K18707" s="92"/>
    </row>
    <row r="18708" spans="10:11" x14ac:dyDescent="0.25">
      <c r="J18708" s="92"/>
      <c r="K18708" s="92"/>
    </row>
    <row r="18709" spans="10:11" x14ac:dyDescent="0.25">
      <c r="J18709" s="92"/>
      <c r="K18709" s="92"/>
    </row>
    <row r="18710" spans="10:11" x14ac:dyDescent="0.25">
      <c r="J18710" s="92"/>
      <c r="K18710" s="92"/>
    </row>
    <row r="18711" spans="10:11" x14ac:dyDescent="0.25">
      <c r="J18711" s="92"/>
      <c r="K18711" s="92"/>
    </row>
    <row r="18712" spans="10:11" x14ac:dyDescent="0.25">
      <c r="J18712" s="92"/>
      <c r="K18712" s="92"/>
    </row>
    <row r="18713" spans="10:11" x14ac:dyDescent="0.25">
      <c r="J18713" s="92"/>
      <c r="K18713" s="92"/>
    </row>
    <row r="18714" spans="10:11" x14ac:dyDescent="0.25">
      <c r="J18714" s="92"/>
      <c r="K18714" s="92"/>
    </row>
    <row r="18715" spans="10:11" x14ac:dyDescent="0.25">
      <c r="J18715" s="92"/>
      <c r="K18715" s="92"/>
    </row>
    <row r="18716" spans="10:11" x14ac:dyDescent="0.25">
      <c r="J18716" s="92"/>
      <c r="K18716" s="92"/>
    </row>
    <row r="18717" spans="10:11" x14ac:dyDescent="0.25">
      <c r="J18717" s="92"/>
      <c r="K18717" s="92"/>
    </row>
    <row r="18718" spans="10:11" x14ac:dyDescent="0.25">
      <c r="J18718" s="92"/>
      <c r="K18718" s="92"/>
    </row>
    <row r="18719" spans="10:11" x14ac:dyDescent="0.25">
      <c r="J18719" s="92"/>
      <c r="K18719" s="92"/>
    </row>
    <row r="18720" spans="10:11" x14ac:dyDescent="0.25">
      <c r="J18720" s="92"/>
      <c r="K18720" s="92"/>
    </row>
    <row r="18721" spans="10:11" x14ac:dyDescent="0.25">
      <c r="J18721" s="92"/>
      <c r="K18721" s="92"/>
    </row>
    <row r="18722" spans="10:11" x14ac:dyDescent="0.25">
      <c r="J18722" s="92"/>
      <c r="K18722" s="92"/>
    </row>
    <row r="18723" spans="10:11" x14ac:dyDescent="0.25">
      <c r="J18723" s="92"/>
      <c r="K18723" s="92"/>
    </row>
    <row r="18724" spans="10:11" x14ac:dyDescent="0.25">
      <c r="J18724" s="92"/>
      <c r="K18724" s="92"/>
    </row>
    <row r="18725" spans="10:11" x14ac:dyDescent="0.25">
      <c r="J18725" s="92"/>
      <c r="K18725" s="92"/>
    </row>
    <row r="18726" spans="10:11" x14ac:dyDescent="0.25">
      <c r="J18726" s="92"/>
      <c r="K18726" s="92"/>
    </row>
    <row r="18727" spans="10:11" x14ac:dyDescent="0.25">
      <c r="J18727" s="92"/>
      <c r="K18727" s="92"/>
    </row>
    <row r="18728" spans="10:11" x14ac:dyDescent="0.25">
      <c r="J18728" s="92"/>
      <c r="K18728" s="92"/>
    </row>
    <row r="18729" spans="10:11" x14ac:dyDescent="0.25">
      <c r="J18729" s="92"/>
      <c r="K18729" s="92"/>
    </row>
    <row r="18730" spans="10:11" x14ac:dyDescent="0.25">
      <c r="J18730" s="92"/>
      <c r="K18730" s="92"/>
    </row>
    <row r="18731" spans="10:11" x14ac:dyDescent="0.25">
      <c r="J18731" s="92"/>
      <c r="K18731" s="92"/>
    </row>
    <row r="18732" spans="10:11" x14ac:dyDescent="0.25">
      <c r="J18732" s="92"/>
      <c r="K18732" s="92"/>
    </row>
    <row r="18733" spans="10:11" x14ac:dyDescent="0.25">
      <c r="J18733" s="92"/>
      <c r="K18733" s="92"/>
    </row>
    <row r="18734" spans="10:11" x14ac:dyDescent="0.25">
      <c r="J18734" s="92"/>
      <c r="K18734" s="92"/>
    </row>
    <row r="18735" spans="10:11" x14ac:dyDescent="0.25">
      <c r="J18735" s="92"/>
      <c r="K18735" s="92"/>
    </row>
    <row r="18736" spans="10:11" x14ac:dyDescent="0.25">
      <c r="J18736" s="92"/>
      <c r="K18736" s="92"/>
    </row>
    <row r="18737" spans="10:11" x14ac:dyDescent="0.25">
      <c r="J18737" s="92"/>
      <c r="K18737" s="92"/>
    </row>
    <row r="18738" spans="10:11" x14ac:dyDescent="0.25">
      <c r="J18738" s="92"/>
      <c r="K18738" s="92"/>
    </row>
    <row r="18739" spans="10:11" x14ac:dyDescent="0.25">
      <c r="J18739" s="92"/>
      <c r="K18739" s="92"/>
    </row>
    <row r="18740" spans="10:11" x14ac:dyDescent="0.25">
      <c r="J18740" s="92"/>
      <c r="K18740" s="92"/>
    </row>
    <row r="18741" spans="10:11" x14ac:dyDescent="0.25">
      <c r="J18741" s="92"/>
      <c r="K18741" s="92"/>
    </row>
    <row r="18742" spans="10:11" x14ac:dyDescent="0.25">
      <c r="J18742" s="92"/>
      <c r="K18742" s="92"/>
    </row>
    <row r="18743" spans="10:11" x14ac:dyDescent="0.25">
      <c r="J18743" s="92"/>
      <c r="K18743" s="92"/>
    </row>
    <row r="18744" spans="10:11" x14ac:dyDescent="0.25">
      <c r="J18744" s="92"/>
      <c r="K18744" s="92"/>
    </row>
    <row r="18745" spans="10:11" x14ac:dyDescent="0.25">
      <c r="J18745" s="92"/>
      <c r="K18745" s="92"/>
    </row>
    <row r="18746" spans="10:11" x14ac:dyDescent="0.25">
      <c r="J18746" s="92"/>
      <c r="K18746" s="92"/>
    </row>
    <row r="18747" spans="10:11" x14ac:dyDescent="0.25">
      <c r="J18747" s="92"/>
      <c r="K18747" s="92"/>
    </row>
    <row r="18748" spans="10:11" x14ac:dyDescent="0.25">
      <c r="J18748" s="92"/>
      <c r="K18748" s="92"/>
    </row>
    <row r="18749" spans="10:11" x14ac:dyDescent="0.25">
      <c r="J18749" s="92"/>
      <c r="K18749" s="92"/>
    </row>
    <row r="18750" spans="10:11" x14ac:dyDescent="0.25">
      <c r="J18750" s="92"/>
      <c r="K18750" s="92"/>
    </row>
    <row r="18751" spans="10:11" x14ac:dyDescent="0.25">
      <c r="J18751" s="92"/>
      <c r="K18751" s="92"/>
    </row>
    <row r="18752" spans="10:11" x14ac:dyDescent="0.25">
      <c r="J18752" s="92"/>
      <c r="K18752" s="92"/>
    </row>
    <row r="18753" spans="10:11" x14ac:dyDescent="0.25">
      <c r="J18753" s="92"/>
      <c r="K18753" s="92"/>
    </row>
    <row r="18754" spans="10:11" x14ac:dyDescent="0.25">
      <c r="J18754" s="92"/>
      <c r="K18754" s="92"/>
    </row>
    <row r="18755" spans="10:11" x14ac:dyDescent="0.25">
      <c r="J18755" s="92"/>
      <c r="K18755" s="92"/>
    </row>
    <row r="18756" spans="10:11" x14ac:dyDescent="0.25">
      <c r="J18756" s="92"/>
      <c r="K18756" s="92"/>
    </row>
    <row r="18757" spans="10:11" x14ac:dyDescent="0.25">
      <c r="J18757" s="92"/>
      <c r="K18757" s="92"/>
    </row>
    <row r="18758" spans="10:11" x14ac:dyDescent="0.25">
      <c r="J18758" s="92"/>
      <c r="K18758" s="92"/>
    </row>
    <row r="18759" spans="10:11" x14ac:dyDescent="0.25">
      <c r="J18759" s="92"/>
      <c r="K18759" s="92"/>
    </row>
    <row r="18760" spans="10:11" x14ac:dyDescent="0.25">
      <c r="J18760" s="92"/>
      <c r="K18760" s="92"/>
    </row>
    <row r="18761" spans="10:11" x14ac:dyDescent="0.25">
      <c r="J18761" s="92"/>
      <c r="K18761" s="92"/>
    </row>
    <row r="18762" spans="10:11" x14ac:dyDescent="0.25">
      <c r="J18762" s="92"/>
      <c r="K18762" s="92"/>
    </row>
    <row r="18763" spans="10:11" x14ac:dyDescent="0.25">
      <c r="J18763" s="92"/>
      <c r="K18763" s="92"/>
    </row>
    <row r="18764" spans="10:11" x14ac:dyDescent="0.25">
      <c r="J18764" s="92"/>
      <c r="K18764" s="92"/>
    </row>
    <row r="18765" spans="10:11" x14ac:dyDescent="0.25">
      <c r="J18765" s="92"/>
      <c r="K18765" s="92"/>
    </row>
    <row r="18766" spans="10:11" x14ac:dyDescent="0.25">
      <c r="J18766" s="92"/>
      <c r="K18766" s="92"/>
    </row>
    <row r="18767" spans="10:11" x14ac:dyDescent="0.25">
      <c r="J18767" s="92"/>
      <c r="K18767" s="92"/>
    </row>
    <row r="18768" spans="10:11" x14ac:dyDescent="0.25">
      <c r="J18768" s="92"/>
      <c r="K18768" s="92"/>
    </row>
    <row r="18769" spans="10:11" x14ac:dyDescent="0.25">
      <c r="J18769" s="92"/>
      <c r="K18769" s="92"/>
    </row>
    <row r="18770" spans="10:11" x14ac:dyDescent="0.25">
      <c r="J18770" s="92"/>
      <c r="K18770" s="92"/>
    </row>
    <row r="18771" spans="10:11" x14ac:dyDescent="0.25">
      <c r="J18771" s="92"/>
      <c r="K18771" s="92"/>
    </row>
    <row r="18772" spans="10:11" x14ac:dyDescent="0.25">
      <c r="J18772" s="92"/>
      <c r="K18772" s="92"/>
    </row>
    <row r="18773" spans="10:11" x14ac:dyDescent="0.25">
      <c r="J18773" s="92"/>
      <c r="K18773" s="92"/>
    </row>
    <row r="18774" spans="10:11" x14ac:dyDescent="0.25">
      <c r="J18774" s="92"/>
      <c r="K18774" s="92"/>
    </row>
    <row r="18775" spans="10:11" x14ac:dyDescent="0.25">
      <c r="J18775" s="92"/>
      <c r="K18775" s="92"/>
    </row>
    <row r="18776" spans="10:11" x14ac:dyDescent="0.25">
      <c r="J18776" s="92"/>
      <c r="K18776" s="92"/>
    </row>
    <row r="18777" spans="10:11" x14ac:dyDescent="0.25">
      <c r="J18777" s="92"/>
      <c r="K18777" s="92"/>
    </row>
    <row r="18778" spans="10:11" x14ac:dyDescent="0.25">
      <c r="J18778" s="92"/>
      <c r="K18778" s="92"/>
    </row>
    <row r="18779" spans="10:11" x14ac:dyDescent="0.25">
      <c r="J18779" s="92"/>
      <c r="K18779" s="92"/>
    </row>
    <row r="18780" spans="10:11" x14ac:dyDescent="0.25">
      <c r="J18780" s="92"/>
      <c r="K18780" s="92"/>
    </row>
    <row r="18781" spans="10:11" x14ac:dyDescent="0.25">
      <c r="J18781" s="92"/>
      <c r="K18781" s="92"/>
    </row>
    <row r="18782" spans="10:11" x14ac:dyDescent="0.25">
      <c r="J18782" s="92"/>
      <c r="K18782" s="92"/>
    </row>
    <row r="18783" spans="10:11" x14ac:dyDescent="0.25">
      <c r="J18783" s="92"/>
      <c r="K18783" s="92"/>
    </row>
    <row r="18784" spans="10:11" x14ac:dyDescent="0.25">
      <c r="J18784" s="92"/>
      <c r="K18784" s="92"/>
    </row>
    <row r="18785" spans="10:11" x14ac:dyDescent="0.25">
      <c r="J18785" s="92"/>
      <c r="K18785" s="92"/>
    </row>
    <row r="18786" spans="10:11" x14ac:dyDescent="0.25">
      <c r="J18786" s="92"/>
      <c r="K18786" s="92"/>
    </row>
    <row r="18787" spans="10:11" x14ac:dyDescent="0.25">
      <c r="J18787" s="92"/>
      <c r="K18787" s="92"/>
    </row>
    <row r="18788" spans="10:11" x14ac:dyDescent="0.25">
      <c r="J18788" s="92"/>
      <c r="K18788" s="92"/>
    </row>
    <row r="18789" spans="10:11" x14ac:dyDescent="0.25">
      <c r="J18789" s="92"/>
      <c r="K18789" s="92"/>
    </row>
    <row r="18790" spans="10:11" x14ac:dyDescent="0.25">
      <c r="J18790" s="92"/>
      <c r="K18790" s="92"/>
    </row>
    <row r="18791" spans="10:11" x14ac:dyDescent="0.25">
      <c r="J18791" s="92"/>
      <c r="K18791" s="92"/>
    </row>
    <row r="18792" spans="10:11" x14ac:dyDescent="0.25">
      <c r="J18792" s="92"/>
      <c r="K18792" s="92"/>
    </row>
    <row r="18793" spans="10:11" x14ac:dyDescent="0.25">
      <c r="J18793" s="92"/>
      <c r="K18793" s="92"/>
    </row>
    <row r="18794" spans="10:11" x14ac:dyDescent="0.25">
      <c r="J18794" s="92"/>
      <c r="K18794" s="92"/>
    </row>
    <row r="18795" spans="10:11" x14ac:dyDescent="0.25">
      <c r="J18795" s="92"/>
      <c r="K18795" s="92"/>
    </row>
    <row r="18796" spans="10:11" x14ac:dyDescent="0.25">
      <c r="J18796" s="92"/>
      <c r="K18796" s="92"/>
    </row>
    <row r="18797" spans="10:11" x14ac:dyDescent="0.25">
      <c r="J18797" s="92"/>
      <c r="K18797" s="92"/>
    </row>
    <row r="18798" spans="10:11" x14ac:dyDescent="0.25">
      <c r="J18798" s="92"/>
      <c r="K18798" s="92"/>
    </row>
    <row r="18799" spans="10:11" x14ac:dyDescent="0.25">
      <c r="J18799" s="92"/>
      <c r="K18799" s="92"/>
    </row>
    <row r="18800" spans="10:11" x14ac:dyDescent="0.25">
      <c r="J18800" s="92"/>
      <c r="K18800" s="92"/>
    </row>
    <row r="18801" spans="10:11" x14ac:dyDescent="0.25">
      <c r="J18801" s="92"/>
      <c r="K18801" s="92"/>
    </row>
    <row r="18802" spans="10:11" x14ac:dyDescent="0.25">
      <c r="J18802" s="92"/>
      <c r="K18802" s="92"/>
    </row>
    <row r="18803" spans="10:11" x14ac:dyDescent="0.25">
      <c r="J18803" s="92"/>
      <c r="K18803" s="92"/>
    </row>
    <row r="18804" spans="10:11" x14ac:dyDescent="0.25">
      <c r="J18804" s="92"/>
      <c r="K18804" s="92"/>
    </row>
    <row r="18805" spans="10:11" x14ac:dyDescent="0.25">
      <c r="J18805" s="92"/>
      <c r="K18805" s="92"/>
    </row>
    <row r="18806" spans="10:11" x14ac:dyDescent="0.25">
      <c r="J18806" s="92"/>
      <c r="K18806" s="92"/>
    </row>
    <row r="18807" spans="10:11" x14ac:dyDescent="0.25">
      <c r="J18807" s="92"/>
      <c r="K18807" s="92"/>
    </row>
    <row r="18808" spans="10:11" x14ac:dyDescent="0.25">
      <c r="J18808" s="92"/>
      <c r="K18808" s="92"/>
    </row>
    <row r="18809" spans="10:11" x14ac:dyDescent="0.25">
      <c r="J18809" s="92"/>
      <c r="K18809" s="92"/>
    </row>
    <row r="18810" spans="10:11" x14ac:dyDescent="0.25">
      <c r="J18810" s="92"/>
      <c r="K18810" s="92"/>
    </row>
    <row r="18811" spans="10:11" x14ac:dyDescent="0.25">
      <c r="J18811" s="92"/>
      <c r="K18811" s="92"/>
    </row>
    <row r="18812" spans="10:11" x14ac:dyDescent="0.25">
      <c r="J18812" s="92"/>
      <c r="K18812" s="92"/>
    </row>
    <row r="18813" spans="10:11" x14ac:dyDescent="0.25">
      <c r="J18813" s="92"/>
      <c r="K18813" s="92"/>
    </row>
    <row r="18814" spans="10:11" x14ac:dyDescent="0.25">
      <c r="J18814" s="92"/>
      <c r="K18814" s="92"/>
    </row>
    <row r="18815" spans="10:11" x14ac:dyDescent="0.25">
      <c r="J18815" s="92"/>
      <c r="K18815" s="92"/>
    </row>
    <row r="18816" spans="10:11" x14ac:dyDescent="0.25">
      <c r="J18816" s="92"/>
      <c r="K18816" s="92"/>
    </row>
    <row r="18817" spans="10:11" x14ac:dyDescent="0.25">
      <c r="J18817" s="92"/>
      <c r="K18817" s="92"/>
    </row>
    <row r="18818" spans="10:11" x14ac:dyDescent="0.25">
      <c r="J18818" s="92"/>
      <c r="K18818" s="92"/>
    </row>
    <row r="18819" spans="10:11" x14ac:dyDescent="0.25">
      <c r="J18819" s="92"/>
      <c r="K18819" s="92"/>
    </row>
    <row r="18820" spans="10:11" x14ac:dyDescent="0.25">
      <c r="J18820" s="92"/>
      <c r="K18820" s="92"/>
    </row>
    <row r="18821" spans="10:11" x14ac:dyDescent="0.25">
      <c r="J18821" s="92"/>
      <c r="K18821" s="92"/>
    </row>
    <row r="18822" spans="10:11" x14ac:dyDescent="0.25">
      <c r="J18822" s="92"/>
      <c r="K18822" s="92"/>
    </row>
    <row r="18823" spans="10:11" x14ac:dyDescent="0.25">
      <c r="J18823" s="92"/>
      <c r="K18823" s="92"/>
    </row>
    <row r="18824" spans="10:11" x14ac:dyDescent="0.25">
      <c r="J18824" s="92"/>
      <c r="K18824" s="92"/>
    </row>
    <row r="18825" spans="10:11" x14ac:dyDescent="0.25">
      <c r="J18825" s="92"/>
      <c r="K18825" s="92"/>
    </row>
    <row r="18826" spans="10:11" x14ac:dyDescent="0.25">
      <c r="J18826" s="92"/>
      <c r="K18826" s="92"/>
    </row>
    <row r="18827" spans="10:11" x14ac:dyDescent="0.25">
      <c r="J18827" s="92"/>
      <c r="K18827" s="92"/>
    </row>
    <row r="18828" spans="10:11" x14ac:dyDescent="0.25">
      <c r="J18828" s="92"/>
      <c r="K18828" s="92"/>
    </row>
    <row r="18829" spans="10:11" x14ac:dyDescent="0.25">
      <c r="J18829" s="92"/>
      <c r="K18829" s="92"/>
    </row>
    <row r="18830" spans="10:11" x14ac:dyDescent="0.25">
      <c r="J18830" s="92"/>
      <c r="K18830" s="92"/>
    </row>
    <row r="18831" spans="10:11" x14ac:dyDescent="0.25">
      <c r="J18831" s="92"/>
      <c r="K18831" s="92"/>
    </row>
    <row r="18832" spans="10:11" x14ac:dyDescent="0.25">
      <c r="J18832" s="92"/>
      <c r="K18832" s="92"/>
    </row>
    <row r="18833" spans="10:11" x14ac:dyDescent="0.25">
      <c r="J18833" s="92"/>
      <c r="K18833" s="92"/>
    </row>
    <row r="18834" spans="10:11" x14ac:dyDescent="0.25">
      <c r="J18834" s="92"/>
      <c r="K18834" s="92"/>
    </row>
    <row r="18835" spans="10:11" x14ac:dyDescent="0.25">
      <c r="J18835" s="92"/>
      <c r="K18835" s="92"/>
    </row>
    <row r="18836" spans="10:11" x14ac:dyDescent="0.25">
      <c r="J18836" s="92"/>
      <c r="K18836" s="92"/>
    </row>
    <row r="18837" spans="10:11" x14ac:dyDescent="0.25">
      <c r="J18837" s="92"/>
      <c r="K18837" s="92"/>
    </row>
    <row r="18838" spans="10:11" x14ac:dyDescent="0.25">
      <c r="J18838" s="92"/>
      <c r="K18838" s="92"/>
    </row>
    <row r="18839" spans="10:11" x14ac:dyDescent="0.25">
      <c r="J18839" s="92"/>
      <c r="K18839" s="92"/>
    </row>
    <row r="18840" spans="10:11" x14ac:dyDescent="0.25">
      <c r="J18840" s="92"/>
      <c r="K18840" s="92"/>
    </row>
    <row r="18841" spans="10:11" x14ac:dyDescent="0.25">
      <c r="J18841" s="92"/>
      <c r="K18841" s="92"/>
    </row>
    <row r="18842" spans="10:11" x14ac:dyDescent="0.25">
      <c r="J18842" s="92"/>
      <c r="K18842" s="92"/>
    </row>
    <row r="18843" spans="10:11" x14ac:dyDescent="0.25">
      <c r="J18843" s="92"/>
      <c r="K18843" s="92"/>
    </row>
    <row r="18844" spans="10:11" x14ac:dyDescent="0.25">
      <c r="J18844" s="92"/>
      <c r="K18844" s="92"/>
    </row>
    <row r="18845" spans="10:11" x14ac:dyDescent="0.25">
      <c r="J18845" s="92"/>
      <c r="K18845" s="92"/>
    </row>
    <row r="18846" spans="10:11" x14ac:dyDescent="0.25">
      <c r="J18846" s="92"/>
      <c r="K18846" s="92"/>
    </row>
    <row r="18847" spans="10:11" x14ac:dyDescent="0.25">
      <c r="J18847" s="92"/>
      <c r="K18847" s="92"/>
    </row>
    <row r="18848" spans="10:11" x14ac:dyDescent="0.25">
      <c r="J18848" s="92"/>
      <c r="K18848" s="92"/>
    </row>
    <row r="18849" spans="10:11" x14ac:dyDescent="0.25">
      <c r="J18849" s="92"/>
      <c r="K18849" s="92"/>
    </row>
    <row r="18850" spans="10:11" x14ac:dyDescent="0.25">
      <c r="J18850" s="92"/>
      <c r="K18850" s="92"/>
    </row>
    <row r="18851" spans="10:11" x14ac:dyDescent="0.25">
      <c r="J18851" s="92"/>
      <c r="K18851" s="92"/>
    </row>
    <row r="18852" spans="10:11" x14ac:dyDescent="0.25">
      <c r="J18852" s="92"/>
      <c r="K18852" s="92"/>
    </row>
    <row r="18853" spans="10:11" x14ac:dyDescent="0.25">
      <c r="J18853" s="92"/>
      <c r="K18853" s="92"/>
    </row>
    <row r="18854" spans="10:11" x14ac:dyDescent="0.25">
      <c r="J18854" s="92"/>
      <c r="K18854" s="92"/>
    </row>
    <row r="18855" spans="10:11" x14ac:dyDescent="0.25">
      <c r="J18855" s="92"/>
      <c r="K18855" s="92"/>
    </row>
    <row r="18856" spans="10:11" x14ac:dyDescent="0.25">
      <c r="J18856" s="92"/>
      <c r="K18856" s="92"/>
    </row>
    <row r="18857" spans="10:11" x14ac:dyDescent="0.25">
      <c r="J18857" s="92"/>
      <c r="K18857" s="92"/>
    </row>
    <row r="18858" spans="10:11" x14ac:dyDescent="0.25">
      <c r="J18858" s="92"/>
      <c r="K18858" s="92"/>
    </row>
    <row r="18859" spans="10:11" x14ac:dyDescent="0.25">
      <c r="J18859" s="92"/>
      <c r="K18859" s="92"/>
    </row>
    <row r="18860" spans="10:11" x14ac:dyDescent="0.25">
      <c r="J18860" s="92"/>
      <c r="K18860" s="92"/>
    </row>
    <row r="18861" spans="10:11" x14ac:dyDescent="0.25">
      <c r="J18861" s="92"/>
      <c r="K18861" s="92"/>
    </row>
    <row r="18862" spans="10:11" x14ac:dyDescent="0.25">
      <c r="J18862" s="92"/>
      <c r="K18862" s="92"/>
    </row>
    <row r="18863" spans="10:11" x14ac:dyDescent="0.25">
      <c r="J18863" s="92"/>
      <c r="K18863" s="92"/>
    </row>
    <row r="18864" spans="10:11" x14ac:dyDescent="0.25">
      <c r="J18864" s="92"/>
      <c r="K18864" s="92"/>
    </row>
    <row r="18865" spans="10:11" x14ac:dyDescent="0.25">
      <c r="J18865" s="92"/>
      <c r="K18865" s="92"/>
    </row>
    <row r="18866" spans="10:11" x14ac:dyDescent="0.25">
      <c r="J18866" s="92"/>
      <c r="K18866" s="92"/>
    </row>
    <row r="18867" spans="10:11" x14ac:dyDescent="0.25">
      <c r="J18867" s="92"/>
      <c r="K18867" s="92"/>
    </row>
    <row r="18868" spans="10:11" x14ac:dyDescent="0.25">
      <c r="J18868" s="92"/>
      <c r="K18868" s="92"/>
    </row>
    <row r="18869" spans="10:11" x14ac:dyDescent="0.25">
      <c r="J18869" s="92"/>
      <c r="K18869" s="92"/>
    </row>
    <row r="18870" spans="10:11" x14ac:dyDescent="0.25">
      <c r="J18870" s="92"/>
      <c r="K18870" s="92"/>
    </row>
    <row r="18871" spans="10:11" x14ac:dyDescent="0.25">
      <c r="J18871" s="92"/>
      <c r="K18871" s="92"/>
    </row>
    <row r="18872" spans="10:11" x14ac:dyDescent="0.25">
      <c r="J18872" s="92"/>
      <c r="K18872" s="92"/>
    </row>
    <row r="18873" spans="10:11" x14ac:dyDescent="0.25">
      <c r="J18873" s="92"/>
      <c r="K18873" s="92"/>
    </row>
    <row r="18874" spans="10:11" x14ac:dyDescent="0.25">
      <c r="J18874" s="92"/>
      <c r="K18874" s="92"/>
    </row>
    <row r="18875" spans="10:11" x14ac:dyDescent="0.25">
      <c r="J18875" s="92"/>
      <c r="K18875" s="92"/>
    </row>
    <row r="18876" spans="10:11" x14ac:dyDescent="0.25">
      <c r="J18876" s="92"/>
      <c r="K18876" s="92"/>
    </row>
    <row r="18877" spans="10:11" x14ac:dyDescent="0.25">
      <c r="J18877" s="92"/>
      <c r="K18877" s="92"/>
    </row>
    <row r="18878" spans="10:11" x14ac:dyDescent="0.25">
      <c r="J18878" s="92"/>
      <c r="K18878" s="92"/>
    </row>
    <row r="18879" spans="10:11" x14ac:dyDescent="0.25">
      <c r="J18879" s="92"/>
      <c r="K18879" s="92"/>
    </row>
    <row r="18880" spans="10:11" x14ac:dyDescent="0.25">
      <c r="J18880" s="92"/>
      <c r="K18880" s="92"/>
    </row>
    <row r="18881" spans="10:11" x14ac:dyDescent="0.25">
      <c r="J18881" s="92"/>
      <c r="K18881" s="92"/>
    </row>
    <row r="18882" spans="10:11" x14ac:dyDescent="0.25">
      <c r="J18882" s="92"/>
      <c r="K18882" s="92"/>
    </row>
    <row r="18883" spans="10:11" x14ac:dyDescent="0.25">
      <c r="J18883" s="92"/>
      <c r="K18883" s="92"/>
    </row>
    <row r="18884" spans="10:11" x14ac:dyDescent="0.25">
      <c r="J18884" s="92"/>
      <c r="K18884" s="92"/>
    </row>
    <row r="18885" spans="10:11" x14ac:dyDescent="0.25">
      <c r="J18885" s="92"/>
      <c r="K18885" s="92"/>
    </row>
    <row r="18886" spans="10:11" x14ac:dyDescent="0.25">
      <c r="J18886" s="92"/>
      <c r="K18886" s="92"/>
    </row>
    <row r="18887" spans="10:11" x14ac:dyDescent="0.25">
      <c r="J18887" s="92"/>
      <c r="K18887" s="92"/>
    </row>
    <row r="18888" spans="10:11" x14ac:dyDescent="0.25">
      <c r="J18888" s="92"/>
      <c r="K18888" s="92"/>
    </row>
    <row r="18889" spans="10:11" x14ac:dyDescent="0.25">
      <c r="J18889" s="92"/>
      <c r="K18889" s="92"/>
    </row>
    <row r="18890" spans="10:11" x14ac:dyDescent="0.25">
      <c r="J18890" s="92"/>
      <c r="K18890" s="92"/>
    </row>
    <row r="18891" spans="10:11" x14ac:dyDescent="0.25">
      <c r="J18891" s="92"/>
      <c r="K18891" s="92"/>
    </row>
    <row r="18892" spans="10:11" x14ac:dyDescent="0.25">
      <c r="J18892" s="92"/>
      <c r="K18892" s="92"/>
    </row>
    <row r="18893" spans="10:11" x14ac:dyDescent="0.25">
      <c r="J18893" s="92"/>
      <c r="K18893" s="92"/>
    </row>
    <row r="18894" spans="10:11" x14ac:dyDescent="0.25">
      <c r="J18894" s="92"/>
      <c r="K18894" s="92"/>
    </row>
    <row r="18895" spans="10:11" x14ac:dyDescent="0.25">
      <c r="J18895" s="92"/>
      <c r="K18895" s="92"/>
    </row>
    <row r="18896" spans="10:11" x14ac:dyDescent="0.25">
      <c r="J18896" s="92"/>
      <c r="K18896" s="92"/>
    </row>
    <row r="18897" spans="10:11" x14ac:dyDescent="0.25">
      <c r="J18897" s="92"/>
      <c r="K18897" s="92"/>
    </row>
    <row r="18898" spans="10:11" x14ac:dyDescent="0.25">
      <c r="J18898" s="92"/>
      <c r="K18898" s="92"/>
    </row>
    <row r="18899" spans="10:11" x14ac:dyDescent="0.25">
      <c r="J18899" s="92"/>
      <c r="K18899" s="92"/>
    </row>
    <row r="18900" spans="10:11" x14ac:dyDescent="0.25">
      <c r="J18900" s="92"/>
      <c r="K18900" s="92"/>
    </row>
    <row r="18901" spans="10:11" x14ac:dyDescent="0.25">
      <c r="J18901" s="92"/>
      <c r="K18901" s="92"/>
    </row>
    <row r="18902" spans="10:11" x14ac:dyDescent="0.25">
      <c r="J18902" s="92"/>
      <c r="K18902" s="92"/>
    </row>
    <row r="18903" spans="10:11" x14ac:dyDescent="0.25">
      <c r="J18903" s="92"/>
      <c r="K18903" s="92"/>
    </row>
    <row r="18904" spans="10:11" x14ac:dyDescent="0.25">
      <c r="J18904" s="92"/>
      <c r="K18904" s="92"/>
    </row>
    <row r="18905" spans="10:11" x14ac:dyDescent="0.25">
      <c r="J18905" s="92"/>
      <c r="K18905" s="92"/>
    </row>
    <row r="18906" spans="10:11" x14ac:dyDescent="0.25">
      <c r="J18906" s="92"/>
      <c r="K18906" s="92"/>
    </row>
    <row r="18907" spans="10:11" x14ac:dyDescent="0.25">
      <c r="J18907" s="92"/>
      <c r="K18907" s="92"/>
    </row>
    <row r="18908" spans="10:11" x14ac:dyDescent="0.25">
      <c r="J18908" s="92"/>
      <c r="K18908" s="92"/>
    </row>
    <row r="18909" spans="10:11" x14ac:dyDescent="0.25">
      <c r="J18909" s="92"/>
      <c r="K18909" s="92"/>
    </row>
    <row r="18910" spans="10:11" x14ac:dyDescent="0.25">
      <c r="J18910" s="92"/>
      <c r="K18910" s="92"/>
    </row>
    <row r="18911" spans="10:11" x14ac:dyDescent="0.25">
      <c r="J18911" s="92"/>
      <c r="K18911" s="92"/>
    </row>
    <row r="18912" spans="10:11" x14ac:dyDescent="0.25">
      <c r="J18912" s="92"/>
      <c r="K18912" s="92"/>
    </row>
    <row r="18913" spans="10:11" x14ac:dyDescent="0.25">
      <c r="J18913" s="92"/>
      <c r="K18913" s="92"/>
    </row>
    <row r="18914" spans="10:11" x14ac:dyDescent="0.25">
      <c r="J18914" s="92"/>
      <c r="K18914" s="92"/>
    </row>
    <row r="18915" spans="10:11" x14ac:dyDescent="0.25">
      <c r="J18915" s="92"/>
      <c r="K18915" s="92"/>
    </row>
    <row r="18916" spans="10:11" x14ac:dyDescent="0.25">
      <c r="J18916" s="92"/>
      <c r="K18916" s="92"/>
    </row>
    <row r="18917" spans="10:11" x14ac:dyDescent="0.25">
      <c r="J18917" s="92"/>
      <c r="K18917" s="92"/>
    </row>
    <row r="18918" spans="10:11" x14ac:dyDescent="0.25">
      <c r="J18918" s="92"/>
      <c r="K18918" s="92"/>
    </row>
    <row r="18919" spans="10:11" x14ac:dyDescent="0.25">
      <c r="J18919" s="92"/>
      <c r="K18919" s="92"/>
    </row>
    <row r="18920" spans="10:11" x14ac:dyDescent="0.25">
      <c r="J18920" s="92"/>
      <c r="K18920" s="92"/>
    </row>
    <row r="18921" spans="10:11" x14ac:dyDescent="0.25">
      <c r="J18921" s="92"/>
      <c r="K18921" s="92"/>
    </row>
    <row r="18922" spans="10:11" x14ac:dyDescent="0.25">
      <c r="J18922" s="92"/>
      <c r="K18922" s="92"/>
    </row>
    <row r="18923" spans="10:11" x14ac:dyDescent="0.25">
      <c r="J18923" s="92"/>
      <c r="K18923" s="92"/>
    </row>
    <row r="18924" spans="10:11" x14ac:dyDescent="0.25">
      <c r="J18924" s="92"/>
      <c r="K18924" s="92"/>
    </row>
    <row r="18925" spans="10:11" x14ac:dyDescent="0.25">
      <c r="J18925" s="92"/>
      <c r="K18925" s="92"/>
    </row>
    <row r="18926" spans="10:11" x14ac:dyDescent="0.25">
      <c r="J18926" s="92"/>
      <c r="K18926" s="92"/>
    </row>
    <row r="18927" spans="10:11" x14ac:dyDescent="0.25">
      <c r="J18927" s="92"/>
      <c r="K18927" s="92"/>
    </row>
    <row r="18928" spans="10:11" x14ac:dyDescent="0.25">
      <c r="J18928" s="92"/>
      <c r="K18928" s="92"/>
    </row>
    <row r="18929" spans="10:11" x14ac:dyDescent="0.25">
      <c r="J18929" s="92"/>
      <c r="K18929" s="92"/>
    </row>
    <row r="18930" spans="10:11" x14ac:dyDescent="0.25">
      <c r="J18930" s="92"/>
      <c r="K18930" s="92"/>
    </row>
    <row r="18931" spans="10:11" x14ac:dyDescent="0.25">
      <c r="J18931" s="92"/>
      <c r="K18931" s="92"/>
    </row>
    <row r="18932" spans="10:11" x14ac:dyDescent="0.25">
      <c r="J18932" s="92"/>
      <c r="K18932" s="92"/>
    </row>
    <row r="18933" spans="10:11" x14ac:dyDescent="0.25">
      <c r="J18933" s="92"/>
      <c r="K18933" s="92"/>
    </row>
    <row r="18934" spans="10:11" x14ac:dyDescent="0.25">
      <c r="J18934" s="92"/>
      <c r="K18934" s="92"/>
    </row>
    <row r="18935" spans="10:11" x14ac:dyDescent="0.25">
      <c r="J18935" s="92"/>
      <c r="K18935" s="92"/>
    </row>
    <row r="18936" spans="10:11" x14ac:dyDescent="0.25">
      <c r="J18936" s="92"/>
      <c r="K18936" s="92"/>
    </row>
    <row r="18937" spans="10:11" x14ac:dyDescent="0.25">
      <c r="J18937" s="92"/>
      <c r="K18937" s="92"/>
    </row>
    <row r="18938" spans="10:11" x14ac:dyDescent="0.25">
      <c r="J18938" s="92"/>
      <c r="K18938" s="92"/>
    </row>
    <row r="18939" spans="10:11" x14ac:dyDescent="0.25">
      <c r="J18939" s="92"/>
      <c r="K18939" s="92"/>
    </row>
    <row r="18940" spans="10:11" x14ac:dyDescent="0.25">
      <c r="J18940" s="92"/>
      <c r="K18940" s="92"/>
    </row>
    <row r="18941" spans="10:11" x14ac:dyDescent="0.25">
      <c r="J18941" s="92"/>
      <c r="K18941" s="92"/>
    </row>
    <row r="18942" spans="10:11" x14ac:dyDescent="0.25">
      <c r="J18942" s="92"/>
      <c r="K18942" s="92"/>
    </row>
    <row r="18943" spans="10:11" x14ac:dyDescent="0.25">
      <c r="J18943" s="92"/>
      <c r="K18943" s="92"/>
    </row>
    <row r="18944" spans="10:11" x14ac:dyDescent="0.25">
      <c r="J18944" s="92"/>
      <c r="K18944" s="92"/>
    </row>
    <row r="18945" spans="10:11" x14ac:dyDescent="0.25">
      <c r="J18945" s="92"/>
      <c r="K18945" s="92"/>
    </row>
    <row r="18946" spans="10:11" x14ac:dyDescent="0.25">
      <c r="J18946" s="92"/>
      <c r="K18946" s="92"/>
    </row>
    <row r="18947" spans="10:11" x14ac:dyDescent="0.25">
      <c r="J18947" s="92"/>
      <c r="K18947" s="92"/>
    </row>
    <row r="18948" spans="10:11" x14ac:dyDescent="0.25">
      <c r="J18948" s="92"/>
      <c r="K18948" s="92"/>
    </row>
    <row r="18949" spans="10:11" x14ac:dyDescent="0.25">
      <c r="J18949" s="92"/>
      <c r="K18949" s="92"/>
    </row>
    <row r="18950" spans="10:11" x14ac:dyDescent="0.25">
      <c r="J18950" s="92"/>
      <c r="K18950" s="92"/>
    </row>
    <row r="18951" spans="10:11" x14ac:dyDescent="0.25">
      <c r="J18951" s="92"/>
      <c r="K18951" s="92"/>
    </row>
    <row r="18952" spans="10:11" x14ac:dyDescent="0.25">
      <c r="J18952" s="92"/>
      <c r="K18952" s="92"/>
    </row>
    <row r="18953" spans="10:11" x14ac:dyDescent="0.25">
      <c r="J18953" s="92"/>
      <c r="K18953" s="92"/>
    </row>
    <row r="18954" spans="10:11" x14ac:dyDescent="0.25">
      <c r="J18954" s="92"/>
      <c r="K18954" s="92"/>
    </row>
    <row r="18955" spans="10:11" x14ac:dyDescent="0.25">
      <c r="J18955" s="92"/>
      <c r="K18955" s="92"/>
    </row>
    <row r="18956" spans="10:11" x14ac:dyDescent="0.25">
      <c r="J18956" s="92"/>
      <c r="K18956" s="92"/>
    </row>
    <row r="18957" spans="10:11" x14ac:dyDescent="0.25">
      <c r="J18957" s="92"/>
      <c r="K18957" s="92"/>
    </row>
    <row r="18958" spans="10:11" x14ac:dyDescent="0.25">
      <c r="J18958" s="92"/>
      <c r="K18958" s="92"/>
    </row>
    <row r="18959" spans="10:11" x14ac:dyDescent="0.25">
      <c r="J18959" s="92"/>
      <c r="K18959" s="92"/>
    </row>
    <row r="18960" spans="10:11" x14ac:dyDescent="0.25">
      <c r="J18960" s="92"/>
      <c r="K18960" s="92"/>
    </row>
    <row r="18961" spans="10:11" x14ac:dyDescent="0.25">
      <c r="J18961" s="92"/>
      <c r="K18961" s="92"/>
    </row>
    <row r="18962" spans="10:11" x14ac:dyDescent="0.25">
      <c r="J18962" s="92"/>
      <c r="K18962" s="92"/>
    </row>
    <row r="18963" spans="10:11" x14ac:dyDescent="0.25">
      <c r="J18963" s="92"/>
      <c r="K18963" s="92"/>
    </row>
    <row r="18964" spans="10:11" x14ac:dyDescent="0.25">
      <c r="J18964" s="92"/>
      <c r="K18964" s="92"/>
    </row>
    <row r="18965" spans="10:11" x14ac:dyDescent="0.25">
      <c r="J18965" s="92"/>
      <c r="K18965" s="92"/>
    </row>
    <row r="18966" spans="10:11" x14ac:dyDescent="0.25">
      <c r="J18966" s="92"/>
      <c r="K18966" s="92"/>
    </row>
    <row r="18967" spans="10:11" x14ac:dyDescent="0.25">
      <c r="J18967" s="92"/>
      <c r="K18967" s="92"/>
    </row>
    <row r="18968" spans="10:11" x14ac:dyDescent="0.25">
      <c r="J18968" s="92"/>
      <c r="K18968" s="92"/>
    </row>
    <row r="18969" spans="10:11" x14ac:dyDescent="0.25">
      <c r="J18969" s="92"/>
      <c r="K18969" s="92"/>
    </row>
    <row r="18970" spans="10:11" x14ac:dyDescent="0.25">
      <c r="J18970" s="92"/>
      <c r="K18970" s="92"/>
    </row>
    <row r="18971" spans="10:11" x14ac:dyDescent="0.25">
      <c r="J18971" s="92"/>
      <c r="K18971" s="92"/>
    </row>
    <row r="18972" spans="10:11" x14ac:dyDescent="0.25">
      <c r="J18972" s="92"/>
      <c r="K18972" s="92"/>
    </row>
    <row r="18973" spans="10:11" x14ac:dyDescent="0.25">
      <c r="J18973" s="92"/>
      <c r="K18973" s="92"/>
    </row>
    <row r="18974" spans="10:11" x14ac:dyDescent="0.25">
      <c r="J18974" s="92"/>
      <c r="K18974" s="92"/>
    </row>
    <row r="18975" spans="10:11" x14ac:dyDescent="0.25">
      <c r="J18975" s="92"/>
      <c r="K18975" s="92"/>
    </row>
    <row r="18976" spans="10:11" x14ac:dyDescent="0.25">
      <c r="J18976" s="92"/>
      <c r="K18976" s="92"/>
    </row>
    <row r="18977" spans="10:11" x14ac:dyDescent="0.25">
      <c r="J18977" s="92"/>
      <c r="K18977" s="92"/>
    </row>
    <row r="18978" spans="10:11" x14ac:dyDescent="0.25">
      <c r="J18978" s="92"/>
      <c r="K18978" s="92"/>
    </row>
    <row r="18979" spans="10:11" x14ac:dyDescent="0.25">
      <c r="J18979" s="92"/>
      <c r="K18979" s="92"/>
    </row>
    <row r="18980" spans="10:11" x14ac:dyDescent="0.25">
      <c r="J18980" s="92"/>
      <c r="K18980" s="92"/>
    </row>
    <row r="18981" spans="10:11" x14ac:dyDescent="0.25">
      <c r="J18981" s="92"/>
      <c r="K18981" s="92"/>
    </row>
    <row r="18982" spans="10:11" x14ac:dyDescent="0.25">
      <c r="J18982" s="92"/>
      <c r="K18982" s="92"/>
    </row>
    <row r="18983" spans="10:11" x14ac:dyDescent="0.25">
      <c r="J18983" s="92"/>
      <c r="K18983" s="92"/>
    </row>
    <row r="18984" spans="10:11" x14ac:dyDescent="0.25">
      <c r="J18984" s="92"/>
      <c r="K18984" s="92"/>
    </row>
    <row r="18985" spans="10:11" x14ac:dyDescent="0.25">
      <c r="J18985" s="92"/>
      <c r="K18985" s="92"/>
    </row>
    <row r="18986" spans="10:11" x14ac:dyDescent="0.25">
      <c r="J18986" s="92"/>
      <c r="K18986" s="92"/>
    </row>
    <row r="18987" spans="10:11" x14ac:dyDescent="0.25">
      <c r="J18987" s="92"/>
      <c r="K18987" s="92"/>
    </row>
    <row r="18988" spans="10:11" x14ac:dyDescent="0.25">
      <c r="J18988" s="92"/>
      <c r="K18988" s="92"/>
    </row>
    <row r="18989" spans="10:11" x14ac:dyDescent="0.25">
      <c r="J18989" s="92"/>
      <c r="K18989" s="92"/>
    </row>
    <row r="18990" spans="10:11" x14ac:dyDescent="0.25">
      <c r="J18990" s="92"/>
      <c r="K18990" s="92"/>
    </row>
    <row r="18991" spans="10:11" x14ac:dyDescent="0.25">
      <c r="J18991" s="92"/>
      <c r="K18991" s="92"/>
    </row>
    <row r="18992" spans="10:11" x14ac:dyDescent="0.25">
      <c r="J18992" s="92"/>
      <c r="K18992" s="92"/>
    </row>
    <row r="18993" spans="10:11" x14ac:dyDescent="0.25">
      <c r="J18993" s="92"/>
      <c r="K18993" s="92"/>
    </row>
    <row r="18994" spans="10:11" x14ac:dyDescent="0.25">
      <c r="J18994" s="92"/>
      <c r="K18994" s="92"/>
    </row>
    <row r="18995" spans="10:11" x14ac:dyDescent="0.25">
      <c r="J18995" s="92"/>
      <c r="K18995" s="92"/>
    </row>
    <row r="18996" spans="10:11" x14ac:dyDescent="0.25">
      <c r="J18996" s="92"/>
      <c r="K18996" s="92"/>
    </row>
    <row r="18997" spans="10:11" x14ac:dyDescent="0.25">
      <c r="J18997" s="92"/>
      <c r="K18997" s="92"/>
    </row>
    <row r="18998" spans="10:11" x14ac:dyDescent="0.25">
      <c r="J18998" s="92"/>
      <c r="K18998" s="92"/>
    </row>
    <row r="18999" spans="10:11" x14ac:dyDescent="0.25">
      <c r="J18999" s="92"/>
      <c r="K18999" s="92"/>
    </row>
    <row r="19000" spans="10:11" x14ac:dyDescent="0.25">
      <c r="J19000" s="92"/>
      <c r="K19000" s="92"/>
    </row>
    <row r="19001" spans="10:11" x14ac:dyDescent="0.25">
      <c r="J19001" s="92"/>
      <c r="K19001" s="92"/>
    </row>
    <row r="19002" spans="10:11" x14ac:dyDescent="0.25">
      <c r="J19002" s="92"/>
      <c r="K19002" s="92"/>
    </row>
    <row r="19003" spans="10:11" x14ac:dyDescent="0.25">
      <c r="J19003" s="92"/>
      <c r="K19003" s="92"/>
    </row>
    <row r="19004" spans="10:11" x14ac:dyDescent="0.25">
      <c r="J19004" s="92"/>
      <c r="K19004" s="92"/>
    </row>
    <row r="19005" spans="10:11" x14ac:dyDescent="0.25">
      <c r="J19005" s="92"/>
      <c r="K19005" s="92"/>
    </row>
    <row r="19006" spans="10:11" x14ac:dyDescent="0.25">
      <c r="J19006" s="92"/>
      <c r="K19006" s="92"/>
    </row>
    <row r="19007" spans="10:11" x14ac:dyDescent="0.25">
      <c r="J19007" s="92"/>
      <c r="K19007" s="92"/>
    </row>
    <row r="19008" spans="10:11" x14ac:dyDescent="0.25">
      <c r="J19008" s="92"/>
      <c r="K19008" s="92"/>
    </row>
    <row r="19009" spans="10:11" x14ac:dyDescent="0.25">
      <c r="J19009" s="92"/>
      <c r="K19009" s="92"/>
    </row>
    <row r="19010" spans="10:11" x14ac:dyDescent="0.25">
      <c r="J19010" s="92"/>
      <c r="K19010" s="92"/>
    </row>
    <row r="19011" spans="10:11" x14ac:dyDescent="0.25">
      <c r="J19011" s="92"/>
      <c r="K19011" s="92"/>
    </row>
    <row r="19012" spans="10:11" x14ac:dyDescent="0.25">
      <c r="J19012" s="92"/>
      <c r="K19012" s="92"/>
    </row>
    <row r="19013" spans="10:11" x14ac:dyDescent="0.25">
      <c r="J19013" s="92"/>
      <c r="K19013" s="92"/>
    </row>
    <row r="19014" spans="10:11" x14ac:dyDescent="0.25">
      <c r="J19014" s="92"/>
      <c r="K19014" s="92"/>
    </row>
    <row r="19015" spans="10:11" x14ac:dyDescent="0.25">
      <c r="J19015" s="92"/>
      <c r="K19015" s="92"/>
    </row>
    <row r="19016" spans="10:11" x14ac:dyDescent="0.25">
      <c r="J19016" s="92"/>
      <c r="K19016" s="92"/>
    </row>
    <row r="19017" spans="10:11" x14ac:dyDescent="0.25">
      <c r="J19017" s="92"/>
      <c r="K19017" s="92"/>
    </row>
    <row r="19018" spans="10:11" x14ac:dyDescent="0.25">
      <c r="J19018" s="92"/>
      <c r="K19018" s="92"/>
    </row>
    <row r="19019" spans="10:11" x14ac:dyDescent="0.25">
      <c r="J19019" s="92"/>
      <c r="K19019" s="92"/>
    </row>
    <row r="19020" spans="10:11" x14ac:dyDescent="0.25">
      <c r="J19020" s="92"/>
      <c r="K19020" s="92"/>
    </row>
    <row r="19021" spans="10:11" x14ac:dyDescent="0.25">
      <c r="J19021" s="92"/>
      <c r="K19021" s="92"/>
    </row>
    <row r="19022" spans="10:11" x14ac:dyDescent="0.25">
      <c r="J19022" s="92"/>
      <c r="K19022" s="92"/>
    </row>
    <row r="19023" spans="10:11" x14ac:dyDescent="0.25">
      <c r="J19023" s="92"/>
      <c r="K19023" s="92"/>
    </row>
    <row r="19024" spans="10:11" x14ac:dyDescent="0.25">
      <c r="J19024" s="92"/>
      <c r="K19024" s="92"/>
    </row>
    <row r="19025" spans="10:11" x14ac:dyDescent="0.25">
      <c r="J19025" s="92"/>
      <c r="K19025" s="92"/>
    </row>
    <row r="19026" spans="10:11" x14ac:dyDescent="0.25">
      <c r="J19026" s="92"/>
      <c r="K19026" s="92"/>
    </row>
    <row r="19027" spans="10:11" x14ac:dyDescent="0.25">
      <c r="J19027" s="92"/>
      <c r="K19027" s="92"/>
    </row>
    <row r="19028" spans="10:11" x14ac:dyDescent="0.25">
      <c r="J19028" s="92"/>
      <c r="K19028" s="92"/>
    </row>
    <row r="19029" spans="10:11" x14ac:dyDescent="0.25">
      <c r="J19029" s="92"/>
      <c r="K19029" s="92"/>
    </row>
    <row r="19030" spans="10:11" x14ac:dyDescent="0.25">
      <c r="J19030" s="92"/>
      <c r="K19030" s="92"/>
    </row>
    <row r="19031" spans="10:11" x14ac:dyDescent="0.25">
      <c r="J19031" s="92"/>
      <c r="K19031" s="92"/>
    </row>
    <row r="19032" spans="10:11" x14ac:dyDescent="0.25">
      <c r="J19032" s="92"/>
      <c r="K19032" s="92"/>
    </row>
    <row r="19033" spans="10:11" x14ac:dyDescent="0.25">
      <c r="J19033" s="92"/>
      <c r="K19033" s="92"/>
    </row>
    <row r="19034" spans="10:11" x14ac:dyDescent="0.25">
      <c r="J19034" s="92"/>
      <c r="K19034" s="92"/>
    </row>
    <row r="19035" spans="10:11" x14ac:dyDescent="0.25">
      <c r="J19035" s="92"/>
      <c r="K19035" s="92"/>
    </row>
    <row r="19036" spans="10:11" x14ac:dyDescent="0.25">
      <c r="J19036" s="92"/>
      <c r="K19036" s="92"/>
    </row>
    <row r="19037" spans="10:11" x14ac:dyDescent="0.25">
      <c r="J19037" s="92"/>
      <c r="K19037" s="92"/>
    </row>
    <row r="19038" spans="10:11" x14ac:dyDescent="0.25">
      <c r="J19038" s="92"/>
      <c r="K19038" s="92"/>
    </row>
    <row r="19039" spans="10:11" x14ac:dyDescent="0.25">
      <c r="J19039" s="92"/>
      <c r="K19039" s="92"/>
    </row>
    <row r="19040" spans="10:11" x14ac:dyDescent="0.25">
      <c r="J19040" s="92"/>
      <c r="K19040" s="92"/>
    </row>
    <row r="19041" spans="10:11" x14ac:dyDescent="0.25">
      <c r="J19041" s="92"/>
      <c r="K19041" s="92"/>
    </row>
    <row r="19042" spans="10:11" x14ac:dyDescent="0.25">
      <c r="J19042" s="92"/>
      <c r="K19042" s="92"/>
    </row>
    <row r="19043" spans="10:11" x14ac:dyDescent="0.25">
      <c r="J19043" s="92"/>
      <c r="K19043" s="92"/>
    </row>
    <row r="19044" spans="10:11" x14ac:dyDescent="0.25">
      <c r="J19044" s="92"/>
      <c r="K19044" s="92"/>
    </row>
    <row r="19045" spans="10:11" x14ac:dyDescent="0.25">
      <c r="J19045" s="92"/>
      <c r="K19045" s="92"/>
    </row>
    <row r="19046" spans="10:11" x14ac:dyDescent="0.25">
      <c r="J19046" s="92"/>
      <c r="K19046" s="92"/>
    </row>
    <row r="19047" spans="10:11" x14ac:dyDescent="0.25">
      <c r="J19047" s="92"/>
      <c r="K19047" s="92"/>
    </row>
    <row r="19048" spans="10:11" x14ac:dyDescent="0.25">
      <c r="J19048" s="92"/>
      <c r="K19048" s="92"/>
    </row>
    <row r="19049" spans="10:11" x14ac:dyDescent="0.25">
      <c r="J19049" s="92"/>
      <c r="K19049" s="92"/>
    </row>
    <row r="19050" spans="10:11" x14ac:dyDescent="0.25">
      <c r="J19050" s="92"/>
      <c r="K19050" s="92"/>
    </row>
    <row r="19051" spans="10:11" x14ac:dyDescent="0.25">
      <c r="J19051" s="92"/>
      <c r="K19051" s="92"/>
    </row>
    <row r="19052" spans="10:11" x14ac:dyDescent="0.25">
      <c r="J19052" s="92"/>
      <c r="K19052" s="92"/>
    </row>
    <row r="19053" spans="10:11" x14ac:dyDescent="0.25">
      <c r="J19053" s="92"/>
      <c r="K19053" s="92"/>
    </row>
    <row r="19054" spans="10:11" x14ac:dyDescent="0.25">
      <c r="J19054" s="92"/>
      <c r="K19054" s="92"/>
    </row>
    <row r="19055" spans="10:11" x14ac:dyDescent="0.25">
      <c r="J19055" s="92"/>
      <c r="K19055" s="92"/>
    </row>
    <row r="19056" spans="10:11" x14ac:dyDescent="0.25">
      <c r="J19056" s="92"/>
      <c r="K19056" s="92"/>
    </row>
    <row r="19057" spans="10:11" x14ac:dyDescent="0.25">
      <c r="J19057" s="92"/>
      <c r="K19057" s="92"/>
    </row>
    <row r="19058" spans="10:11" x14ac:dyDescent="0.25">
      <c r="J19058" s="92"/>
      <c r="K19058" s="92"/>
    </row>
    <row r="19059" spans="10:11" x14ac:dyDescent="0.25">
      <c r="J19059" s="92"/>
      <c r="K19059" s="92"/>
    </row>
    <row r="19060" spans="10:11" x14ac:dyDescent="0.25">
      <c r="J19060" s="92"/>
      <c r="K19060" s="92"/>
    </row>
    <row r="19061" spans="10:11" x14ac:dyDescent="0.25">
      <c r="J19061" s="92"/>
      <c r="K19061" s="92"/>
    </row>
    <row r="19062" spans="10:11" x14ac:dyDescent="0.25">
      <c r="J19062" s="92"/>
      <c r="K19062" s="92"/>
    </row>
    <row r="19063" spans="10:11" x14ac:dyDescent="0.25">
      <c r="J19063" s="92"/>
      <c r="K19063" s="92"/>
    </row>
    <row r="19064" spans="10:11" x14ac:dyDescent="0.25">
      <c r="J19064" s="92"/>
      <c r="K19064" s="92"/>
    </row>
    <row r="19065" spans="10:11" x14ac:dyDescent="0.25">
      <c r="J19065" s="92"/>
      <c r="K19065" s="92"/>
    </row>
    <row r="19066" spans="10:11" x14ac:dyDescent="0.25">
      <c r="J19066" s="92"/>
      <c r="K19066" s="92"/>
    </row>
    <row r="19067" spans="10:11" x14ac:dyDescent="0.25">
      <c r="J19067" s="92"/>
      <c r="K19067" s="92"/>
    </row>
    <row r="19068" spans="10:11" x14ac:dyDescent="0.25">
      <c r="J19068" s="92"/>
      <c r="K19068" s="92"/>
    </row>
    <row r="19069" spans="10:11" x14ac:dyDescent="0.25">
      <c r="J19069" s="92"/>
      <c r="K19069" s="92"/>
    </row>
    <row r="19070" spans="10:11" x14ac:dyDescent="0.25">
      <c r="J19070" s="92"/>
      <c r="K19070" s="92"/>
    </row>
    <row r="19071" spans="10:11" x14ac:dyDescent="0.25">
      <c r="J19071" s="92"/>
      <c r="K19071" s="92"/>
    </row>
    <row r="19072" spans="10:11" x14ac:dyDescent="0.25">
      <c r="J19072" s="92"/>
      <c r="K19072" s="92"/>
    </row>
    <row r="19073" spans="10:11" x14ac:dyDescent="0.25">
      <c r="J19073" s="92"/>
      <c r="K19073" s="92"/>
    </row>
    <row r="19074" spans="10:11" x14ac:dyDescent="0.25">
      <c r="J19074" s="92"/>
      <c r="K19074" s="92"/>
    </row>
    <row r="19075" spans="10:11" x14ac:dyDescent="0.25">
      <c r="J19075" s="92"/>
      <c r="K19075" s="92"/>
    </row>
    <row r="19076" spans="10:11" x14ac:dyDescent="0.25">
      <c r="J19076" s="92"/>
      <c r="K19076" s="92"/>
    </row>
    <row r="19077" spans="10:11" x14ac:dyDescent="0.25">
      <c r="J19077" s="92"/>
      <c r="K19077" s="92"/>
    </row>
    <row r="19078" spans="10:11" x14ac:dyDescent="0.25">
      <c r="J19078" s="92"/>
      <c r="K19078" s="92"/>
    </row>
    <row r="19079" spans="10:11" x14ac:dyDescent="0.25">
      <c r="J19079" s="92"/>
      <c r="K19079" s="92"/>
    </row>
    <row r="19080" spans="10:11" x14ac:dyDescent="0.25">
      <c r="J19080" s="92"/>
      <c r="K19080" s="92"/>
    </row>
    <row r="19081" spans="10:11" x14ac:dyDescent="0.25">
      <c r="J19081" s="92"/>
      <c r="K19081" s="92"/>
    </row>
    <row r="19082" spans="10:11" x14ac:dyDescent="0.25">
      <c r="J19082" s="92"/>
      <c r="K19082" s="92"/>
    </row>
    <row r="19083" spans="10:11" x14ac:dyDescent="0.25">
      <c r="J19083" s="92"/>
      <c r="K19083" s="92"/>
    </row>
    <row r="19084" spans="10:11" x14ac:dyDescent="0.25">
      <c r="J19084" s="92"/>
      <c r="K19084" s="92"/>
    </row>
    <row r="19085" spans="10:11" x14ac:dyDescent="0.25">
      <c r="J19085" s="92"/>
      <c r="K19085" s="92"/>
    </row>
    <row r="19086" spans="10:11" x14ac:dyDescent="0.25">
      <c r="J19086" s="92"/>
      <c r="K19086" s="92"/>
    </row>
    <row r="19087" spans="10:11" x14ac:dyDescent="0.25">
      <c r="J19087" s="92"/>
      <c r="K19087" s="92"/>
    </row>
    <row r="19088" spans="10:11" x14ac:dyDescent="0.25">
      <c r="J19088" s="92"/>
      <c r="K19088" s="92"/>
    </row>
    <row r="19089" spans="10:11" x14ac:dyDescent="0.25">
      <c r="J19089" s="92"/>
      <c r="K19089" s="92"/>
    </row>
    <row r="19090" spans="10:11" x14ac:dyDescent="0.25">
      <c r="J19090" s="92"/>
      <c r="K19090" s="92"/>
    </row>
    <row r="19091" spans="10:11" x14ac:dyDescent="0.25">
      <c r="J19091" s="92"/>
      <c r="K19091" s="92"/>
    </row>
    <row r="19092" spans="10:11" x14ac:dyDescent="0.25">
      <c r="J19092" s="92"/>
      <c r="K19092" s="92"/>
    </row>
    <row r="19093" spans="10:11" x14ac:dyDescent="0.25">
      <c r="J19093" s="92"/>
      <c r="K19093" s="92"/>
    </row>
    <row r="19094" spans="10:11" x14ac:dyDescent="0.25">
      <c r="J19094" s="92"/>
      <c r="K19094" s="92"/>
    </row>
    <row r="19095" spans="10:11" x14ac:dyDescent="0.25">
      <c r="J19095" s="92"/>
      <c r="K19095" s="92"/>
    </row>
    <row r="19096" spans="10:11" x14ac:dyDescent="0.25">
      <c r="J19096" s="92"/>
      <c r="K19096" s="92"/>
    </row>
    <row r="19097" spans="10:11" x14ac:dyDescent="0.25">
      <c r="J19097" s="92"/>
      <c r="K19097" s="92"/>
    </row>
    <row r="19098" spans="10:11" x14ac:dyDescent="0.25">
      <c r="J19098" s="92"/>
      <c r="K19098" s="92"/>
    </row>
    <row r="19099" spans="10:11" x14ac:dyDescent="0.25">
      <c r="J19099" s="92"/>
      <c r="K19099" s="92"/>
    </row>
    <row r="19100" spans="10:11" x14ac:dyDescent="0.25">
      <c r="J19100" s="92"/>
      <c r="K19100" s="92"/>
    </row>
    <row r="19101" spans="10:11" x14ac:dyDescent="0.25">
      <c r="J19101" s="92"/>
      <c r="K19101" s="92"/>
    </row>
    <row r="19102" spans="10:11" x14ac:dyDescent="0.25">
      <c r="J19102" s="92"/>
      <c r="K19102" s="92"/>
    </row>
    <row r="19103" spans="10:11" x14ac:dyDescent="0.25">
      <c r="J19103" s="92"/>
      <c r="K19103" s="92"/>
    </row>
    <row r="19104" spans="10:11" x14ac:dyDescent="0.25">
      <c r="J19104" s="92"/>
      <c r="K19104" s="92"/>
    </row>
    <row r="19105" spans="10:11" x14ac:dyDescent="0.25">
      <c r="J19105" s="92"/>
      <c r="K19105" s="92"/>
    </row>
    <row r="19106" spans="10:11" x14ac:dyDescent="0.25">
      <c r="J19106" s="92"/>
      <c r="K19106" s="92"/>
    </row>
    <row r="19107" spans="10:11" x14ac:dyDescent="0.25">
      <c r="J19107" s="92"/>
      <c r="K19107" s="92"/>
    </row>
    <row r="19108" spans="10:11" x14ac:dyDescent="0.25">
      <c r="J19108" s="92"/>
      <c r="K19108" s="92"/>
    </row>
    <row r="19109" spans="10:11" x14ac:dyDescent="0.25">
      <c r="J19109" s="92"/>
      <c r="K19109" s="92"/>
    </row>
    <row r="19110" spans="10:11" x14ac:dyDescent="0.25">
      <c r="J19110" s="92"/>
      <c r="K19110" s="92"/>
    </row>
    <row r="19111" spans="10:11" x14ac:dyDescent="0.25">
      <c r="J19111" s="92"/>
      <c r="K19111" s="92"/>
    </row>
    <row r="19112" spans="10:11" x14ac:dyDescent="0.25">
      <c r="J19112" s="92"/>
      <c r="K19112" s="92"/>
    </row>
    <row r="19113" spans="10:11" x14ac:dyDescent="0.25">
      <c r="J19113" s="92"/>
      <c r="K19113" s="92"/>
    </row>
    <row r="19114" spans="10:11" x14ac:dyDescent="0.25">
      <c r="J19114" s="92"/>
      <c r="K19114" s="92"/>
    </row>
    <row r="19115" spans="10:11" x14ac:dyDescent="0.25">
      <c r="J19115" s="92"/>
      <c r="K19115" s="92"/>
    </row>
    <row r="19116" spans="10:11" x14ac:dyDescent="0.25">
      <c r="J19116" s="92"/>
      <c r="K19116" s="92"/>
    </row>
    <row r="19117" spans="10:11" x14ac:dyDescent="0.25">
      <c r="J19117" s="92"/>
      <c r="K19117" s="92"/>
    </row>
    <row r="19118" spans="10:11" x14ac:dyDescent="0.25">
      <c r="J19118" s="92"/>
      <c r="K19118" s="92"/>
    </row>
    <row r="19119" spans="10:11" x14ac:dyDescent="0.25">
      <c r="J19119" s="92"/>
      <c r="K19119" s="92"/>
    </row>
    <row r="19120" spans="10:11" x14ac:dyDescent="0.25">
      <c r="J19120" s="92"/>
      <c r="K19120" s="92"/>
    </row>
    <row r="19121" spans="10:11" x14ac:dyDescent="0.25">
      <c r="J19121" s="92"/>
      <c r="K19121" s="92"/>
    </row>
    <row r="19122" spans="10:11" x14ac:dyDescent="0.25">
      <c r="J19122" s="92"/>
      <c r="K19122" s="92"/>
    </row>
    <row r="19123" spans="10:11" x14ac:dyDescent="0.25">
      <c r="J19123" s="92"/>
      <c r="K19123" s="92"/>
    </row>
    <row r="19124" spans="10:11" x14ac:dyDescent="0.25">
      <c r="J19124" s="92"/>
      <c r="K19124" s="92"/>
    </row>
    <row r="19125" spans="10:11" x14ac:dyDescent="0.25">
      <c r="J19125" s="92"/>
      <c r="K19125" s="92"/>
    </row>
    <row r="19126" spans="10:11" x14ac:dyDescent="0.25">
      <c r="J19126" s="92"/>
      <c r="K19126" s="92"/>
    </row>
    <row r="19127" spans="10:11" x14ac:dyDescent="0.25">
      <c r="J19127" s="92"/>
      <c r="K19127" s="92"/>
    </row>
    <row r="19128" spans="10:11" x14ac:dyDescent="0.25">
      <c r="J19128" s="92"/>
      <c r="K19128" s="92"/>
    </row>
    <row r="19129" spans="10:11" x14ac:dyDescent="0.25">
      <c r="J19129" s="92"/>
      <c r="K19129" s="92"/>
    </row>
    <row r="19130" spans="10:11" x14ac:dyDescent="0.25">
      <c r="J19130" s="92"/>
      <c r="K19130" s="92"/>
    </row>
    <row r="19131" spans="10:11" x14ac:dyDescent="0.25">
      <c r="J19131" s="92"/>
      <c r="K19131" s="92"/>
    </row>
    <row r="19132" spans="10:11" x14ac:dyDescent="0.25">
      <c r="J19132" s="92"/>
      <c r="K19132" s="92"/>
    </row>
    <row r="19133" spans="10:11" x14ac:dyDescent="0.25">
      <c r="J19133" s="92"/>
      <c r="K19133" s="92"/>
    </row>
    <row r="19134" spans="10:11" x14ac:dyDescent="0.25">
      <c r="J19134" s="92"/>
      <c r="K19134" s="92"/>
    </row>
    <row r="19135" spans="10:11" x14ac:dyDescent="0.25">
      <c r="J19135" s="92"/>
      <c r="K19135" s="92"/>
    </row>
    <row r="19136" spans="10:11" x14ac:dyDescent="0.25">
      <c r="J19136" s="92"/>
      <c r="K19136" s="92"/>
    </row>
    <row r="19137" spans="10:11" x14ac:dyDescent="0.25">
      <c r="J19137" s="92"/>
      <c r="K19137" s="92"/>
    </row>
    <row r="19138" spans="10:11" x14ac:dyDescent="0.25">
      <c r="J19138" s="92"/>
      <c r="K19138" s="92"/>
    </row>
    <row r="19139" spans="10:11" x14ac:dyDescent="0.25">
      <c r="J19139" s="92"/>
      <c r="K19139" s="92"/>
    </row>
    <row r="19140" spans="10:11" x14ac:dyDescent="0.25">
      <c r="J19140" s="92"/>
      <c r="K19140" s="92"/>
    </row>
    <row r="19141" spans="10:11" x14ac:dyDescent="0.25">
      <c r="J19141" s="92"/>
      <c r="K19141" s="92"/>
    </row>
    <row r="19142" spans="10:11" x14ac:dyDescent="0.25">
      <c r="J19142" s="92"/>
      <c r="K19142" s="92"/>
    </row>
    <row r="19143" spans="10:11" x14ac:dyDescent="0.25">
      <c r="J19143" s="92"/>
      <c r="K19143" s="92"/>
    </row>
    <row r="19144" spans="10:11" x14ac:dyDescent="0.25">
      <c r="J19144" s="92"/>
      <c r="K19144" s="92"/>
    </row>
    <row r="19145" spans="10:11" x14ac:dyDescent="0.25">
      <c r="J19145" s="92"/>
      <c r="K19145" s="92"/>
    </row>
    <row r="19146" spans="10:11" x14ac:dyDescent="0.25">
      <c r="J19146" s="92"/>
      <c r="K19146" s="92"/>
    </row>
    <row r="19147" spans="10:11" x14ac:dyDescent="0.25">
      <c r="J19147" s="92"/>
      <c r="K19147" s="92"/>
    </row>
    <row r="19148" spans="10:11" x14ac:dyDescent="0.25">
      <c r="J19148" s="92"/>
      <c r="K19148" s="92"/>
    </row>
    <row r="19149" spans="10:11" x14ac:dyDescent="0.25">
      <c r="J19149" s="92"/>
      <c r="K19149" s="92"/>
    </row>
    <row r="19150" spans="10:11" x14ac:dyDescent="0.25">
      <c r="J19150" s="92"/>
      <c r="K19150" s="92"/>
    </row>
    <row r="19151" spans="10:11" x14ac:dyDescent="0.25">
      <c r="J19151" s="92"/>
      <c r="K19151" s="92"/>
    </row>
    <row r="19152" spans="10:11" x14ac:dyDescent="0.25">
      <c r="J19152" s="92"/>
      <c r="K19152" s="92"/>
    </row>
    <row r="19153" spans="10:11" x14ac:dyDescent="0.25">
      <c r="J19153" s="92"/>
      <c r="K19153" s="92"/>
    </row>
    <row r="19154" spans="10:11" x14ac:dyDescent="0.25">
      <c r="J19154" s="92"/>
      <c r="K19154" s="92"/>
    </row>
    <row r="19155" spans="10:11" x14ac:dyDescent="0.25">
      <c r="J19155" s="92"/>
      <c r="K19155" s="92"/>
    </row>
    <row r="19156" spans="10:11" x14ac:dyDescent="0.25">
      <c r="J19156" s="92"/>
      <c r="K19156" s="92"/>
    </row>
    <row r="19157" spans="10:11" x14ac:dyDescent="0.25">
      <c r="J19157" s="92"/>
      <c r="K19157" s="92"/>
    </row>
    <row r="19158" spans="10:11" x14ac:dyDescent="0.25">
      <c r="J19158" s="92"/>
      <c r="K19158" s="92"/>
    </row>
    <row r="19159" spans="10:11" x14ac:dyDescent="0.25">
      <c r="J19159" s="92"/>
      <c r="K19159" s="92"/>
    </row>
    <row r="19160" spans="10:11" x14ac:dyDescent="0.25">
      <c r="J19160" s="92"/>
      <c r="K19160" s="92"/>
    </row>
    <row r="19161" spans="10:11" x14ac:dyDescent="0.25">
      <c r="J19161" s="92"/>
      <c r="K19161" s="92"/>
    </row>
    <row r="19162" spans="10:11" x14ac:dyDescent="0.25">
      <c r="J19162" s="92"/>
      <c r="K19162" s="92"/>
    </row>
    <row r="19163" spans="10:11" x14ac:dyDescent="0.25">
      <c r="J19163" s="92"/>
      <c r="K19163" s="92"/>
    </row>
    <row r="19164" spans="10:11" x14ac:dyDescent="0.25">
      <c r="J19164" s="92"/>
      <c r="K19164" s="92"/>
    </row>
    <row r="19165" spans="10:11" x14ac:dyDescent="0.25">
      <c r="J19165" s="92"/>
      <c r="K19165" s="92"/>
    </row>
    <row r="19166" spans="10:11" x14ac:dyDescent="0.25">
      <c r="J19166" s="92"/>
      <c r="K19166" s="92"/>
    </row>
    <row r="19167" spans="10:11" x14ac:dyDescent="0.25">
      <c r="J19167" s="92"/>
      <c r="K19167" s="92"/>
    </row>
    <row r="19168" spans="10:11" x14ac:dyDescent="0.25">
      <c r="J19168" s="92"/>
      <c r="K19168" s="92"/>
    </row>
    <row r="19169" spans="10:11" x14ac:dyDescent="0.25">
      <c r="J19169" s="92"/>
      <c r="K19169" s="92"/>
    </row>
    <row r="19170" spans="10:11" x14ac:dyDescent="0.25">
      <c r="J19170" s="92"/>
      <c r="K19170" s="92"/>
    </row>
    <row r="19171" spans="10:11" x14ac:dyDescent="0.25">
      <c r="J19171" s="92"/>
      <c r="K19171" s="92"/>
    </row>
    <row r="19172" spans="10:11" x14ac:dyDescent="0.25">
      <c r="J19172" s="92"/>
      <c r="K19172" s="92"/>
    </row>
    <row r="19173" spans="10:11" x14ac:dyDescent="0.25">
      <c r="J19173" s="92"/>
      <c r="K19173" s="92"/>
    </row>
    <row r="19174" spans="10:11" x14ac:dyDescent="0.25">
      <c r="J19174" s="92"/>
      <c r="K19174" s="92"/>
    </row>
    <row r="19175" spans="10:11" x14ac:dyDescent="0.25">
      <c r="J19175" s="92"/>
      <c r="K19175" s="92"/>
    </row>
    <row r="19176" spans="10:11" x14ac:dyDescent="0.25">
      <c r="J19176" s="92"/>
      <c r="K19176" s="92"/>
    </row>
    <row r="19177" spans="10:11" x14ac:dyDescent="0.25">
      <c r="J19177" s="92"/>
      <c r="K19177" s="92"/>
    </row>
    <row r="19178" spans="10:11" x14ac:dyDescent="0.25">
      <c r="J19178" s="92"/>
      <c r="K19178" s="92"/>
    </row>
    <row r="19179" spans="10:11" x14ac:dyDescent="0.25">
      <c r="J19179" s="92"/>
      <c r="K19179" s="92"/>
    </row>
    <row r="19180" spans="10:11" x14ac:dyDescent="0.25">
      <c r="J19180" s="92"/>
      <c r="K19180" s="92"/>
    </row>
    <row r="19181" spans="10:11" x14ac:dyDescent="0.25">
      <c r="J19181" s="92"/>
      <c r="K19181" s="92"/>
    </row>
    <row r="19182" spans="10:11" x14ac:dyDescent="0.25">
      <c r="J19182" s="92"/>
      <c r="K19182" s="92"/>
    </row>
    <row r="19183" spans="10:11" x14ac:dyDescent="0.25">
      <c r="J19183" s="92"/>
      <c r="K19183" s="92"/>
    </row>
    <row r="19184" spans="10:11" x14ac:dyDescent="0.25">
      <c r="J19184" s="92"/>
      <c r="K19184" s="92"/>
    </row>
    <row r="19185" spans="10:11" x14ac:dyDescent="0.25">
      <c r="J19185" s="92"/>
      <c r="K19185" s="92"/>
    </row>
    <row r="19186" spans="10:11" x14ac:dyDescent="0.25">
      <c r="J19186" s="92"/>
      <c r="K19186" s="92"/>
    </row>
    <row r="19187" spans="10:11" x14ac:dyDescent="0.25">
      <c r="J19187" s="92"/>
      <c r="K19187" s="92"/>
    </row>
    <row r="19188" spans="10:11" x14ac:dyDescent="0.25">
      <c r="J19188" s="92"/>
      <c r="K19188" s="92"/>
    </row>
    <row r="19189" spans="10:11" x14ac:dyDescent="0.25">
      <c r="J19189" s="92"/>
      <c r="K19189" s="92"/>
    </row>
    <row r="19190" spans="10:11" x14ac:dyDescent="0.25">
      <c r="J19190" s="92"/>
      <c r="K19190" s="92"/>
    </row>
    <row r="19191" spans="10:11" x14ac:dyDescent="0.25">
      <c r="J19191" s="92"/>
      <c r="K19191" s="92"/>
    </row>
    <row r="19192" spans="10:11" x14ac:dyDescent="0.25">
      <c r="J19192" s="92"/>
      <c r="K19192" s="92"/>
    </row>
    <row r="19193" spans="10:11" x14ac:dyDescent="0.25">
      <c r="J19193" s="92"/>
      <c r="K19193" s="92"/>
    </row>
    <row r="19194" spans="10:11" x14ac:dyDescent="0.25">
      <c r="J19194" s="92"/>
      <c r="K19194" s="92"/>
    </row>
    <row r="19195" spans="10:11" x14ac:dyDescent="0.25">
      <c r="J19195" s="92"/>
      <c r="K19195" s="92"/>
    </row>
    <row r="19196" spans="10:11" x14ac:dyDescent="0.25">
      <c r="J19196" s="92"/>
      <c r="K19196" s="92"/>
    </row>
    <row r="19197" spans="10:11" x14ac:dyDescent="0.25">
      <c r="J19197" s="92"/>
      <c r="K19197" s="92"/>
    </row>
    <row r="19198" spans="10:11" x14ac:dyDescent="0.25">
      <c r="J19198" s="92"/>
      <c r="K19198" s="92"/>
    </row>
    <row r="19199" spans="10:11" x14ac:dyDescent="0.25">
      <c r="J19199" s="92"/>
      <c r="K19199" s="92"/>
    </row>
    <row r="19200" spans="10:11" x14ac:dyDescent="0.25">
      <c r="J19200" s="92"/>
      <c r="K19200" s="92"/>
    </row>
    <row r="19201" spans="10:11" x14ac:dyDescent="0.25">
      <c r="J19201" s="92"/>
      <c r="K19201" s="92"/>
    </row>
    <row r="19202" spans="10:11" x14ac:dyDescent="0.25">
      <c r="J19202" s="92"/>
      <c r="K19202" s="92"/>
    </row>
    <row r="19203" spans="10:11" x14ac:dyDescent="0.25">
      <c r="J19203" s="92"/>
      <c r="K19203" s="92"/>
    </row>
    <row r="19204" spans="10:11" x14ac:dyDescent="0.25">
      <c r="J19204" s="92"/>
      <c r="K19204" s="92"/>
    </row>
    <row r="19205" spans="10:11" x14ac:dyDescent="0.25">
      <c r="J19205" s="92"/>
      <c r="K19205" s="92"/>
    </row>
    <row r="19206" spans="10:11" x14ac:dyDescent="0.25">
      <c r="J19206" s="92"/>
      <c r="K19206" s="92"/>
    </row>
    <row r="19207" spans="10:11" x14ac:dyDescent="0.25">
      <c r="J19207" s="92"/>
      <c r="K19207" s="92"/>
    </row>
    <row r="19208" spans="10:11" x14ac:dyDescent="0.25">
      <c r="J19208" s="92"/>
      <c r="K19208" s="92"/>
    </row>
    <row r="19209" spans="10:11" x14ac:dyDescent="0.25">
      <c r="J19209" s="92"/>
      <c r="K19209" s="92"/>
    </row>
    <row r="19210" spans="10:11" x14ac:dyDescent="0.25">
      <c r="J19210" s="92"/>
      <c r="K19210" s="92"/>
    </row>
    <row r="19211" spans="10:11" x14ac:dyDescent="0.25">
      <c r="J19211" s="92"/>
      <c r="K19211" s="92"/>
    </row>
    <row r="19212" spans="10:11" x14ac:dyDescent="0.25">
      <c r="J19212" s="92"/>
      <c r="K19212" s="92"/>
    </row>
    <row r="19213" spans="10:11" x14ac:dyDescent="0.25">
      <c r="J19213" s="92"/>
      <c r="K19213" s="92"/>
    </row>
    <row r="19214" spans="10:11" x14ac:dyDescent="0.25">
      <c r="J19214" s="92"/>
      <c r="K19214" s="92"/>
    </row>
    <row r="19215" spans="10:11" x14ac:dyDescent="0.25">
      <c r="J19215" s="92"/>
      <c r="K19215" s="92"/>
    </row>
    <row r="19216" spans="10:11" x14ac:dyDescent="0.25">
      <c r="J19216" s="92"/>
      <c r="K19216" s="92"/>
    </row>
    <row r="19217" spans="10:11" x14ac:dyDescent="0.25">
      <c r="J19217" s="92"/>
      <c r="K19217" s="92"/>
    </row>
    <row r="19218" spans="10:11" x14ac:dyDescent="0.25">
      <c r="J19218" s="92"/>
      <c r="K19218" s="92"/>
    </row>
    <row r="19219" spans="10:11" x14ac:dyDescent="0.25">
      <c r="J19219" s="92"/>
      <c r="K19219" s="92"/>
    </row>
    <row r="19220" spans="10:11" x14ac:dyDescent="0.25">
      <c r="J19220" s="92"/>
      <c r="K19220" s="92"/>
    </row>
    <row r="19221" spans="10:11" x14ac:dyDescent="0.25">
      <c r="J19221" s="92"/>
      <c r="K19221" s="92"/>
    </row>
    <row r="19222" spans="10:11" x14ac:dyDescent="0.25">
      <c r="J19222" s="92"/>
      <c r="K19222" s="92"/>
    </row>
    <row r="19223" spans="10:11" x14ac:dyDescent="0.25">
      <c r="J19223" s="92"/>
      <c r="K19223" s="92"/>
    </row>
    <row r="19224" spans="10:11" x14ac:dyDescent="0.25">
      <c r="J19224" s="92"/>
      <c r="K19224" s="92"/>
    </row>
    <row r="19225" spans="10:11" x14ac:dyDescent="0.25">
      <c r="J19225" s="92"/>
      <c r="K19225" s="92"/>
    </row>
    <row r="19226" spans="10:11" x14ac:dyDescent="0.25">
      <c r="J19226" s="92"/>
      <c r="K19226" s="92"/>
    </row>
    <row r="19227" spans="10:11" x14ac:dyDescent="0.25">
      <c r="J19227" s="92"/>
      <c r="K19227" s="92"/>
    </row>
    <row r="19228" spans="10:11" x14ac:dyDescent="0.25">
      <c r="J19228" s="92"/>
      <c r="K19228" s="92"/>
    </row>
    <row r="19229" spans="10:11" x14ac:dyDescent="0.25">
      <c r="J19229" s="92"/>
      <c r="K19229" s="92"/>
    </row>
    <row r="19230" spans="10:11" x14ac:dyDescent="0.25">
      <c r="J19230" s="92"/>
      <c r="K19230" s="92"/>
    </row>
    <row r="19231" spans="10:11" x14ac:dyDescent="0.25">
      <c r="J19231" s="92"/>
      <c r="K19231" s="92"/>
    </row>
    <row r="19232" spans="10:11" x14ac:dyDescent="0.25">
      <c r="J19232" s="92"/>
      <c r="K19232" s="92"/>
    </row>
    <row r="19233" spans="10:11" x14ac:dyDescent="0.25">
      <c r="J19233" s="92"/>
      <c r="K19233" s="92"/>
    </row>
    <row r="19234" spans="10:11" x14ac:dyDescent="0.25">
      <c r="J19234" s="92"/>
      <c r="K19234" s="92"/>
    </row>
    <row r="19235" spans="10:11" x14ac:dyDescent="0.25">
      <c r="J19235" s="92"/>
      <c r="K19235" s="92"/>
    </row>
    <row r="19236" spans="10:11" x14ac:dyDescent="0.25">
      <c r="J19236" s="92"/>
      <c r="K19236" s="92"/>
    </row>
    <row r="19237" spans="10:11" x14ac:dyDescent="0.25">
      <c r="J19237" s="92"/>
      <c r="K19237" s="92"/>
    </row>
    <row r="19238" spans="10:11" x14ac:dyDescent="0.25">
      <c r="J19238" s="92"/>
      <c r="K19238" s="92"/>
    </row>
    <row r="19239" spans="10:11" x14ac:dyDescent="0.25">
      <c r="J19239" s="92"/>
      <c r="K19239" s="92"/>
    </row>
    <row r="19240" spans="10:11" x14ac:dyDescent="0.25">
      <c r="J19240" s="92"/>
      <c r="K19240" s="92"/>
    </row>
    <row r="19241" spans="10:11" x14ac:dyDescent="0.25">
      <c r="J19241" s="92"/>
      <c r="K19241" s="92"/>
    </row>
    <row r="19242" spans="10:11" x14ac:dyDescent="0.25">
      <c r="J19242" s="92"/>
      <c r="K19242" s="92"/>
    </row>
    <row r="19243" spans="10:11" x14ac:dyDescent="0.25">
      <c r="J19243" s="92"/>
      <c r="K19243" s="92"/>
    </row>
    <row r="19244" spans="10:11" x14ac:dyDescent="0.25">
      <c r="J19244" s="92"/>
      <c r="K19244" s="92"/>
    </row>
    <row r="19245" spans="10:11" x14ac:dyDescent="0.25">
      <c r="J19245" s="92"/>
      <c r="K19245" s="92"/>
    </row>
    <row r="19246" spans="10:11" x14ac:dyDescent="0.25">
      <c r="J19246" s="92"/>
      <c r="K19246" s="92"/>
    </row>
    <row r="19247" spans="10:11" x14ac:dyDescent="0.25">
      <c r="J19247" s="92"/>
      <c r="K19247" s="92"/>
    </row>
    <row r="19248" spans="10:11" x14ac:dyDescent="0.25">
      <c r="J19248" s="92"/>
      <c r="K19248" s="92"/>
    </row>
    <row r="19249" spans="10:11" x14ac:dyDescent="0.25">
      <c r="J19249" s="92"/>
      <c r="K19249" s="92"/>
    </row>
    <row r="19250" spans="10:11" x14ac:dyDescent="0.25">
      <c r="J19250" s="92"/>
      <c r="K19250" s="92"/>
    </row>
    <row r="19251" spans="10:11" x14ac:dyDescent="0.25">
      <c r="J19251" s="92"/>
      <c r="K19251" s="92"/>
    </row>
    <row r="19252" spans="10:11" x14ac:dyDescent="0.25">
      <c r="J19252" s="92"/>
      <c r="K19252" s="92"/>
    </row>
    <row r="19253" spans="10:11" x14ac:dyDescent="0.25">
      <c r="J19253" s="92"/>
      <c r="K19253" s="92"/>
    </row>
    <row r="19254" spans="10:11" x14ac:dyDescent="0.25">
      <c r="J19254" s="92"/>
      <c r="K19254" s="92"/>
    </row>
    <row r="19255" spans="10:11" x14ac:dyDescent="0.25">
      <c r="J19255" s="92"/>
      <c r="K19255" s="92"/>
    </row>
    <row r="19256" spans="10:11" x14ac:dyDescent="0.25">
      <c r="J19256" s="92"/>
      <c r="K19256" s="92"/>
    </row>
    <row r="19257" spans="10:11" x14ac:dyDescent="0.25">
      <c r="J19257" s="92"/>
      <c r="K19257" s="92"/>
    </row>
    <row r="19258" spans="10:11" x14ac:dyDescent="0.25">
      <c r="J19258" s="92"/>
      <c r="K19258" s="92"/>
    </row>
    <row r="19259" spans="10:11" x14ac:dyDescent="0.25">
      <c r="J19259" s="92"/>
      <c r="K19259" s="92"/>
    </row>
    <row r="19260" spans="10:11" x14ac:dyDescent="0.25">
      <c r="J19260" s="92"/>
      <c r="K19260" s="92"/>
    </row>
    <row r="19261" spans="10:11" x14ac:dyDescent="0.25">
      <c r="J19261" s="92"/>
      <c r="K19261" s="92"/>
    </row>
    <row r="19262" spans="10:11" x14ac:dyDescent="0.25">
      <c r="J19262" s="92"/>
      <c r="K19262" s="92"/>
    </row>
    <row r="19263" spans="10:11" x14ac:dyDescent="0.25">
      <c r="J19263" s="92"/>
      <c r="K19263" s="92"/>
    </row>
    <row r="19264" spans="10:11" x14ac:dyDescent="0.25">
      <c r="J19264" s="92"/>
      <c r="K19264" s="92"/>
    </row>
    <row r="19265" spans="10:11" x14ac:dyDescent="0.25">
      <c r="J19265" s="92"/>
      <c r="K19265" s="92"/>
    </row>
    <row r="19266" spans="10:11" x14ac:dyDescent="0.25">
      <c r="J19266" s="92"/>
      <c r="K19266" s="92"/>
    </row>
    <row r="19267" spans="10:11" x14ac:dyDescent="0.25">
      <c r="J19267" s="92"/>
      <c r="K19267" s="92"/>
    </row>
    <row r="19268" spans="10:11" x14ac:dyDescent="0.25">
      <c r="J19268" s="92"/>
      <c r="K19268" s="92"/>
    </row>
    <row r="19269" spans="10:11" x14ac:dyDescent="0.25">
      <c r="J19269" s="92"/>
      <c r="K19269" s="92"/>
    </row>
    <row r="19270" spans="10:11" x14ac:dyDescent="0.25">
      <c r="J19270" s="92"/>
      <c r="K19270" s="92"/>
    </row>
    <row r="19271" spans="10:11" x14ac:dyDescent="0.25">
      <c r="J19271" s="92"/>
      <c r="K19271" s="92"/>
    </row>
    <row r="19272" spans="10:11" x14ac:dyDescent="0.25">
      <c r="J19272" s="92"/>
      <c r="K19272" s="92"/>
    </row>
    <row r="19273" spans="10:11" x14ac:dyDescent="0.25">
      <c r="J19273" s="92"/>
      <c r="K19273" s="92"/>
    </row>
    <row r="19274" spans="10:11" x14ac:dyDescent="0.25">
      <c r="J19274" s="92"/>
      <c r="K19274" s="92"/>
    </row>
    <row r="19275" spans="10:11" x14ac:dyDescent="0.25">
      <c r="J19275" s="92"/>
      <c r="K19275" s="92"/>
    </row>
    <row r="19276" spans="10:11" x14ac:dyDescent="0.25">
      <c r="J19276" s="92"/>
      <c r="K19276" s="92"/>
    </row>
    <row r="19277" spans="10:11" x14ac:dyDescent="0.25">
      <c r="J19277" s="92"/>
      <c r="K19277" s="92"/>
    </row>
    <row r="19278" spans="10:11" x14ac:dyDescent="0.25">
      <c r="J19278" s="92"/>
      <c r="K19278" s="92"/>
    </row>
    <row r="19279" spans="10:11" x14ac:dyDescent="0.25">
      <c r="J19279" s="92"/>
      <c r="K19279" s="92"/>
    </row>
    <row r="19280" spans="10:11" x14ac:dyDescent="0.25">
      <c r="J19280" s="92"/>
      <c r="K19280" s="92"/>
    </row>
    <row r="19281" spans="10:11" x14ac:dyDescent="0.25">
      <c r="J19281" s="92"/>
      <c r="K19281" s="92"/>
    </row>
    <row r="19282" spans="10:11" x14ac:dyDescent="0.25">
      <c r="J19282" s="92"/>
      <c r="K19282" s="92"/>
    </row>
    <row r="19283" spans="10:11" x14ac:dyDescent="0.25">
      <c r="J19283" s="92"/>
      <c r="K19283" s="92"/>
    </row>
    <row r="19284" spans="10:11" x14ac:dyDescent="0.25">
      <c r="J19284" s="92"/>
      <c r="K19284" s="92"/>
    </row>
    <row r="19285" spans="10:11" x14ac:dyDescent="0.25">
      <c r="J19285" s="92"/>
      <c r="K19285" s="92"/>
    </row>
    <row r="19286" spans="10:11" x14ac:dyDescent="0.25">
      <c r="J19286" s="92"/>
      <c r="K19286" s="92"/>
    </row>
    <row r="19287" spans="10:11" x14ac:dyDescent="0.25">
      <c r="J19287" s="92"/>
      <c r="K19287" s="92"/>
    </row>
    <row r="19288" spans="10:11" x14ac:dyDescent="0.25">
      <c r="J19288" s="92"/>
      <c r="K19288" s="92"/>
    </row>
    <row r="19289" spans="10:11" x14ac:dyDescent="0.25">
      <c r="J19289" s="92"/>
      <c r="K19289" s="92"/>
    </row>
    <row r="19290" spans="10:11" x14ac:dyDescent="0.25">
      <c r="J19290" s="92"/>
      <c r="K19290" s="92"/>
    </row>
    <row r="19291" spans="10:11" x14ac:dyDescent="0.25">
      <c r="J19291" s="92"/>
      <c r="K19291" s="92"/>
    </row>
    <row r="19292" spans="10:11" x14ac:dyDescent="0.25">
      <c r="J19292" s="92"/>
      <c r="K19292" s="92"/>
    </row>
    <row r="19293" spans="10:11" x14ac:dyDescent="0.25">
      <c r="J19293" s="92"/>
      <c r="K19293" s="92"/>
    </row>
    <row r="19294" spans="10:11" x14ac:dyDescent="0.25">
      <c r="J19294" s="92"/>
      <c r="K19294" s="92"/>
    </row>
    <row r="19295" spans="10:11" x14ac:dyDescent="0.25">
      <c r="J19295" s="92"/>
      <c r="K19295" s="92"/>
    </row>
    <row r="19296" spans="10:11" x14ac:dyDescent="0.25">
      <c r="J19296" s="92"/>
      <c r="K19296" s="92"/>
    </row>
    <row r="19297" spans="10:11" x14ac:dyDescent="0.25">
      <c r="J19297" s="92"/>
      <c r="K19297" s="92"/>
    </row>
    <row r="19298" spans="10:11" x14ac:dyDescent="0.25">
      <c r="J19298" s="92"/>
      <c r="K19298" s="92"/>
    </row>
    <row r="19299" spans="10:11" x14ac:dyDescent="0.25">
      <c r="J19299" s="92"/>
      <c r="K19299" s="92"/>
    </row>
    <row r="19300" spans="10:11" x14ac:dyDescent="0.25">
      <c r="J19300" s="92"/>
      <c r="K19300" s="92"/>
    </row>
    <row r="19301" spans="10:11" x14ac:dyDescent="0.25">
      <c r="J19301" s="92"/>
      <c r="K19301" s="92"/>
    </row>
    <row r="19302" spans="10:11" x14ac:dyDescent="0.25">
      <c r="J19302" s="92"/>
      <c r="K19302" s="92"/>
    </row>
    <row r="19303" spans="10:11" x14ac:dyDescent="0.25">
      <c r="J19303" s="92"/>
      <c r="K19303" s="92"/>
    </row>
    <row r="19304" spans="10:11" x14ac:dyDescent="0.25">
      <c r="J19304" s="92"/>
      <c r="K19304" s="92"/>
    </row>
    <row r="19305" spans="10:11" x14ac:dyDescent="0.25">
      <c r="J19305" s="92"/>
      <c r="K19305" s="92"/>
    </row>
    <row r="19306" spans="10:11" x14ac:dyDescent="0.25">
      <c r="J19306" s="92"/>
      <c r="K19306" s="92"/>
    </row>
    <row r="19307" spans="10:11" x14ac:dyDescent="0.25">
      <c r="J19307" s="92"/>
      <c r="K19307" s="92"/>
    </row>
    <row r="19308" spans="10:11" x14ac:dyDescent="0.25">
      <c r="J19308" s="92"/>
      <c r="K19308" s="92"/>
    </row>
    <row r="19309" spans="10:11" x14ac:dyDescent="0.25">
      <c r="J19309" s="92"/>
      <c r="K19309" s="92"/>
    </row>
    <row r="19310" spans="10:11" x14ac:dyDescent="0.25">
      <c r="J19310" s="92"/>
      <c r="K19310" s="92"/>
    </row>
    <row r="19311" spans="10:11" x14ac:dyDescent="0.25">
      <c r="J19311" s="92"/>
      <c r="K19311" s="92"/>
    </row>
    <row r="19312" spans="10:11" x14ac:dyDescent="0.25">
      <c r="J19312" s="92"/>
      <c r="K19312" s="92"/>
    </row>
    <row r="19313" spans="10:11" x14ac:dyDescent="0.25">
      <c r="J19313" s="92"/>
      <c r="K19313" s="92"/>
    </row>
    <row r="19314" spans="10:11" x14ac:dyDescent="0.25">
      <c r="J19314" s="92"/>
      <c r="K19314" s="92"/>
    </row>
    <row r="19315" spans="10:11" x14ac:dyDescent="0.25">
      <c r="J19315" s="92"/>
      <c r="K19315" s="92"/>
    </row>
    <row r="19316" spans="10:11" x14ac:dyDescent="0.25">
      <c r="J19316" s="92"/>
      <c r="K19316" s="92"/>
    </row>
    <row r="19317" spans="10:11" x14ac:dyDescent="0.25">
      <c r="J19317" s="92"/>
      <c r="K19317" s="92"/>
    </row>
    <row r="19318" spans="10:11" x14ac:dyDescent="0.25">
      <c r="J19318" s="92"/>
      <c r="K19318" s="92"/>
    </row>
    <row r="19319" spans="10:11" x14ac:dyDescent="0.25">
      <c r="J19319" s="92"/>
      <c r="K19319" s="92"/>
    </row>
    <row r="19320" spans="10:11" x14ac:dyDescent="0.25">
      <c r="J19320" s="92"/>
      <c r="K19320" s="92"/>
    </row>
    <row r="19321" spans="10:11" x14ac:dyDescent="0.25">
      <c r="J19321" s="92"/>
      <c r="K19321" s="92"/>
    </row>
    <row r="19322" spans="10:11" x14ac:dyDescent="0.25">
      <c r="J19322" s="92"/>
      <c r="K19322" s="92"/>
    </row>
    <row r="19323" spans="10:11" x14ac:dyDescent="0.25">
      <c r="J19323" s="92"/>
      <c r="K19323" s="92"/>
    </row>
    <row r="19324" spans="10:11" x14ac:dyDescent="0.25">
      <c r="J19324" s="92"/>
      <c r="K19324" s="92"/>
    </row>
    <row r="19325" spans="10:11" x14ac:dyDescent="0.25">
      <c r="J19325" s="92"/>
      <c r="K19325" s="92"/>
    </row>
    <row r="19326" spans="10:11" x14ac:dyDescent="0.25">
      <c r="J19326" s="92"/>
      <c r="K19326" s="92"/>
    </row>
    <row r="19327" spans="10:11" x14ac:dyDescent="0.25">
      <c r="J19327" s="92"/>
      <c r="K19327" s="92"/>
    </row>
    <row r="19328" spans="10:11" x14ac:dyDescent="0.25">
      <c r="J19328" s="92"/>
      <c r="K19328" s="92"/>
    </row>
    <row r="19329" spans="10:11" x14ac:dyDescent="0.25">
      <c r="J19329" s="92"/>
      <c r="K19329" s="92"/>
    </row>
    <row r="19330" spans="10:11" x14ac:dyDescent="0.25">
      <c r="J19330" s="92"/>
      <c r="K19330" s="92"/>
    </row>
    <row r="19331" spans="10:11" x14ac:dyDescent="0.25">
      <c r="J19331" s="92"/>
      <c r="K19331" s="92"/>
    </row>
    <row r="19332" spans="10:11" x14ac:dyDescent="0.25">
      <c r="J19332" s="92"/>
      <c r="K19332" s="92"/>
    </row>
    <row r="19333" spans="10:11" x14ac:dyDescent="0.25">
      <c r="J19333" s="92"/>
      <c r="K19333" s="92"/>
    </row>
    <row r="19334" spans="10:11" x14ac:dyDescent="0.25">
      <c r="J19334" s="92"/>
      <c r="K19334" s="92"/>
    </row>
    <row r="19335" spans="10:11" x14ac:dyDescent="0.25">
      <c r="J19335" s="92"/>
      <c r="K19335" s="92"/>
    </row>
    <row r="19336" spans="10:11" x14ac:dyDescent="0.25">
      <c r="J19336" s="92"/>
      <c r="K19336" s="92"/>
    </row>
    <row r="19337" spans="10:11" x14ac:dyDescent="0.25">
      <c r="J19337" s="92"/>
      <c r="K19337" s="92"/>
    </row>
    <row r="19338" spans="10:11" x14ac:dyDescent="0.25">
      <c r="J19338" s="92"/>
      <c r="K19338" s="92"/>
    </row>
    <row r="19339" spans="10:11" x14ac:dyDescent="0.25">
      <c r="J19339" s="92"/>
      <c r="K19339" s="92"/>
    </row>
    <row r="19340" spans="10:11" x14ac:dyDescent="0.25">
      <c r="J19340" s="92"/>
      <c r="K19340" s="92"/>
    </row>
    <row r="19341" spans="10:11" x14ac:dyDescent="0.25">
      <c r="J19341" s="92"/>
      <c r="K19341" s="92"/>
    </row>
    <row r="19342" spans="10:11" x14ac:dyDescent="0.25">
      <c r="J19342" s="92"/>
      <c r="K19342" s="92"/>
    </row>
    <row r="19343" spans="10:11" x14ac:dyDescent="0.25">
      <c r="J19343" s="92"/>
      <c r="K19343" s="92"/>
    </row>
    <row r="19344" spans="10:11" x14ac:dyDescent="0.25">
      <c r="J19344" s="92"/>
      <c r="K19344" s="92"/>
    </row>
    <row r="19345" spans="10:11" x14ac:dyDescent="0.25">
      <c r="J19345" s="92"/>
      <c r="K19345" s="92"/>
    </row>
    <row r="19346" spans="10:11" x14ac:dyDescent="0.25">
      <c r="J19346" s="92"/>
      <c r="K19346" s="92"/>
    </row>
    <row r="19347" spans="10:11" x14ac:dyDescent="0.25">
      <c r="J19347" s="92"/>
      <c r="K19347" s="92"/>
    </row>
    <row r="19348" spans="10:11" x14ac:dyDescent="0.25">
      <c r="J19348" s="92"/>
      <c r="K19348" s="92"/>
    </row>
    <row r="19349" spans="10:11" x14ac:dyDescent="0.25">
      <c r="J19349" s="92"/>
      <c r="K19349" s="92"/>
    </row>
    <row r="19350" spans="10:11" x14ac:dyDescent="0.25">
      <c r="J19350" s="92"/>
      <c r="K19350" s="92"/>
    </row>
    <row r="19351" spans="10:11" x14ac:dyDescent="0.25">
      <c r="J19351" s="92"/>
      <c r="K19351" s="92"/>
    </row>
    <row r="19352" spans="10:11" x14ac:dyDescent="0.25">
      <c r="J19352" s="92"/>
      <c r="K19352" s="92"/>
    </row>
    <row r="19353" spans="10:11" x14ac:dyDescent="0.25">
      <c r="J19353" s="92"/>
      <c r="K19353" s="92"/>
    </row>
    <row r="19354" spans="10:11" x14ac:dyDescent="0.25">
      <c r="J19354" s="92"/>
      <c r="K19354" s="92"/>
    </row>
    <row r="19355" spans="10:11" x14ac:dyDescent="0.25">
      <c r="J19355" s="92"/>
      <c r="K19355" s="92"/>
    </row>
    <row r="19356" spans="10:11" x14ac:dyDescent="0.25">
      <c r="J19356" s="92"/>
      <c r="K19356" s="92"/>
    </row>
    <row r="19357" spans="10:11" x14ac:dyDescent="0.25">
      <c r="J19357" s="92"/>
      <c r="K19357" s="92"/>
    </row>
    <row r="19358" spans="10:11" x14ac:dyDescent="0.25">
      <c r="J19358" s="92"/>
      <c r="K19358" s="92"/>
    </row>
    <row r="19359" spans="10:11" x14ac:dyDescent="0.25">
      <c r="J19359" s="92"/>
      <c r="K19359" s="92"/>
    </row>
    <row r="19360" spans="10:11" x14ac:dyDescent="0.25">
      <c r="J19360" s="92"/>
      <c r="K19360" s="92"/>
    </row>
    <row r="19361" spans="10:11" x14ac:dyDescent="0.25">
      <c r="J19361" s="92"/>
      <c r="K19361" s="92"/>
    </row>
    <row r="19362" spans="10:11" x14ac:dyDescent="0.25">
      <c r="J19362" s="92"/>
      <c r="K19362" s="92"/>
    </row>
    <row r="19363" spans="10:11" x14ac:dyDescent="0.25">
      <c r="J19363" s="92"/>
      <c r="K19363" s="92"/>
    </row>
    <row r="19364" spans="10:11" x14ac:dyDescent="0.25">
      <c r="J19364" s="92"/>
      <c r="K19364" s="92"/>
    </row>
    <row r="19365" spans="10:11" x14ac:dyDescent="0.25">
      <c r="J19365" s="92"/>
      <c r="K19365" s="92"/>
    </row>
    <row r="19366" spans="10:11" x14ac:dyDescent="0.25">
      <c r="J19366" s="92"/>
      <c r="K19366" s="92"/>
    </row>
    <row r="19367" spans="10:11" x14ac:dyDescent="0.25">
      <c r="J19367" s="92"/>
      <c r="K19367" s="92"/>
    </row>
    <row r="19368" spans="10:11" x14ac:dyDescent="0.25">
      <c r="J19368" s="92"/>
      <c r="K19368" s="92"/>
    </row>
    <row r="19369" spans="10:11" x14ac:dyDescent="0.25">
      <c r="J19369" s="92"/>
      <c r="K19369" s="92"/>
    </row>
    <row r="19370" spans="10:11" x14ac:dyDescent="0.25">
      <c r="J19370" s="92"/>
      <c r="K19370" s="92"/>
    </row>
    <row r="19371" spans="10:11" x14ac:dyDescent="0.25">
      <c r="J19371" s="92"/>
      <c r="K19371" s="92"/>
    </row>
    <row r="19372" spans="10:11" x14ac:dyDescent="0.25">
      <c r="J19372" s="92"/>
      <c r="K19372" s="92"/>
    </row>
    <row r="19373" spans="10:11" x14ac:dyDescent="0.25">
      <c r="J19373" s="92"/>
      <c r="K19373" s="92"/>
    </row>
    <row r="19374" spans="10:11" x14ac:dyDescent="0.25">
      <c r="J19374" s="92"/>
      <c r="K19374" s="92"/>
    </row>
    <row r="19375" spans="10:11" x14ac:dyDescent="0.25">
      <c r="J19375" s="92"/>
      <c r="K19375" s="92"/>
    </row>
    <row r="19376" spans="10:11" x14ac:dyDescent="0.25">
      <c r="J19376" s="92"/>
      <c r="K19376" s="92"/>
    </row>
    <row r="19377" spans="10:11" x14ac:dyDescent="0.25">
      <c r="J19377" s="92"/>
      <c r="K19377" s="92"/>
    </row>
    <row r="19378" spans="10:11" x14ac:dyDescent="0.25">
      <c r="J19378" s="92"/>
      <c r="K19378" s="92"/>
    </row>
    <row r="19379" spans="10:11" x14ac:dyDescent="0.25">
      <c r="J19379" s="92"/>
      <c r="K19379" s="92"/>
    </row>
    <row r="19380" spans="10:11" x14ac:dyDescent="0.25">
      <c r="J19380" s="92"/>
      <c r="K19380" s="92"/>
    </row>
    <row r="19381" spans="10:11" x14ac:dyDescent="0.25">
      <c r="J19381" s="92"/>
      <c r="K19381" s="92"/>
    </row>
    <row r="19382" spans="10:11" x14ac:dyDescent="0.25">
      <c r="J19382" s="92"/>
      <c r="K19382" s="92"/>
    </row>
    <row r="19383" spans="10:11" x14ac:dyDescent="0.25">
      <c r="J19383" s="92"/>
      <c r="K19383" s="92"/>
    </row>
    <row r="19384" spans="10:11" x14ac:dyDescent="0.25">
      <c r="J19384" s="92"/>
      <c r="K19384" s="92"/>
    </row>
    <row r="19385" spans="10:11" x14ac:dyDescent="0.25">
      <c r="J19385" s="92"/>
      <c r="K19385" s="92"/>
    </row>
    <row r="19386" spans="10:11" x14ac:dyDescent="0.25">
      <c r="J19386" s="92"/>
      <c r="K19386" s="92"/>
    </row>
    <row r="19387" spans="10:11" x14ac:dyDescent="0.25">
      <c r="J19387" s="92"/>
      <c r="K19387" s="92"/>
    </row>
    <row r="19388" spans="10:11" x14ac:dyDescent="0.25">
      <c r="J19388" s="92"/>
      <c r="K19388" s="92"/>
    </row>
    <row r="19389" spans="10:11" x14ac:dyDescent="0.25">
      <c r="J19389" s="92"/>
      <c r="K19389" s="92"/>
    </row>
    <row r="19390" spans="10:11" x14ac:dyDescent="0.25">
      <c r="J19390" s="92"/>
      <c r="K19390" s="92"/>
    </row>
    <row r="19391" spans="10:11" x14ac:dyDescent="0.25">
      <c r="J19391" s="92"/>
      <c r="K19391" s="92"/>
    </row>
    <row r="19392" spans="10:11" x14ac:dyDescent="0.25">
      <c r="J19392" s="92"/>
      <c r="K19392" s="92"/>
    </row>
    <row r="19393" spans="10:11" x14ac:dyDescent="0.25">
      <c r="J19393" s="92"/>
      <c r="K19393" s="92"/>
    </row>
    <row r="19394" spans="10:11" x14ac:dyDescent="0.25">
      <c r="J19394" s="92"/>
      <c r="K19394" s="92"/>
    </row>
    <row r="19395" spans="10:11" x14ac:dyDescent="0.25">
      <c r="J19395" s="92"/>
      <c r="K19395" s="92"/>
    </row>
    <row r="19396" spans="10:11" x14ac:dyDescent="0.25">
      <c r="J19396" s="92"/>
      <c r="K19396" s="92"/>
    </row>
    <row r="19397" spans="10:11" x14ac:dyDescent="0.25">
      <c r="J19397" s="92"/>
      <c r="K19397" s="92"/>
    </row>
    <row r="19398" spans="10:11" x14ac:dyDescent="0.25">
      <c r="J19398" s="92"/>
      <c r="K19398" s="92"/>
    </row>
    <row r="19399" spans="10:11" x14ac:dyDescent="0.25">
      <c r="J19399" s="92"/>
      <c r="K19399" s="92"/>
    </row>
    <row r="19400" spans="10:11" x14ac:dyDescent="0.25">
      <c r="J19400" s="92"/>
      <c r="K19400" s="92"/>
    </row>
    <row r="19401" spans="10:11" x14ac:dyDescent="0.25">
      <c r="J19401" s="92"/>
      <c r="K19401" s="92"/>
    </row>
    <row r="19402" spans="10:11" x14ac:dyDescent="0.25">
      <c r="J19402" s="92"/>
      <c r="K19402" s="92"/>
    </row>
    <row r="19403" spans="10:11" x14ac:dyDescent="0.25">
      <c r="J19403" s="92"/>
      <c r="K19403" s="92"/>
    </row>
    <row r="19404" spans="10:11" x14ac:dyDescent="0.25">
      <c r="J19404" s="92"/>
      <c r="K19404" s="92"/>
    </row>
    <row r="19405" spans="10:11" x14ac:dyDescent="0.25">
      <c r="J19405" s="92"/>
      <c r="K19405" s="92"/>
    </row>
    <row r="19406" spans="10:11" x14ac:dyDescent="0.25">
      <c r="J19406" s="92"/>
      <c r="K19406" s="92"/>
    </row>
    <row r="19407" spans="10:11" x14ac:dyDescent="0.25">
      <c r="J19407" s="92"/>
      <c r="K19407" s="92"/>
    </row>
    <row r="19408" spans="10:11" x14ac:dyDescent="0.25">
      <c r="J19408" s="92"/>
      <c r="K19408" s="92"/>
    </row>
    <row r="19409" spans="10:11" x14ac:dyDescent="0.25">
      <c r="J19409" s="92"/>
      <c r="K19409" s="92"/>
    </row>
    <row r="19410" spans="10:11" x14ac:dyDescent="0.25">
      <c r="J19410" s="92"/>
      <c r="K19410" s="92"/>
    </row>
    <row r="19411" spans="10:11" x14ac:dyDescent="0.25">
      <c r="J19411" s="92"/>
      <c r="K19411" s="92"/>
    </row>
    <row r="19412" spans="10:11" x14ac:dyDescent="0.25">
      <c r="J19412" s="92"/>
      <c r="K19412" s="92"/>
    </row>
    <row r="19413" spans="10:11" x14ac:dyDescent="0.25">
      <c r="J19413" s="92"/>
      <c r="K19413" s="92"/>
    </row>
    <row r="19414" spans="10:11" x14ac:dyDescent="0.25">
      <c r="J19414" s="92"/>
      <c r="K19414" s="92"/>
    </row>
    <row r="19415" spans="10:11" x14ac:dyDescent="0.25">
      <c r="J19415" s="92"/>
      <c r="K19415" s="92"/>
    </row>
    <row r="19416" spans="10:11" x14ac:dyDescent="0.25">
      <c r="J19416" s="92"/>
      <c r="K19416" s="92"/>
    </row>
    <row r="19417" spans="10:11" x14ac:dyDescent="0.25">
      <c r="J19417" s="92"/>
      <c r="K19417" s="92"/>
    </row>
    <row r="19418" spans="10:11" x14ac:dyDescent="0.25">
      <c r="J19418" s="92"/>
      <c r="K19418" s="92"/>
    </row>
    <row r="19419" spans="10:11" x14ac:dyDescent="0.25">
      <c r="J19419" s="92"/>
      <c r="K19419" s="92"/>
    </row>
    <row r="19420" spans="10:11" x14ac:dyDescent="0.25">
      <c r="J19420" s="92"/>
      <c r="K19420" s="92"/>
    </row>
    <row r="19421" spans="10:11" x14ac:dyDescent="0.25">
      <c r="J19421" s="92"/>
      <c r="K19421" s="92"/>
    </row>
    <row r="19422" spans="10:11" x14ac:dyDescent="0.25">
      <c r="J19422" s="92"/>
      <c r="K19422" s="92"/>
    </row>
    <row r="19423" spans="10:11" x14ac:dyDescent="0.25">
      <c r="J19423" s="92"/>
      <c r="K19423" s="92"/>
    </row>
    <row r="19424" spans="10:11" x14ac:dyDescent="0.25">
      <c r="J19424" s="92"/>
      <c r="K19424" s="92"/>
    </row>
    <row r="19425" spans="10:11" x14ac:dyDescent="0.25">
      <c r="J19425" s="92"/>
      <c r="K19425" s="92"/>
    </row>
    <row r="19426" spans="10:11" x14ac:dyDescent="0.25">
      <c r="J19426" s="92"/>
      <c r="K19426" s="92"/>
    </row>
    <row r="19427" spans="10:11" x14ac:dyDescent="0.25">
      <c r="J19427" s="92"/>
      <c r="K19427" s="92"/>
    </row>
    <row r="19428" spans="10:11" x14ac:dyDescent="0.25">
      <c r="J19428" s="92"/>
      <c r="K19428" s="92"/>
    </row>
    <row r="19429" spans="10:11" x14ac:dyDescent="0.25">
      <c r="J19429" s="92"/>
      <c r="K19429" s="92"/>
    </row>
    <row r="19430" spans="10:11" x14ac:dyDescent="0.25">
      <c r="J19430" s="92"/>
      <c r="K19430" s="92"/>
    </row>
    <row r="19431" spans="10:11" x14ac:dyDescent="0.25">
      <c r="J19431" s="92"/>
      <c r="K19431" s="92"/>
    </row>
    <row r="19432" spans="10:11" x14ac:dyDescent="0.25">
      <c r="J19432" s="92"/>
      <c r="K19432" s="92"/>
    </row>
    <row r="19433" spans="10:11" x14ac:dyDescent="0.25">
      <c r="J19433" s="92"/>
      <c r="K19433" s="92"/>
    </row>
    <row r="19434" spans="10:11" x14ac:dyDescent="0.25">
      <c r="J19434" s="92"/>
      <c r="K19434" s="92"/>
    </row>
    <row r="19435" spans="10:11" x14ac:dyDescent="0.25">
      <c r="J19435" s="92"/>
      <c r="K19435" s="92"/>
    </row>
    <row r="19436" spans="10:11" x14ac:dyDescent="0.25">
      <c r="J19436" s="92"/>
      <c r="K19436" s="92"/>
    </row>
    <row r="19437" spans="10:11" x14ac:dyDescent="0.25">
      <c r="J19437" s="92"/>
      <c r="K19437" s="92"/>
    </row>
    <row r="19438" spans="10:11" x14ac:dyDescent="0.25">
      <c r="J19438" s="92"/>
      <c r="K19438" s="92"/>
    </row>
    <row r="19439" spans="10:11" x14ac:dyDescent="0.25">
      <c r="J19439" s="92"/>
      <c r="K19439" s="92"/>
    </row>
    <row r="19440" spans="10:11" x14ac:dyDescent="0.25">
      <c r="J19440" s="92"/>
      <c r="K19440" s="92"/>
    </row>
    <row r="19441" spans="10:11" x14ac:dyDescent="0.25">
      <c r="J19441" s="92"/>
      <c r="K19441" s="92"/>
    </row>
    <row r="19442" spans="10:11" x14ac:dyDescent="0.25">
      <c r="J19442" s="92"/>
      <c r="K19442" s="92"/>
    </row>
    <row r="19443" spans="10:11" x14ac:dyDescent="0.25">
      <c r="J19443" s="92"/>
      <c r="K19443" s="92"/>
    </row>
    <row r="19444" spans="10:11" x14ac:dyDescent="0.25">
      <c r="J19444" s="92"/>
      <c r="K19444" s="92"/>
    </row>
    <row r="19445" spans="10:11" x14ac:dyDescent="0.25">
      <c r="J19445" s="92"/>
      <c r="K19445" s="92"/>
    </row>
    <row r="19446" spans="10:11" x14ac:dyDescent="0.25">
      <c r="J19446" s="92"/>
      <c r="K19446" s="92"/>
    </row>
    <row r="19447" spans="10:11" x14ac:dyDescent="0.25">
      <c r="J19447" s="92"/>
      <c r="K19447" s="92"/>
    </row>
    <row r="19448" spans="10:11" x14ac:dyDescent="0.25">
      <c r="J19448" s="92"/>
      <c r="K19448" s="92"/>
    </row>
    <row r="19449" spans="10:11" x14ac:dyDescent="0.25">
      <c r="J19449" s="92"/>
      <c r="K19449" s="92"/>
    </row>
    <row r="19450" spans="10:11" x14ac:dyDescent="0.25">
      <c r="J19450" s="92"/>
      <c r="K19450" s="92"/>
    </row>
    <row r="19451" spans="10:11" x14ac:dyDescent="0.25">
      <c r="J19451" s="92"/>
      <c r="K19451" s="92"/>
    </row>
    <row r="19452" spans="10:11" x14ac:dyDescent="0.25">
      <c r="J19452" s="92"/>
      <c r="K19452" s="92"/>
    </row>
    <row r="19453" spans="10:11" x14ac:dyDescent="0.25">
      <c r="J19453" s="92"/>
      <c r="K19453" s="92"/>
    </row>
    <row r="19454" spans="10:11" x14ac:dyDescent="0.25">
      <c r="J19454" s="92"/>
      <c r="K19454" s="92"/>
    </row>
    <row r="19455" spans="10:11" x14ac:dyDescent="0.25">
      <c r="J19455" s="92"/>
      <c r="K19455" s="92"/>
    </row>
    <row r="19456" spans="10:11" x14ac:dyDescent="0.25">
      <c r="J19456" s="92"/>
      <c r="K19456" s="92"/>
    </row>
    <row r="19457" spans="10:11" x14ac:dyDescent="0.25">
      <c r="J19457" s="92"/>
      <c r="K19457" s="92"/>
    </row>
    <row r="19458" spans="10:11" x14ac:dyDescent="0.25">
      <c r="J19458" s="92"/>
      <c r="K19458" s="92"/>
    </row>
    <row r="19459" spans="10:11" x14ac:dyDescent="0.25">
      <c r="J19459" s="92"/>
      <c r="K19459" s="92"/>
    </row>
    <row r="19460" spans="10:11" x14ac:dyDescent="0.25">
      <c r="J19460" s="92"/>
      <c r="K19460" s="92"/>
    </row>
    <row r="19461" spans="10:11" x14ac:dyDescent="0.25">
      <c r="J19461" s="92"/>
      <c r="K19461" s="92"/>
    </row>
    <row r="19462" spans="10:11" x14ac:dyDescent="0.25">
      <c r="J19462" s="92"/>
      <c r="K19462" s="92"/>
    </row>
    <row r="19463" spans="10:11" x14ac:dyDescent="0.25">
      <c r="J19463" s="92"/>
      <c r="K19463" s="92"/>
    </row>
    <row r="19464" spans="10:11" x14ac:dyDescent="0.25">
      <c r="J19464" s="92"/>
      <c r="K19464" s="92"/>
    </row>
    <row r="19465" spans="10:11" x14ac:dyDescent="0.25">
      <c r="J19465" s="92"/>
      <c r="K19465" s="92"/>
    </row>
    <row r="19466" spans="10:11" x14ac:dyDescent="0.25">
      <c r="J19466" s="92"/>
      <c r="K19466" s="92"/>
    </row>
    <row r="19467" spans="10:11" x14ac:dyDescent="0.25">
      <c r="J19467" s="92"/>
      <c r="K19467" s="92"/>
    </row>
    <row r="19468" spans="10:11" x14ac:dyDescent="0.25">
      <c r="J19468" s="92"/>
      <c r="K19468" s="92"/>
    </row>
    <row r="19469" spans="10:11" x14ac:dyDescent="0.25">
      <c r="J19469" s="92"/>
      <c r="K19469" s="92"/>
    </row>
    <row r="19470" spans="10:11" x14ac:dyDescent="0.25">
      <c r="J19470" s="92"/>
      <c r="K19470" s="92"/>
    </row>
    <row r="19471" spans="10:11" x14ac:dyDescent="0.25">
      <c r="J19471" s="92"/>
      <c r="K19471" s="92"/>
    </row>
    <row r="19472" spans="10:11" x14ac:dyDescent="0.25">
      <c r="J19472" s="92"/>
      <c r="K19472" s="92"/>
    </row>
    <row r="19473" spans="10:11" x14ac:dyDescent="0.25">
      <c r="J19473" s="92"/>
      <c r="K19473" s="92"/>
    </row>
    <row r="19474" spans="10:11" x14ac:dyDescent="0.25">
      <c r="J19474" s="92"/>
      <c r="K19474" s="92"/>
    </row>
    <row r="19475" spans="10:11" x14ac:dyDescent="0.25">
      <c r="J19475" s="92"/>
      <c r="K19475" s="92"/>
    </row>
    <row r="19476" spans="10:11" x14ac:dyDescent="0.25">
      <c r="J19476" s="92"/>
      <c r="K19476" s="92"/>
    </row>
    <row r="19477" spans="10:11" x14ac:dyDescent="0.25">
      <c r="J19477" s="92"/>
      <c r="K19477" s="92"/>
    </row>
    <row r="19478" spans="10:11" x14ac:dyDescent="0.25">
      <c r="J19478" s="92"/>
      <c r="K19478" s="92"/>
    </row>
    <row r="19479" spans="10:11" x14ac:dyDescent="0.25">
      <c r="J19479" s="92"/>
      <c r="K19479" s="92"/>
    </row>
    <row r="19480" spans="10:11" x14ac:dyDescent="0.25">
      <c r="J19480" s="92"/>
      <c r="K19480" s="92"/>
    </row>
    <row r="19481" spans="10:11" x14ac:dyDescent="0.25">
      <c r="J19481" s="92"/>
      <c r="K19481" s="92"/>
    </row>
    <row r="19482" spans="10:11" x14ac:dyDescent="0.25">
      <c r="J19482" s="92"/>
      <c r="K19482" s="92"/>
    </row>
    <row r="19483" spans="10:11" x14ac:dyDescent="0.25">
      <c r="J19483" s="92"/>
      <c r="K19483" s="92"/>
    </row>
    <row r="19484" spans="10:11" x14ac:dyDescent="0.25">
      <c r="J19484" s="92"/>
      <c r="K19484" s="92"/>
    </row>
    <row r="19485" spans="10:11" x14ac:dyDescent="0.25">
      <c r="J19485" s="92"/>
      <c r="K19485" s="92"/>
    </row>
    <row r="19486" spans="10:11" x14ac:dyDescent="0.25">
      <c r="J19486" s="92"/>
      <c r="K19486" s="92"/>
    </row>
    <row r="19487" spans="10:11" x14ac:dyDescent="0.25">
      <c r="J19487" s="92"/>
      <c r="K19487" s="92"/>
    </row>
    <row r="19488" spans="10:11" x14ac:dyDescent="0.25">
      <c r="J19488" s="92"/>
      <c r="K19488" s="92"/>
    </row>
    <row r="19489" spans="10:11" x14ac:dyDescent="0.25">
      <c r="J19489" s="92"/>
      <c r="K19489" s="92"/>
    </row>
    <row r="19490" spans="10:11" x14ac:dyDescent="0.25">
      <c r="J19490" s="92"/>
      <c r="K19490" s="92"/>
    </row>
    <row r="19491" spans="10:11" x14ac:dyDescent="0.25">
      <c r="J19491" s="92"/>
      <c r="K19491" s="92"/>
    </row>
    <row r="19492" spans="10:11" x14ac:dyDescent="0.25">
      <c r="J19492" s="92"/>
      <c r="K19492" s="92"/>
    </row>
    <row r="19493" spans="10:11" x14ac:dyDescent="0.25">
      <c r="J19493" s="92"/>
      <c r="K19493" s="92"/>
    </row>
    <row r="19494" spans="10:11" x14ac:dyDescent="0.25">
      <c r="J19494" s="92"/>
      <c r="K19494" s="92"/>
    </row>
    <row r="19495" spans="10:11" x14ac:dyDescent="0.25">
      <c r="J19495" s="92"/>
      <c r="K19495" s="92"/>
    </row>
    <row r="19496" spans="10:11" x14ac:dyDescent="0.25">
      <c r="J19496" s="92"/>
      <c r="K19496" s="92"/>
    </row>
    <row r="19497" spans="10:11" x14ac:dyDescent="0.25">
      <c r="J19497" s="92"/>
      <c r="K19497" s="92"/>
    </row>
    <row r="19498" spans="10:11" x14ac:dyDescent="0.25">
      <c r="J19498" s="92"/>
      <c r="K19498" s="92"/>
    </row>
    <row r="19499" spans="10:11" x14ac:dyDescent="0.25">
      <c r="J19499" s="92"/>
      <c r="K19499" s="92"/>
    </row>
    <row r="19500" spans="10:11" x14ac:dyDescent="0.25">
      <c r="J19500" s="92"/>
      <c r="K19500" s="92"/>
    </row>
    <row r="19501" spans="10:11" x14ac:dyDescent="0.25">
      <c r="J19501" s="92"/>
      <c r="K19501" s="92"/>
    </row>
    <row r="19502" spans="10:11" x14ac:dyDescent="0.25">
      <c r="J19502" s="92"/>
      <c r="K19502" s="92"/>
    </row>
    <row r="19503" spans="10:11" x14ac:dyDescent="0.25">
      <c r="J19503" s="92"/>
      <c r="K19503" s="92"/>
    </row>
    <row r="19504" spans="10:11" x14ac:dyDescent="0.25">
      <c r="J19504" s="92"/>
      <c r="K19504" s="92"/>
    </row>
    <row r="19505" spans="10:11" x14ac:dyDescent="0.25">
      <c r="J19505" s="92"/>
      <c r="K19505" s="92"/>
    </row>
    <row r="19506" spans="10:11" x14ac:dyDescent="0.25">
      <c r="J19506" s="92"/>
      <c r="K19506" s="92"/>
    </row>
    <row r="19507" spans="10:11" x14ac:dyDescent="0.25">
      <c r="J19507" s="92"/>
      <c r="K19507" s="92"/>
    </row>
    <row r="19508" spans="10:11" x14ac:dyDescent="0.25">
      <c r="J19508" s="92"/>
      <c r="K19508" s="92"/>
    </row>
    <row r="19509" spans="10:11" x14ac:dyDescent="0.25">
      <c r="J19509" s="92"/>
      <c r="K19509" s="92"/>
    </row>
    <row r="19510" spans="10:11" x14ac:dyDescent="0.25">
      <c r="J19510" s="92"/>
      <c r="K19510" s="92"/>
    </row>
    <row r="19511" spans="10:11" x14ac:dyDescent="0.25">
      <c r="J19511" s="92"/>
      <c r="K19511" s="92"/>
    </row>
    <row r="19512" spans="10:11" x14ac:dyDescent="0.25">
      <c r="J19512" s="92"/>
      <c r="K19512" s="92"/>
    </row>
    <row r="19513" spans="10:11" x14ac:dyDescent="0.25">
      <c r="J19513" s="92"/>
      <c r="K19513" s="92"/>
    </row>
    <row r="19514" spans="10:11" x14ac:dyDescent="0.25">
      <c r="J19514" s="92"/>
      <c r="K19514" s="92"/>
    </row>
    <row r="19515" spans="10:11" x14ac:dyDescent="0.25">
      <c r="J19515" s="92"/>
      <c r="K19515" s="92"/>
    </row>
    <row r="19516" spans="10:11" x14ac:dyDescent="0.25">
      <c r="J19516" s="92"/>
      <c r="K19516" s="92"/>
    </row>
    <row r="19517" spans="10:11" x14ac:dyDescent="0.25">
      <c r="J19517" s="92"/>
      <c r="K19517" s="92"/>
    </row>
    <row r="19518" spans="10:11" x14ac:dyDescent="0.25">
      <c r="J19518" s="92"/>
      <c r="K19518" s="92"/>
    </row>
    <row r="19519" spans="10:11" x14ac:dyDescent="0.25">
      <c r="J19519" s="92"/>
      <c r="K19519" s="92"/>
    </row>
    <row r="19520" spans="10:11" x14ac:dyDescent="0.25">
      <c r="J19520" s="92"/>
      <c r="K19520" s="92"/>
    </row>
    <row r="19521" spans="10:11" x14ac:dyDescent="0.25">
      <c r="J19521" s="92"/>
      <c r="K19521" s="92"/>
    </row>
    <row r="19522" spans="10:11" x14ac:dyDescent="0.25">
      <c r="J19522" s="92"/>
      <c r="K19522" s="92"/>
    </row>
    <row r="19523" spans="10:11" x14ac:dyDescent="0.25">
      <c r="J19523" s="92"/>
      <c r="K19523" s="92"/>
    </row>
    <row r="19524" spans="10:11" x14ac:dyDescent="0.25">
      <c r="J19524" s="92"/>
      <c r="K19524" s="92"/>
    </row>
    <row r="19525" spans="10:11" x14ac:dyDescent="0.25">
      <c r="J19525" s="92"/>
      <c r="K19525" s="92"/>
    </row>
    <row r="19526" spans="10:11" x14ac:dyDescent="0.25">
      <c r="J19526" s="92"/>
      <c r="K19526" s="92"/>
    </row>
    <row r="19527" spans="10:11" x14ac:dyDescent="0.25">
      <c r="J19527" s="92"/>
      <c r="K19527" s="92"/>
    </row>
    <row r="19528" spans="10:11" x14ac:dyDescent="0.25">
      <c r="J19528" s="92"/>
      <c r="K19528" s="92"/>
    </row>
    <row r="19529" spans="10:11" x14ac:dyDescent="0.25">
      <c r="J19529" s="92"/>
      <c r="K19529" s="92"/>
    </row>
    <row r="19530" spans="10:11" x14ac:dyDescent="0.25">
      <c r="J19530" s="92"/>
      <c r="K19530" s="92"/>
    </row>
    <row r="19531" spans="10:11" x14ac:dyDescent="0.25">
      <c r="J19531" s="92"/>
      <c r="K19531" s="92"/>
    </row>
    <row r="19532" spans="10:11" x14ac:dyDescent="0.25">
      <c r="J19532" s="92"/>
      <c r="K19532" s="92"/>
    </row>
    <row r="19533" spans="10:11" x14ac:dyDescent="0.25">
      <c r="J19533" s="92"/>
      <c r="K19533" s="92"/>
    </row>
    <row r="19534" spans="10:11" x14ac:dyDescent="0.25">
      <c r="J19534" s="92"/>
      <c r="K19534" s="92"/>
    </row>
    <row r="19535" spans="10:11" x14ac:dyDescent="0.25">
      <c r="J19535" s="92"/>
      <c r="K19535" s="92"/>
    </row>
    <row r="19536" spans="10:11" x14ac:dyDescent="0.25">
      <c r="J19536" s="92"/>
      <c r="K19536" s="92"/>
    </row>
    <row r="19537" spans="10:11" x14ac:dyDescent="0.25">
      <c r="J19537" s="92"/>
      <c r="K19537" s="92"/>
    </row>
    <row r="19538" spans="10:11" x14ac:dyDescent="0.25">
      <c r="J19538" s="92"/>
      <c r="K19538" s="92"/>
    </row>
    <row r="19539" spans="10:11" x14ac:dyDescent="0.25">
      <c r="J19539" s="92"/>
      <c r="K19539" s="92"/>
    </row>
    <row r="19540" spans="10:11" x14ac:dyDescent="0.25">
      <c r="J19540" s="92"/>
      <c r="K19540" s="92"/>
    </row>
    <row r="19541" spans="10:11" x14ac:dyDescent="0.25">
      <c r="J19541" s="92"/>
      <c r="K19541" s="92"/>
    </row>
    <row r="19542" spans="10:11" x14ac:dyDescent="0.25">
      <c r="J19542" s="92"/>
      <c r="K19542" s="92"/>
    </row>
    <row r="19543" spans="10:11" x14ac:dyDescent="0.25">
      <c r="J19543" s="92"/>
      <c r="K19543" s="92"/>
    </row>
    <row r="19544" spans="10:11" x14ac:dyDescent="0.25">
      <c r="J19544" s="92"/>
      <c r="K19544" s="92"/>
    </row>
    <row r="19545" spans="10:11" x14ac:dyDescent="0.25">
      <c r="J19545" s="92"/>
      <c r="K19545" s="92"/>
    </row>
    <row r="19546" spans="10:11" x14ac:dyDescent="0.25">
      <c r="J19546" s="92"/>
      <c r="K19546" s="92"/>
    </row>
    <row r="19547" spans="10:11" x14ac:dyDescent="0.25">
      <c r="J19547" s="92"/>
      <c r="K19547" s="92"/>
    </row>
    <row r="19548" spans="10:11" x14ac:dyDescent="0.25">
      <c r="J19548" s="92"/>
      <c r="K19548" s="92"/>
    </row>
    <row r="19549" spans="10:11" x14ac:dyDescent="0.25">
      <c r="J19549" s="92"/>
      <c r="K19549" s="92"/>
    </row>
    <row r="19550" spans="10:11" x14ac:dyDescent="0.25">
      <c r="J19550" s="92"/>
      <c r="K19550" s="92"/>
    </row>
    <row r="19551" spans="10:11" x14ac:dyDescent="0.25">
      <c r="J19551" s="92"/>
      <c r="K19551" s="92"/>
    </row>
    <row r="19552" spans="10:11" x14ac:dyDescent="0.25">
      <c r="J19552" s="92"/>
      <c r="K19552" s="92"/>
    </row>
    <row r="19553" spans="10:11" x14ac:dyDescent="0.25">
      <c r="J19553" s="92"/>
      <c r="K19553" s="92"/>
    </row>
    <row r="19554" spans="10:11" x14ac:dyDescent="0.25">
      <c r="J19554" s="92"/>
      <c r="K19554" s="92"/>
    </row>
    <row r="19555" spans="10:11" x14ac:dyDescent="0.25">
      <c r="J19555" s="92"/>
      <c r="K19555" s="92"/>
    </row>
    <row r="19556" spans="10:11" x14ac:dyDescent="0.25">
      <c r="J19556" s="92"/>
      <c r="K19556" s="92"/>
    </row>
    <row r="19557" spans="10:11" x14ac:dyDescent="0.25">
      <c r="J19557" s="92"/>
      <c r="K19557" s="92"/>
    </row>
    <row r="19558" spans="10:11" x14ac:dyDescent="0.25">
      <c r="J19558" s="92"/>
      <c r="K19558" s="92"/>
    </row>
    <row r="19559" spans="10:11" x14ac:dyDescent="0.25">
      <c r="J19559" s="92"/>
      <c r="K19559" s="92"/>
    </row>
    <row r="19560" spans="10:11" x14ac:dyDescent="0.25">
      <c r="J19560" s="92"/>
      <c r="K19560" s="92"/>
    </row>
    <row r="19561" spans="10:11" x14ac:dyDescent="0.25">
      <c r="J19561" s="92"/>
      <c r="K19561" s="92"/>
    </row>
    <row r="19562" spans="10:11" x14ac:dyDescent="0.25">
      <c r="J19562" s="92"/>
      <c r="K19562" s="92"/>
    </row>
    <row r="19563" spans="10:11" x14ac:dyDescent="0.25">
      <c r="J19563" s="92"/>
      <c r="K19563" s="92"/>
    </row>
    <row r="19564" spans="10:11" x14ac:dyDescent="0.25">
      <c r="J19564" s="92"/>
      <c r="K19564" s="92"/>
    </row>
    <row r="19565" spans="10:11" x14ac:dyDescent="0.25">
      <c r="J19565" s="92"/>
      <c r="K19565" s="92"/>
    </row>
    <row r="19566" spans="10:11" x14ac:dyDescent="0.25">
      <c r="J19566" s="92"/>
      <c r="K19566" s="92"/>
    </row>
    <row r="19567" spans="10:11" x14ac:dyDescent="0.25">
      <c r="J19567" s="92"/>
      <c r="K19567" s="92"/>
    </row>
    <row r="19568" spans="10:11" x14ac:dyDescent="0.25">
      <c r="J19568" s="92"/>
      <c r="K19568" s="92"/>
    </row>
    <row r="19569" spans="10:11" x14ac:dyDescent="0.25">
      <c r="J19569" s="92"/>
      <c r="K19569" s="92"/>
    </row>
    <row r="19570" spans="10:11" x14ac:dyDescent="0.25">
      <c r="J19570" s="92"/>
      <c r="K19570" s="92"/>
    </row>
    <row r="19571" spans="10:11" x14ac:dyDescent="0.25">
      <c r="J19571" s="92"/>
      <c r="K19571" s="92"/>
    </row>
    <row r="19572" spans="10:11" x14ac:dyDescent="0.25">
      <c r="J19572" s="92"/>
      <c r="K19572" s="92"/>
    </row>
    <row r="19573" spans="10:11" x14ac:dyDescent="0.25">
      <c r="J19573" s="92"/>
      <c r="K19573" s="92"/>
    </row>
    <row r="19574" spans="10:11" x14ac:dyDescent="0.25">
      <c r="J19574" s="92"/>
      <c r="K19574" s="92"/>
    </row>
    <row r="19575" spans="10:11" x14ac:dyDescent="0.25">
      <c r="J19575" s="92"/>
      <c r="K19575" s="92"/>
    </row>
    <row r="19576" spans="10:11" x14ac:dyDescent="0.25">
      <c r="J19576" s="92"/>
      <c r="K19576" s="92"/>
    </row>
    <row r="19577" spans="10:11" x14ac:dyDescent="0.25">
      <c r="J19577" s="92"/>
      <c r="K19577" s="92"/>
    </row>
    <row r="19578" spans="10:11" x14ac:dyDescent="0.25">
      <c r="J19578" s="92"/>
      <c r="K19578" s="92"/>
    </row>
    <row r="19579" spans="10:11" x14ac:dyDescent="0.25">
      <c r="J19579" s="92"/>
      <c r="K19579" s="92"/>
    </row>
    <row r="19580" spans="10:11" x14ac:dyDescent="0.25">
      <c r="J19580" s="92"/>
      <c r="K19580" s="92"/>
    </row>
    <row r="19581" spans="10:11" x14ac:dyDescent="0.25">
      <c r="J19581" s="92"/>
      <c r="K19581" s="92"/>
    </row>
    <row r="19582" spans="10:11" x14ac:dyDescent="0.25">
      <c r="J19582" s="92"/>
      <c r="K19582" s="92"/>
    </row>
    <row r="19583" spans="10:11" x14ac:dyDescent="0.25">
      <c r="J19583" s="92"/>
      <c r="K19583" s="92"/>
    </row>
    <row r="19584" spans="10:11" x14ac:dyDescent="0.25">
      <c r="J19584" s="92"/>
      <c r="K19584" s="92"/>
    </row>
    <row r="19585" spans="10:11" x14ac:dyDescent="0.25">
      <c r="J19585" s="92"/>
      <c r="K19585" s="92"/>
    </row>
    <row r="19586" spans="10:11" x14ac:dyDescent="0.25">
      <c r="J19586" s="92"/>
      <c r="K19586" s="92"/>
    </row>
    <row r="19587" spans="10:11" x14ac:dyDescent="0.25">
      <c r="J19587" s="92"/>
      <c r="K19587" s="92"/>
    </row>
    <row r="19588" spans="10:11" x14ac:dyDescent="0.25">
      <c r="J19588" s="92"/>
      <c r="K19588" s="92"/>
    </row>
    <row r="19589" spans="10:11" x14ac:dyDescent="0.25">
      <c r="J19589" s="92"/>
      <c r="K19589" s="92"/>
    </row>
    <row r="19590" spans="10:11" x14ac:dyDescent="0.25">
      <c r="J19590" s="92"/>
      <c r="K19590" s="92"/>
    </row>
    <row r="19591" spans="10:11" x14ac:dyDescent="0.25">
      <c r="J19591" s="92"/>
      <c r="K19591" s="92"/>
    </row>
    <row r="19592" spans="10:11" x14ac:dyDescent="0.25">
      <c r="J19592" s="92"/>
      <c r="K19592" s="92"/>
    </row>
    <row r="19593" spans="10:11" x14ac:dyDescent="0.25">
      <c r="J19593" s="92"/>
      <c r="K19593" s="92"/>
    </row>
    <row r="19594" spans="10:11" x14ac:dyDescent="0.25">
      <c r="J19594" s="92"/>
      <c r="K19594" s="92"/>
    </row>
    <row r="19595" spans="10:11" x14ac:dyDescent="0.25">
      <c r="J19595" s="92"/>
      <c r="K19595" s="92"/>
    </row>
    <row r="19596" spans="10:11" x14ac:dyDescent="0.25">
      <c r="J19596" s="92"/>
      <c r="K19596" s="92"/>
    </row>
    <row r="19597" spans="10:11" x14ac:dyDescent="0.25">
      <c r="J19597" s="92"/>
      <c r="K19597" s="92"/>
    </row>
    <row r="19598" spans="10:11" x14ac:dyDescent="0.25">
      <c r="J19598" s="92"/>
      <c r="K19598" s="92"/>
    </row>
    <row r="19599" spans="10:11" x14ac:dyDescent="0.25">
      <c r="J19599" s="92"/>
      <c r="K19599" s="92"/>
    </row>
    <row r="19600" spans="10:11" x14ac:dyDescent="0.25">
      <c r="J19600" s="92"/>
      <c r="K19600" s="92"/>
    </row>
    <row r="19601" spans="10:11" x14ac:dyDescent="0.25">
      <c r="J19601" s="92"/>
      <c r="K19601" s="92"/>
    </row>
    <row r="19602" spans="10:11" x14ac:dyDescent="0.25">
      <c r="J19602" s="92"/>
      <c r="K19602" s="92"/>
    </row>
    <row r="19603" spans="10:11" x14ac:dyDescent="0.25">
      <c r="J19603" s="92"/>
      <c r="K19603" s="92"/>
    </row>
    <row r="19604" spans="10:11" x14ac:dyDescent="0.25">
      <c r="J19604" s="92"/>
      <c r="K19604" s="92"/>
    </row>
    <row r="19605" spans="10:11" x14ac:dyDescent="0.25">
      <c r="J19605" s="92"/>
      <c r="K19605" s="92"/>
    </row>
    <row r="19606" spans="10:11" x14ac:dyDescent="0.25">
      <c r="J19606" s="92"/>
      <c r="K19606" s="92"/>
    </row>
    <row r="19607" spans="10:11" x14ac:dyDescent="0.25">
      <c r="J19607" s="92"/>
      <c r="K19607" s="92"/>
    </row>
    <row r="19608" spans="10:11" x14ac:dyDescent="0.25">
      <c r="J19608" s="92"/>
      <c r="K19608" s="92"/>
    </row>
    <row r="19609" spans="10:11" x14ac:dyDescent="0.25">
      <c r="J19609" s="92"/>
      <c r="K19609" s="92"/>
    </row>
    <row r="19610" spans="10:11" x14ac:dyDescent="0.25">
      <c r="J19610" s="92"/>
      <c r="K19610" s="92"/>
    </row>
    <row r="19611" spans="10:11" x14ac:dyDescent="0.25">
      <c r="J19611" s="92"/>
      <c r="K19611" s="92"/>
    </row>
    <row r="19612" spans="10:11" x14ac:dyDescent="0.25">
      <c r="J19612" s="92"/>
      <c r="K19612" s="92"/>
    </row>
    <row r="19613" spans="10:11" x14ac:dyDescent="0.25">
      <c r="J19613" s="92"/>
      <c r="K19613" s="92"/>
    </row>
    <row r="19614" spans="10:11" x14ac:dyDescent="0.25">
      <c r="J19614" s="92"/>
      <c r="K19614" s="92"/>
    </row>
    <row r="19615" spans="10:11" x14ac:dyDescent="0.25">
      <c r="J19615" s="92"/>
      <c r="K19615" s="92"/>
    </row>
    <row r="19616" spans="10:11" x14ac:dyDescent="0.25">
      <c r="J19616" s="92"/>
      <c r="K19616" s="92"/>
    </row>
    <row r="19617" spans="10:11" x14ac:dyDescent="0.25">
      <c r="J19617" s="92"/>
      <c r="K19617" s="92"/>
    </row>
    <row r="19618" spans="10:11" x14ac:dyDescent="0.25">
      <c r="J19618" s="92"/>
      <c r="K19618" s="92"/>
    </row>
    <row r="19619" spans="10:11" x14ac:dyDescent="0.25">
      <c r="J19619" s="92"/>
      <c r="K19619" s="92"/>
    </row>
    <row r="19620" spans="10:11" x14ac:dyDescent="0.25">
      <c r="J19620" s="92"/>
      <c r="K19620" s="92"/>
    </row>
    <row r="19621" spans="10:11" x14ac:dyDescent="0.25">
      <c r="J19621" s="92"/>
      <c r="K19621" s="92"/>
    </row>
    <row r="19622" spans="10:11" x14ac:dyDescent="0.25">
      <c r="J19622" s="92"/>
      <c r="K19622" s="92"/>
    </row>
    <row r="19623" spans="10:11" x14ac:dyDescent="0.25">
      <c r="J19623" s="92"/>
      <c r="K19623" s="92"/>
    </row>
    <row r="19624" spans="10:11" x14ac:dyDescent="0.25">
      <c r="J19624" s="92"/>
      <c r="K19624" s="92"/>
    </row>
    <row r="19625" spans="10:11" x14ac:dyDescent="0.25">
      <c r="J19625" s="92"/>
      <c r="K19625" s="92"/>
    </row>
    <row r="19626" spans="10:11" x14ac:dyDescent="0.25">
      <c r="J19626" s="92"/>
      <c r="K19626" s="92"/>
    </row>
    <row r="19627" spans="10:11" x14ac:dyDescent="0.25">
      <c r="J19627" s="92"/>
      <c r="K19627" s="92"/>
    </row>
    <row r="19628" spans="10:11" x14ac:dyDescent="0.25">
      <c r="J19628" s="92"/>
      <c r="K19628" s="92"/>
    </row>
    <row r="19629" spans="10:11" x14ac:dyDescent="0.25">
      <c r="J19629" s="92"/>
      <c r="K19629" s="92"/>
    </row>
    <row r="19630" spans="10:11" x14ac:dyDescent="0.25">
      <c r="J19630" s="92"/>
      <c r="K19630" s="92"/>
    </row>
    <row r="19631" spans="10:11" x14ac:dyDescent="0.25">
      <c r="J19631" s="92"/>
      <c r="K19631" s="92"/>
    </row>
    <row r="19632" spans="10:11" x14ac:dyDescent="0.25">
      <c r="J19632" s="92"/>
      <c r="K19632" s="92"/>
    </row>
    <row r="19633" spans="10:11" x14ac:dyDescent="0.25">
      <c r="J19633" s="92"/>
      <c r="K19633" s="92"/>
    </row>
    <row r="19634" spans="10:11" x14ac:dyDescent="0.25">
      <c r="J19634" s="92"/>
      <c r="K19634" s="92"/>
    </row>
    <row r="19635" spans="10:11" x14ac:dyDescent="0.25">
      <c r="J19635" s="92"/>
      <c r="K19635" s="92"/>
    </row>
    <row r="19636" spans="10:11" x14ac:dyDescent="0.25">
      <c r="J19636" s="92"/>
      <c r="K19636" s="92"/>
    </row>
    <row r="19637" spans="10:11" x14ac:dyDescent="0.25">
      <c r="J19637" s="92"/>
      <c r="K19637" s="92"/>
    </row>
    <row r="19638" spans="10:11" x14ac:dyDescent="0.25">
      <c r="J19638" s="92"/>
      <c r="K19638" s="92"/>
    </row>
    <row r="19639" spans="10:11" x14ac:dyDescent="0.25">
      <c r="J19639" s="92"/>
      <c r="K19639" s="92"/>
    </row>
    <row r="19640" spans="10:11" x14ac:dyDescent="0.25">
      <c r="J19640" s="92"/>
      <c r="K19640" s="92"/>
    </row>
    <row r="19641" spans="10:11" x14ac:dyDescent="0.25">
      <c r="J19641" s="92"/>
      <c r="K19641" s="92"/>
    </row>
    <row r="19642" spans="10:11" x14ac:dyDescent="0.25">
      <c r="J19642" s="92"/>
      <c r="K19642" s="92"/>
    </row>
    <row r="19643" spans="10:11" x14ac:dyDescent="0.25">
      <c r="J19643" s="92"/>
      <c r="K19643" s="92"/>
    </row>
    <row r="19644" spans="10:11" x14ac:dyDescent="0.25">
      <c r="J19644" s="92"/>
      <c r="K19644" s="92"/>
    </row>
    <row r="19645" spans="10:11" x14ac:dyDescent="0.25">
      <c r="J19645" s="92"/>
      <c r="K19645" s="92"/>
    </row>
    <row r="19646" spans="10:11" x14ac:dyDescent="0.25">
      <c r="J19646" s="92"/>
      <c r="K19646" s="92"/>
    </row>
    <row r="19647" spans="10:11" x14ac:dyDescent="0.25">
      <c r="J19647" s="92"/>
      <c r="K19647" s="92"/>
    </row>
    <row r="19648" spans="10:11" x14ac:dyDescent="0.25">
      <c r="J19648" s="92"/>
      <c r="K19648" s="92"/>
    </row>
    <row r="19649" spans="10:11" x14ac:dyDescent="0.25">
      <c r="J19649" s="92"/>
      <c r="K19649" s="92"/>
    </row>
    <row r="19650" spans="10:11" x14ac:dyDescent="0.25">
      <c r="J19650" s="92"/>
      <c r="K19650" s="92"/>
    </row>
    <row r="19651" spans="10:11" x14ac:dyDescent="0.25">
      <c r="J19651" s="92"/>
      <c r="K19651" s="92"/>
    </row>
    <row r="19652" spans="10:11" x14ac:dyDescent="0.25">
      <c r="J19652" s="92"/>
      <c r="K19652" s="92"/>
    </row>
    <row r="19653" spans="10:11" x14ac:dyDescent="0.25">
      <c r="J19653" s="92"/>
      <c r="K19653" s="92"/>
    </row>
    <row r="19654" spans="10:11" x14ac:dyDescent="0.25">
      <c r="J19654" s="92"/>
      <c r="K19654" s="92"/>
    </row>
    <row r="19655" spans="10:11" x14ac:dyDescent="0.25">
      <c r="J19655" s="92"/>
      <c r="K19655" s="92"/>
    </row>
    <row r="19656" spans="10:11" x14ac:dyDescent="0.25">
      <c r="J19656" s="92"/>
      <c r="K19656" s="92"/>
    </row>
    <row r="19657" spans="10:11" x14ac:dyDescent="0.25">
      <c r="J19657" s="92"/>
      <c r="K19657" s="92"/>
    </row>
    <row r="19658" spans="10:11" x14ac:dyDescent="0.25">
      <c r="J19658" s="92"/>
      <c r="K19658" s="92"/>
    </row>
    <row r="19659" spans="10:11" x14ac:dyDescent="0.25">
      <c r="J19659" s="92"/>
      <c r="K19659" s="92"/>
    </row>
    <row r="19660" spans="10:11" x14ac:dyDescent="0.25">
      <c r="J19660" s="92"/>
      <c r="K19660" s="92"/>
    </row>
    <row r="19661" spans="10:11" x14ac:dyDescent="0.25">
      <c r="J19661" s="92"/>
      <c r="K19661" s="92"/>
    </row>
    <row r="19662" spans="10:11" x14ac:dyDescent="0.25">
      <c r="J19662" s="92"/>
      <c r="K19662" s="92"/>
    </row>
    <row r="19663" spans="10:11" x14ac:dyDescent="0.25">
      <c r="J19663" s="92"/>
      <c r="K19663" s="92"/>
    </row>
    <row r="19664" spans="10:11" x14ac:dyDescent="0.25">
      <c r="J19664" s="92"/>
      <c r="K19664" s="92"/>
    </row>
    <row r="19665" spans="10:11" x14ac:dyDescent="0.25">
      <c r="J19665" s="92"/>
      <c r="K19665" s="92"/>
    </row>
    <row r="19666" spans="10:11" x14ac:dyDescent="0.25">
      <c r="J19666" s="92"/>
      <c r="K19666" s="92"/>
    </row>
    <row r="19667" spans="10:11" x14ac:dyDescent="0.25">
      <c r="J19667" s="92"/>
      <c r="K19667" s="92"/>
    </row>
    <row r="19668" spans="10:11" x14ac:dyDescent="0.25">
      <c r="J19668" s="92"/>
      <c r="K19668" s="92"/>
    </row>
    <row r="19669" spans="10:11" x14ac:dyDescent="0.25">
      <c r="J19669" s="92"/>
      <c r="K19669" s="92"/>
    </row>
    <row r="19670" spans="10:11" x14ac:dyDescent="0.25">
      <c r="J19670" s="92"/>
      <c r="K19670" s="92"/>
    </row>
    <row r="19671" spans="10:11" x14ac:dyDescent="0.25">
      <c r="J19671" s="92"/>
      <c r="K19671" s="92"/>
    </row>
    <row r="19672" spans="10:11" x14ac:dyDescent="0.25">
      <c r="J19672" s="92"/>
      <c r="K19672" s="92"/>
    </row>
    <row r="19673" spans="10:11" x14ac:dyDescent="0.25">
      <c r="J19673" s="92"/>
      <c r="K19673" s="92"/>
    </row>
    <row r="19674" spans="10:11" x14ac:dyDescent="0.25">
      <c r="J19674" s="92"/>
      <c r="K19674" s="92"/>
    </row>
    <row r="19675" spans="10:11" x14ac:dyDescent="0.25">
      <c r="J19675" s="92"/>
      <c r="K19675" s="92"/>
    </row>
    <row r="19676" spans="10:11" x14ac:dyDescent="0.25">
      <c r="J19676" s="92"/>
      <c r="K19676" s="92"/>
    </row>
    <row r="19677" spans="10:11" x14ac:dyDescent="0.25">
      <c r="J19677" s="92"/>
      <c r="K19677" s="92"/>
    </row>
    <row r="19678" spans="10:11" x14ac:dyDescent="0.25">
      <c r="J19678" s="92"/>
      <c r="K19678" s="92"/>
    </row>
    <row r="19679" spans="10:11" x14ac:dyDescent="0.25">
      <c r="J19679" s="92"/>
      <c r="K19679" s="92"/>
    </row>
    <row r="19680" spans="10:11" x14ac:dyDescent="0.25">
      <c r="J19680" s="92"/>
      <c r="K19680" s="92"/>
    </row>
    <row r="19681" spans="10:11" x14ac:dyDescent="0.25">
      <c r="J19681" s="92"/>
      <c r="K19681" s="92"/>
    </row>
    <row r="19682" spans="10:11" x14ac:dyDescent="0.25">
      <c r="J19682" s="92"/>
      <c r="K19682" s="92"/>
    </row>
    <row r="19683" spans="10:11" x14ac:dyDescent="0.25">
      <c r="J19683" s="92"/>
      <c r="K19683" s="92"/>
    </row>
    <row r="19684" spans="10:11" x14ac:dyDescent="0.25">
      <c r="J19684" s="92"/>
      <c r="K19684" s="92"/>
    </row>
    <row r="19685" spans="10:11" x14ac:dyDescent="0.25">
      <c r="J19685" s="92"/>
      <c r="K19685" s="92"/>
    </row>
    <row r="19686" spans="10:11" x14ac:dyDescent="0.25">
      <c r="J19686" s="92"/>
      <c r="K19686" s="92"/>
    </row>
    <row r="19687" spans="10:11" x14ac:dyDescent="0.25">
      <c r="J19687" s="92"/>
      <c r="K19687" s="92"/>
    </row>
    <row r="19688" spans="10:11" x14ac:dyDescent="0.25">
      <c r="J19688" s="92"/>
      <c r="K19688" s="92"/>
    </row>
    <row r="19689" spans="10:11" x14ac:dyDescent="0.25">
      <c r="J19689" s="92"/>
      <c r="K19689" s="92"/>
    </row>
    <row r="19690" spans="10:11" x14ac:dyDescent="0.25">
      <c r="J19690" s="92"/>
      <c r="K19690" s="92"/>
    </row>
    <row r="19691" spans="10:11" x14ac:dyDescent="0.25">
      <c r="J19691" s="92"/>
      <c r="K19691" s="92"/>
    </row>
    <row r="19692" spans="10:11" x14ac:dyDescent="0.25">
      <c r="J19692" s="92"/>
      <c r="K19692" s="92"/>
    </row>
    <row r="19693" spans="10:11" x14ac:dyDescent="0.25">
      <c r="J19693" s="92"/>
      <c r="K19693" s="92"/>
    </row>
    <row r="19694" spans="10:11" x14ac:dyDescent="0.25">
      <c r="J19694" s="92"/>
      <c r="K19694" s="92"/>
    </row>
    <row r="19695" spans="10:11" x14ac:dyDescent="0.25">
      <c r="J19695" s="92"/>
      <c r="K19695" s="92"/>
    </row>
    <row r="19696" spans="10:11" x14ac:dyDescent="0.25">
      <c r="J19696" s="92"/>
      <c r="K19696" s="92"/>
    </row>
    <row r="19697" spans="10:11" x14ac:dyDescent="0.25">
      <c r="J19697" s="92"/>
      <c r="K19697" s="92"/>
    </row>
    <row r="19698" spans="10:11" x14ac:dyDescent="0.25">
      <c r="J19698" s="92"/>
      <c r="K19698" s="92"/>
    </row>
    <row r="19699" spans="10:11" x14ac:dyDescent="0.25">
      <c r="J19699" s="92"/>
      <c r="K19699" s="92"/>
    </row>
    <row r="19700" spans="10:11" x14ac:dyDescent="0.25">
      <c r="J19700" s="92"/>
      <c r="K19700" s="92"/>
    </row>
    <row r="19701" spans="10:11" x14ac:dyDescent="0.25">
      <c r="J19701" s="92"/>
      <c r="K19701" s="92"/>
    </row>
    <row r="19702" spans="10:11" x14ac:dyDescent="0.25">
      <c r="J19702" s="92"/>
      <c r="K19702" s="92"/>
    </row>
    <row r="19703" spans="10:11" x14ac:dyDescent="0.25">
      <c r="J19703" s="92"/>
      <c r="K19703" s="92"/>
    </row>
    <row r="19704" spans="10:11" x14ac:dyDescent="0.25">
      <c r="J19704" s="92"/>
      <c r="K19704" s="92"/>
    </row>
    <row r="19705" spans="10:11" x14ac:dyDescent="0.25">
      <c r="J19705" s="92"/>
      <c r="K19705" s="92"/>
    </row>
    <row r="19706" spans="10:11" x14ac:dyDescent="0.25">
      <c r="J19706" s="92"/>
      <c r="K19706" s="92"/>
    </row>
    <row r="19707" spans="10:11" x14ac:dyDescent="0.25">
      <c r="J19707" s="92"/>
      <c r="K19707" s="92"/>
    </row>
    <row r="19708" spans="10:11" x14ac:dyDescent="0.25">
      <c r="J19708" s="92"/>
      <c r="K19708" s="92"/>
    </row>
    <row r="19709" spans="10:11" x14ac:dyDescent="0.25">
      <c r="J19709" s="92"/>
      <c r="K19709" s="92"/>
    </row>
    <row r="19710" spans="10:11" x14ac:dyDescent="0.25">
      <c r="J19710" s="92"/>
      <c r="K19710" s="92"/>
    </row>
    <row r="19711" spans="10:11" x14ac:dyDescent="0.25">
      <c r="J19711" s="92"/>
      <c r="K19711" s="92"/>
    </row>
    <row r="19712" spans="10:11" x14ac:dyDescent="0.25">
      <c r="J19712" s="92"/>
      <c r="K19712" s="92"/>
    </row>
    <row r="19713" spans="10:11" x14ac:dyDescent="0.25">
      <c r="J19713" s="92"/>
      <c r="K19713" s="92"/>
    </row>
    <row r="19714" spans="10:11" x14ac:dyDescent="0.25">
      <c r="J19714" s="92"/>
      <c r="K19714" s="92"/>
    </row>
    <row r="19715" spans="10:11" x14ac:dyDescent="0.25">
      <c r="J19715" s="92"/>
      <c r="K19715" s="92"/>
    </row>
    <row r="19716" spans="10:11" x14ac:dyDescent="0.25">
      <c r="J19716" s="92"/>
      <c r="K19716" s="92"/>
    </row>
    <row r="19717" spans="10:11" x14ac:dyDescent="0.25">
      <c r="J19717" s="92"/>
      <c r="K19717" s="92"/>
    </row>
    <row r="19718" spans="10:11" x14ac:dyDescent="0.25">
      <c r="J19718" s="92"/>
      <c r="K19718" s="92"/>
    </row>
    <row r="19719" spans="10:11" x14ac:dyDescent="0.25">
      <c r="J19719" s="92"/>
      <c r="K19719" s="92"/>
    </row>
    <row r="19720" spans="10:11" x14ac:dyDescent="0.25">
      <c r="J19720" s="92"/>
      <c r="K19720" s="92"/>
    </row>
    <row r="19721" spans="10:11" x14ac:dyDescent="0.25">
      <c r="J19721" s="92"/>
      <c r="K19721" s="92"/>
    </row>
    <row r="19722" spans="10:11" x14ac:dyDescent="0.25">
      <c r="J19722" s="92"/>
      <c r="K19722" s="92"/>
    </row>
    <row r="19723" spans="10:11" x14ac:dyDescent="0.25">
      <c r="J19723" s="92"/>
      <c r="K19723" s="92"/>
    </row>
    <row r="19724" spans="10:11" x14ac:dyDescent="0.25">
      <c r="J19724" s="92"/>
      <c r="K19724" s="92"/>
    </row>
    <row r="19725" spans="10:11" x14ac:dyDescent="0.25">
      <c r="J19725" s="92"/>
      <c r="K19725" s="92"/>
    </row>
    <row r="19726" spans="10:11" x14ac:dyDescent="0.25">
      <c r="J19726" s="92"/>
      <c r="K19726" s="92"/>
    </row>
    <row r="19727" spans="10:11" x14ac:dyDescent="0.25">
      <c r="J19727" s="92"/>
      <c r="K19727" s="92"/>
    </row>
    <row r="19728" spans="10:11" x14ac:dyDescent="0.25">
      <c r="J19728" s="92"/>
      <c r="K19728" s="92"/>
    </row>
    <row r="19729" spans="10:11" x14ac:dyDescent="0.25">
      <c r="J19729" s="92"/>
      <c r="K19729" s="92"/>
    </row>
    <row r="19730" spans="10:11" x14ac:dyDescent="0.25">
      <c r="J19730" s="92"/>
      <c r="K19730" s="92"/>
    </row>
    <row r="19731" spans="10:11" x14ac:dyDescent="0.25">
      <c r="J19731" s="92"/>
      <c r="K19731" s="92"/>
    </row>
    <row r="19732" spans="10:11" x14ac:dyDescent="0.25">
      <c r="J19732" s="92"/>
      <c r="K19732" s="92"/>
    </row>
    <row r="19733" spans="10:11" x14ac:dyDescent="0.25">
      <c r="J19733" s="92"/>
      <c r="K19733" s="92"/>
    </row>
    <row r="19734" spans="10:11" x14ac:dyDescent="0.25">
      <c r="J19734" s="92"/>
      <c r="K19734" s="92"/>
    </row>
    <row r="19735" spans="10:11" x14ac:dyDescent="0.25">
      <c r="J19735" s="92"/>
      <c r="K19735" s="92"/>
    </row>
    <row r="19736" spans="10:11" x14ac:dyDescent="0.25">
      <c r="J19736" s="92"/>
      <c r="K19736" s="92"/>
    </row>
    <row r="19737" spans="10:11" x14ac:dyDescent="0.25">
      <c r="J19737" s="92"/>
      <c r="K19737" s="92"/>
    </row>
    <row r="19738" spans="10:11" x14ac:dyDescent="0.25">
      <c r="J19738" s="92"/>
      <c r="K19738" s="92"/>
    </row>
    <row r="19739" spans="10:11" x14ac:dyDescent="0.25">
      <c r="J19739" s="92"/>
      <c r="K19739" s="92"/>
    </row>
    <row r="19740" spans="10:11" x14ac:dyDescent="0.25">
      <c r="J19740" s="92"/>
      <c r="K19740" s="92"/>
    </row>
    <row r="19741" spans="10:11" x14ac:dyDescent="0.25">
      <c r="J19741" s="92"/>
      <c r="K19741" s="92"/>
    </row>
    <row r="19742" spans="10:11" x14ac:dyDescent="0.25">
      <c r="J19742" s="92"/>
      <c r="K19742" s="92"/>
    </row>
    <row r="19743" spans="10:11" x14ac:dyDescent="0.25">
      <c r="J19743" s="92"/>
      <c r="K19743" s="92"/>
    </row>
    <row r="19744" spans="10:11" x14ac:dyDescent="0.25">
      <c r="J19744" s="92"/>
      <c r="K19744" s="92"/>
    </row>
    <row r="19745" spans="10:11" x14ac:dyDescent="0.25">
      <c r="J19745" s="92"/>
      <c r="K19745" s="92"/>
    </row>
    <row r="19746" spans="10:11" x14ac:dyDescent="0.25">
      <c r="J19746" s="92"/>
      <c r="K19746" s="92"/>
    </row>
    <row r="19747" spans="10:11" x14ac:dyDescent="0.25">
      <c r="J19747" s="92"/>
      <c r="K19747" s="92"/>
    </row>
    <row r="19748" spans="10:11" x14ac:dyDescent="0.25">
      <c r="J19748" s="92"/>
      <c r="K19748" s="92"/>
    </row>
    <row r="19749" spans="10:11" x14ac:dyDescent="0.25">
      <c r="J19749" s="92"/>
      <c r="K19749" s="92"/>
    </row>
    <row r="19750" spans="10:11" x14ac:dyDescent="0.25">
      <c r="J19750" s="92"/>
      <c r="K19750" s="92"/>
    </row>
    <row r="19751" spans="10:11" x14ac:dyDescent="0.25">
      <c r="J19751" s="92"/>
      <c r="K19751" s="92"/>
    </row>
    <row r="19752" spans="10:11" x14ac:dyDescent="0.25">
      <c r="J19752" s="92"/>
      <c r="K19752" s="92"/>
    </row>
    <row r="19753" spans="10:11" x14ac:dyDescent="0.25">
      <c r="J19753" s="92"/>
      <c r="K19753" s="92"/>
    </row>
    <row r="19754" spans="10:11" x14ac:dyDescent="0.25">
      <c r="J19754" s="92"/>
      <c r="K19754" s="92"/>
    </row>
    <row r="19755" spans="10:11" x14ac:dyDescent="0.25">
      <c r="J19755" s="92"/>
      <c r="K19755" s="92"/>
    </row>
    <row r="19756" spans="10:11" x14ac:dyDescent="0.25">
      <c r="J19756" s="92"/>
      <c r="K19756" s="92"/>
    </row>
    <row r="19757" spans="10:11" x14ac:dyDescent="0.25">
      <c r="J19757" s="92"/>
      <c r="K19757" s="92"/>
    </row>
    <row r="19758" spans="10:11" x14ac:dyDescent="0.25">
      <c r="J19758" s="92"/>
      <c r="K19758" s="92"/>
    </row>
    <row r="19759" spans="10:11" x14ac:dyDescent="0.25">
      <c r="J19759" s="92"/>
      <c r="K19759" s="92"/>
    </row>
    <row r="19760" spans="10:11" x14ac:dyDescent="0.25">
      <c r="J19760" s="92"/>
      <c r="K19760" s="92"/>
    </row>
    <row r="19761" spans="10:11" x14ac:dyDescent="0.25">
      <c r="J19761" s="92"/>
      <c r="K19761" s="92"/>
    </row>
    <row r="19762" spans="10:11" x14ac:dyDescent="0.25">
      <c r="J19762" s="92"/>
      <c r="K19762" s="92"/>
    </row>
    <row r="19763" spans="10:11" x14ac:dyDescent="0.25">
      <c r="J19763" s="92"/>
      <c r="K19763" s="92"/>
    </row>
    <row r="19764" spans="10:11" x14ac:dyDescent="0.25">
      <c r="J19764" s="92"/>
      <c r="K19764" s="92"/>
    </row>
    <row r="19765" spans="10:11" x14ac:dyDescent="0.25">
      <c r="J19765" s="92"/>
      <c r="K19765" s="92"/>
    </row>
    <row r="19766" spans="10:11" x14ac:dyDescent="0.25">
      <c r="J19766" s="92"/>
      <c r="K19766" s="92"/>
    </row>
    <row r="19767" spans="10:11" x14ac:dyDescent="0.25">
      <c r="J19767" s="92"/>
      <c r="K19767" s="92"/>
    </row>
    <row r="19768" spans="10:11" x14ac:dyDescent="0.25">
      <c r="J19768" s="92"/>
      <c r="K19768" s="92"/>
    </row>
    <row r="19769" spans="10:11" x14ac:dyDescent="0.25">
      <c r="J19769" s="92"/>
      <c r="K19769" s="92"/>
    </row>
    <row r="19770" spans="10:11" x14ac:dyDescent="0.25">
      <c r="J19770" s="92"/>
      <c r="K19770" s="92"/>
    </row>
    <row r="19771" spans="10:11" x14ac:dyDescent="0.25">
      <c r="J19771" s="92"/>
      <c r="K19771" s="92"/>
    </row>
    <row r="19772" spans="10:11" x14ac:dyDescent="0.25">
      <c r="J19772" s="92"/>
      <c r="K19772" s="92"/>
    </row>
    <row r="19773" spans="10:11" x14ac:dyDescent="0.25">
      <c r="J19773" s="92"/>
      <c r="K19773" s="92"/>
    </row>
    <row r="19774" spans="10:11" x14ac:dyDescent="0.25">
      <c r="J19774" s="92"/>
      <c r="K19774" s="92"/>
    </row>
    <row r="19775" spans="10:11" x14ac:dyDescent="0.25">
      <c r="J19775" s="92"/>
      <c r="K19775" s="92"/>
    </row>
    <row r="19776" spans="10:11" x14ac:dyDescent="0.25">
      <c r="J19776" s="92"/>
      <c r="K19776" s="92"/>
    </row>
    <row r="19777" spans="10:11" x14ac:dyDescent="0.25">
      <c r="J19777" s="92"/>
      <c r="K19777" s="92"/>
    </row>
    <row r="19778" spans="10:11" x14ac:dyDescent="0.25">
      <c r="J19778" s="92"/>
      <c r="K19778" s="92"/>
    </row>
    <row r="19779" spans="10:11" x14ac:dyDescent="0.25">
      <c r="J19779" s="92"/>
      <c r="K19779" s="92"/>
    </row>
    <row r="19780" spans="10:11" x14ac:dyDescent="0.25">
      <c r="J19780" s="92"/>
      <c r="K19780" s="92"/>
    </row>
    <row r="19781" spans="10:11" x14ac:dyDescent="0.25">
      <c r="J19781" s="92"/>
      <c r="K19781" s="92"/>
    </row>
    <row r="19782" spans="10:11" x14ac:dyDescent="0.25">
      <c r="J19782" s="92"/>
      <c r="K19782" s="92"/>
    </row>
    <row r="19783" spans="10:11" x14ac:dyDescent="0.25">
      <c r="J19783" s="92"/>
      <c r="K19783" s="92"/>
    </row>
    <row r="19784" spans="10:11" x14ac:dyDescent="0.25">
      <c r="J19784" s="92"/>
      <c r="K19784" s="92"/>
    </row>
    <row r="19785" spans="10:11" x14ac:dyDescent="0.25">
      <c r="J19785" s="92"/>
      <c r="K19785" s="92"/>
    </row>
    <row r="19786" spans="10:11" x14ac:dyDescent="0.25">
      <c r="J19786" s="92"/>
      <c r="K19786" s="92"/>
    </row>
    <row r="19787" spans="10:11" x14ac:dyDescent="0.25">
      <c r="J19787" s="92"/>
      <c r="K19787" s="92"/>
    </row>
    <row r="19788" spans="10:11" x14ac:dyDescent="0.25">
      <c r="J19788" s="92"/>
      <c r="K19788" s="92"/>
    </row>
    <row r="19789" spans="10:11" x14ac:dyDescent="0.25">
      <c r="J19789" s="92"/>
      <c r="K19789" s="92"/>
    </row>
    <row r="19790" spans="10:11" x14ac:dyDescent="0.25">
      <c r="J19790" s="92"/>
      <c r="K19790" s="92"/>
    </row>
    <row r="19791" spans="10:11" x14ac:dyDescent="0.25">
      <c r="J19791" s="92"/>
      <c r="K19791" s="92"/>
    </row>
    <row r="19792" spans="10:11" x14ac:dyDescent="0.25">
      <c r="J19792" s="92"/>
      <c r="K19792" s="92"/>
    </row>
    <row r="19793" spans="10:11" x14ac:dyDescent="0.25">
      <c r="J19793" s="92"/>
      <c r="K19793" s="92"/>
    </row>
    <row r="19794" spans="10:11" x14ac:dyDescent="0.25">
      <c r="J19794" s="92"/>
      <c r="K19794" s="92"/>
    </row>
    <row r="19795" spans="10:11" x14ac:dyDescent="0.25">
      <c r="J19795" s="92"/>
      <c r="K19795" s="92"/>
    </row>
    <row r="19796" spans="10:11" x14ac:dyDescent="0.25">
      <c r="J19796" s="92"/>
      <c r="K19796" s="92"/>
    </row>
    <row r="19797" spans="10:11" x14ac:dyDescent="0.25">
      <c r="J19797" s="92"/>
      <c r="K19797" s="92"/>
    </row>
    <row r="19798" spans="10:11" x14ac:dyDescent="0.25">
      <c r="J19798" s="92"/>
      <c r="K19798" s="92"/>
    </row>
    <row r="19799" spans="10:11" x14ac:dyDescent="0.25">
      <c r="J19799" s="92"/>
      <c r="K19799" s="92"/>
    </row>
    <row r="19800" spans="10:11" x14ac:dyDescent="0.25">
      <c r="J19800" s="92"/>
      <c r="K19800" s="92"/>
    </row>
    <row r="19801" spans="10:11" x14ac:dyDescent="0.25">
      <c r="J19801" s="92"/>
      <c r="K19801" s="92"/>
    </row>
    <row r="19802" spans="10:11" x14ac:dyDescent="0.25">
      <c r="J19802" s="92"/>
      <c r="K19802" s="92"/>
    </row>
    <row r="19803" spans="10:11" x14ac:dyDescent="0.25">
      <c r="J19803" s="92"/>
      <c r="K19803" s="92"/>
    </row>
    <row r="19804" spans="10:11" x14ac:dyDescent="0.25">
      <c r="J19804" s="92"/>
      <c r="K19804" s="92"/>
    </row>
    <row r="19805" spans="10:11" x14ac:dyDescent="0.25">
      <c r="J19805" s="92"/>
      <c r="K19805" s="92"/>
    </row>
    <row r="19806" spans="10:11" x14ac:dyDescent="0.25">
      <c r="J19806" s="92"/>
      <c r="K19806" s="92"/>
    </row>
    <row r="19807" spans="10:11" x14ac:dyDescent="0.25">
      <c r="J19807" s="92"/>
      <c r="K19807" s="92"/>
    </row>
    <row r="19808" spans="10:11" x14ac:dyDescent="0.25">
      <c r="J19808" s="92"/>
      <c r="K19808" s="92"/>
    </row>
    <row r="19809" spans="10:11" x14ac:dyDescent="0.25">
      <c r="J19809" s="92"/>
      <c r="K19809" s="92"/>
    </row>
    <row r="19810" spans="10:11" x14ac:dyDescent="0.25">
      <c r="J19810" s="92"/>
      <c r="K19810" s="92"/>
    </row>
    <row r="19811" spans="10:11" x14ac:dyDescent="0.25">
      <c r="J19811" s="92"/>
      <c r="K19811" s="92"/>
    </row>
    <row r="19812" spans="10:11" x14ac:dyDescent="0.25">
      <c r="J19812" s="92"/>
      <c r="K19812" s="92"/>
    </row>
    <row r="19813" spans="10:11" x14ac:dyDescent="0.25">
      <c r="J19813" s="92"/>
      <c r="K19813" s="92"/>
    </row>
    <row r="19814" spans="10:11" x14ac:dyDescent="0.25">
      <c r="J19814" s="92"/>
      <c r="K19814" s="92"/>
    </row>
    <row r="19815" spans="10:11" x14ac:dyDescent="0.25">
      <c r="J19815" s="92"/>
      <c r="K19815" s="92"/>
    </row>
    <row r="19816" spans="10:11" x14ac:dyDescent="0.25">
      <c r="J19816" s="92"/>
      <c r="K19816" s="92"/>
    </row>
    <row r="19817" spans="10:11" x14ac:dyDescent="0.25">
      <c r="J19817" s="92"/>
      <c r="K19817" s="92"/>
    </row>
    <row r="19818" spans="10:11" x14ac:dyDescent="0.25">
      <c r="J19818" s="92"/>
      <c r="K19818" s="92"/>
    </row>
    <row r="19819" spans="10:11" x14ac:dyDescent="0.25">
      <c r="J19819" s="92"/>
      <c r="K19819" s="92"/>
    </row>
    <row r="19820" spans="10:11" x14ac:dyDescent="0.25">
      <c r="J19820" s="92"/>
      <c r="K19820" s="92"/>
    </row>
    <row r="19821" spans="10:11" x14ac:dyDescent="0.25">
      <c r="J19821" s="92"/>
      <c r="K19821" s="92"/>
    </row>
    <row r="19822" spans="10:11" x14ac:dyDescent="0.25">
      <c r="J19822" s="92"/>
      <c r="K19822" s="92"/>
    </row>
    <row r="19823" spans="10:11" x14ac:dyDescent="0.25">
      <c r="J19823" s="92"/>
      <c r="K19823" s="92"/>
    </row>
    <row r="19824" spans="10:11" x14ac:dyDescent="0.25">
      <c r="J19824" s="92"/>
      <c r="K19824" s="92"/>
    </row>
    <row r="19825" spans="10:11" x14ac:dyDescent="0.25">
      <c r="J19825" s="92"/>
      <c r="K19825" s="92"/>
    </row>
    <row r="19826" spans="10:11" x14ac:dyDescent="0.25">
      <c r="J19826" s="92"/>
      <c r="K19826" s="92"/>
    </row>
    <row r="19827" spans="10:11" x14ac:dyDescent="0.25">
      <c r="J19827" s="92"/>
      <c r="K19827" s="92"/>
    </row>
    <row r="19828" spans="10:11" x14ac:dyDescent="0.25">
      <c r="J19828" s="92"/>
      <c r="K19828" s="92"/>
    </row>
    <row r="19829" spans="10:11" x14ac:dyDescent="0.25">
      <c r="J19829" s="92"/>
      <c r="K19829" s="92"/>
    </row>
    <row r="19830" spans="10:11" x14ac:dyDescent="0.25">
      <c r="J19830" s="92"/>
      <c r="K19830" s="92"/>
    </row>
    <row r="19831" spans="10:11" x14ac:dyDescent="0.25">
      <c r="J19831" s="92"/>
      <c r="K19831" s="92"/>
    </row>
    <row r="19832" spans="10:11" x14ac:dyDescent="0.25">
      <c r="J19832" s="92"/>
      <c r="K19832" s="92"/>
    </row>
    <row r="19833" spans="10:11" x14ac:dyDescent="0.25">
      <c r="J19833" s="92"/>
      <c r="K19833" s="92"/>
    </row>
    <row r="19834" spans="10:11" x14ac:dyDescent="0.25">
      <c r="J19834" s="92"/>
      <c r="K19834" s="92"/>
    </row>
    <row r="19835" spans="10:11" x14ac:dyDescent="0.25">
      <c r="J19835" s="92"/>
      <c r="K19835" s="92"/>
    </row>
    <row r="19836" spans="10:11" x14ac:dyDescent="0.25">
      <c r="J19836" s="92"/>
      <c r="K19836" s="92"/>
    </row>
    <row r="19837" spans="10:11" x14ac:dyDescent="0.25">
      <c r="J19837" s="92"/>
      <c r="K19837" s="92"/>
    </row>
    <row r="19838" spans="10:11" x14ac:dyDescent="0.25">
      <c r="J19838" s="92"/>
      <c r="K19838" s="92"/>
    </row>
    <row r="19839" spans="10:11" x14ac:dyDescent="0.25">
      <c r="J19839" s="92"/>
      <c r="K19839" s="92"/>
    </row>
    <row r="19840" spans="10:11" x14ac:dyDescent="0.25">
      <c r="J19840" s="92"/>
      <c r="K19840" s="92"/>
    </row>
    <row r="19841" spans="10:11" x14ac:dyDescent="0.25">
      <c r="J19841" s="92"/>
      <c r="K19841" s="92"/>
    </row>
    <row r="19842" spans="10:11" x14ac:dyDescent="0.25">
      <c r="J19842" s="92"/>
      <c r="K19842" s="92"/>
    </row>
    <row r="19843" spans="10:11" x14ac:dyDescent="0.25">
      <c r="J19843" s="92"/>
      <c r="K19843" s="92"/>
    </row>
    <row r="19844" spans="10:11" x14ac:dyDescent="0.25">
      <c r="J19844" s="92"/>
      <c r="K19844" s="92"/>
    </row>
    <row r="19845" spans="10:11" x14ac:dyDescent="0.25">
      <c r="J19845" s="92"/>
      <c r="K19845" s="92"/>
    </row>
    <row r="19846" spans="10:11" x14ac:dyDescent="0.25">
      <c r="J19846" s="92"/>
      <c r="K19846" s="92"/>
    </row>
    <row r="19847" spans="10:11" x14ac:dyDescent="0.25">
      <c r="J19847" s="92"/>
      <c r="K19847" s="92"/>
    </row>
    <row r="19848" spans="10:11" x14ac:dyDescent="0.25">
      <c r="J19848" s="92"/>
      <c r="K19848" s="92"/>
    </row>
    <row r="19849" spans="10:11" x14ac:dyDescent="0.25">
      <c r="J19849" s="92"/>
      <c r="K19849" s="92"/>
    </row>
    <row r="19850" spans="10:11" x14ac:dyDescent="0.25">
      <c r="J19850" s="92"/>
      <c r="K19850" s="92"/>
    </row>
    <row r="19851" spans="10:11" x14ac:dyDescent="0.25">
      <c r="J19851" s="92"/>
      <c r="K19851" s="92"/>
    </row>
    <row r="19852" spans="10:11" x14ac:dyDescent="0.25">
      <c r="J19852" s="92"/>
      <c r="K19852" s="92"/>
    </row>
    <row r="19853" spans="10:11" x14ac:dyDescent="0.25">
      <c r="J19853" s="92"/>
      <c r="K19853" s="92"/>
    </row>
    <row r="19854" spans="10:11" x14ac:dyDescent="0.25">
      <c r="J19854" s="92"/>
      <c r="K19854" s="92"/>
    </row>
    <row r="19855" spans="10:11" x14ac:dyDescent="0.25">
      <c r="J19855" s="92"/>
      <c r="K19855" s="92"/>
    </row>
    <row r="19856" spans="10:11" x14ac:dyDescent="0.25">
      <c r="J19856" s="92"/>
      <c r="K19856" s="92"/>
    </row>
    <row r="19857" spans="10:11" x14ac:dyDescent="0.25">
      <c r="J19857" s="92"/>
      <c r="K19857" s="92"/>
    </row>
    <row r="19858" spans="10:11" x14ac:dyDescent="0.25">
      <c r="J19858" s="92"/>
      <c r="K19858" s="92"/>
    </row>
    <row r="19859" spans="10:11" x14ac:dyDescent="0.25">
      <c r="J19859" s="92"/>
      <c r="K19859" s="92"/>
    </row>
    <row r="19860" spans="10:11" x14ac:dyDescent="0.25">
      <c r="J19860" s="92"/>
      <c r="K19860" s="92"/>
    </row>
    <row r="19861" spans="10:11" x14ac:dyDescent="0.25">
      <c r="J19861" s="92"/>
      <c r="K19861" s="92"/>
    </row>
    <row r="19862" spans="10:11" x14ac:dyDescent="0.25">
      <c r="J19862" s="92"/>
      <c r="K19862" s="92"/>
    </row>
    <row r="19863" spans="10:11" x14ac:dyDescent="0.25">
      <c r="J19863" s="92"/>
      <c r="K19863" s="92"/>
    </row>
    <row r="19864" spans="10:11" x14ac:dyDescent="0.25">
      <c r="J19864" s="92"/>
      <c r="K19864" s="92"/>
    </row>
    <row r="19865" spans="10:11" x14ac:dyDescent="0.25">
      <c r="J19865" s="92"/>
      <c r="K19865" s="92"/>
    </row>
    <row r="19866" spans="10:11" x14ac:dyDescent="0.25">
      <c r="J19866" s="92"/>
      <c r="K19866" s="92"/>
    </row>
    <row r="19867" spans="10:11" x14ac:dyDescent="0.25">
      <c r="J19867" s="92"/>
      <c r="K19867" s="92"/>
    </row>
    <row r="19868" spans="10:11" x14ac:dyDescent="0.25">
      <c r="J19868" s="92"/>
      <c r="K19868" s="92"/>
    </row>
    <row r="19869" spans="10:11" x14ac:dyDescent="0.25">
      <c r="J19869" s="92"/>
      <c r="K19869" s="92"/>
    </row>
    <row r="19870" spans="10:11" x14ac:dyDescent="0.25">
      <c r="J19870" s="92"/>
      <c r="K19870" s="92"/>
    </row>
    <row r="19871" spans="10:11" x14ac:dyDescent="0.25">
      <c r="J19871" s="92"/>
      <c r="K19871" s="92"/>
    </row>
    <row r="19872" spans="10:11" x14ac:dyDescent="0.25">
      <c r="J19872" s="92"/>
      <c r="K19872" s="92"/>
    </row>
    <row r="19873" spans="10:11" x14ac:dyDescent="0.25">
      <c r="J19873" s="92"/>
      <c r="K19873" s="92"/>
    </row>
    <row r="19874" spans="10:11" x14ac:dyDescent="0.25">
      <c r="J19874" s="92"/>
      <c r="K19874" s="92"/>
    </row>
    <row r="19875" spans="10:11" x14ac:dyDescent="0.25">
      <c r="J19875" s="92"/>
      <c r="K19875" s="92"/>
    </row>
    <row r="19876" spans="10:11" x14ac:dyDescent="0.25">
      <c r="J19876" s="92"/>
      <c r="K19876" s="92"/>
    </row>
    <row r="19877" spans="10:11" x14ac:dyDescent="0.25">
      <c r="J19877" s="92"/>
      <c r="K19877" s="92"/>
    </row>
    <row r="19878" spans="10:11" x14ac:dyDescent="0.25">
      <c r="J19878" s="92"/>
      <c r="K19878" s="92"/>
    </row>
    <row r="19879" spans="10:11" x14ac:dyDescent="0.25">
      <c r="J19879" s="92"/>
      <c r="K19879" s="92"/>
    </row>
    <row r="19880" spans="10:11" x14ac:dyDescent="0.25">
      <c r="J19880" s="92"/>
      <c r="K19880" s="92"/>
    </row>
    <row r="19881" spans="10:11" x14ac:dyDescent="0.25">
      <c r="J19881" s="92"/>
      <c r="K19881" s="92"/>
    </row>
    <row r="19882" spans="10:11" x14ac:dyDescent="0.25">
      <c r="J19882" s="92"/>
      <c r="K19882" s="92"/>
    </row>
    <row r="19883" spans="10:11" x14ac:dyDescent="0.25">
      <c r="J19883" s="92"/>
      <c r="K19883" s="92"/>
    </row>
    <row r="19884" spans="10:11" x14ac:dyDescent="0.25">
      <c r="J19884" s="92"/>
      <c r="K19884" s="92"/>
    </row>
    <row r="19885" spans="10:11" x14ac:dyDescent="0.25">
      <c r="J19885" s="92"/>
      <c r="K19885" s="92"/>
    </row>
    <row r="19886" spans="10:11" x14ac:dyDescent="0.25">
      <c r="J19886" s="92"/>
      <c r="K19886" s="92"/>
    </row>
    <row r="19887" spans="10:11" x14ac:dyDescent="0.25">
      <c r="J19887" s="92"/>
      <c r="K19887" s="92"/>
    </row>
    <row r="19888" spans="10:11" x14ac:dyDescent="0.25">
      <c r="J19888" s="92"/>
      <c r="K19888" s="92"/>
    </row>
    <row r="19889" spans="10:11" x14ac:dyDescent="0.25">
      <c r="J19889" s="92"/>
      <c r="K19889" s="92"/>
    </row>
    <row r="19890" spans="10:11" x14ac:dyDescent="0.25">
      <c r="J19890" s="92"/>
      <c r="K19890" s="92"/>
    </row>
    <row r="19891" spans="10:11" x14ac:dyDescent="0.25">
      <c r="J19891" s="92"/>
      <c r="K19891" s="92"/>
    </row>
    <row r="19892" spans="10:11" x14ac:dyDescent="0.25">
      <c r="J19892" s="92"/>
      <c r="K19892" s="92"/>
    </row>
    <row r="19893" spans="10:11" x14ac:dyDescent="0.25">
      <c r="J19893" s="92"/>
      <c r="K19893" s="92"/>
    </row>
    <row r="19894" spans="10:11" x14ac:dyDescent="0.25">
      <c r="J19894" s="92"/>
      <c r="K19894" s="92"/>
    </row>
    <row r="19895" spans="10:11" x14ac:dyDescent="0.25">
      <c r="J19895" s="92"/>
      <c r="K19895" s="92"/>
    </row>
    <row r="19896" spans="10:11" x14ac:dyDescent="0.25">
      <c r="J19896" s="92"/>
      <c r="K19896" s="92"/>
    </row>
    <row r="19897" spans="10:11" x14ac:dyDescent="0.25">
      <c r="J19897" s="92"/>
      <c r="K19897" s="92"/>
    </row>
    <row r="19898" spans="10:11" x14ac:dyDescent="0.25">
      <c r="J19898" s="92"/>
      <c r="K19898" s="92"/>
    </row>
    <row r="19899" spans="10:11" x14ac:dyDescent="0.25">
      <c r="J19899" s="92"/>
      <c r="K19899" s="92"/>
    </row>
    <row r="19900" spans="10:11" x14ac:dyDescent="0.25">
      <c r="J19900" s="92"/>
      <c r="K19900" s="92"/>
    </row>
    <row r="19901" spans="10:11" x14ac:dyDescent="0.25">
      <c r="J19901" s="92"/>
      <c r="K19901" s="92"/>
    </row>
    <row r="19902" spans="10:11" x14ac:dyDescent="0.25">
      <c r="J19902" s="92"/>
      <c r="K19902" s="92"/>
    </row>
    <row r="19903" spans="10:11" x14ac:dyDescent="0.25">
      <c r="J19903" s="92"/>
      <c r="K19903" s="92"/>
    </row>
    <row r="19904" spans="10:11" x14ac:dyDescent="0.25">
      <c r="J19904" s="92"/>
      <c r="K19904" s="92"/>
    </row>
    <row r="19905" spans="10:11" x14ac:dyDescent="0.25">
      <c r="J19905" s="92"/>
      <c r="K19905" s="92"/>
    </row>
    <row r="19906" spans="10:11" x14ac:dyDescent="0.25">
      <c r="J19906" s="92"/>
      <c r="K19906" s="92"/>
    </row>
    <row r="19907" spans="10:11" x14ac:dyDescent="0.25">
      <c r="J19907" s="92"/>
      <c r="K19907" s="92"/>
    </row>
    <row r="19908" spans="10:11" x14ac:dyDescent="0.25">
      <c r="J19908" s="92"/>
      <c r="K19908" s="92"/>
    </row>
    <row r="19909" spans="10:11" x14ac:dyDescent="0.25">
      <c r="J19909" s="92"/>
      <c r="K19909" s="92"/>
    </row>
    <row r="19910" spans="10:11" x14ac:dyDescent="0.25">
      <c r="J19910" s="92"/>
      <c r="K19910" s="92"/>
    </row>
    <row r="19911" spans="10:11" x14ac:dyDescent="0.25">
      <c r="J19911" s="92"/>
      <c r="K19911" s="92"/>
    </row>
    <row r="19912" spans="10:11" x14ac:dyDescent="0.25">
      <c r="J19912" s="92"/>
      <c r="K19912" s="92"/>
    </row>
    <row r="19913" spans="10:11" x14ac:dyDescent="0.25">
      <c r="J19913" s="92"/>
      <c r="K19913" s="92"/>
    </row>
    <row r="19914" spans="10:11" x14ac:dyDescent="0.25">
      <c r="J19914" s="92"/>
      <c r="K19914" s="92"/>
    </row>
    <row r="19915" spans="10:11" x14ac:dyDescent="0.25">
      <c r="J19915" s="92"/>
      <c r="K19915" s="92"/>
    </row>
    <row r="19916" spans="10:11" x14ac:dyDescent="0.25">
      <c r="J19916" s="92"/>
      <c r="K19916" s="92"/>
    </row>
    <row r="19917" spans="10:11" x14ac:dyDescent="0.25">
      <c r="J19917" s="92"/>
      <c r="K19917" s="92"/>
    </row>
    <row r="19918" spans="10:11" x14ac:dyDescent="0.25">
      <c r="J19918" s="92"/>
      <c r="K19918" s="92"/>
    </row>
    <row r="19919" spans="10:11" x14ac:dyDescent="0.25">
      <c r="J19919" s="92"/>
      <c r="K19919" s="92"/>
    </row>
    <row r="19920" spans="10:11" x14ac:dyDescent="0.25">
      <c r="J19920" s="92"/>
      <c r="K19920" s="92"/>
    </row>
    <row r="19921" spans="10:11" x14ac:dyDescent="0.25">
      <c r="J19921" s="92"/>
      <c r="K19921" s="92"/>
    </row>
    <row r="19922" spans="10:11" x14ac:dyDescent="0.25">
      <c r="J19922" s="92"/>
      <c r="K19922" s="92"/>
    </row>
    <row r="19923" spans="10:11" x14ac:dyDescent="0.25">
      <c r="J19923" s="92"/>
      <c r="K19923" s="92"/>
    </row>
    <row r="19924" spans="10:11" x14ac:dyDescent="0.25">
      <c r="J19924" s="92"/>
      <c r="K19924" s="92"/>
    </row>
    <row r="19925" spans="10:11" x14ac:dyDescent="0.25">
      <c r="J19925" s="92"/>
      <c r="K19925" s="92"/>
    </row>
    <row r="19926" spans="10:11" x14ac:dyDescent="0.25">
      <c r="J19926" s="92"/>
      <c r="K19926" s="92"/>
    </row>
    <row r="19927" spans="10:11" x14ac:dyDescent="0.25">
      <c r="J19927" s="92"/>
      <c r="K19927" s="92"/>
    </row>
    <row r="19928" spans="10:11" x14ac:dyDescent="0.25">
      <c r="J19928" s="92"/>
      <c r="K19928" s="92"/>
    </row>
    <row r="19929" spans="10:11" x14ac:dyDescent="0.25">
      <c r="J19929" s="92"/>
      <c r="K19929" s="92"/>
    </row>
    <row r="19930" spans="10:11" x14ac:dyDescent="0.25">
      <c r="J19930" s="92"/>
      <c r="K19930" s="92"/>
    </row>
    <row r="19931" spans="10:11" x14ac:dyDescent="0.25">
      <c r="J19931" s="92"/>
      <c r="K19931" s="92"/>
    </row>
    <row r="19932" spans="10:11" x14ac:dyDescent="0.25">
      <c r="J19932" s="92"/>
      <c r="K19932" s="92"/>
    </row>
    <row r="19933" spans="10:11" x14ac:dyDescent="0.25">
      <c r="J19933" s="92"/>
      <c r="K19933" s="92"/>
    </row>
    <row r="19934" spans="10:11" x14ac:dyDescent="0.25">
      <c r="J19934" s="92"/>
      <c r="K19934" s="92"/>
    </row>
    <row r="19935" spans="10:11" x14ac:dyDescent="0.25">
      <c r="J19935" s="92"/>
      <c r="K19935" s="92"/>
    </row>
    <row r="19936" spans="10:11" x14ac:dyDescent="0.25">
      <c r="J19936" s="92"/>
      <c r="K19936" s="92"/>
    </row>
    <row r="19937" spans="10:11" x14ac:dyDescent="0.25">
      <c r="J19937" s="92"/>
      <c r="K19937" s="92"/>
    </row>
    <row r="19938" spans="10:11" x14ac:dyDescent="0.25">
      <c r="J19938" s="92"/>
      <c r="K19938" s="92"/>
    </row>
    <row r="19939" spans="10:11" x14ac:dyDescent="0.25">
      <c r="J19939" s="92"/>
      <c r="K19939" s="92"/>
    </row>
    <row r="19940" spans="10:11" x14ac:dyDescent="0.25">
      <c r="J19940" s="92"/>
      <c r="K19940" s="92"/>
    </row>
    <row r="19941" spans="10:11" x14ac:dyDescent="0.25">
      <c r="J19941" s="92"/>
      <c r="K19941" s="92"/>
    </row>
    <row r="19942" spans="10:11" x14ac:dyDescent="0.25">
      <c r="J19942" s="92"/>
      <c r="K19942" s="92"/>
    </row>
    <row r="19943" spans="10:11" x14ac:dyDescent="0.25">
      <c r="J19943" s="92"/>
      <c r="K19943" s="92"/>
    </row>
    <row r="19944" spans="10:11" x14ac:dyDescent="0.25">
      <c r="J19944" s="92"/>
      <c r="K19944" s="92"/>
    </row>
    <row r="19945" spans="10:11" x14ac:dyDescent="0.25">
      <c r="J19945" s="92"/>
      <c r="K19945" s="92"/>
    </row>
    <row r="19946" spans="10:11" x14ac:dyDescent="0.25">
      <c r="J19946" s="92"/>
      <c r="K19946" s="92"/>
    </row>
    <row r="19947" spans="10:11" x14ac:dyDescent="0.25">
      <c r="J19947" s="92"/>
      <c r="K19947" s="92"/>
    </row>
    <row r="19948" spans="10:11" x14ac:dyDescent="0.25">
      <c r="J19948" s="92"/>
      <c r="K19948" s="92"/>
    </row>
    <row r="19949" spans="10:11" x14ac:dyDescent="0.25">
      <c r="J19949" s="92"/>
      <c r="K19949" s="92"/>
    </row>
    <row r="19950" spans="10:11" x14ac:dyDescent="0.25">
      <c r="J19950" s="92"/>
      <c r="K19950" s="92"/>
    </row>
    <row r="19951" spans="10:11" x14ac:dyDescent="0.25">
      <c r="J19951" s="92"/>
      <c r="K19951" s="92"/>
    </row>
    <row r="19952" spans="10:11" x14ac:dyDescent="0.25">
      <c r="J19952" s="92"/>
      <c r="K19952" s="92"/>
    </row>
    <row r="19953" spans="10:11" x14ac:dyDescent="0.25">
      <c r="J19953" s="92"/>
      <c r="K19953" s="92"/>
    </row>
    <row r="19954" spans="10:11" x14ac:dyDescent="0.25">
      <c r="J19954" s="92"/>
      <c r="K19954" s="92"/>
    </row>
    <row r="19955" spans="10:11" x14ac:dyDescent="0.25">
      <c r="J19955" s="92"/>
      <c r="K19955" s="92"/>
    </row>
    <row r="19956" spans="10:11" x14ac:dyDescent="0.25">
      <c r="J19956" s="92"/>
      <c r="K19956" s="92"/>
    </row>
    <row r="19957" spans="10:11" x14ac:dyDescent="0.25">
      <c r="J19957" s="92"/>
      <c r="K19957" s="92"/>
    </row>
    <row r="19958" spans="10:11" x14ac:dyDescent="0.25">
      <c r="J19958" s="92"/>
      <c r="K19958" s="92"/>
    </row>
    <row r="19959" spans="10:11" x14ac:dyDescent="0.25">
      <c r="J19959" s="92"/>
      <c r="K19959" s="92"/>
    </row>
    <row r="19960" spans="10:11" x14ac:dyDescent="0.25">
      <c r="J19960" s="92"/>
      <c r="K19960" s="92"/>
    </row>
    <row r="19961" spans="10:11" x14ac:dyDescent="0.25">
      <c r="J19961" s="92"/>
      <c r="K19961" s="92"/>
    </row>
    <row r="19962" spans="10:11" x14ac:dyDescent="0.25">
      <c r="J19962" s="92"/>
      <c r="K19962" s="92"/>
    </row>
    <row r="19963" spans="10:11" x14ac:dyDescent="0.25">
      <c r="J19963" s="92"/>
      <c r="K19963" s="92"/>
    </row>
    <row r="19964" spans="10:11" x14ac:dyDescent="0.25">
      <c r="J19964" s="92"/>
      <c r="K19964" s="92"/>
    </row>
    <row r="19965" spans="10:11" x14ac:dyDescent="0.25">
      <c r="J19965" s="92"/>
      <c r="K19965" s="92"/>
    </row>
    <row r="19966" spans="10:11" x14ac:dyDescent="0.25">
      <c r="J19966" s="92"/>
      <c r="K19966" s="92"/>
    </row>
    <row r="19967" spans="10:11" x14ac:dyDescent="0.25">
      <c r="J19967" s="92"/>
      <c r="K19967" s="92"/>
    </row>
    <row r="19968" spans="10:11" x14ac:dyDescent="0.25">
      <c r="J19968" s="92"/>
      <c r="K19968" s="92"/>
    </row>
    <row r="19969" spans="10:11" x14ac:dyDescent="0.25">
      <c r="J19969" s="92"/>
      <c r="K19969" s="92"/>
    </row>
    <row r="19970" spans="10:11" x14ac:dyDescent="0.25">
      <c r="J19970" s="92"/>
      <c r="K19970" s="92"/>
    </row>
    <row r="19971" spans="10:11" x14ac:dyDescent="0.25">
      <c r="J19971" s="92"/>
      <c r="K19971" s="92"/>
    </row>
    <row r="19972" spans="10:11" x14ac:dyDescent="0.25">
      <c r="J19972" s="92"/>
      <c r="K19972" s="92"/>
    </row>
    <row r="19973" spans="10:11" x14ac:dyDescent="0.25">
      <c r="J19973" s="92"/>
      <c r="K19973" s="92"/>
    </row>
    <row r="19974" spans="10:11" x14ac:dyDescent="0.25">
      <c r="J19974" s="92"/>
      <c r="K19974" s="92"/>
    </row>
    <row r="19975" spans="10:11" x14ac:dyDescent="0.25">
      <c r="J19975" s="92"/>
      <c r="K19975" s="92"/>
    </row>
    <row r="19976" spans="10:11" x14ac:dyDescent="0.25">
      <c r="J19976" s="92"/>
      <c r="K19976" s="92"/>
    </row>
    <row r="19977" spans="10:11" x14ac:dyDescent="0.25">
      <c r="J19977" s="92"/>
      <c r="K19977" s="92"/>
    </row>
    <row r="19978" spans="10:11" x14ac:dyDescent="0.25">
      <c r="J19978" s="92"/>
      <c r="K19978" s="92"/>
    </row>
    <row r="19979" spans="10:11" x14ac:dyDescent="0.25">
      <c r="J19979" s="92"/>
      <c r="K19979" s="92"/>
    </row>
    <row r="19980" spans="10:11" x14ac:dyDescent="0.25">
      <c r="J19980" s="92"/>
      <c r="K19980" s="92"/>
    </row>
    <row r="19981" spans="10:11" x14ac:dyDescent="0.25">
      <c r="J19981" s="92"/>
      <c r="K19981" s="92"/>
    </row>
    <row r="19982" spans="10:11" x14ac:dyDescent="0.25">
      <c r="J19982" s="92"/>
      <c r="K19982" s="92"/>
    </row>
    <row r="19983" spans="10:11" x14ac:dyDescent="0.25">
      <c r="J19983" s="92"/>
      <c r="K19983" s="92"/>
    </row>
    <row r="19984" spans="10:11" x14ac:dyDescent="0.25">
      <c r="J19984" s="92"/>
      <c r="K19984" s="92"/>
    </row>
    <row r="19985" spans="10:11" x14ac:dyDescent="0.25">
      <c r="J19985" s="92"/>
      <c r="K19985" s="92"/>
    </row>
    <row r="19986" spans="10:11" x14ac:dyDescent="0.25">
      <c r="J19986" s="92"/>
      <c r="K19986" s="92"/>
    </row>
    <row r="19987" spans="10:11" x14ac:dyDescent="0.25">
      <c r="J19987" s="92"/>
      <c r="K19987" s="92"/>
    </row>
    <row r="19988" spans="10:11" x14ac:dyDescent="0.25">
      <c r="J19988" s="92"/>
      <c r="K19988" s="92"/>
    </row>
    <row r="19989" spans="10:11" x14ac:dyDescent="0.25">
      <c r="J19989" s="92"/>
      <c r="K19989" s="92"/>
    </row>
    <row r="19990" spans="10:11" x14ac:dyDescent="0.25">
      <c r="J19990" s="92"/>
      <c r="K19990" s="92"/>
    </row>
    <row r="19991" spans="10:11" x14ac:dyDescent="0.25">
      <c r="J19991" s="92"/>
      <c r="K19991" s="92"/>
    </row>
    <row r="19992" spans="10:11" x14ac:dyDescent="0.25">
      <c r="J19992" s="92"/>
      <c r="K19992" s="92"/>
    </row>
    <row r="19993" spans="10:11" x14ac:dyDescent="0.25">
      <c r="J19993" s="92"/>
      <c r="K19993" s="92"/>
    </row>
    <row r="19994" spans="10:11" x14ac:dyDescent="0.25">
      <c r="J19994" s="92"/>
      <c r="K19994" s="92"/>
    </row>
    <row r="19995" spans="10:11" x14ac:dyDescent="0.25">
      <c r="J19995" s="92"/>
      <c r="K19995" s="92"/>
    </row>
    <row r="19996" spans="10:11" x14ac:dyDescent="0.25">
      <c r="J19996" s="92"/>
      <c r="K19996" s="92"/>
    </row>
    <row r="19997" spans="10:11" x14ac:dyDescent="0.25">
      <c r="J19997" s="92"/>
      <c r="K19997" s="92"/>
    </row>
    <row r="19998" spans="10:11" x14ac:dyDescent="0.25">
      <c r="J19998" s="92"/>
      <c r="K19998" s="92"/>
    </row>
    <row r="19999" spans="10:11" x14ac:dyDescent="0.25">
      <c r="J19999" s="92"/>
      <c r="K19999" s="92"/>
    </row>
    <row r="20000" spans="10:11" x14ac:dyDescent="0.25">
      <c r="J20000" s="92"/>
      <c r="K20000" s="92"/>
    </row>
    <row r="20001" spans="10:11" x14ac:dyDescent="0.25">
      <c r="J20001" s="92"/>
      <c r="K20001" s="92"/>
    </row>
    <row r="20002" spans="10:11" x14ac:dyDescent="0.25">
      <c r="J20002" s="92"/>
      <c r="K20002" s="92"/>
    </row>
    <row r="20003" spans="10:11" x14ac:dyDescent="0.25">
      <c r="J20003" s="92"/>
      <c r="K20003" s="92"/>
    </row>
    <row r="20004" spans="10:11" x14ac:dyDescent="0.25">
      <c r="J20004" s="92"/>
      <c r="K20004" s="92"/>
    </row>
    <row r="20005" spans="10:11" x14ac:dyDescent="0.25">
      <c r="J20005" s="92"/>
      <c r="K20005" s="92"/>
    </row>
    <row r="20006" spans="10:11" x14ac:dyDescent="0.25">
      <c r="J20006" s="92"/>
      <c r="K20006" s="92"/>
    </row>
    <row r="20007" spans="10:11" x14ac:dyDescent="0.25">
      <c r="J20007" s="92"/>
      <c r="K20007" s="92"/>
    </row>
    <row r="20008" spans="10:11" x14ac:dyDescent="0.25">
      <c r="J20008" s="92"/>
      <c r="K20008" s="92"/>
    </row>
    <row r="20009" spans="10:11" x14ac:dyDescent="0.25">
      <c r="J20009" s="92"/>
      <c r="K20009" s="92"/>
    </row>
    <row r="20010" spans="10:11" x14ac:dyDescent="0.25">
      <c r="J20010" s="92"/>
      <c r="K20010" s="92"/>
    </row>
    <row r="20011" spans="10:11" x14ac:dyDescent="0.25">
      <c r="J20011" s="92"/>
      <c r="K20011" s="92"/>
    </row>
    <row r="20012" spans="10:11" x14ac:dyDescent="0.25">
      <c r="J20012" s="92"/>
      <c r="K20012" s="92"/>
    </row>
    <row r="20013" spans="10:11" x14ac:dyDescent="0.25">
      <c r="J20013" s="92"/>
      <c r="K20013" s="92"/>
    </row>
    <row r="20014" spans="10:11" x14ac:dyDescent="0.25">
      <c r="J20014" s="92"/>
      <c r="K20014" s="92"/>
    </row>
    <row r="20015" spans="10:11" x14ac:dyDescent="0.25">
      <c r="J20015" s="92"/>
      <c r="K20015" s="92"/>
    </row>
    <row r="20016" spans="10:11" x14ac:dyDescent="0.25">
      <c r="J20016" s="92"/>
      <c r="K20016" s="92"/>
    </row>
    <row r="20017" spans="10:11" x14ac:dyDescent="0.25">
      <c r="J20017" s="92"/>
      <c r="K20017" s="92"/>
    </row>
    <row r="20018" spans="10:11" x14ac:dyDescent="0.25">
      <c r="J20018" s="92"/>
      <c r="K20018" s="92"/>
    </row>
    <row r="20019" spans="10:11" x14ac:dyDescent="0.25">
      <c r="J20019" s="92"/>
      <c r="K20019" s="92"/>
    </row>
    <row r="20020" spans="10:11" x14ac:dyDescent="0.25">
      <c r="J20020" s="92"/>
      <c r="K20020" s="92"/>
    </row>
    <row r="20021" spans="10:11" x14ac:dyDescent="0.25">
      <c r="J20021" s="92"/>
      <c r="K20021" s="92"/>
    </row>
    <row r="20022" spans="10:11" x14ac:dyDescent="0.25">
      <c r="J20022" s="92"/>
      <c r="K20022" s="92"/>
    </row>
    <row r="20023" spans="10:11" x14ac:dyDescent="0.25">
      <c r="J20023" s="92"/>
      <c r="K20023" s="92"/>
    </row>
    <row r="20024" spans="10:11" x14ac:dyDescent="0.25">
      <c r="J20024" s="92"/>
      <c r="K20024" s="92"/>
    </row>
    <row r="20025" spans="10:11" x14ac:dyDescent="0.25">
      <c r="J20025" s="92"/>
      <c r="K20025" s="92"/>
    </row>
    <row r="20026" spans="10:11" x14ac:dyDescent="0.25">
      <c r="J20026" s="92"/>
      <c r="K20026" s="92"/>
    </row>
    <row r="20027" spans="10:11" x14ac:dyDescent="0.25">
      <c r="J20027" s="92"/>
      <c r="K20027" s="92"/>
    </row>
    <row r="20028" spans="10:11" x14ac:dyDescent="0.25">
      <c r="J20028" s="92"/>
      <c r="K20028" s="92"/>
    </row>
    <row r="20029" spans="10:11" x14ac:dyDescent="0.25">
      <c r="J20029" s="92"/>
      <c r="K20029" s="92"/>
    </row>
    <row r="20030" spans="10:11" x14ac:dyDescent="0.25">
      <c r="J20030" s="92"/>
      <c r="K20030" s="92"/>
    </row>
    <row r="20031" spans="10:11" x14ac:dyDescent="0.25">
      <c r="J20031" s="92"/>
      <c r="K20031" s="92"/>
    </row>
    <row r="20032" spans="10:11" x14ac:dyDescent="0.25">
      <c r="J20032" s="92"/>
      <c r="K20032" s="92"/>
    </row>
    <row r="20033" spans="10:11" x14ac:dyDescent="0.25">
      <c r="J20033" s="92"/>
      <c r="K20033" s="92"/>
    </row>
    <row r="20034" spans="10:11" x14ac:dyDescent="0.25">
      <c r="J20034" s="92"/>
      <c r="K20034" s="92"/>
    </row>
    <row r="20035" spans="10:11" x14ac:dyDescent="0.25">
      <c r="J20035" s="92"/>
      <c r="K20035" s="92"/>
    </row>
    <row r="20036" spans="10:11" x14ac:dyDescent="0.25">
      <c r="J20036" s="92"/>
      <c r="K20036" s="92"/>
    </row>
    <row r="20037" spans="10:11" x14ac:dyDescent="0.25">
      <c r="J20037" s="92"/>
      <c r="K20037" s="92"/>
    </row>
    <row r="20038" spans="10:11" x14ac:dyDescent="0.25">
      <c r="J20038" s="92"/>
      <c r="K20038" s="92"/>
    </row>
    <row r="20039" spans="10:11" x14ac:dyDescent="0.25">
      <c r="J20039" s="92"/>
      <c r="K20039" s="92"/>
    </row>
    <row r="20040" spans="10:11" x14ac:dyDescent="0.25">
      <c r="J20040" s="92"/>
      <c r="K20040" s="92"/>
    </row>
    <row r="20041" spans="10:11" x14ac:dyDescent="0.25">
      <c r="J20041" s="92"/>
      <c r="K20041" s="92"/>
    </row>
    <row r="20042" spans="10:11" x14ac:dyDescent="0.25">
      <c r="J20042" s="92"/>
      <c r="K20042" s="92"/>
    </row>
    <row r="20043" spans="10:11" x14ac:dyDescent="0.25">
      <c r="J20043" s="92"/>
      <c r="K20043" s="92"/>
    </row>
    <row r="20044" spans="10:11" x14ac:dyDescent="0.25">
      <c r="J20044" s="92"/>
      <c r="K20044" s="92"/>
    </row>
    <row r="20045" spans="10:11" x14ac:dyDescent="0.25">
      <c r="J20045" s="92"/>
      <c r="K20045" s="92"/>
    </row>
    <row r="20046" spans="10:11" x14ac:dyDescent="0.25">
      <c r="J20046" s="92"/>
      <c r="K20046" s="92"/>
    </row>
    <row r="20047" spans="10:11" x14ac:dyDescent="0.25">
      <c r="J20047" s="92"/>
      <c r="K20047" s="92"/>
    </row>
    <row r="20048" spans="10:11" x14ac:dyDescent="0.25">
      <c r="J20048" s="92"/>
      <c r="K20048" s="92"/>
    </row>
    <row r="20049" spans="10:11" x14ac:dyDescent="0.25">
      <c r="J20049" s="92"/>
      <c r="K20049" s="92"/>
    </row>
    <row r="20050" spans="10:11" x14ac:dyDescent="0.25">
      <c r="J20050" s="92"/>
      <c r="K20050" s="92"/>
    </row>
    <row r="20051" spans="10:11" x14ac:dyDescent="0.25">
      <c r="J20051" s="92"/>
      <c r="K20051" s="92"/>
    </row>
    <row r="20052" spans="10:11" x14ac:dyDescent="0.25">
      <c r="J20052" s="92"/>
      <c r="K20052" s="92"/>
    </row>
    <row r="20053" spans="10:11" x14ac:dyDescent="0.25">
      <c r="J20053" s="92"/>
      <c r="K20053" s="92"/>
    </row>
    <row r="20054" spans="10:11" x14ac:dyDescent="0.25">
      <c r="J20054" s="92"/>
      <c r="K20054" s="92"/>
    </row>
    <row r="20055" spans="10:11" x14ac:dyDescent="0.25">
      <c r="J20055" s="92"/>
      <c r="K20055" s="92"/>
    </row>
    <row r="20056" spans="10:11" x14ac:dyDescent="0.25">
      <c r="J20056" s="92"/>
      <c r="K20056" s="92"/>
    </row>
    <row r="20057" spans="10:11" x14ac:dyDescent="0.25">
      <c r="J20057" s="92"/>
      <c r="K20057" s="92"/>
    </row>
    <row r="20058" spans="10:11" x14ac:dyDescent="0.25">
      <c r="J20058" s="92"/>
      <c r="K20058" s="92"/>
    </row>
    <row r="20059" spans="10:11" x14ac:dyDescent="0.25">
      <c r="J20059" s="92"/>
      <c r="K20059" s="92"/>
    </row>
    <row r="20060" spans="10:11" x14ac:dyDescent="0.25">
      <c r="J20060" s="92"/>
      <c r="K20060" s="92"/>
    </row>
    <row r="20061" spans="10:11" x14ac:dyDescent="0.25">
      <c r="J20061" s="92"/>
      <c r="K20061" s="92"/>
    </row>
    <row r="20062" spans="10:11" x14ac:dyDescent="0.25">
      <c r="J20062" s="92"/>
      <c r="K20062" s="92"/>
    </row>
    <row r="20063" spans="10:11" x14ac:dyDescent="0.25">
      <c r="J20063" s="92"/>
      <c r="K20063" s="92"/>
    </row>
    <row r="20064" spans="10:11" x14ac:dyDescent="0.25">
      <c r="J20064" s="92"/>
      <c r="K20064" s="92"/>
    </row>
    <row r="20065" spans="10:11" x14ac:dyDescent="0.25">
      <c r="J20065" s="92"/>
      <c r="K20065" s="92"/>
    </row>
    <row r="20066" spans="10:11" x14ac:dyDescent="0.25">
      <c r="J20066" s="92"/>
      <c r="K20066" s="92"/>
    </row>
    <row r="20067" spans="10:11" x14ac:dyDescent="0.25">
      <c r="J20067" s="92"/>
      <c r="K20067" s="92"/>
    </row>
    <row r="20068" spans="10:11" x14ac:dyDescent="0.25">
      <c r="J20068" s="92"/>
      <c r="K20068" s="92"/>
    </row>
    <row r="20069" spans="10:11" x14ac:dyDescent="0.25">
      <c r="J20069" s="92"/>
      <c r="K20069" s="92"/>
    </row>
    <row r="20070" spans="10:11" x14ac:dyDescent="0.25">
      <c r="J20070" s="92"/>
      <c r="K20070" s="92"/>
    </row>
    <row r="20071" spans="10:11" x14ac:dyDescent="0.25">
      <c r="J20071" s="92"/>
      <c r="K20071" s="92"/>
    </row>
    <row r="20072" spans="10:11" x14ac:dyDescent="0.25">
      <c r="J20072" s="92"/>
      <c r="K20072" s="92"/>
    </row>
    <row r="20073" spans="10:11" x14ac:dyDescent="0.25">
      <c r="J20073" s="92"/>
      <c r="K20073" s="92"/>
    </row>
    <row r="20074" spans="10:11" x14ac:dyDescent="0.25">
      <c r="J20074" s="92"/>
      <c r="K20074" s="92"/>
    </row>
    <row r="20075" spans="10:11" x14ac:dyDescent="0.25">
      <c r="J20075" s="92"/>
      <c r="K20075" s="92"/>
    </row>
    <row r="20076" spans="10:11" x14ac:dyDescent="0.25">
      <c r="J20076" s="92"/>
      <c r="K20076" s="92"/>
    </row>
    <row r="20077" spans="10:11" x14ac:dyDescent="0.25">
      <c r="J20077" s="92"/>
      <c r="K20077" s="92"/>
    </row>
    <row r="20078" spans="10:11" x14ac:dyDescent="0.25">
      <c r="J20078" s="92"/>
      <c r="K20078" s="92"/>
    </row>
    <row r="20079" spans="10:11" x14ac:dyDescent="0.25">
      <c r="J20079" s="92"/>
      <c r="K20079" s="92"/>
    </row>
    <row r="20080" spans="10:11" x14ac:dyDescent="0.25">
      <c r="J20080" s="92"/>
      <c r="K20080" s="92"/>
    </row>
    <row r="20081" spans="10:11" x14ac:dyDescent="0.25">
      <c r="J20081" s="92"/>
      <c r="K20081" s="92"/>
    </row>
    <row r="20082" spans="10:11" x14ac:dyDescent="0.25">
      <c r="J20082" s="92"/>
      <c r="K20082" s="92"/>
    </row>
    <row r="20083" spans="10:11" x14ac:dyDescent="0.25">
      <c r="J20083" s="92"/>
      <c r="K20083" s="92"/>
    </row>
    <row r="20084" spans="10:11" x14ac:dyDescent="0.25">
      <c r="J20084" s="92"/>
      <c r="K20084" s="92"/>
    </row>
    <row r="20085" spans="10:11" x14ac:dyDescent="0.25">
      <c r="J20085" s="92"/>
      <c r="K20085" s="92"/>
    </row>
    <row r="20086" spans="10:11" x14ac:dyDescent="0.25">
      <c r="J20086" s="92"/>
      <c r="K20086" s="92"/>
    </row>
    <row r="20087" spans="10:11" x14ac:dyDescent="0.25">
      <c r="J20087" s="92"/>
      <c r="K20087" s="92"/>
    </row>
    <row r="20088" spans="10:11" x14ac:dyDescent="0.25">
      <c r="J20088" s="92"/>
      <c r="K20088" s="92"/>
    </row>
    <row r="20089" spans="10:11" x14ac:dyDescent="0.25">
      <c r="J20089" s="92"/>
      <c r="K20089" s="92"/>
    </row>
    <row r="20090" spans="10:11" x14ac:dyDescent="0.25">
      <c r="J20090" s="92"/>
      <c r="K20090" s="92"/>
    </row>
    <row r="20091" spans="10:11" x14ac:dyDescent="0.25">
      <c r="J20091" s="92"/>
      <c r="K20091" s="92"/>
    </row>
    <row r="20092" spans="10:11" x14ac:dyDescent="0.25">
      <c r="J20092" s="92"/>
      <c r="K20092" s="92"/>
    </row>
    <row r="20093" spans="10:11" x14ac:dyDescent="0.25">
      <c r="J20093" s="92"/>
      <c r="K20093" s="92"/>
    </row>
    <row r="20094" spans="10:11" x14ac:dyDescent="0.25">
      <c r="J20094" s="92"/>
      <c r="K20094" s="92"/>
    </row>
    <row r="20095" spans="10:11" x14ac:dyDescent="0.25">
      <c r="J20095" s="92"/>
      <c r="K20095" s="92"/>
    </row>
    <row r="20096" spans="10:11" x14ac:dyDescent="0.25">
      <c r="J20096" s="92"/>
      <c r="K20096" s="92"/>
    </row>
    <row r="20097" spans="10:11" x14ac:dyDescent="0.25">
      <c r="J20097" s="92"/>
      <c r="K20097" s="92"/>
    </row>
    <row r="20098" spans="10:11" x14ac:dyDescent="0.25">
      <c r="J20098" s="92"/>
      <c r="K20098" s="92"/>
    </row>
    <row r="20099" spans="10:11" x14ac:dyDescent="0.25">
      <c r="J20099" s="92"/>
      <c r="K20099" s="92"/>
    </row>
    <row r="20100" spans="10:11" x14ac:dyDescent="0.25">
      <c r="J20100" s="92"/>
      <c r="K20100" s="92"/>
    </row>
    <row r="20101" spans="10:11" x14ac:dyDescent="0.25">
      <c r="J20101" s="92"/>
      <c r="K20101" s="92"/>
    </row>
    <row r="20102" spans="10:11" x14ac:dyDescent="0.25">
      <c r="J20102" s="92"/>
      <c r="K20102" s="92"/>
    </row>
    <row r="20103" spans="10:11" x14ac:dyDescent="0.25">
      <c r="J20103" s="92"/>
      <c r="K20103" s="92"/>
    </row>
    <row r="20104" spans="10:11" x14ac:dyDescent="0.25">
      <c r="J20104" s="92"/>
      <c r="K20104" s="92"/>
    </row>
    <row r="20105" spans="10:11" x14ac:dyDescent="0.25">
      <c r="J20105" s="92"/>
      <c r="K20105" s="92"/>
    </row>
    <row r="20106" spans="10:11" x14ac:dyDescent="0.25">
      <c r="J20106" s="92"/>
      <c r="K20106" s="92"/>
    </row>
    <row r="20107" spans="10:11" x14ac:dyDescent="0.25">
      <c r="J20107" s="92"/>
      <c r="K20107" s="92"/>
    </row>
    <row r="20108" spans="10:11" x14ac:dyDescent="0.25">
      <c r="J20108" s="92"/>
      <c r="K20108" s="92"/>
    </row>
    <row r="20109" spans="10:11" x14ac:dyDescent="0.25">
      <c r="J20109" s="92"/>
      <c r="K20109" s="92"/>
    </row>
    <row r="20110" spans="10:11" x14ac:dyDescent="0.25">
      <c r="J20110" s="92"/>
      <c r="K20110" s="92"/>
    </row>
    <row r="20111" spans="10:11" x14ac:dyDescent="0.25">
      <c r="J20111" s="92"/>
      <c r="K20111" s="92"/>
    </row>
    <row r="20112" spans="10:11" x14ac:dyDescent="0.25">
      <c r="J20112" s="92"/>
      <c r="K20112" s="92"/>
    </row>
    <row r="20113" spans="10:11" x14ac:dyDescent="0.25">
      <c r="J20113" s="92"/>
      <c r="K20113" s="92"/>
    </row>
    <row r="20114" spans="10:11" x14ac:dyDescent="0.25">
      <c r="J20114" s="92"/>
      <c r="K20114" s="92"/>
    </row>
    <row r="20115" spans="10:11" x14ac:dyDescent="0.25">
      <c r="J20115" s="92"/>
      <c r="K20115" s="92"/>
    </row>
    <row r="20116" spans="10:11" x14ac:dyDescent="0.25">
      <c r="J20116" s="92"/>
      <c r="K20116" s="92"/>
    </row>
    <row r="20117" spans="10:11" x14ac:dyDescent="0.25">
      <c r="J20117" s="92"/>
      <c r="K20117" s="92"/>
    </row>
    <row r="20118" spans="10:11" x14ac:dyDescent="0.25">
      <c r="J20118" s="92"/>
      <c r="K20118" s="92"/>
    </row>
    <row r="20119" spans="10:11" x14ac:dyDescent="0.25">
      <c r="J20119" s="92"/>
      <c r="K20119" s="92"/>
    </row>
    <row r="20120" spans="10:11" x14ac:dyDescent="0.25">
      <c r="J20120" s="92"/>
      <c r="K20120" s="92"/>
    </row>
    <row r="20121" spans="10:11" x14ac:dyDescent="0.25">
      <c r="J20121" s="92"/>
      <c r="K20121" s="92"/>
    </row>
    <row r="20122" spans="10:11" x14ac:dyDescent="0.25">
      <c r="J20122" s="92"/>
      <c r="K20122" s="92"/>
    </row>
    <row r="20123" spans="10:11" x14ac:dyDescent="0.25">
      <c r="J20123" s="92"/>
      <c r="K20123" s="92"/>
    </row>
    <row r="20124" spans="10:11" x14ac:dyDescent="0.25">
      <c r="J20124" s="92"/>
      <c r="K20124" s="92"/>
    </row>
    <row r="20125" spans="10:11" x14ac:dyDescent="0.25">
      <c r="J20125" s="92"/>
      <c r="K20125" s="92"/>
    </row>
    <row r="20126" spans="10:11" x14ac:dyDescent="0.25">
      <c r="J20126" s="92"/>
      <c r="K20126" s="92"/>
    </row>
    <row r="20127" spans="10:11" x14ac:dyDescent="0.25">
      <c r="J20127" s="92"/>
      <c r="K20127" s="92"/>
    </row>
    <row r="20128" spans="10:11" x14ac:dyDescent="0.25">
      <c r="J20128" s="92"/>
      <c r="K20128" s="92"/>
    </row>
    <row r="20129" spans="10:11" x14ac:dyDescent="0.25">
      <c r="J20129" s="92"/>
      <c r="K20129" s="92"/>
    </row>
    <row r="20130" spans="10:11" x14ac:dyDescent="0.25">
      <c r="J20130" s="92"/>
      <c r="K20130" s="92"/>
    </row>
    <row r="20131" spans="10:11" x14ac:dyDescent="0.25">
      <c r="J20131" s="92"/>
      <c r="K20131" s="92"/>
    </row>
    <row r="20132" spans="10:11" x14ac:dyDescent="0.25">
      <c r="J20132" s="92"/>
      <c r="K20132" s="92"/>
    </row>
    <row r="20133" spans="10:11" x14ac:dyDescent="0.25">
      <c r="J20133" s="92"/>
      <c r="K20133" s="92"/>
    </row>
    <row r="20134" spans="10:11" x14ac:dyDescent="0.25">
      <c r="J20134" s="92"/>
      <c r="K20134" s="92"/>
    </row>
    <row r="20135" spans="10:11" x14ac:dyDescent="0.25">
      <c r="J20135" s="92"/>
      <c r="K20135" s="92"/>
    </row>
    <row r="20136" spans="10:11" x14ac:dyDescent="0.25">
      <c r="J20136" s="92"/>
      <c r="K20136" s="92"/>
    </row>
    <row r="20137" spans="10:11" x14ac:dyDescent="0.25">
      <c r="J20137" s="92"/>
      <c r="K20137" s="92"/>
    </row>
    <row r="20138" spans="10:11" x14ac:dyDescent="0.25">
      <c r="J20138" s="92"/>
      <c r="K20138" s="92"/>
    </row>
    <row r="20139" spans="10:11" x14ac:dyDescent="0.25">
      <c r="J20139" s="92"/>
      <c r="K20139" s="92"/>
    </row>
    <row r="20140" spans="10:11" x14ac:dyDescent="0.25">
      <c r="J20140" s="92"/>
      <c r="K20140" s="92"/>
    </row>
    <row r="20141" spans="10:11" x14ac:dyDescent="0.25">
      <c r="J20141" s="92"/>
      <c r="K20141" s="92"/>
    </row>
    <row r="20142" spans="10:11" x14ac:dyDescent="0.25">
      <c r="J20142" s="92"/>
      <c r="K20142" s="92"/>
    </row>
    <row r="20143" spans="10:11" x14ac:dyDescent="0.25">
      <c r="J20143" s="92"/>
      <c r="K20143" s="92"/>
    </row>
    <row r="20144" spans="10:11" x14ac:dyDescent="0.25">
      <c r="J20144" s="92"/>
      <c r="K20144" s="92"/>
    </row>
    <row r="20145" spans="10:11" x14ac:dyDescent="0.25">
      <c r="J20145" s="92"/>
      <c r="K20145" s="92"/>
    </row>
    <row r="20146" spans="10:11" x14ac:dyDescent="0.25">
      <c r="J20146" s="92"/>
      <c r="K20146" s="92"/>
    </row>
    <row r="20147" spans="10:11" x14ac:dyDescent="0.25">
      <c r="J20147" s="92"/>
      <c r="K20147" s="92"/>
    </row>
    <row r="20148" spans="10:11" x14ac:dyDescent="0.25">
      <c r="J20148" s="92"/>
      <c r="K20148" s="92"/>
    </row>
    <row r="20149" spans="10:11" x14ac:dyDescent="0.25">
      <c r="J20149" s="92"/>
      <c r="K20149" s="92"/>
    </row>
    <row r="20150" spans="10:11" x14ac:dyDescent="0.25">
      <c r="J20150" s="92"/>
      <c r="K20150" s="92"/>
    </row>
    <row r="20151" spans="10:11" x14ac:dyDescent="0.25">
      <c r="J20151" s="92"/>
      <c r="K20151" s="92"/>
    </row>
    <row r="20152" spans="10:11" x14ac:dyDescent="0.25">
      <c r="J20152" s="92"/>
      <c r="K20152" s="92"/>
    </row>
    <row r="20153" spans="10:11" x14ac:dyDescent="0.25">
      <c r="J20153" s="92"/>
      <c r="K20153" s="92"/>
    </row>
    <row r="20154" spans="10:11" x14ac:dyDescent="0.25">
      <c r="J20154" s="92"/>
      <c r="K20154" s="92"/>
    </row>
    <row r="20155" spans="10:11" x14ac:dyDescent="0.25">
      <c r="J20155" s="92"/>
      <c r="K20155" s="92"/>
    </row>
    <row r="20156" spans="10:11" x14ac:dyDescent="0.25">
      <c r="J20156" s="92"/>
      <c r="K20156" s="92"/>
    </row>
    <row r="20157" spans="10:11" x14ac:dyDescent="0.25">
      <c r="J20157" s="92"/>
      <c r="K20157" s="92"/>
    </row>
    <row r="20158" spans="10:11" x14ac:dyDescent="0.25">
      <c r="J20158" s="92"/>
      <c r="K20158" s="92"/>
    </row>
    <row r="20159" spans="10:11" x14ac:dyDescent="0.25">
      <c r="J20159" s="92"/>
      <c r="K20159" s="92"/>
    </row>
    <row r="20160" spans="10:11" x14ac:dyDescent="0.25">
      <c r="J20160" s="92"/>
      <c r="K20160" s="92"/>
    </row>
    <row r="20161" spans="10:11" x14ac:dyDescent="0.25">
      <c r="J20161" s="92"/>
      <c r="K20161" s="92"/>
    </row>
    <row r="20162" spans="10:11" x14ac:dyDescent="0.25">
      <c r="J20162" s="92"/>
      <c r="K20162" s="92"/>
    </row>
    <row r="20163" spans="10:11" x14ac:dyDescent="0.25">
      <c r="J20163" s="92"/>
      <c r="K20163" s="92"/>
    </row>
    <row r="20164" spans="10:11" x14ac:dyDescent="0.25">
      <c r="J20164" s="92"/>
      <c r="K20164" s="92"/>
    </row>
    <row r="20165" spans="10:11" x14ac:dyDescent="0.25">
      <c r="J20165" s="92"/>
      <c r="K20165" s="92"/>
    </row>
    <row r="20166" spans="10:11" x14ac:dyDescent="0.25">
      <c r="J20166" s="92"/>
      <c r="K20166" s="92"/>
    </row>
    <row r="20167" spans="10:11" x14ac:dyDescent="0.25">
      <c r="J20167" s="92"/>
      <c r="K20167" s="92"/>
    </row>
    <row r="20168" spans="10:11" x14ac:dyDescent="0.25">
      <c r="J20168" s="92"/>
      <c r="K20168" s="92"/>
    </row>
    <row r="20169" spans="10:11" x14ac:dyDescent="0.25">
      <c r="J20169" s="92"/>
      <c r="K20169" s="92"/>
    </row>
    <row r="20170" spans="10:11" x14ac:dyDescent="0.25">
      <c r="J20170" s="92"/>
      <c r="K20170" s="92"/>
    </row>
    <row r="20171" spans="10:11" x14ac:dyDescent="0.25">
      <c r="J20171" s="92"/>
      <c r="K20171" s="92"/>
    </row>
    <row r="20172" spans="10:11" x14ac:dyDescent="0.25">
      <c r="J20172" s="92"/>
      <c r="K20172" s="92"/>
    </row>
    <row r="20173" spans="10:11" x14ac:dyDescent="0.25">
      <c r="J20173" s="92"/>
      <c r="K20173" s="92"/>
    </row>
    <row r="20174" spans="10:11" x14ac:dyDescent="0.25">
      <c r="J20174" s="92"/>
      <c r="K20174" s="92"/>
    </row>
    <row r="20175" spans="10:11" x14ac:dyDescent="0.25">
      <c r="J20175" s="92"/>
      <c r="K20175" s="92"/>
    </row>
    <row r="20176" spans="10:11" x14ac:dyDescent="0.25">
      <c r="J20176" s="92"/>
      <c r="K20176" s="92"/>
    </row>
    <row r="20177" spans="10:11" x14ac:dyDescent="0.25">
      <c r="J20177" s="92"/>
      <c r="K20177" s="92"/>
    </row>
    <row r="20178" spans="10:11" x14ac:dyDescent="0.25">
      <c r="J20178" s="92"/>
      <c r="K20178" s="92"/>
    </row>
    <row r="20179" spans="10:11" x14ac:dyDescent="0.25">
      <c r="J20179" s="92"/>
      <c r="K20179" s="92"/>
    </row>
    <row r="20180" spans="10:11" x14ac:dyDescent="0.25">
      <c r="J20180" s="92"/>
      <c r="K20180" s="92"/>
    </row>
    <row r="20181" spans="10:11" x14ac:dyDescent="0.25">
      <c r="J20181" s="92"/>
      <c r="K20181" s="92"/>
    </row>
    <row r="20182" spans="10:11" x14ac:dyDescent="0.25">
      <c r="J20182" s="92"/>
      <c r="K20182" s="92"/>
    </row>
    <row r="20183" spans="10:11" x14ac:dyDescent="0.25">
      <c r="J20183" s="92"/>
      <c r="K20183" s="92"/>
    </row>
    <row r="20184" spans="10:11" x14ac:dyDescent="0.25">
      <c r="J20184" s="92"/>
      <c r="K20184" s="92"/>
    </row>
    <row r="20185" spans="10:11" x14ac:dyDescent="0.25">
      <c r="J20185" s="92"/>
      <c r="K20185" s="92"/>
    </row>
    <row r="20186" spans="10:11" x14ac:dyDescent="0.25">
      <c r="J20186" s="92"/>
      <c r="K20186" s="92"/>
    </row>
    <row r="20187" spans="10:11" x14ac:dyDescent="0.25">
      <c r="J20187" s="92"/>
      <c r="K20187" s="92"/>
    </row>
    <row r="20188" spans="10:11" x14ac:dyDescent="0.25">
      <c r="J20188" s="92"/>
      <c r="K20188" s="92"/>
    </row>
    <row r="20189" spans="10:11" x14ac:dyDescent="0.25">
      <c r="J20189" s="92"/>
      <c r="K20189" s="92"/>
    </row>
    <row r="20190" spans="10:11" x14ac:dyDescent="0.25">
      <c r="J20190" s="92"/>
      <c r="K20190" s="92"/>
    </row>
    <row r="20191" spans="10:11" x14ac:dyDescent="0.25">
      <c r="J20191" s="92"/>
      <c r="K20191" s="92"/>
    </row>
    <row r="20192" spans="10:11" x14ac:dyDescent="0.25">
      <c r="J20192" s="92"/>
      <c r="K20192" s="92"/>
    </row>
    <row r="20193" spans="10:11" x14ac:dyDescent="0.25">
      <c r="J20193" s="92"/>
      <c r="K20193" s="92"/>
    </row>
    <row r="20194" spans="10:11" x14ac:dyDescent="0.25">
      <c r="J20194" s="92"/>
      <c r="K20194" s="92"/>
    </row>
    <row r="20195" spans="10:11" x14ac:dyDescent="0.25">
      <c r="J20195" s="92"/>
      <c r="K20195" s="92"/>
    </row>
    <row r="20196" spans="10:11" x14ac:dyDescent="0.25">
      <c r="J20196" s="92"/>
      <c r="K20196" s="92"/>
    </row>
    <row r="20197" spans="10:11" x14ac:dyDescent="0.25">
      <c r="J20197" s="92"/>
      <c r="K20197" s="92"/>
    </row>
    <row r="20198" spans="10:11" x14ac:dyDescent="0.25">
      <c r="J20198" s="92"/>
      <c r="K20198" s="92"/>
    </row>
    <row r="20199" spans="10:11" x14ac:dyDescent="0.25">
      <c r="J20199" s="92"/>
      <c r="K20199" s="92"/>
    </row>
    <row r="20200" spans="10:11" x14ac:dyDescent="0.25">
      <c r="J20200" s="92"/>
      <c r="K20200" s="92"/>
    </row>
    <row r="20201" spans="10:11" x14ac:dyDescent="0.25">
      <c r="J20201" s="92"/>
      <c r="K20201" s="92"/>
    </row>
    <row r="20202" spans="10:11" x14ac:dyDescent="0.25">
      <c r="J20202" s="92"/>
      <c r="K20202" s="92"/>
    </row>
    <row r="20203" spans="10:11" x14ac:dyDescent="0.25">
      <c r="J20203" s="92"/>
      <c r="K20203" s="92"/>
    </row>
    <row r="20204" spans="10:11" x14ac:dyDescent="0.25">
      <c r="J20204" s="92"/>
      <c r="K20204" s="92"/>
    </row>
    <row r="20205" spans="10:11" x14ac:dyDescent="0.25">
      <c r="J20205" s="92"/>
      <c r="K20205" s="92"/>
    </row>
    <row r="20206" spans="10:11" x14ac:dyDescent="0.25">
      <c r="J20206" s="92"/>
      <c r="K20206" s="92"/>
    </row>
    <row r="20207" spans="10:11" x14ac:dyDescent="0.25">
      <c r="J20207" s="92"/>
      <c r="K20207" s="92"/>
    </row>
    <row r="20208" spans="10:11" x14ac:dyDescent="0.25">
      <c r="J20208" s="92"/>
      <c r="K20208" s="92"/>
    </row>
    <row r="20209" spans="10:11" x14ac:dyDescent="0.25">
      <c r="J20209" s="92"/>
      <c r="K20209" s="92"/>
    </row>
    <row r="20210" spans="10:11" x14ac:dyDescent="0.25">
      <c r="J20210" s="92"/>
      <c r="K20210" s="92"/>
    </row>
    <row r="20211" spans="10:11" x14ac:dyDescent="0.25">
      <c r="J20211" s="92"/>
      <c r="K20211" s="92"/>
    </row>
    <row r="20212" spans="10:11" x14ac:dyDescent="0.25">
      <c r="J20212" s="92"/>
      <c r="K20212" s="92"/>
    </row>
    <row r="20213" spans="10:11" x14ac:dyDescent="0.25">
      <c r="J20213" s="92"/>
      <c r="K20213" s="92"/>
    </row>
    <row r="20214" spans="10:11" x14ac:dyDescent="0.25">
      <c r="J20214" s="92"/>
      <c r="K20214" s="92"/>
    </row>
    <row r="20215" spans="10:11" x14ac:dyDescent="0.25">
      <c r="J20215" s="92"/>
      <c r="K20215" s="92"/>
    </row>
    <row r="20216" spans="10:11" x14ac:dyDescent="0.25">
      <c r="J20216" s="92"/>
      <c r="K20216" s="92"/>
    </row>
    <row r="20217" spans="10:11" x14ac:dyDescent="0.25">
      <c r="J20217" s="92"/>
      <c r="K20217" s="92"/>
    </row>
    <row r="20218" spans="10:11" x14ac:dyDescent="0.25">
      <c r="J20218" s="92"/>
      <c r="K20218" s="92"/>
    </row>
    <row r="20219" spans="10:11" x14ac:dyDescent="0.25">
      <c r="J20219" s="92"/>
      <c r="K20219" s="92"/>
    </row>
    <row r="20220" spans="10:11" x14ac:dyDescent="0.25">
      <c r="J20220" s="92"/>
      <c r="K20220" s="92"/>
    </row>
    <row r="20221" spans="10:11" x14ac:dyDescent="0.25">
      <c r="J20221" s="92"/>
      <c r="K20221" s="92"/>
    </row>
    <row r="20222" spans="10:11" x14ac:dyDescent="0.25">
      <c r="J20222" s="92"/>
      <c r="K20222" s="92"/>
    </row>
    <row r="20223" spans="10:11" x14ac:dyDescent="0.25">
      <c r="J20223" s="92"/>
      <c r="K20223" s="92"/>
    </row>
    <row r="20224" spans="10:11" x14ac:dyDescent="0.25">
      <c r="J20224" s="92"/>
      <c r="K20224" s="92"/>
    </row>
    <row r="20225" spans="10:11" x14ac:dyDescent="0.25">
      <c r="J20225" s="92"/>
      <c r="K20225" s="92"/>
    </row>
    <row r="20226" spans="10:11" x14ac:dyDescent="0.25">
      <c r="J20226" s="92"/>
      <c r="K20226" s="92"/>
    </row>
    <row r="20227" spans="10:11" x14ac:dyDescent="0.25">
      <c r="J20227" s="92"/>
      <c r="K20227" s="92"/>
    </row>
    <row r="20228" spans="10:11" x14ac:dyDescent="0.25">
      <c r="J20228" s="92"/>
      <c r="K20228" s="92"/>
    </row>
    <row r="20229" spans="10:11" x14ac:dyDescent="0.25">
      <c r="J20229" s="92"/>
      <c r="K20229" s="92"/>
    </row>
    <row r="20230" spans="10:11" x14ac:dyDescent="0.25">
      <c r="J20230" s="92"/>
      <c r="K20230" s="92"/>
    </row>
    <row r="20231" spans="10:11" x14ac:dyDescent="0.25">
      <c r="J20231" s="92"/>
      <c r="K20231" s="92"/>
    </row>
    <row r="20232" spans="10:11" x14ac:dyDescent="0.25">
      <c r="J20232" s="92"/>
      <c r="K20232" s="92"/>
    </row>
    <row r="20233" spans="10:11" x14ac:dyDescent="0.25">
      <c r="J20233" s="92"/>
      <c r="K20233" s="92"/>
    </row>
    <row r="20234" spans="10:11" x14ac:dyDescent="0.25">
      <c r="J20234" s="92"/>
      <c r="K20234" s="92"/>
    </row>
    <row r="20235" spans="10:11" x14ac:dyDescent="0.25">
      <c r="J20235" s="92"/>
      <c r="K20235" s="92"/>
    </row>
    <row r="20236" spans="10:11" x14ac:dyDescent="0.25">
      <c r="J20236" s="92"/>
      <c r="K20236" s="92"/>
    </row>
    <row r="20237" spans="10:11" x14ac:dyDescent="0.25">
      <c r="J20237" s="92"/>
      <c r="K20237" s="92"/>
    </row>
    <row r="20238" spans="10:11" x14ac:dyDescent="0.25">
      <c r="J20238" s="92"/>
      <c r="K20238" s="92"/>
    </row>
    <row r="20239" spans="10:11" x14ac:dyDescent="0.25">
      <c r="J20239" s="92"/>
      <c r="K20239" s="92"/>
    </row>
    <row r="20240" spans="10:11" x14ac:dyDescent="0.25">
      <c r="J20240" s="92"/>
      <c r="K20240" s="92"/>
    </row>
    <row r="20241" spans="10:11" x14ac:dyDescent="0.25">
      <c r="J20241" s="92"/>
      <c r="K20241" s="92"/>
    </row>
    <row r="20242" spans="10:11" x14ac:dyDescent="0.25">
      <c r="J20242" s="92"/>
      <c r="K20242" s="92"/>
    </row>
    <row r="20243" spans="10:11" x14ac:dyDescent="0.25">
      <c r="J20243" s="92"/>
      <c r="K20243" s="92"/>
    </row>
    <row r="20244" spans="10:11" x14ac:dyDescent="0.25">
      <c r="J20244" s="92"/>
      <c r="K20244" s="92"/>
    </row>
    <row r="20245" spans="10:11" x14ac:dyDescent="0.25">
      <c r="J20245" s="92"/>
      <c r="K20245" s="92"/>
    </row>
    <row r="20246" spans="10:11" x14ac:dyDescent="0.25">
      <c r="J20246" s="92"/>
      <c r="K20246" s="92"/>
    </row>
    <row r="20247" spans="10:11" x14ac:dyDescent="0.25">
      <c r="J20247" s="92"/>
      <c r="K20247" s="92"/>
    </row>
    <row r="20248" spans="10:11" x14ac:dyDescent="0.25">
      <c r="J20248" s="92"/>
      <c r="K20248" s="92"/>
    </row>
    <row r="20249" spans="10:11" x14ac:dyDescent="0.25">
      <c r="J20249" s="92"/>
      <c r="K20249" s="92"/>
    </row>
    <row r="20250" spans="10:11" x14ac:dyDescent="0.25">
      <c r="J20250" s="92"/>
      <c r="K20250" s="92"/>
    </row>
    <row r="20251" spans="10:11" x14ac:dyDescent="0.25">
      <c r="J20251" s="92"/>
      <c r="K20251" s="92"/>
    </row>
    <row r="20252" spans="10:11" x14ac:dyDescent="0.25">
      <c r="J20252" s="92"/>
      <c r="K20252" s="92"/>
    </row>
    <row r="20253" spans="10:11" x14ac:dyDescent="0.25">
      <c r="J20253" s="92"/>
      <c r="K20253" s="92"/>
    </row>
    <row r="20254" spans="10:11" x14ac:dyDescent="0.25">
      <c r="J20254" s="92"/>
      <c r="K20254" s="92"/>
    </row>
    <row r="20255" spans="10:11" x14ac:dyDescent="0.25">
      <c r="J20255" s="92"/>
      <c r="K20255" s="92"/>
    </row>
    <row r="20256" spans="10:11" x14ac:dyDescent="0.25">
      <c r="J20256" s="92"/>
      <c r="K20256" s="92"/>
    </row>
    <row r="20257" spans="10:11" x14ac:dyDescent="0.25">
      <c r="J20257" s="92"/>
      <c r="K20257" s="92"/>
    </row>
    <row r="20258" spans="10:11" x14ac:dyDescent="0.25">
      <c r="J20258" s="92"/>
      <c r="K20258" s="92"/>
    </row>
    <row r="20259" spans="10:11" x14ac:dyDescent="0.25">
      <c r="J20259" s="92"/>
      <c r="K20259" s="92"/>
    </row>
    <row r="20260" spans="10:11" x14ac:dyDescent="0.25">
      <c r="J20260" s="92"/>
      <c r="K20260" s="92"/>
    </row>
    <row r="20261" spans="10:11" x14ac:dyDescent="0.25">
      <c r="J20261" s="92"/>
      <c r="K20261" s="92"/>
    </row>
    <row r="20262" spans="10:11" x14ac:dyDescent="0.25">
      <c r="J20262" s="92"/>
      <c r="K20262" s="92"/>
    </row>
    <row r="20263" spans="10:11" x14ac:dyDescent="0.25">
      <c r="J20263" s="92"/>
      <c r="K20263" s="92"/>
    </row>
    <row r="20264" spans="10:11" x14ac:dyDescent="0.25">
      <c r="J20264" s="92"/>
      <c r="K20264" s="92"/>
    </row>
    <row r="20265" spans="10:11" x14ac:dyDescent="0.25">
      <c r="J20265" s="92"/>
      <c r="K20265" s="92"/>
    </row>
    <row r="20266" spans="10:11" x14ac:dyDescent="0.25">
      <c r="J20266" s="92"/>
      <c r="K20266" s="92"/>
    </row>
    <row r="20267" spans="10:11" x14ac:dyDescent="0.25">
      <c r="J20267" s="92"/>
      <c r="K20267" s="92"/>
    </row>
    <row r="20268" spans="10:11" x14ac:dyDescent="0.25">
      <c r="J20268" s="92"/>
      <c r="K20268" s="92"/>
    </row>
    <row r="20269" spans="10:11" x14ac:dyDescent="0.25">
      <c r="J20269" s="92"/>
      <c r="K20269" s="92"/>
    </row>
    <row r="20270" spans="10:11" x14ac:dyDescent="0.25">
      <c r="J20270" s="92"/>
      <c r="K20270" s="92"/>
    </row>
    <row r="20271" spans="10:11" x14ac:dyDescent="0.25">
      <c r="J20271" s="92"/>
      <c r="K20271" s="92"/>
    </row>
    <row r="20272" spans="10:11" x14ac:dyDescent="0.25">
      <c r="J20272" s="92"/>
      <c r="K20272" s="92"/>
    </row>
    <row r="20273" spans="10:11" x14ac:dyDescent="0.25">
      <c r="J20273" s="92"/>
      <c r="K20273" s="92"/>
    </row>
    <row r="20274" spans="10:11" x14ac:dyDescent="0.25">
      <c r="J20274" s="92"/>
      <c r="K20274" s="92"/>
    </row>
    <row r="20275" spans="10:11" x14ac:dyDescent="0.25">
      <c r="J20275" s="92"/>
      <c r="K20275" s="92"/>
    </row>
    <row r="20276" spans="10:11" x14ac:dyDescent="0.25">
      <c r="J20276" s="92"/>
      <c r="K20276" s="92"/>
    </row>
    <row r="20277" spans="10:11" x14ac:dyDescent="0.25">
      <c r="J20277" s="92"/>
      <c r="K20277" s="92"/>
    </row>
    <row r="20278" spans="10:11" x14ac:dyDescent="0.25">
      <c r="J20278" s="92"/>
      <c r="K20278" s="92"/>
    </row>
    <row r="20279" spans="10:11" x14ac:dyDescent="0.25">
      <c r="J20279" s="92"/>
      <c r="K20279" s="92"/>
    </row>
    <row r="20280" spans="10:11" x14ac:dyDescent="0.25">
      <c r="J20280" s="92"/>
      <c r="K20280" s="92"/>
    </row>
    <row r="20281" spans="10:11" x14ac:dyDescent="0.25">
      <c r="J20281" s="92"/>
      <c r="K20281" s="92"/>
    </row>
    <row r="20282" spans="10:11" x14ac:dyDescent="0.25">
      <c r="J20282" s="92"/>
      <c r="K20282" s="92"/>
    </row>
    <row r="20283" spans="10:11" x14ac:dyDescent="0.25">
      <c r="J20283" s="92"/>
      <c r="K20283" s="92"/>
    </row>
    <row r="20284" spans="10:11" x14ac:dyDescent="0.25">
      <c r="J20284" s="92"/>
      <c r="K20284" s="92"/>
    </row>
    <row r="20285" spans="10:11" x14ac:dyDescent="0.25">
      <c r="J20285" s="92"/>
      <c r="K20285" s="92"/>
    </row>
    <row r="20286" spans="10:11" x14ac:dyDescent="0.25">
      <c r="J20286" s="92"/>
      <c r="K20286" s="92"/>
    </row>
    <row r="20287" spans="10:11" x14ac:dyDescent="0.25">
      <c r="J20287" s="92"/>
      <c r="K20287" s="92"/>
    </row>
    <row r="20288" spans="10:11" x14ac:dyDescent="0.25">
      <c r="J20288" s="92"/>
      <c r="K20288" s="92"/>
    </row>
    <row r="20289" spans="10:11" x14ac:dyDescent="0.25">
      <c r="J20289" s="92"/>
      <c r="K20289" s="92"/>
    </row>
    <row r="20290" spans="10:11" x14ac:dyDescent="0.25">
      <c r="J20290" s="92"/>
      <c r="K20290" s="92"/>
    </row>
    <row r="20291" spans="10:11" x14ac:dyDescent="0.25">
      <c r="J20291" s="92"/>
      <c r="K20291" s="92"/>
    </row>
    <row r="20292" spans="10:11" x14ac:dyDescent="0.25">
      <c r="J20292" s="92"/>
      <c r="K20292" s="92"/>
    </row>
    <row r="20293" spans="10:11" x14ac:dyDescent="0.25">
      <c r="J20293" s="92"/>
      <c r="K20293" s="92"/>
    </row>
    <row r="20294" spans="10:11" x14ac:dyDescent="0.25">
      <c r="J20294" s="92"/>
      <c r="K20294" s="92"/>
    </row>
    <row r="20295" spans="10:11" x14ac:dyDescent="0.25">
      <c r="J20295" s="92"/>
      <c r="K20295" s="92"/>
    </row>
    <row r="20296" spans="10:11" x14ac:dyDescent="0.25">
      <c r="J20296" s="92"/>
      <c r="K20296" s="92"/>
    </row>
    <row r="20297" spans="10:11" x14ac:dyDescent="0.25">
      <c r="J20297" s="92"/>
      <c r="K20297" s="92"/>
    </row>
    <row r="20298" spans="10:11" x14ac:dyDescent="0.25">
      <c r="J20298" s="92"/>
      <c r="K20298" s="92"/>
    </row>
    <row r="20299" spans="10:11" x14ac:dyDescent="0.25">
      <c r="J20299" s="92"/>
      <c r="K20299" s="92"/>
    </row>
    <row r="20300" spans="10:11" x14ac:dyDescent="0.25">
      <c r="J20300" s="92"/>
      <c r="K20300" s="92"/>
    </row>
    <row r="20301" spans="10:11" x14ac:dyDescent="0.25">
      <c r="J20301" s="92"/>
      <c r="K20301" s="92"/>
    </row>
    <row r="20302" spans="10:11" x14ac:dyDescent="0.25">
      <c r="J20302" s="92"/>
      <c r="K20302" s="92"/>
    </row>
    <row r="20303" spans="10:11" x14ac:dyDescent="0.25">
      <c r="J20303" s="92"/>
      <c r="K20303" s="92"/>
    </row>
    <row r="20304" spans="10:11" x14ac:dyDescent="0.25">
      <c r="J20304" s="92"/>
      <c r="K20304" s="92"/>
    </row>
    <row r="20305" spans="10:11" x14ac:dyDescent="0.25">
      <c r="J20305" s="92"/>
      <c r="K20305" s="92"/>
    </row>
    <row r="20306" spans="10:11" x14ac:dyDescent="0.25">
      <c r="J20306" s="92"/>
      <c r="K20306" s="92"/>
    </row>
    <row r="20307" spans="10:11" x14ac:dyDescent="0.25">
      <c r="J20307" s="92"/>
      <c r="K20307" s="92"/>
    </row>
    <row r="20308" spans="10:11" x14ac:dyDescent="0.25">
      <c r="J20308" s="92"/>
      <c r="K20308" s="92"/>
    </row>
    <row r="20309" spans="10:11" x14ac:dyDescent="0.25">
      <c r="J20309" s="92"/>
      <c r="K20309" s="92"/>
    </row>
    <row r="20310" spans="10:11" x14ac:dyDescent="0.25">
      <c r="J20310" s="92"/>
      <c r="K20310" s="92"/>
    </row>
    <row r="20311" spans="10:11" x14ac:dyDescent="0.25">
      <c r="J20311" s="92"/>
      <c r="K20311" s="92"/>
    </row>
    <row r="20312" spans="10:11" x14ac:dyDescent="0.25">
      <c r="J20312" s="92"/>
      <c r="K20312" s="92"/>
    </row>
    <row r="20313" spans="10:11" x14ac:dyDescent="0.25">
      <c r="J20313" s="92"/>
      <c r="K20313" s="92"/>
    </row>
    <row r="20314" spans="10:11" x14ac:dyDescent="0.25">
      <c r="J20314" s="92"/>
      <c r="K20314" s="92"/>
    </row>
    <row r="20315" spans="10:11" x14ac:dyDescent="0.25">
      <c r="J20315" s="92"/>
      <c r="K20315" s="92"/>
    </row>
    <row r="20316" spans="10:11" x14ac:dyDescent="0.25">
      <c r="J20316" s="92"/>
      <c r="K20316" s="92"/>
    </row>
    <row r="20317" spans="10:11" x14ac:dyDescent="0.25">
      <c r="J20317" s="92"/>
      <c r="K20317" s="92"/>
    </row>
    <row r="20318" spans="10:11" x14ac:dyDescent="0.25">
      <c r="J20318" s="92"/>
      <c r="K20318" s="92"/>
    </row>
    <row r="20319" spans="10:11" x14ac:dyDescent="0.25">
      <c r="J20319" s="92"/>
      <c r="K20319" s="92"/>
    </row>
    <row r="20320" spans="10:11" x14ac:dyDescent="0.25">
      <c r="J20320" s="92"/>
      <c r="K20320" s="92"/>
    </row>
    <row r="20321" spans="10:11" x14ac:dyDescent="0.25">
      <c r="J20321" s="92"/>
      <c r="K20321" s="92"/>
    </row>
    <row r="20322" spans="10:11" x14ac:dyDescent="0.25">
      <c r="J20322" s="92"/>
      <c r="K20322" s="92"/>
    </row>
    <row r="20323" spans="10:11" x14ac:dyDescent="0.25">
      <c r="J20323" s="92"/>
      <c r="K20323" s="92"/>
    </row>
    <row r="20324" spans="10:11" x14ac:dyDescent="0.25">
      <c r="J20324" s="92"/>
      <c r="K20324" s="92"/>
    </row>
    <row r="20325" spans="10:11" x14ac:dyDescent="0.25">
      <c r="J20325" s="92"/>
      <c r="K20325" s="92"/>
    </row>
    <row r="20326" spans="10:11" x14ac:dyDescent="0.25">
      <c r="J20326" s="92"/>
      <c r="K20326" s="92"/>
    </row>
    <row r="20327" spans="10:11" x14ac:dyDescent="0.25">
      <c r="J20327" s="92"/>
      <c r="K20327" s="92"/>
    </row>
    <row r="20328" spans="10:11" x14ac:dyDescent="0.25">
      <c r="J20328" s="92"/>
      <c r="K20328" s="92"/>
    </row>
    <row r="20329" spans="10:11" x14ac:dyDescent="0.25">
      <c r="J20329" s="92"/>
      <c r="K20329" s="92"/>
    </row>
    <row r="20330" spans="10:11" x14ac:dyDescent="0.25">
      <c r="J20330" s="92"/>
      <c r="K20330" s="92"/>
    </row>
    <row r="20331" spans="10:11" x14ac:dyDescent="0.25">
      <c r="J20331" s="92"/>
      <c r="K20331" s="92"/>
    </row>
    <row r="20332" spans="10:11" x14ac:dyDescent="0.25">
      <c r="J20332" s="92"/>
      <c r="K20332" s="92"/>
    </row>
    <row r="20333" spans="10:11" x14ac:dyDescent="0.25">
      <c r="J20333" s="92"/>
      <c r="K20333" s="92"/>
    </row>
    <row r="20334" spans="10:11" x14ac:dyDescent="0.25">
      <c r="J20334" s="92"/>
      <c r="K20334" s="92"/>
    </row>
    <row r="20335" spans="10:11" x14ac:dyDescent="0.25">
      <c r="J20335" s="92"/>
      <c r="K20335" s="92"/>
    </row>
    <row r="20336" spans="10:11" x14ac:dyDescent="0.25">
      <c r="J20336" s="92"/>
      <c r="K20336" s="92"/>
    </row>
    <row r="20337" spans="10:11" x14ac:dyDescent="0.25">
      <c r="J20337" s="92"/>
      <c r="K20337" s="92"/>
    </row>
    <row r="20338" spans="10:11" x14ac:dyDescent="0.25">
      <c r="J20338" s="92"/>
      <c r="K20338" s="92"/>
    </row>
    <row r="20339" spans="10:11" x14ac:dyDescent="0.25">
      <c r="J20339" s="92"/>
      <c r="K20339" s="92"/>
    </row>
    <row r="20340" spans="10:11" x14ac:dyDescent="0.25">
      <c r="J20340" s="92"/>
      <c r="K20340" s="92"/>
    </row>
    <row r="20341" spans="10:11" x14ac:dyDescent="0.25">
      <c r="J20341" s="92"/>
      <c r="K20341" s="92"/>
    </row>
    <row r="20342" spans="10:11" x14ac:dyDescent="0.25">
      <c r="J20342" s="92"/>
      <c r="K20342" s="92"/>
    </row>
    <row r="20343" spans="10:11" x14ac:dyDescent="0.25">
      <c r="J20343" s="92"/>
      <c r="K20343" s="92"/>
    </row>
    <row r="20344" spans="10:11" x14ac:dyDescent="0.25">
      <c r="J20344" s="92"/>
      <c r="K20344" s="92"/>
    </row>
    <row r="20345" spans="10:11" x14ac:dyDescent="0.25">
      <c r="J20345" s="92"/>
      <c r="K20345" s="92"/>
    </row>
    <row r="20346" spans="10:11" x14ac:dyDescent="0.25">
      <c r="J20346" s="92"/>
      <c r="K20346" s="92"/>
    </row>
    <row r="20347" spans="10:11" x14ac:dyDescent="0.25">
      <c r="J20347" s="92"/>
      <c r="K20347" s="92"/>
    </row>
    <row r="20348" spans="10:11" x14ac:dyDescent="0.25">
      <c r="J20348" s="92"/>
      <c r="K20348" s="92"/>
    </row>
    <row r="20349" spans="10:11" x14ac:dyDescent="0.25">
      <c r="J20349" s="92"/>
      <c r="K20349" s="92"/>
    </row>
    <row r="20350" spans="10:11" x14ac:dyDescent="0.25">
      <c r="J20350" s="92"/>
      <c r="K20350" s="92"/>
    </row>
    <row r="20351" spans="10:11" x14ac:dyDescent="0.25">
      <c r="J20351" s="92"/>
      <c r="K20351" s="92"/>
    </row>
    <row r="20352" spans="10:11" x14ac:dyDescent="0.25">
      <c r="J20352" s="92"/>
      <c r="K20352" s="92"/>
    </row>
    <row r="20353" spans="10:11" x14ac:dyDescent="0.25">
      <c r="J20353" s="92"/>
      <c r="K20353" s="92"/>
    </row>
    <row r="20354" spans="10:11" x14ac:dyDescent="0.25">
      <c r="J20354" s="92"/>
      <c r="K20354" s="92"/>
    </row>
    <row r="20355" spans="10:11" x14ac:dyDescent="0.25">
      <c r="J20355" s="92"/>
      <c r="K20355" s="92"/>
    </row>
    <row r="20356" spans="10:11" x14ac:dyDescent="0.25">
      <c r="J20356" s="92"/>
      <c r="K20356" s="92"/>
    </row>
    <row r="20357" spans="10:11" x14ac:dyDescent="0.25">
      <c r="J20357" s="92"/>
      <c r="K20357" s="92"/>
    </row>
    <row r="20358" spans="10:11" x14ac:dyDescent="0.25">
      <c r="J20358" s="92"/>
      <c r="K20358" s="92"/>
    </row>
    <row r="20359" spans="10:11" x14ac:dyDescent="0.25">
      <c r="J20359" s="92"/>
      <c r="K20359" s="92"/>
    </row>
    <row r="20360" spans="10:11" x14ac:dyDescent="0.25">
      <c r="J20360" s="92"/>
      <c r="K20360" s="92"/>
    </row>
    <row r="20361" spans="10:11" x14ac:dyDescent="0.25">
      <c r="J20361" s="92"/>
      <c r="K20361" s="92"/>
    </row>
    <row r="20362" spans="10:11" x14ac:dyDescent="0.25">
      <c r="J20362" s="92"/>
      <c r="K20362" s="92"/>
    </row>
    <row r="20363" spans="10:11" x14ac:dyDescent="0.25">
      <c r="J20363" s="92"/>
      <c r="K20363" s="92"/>
    </row>
    <row r="20364" spans="10:11" x14ac:dyDescent="0.25">
      <c r="J20364" s="92"/>
      <c r="K20364" s="92"/>
    </row>
    <row r="20365" spans="10:11" x14ac:dyDescent="0.25">
      <c r="J20365" s="92"/>
      <c r="K20365" s="92"/>
    </row>
    <row r="20366" spans="10:11" x14ac:dyDescent="0.25">
      <c r="J20366" s="92"/>
      <c r="K20366" s="92"/>
    </row>
    <row r="20367" spans="10:11" x14ac:dyDescent="0.25">
      <c r="J20367" s="92"/>
      <c r="K20367" s="92"/>
    </row>
    <row r="20368" spans="10:11" x14ac:dyDescent="0.25">
      <c r="J20368" s="92"/>
      <c r="K20368" s="92"/>
    </row>
    <row r="20369" spans="10:11" x14ac:dyDescent="0.25">
      <c r="J20369" s="92"/>
      <c r="K20369" s="92"/>
    </row>
    <row r="20370" spans="10:11" x14ac:dyDescent="0.25">
      <c r="J20370" s="92"/>
      <c r="K20370" s="92"/>
    </row>
    <row r="20371" spans="10:11" x14ac:dyDescent="0.25">
      <c r="J20371" s="92"/>
      <c r="K20371" s="92"/>
    </row>
    <row r="20372" spans="10:11" x14ac:dyDescent="0.25">
      <c r="J20372" s="92"/>
      <c r="K20372" s="92"/>
    </row>
    <row r="20373" spans="10:11" x14ac:dyDescent="0.25">
      <c r="J20373" s="92"/>
      <c r="K20373" s="92"/>
    </row>
    <row r="20374" spans="10:11" x14ac:dyDescent="0.25">
      <c r="J20374" s="92"/>
      <c r="K20374" s="92"/>
    </row>
    <row r="20375" spans="10:11" x14ac:dyDescent="0.25">
      <c r="J20375" s="92"/>
      <c r="K20375" s="92"/>
    </row>
    <row r="20376" spans="10:11" x14ac:dyDescent="0.25">
      <c r="J20376" s="92"/>
      <c r="K20376" s="92"/>
    </row>
    <row r="20377" spans="10:11" x14ac:dyDescent="0.25">
      <c r="J20377" s="92"/>
      <c r="K20377" s="92"/>
    </row>
    <row r="20378" spans="10:11" x14ac:dyDescent="0.25">
      <c r="J20378" s="92"/>
      <c r="K20378" s="92"/>
    </row>
    <row r="20379" spans="10:11" x14ac:dyDescent="0.25">
      <c r="J20379" s="92"/>
      <c r="K20379" s="92"/>
    </row>
    <row r="20380" spans="10:11" x14ac:dyDescent="0.25">
      <c r="J20380" s="92"/>
      <c r="K20380" s="92"/>
    </row>
    <row r="20381" spans="10:11" x14ac:dyDescent="0.25">
      <c r="J20381" s="92"/>
      <c r="K20381" s="92"/>
    </row>
    <row r="20382" spans="10:11" x14ac:dyDescent="0.25">
      <c r="J20382" s="92"/>
      <c r="K20382" s="92"/>
    </row>
    <row r="20383" spans="10:11" x14ac:dyDescent="0.25">
      <c r="J20383" s="92"/>
      <c r="K20383" s="92"/>
    </row>
    <row r="20384" spans="10:11" x14ac:dyDescent="0.25">
      <c r="J20384" s="92"/>
      <c r="K20384" s="92"/>
    </row>
    <row r="20385" spans="10:11" x14ac:dyDescent="0.25">
      <c r="J20385" s="92"/>
      <c r="K20385" s="92"/>
    </row>
    <row r="20386" spans="10:11" x14ac:dyDescent="0.25">
      <c r="J20386" s="92"/>
      <c r="K20386" s="92"/>
    </row>
    <row r="20387" spans="10:11" x14ac:dyDescent="0.25">
      <c r="J20387" s="92"/>
      <c r="K20387" s="92"/>
    </row>
    <row r="20388" spans="10:11" x14ac:dyDescent="0.25">
      <c r="J20388" s="92"/>
      <c r="K20388" s="92"/>
    </row>
    <row r="20389" spans="10:11" x14ac:dyDescent="0.25">
      <c r="J20389" s="92"/>
      <c r="K20389" s="92"/>
    </row>
    <row r="20390" spans="10:11" x14ac:dyDescent="0.25">
      <c r="J20390" s="92"/>
      <c r="K20390" s="92"/>
    </row>
    <row r="20391" spans="10:11" x14ac:dyDescent="0.25">
      <c r="J20391" s="92"/>
      <c r="K20391" s="92"/>
    </row>
    <row r="20392" spans="10:11" x14ac:dyDescent="0.25">
      <c r="J20392" s="92"/>
      <c r="K20392" s="92"/>
    </row>
    <row r="20393" spans="10:11" x14ac:dyDescent="0.25">
      <c r="J20393" s="92"/>
      <c r="K20393" s="92"/>
    </row>
    <row r="20394" spans="10:11" x14ac:dyDescent="0.25">
      <c r="J20394" s="92"/>
      <c r="K20394" s="92"/>
    </row>
    <row r="20395" spans="10:11" x14ac:dyDescent="0.25">
      <c r="J20395" s="92"/>
      <c r="K20395" s="92"/>
    </row>
    <row r="20396" spans="10:11" x14ac:dyDescent="0.25">
      <c r="J20396" s="92"/>
      <c r="K20396" s="92"/>
    </row>
    <row r="20397" spans="10:11" x14ac:dyDescent="0.25">
      <c r="J20397" s="92"/>
      <c r="K20397" s="92"/>
    </row>
    <row r="20398" spans="10:11" x14ac:dyDescent="0.25">
      <c r="J20398" s="92"/>
      <c r="K20398" s="92"/>
    </row>
    <row r="20399" spans="10:11" x14ac:dyDescent="0.25">
      <c r="J20399" s="92"/>
      <c r="K20399" s="92"/>
    </row>
    <row r="20400" spans="10:11" x14ac:dyDescent="0.25">
      <c r="J20400" s="92"/>
      <c r="K20400" s="92"/>
    </row>
    <row r="20401" spans="10:11" x14ac:dyDescent="0.25">
      <c r="J20401" s="92"/>
      <c r="K20401" s="92"/>
    </row>
    <row r="20402" spans="10:11" x14ac:dyDescent="0.25">
      <c r="J20402" s="92"/>
      <c r="K20402" s="92"/>
    </row>
    <row r="20403" spans="10:11" x14ac:dyDescent="0.25">
      <c r="J20403" s="92"/>
      <c r="K20403" s="92"/>
    </row>
    <row r="20404" spans="10:11" x14ac:dyDescent="0.25">
      <c r="J20404" s="92"/>
      <c r="K20404" s="92"/>
    </row>
    <row r="20405" spans="10:11" x14ac:dyDescent="0.25">
      <c r="J20405" s="92"/>
      <c r="K20405" s="92"/>
    </row>
    <row r="20406" spans="10:11" x14ac:dyDescent="0.25">
      <c r="J20406" s="92"/>
      <c r="K20406" s="92"/>
    </row>
    <row r="20407" spans="10:11" x14ac:dyDescent="0.25">
      <c r="J20407" s="92"/>
      <c r="K20407" s="92"/>
    </row>
    <row r="20408" spans="10:11" x14ac:dyDescent="0.25">
      <c r="J20408" s="92"/>
      <c r="K20408" s="92"/>
    </row>
    <row r="20409" spans="10:11" x14ac:dyDescent="0.25">
      <c r="J20409" s="92"/>
      <c r="K20409" s="92"/>
    </row>
    <row r="20410" spans="10:11" x14ac:dyDescent="0.25">
      <c r="J20410" s="92"/>
      <c r="K20410" s="92"/>
    </row>
    <row r="20411" spans="10:11" x14ac:dyDescent="0.25">
      <c r="J20411" s="92"/>
      <c r="K20411" s="92"/>
    </row>
    <row r="20412" spans="10:11" x14ac:dyDescent="0.25">
      <c r="J20412" s="92"/>
      <c r="K20412" s="92"/>
    </row>
    <row r="20413" spans="10:11" x14ac:dyDescent="0.25">
      <c r="J20413" s="92"/>
      <c r="K20413" s="92"/>
    </row>
    <row r="20414" spans="10:11" x14ac:dyDescent="0.25">
      <c r="J20414" s="92"/>
      <c r="K20414" s="92"/>
    </row>
    <row r="20415" spans="10:11" x14ac:dyDescent="0.25">
      <c r="J20415" s="92"/>
      <c r="K20415" s="92"/>
    </row>
    <row r="20416" spans="10:11" x14ac:dyDescent="0.25">
      <c r="J20416" s="92"/>
      <c r="K20416" s="92"/>
    </row>
    <row r="20417" spans="10:11" x14ac:dyDescent="0.25">
      <c r="J20417" s="92"/>
      <c r="K20417" s="92"/>
    </row>
    <row r="20418" spans="10:11" x14ac:dyDescent="0.25">
      <c r="J20418" s="92"/>
      <c r="K20418" s="92"/>
    </row>
    <row r="20419" spans="10:11" x14ac:dyDescent="0.25">
      <c r="J20419" s="92"/>
      <c r="K20419" s="92"/>
    </row>
    <row r="20420" spans="10:11" x14ac:dyDescent="0.25">
      <c r="J20420" s="92"/>
      <c r="K20420" s="92"/>
    </row>
    <row r="20421" spans="10:11" x14ac:dyDescent="0.25">
      <c r="J20421" s="92"/>
      <c r="K20421" s="92"/>
    </row>
    <row r="20422" spans="10:11" x14ac:dyDescent="0.25">
      <c r="J20422" s="92"/>
      <c r="K20422" s="92"/>
    </row>
    <row r="20423" spans="10:11" x14ac:dyDescent="0.25">
      <c r="J20423" s="92"/>
      <c r="K20423" s="92"/>
    </row>
    <row r="20424" spans="10:11" x14ac:dyDescent="0.25">
      <c r="J20424" s="92"/>
      <c r="K20424" s="92"/>
    </row>
    <row r="20425" spans="10:11" x14ac:dyDescent="0.25">
      <c r="J20425" s="92"/>
      <c r="K20425" s="92"/>
    </row>
    <row r="20426" spans="10:11" x14ac:dyDescent="0.25">
      <c r="J20426" s="92"/>
      <c r="K20426" s="92"/>
    </row>
    <row r="20427" spans="10:11" x14ac:dyDescent="0.25">
      <c r="J20427" s="92"/>
      <c r="K20427" s="92"/>
    </row>
    <row r="20428" spans="10:11" x14ac:dyDescent="0.25">
      <c r="J20428" s="92"/>
      <c r="K20428" s="92"/>
    </row>
    <row r="20429" spans="10:11" x14ac:dyDescent="0.25">
      <c r="J20429" s="92"/>
      <c r="K20429" s="92"/>
    </row>
    <row r="20430" spans="10:11" x14ac:dyDescent="0.25">
      <c r="J20430" s="92"/>
      <c r="K20430" s="92"/>
    </row>
    <row r="20431" spans="10:11" x14ac:dyDescent="0.25">
      <c r="J20431" s="92"/>
      <c r="K20431" s="92"/>
    </row>
    <row r="20432" spans="10:11" x14ac:dyDescent="0.25">
      <c r="J20432" s="92"/>
      <c r="K20432" s="92"/>
    </row>
    <row r="20433" spans="10:11" x14ac:dyDescent="0.25">
      <c r="J20433" s="92"/>
      <c r="K20433" s="92"/>
    </row>
    <row r="20434" spans="10:11" x14ac:dyDescent="0.25">
      <c r="J20434" s="92"/>
      <c r="K20434" s="92"/>
    </row>
    <row r="20435" spans="10:11" x14ac:dyDescent="0.25">
      <c r="J20435" s="92"/>
      <c r="K20435" s="92"/>
    </row>
    <row r="20436" spans="10:11" x14ac:dyDescent="0.25">
      <c r="J20436" s="92"/>
      <c r="K20436" s="92"/>
    </row>
    <row r="20437" spans="10:11" x14ac:dyDescent="0.25">
      <c r="J20437" s="92"/>
      <c r="K20437" s="92"/>
    </row>
    <row r="20438" spans="10:11" x14ac:dyDescent="0.25">
      <c r="J20438" s="92"/>
      <c r="K20438" s="92"/>
    </row>
    <row r="20439" spans="10:11" x14ac:dyDescent="0.25">
      <c r="J20439" s="92"/>
      <c r="K20439" s="92"/>
    </row>
    <row r="20440" spans="10:11" x14ac:dyDescent="0.25">
      <c r="J20440" s="92"/>
      <c r="K20440" s="92"/>
    </row>
    <row r="20441" spans="10:11" x14ac:dyDescent="0.25">
      <c r="J20441" s="92"/>
      <c r="K20441" s="92"/>
    </row>
    <row r="20442" spans="10:11" x14ac:dyDescent="0.25">
      <c r="J20442" s="92"/>
      <c r="K20442" s="92"/>
    </row>
    <row r="20443" spans="10:11" x14ac:dyDescent="0.25">
      <c r="J20443" s="92"/>
      <c r="K20443" s="92"/>
    </row>
    <row r="20444" spans="10:11" x14ac:dyDescent="0.25">
      <c r="J20444" s="92"/>
      <c r="K20444" s="92"/>
    </row>
    <row r="20445" spans="10:11" x14ac:dyDescent="0.25">
      <c r="J20445" s="92"/>
      <c r="K20445" s="92"/>
    </row>
    <row r="20446" spans="10:11" x14ac:dyDescent="0.25">
      <c r="J20446" s="92"/>
      <c r="K20446" s="92"/>
    </row>
    <row r="20447" spans="10:11" x14ac:dyDescent="0.25">
      <c r="J20447" s="92"/>
      <c r="K20447" s="92"/>
    </row>
    <row r="20448" spans="10:11" x14ac:dyDescent="0.25">
      <c r="J20448" s="92"/>
      <c r="K20448" s="92"/>
    </row>
    <row r="20449" spans="10:11" x14ac:dyDescent="0.25">
      <c r="J20449" s="92"/>
      <c r="K20449" s="92"/>
    </row>
    <row r="20450" spans="10:11" x14ac:dyDescent="0.25">
      <c r="J20450" s="92"/>
      <c r="K20450" s="92"/>
    </row>
    <row r="20451" spans="10:11" x14ac:dyDescent="0.25">
      <c r="J20451" s="92"/>
      <c r="K20451" s="92"/>
    </row>
    <row r="20452" spans="10:11" x14ac:dyDescent="0.25">
      <c r="J20452" s="92"/>
      <c r="K20452" s="92"/>
    </row>
    <row r="20453" spans="10:11" x14ac:dyDescent="0.25">
      <c r="J20453" s="92"/>
      <c r="K20453" s="92"/>
    </row>
    <row r="20454" spans="10:11" x14ac:dyDescent="0.25">
      <c r="J20454" s="92"/>
      <c r="K20454" s="92"/>
    </row>
    <row r="20455" spans="10:11" x14ac:dyDescent="0.25">
      <c r="J20455" s="92"/>
      <c r="K20455" s="92"/>
    </row>
    <row r="20456" spans="10:11" x14ac:dyDescent="0.25">
      <c r="J20456" s="92"/>
      <c r="K20456" s="92"/>
    </row>
    <row r="20457" spans="10:11" x14ac:dyDescent="0.25">
      <c r="J20457" s="92"/>
      <c r="K20457" s="92"/>
    </row>
    <row r="20458" spans="10:11" x14ac:dyDescent="0.25">
      <c r="J20458" s="92"/>
      <c r="K20458" s="92"/>
    </row>
    <row r="20459" spans="10:11" x14ac:dyDescent="0.25">
      <c r="J20459" s="92"/>
      <c r="K20459" s="92"/>
    </row>
    <row r="20460" spans="10:11" x14ac:dyDescent="0.25">
      <c r="J20460" s="92"/>
      <c r="K20460" s="92"/>
    </row>
    <row r="20461" spans="10:11" x14ac:dyDescent="0.25">
      <c r="J20461" s="92"/>
      <c r="K20461" s="92"/>
    </row>
    <row r="20462" spans="10:11" x14ac:dyDescent="0.25">
      <c r="J20462" s="92"/>
      <c r="K20462" s="92"/>
    </row>
    <row r="20463" spans="10:11" x14ac:dyDescent="0.25">
      <c r="J20463" s="92"/>
      <c r="K20463" s="92"/>
    </row>
    <row r="20464" spans="10:11" x14ac:dyDescent="0.25">
      <c r="J20464" s="92"/>
      <c r="K20464" s="92"/>
    </row>
    <row r="20465" spans="10:11" x14ac:dyDescent="0.25">
      <c r="J20465" s="92"/>
      <c r="K20465" s="92"/>
    </row>
    <row r="20466" spans="10:11" x14ac:dyDescent="0.25">
      <c r="J20466" s="92"/>
      <c r="K20466" s="92"/>
    </row>
    <row r="20467" spans="10:11" x14ac:dyDescent="0.25">
      <c r="J20467" s="92"/>
      <c r="K20467" s="92"/>
    </row>
    <row r="20468" spans="10:11" x14ac:dyDescent="0.25">
      <c r="J20468" s="92"/>
      <c r="K20468" s="92"/>
    </row>
    <row r="20469" spans="10:11" x14ac:dyDescent="0.25">
      <c r="J20469" s="92"/>
      <c r="K20469" s="92"/>
    </row>
    <row r="20470" spans="10:11" x14ac:dyDescent="0.25">
      <c r="J20470" s="92"/>
      <c r="K20470" s="92"/>
    </row>
    <row r="20471" spans="10:11" x14ac:dyDescent="0.25">
      <c r="J20471" s="92"/>
      <c r="K20471" s="92"/>
    </row>
    <row r="20472" spans="10:11" x14ac:dyDescent="0.25">
      <c r="J20472" s="92"/>
      <c r="K20472" s="92"/>
    </row>
    <row r="20473" spans="10:11" x14ac:dyDescent="0.25">
      <c r="J20473" s="92"/>
      <c r="K20473" s="92"/>
    </row>
    <row r="20474" spans="10:11" x14ac:dyDescent="0.25">
      <c r="J20474" s="92"/>
      <c r="K20474" s="92"/>
    </row>
    <row r="20475" spans="10:11" x14ac:dyDescent="0.25">
      <c r="J20475" s="92"/>
      <c r="K20475" s="92"/>
    </row>
    <row r="20476" spans="10:11" x14ac:dyDescent="0.25">
      <c r="J20476" s="92"/>
      <c r="K20476" s="92"/>
    </row>
    <row r="20477" spans="10:11" x14ac:dyDescent="0.25">
      <c r="J20477" s="92"/>
      <c r="K20477" s="92"/>
    </row>
    <row r="20478" spans="10:11" x14ac:dyDescent="0.25">
      <c r="J20478" s="92"/>
      <c r="K20478" s="92"/>
    </row>
    <row r="20479" spans="10:11" x14ac:dyDescent="0.25">
      <c r="J20479" s="92"/>
      <c r="K20479" s="92"/>
    </row>
    <row r="20480" spans="10:11" x14ac:dyDescent="0.25">
      <c r="J20480" s="92"/>
      <c r="K20480" s="92"/>
    </row>
    <row r="20481" spans="10:11" x14ac:dyDescent="0.25">
      <c r="J20481" s="92"/>
      <c r="K20481" s="92"/>
    </row>
    <row r="20482" spans="10:11" x14ac:dyDescent="0.25">
      <c r="J20482" s="92"/>
      <c r="K20482" s="92"/>
    </row>
    <row r="20483" spans="10:11" x14ac:dyDescent="0.25">
      <c r="J20483" s="92"/>
      <c r="K20483" s="92"/>
    </row>
    <row r="20484" spans="10:11" x14ac:dyDescent="0.25">
      <c r="J20484" s="92"/>
      <c r="K20484" s="92"/>
    </row>
    <row r="20485" spans="10:11" x14ac:dyDescent="0.25">
      <c r="J20485" s="92"/>
      <c r="K20485" s="92"/>
    </row>
    <row r="20486" spans="10:11" x14ac:dyDescent="0.25">
      <c r="J20486" s="92"/>
      <c r="K20486" s="92"/>
    </row>
    <row r="20487" spans="10:11" x14ac:dyDescent="0.25">
      <c r="J20487" s="92"/>
      <c r="K20487" s="92"/>
    </row>
    <row r="20488" spans="10:11" x14ac:dyDescent="0.25">
      <c r="J20488" s="92"/>
      <c r="K20488" s="92"/>
    </row>
    <row r="20489" spans="10:11" x14ac:dyDescent="0.25">
      <c r="J20489" s="92"/>
      <c r="K20489" s="92"/>
    </row>
    <row r="20490" spans="10:11" x14ac:dyDescent="0.25">
      <c r="J20490" s="92"/>
      <c r="K20490" s="92"/>
    </row>
    <row r="20491" spans="10:11" x14ac:dyDescent="0.25">
      <c r="J20491" s="92"/>
      <c r="K20491" s="92"/>
    </row>
    <row r="20492" spans="10:11" x14ac:dyDescent="0.25">
      <c r="J20492" s="92"/>
      <c r="K20492" s="92"/>
    </row>
    <row r="20493" spans="10:11" x14ac:dyDescent="0.25">
      <c r="J20493" s="92"/>
      <c r="K20493" s="92"/>
    </row>
    <row r="20494" spans="10:11" x14ac:dyDescent="0.25">
      <c r="J20494" s="92"/>
      <c r="K20494" s="92"/>
    </row>
    <row r="20495" spans="10:11" x14ac:dyDescent="0.25">
      <c r="J20495" s="92"/>
      <c r="K20495" s="92"/>
    </row>
    <row r="20496" spans="10:11" x14ac:dyDescent="0.25">
      <c r="J20496" s="92"/>
      <c r="K20496" s="92"/>
    </row>
    <row r="20497" spans="10:11" x14ac:dyDescent="0.25">
      <c r="J20497" s="92"/>
      <c r="K20497" s="92"/>
    </row>
    <row r="20498" spans="10:11" x14ac:dyDescent="0.25">
      <c r="J20498" s="92"/>
      <c r="K20498" s="92"/>
    </row>
    <row r="20499" spans="10:11" x14ac:dyDescent="0.25">
      <c r="J20499" s="92"/>
      <c r="K20499" s="92"/>
    </row>
    <row r="20500" spans="10:11" x14ac:dyDescent="0.25">
      <c r="J20500" s="92"/>
      <c r="K20500" s="92"/>
    </row>
    <row r="20501" spans="10:11" x14ac:dyDescent="0.25">
      <c r="J20501" s="92"/>
      <c r="K20501" s="92"/>
    </row>
    <row r="20502" spans="10:11" x14ac:dyDescent="0.25">
      <c r="J20502" s="92"/>
      <c r="K20502" s="92"/>
    </row>
    <row r="20503" spans="10:11" x14ac:dyDescent="0.25">
      <c r="J20503" s="92"/>
      <c r="K20503" s="92"/>
    </row>
    <row r="20504" spans="10:11" x14ac:dyDescent="0.25">
      <c r="J20504" s="92"/>
      <c r="K20504" s="92"/>
    </row>
    <row r="20505" spans="10:11" x14ac:dyDescent="0.25">
      <c r="J20505" s="92"/>
      <c r="K20505" s="92"/>
    </row>
    <row r="20506" spans="10:11" x14ac:dyDescent="0.25">
      <c r="J20506" s="92"/>
      <c r="K20506" s="92"/>
    </row>
    <row r="20507" spans="10:11" x14ac:dyDescent="0.25">
      <c r="J20507" s="92"/>
      <c r="K20507" s="92"/>
    </row>
    <row r="20508" spans="10:11" x14ac:dyDescent="0.25">
      <c r="J20508" s="92"/>
      <c r="K20508" s="92"/>
    </row>
    <row r="20509" spans="10:11" x14ac:dyDescent="0.25">
      <c r="J20509" s="92"/>
      <c r="K20509" s="92"/>
    </row>
    <row r="20510" spans="10:11" x14ac:dyDescent="0.25">
      <c r="J20510" s="92"/>
      <c r="K20510" s="92"/>
    </row>
    <row r="20511" spans="10:11" x14ac:dyDescent="0.25">
      <c r="J20511" s="92"/>
      <c r="K20511" s="92"/>
    </row>
    <row r="20512" spans="10:11" x14ac:dyDescent="0.25">
      <c r="J20512" s="92"/>
      <c r="K20512" s="92"/>
    </row>
    <row r="20513" spans="10:11" x14ac:dyDescent="0.25">
      <c r="J20513" s="92"/>
      <c r="K20513" s="92"/>
    </row>
    <row r="20514" spans="10:11" x14ac:dyDescent="0.25">
      <c r="J20514" s="92"/>
      <c r="K20514" s="92"/>
    </row>
    <row r="20515" spans="10:11" x14ac:dyDescent="0.25">
      <c r="J20515" s="92"/>
      <c r="K20515" s="92"/>
    </row>
    <row r="20516" spans="10:11" x14ac:dyDescent="0.25">
      <c r="J20516" s="92"/>
      <c r="K20516" s="92"/>
    </row>
    <row r="20517" spans="10:11" x14ac:dyDescent="0.25">
      <c r="J20517" s="92"/>
      <c r="K20517" s="92"/>
    </row>
    <row r="20518" spans="10:11" x14ac:dyDescent="0.25">
      <c r="J20518" s="92"/>
      <c r="K20518" s="92"/>
    </row>
    <row r="20519" spans="10:11" x14ac:dyDescent="0.25">
      <c r="J20519" s="92"/>
      <c r="K20519" s="92"/>
    </row>
    <row r="20520" spans="10:11" x14ac:dyDescent="0.25">
      <c r="J20520" s="92"/>
      <c r="K20520" s="92"/>
    </row>
    <row r="20521" spans="10:11" x14ac:dyDescent="0.25">
      <c r="J20521" s="92"/>
      <c r="K20521" s="92"/>
    </row>
    <row r="20522" spans="10:11" x14ac:dyDescent="0.25">
      <c r="J20522" s="92"/>
      <c r="K20522" s="92"/>
    </row>
    <row r="20523" spans="10:11" x14ac:dyDescent="0.25">
      <c r="J20523" s="92"/>
      <c r="K20523" s="92"/>
    </row>
    <row r="20524" spans="10:11" x14ac:dyDescent="0.25">
      <c r="J20524" s="92"/>
      <c r="K20524" s="92"/>
    </row>
    <row r="20525" spans="10:11" x14ac:dyDescent="0.25">
      <c r="J20525" s="92"/>
      <c r="K20525" s="92"/>
    </row>
    <row r="20526" spans="10:11" x14ac:dyDescent="0.25">
      <c r="J20526" s="92"/>
      <c r="K20526" s="92"/>
    </row>
    <row r="20527" spans="10:11" x14ac:dyDescent="0.25">
      <c r="J20527" s="92"/>
      <c r="K20527" s="92"/>
    </row>
    <row r="20528" spans="10:11" x14ac:dyDescent="0.25">
      <c r="J20528" s="92"/>
      <c r="K20528" s="92"/>
    </row>
    <row r="20529" spans="10:11" x14ac:dyDescent="0.25">
      <c r="J20529" s="92"/>
      <c r="K20529" s="92"/>
    </row>
    <row r="20530" spans="10:11" x14ac:dyDescent="0.25">
      <c r="J20530" s="92"/>
      <c r="K20530" s="92"/>
    </row>
    <row r="20531" spans="10:11" x14ac:dyDescent="0.25">
      <c r="J20531" s="92"/>
      <c r="K20531" s="92"/>
    </row>
    <row r="20532" spans="10:11" x14ac:dyDescent="0.25">
      <c r="J20532" s="92"/>
      <c r="K20532" s="92"/>
    </row>
    <row r="20533" spans="10:11" x14ac:dyDescent="0.25">
      <c r="J20533" s="92"/>
      <c r="K20533" s="92"/>
    </row>
    <row r="20534" spans="10:11" x14ac:dyDescent="0.25">
      <c r="J20534" s="92"/>
      <c r="K20534" s="92"/>
    </row>
    <row r="20535" spans="10:11" x14ac:dyDescent="0.25">
      <c r="J20535" s="92"/>
      <c r="K20535" s="92"/>
    </row>
    <row r="20536" spans="10:11" x14ac:dyDescent="0.25">
      <c r="J20536" s="92"/>
      <c r="K20536" s="92"/>
    </row>
    <row r="20537" spans="10:11" x14ac:dyDescent="0.25">
      <c r="J20537" s="92"/>
      <c r="K20537" s="92"/>
    </row>
    <row r="20538" spans="10:11" x14ac:dyDescent="0.25">
      <c r="J20538" s="92"/>
      <c r="K20538" s="92"/>
    </row>
    <row r="20539" spans="10:11" x14ac:dyDescent="0.25">
      <c r="J20539" s="92"/>
      <c r="K20539" s="92"/>
    </row>
    <row r="20540" spans="10:11" x14ac:dyDescent="0.25">
      <c r="J20540" s="92"/>
      <c r="K20540" s="92"/>
    </row>
    <row r="20541" spans="10:11" x14ac:dyDescent="0.25">
      <c r="J20541" s="92"/>
      <c r="K20541" s="92"/>
    </row>
    <row r="20542" spans="10:11" x14ac:dyDescent="0.25">
      <c r="J20542" s="92"/>
      <c r="K20542" s="92"/>
    </row>
    <row r="20543" spans="10:11" x14ac:dyDescent="0.25">
      <c r="J20543" s="92"/>
      <c r="K20543" s="92"/>
    </row>
    <row r="20544" spans="10:11" x14ac:dyDescent="0.25">
      <c r="J20544" s="92"/>
      <c r="K20544" s="92"/>
    </row>
    <row r="20545" spans="10:11" x14ac:dyDescent="0.25">
      <c r="J20545" s="92"/>
      <c r="K20545" s="92"/>
    </row>
    <row r="20546" spans="10:11" x14ac:dyDescent="0.25">
      <c r="J20546" s="92"/>
      <c r="K20546" s="92"/>
    </row>
    <row r="20547" spans="10:11" x14ac:dyDescent="0.25">
      <c r="J20547" s="92"/>
      <c r="K20547" s="92"/>
    </row>
    <row r="20548" spans="10:11" x14ac:dyDescent="0.25">
      <c r="J20548" s="92"/>
      <c r="K20548" s="92"/>
    </row>
    <row r="20549" spans="10:11" x14ac:dyDescent="0.25">
      <c r="J20549" s="92"/>
      <c r="K20549" s="92"/>
    </row>
    <row r="20550" spans="10:11" x14ac:dyDescent="0.25">
      <c r="J20550" s="92"/>
      <c r="K20550" s="92"/>
    </row>
    <row r="20551" spans="10:11" x14ac:dyDescent="0.25">
      <c r="J20551" s="92"/>
      <c r="K20551" s="92"/>
    </row>
    <row r="20552" spans="10:11" x14ac:dyDescent="0.25">
      <c r="J20552" s="92"/>
      <c r="K20552" s="92"/>
    </row>
    <row r="20553" spans="10:11" x14ac:dyDescent="0.25">
      <c r="J20553" s="92"/>
      <c r="K20553" s="92"/>
    </row>
    <row r="20554" spans="10:11" x14ac:dyDescent="0.25">
      <c r="J20554" s="92"/>
      <c r="K20554" s="92"/>
    </row>
    <row r="20555" spans="10:11" x14ac:dyDescent="0.25">
      <c r="J20555" s="92"/>
      <c r="K20555" s="92"/>
    </row>
    <row r="20556" spans="10:11" x14ac:dyDescent="0.25">
      <c r="J20556" s="92"/>
      <c r="K20556" s="92"/>
    </row>
    <row r="20557" spans="10:11" x14ac:dyDescent="0.25">
      <c r="J20557" s="92"/>
      <c r="K20557" s="92"/>
    </row>
    <row r="20558" spans="10:11" x14ac:dyDescent="0.25">
      <c r="J20558" s="92"/>
      <c r="K20558" s="92"/>
    </row>
    <row r="20559" spans="10:11" x14ac:dyDescent="0.25">
      <c r="J20559" s="92"/>
      <c r="K20559" s="92"/>
    </row>
    <row r="20560" spans="10:11" x14ac:dyDescent="0.25">
      <c r="J20560" s="92"/>
      <c r="K20560" s="92"/>
    </row>
    <row r="20561" spans="10:11" x14ac:dyDescent="0.25">
      <c r="J20561" s="92"/>
      <c r="K20561" s="92"/>
    </row>
    <row r="20562" spans="10:11" x14ac:dyDescent="0.25">
      <c r="J20562" s="92"/>
      <c r="K20562" s="92"/>
    </row>
    <row r="20563" spans="10:11" x14ac:dyDescent="0.25">
      <c r="J20563" s="92"/>
      <c r="K20563" s="92"/>
    </row>
    <row r="20564" spans="10:11" x14ac:dyDescent="0.25">
      <c r="J20564" s="92"/>
      <c r="K20564" s="92"/>
    </row>
    <row r="20565" spans="10:11" x14ac:dyDescent="0.25">
      <c r="J20565" s="92"/>
      <c r="K20565" s="92"/>
    </row>
    <row r="20566" spans="10:11" x14ac:dyDescent="0.25">
      <c r="J20566" s="92"/>
      <c r="K20566" s="92"/>
    </row>
    <row r="20567" spans="10:11" x14ac:dyDescent="0.25">
      <c r="J20567" s="92"/>
      <c r="K20567" s="92"/>
    </row>
    <row r="20568" spans="10:11" x14ac:dyDescent="0.25">
      <c r="J20568" s="92"/>
      <c r="K20568" s="92"/>
    </row>
    <row r="20569" spans="10:11" x14ac:dyDescent="0.25">
      <c r="J20569" s="92"/>
      <c r="K20569" s="92"/>
    </row>
    <row r="20570" spans="10:11" x14ac:dyDescent="0.25">
      <c r="J20570" s="92"/>
      <c r="K20570" s="92"/>
    </row>
    <row r="20571" spans="10:11" x14ac:dyDescent="0.25">
      <c r="J20571" s="92"/>
      <c r="K20571" s="92"/>
    </row>
    <row r="20572" spans="10:11" x14ac:dyDescent="0.25">
      <c r="J20572" s="92"/>
      <c r="K20572" s="92"/>
    </row>
    <row r="20573" spans="10:11" x14ac:dyDescent="0.25">
      <c r="J20573" s="92"/>
      <c r="K20573" s="92"/>
    </row>
    <row r="20574" spans="10:11" x14ac:dyDescent="0.25">
      <c r="J20574" s="92"/>
      <c r="K20574" s="92"/>
    </row>
    <row r="20575" spans="10:11" x14ac:dyDescent="0.25">
      <c r="J20575" s="92"/>
      <c r="K20575" s="92"/>
    </row>
    <row r="20576" spans="10:11" x14ac:dyDescent="0.25">
      <c r="J20576" s="92"/>
      <c r="K20576" s="92"/>
    </row>
    <row r="20577" spans="10:11" x14ac:dyDescent="0.25">
      <c r="J20577" s="92"/>
      <c r="K20577" s="92"/>
    </row>
    <row r="20578" spans="10:11" x14ac:dyDescent="0.25">
      <c r="J20578" s="92"/>
      <c r="K20578" s="92"/>
    </row>
    <row r="20579" spans="10:11" x14ac:dyDescent="0.25">
      <c r="J20579" s="92"/>
      <c r="K20579" s="92"/>
    </row>
    <row r="20580" spans="10:11" x14ac:dyDescent="0.25">
      <c r="J20580" s="92"/>
      <c r="K20580" s="92"/>
    </row>
    <row r="20581" spans="10:11" x14ac:dyDescent="0.25">
      <c r="J20581" s="92"/>
      <c r="K20581" s="92"/>
    </row>
    <row r="20582" spans="10:11" x14ac:dyDescent="0.25">
      <c r="J20582" s="92"/>
      <c r="K20582" s="92"/>
    </row>
    <row r="20583" spans="10:11" x14ac:dyDescent="0.25">
      <c r="J20583" s="92"/>
      <c r="K20583" s="92"/>
    </row>
    <row r="20584" spans="10:11" x14ac:dyDescent="0.25">
      <c r="J20584" s="92"/>
      <c r="K20584" s="92"/>
    </row>
    <row r="20585" spans="10:11" x14ac:dyDescent="0.25">
      <c r="J20585" s="92"/>
      <c r="K20585" s="92"/>
    </row>
    <row r="20586" spans="10:11" x14ac:dyDescent="0.25">
      <c r="J20586" s="92"/>
      <c r="K20586" s="92"/>
    </row>
    <row r="20587" spans="10:11" x14ac:dyDescent="0.25">
      <c r="J20587" s="92"/>
      <c r="K20587" s="92"/>
    </row>
    <row r="20588" spans="10:11" x14ac:dyDescent="0.25">
      <c r="J20588" s="92"/>
      <c r="K20588" s="92"/>
    </row>
    <row r="20589" spans="10:11" x14ac:dyDescent="0.25">
      <c r="J20589" s="92"/>
      <c r="K20589" s="92"/>
    </row>
    <row r="20590" spans="10:11" x14ac:dyDescent="0.25">
      <c r="J20590" s="92"/>
      <c r="K20590" s="92"/>
    </row>
    <row r="20591" spans="10:11" x14ac:dyDescent="0.25">
      <c r="J20591" s="92"/>
      <c r="K20591" s="92"/>
    </row>
    <row r="20592" spans="10:11" x14ac:dyDescent="0.25">
      <c r="J20592" s="92"/>
      <c r="K20592" s="92"/>
    </row>
    <row r="20593" spans="10:11" x14ac:dyDescent="0.25">
      <c r="J20593" s="92"/>
      <c r="K20593" s="92"/>
    </row>
    <row r="20594" spans="10:11" x14ac:dyDescent="0.25">
      <c r="J20594" s="92"/>
      <c r="K20594" s="92"/>
    </row>
    <row r="20595" spans="10:11" x14ac:dyDescent="0.25">
      <c r="J20595" s="92"/>
      <c r="K20595" s="92"/>
    </row>
    <row r="20596" spans="10:11" x14ac:dyDescent="0.25">
      <c r="J20596" s="92"/>
      <c r="K20596" s="92"/>
    </row>
    <row r="20597" spans="10:11" x14ac:dyDescent="0.25">
      <c r="J20597" s="92"/>
      <c r="K20597" s="92"/>
    </row>
    <row r="20598" spans="10:11" x14ac:dyDescent="0.25">
      <c r="J20598" s="92"/>
      <c r="K20598" s="92"/>
    </row>
    <row r="20599" spans="10:11" x14ac:dyDescent="0.25">
      <c r="J20599" s="92"/>
      <c r="K20599" s="92"/>
    </row>
    <row r="20600" spans="10:11" x14ac:dyDescent="0.25">
      <c r="J20600" s="92"/>
      <c r="K20600" s="92"/>
    </row>
    <row r="20601" spans="10:11" x14ac:dyDescent="0.25">
      <c r="J20601" s="92"/>
      <c r="K20601" s="92"/>
    </row>
    <row r="20602" spans="10:11" x14ac:dyDescent="0.25">
      <c r="J20602" s="92"/>
      <c r="K20602" s="92"/>
    </row>
    <row r="20603" spans="10:11" x14ac:dyDescent="0.25">
      <c r="J20603" s="92"/>
      <c r="K20603" s="92"/>
    </row>
    <row r="20604" spans="10:11" x14ac:dyDescent="0.25">
      <c r="J20604" s="92"/>
      <c r="K20604" s="92"/>
    </row>
    <row r="20605" spans="10:11" x14ac:dyDescent="0.25">
      <c r="J20605" s="92"/>
      <c r="K20605" s="92"/>
    </row>
    <row r="20606" spans="10:11" x14ac:dyDescent="0.25">
      <c r="J20606" s="92"/>
      <c r="K20606" s="92"/>
    </row>
    <row r="20607" spans="10:11" x14ac:dyDescent="0.25">
      <c r="J20607" s="92"/>
      <c r="K20607" s="92"/>
    </row>
    <row r="20608" spans="10:11" x14ac:dyDescent="0.25">
      <c r="J20608" s="92"/>
      <c r="K20608" s="92"/>
    </row>
    <row r="20609" spans="10:11" x14ac:dyDescent="0.25">
      <c r="J20609" s="92"/>
      <c r="K20609" s="92"/>
    </row>
    <row r="20610" spans="10:11" x14ac:dyDescent="0.25">
      <c r="J20610" s="92"/>
      <c r="K20610" s="92"/>
    </row>
    <row r="20611" spans="10:11" x14ac:dyDescent="0.25">
      <c r="J20611" s="92"/>
      <c r="K20611" s="92"/>
    </row>
    <row r="20612" spans="10:11" x14ac:dyDescent="0.25">
      <c r="J20612" s="92"/>
      <c r="K20612" s="92"/>
    </row>
    <row r="20613" spans="10:11" x14ac:dyDescent="0.25">
      <c r="J20613" s="92"/>
      <c r="K20613" s="92"/>
    </row>
    <row r="20614" spans="10:11" x14ac:dyDescent="0.25">
      <c r="J20614" s="92"/>
      <c r="K20614" s="92"/>
    </row>
    <row r="20615" spans="10:11" x14ac:dyDescent="0.25">
      <c r="J20615" s="92"/>
      <c r="K20615" s="92"/>
    </row>
    <row r="20616" spans="10:11" x14ac:dyDescent="0.25">
      <c r="J20616" s="92"/>
      <c r="K20616" s="92"/>
    </row>
    <row r="20617" spans="10:11" x14ac:dyDescent="0.25">
      <c r="J20617" s="92"/>
      <c r="K20617" s="92"/>
    </row>
    <row r="20618" spans="10:11" x14ac:dyDescent="0.25">
      <c r="J20618" s="92"/>
      <c r="K20618" s="92"/>
    </row>
    <row r="20619" spans="10:11" x14ac:dyDescent="0.25">
      <c r="J20619" s="92"/>
      <c r="K20619" s="92"/>
    </row>
    <row r="20620" spans="10:11" x14ac:dyDescent="0.25">
      <c r="J20620" s="92"/>
      <c r="K20620" s="92"/>
    </row>
    <row r="20621" spans="10:11" x14ac:dyDescent="0.25">
      <c r="J20621" s="92"/>
      <c r="K20621" s="92"/>
    </row>
    <row r="20622" spans="10:11" x14ac:dyDescent="0.25">
      <c r="J20622" s="92"/>
      <c r="K20622" s="92"/>
    </row>
    <row r="20623" spans="10:11" x14ac:dyDescent="0.25">
      <c r="J20623" s="92"/>
      <c r="K20623" s="92"/>
    </row>
    <row r="20624" spans="10:11" x14ac:dyDescent="0.25">
      <c r="J20624" s="92"/>
      <c r="K20624" s="92"/>
    </row>
    <row r="20625" spans="10:11" x14ac:dyDescent="0.25">
      <c r="J20625" s="92"/>
      <c r="K20625" s="92"/>
    </row>
    <row r="20626" spans="10:11" x14ac:dyDescent="0.25">
      <c r="J20626" s="92"/>
      <c r="K20626" s="92"/>
    </row>
    <row r="20627" spans="10:11" x14ac:dyDescent="0.25">
      <c r="J20627" s="92"/>
      <c r="K20627" s="92"/>
    </row>
    <row r="20628" spans="10:11" x14ac:dyDescent="0.25">
      <c r="J20628" s="92"/>
      <c r="K20628" s="92"/>
    </row>
    <row r="20629" spans="10:11" x14ac:dyDescent="0.25">
      <c r="J20629" s="92"/>
      <c r="K20629" s="92"/>
    </row>
    <row r="20630" spans="10:11" x14ac:dyDescent="0.25">
      <c r="J20630" s="92"/>
      <c r="K20630" s="92"/>
    </row>
    <row r="20631" spans="10:11" x14ac:dyDescent="0.25">
      <c r="J20631" s="92"/>
      <c r="K20631" s="92"/>
    </row>
    <row r="20632" spans="10:11" x14ac:dyDescent="0.25">
      <c r="J20632" s="92"/>
      <c r="K20632" s="92"/>
    </row>
    <row r="20633" spans="10:11" x14ac:dyDescent="0.25">
      <c r="J20633" s="92"/>
      <c r="K20633" s="92"/>
    </row>
    <row r="20634" spans="10:11" x14ac:dyDescent="0.25">
      <c r="J20634" s="92"/>
      <c r="K20634" s="92"/>
    </row>
    <row r="20635" spans="10:11" x14ac:dyDescent="0.25">
      <c r="J20635" s="92"/>
      <c r="K20635" s="92"/>
    </row>
    <row r="20636" spans="10:11" x14ac:dyDescent="0.25">
      <c r="J20636" s="92"/>
      <c r="K20636" s="92"/>
    </row>
    <row r="20637" spans="10:11" x14ac:dyDescent="0.25">
      <c r="J20637" s="92"/>
      <c r="K20637" s="92"/>
    </row>
    <row r="20638" spans="10:11" x14ac:dyDescent="0.25">
      <c r="J20638" s="92"/>
      <c r="K20638" s="92"/>
    </row>
    <row r="20639" spans="10:11" x14ac:dyDescent="0.25">
      <c r="J20639" s="92"/>
      <c r="K20639" s="92"/>
    </row>
    <row r="20640" spans="10:11" x14ac:dyDescent="0.25">
      <c r="J20640" s="92"/>
      <c r="K20640" s="92"/>
    </row>
    <row r="20641" spans="10:11" x14ac:dyDescent="0.25">
      <c r="J20641" s="92"/>
      <c r="K20641" s="92"/>
    </row>
    <row r="20642" spans="10:11" x14ac:dyDescent="0.25">
      <c r="J20642" s="92"/>
      <c r="K20642" s="92"/>
    </row>
    <row r="20643" spans="10:11" x14ac:dyDescent="0.25">
      <c r="J20643" s="92"/>
      <c r="K20643" s="92"/>
    </row>
    <row r="20644" spans="10:11" x14ac:dyDescent="0.25">
      <c r="J20644" s="92"/>
      <c r="K20644" s="92"/>
    </row>
    <row r="20645" spans="10:11" x14ac:dyDescent="0.25">
      <c r="J20645" s="92"/>
      <c r="K20645" s="92"/>
    </row>
    <row r="20646" spans="10:11" x14ac:dyDescent="0.25">
      <c r="J20646" s="92"/>
      <c r="K20646" s="92"/>
    </row>
    <row r="20647" spans="10:11" x14ac:dyDescent="0.25">
      <c r="J20647" s="92"/>
      <c r="K20647" s="92"/>
    </row>
    <row r="20648" spans="10:11" x14ac:dyDescent="0.25">
      <c r="J20648" s="92"/>
      <c r="K20648" s="92"/>
    </row>
    <row r="20649" spans="10:11" x14ac:dyDescent="0.25">
      <c r="J20649" s="92"/>
      <c r="K20649" s="92"/>
    </row>
    <row r="20650" spans="10:11" x14ac:dyDescent="0.25">
      <c r="J20650" s="92"/>
      <c r="K20650" s="92"/>
    </row>
    <row r="20651" spans="10:11" x14ac:dyDescent="0.25">
      <c r="J20651" s="92"/>
      <c r="K20651" s="92"/>
    </row>
    <row r="20652" spans="10:11" x14ac:dyDescent="0.25">
      <c r="J20652" s="92"/>
      <c r="K20652" s="92"/>
    </row>
    <row r="20653" spans="10:11" x14ac:dyDescent="0.25">
      <c r="J20653" s="92"/>
      <c r="K20653" s="92"/>
    </row>
    <row r="20654" spans="10:11" x14ac:dyDescent="0.25">
      <c r="J20654" s="92"/>
      <c r="K20654" s="92"/>
    </row>
    <row r="20655" spans="10:11" x14ac:dyDescent="0.25">
      <c r="J20655" s="92"/>
      <c r="K20655" s="92"/>
    </row>
    <row r="20656" spans="10:11" x14ac:dyDescent="0.25">
      <c r="J20656" s="92"/>
      <c r="K20656" s="92"/>
    </row>
    <row r="20657" spans="10:11" x14ac:dyDescent="0.25">
      <c r="J20657" s="92"/>
      <c r="K20657" s="92"/>
    </row>
    <row r="20658" spans="10:11" x14ac:dyDescent="0.25">
      <c r="J20658" s="92"/>
      <c r="K20658" s="92"/>
    </row>
    <row r="20659" spans="10:11" x14ac:dyDescent="0.25">
      <c r="J20659" s="92"/>
      <c r="K20659" s="92"/>
    </row>
    <row r="20660" spans="10:11" x14ac:dyDescent="0.25">
      <c r="J20660" s="92"/>
      <c r="K20660" s="92"/>
    </row>
    <row r="20661" spans="10:11" x14ac:dyDescent="0.25">
      <c r="J20661" s="92"/>
      <c r="K20661" s="92"/>
    </row>
    <row r="20662" spans="10:11" x14ac:dyDescent="0.25">
      <c r="J20662" s="92"/>
      <c r="K20662" s="92"/>
    </row>
    <row r="20663" spans="10:11" x14ac:dyDescent="0.25">
      <c r="J20663" s="92"/>
      <c r="K20663" s="92"/>
    </row>
    <row r="20664" spans="10:11" x14ac:dyDescent="0.25">
      <c r="J20664" s="92"/>
      <c r="K20664" s="92"/>
    </row>
    <row r="20665" spans="10:11" x14ac:dyDescent="0.25">
      <c r="J20665" s="92"/>
      <c r="K20665" s="92"/>
    </row>
    <row r="20666" spans="10:11" x14ac:dyDescent="0.25">
      <c r="J20666" s="92"/>
      <c r="K20666" s="92"/>
    </row>
    <row r="20667" spans="10:11" x14ac:dyDescent="0.25">
      <c r="J20667" s="92"/>
      <c r="K20667" s="92"/>
    </row>
    <row r="20668" spans="10:11" x14ac:dyDescent="0.25">
      <c r="J20668" s="92"/>
      <c r="K20668" s="92"/>
    </row>
    <row r="20669" spans="10:11" x14ac:dyDescent="0.25">
      <c r="J20669" s="92"/>
      <c r="K20669" s="92"/>
    </row>
    <row r="20670" spans="10:11" x14ac:dyDescent="0.25">
      <c r="J20670" s="92"/>
      <c r="K20670" s="92"/>
    </row>
    <row r="20671" spans="10:11" x14ac:dyDescent="0.25">
      <c r="J20671" s="92"/>
      <c r="K20671" s="92"/>
    </row>
    <row r="20672" spans="10:11" x14ac:dyDescent="0.25">
      <c r="J20672" s="92"/>
      <c r="K20672" s="92"/>
    </row>
    <row r="20673" spans="10:11" x14ac:dyDescent="0.25">
      <c r="J20673" s="92"/>
      <c r="K20673" s="92"/>
    </row>
    <row r="20674" spans="10:11" x14ac:dyDescent="0.25">
      <c r="J20674" s="92"/>
      <c r="K20674" s="92"/>
    </row>
    <row r="20675" spans="10:11" x14ac:dyDescent="0.25">
      <c r="J20675" s="92"/>
      <c r="K20675" s="92"/>
    </row>
    <row r="20676" spans="10:11" x14ac:dyDescent="0.25">
      <c r="J20676" s="92"/>
      <c r="K20676" s="92"/>
    </row>
    <row r="20677" spans="10:11" x14ac:dyDescent="0.25">
      <c r="J20677" s="92"/>
      <c r="K20677" s="92"/>
    </row>
    <row r="20678" spans="10:11" x14ac:dyDescent="0.25">
      <c r="J20678" s="92"/>
      <c r="K20678" s="92"/>
    </row>
    <row r="20679" spans="10:11" x14ac:dyDescent="0.25">
      <c r="J20679" s="92"/>
      <c r="K20679" s="92"/>
    </row>
    <row r="20680" spans="10:11" x14ac:dyDescent="0.25">
      <c r="J20680" s="92"/>
      <c r="K20680" s="92"/>
    </row>
    <row r="20681" spans="10:11" x14ac:dyDescent="0.25">
      <c r="J20681" s="92"/>
      <c r="K20681" s="92"/>
    </row>
    <row r="20682" spans="10:11" x14ac:dyDescent="0.25">
      <c r="J20682" s="92"/>
      <c r="K20682" s="92"/>
    </row>
    <row r="20683" spans="10:11" x14ac:dyDescent="0.25">
      <c r="J20683" s="92"/>
      <c r="K20683" s="92"/>
    </row>
    <row r="20684" spans="10:11" x14ac:dyDescent="0.25">
      <c r="J20684" s="92"/>
      <c r="K20684" s="92"/>
    </row>
    <row r="20685" spans="10:11" x14ac:dyDescent="0.25">
      <c r="J20685" s="92"/>
      <c r="K20685" s="92"/>
    </row>
    <row r="20686" spans="10:11" x14ac:dyDescent="0.25">
      <c r="J20686" s="92"/>
      <c r="K20686" s="92"/>
    </row>
    <row r="20687" spans="10:11" x14ac:dyDescent="0.25">
      <c r="J20687" s="92"/>
      <c r="K20687" s="92"/>
    </row>
    <row r="20688" spans="10:11" x14ac:dyDescent="0.25">
      <c r="J20688" s="92"/>
      <c r="K20688" s="92"/>
    </row>
    <row r="20689" spans="10:11" x14ac:dyDescent="0.25">
      <c r="J20689" s="92"/>
      <c r="K20689" s="92"/>
    </row>
    <row r="20690" spans="10:11" x14ac:dyDescent="0.25">
      <c r="J20690" s="92"/>
      <c r="K20690" s="92"/>
    </row>
    <row r="20691" spans="10:11" x14ac:dyDescent="0.25">
      <c r="J20691" s="92"/>
      <c r="K20691" s="92"/>
    </row>
    <row r="20692" spans="10:11" x14ac:dyDescent="0.25">
      <c r="J20692" s="92"/>
      <c r="K20692" s="92"/>
    </row>
    <row r="20693" spans="10:11" x14ac:dyDescent="0.25">
      <c r="J20693" s="92"/>
      <c r="K20693" s="92"/>
    </row>
    <row r="20694" spans="10:11" x14ac:dyDescent="0.25">
      <c r="J20694" s="92"/>
      <c r="K20694" s="92"/>
    </row>
    <row r="20695" spans="10:11" x14ac:dyDescent="0.25">
      <c r="J20695" s="92"/>
      <c r="K20695" s="92"/>
    </row>
    <row r="20696" spans="10:11" x14ac:dyDescent="0.25">
      <c r="J20696" s="92"/>
      <c r="K20696" s="92"/>
    </row>
    <row r="20697" spans="10:11" x14ac:dyDescent="0.25">
      <c r="J20697" s="92"/>
      <c r="K20697" s="92"/>
    </row>
    <row r="20698" spans="10:11" x14ac:dyDescent="0.25">
      <c r="J20698" s="92"/>
      <c r="K20698" s="92"/>
    </row>
    <row r="20699" spans="10:11" x14ac:dyDescent="0.25">
      <c r="J20699" s="92"/>
      <c r="K20699" s="92"/>
    </row>
    <row r="20700" spans="10:11" x14ac:dyDescent="0.25">
      <c r="J20700" s="92"/>
      <c r="K20700" s="92"/>
    </row>
    <row r="20701" spans="10:11" x14ac:dyDescent="0.25">
      <c r="J20701" s="92"/>
      <c r="K20701" s="92"/>
    </row>
    <row r="20702" spans="10:11" x14ac:dyDescent="0.25">
      <c r="J20702" s="92"/>
      <c r="K20702" s="92"/>
    </row>
    <row r="20703" spans="10:11" x14ac:dyDescent="0.25">
      <c r="J20703" s="92"/>
      <c r="K20703" s="92"/>
    </row>
    <row r="20704" spans="10:11" x14ac:dyDescent="0.25">
      <c r="J20704" s="92"/>
      <c r="K20704" s="92"/>
    </row>
    <row r="20705" spans="10:11" x14ac:dyDescent="0.25">
      <c r="J20705" s="92"/>
      <c r="K20705" s="92"/>
    </row>
    <row r="20706" spans="10:11" x14ac:dyDescent="0.25">
      <c r="J20706" s="92"/>
      <c r="K20706" s="92"/>
    </row>
    <row r="20707" spans="10:11" x14ac:dyDescent="0.25">
      <c r="J20707" s="92"/>
      <c r="K20707" s="92"/>
    </row>
    <row r="20708" spans="10:11" x14ac:dyDescent="0.25">
      <c r="J20708" s="92"/>
      <c r="K20708" s="92"/>
    </row>
    <row r="20709" spans="10:11" x14ac:dyDescent="0.25">
      <c r="J20709" s="92"/>
      <c r="K20709" s="92"/>
    </row>
    <row r="20710" spans="10:11" x14ac:dyDescent="0.25">
      <c r="J20710" s="92"/>
      <c r="K20710" s="92"/>
    </row>
    <row r="20711" spans="10:11" x14ac:dyDescent="0.25">
      <c r="J20711" s="92"/>
      <c r="K20711" s="92"/>
    </row>
    <row r="20712" spans="10:11" x14ac:dyDescent="0.25">
      <c r="J20712" s="92"/>
      <c r="K20712" s="92"/>
    </row>
    <row r="20713" spans="10:11" x14ac:dyDescent="0.25">
      <c r="J20713" s="92"/>
      <c r="K20713" s="92"/>
    </row>
    <row r="20714" spans="10:11" x14ac:dyDescent="0.25">
      <c r="J20714" s="92"/>
      <c r="K20714" s="92"/>
    </row>
    <row r="20715" spans="10:11" x14ac:dyDescent="0.25">
      <c r="J20715" s="92"/>
      <c r="K20715" s="92"/>
    </row>
    <row r="20716" spans="10:11" x14ac:dyDescent="0.25">
      <c r="J20716" s="92"/>
      <c r="K20716" s="92"/>
    </row>
    <row r="20717" spans="10:11" x14ac:dyDescent="0.25">
      <c r="J20717" s="92"/>
      <c r="K20717" s="92"/>
    </row>
    <row r="20718" spans="10:11" x14ac:dyDescent="0.25">
      <c r="J20718" s="92"/>
      <c r="K20718" s="92"/>
    </row>
    <row r="20719" spans="10:11" x14ac:dyDescent="0.25">
      <c r="J20719" s="92"/>
      <c r="K20719" s="92"/>
    </row>
    <row r="20720" spans="10:11" x14ac:dyDescent="0.25">
      <c r="J20720" s="92"/>
      <c r="K20720" s="92"/>
    </row>
    <row r="20721" spans="10:11" x14ac:dyDescent="0.25">
      <c r="J20721" s="92"/>
      <c r="K20721" s="92"/>
    </row>
    <row r="20722" spans="10:11" x14ac:dyDescent="0.25">
      <c r="J20722" s="92"/>
      <c r="K20722" s="92"/>
    </row>
    <row r="20723" spans="10:11" x14ac:dyDescent="0.25">
      <c r="J20723" s="92"/>
      <c r="K20723" s="92"/>
    </row>
    <row r="20724" spans="10:11" x14ac:dyDescent="0.25">
      <c r="J20724" s="92"/>
      <c r="K20724" s="92"/>
    </row>
    <row r="20725" spans="10:11" x14ac:dyDescent="0.25">
      <c r="J20725" s="92"/>
      <c r="K20725" s="92"/>
    </row>
    <row r="20726" spans="10:11" x14ac:dyDescent="0.25">
      <c r="J20726" s="92"/>
      <c r="K20726" s="92"/>
    </row>
    <row r="20727" spans="10:11" x14ac:dyDescent="0.25">
      <c r="J20727" s="92"/>
      <c r="K20727" s="92"/>
    </row>
    <row r="20728" spans="10:11" x14ac:dyDescent="0.25">
      <c r="J20728" s="92"/>
      <c r="K20728" s="92"/>
    </row>
    <row r="20729" spans="10:11" x14ac:dyDescent="0.25">
      <c r="J20729" s="92"/>
      <c r="K20729" s="92"/>
    </row>
    <row r="20730" spans="10:11" x14ac:dyDescent="0.25">
      <c r="J20730" s="92"/>
      <c r="K20730" s="92"/>
    </row>
    <row r="20731" spans="10:11" x14ac:dyDescent="0.25">
      <c r="J20731" s="92"/>
      <c r="K20731" s="92"/>
    </row>
    <row r="20732" spans="10:11" x14ac:dyDescent="0.25">
      <c r="J20732" s="92"/>
      <c r="K20732" s="92"/>
    </row>
    <row r="20733" spans="10:11" x14ac:dyDescent="0.25">
      <c r="J20733" s="92"/>
      <c r="K20733" s="92"/>
    </row>
    <row r="20734" spans="10:11" x14ac:dyDescent="0.25">
      <c r="J20734" s="92"/>
      <c r="K20734" s="92"/>
    </row>
    <row r="20735" spans="10:11" x14ac:dyDescent="0.25">
      <c r="J20735" s="92"/>
      <c r="K20735" s="92"/>
    </row>
    <row r="20736" spans="10:11" x14ac:dyDescent="0.25">
      <c r="J20736" s="92"/>
      <c r="K20736" s="92"/>
    </row>
    <row r="20737" spans="10:11" x14ac:dyDescent="0.25">
      <c r="J20737" s="92"/>
      <c r="K20737" s="92"/>
    </row>
    <row r="20738" spans="10:11" x14ac:dyDescent="0.25">
      <c r="J20738" s="92"/>
      <c r="K20738" s="92"/>
    </row>
    <row r="20739" spans="10:11" x14ac:dyDescent="0.25">
      <c r="J20739" s="92"/>
      <c r="K20739" s="92"/>
    </row>
    <row r="20740" spans="10:11" x14ac:dyDescent="0.25">
      <c r="J20740" s="92"/>
      <c r="K20740" s="92"/>
    </row>
    <row r="20741" spans="10:11" x14ac:dyDescent="0.25">
      <c r="J20741" s="92"/>
      <c r="K20741" s="92"/>
    </row>
    <row r="20742" spans="10:11" x14ac:dyDescent="0.25">
      <c r="J20742" s="92"/>
      <c r="K20742" s="92"/>
    </row>
    <row r="20743" spans="10:11" x14ac:dyDescent="0.25">
      <c r="J20743" s="92"/>
      <c r="K20743" s="92"/>
    </row>
    <row r="20744" spans="10:11" x14ac:dyDescent="0.25">
      <c r="J20744" s="92"/>
      <c r="K20744" s="92"/>
    </row>
    <row r="20745" spans="10:11" x14ac:dyDescent="0.25">
      <c r="J20745" s="92"/>
      <c r="K20745" s="92"/>
    </row>
    <row r="20746" spans="10:11" x14ac:dyDescent="0.25">
      <c r="J20746" s="92"/>
      <c r="K20746" s="92"/>
    </row>
    <row r="20747" spans="10:11" x14ac:dyDescent="0.25">
      <c r="J20747" s="92"/>
      <c r="K20747" s="92"/>
    </row>
    <row r="20748" spans="10:11" x14ac:dyDescent="0.25">
      <c r="J20748" s="92"/>
      <c r="K20748" s="92"/>
    </row>
    <row r="20749" spans="10:11" x14ac:dyDescent="0.25">
      <c r="J20749" s="92"/>
      <c r="K20749" s="92"/>
    </row>
    <row r="20750" spans="10:11" x14ac:dyDescent="0.25">
      <c r="J20750" s="92"/>
      <c r="K20750" s="92"/>
    </row>
    <row r="20751" spans="10:11" x14ac:dyDescent="0.25">
      <c r="J20751" s="92"/>
      <c r="K20751" s="92"/>
    </row>
    <row r="20752" spans="10:11" x14ac:dyDescent="0.25">
      <c r="J20752" s="92"/>
      <c r="K20752" s="92"/>
    </row>
    <row r="20753" spans="10:11" x14ac:dyDescent="0.25">
      <c r="J20753" s="92"/>
      <c r="K20753" s="92"/>
    </row>
    <row r="20754" spans="10:11" x14ac:dyDescent="0.25">
      <c r="J20754" s="92"/>
      <c r="K20754" s="92"/>
    </row>
    <row r="20755" spans="10:11" x14ac:dyDescent="0.25">
      <c r="J20755" s="92"/>
      <c r="K20755" s="92"/>
    </row>
    <row r="20756" spans="10:11" x14ac:dyDescent="0.25">
      <c r="J20756" s="92"/>
      <c r="K20756" s="92"/>
    </row>
    <row r="20757" spans="10:11" x14ac:dyDescent="0.25">
      <c r="J20757" s="92"/>
      <c r="K20757" s="92"/>
    </row>
    <row r="20758" spans="10:11" x14ac:dyDescent="0.25">
      <c r="J20758" s="92"/>
      <c r="K20758" s="92"/>
    </row>
    <row r="20759" spans="10:11" x14ac:dyDescent="0.25">
      <c r="J20759" s="92"/>
      <c r="K20759" s="92"/>
    </row>
    <row r="20760" spans="10:11" x14ac:dyDescent="0.25">
      <c r="J20760" s="92"/>
      <c r="K20760" s="92"/>
    </row>
    <row r="20761" spans="10:11" x14ac:dyDescent="0.25">
      <c r="J20761" s="92"/>
      <c r="K20761" s="92"/>
    </row>
    <row r="20762" spans="10:11" x14ac:dyDescent="0.25">
      <c r="J20762" s="92"/>
      <c r="K20762" s="92"/>
    </row>
    <row r="20763" spans="10:11" x14ac:dyDescent="0.25">
      <c r="J20763" s="92"/>
      <c r="K20763" s="92"/>
    </row>
    <row r="20764" spans="10:11" x14ac:dyDescent="0.25">
      <c r="J20764" s="92"/>
      <c r="K20764" s="92"/>
    </row>
    <row r="20765" spans="10:11" x14ac:dyDescent="0.25">
      <c r="J20765" s="92"/>
      <c r="K20765" s="92"/>
    </row>
    <row r="20766" spans="10:11" x14ac:dyDescent="0.25">
      <c r="J20766" s="92"/>
      <c r="K20766" s="92"/>
    </row>
    <row r="20767" spans="10:11" x14ac:dyDescent="0.25">
      <c r="J20767" s="92"/>
      <c r="K20767" s="92"/>
    </row>
    <row r="20768" spans="10:11" x14ac:dyDescent="0.25">
      <c r="J20768" s="92"/>
      <c r="K20768" s="92"/>
    </row>
    <row r="20769" spans="10:11" x14ac:dyDescent="0.25">
      <c r="J20769" s="92"/>
      <c r="K20769" s="92"/>
    </row>
    <row r="20770" spans="10:11" x14ac:dyDescent="0.25">
      <c r="J20770" s="92"/>
      <c r="K20770" s="92"/>
    </row>
    <row r="20771" spans="10:11" x14ac:dyDescent="0.25">
      <c r="J20771" s="92"/>
      <c r="K20771" s="92"/>
    </row>
    <row r="20772" spans="10:11" x14ac:dyDescent="0.25">
      <c r="J20772" s="92"/>
      <c r="K20772" s="92"/>
    </row>
    <row r="20773" spans="10:11" x14ac:dyDescent="0.25">
      <c r="J20773" s="92"/>
      <c r="K20773" s="92"/>
    </row>
    <row r="20774" spans="10:11" x14ac:dyDescent="0.25">
      <c r="J20774" s="92"/>
      <c r="K20774" s="92"/>
    </row>
    <row r="20775" spans="10:11" x14ac:dyDescent="0.25">
      <c r="J20775" s="92"/>
      <c r="K20775" s="92"/>
    </row>
    <row r="20776" spans="10:11" x14ac:dyDescent="0.25">
      <c r="J20776" s="92"/>
      <c r="K20776" s="92"/>
    </row>
    <row r="20777" spans="10:11" x14ac:dyDescent="0.25">
      <c r="J20777" s="92"/>
      <c r="K20777" s="92"/>
    </row>
    <row r="20778" spans="10:11" x14ac:dyDescent="0.25">
      <c r="J20778" s="92"/>
      <c r="K20778" s="92"/>
    </row>
    <row r="20779" spans="10:11" x14ac:dyDescent="0.25">
      <c r="J20779" s="92"/>
      <c r="K20779" s="92"/>
    </row>
    <row r="20780" spans="10:11" x14ac:dyDescent="0.25">
      <c r="J20780" s="92"/>
      <c r="K20780" s="92"/>
    </row>
    <row r="20781" spans="10:11" x14ac:dyDescent="0.25">
      <c r="J20781" s="92"/>
      <c r="K20781" s="92"/>
    </row>
    <row r="20782" spans="10:11" x14ac:dyDescent="0.25">
      <c r="J20782" s="92"/>
      <c r="K20782" s="92"/>
    </row>
    <row r="20783" spans="10:11" x14ac:dyDescent="0.25">
      <c r="J20783" s="92"/>
      <c r="K20783" s="92"/>
    </row>
    <row r="20784" spans="10:11" x14ac:dyDescent="0.25">
      <c r="J20784" s="92"/>
      <c r="K20784" s="92"/>
    </row>
    <row r="20785" spans="10:11" x14ac:dyDescent="0.25">
      <c r="J20785" s="92"/>
      <c r="K20785" s="92"/>
    </row>
    <row r="20786" spans="10:11" x14ac:dyDescent="0.25">
      <c r="J20786" s="92"/>
      <c r="K20786" s="92"/>
    </row>
    <row r="20787" spans="10:11" x14ac:dyDescent="0.25">
      <c r="J20787" s="92"/>
      <c r="K20787" s="92"/>
    </row>
    <row r="20788" spans="10:11" x14ac:dyDescent="0.25">
      <c r="J20788" s="92"/>
      <c r="K20788" s="92"/>
    </row>
    <row r="20789" spans="10:11" x14ac:dyDescent="0.25">
      <c r="J20789" s="92"/>
      <c r="K20789" s="92"/>
    </row>
    <row r="20790" spans="10:11" x14ac:dyDescent="0.25">
      <c r="J20790" s="92"/>
      <c r="K20790" s="92"/>
    </row>
    <row r="20791" spans="10:11" x14ac:dyDescent="0.25">
      <c r="J20791" s="92"/>
      <c r="K20791" s="92"/>
    </row>
    <row r="20792" spans="10:11" x14ac:dyDescent="0.25">
      <c r="J20792" s="92"/>
      <c r="K20792" s="92"/>
    </row>
    <row r="20793" spans="10:11" x14ac:dyDescent="0.25">
      <c r="J20793" s="92"/>
      <c r="K20793" s="92"/>
    </row>
    <row r="20794" spans="10:11" x14ac:dyDescent="0.25">
      <c r="J20794" s="92"/>
      <c r="K20794" s="92"/>
    </row>
    <row r="20795" spans="10:11" x14ac:dyDescent="0.25">
      <c r="J20795" s="92"/>
      <c r="K20795" s="92"/>
    </row>
    <row r="20796" spans="10:11" x14ac:dyDescent="0.25">
      <c r="J20796" s="92"/>
      <c r="K20796" s="92"/>
    </row>
    <row r="20797" spans="10:11" x14ac:dyDescent="0.25">
      <c r="J20797" s="92"/>
      <c r="K20797" s="92"/>
    </row>
    <row r="20798" spans="10:11" x14ac:dyDescent="0.25">
      <c r="J20798" s="92"/>
      <c r="K20798" s="92"/>
    </row>
    <row r="20799" spans="10:11" x14ac:dyDescent="0.25">
      <c r="J20799" s="92"/>
      <c r="K20799" s="92"/>
    </row>
    <row r="20800" spans="10:11" x14ac:dyDescent="0.25">
      <c r="J20800" s="92"/>
      <c r="K20800" s="92"/>
    </row>
    <row r="20801" spans="10:11" x14ac:dyDescent="0.25">
      <c r="J20801" s="92"/>
      <c r="K20801" s="92"/>
    </row>
    <row r="20802" spans="10:11" x14ac:dyDescent="0.25">
      <c r="J20802" s="92"/>
      <c r="K20802" s="92"/>
    </row>
    <row r="20803" spans="10:11" x14ac:dyDescent="0.25">
      <c r="J20803" s="92"/>
      <c r="K20803" s="92"/>
    </row>
    <row r="20804" spans="10:11" x14ac:dyDescent="0.25">
      <c r="J20804" s="92"/>
      <c r="K20804" s="92"/>
    </row>
    <row r="20805" spans="10:11" x14ac:dyDescent="0.25">
      <c r="J20805" s="92"/>
      <c r="K20805" s="92"/>
    </row>
    <row r="20806" spans="10:11" x14ac:dyDescent="0.25">
      <c r="J20806" s="92"/>
      <c r="K20806" s="92"/>
    </row>
    <row r="20807" spans="10:11" x14ac:dyDescent="0.25">
      <c r="J20807" s="92"/>
      <c r="K20807" s="92"/>
    </row>
    <row r="20808" spans="10:11" x14ac:dyDescent="0.25">
      <c r="J20808" s="92"/>
      <c r="K20808" s="92"/>
    </row>
    <row r="20809" spans="10:11" x14ac:dyDescent="0.25">
      <c r="J20809" s="92"/>
      <c r="K20809" s="92"/>
    </row>
    <row r="20810" spans="10:11" x14ac:dyDescent="0.25">
      <c r="J20810" s="92"/>
      <c r="K20810" s="92"/>
    </row>
    <row r="20811" spans="10:11" x14ac:dyDescent="0.25">
      <c r="J20811" s="92"/>
      <c r="K20811" s="92"/>
    </row>
    <row r="20812" spans="10:11" x14ac:dyDescent="0.25">
      <c r="J20812" s="92"/>
      <c r="K20812" s="92"/>
    </row>
    <row r="20813" spans="10:11" x14ac:dyDescent="0.25">
      <c r="J20813" s="92"/>
      <c r="K20813" s="92"/>
    </row>
    <row r="20814" spans="10:11" x14ac:dyDescent="0.25">
      <c r="J20814" s="92"/>
      <c r="K20814" s="92"/>
    </row>
    <row r="20815" spans="10:11" x14ac:dyDescent="0.25">
      <c r="J20815" s="92"/>
      <c r="K20815" s="92"/>
    </row>
    <row r="20816" spans="10:11" x14ac:dyDescent="0.25">
      <c r="J20816" s="92"/>
      <c r="K20816" s="92"/>
    </row>
    <row r="20817" spans="10:11" x14ac:dyDescent="0.25">
      <c r="J20817" s="92"/>
      <c r="K20817" s="92"/>
    </row>
    <row r="20818" spans="10:11" x14ac:dyDescent="0.25">
      <c r="J20818" s="92"/>
      <c r="K20818" s="92"/>
    </row>
    <row r="20819" spans="10:11" x14ac:dyDescent="0.25">
      <c r="J20819" s="92"/>
      <c r="K20819" s="92"/>
    </row>
    <row r="20820" spans="10:11" x14ac:dyDescent="0.25">
      <c r="J20820" s="92"/>
      <c r="K20820" s="92"/>
    </row>
    <row r="20821" spans="10:11" x14ac:dyDescent="0.25">
      <c r="J20821" s="92"/>
      <c r="K20821" s="92"/>
    </row>
    <row r="20822" spans="10:11" x14ac:dyDescent="0.25">
      <c r="J20822" s="92"/>
      <c r="K20822" s="92"/>
    </row>
    <row r="20823" spans="10:11" x14ac:dyDescent="0.25">
      <c r="J20823" s="92"/>
      <c r="K20823" s="92"/>
    </row>
    <row r="20824" spans="10:11" x14ac:dyDescent="0.25">
      <c r="J20824" s="92"/>
      <c r="K20824" s="92"/>
    </row>
    <row r="20825" spans="10:11" x14ac:dyDescent="0.25">
      <c r="J20825" s="92"/>
      <c r="K20825" s="92"/>
    </row>
    <row r="20826" spans="10:11" x14ac:dyDescent="0.25">
      <c r="J20826" s="92"/>
      <c r="K20826" s="92"/>
    </row>
    <row r="20827" spans="10:11" x14ac:dyDescent="0.25">
      <c r="J20827" s="92"/>
      <c r="K20827" s="92"/>
    </row>
    <row r="20828" spans="10:11" x14ac:dyDescent="0.25">
      <c r="J20828" s="92"/>
      <c r="K20828" s="92"/>
    </row>
    <row r="20829" spans="10:11" x14ac:dyDescent="0.25">
      <c r="J20829" s="92"/>
      <c r="K20829" s="92"/>
    </row>
    <row r="20830" spans="10:11" x14ac:dyDescent="0.25">
      <c r="J20830" s="92"/>
      <c r="K20830" s="92"/>
    </row>
    <row r="20831" spans="10:11" x14ac:dyDescent="0.25">
      <c r="J20831" s="92"/>
      <c r="K20831" s="92"/>
    </row>
    <row r="20832" spans="10:11" x14ac:dyDescent="0.25">
      <c r="J20832" s="92"/>
      <c r="K20832" s="92"/>
    </row>
    <row r="20833" spans="10:11" x14ac:dyDescent="0.25">
      <c r="J20833" s="92"/>
      <c r="K20833" s="92"/>
    </row>
    <row r="20834" spans="10:11" x14ac:dyDescent="0.25">
      <c r="J20834" s="92"/>
      <c r="K20834" s="92"/>
    </row>
    <row r="20835" spans="10:11" x14ac:dyDescent="0.25">
      <c r="J20835" s="92"/>
      <c r="K20835" s="92"/>
    </row>
    <row r="20836" spans="10:11" x14ac:dyDescent="0.25">
      <c r="J20836" s="92"/>
      <c r="K20836" s="92"/>
    </row>
    <row r="20837" spans="10:11" x14ac:dyDescent="0.25">
      <c r="J20837" s="92"/>
      <c r="K20837" s="92"/>
    </row>
    <row r="20838" spans="10:11" x14ac:dyDescent="0.25">
      <c r="J20838" s="92"/>
      <c r="K20838" s="92"/>
    </row>
    <row r="20839" spans="10:11" x14ac:dyDescent="0.25">
      <c r="J20839" s="92"/>
      <c r="K20839" s="92"/>
    </row>
    <row r="20840" spans="10:11" x14ac:dyDescent="0.25">
      <c r="J20840" s="92"/>
      <c r="K20840" s="92"/>
    </row>
    <row r="20841" spans="10:11" x14ac:dyDescent="0.25">
      <c r="J20841" s="92"/>
      <c r="K20841" s="92"/>
    </row>
    <row r="20842" spans="10:11" x14ac:dyDescent="0.25">
      <c r="J20842" s="92"/>
      <c r="K20842" s="92"/>
    </row>
    <row r="20843" spans="10:11" x14ac:dyDescent="0.25">
      <c r="J20843" s="92"/>
      <c r="K20843" s="92"/>
    </row>
    <row r="20844" spans="10:11" x14ac:dyDescent="0.25">
      <c r="J20844" s="92"/>
      <c r="K20844" s="92"/>
    </row>
    <row r="20845" spans="10:11" x14ac:dyDescent="0.25">
      <c r="J20845" s="92"/>
      <c r="K20845" s="92"/>
    </row>
    <row r="20846" spans="10:11" x14ac:dyDescent="0.25">
      <c r="J20846" s="92"/>
      <c r="K20846" s="92"/>
    </row>
    <row r="20847" spans="10:11" x14ac:dyDescent="0.25">
      <c r="J20847" s="92"/>
      <c r="K20847" s="92"/>
    </row>
    <row r="20848" spans="10:11" x14ac:dyDescent="0.25">
      <c r="J20848" s="92"/>
      <c r="K20848" s="92"/>
    </row>
    <row r="20849" spans="10:11" x14ac:dyDescent="0.25">
      <c r="J20849" s="92"/>
      <c r="K20849" s="92"/>
    </row>
    <row r="20850" spans="10:11" x14ac:dyDescent="0.25">
      <c r="J20850" s="92"/>
      <c r="K20850" s="92"/>
    </row>
    <row r="20851" spans="10:11" x14ac:dyDescent="0.25">
      <c r="J20851" s="92"/>
      <c r="K20851" s="92"/>
    </row>
    <row r="20852" spans="10:11" x14ac:dyDescent="0.25">
      <c r="J20852" s="92"/>
      <c r="K20852" s="92"/>
    </row>
    <row r="20853" spans="10:11" x14ac:dyDescent="0.25">
      <c r="J20853" s="92"/>
      <c r="K20853" s="92"/>
    </row>
    <row r="20854" spans="10:11" x14ac:dyDescent="0.25">
      <c r="J20854" s="92"/>
      <c r="K20854" s="92"/>
    </row>
    <row r="20855" spans="10:11" x14ac:dyDescent="0.25">
      <c r="J20855" s="92"/>
      <c r="K20855" s="92"/>
    </row>
    <row r="20856" spans="10:11" x14ac:dyDescent="0.25">
      <c r="J20856" s="92"/>
      <c r="K20856" s="92"/>
    </row>
    <row r="20857" spans="10:11" x14ac:dyDescent="0.25">
      <c r="J20857" s="92"/>
      <c r="K20857" s="92"/>
    </row>
    <row r="20858" spans="10:11" x14ac:dyDescent="0.25">
      <c r="J20858" s="92"/>
      <c r="K20858" s="92"/>
    </row>
    <row r="20859" spans="10:11" x14ac:dyDescent="0.25">
      <c r="J20859" s="92"/>
      <c r="K20859" s="92"/>
    </row>
    <row r="20860" spans="10:11" x14ac:dyDescent="0.25">
      <c r="J20860" s="92"/>
      <c r="K20860" s="92"/>
    </row>
    <row r="20861" spans="10:11" x14ac:dyDescent="0.25">
      <c r="J20861" s="92"/>
      <c r="K20861" s="92"/>
    </row>
    <row r="20862" spans="10:11" x14ac:dyDescent="0.25">
      <c r="J20862" s="92"/>
      <c r="K20862" s="92"/>
    </row>
    <row r="20863" spans="10:11" x14ac:dyDescent="0.25">
      <c r="J20863" s="92"/>
      <c r="K20863" s="92"/>
    </row>
    <row r="20864" spans="10:11" x14ac:dyDescent="0.25">
      <c r="J20864" s="92"/>
      <c r="K20864" s="92"/>
    </row>
    <row r="20865" spans="10:11" x14ac:dyDescent="0.25">
      <c r="J20865" s="92"/>
      <c r="K20865" s="92"/>
    </row>
    <row r="20866" spans="10:11" x14ac:dyDescent="0.25">
      <c r="J20866" s="92"/>
      <c r="K20866" s="92"/>
    </row>
    <row r="20867" spans="10:11" x14ac:dyDescent="0.25">
      <c r="J20867" s="92"/>
      <c r="K20867" s="92"/>
    </row>
    <row r="20868" spans="10:11" x14ac:dyDescent="0.25">
      <c r="J20868" s="92"/>
      <c r="K20868" s="92"/>
    </row>
    <row r="20869" spans="10:11" x14ac:dyDescent="0.25">
      <c r="J20869" s="92"/>
      <c r="K20869" s="92"/>
    </row>
    <row r="20870" spans="10:11" x14ac:dyDescent="0.25">
      <c r="J20870" s="92"/>
      <c r="K20870" s="92"/>
    </row>
    <row r="20871" spans="10:11" x14ac:dyDescent="0.25">
      <c r="J20871" s="92"/>
      <c r="K20871" s="92"/>
    </row>
    <row r="20872" spans="10:11" x14ac:dyDescent="0.25">
      <c r="J20872" s="92"/>
      <c r="K20872" s="92"/>
    </row>
    <row r="20873" spans="10:11" x14ac:dyDescent="0.25">
      <c r="J20873" s="92"/>
      <c r="K20873" s="92"/>
    </row>
    <row r="20874" spans="10:11" x14ac:dyDescent="0.25">
      <c r="J20874" s="92"/>
      <c r="K20874" s="92"/>
    </row>
    <row r="20875" spans="10:11" x14ac:dyDescent="0.25">
      <c r="J20875" s="92"/>
      <c r="K20875" s="92"/>
    </row>
    <row r="20876" spans="10:11" x14ac:dyDescent="0.25">
      <c r="J20876" s="92"/>
      <c r="K20876" s="92"/>
    </row>
    <row r="20877" spans="10:11" x14ac:dyDescent="0.25">
      <c r="J20877" s="92"/>
      <c r="K20877" s="92"/>
    </row>
    <row r="20878" spans="10:11" x14ac:dyDescent="0.25">
      <c r="J20878" s="92"/>
      <c r="K20878" s="92"/>
    </row>
    <row r="20879" spans="10:11" x14ac:dyDescent="0.25">
      <c r="J20879" s="92"/>
      <c r="K20879" s="92"/>
    </row>
    <row r="20880" spans="10:11" x14ac:dyDescent="0.25">
      <c r="J20880" s="92"/>
      <c r="K20880" s="92"/>
    </row>
    <row r="20881" spans="10:11" x14ac:dyDescent="0.25">
      <c r="J20881" s="92"/>
      <c r="K20881" s="92"/>
    </row>
    <row r="20882" spans="10:11" x14ac:dyDescent="0.25">
      <c r="J20882" s="92"/>
      <c r="K20882" s="92"/>
    </row>
    <row r="20883" spans="10:11" x14ac:dyDescent="0.25">
      <c r="J20883" s="92"/>
      <c r="K20883" s="92"/>
    </row>
    <row r="20884" spans="10:11" x14ac:dyDescent="0.25">
      <c r="J20884" s="92"/>
      <c r="K20884" s="92"/>
    </row>
    <row r="20885" spans="10:11" x14ac:dyDescent="0.25">
      <c r="J20885" s="92"/>
      <c r="K20885" s="92"/>
    </row>
    <row r="20886" spans="10:11" x14ac:dyDescent="0.25">
      <c r="J20886" s="92"/>
      <c r="K20886" s="92"/>
    </row>
    <row r="20887" spans="10:11" x14ac:dyDescent="0.25">
      <c r="J20887" s="92"/>
      <c r="K20887" s="92"/>
    </row>
    <row r="20888" spans="10:11" x14ac:dyDescent="0.25">
      <c r="J20888" s="92"/>
      <c r="K20888" s="92"/>
    </row>
    <row r="20889" spans="10:11" x14ac:dyDescent="0.25">
      <c r="J20889" s="92"/>
      <c r="K20889" s="92"/>
    </row>
    <row r="20890" spans="10:11" x14ac:dyDescent="0.25">
      <c r="J20890" s="92"/>
      <c r="K20890" s="92"/>
    </row>
    <row r="20891" spans="10:11" x14ac:dyDescent="0.25">
      <c r="J20891" s="92"/>
      <c r="K20891" s="92"/>
    </row>
    <row r="20892" spans="10:11" x14ac:dyDescent="0.25">
      <c r="J20892" s="92"/>
      <c r="K20892" s="92"/>
    </row>
    <row r="20893" spans="10:11" x14ac:dyDescent="0.25">
      <c r="J20893" s="92"/>
      <c r="K20893" s="92"/>
    </row>
    <row r="20894" spans="10:11" x14ac:dyDescent="0.25">
      <c r="J20894" s="92"/>
      <c r="K20894" s="92"/>
    </row>
    <row r="20895" spans="10:11" x14ac:dyDescent="0.25">
      <c r="J20895" s="92"/>
      <c r="K20895" s="92"/>
    </row>
    <row r="20896" spans="10:11" x14ac:dyDescent="0.25">
      <c r="J20896" s="92"/>
      <c r="K20896" s="92"/>
    </row>
    <row r="20897" spans="10:11" x14ac:dyDescent="0.25">
      <c r="J20897" s="92"/>
      <c r="K20897" s="92"/>
    </row>
    <row r="20898" spans="10:11" x14ac:dyDescent="0.25">
      <c r="J20898" s="92"/>
      <c r="K20898" s="92"/>
    </row>
    <row r="20899" spans="10:11" x14ac:dyDescent="0.25">
      <c r="J20899" s="92"/>
      <c r="K20899" s="92"/>
    </row>
    <row r="20900" spans="10:11" x14ac:dyDescent="0.25">
      <c r="J20900" s="92"/>
      <c r="K20900" s="92"/>
    </row>
    <row r="20901" spans="10:11" x14ac:dyDescent="0.25">
      <c r="J20901" s="92"/>
      <c r="K20901" s="92"/>
    </row>
    <row r="20902" spans="10:11" x14ac:dyDescent="0.25">
      <c r="J20902" s="92"/>
      <c r="K20902" s="92"/>
    </row>
    <row r="20903" spans="10:11" x14ac:dyDescent="0.25">
      <c r="J20903" s="92"/>
      <c r="K20903" s="92"/>
    </row>
    <row r="20904" spans="10:11" x14ac:dyDescent="0.25">
      <c r="J20904" s="92"/>
      <c r="K20904" s="92"/>
    </row>
    <row r="20905" spans="10:11" x14ac:dyDescent="0.25">
      <c r="J20905" s="92"/>
      <c r="K20905" s="92"/>
    </row>
    <row r="20906" spans="10:11" x14ac:dyDescent="0.25">
      <c r="J20906" s="92"/>
      <c r="K20906" s="92"/>
    </row>
    <row r="20907" spans="10:11" x14ac:dyDescent="0.25">
      <c r="J20907" s="92"/>
      <c r="K20907" s="92"/>
    </row>
    <row r="20908" spans="10:11" x14ac:dyDescent="0.25">
      <c r="J20908" s="92"/>
      <c r="K20908" s="92"/>
    </row>
    <row r="20909" spans="10:11" x14ac:dyDescent="0.25">
      <c r="J20909" s="92"/>
      <c r="K20909" s="92"/>
    </row>
    <row r="20910" spans="10:11" x14ac:dyDescent="0.25">
      <c r="J20910" s="92"/>
      <c r="K20910" s="92"/>
    </row>
    <row r="20911" spans="10:11" x14ac:dyDescent="0.25">
      <c r="J20911" s="92"/>
      <c r="K20911" s="92"/>
    </row>
    <row r="20912" spans="10:11" x14ac:dyDescent="0.25">
      <c r="J20912" s="92"/>
      <c r="K20912" s="92"/>
    </row>
    <row r="20913" spans="10:11" x14ac:dyDescent="0.25">
      <c r="J20913" s="92"/>
      <c r="K20913" s="92"/>
    </row>
    <row r="20914" spans="10:11" x14ac:dyDescent="0.25">
      <c r="J20914" s="92"/>
      <c r="K20914" s="92"/>
    </row>
    <row r="20915" spans="10:11" x14ac:dyDescent="0.25">
      <c r="J20915" s="92"/>
      <c r="K20915" s="92"/>
    </row>
    <row r="20916" spans="10:11" x14ac:dyDescent="0.25">
      <c r="J20916" s="92"/>
      <c r="K20916" s="92"/>
    </row>
    <row r="20917" spans="10:11" x14ac:dyDescent="0.25">
      <c r="J20917" s="92"/>
      <c r="K20917" s="92"/>
    </row>
    <row r="20918" spans="10:11" x14ac:dyDescent="0.25">
      <c r="J20918" s="92"/>
      <c r="K20918" s="92"/>
    </row>
    <row r="20919" spans="10:11" x14ac:dyDescent="0.25">
      <c r="J20919" s="92"/>
      <c r="K20919" s="92"/>
    </row>
    <row r="20920" spans="10:11" x14ac:dyDescent="0.25">
      <c r="J20920" s="92"/>
      <c r="K20920" s="92"/>
    </row>
    <row r="20921" spans="10:11" x14ac:dyDescent="0.25">
      <c r="J20921" s="92"/>
      <c r="K20921" s="92"/>
    </row>
    <row r="20922" spans="10:11" x14ac:dyDescent="0.25">
      <c r="J20922" s="92"/>
      <c r="K20922" s="92"/>
    </row>
    <row r="20923" spans="10:11" x14ac:dyDescent="0.25">
      <c r="J20923" s="92"/>
      <c r="K20923" s="92"/>
    </row>
    <row r="20924" spans="10:11" x14ac:dyDescent="0.25">
      <c r="J20924" s="92"/>
      <c r="K20924" s="92"/>
    </row>
    <row r="20925" spans="10:11" x14ac:dyDescent="0.25">
      <c r="J20925" s="92"/>
      <c r="K20925" s="92"/>
    </row>
    <row r="20926" spans="10:11" x14ac:dyDescent="0.25">
      <c r="J20926" s="92"/>
      <c r="K20926" s="92"/>
    </row>
    <row r="20927" spans="10:11" x14ac:dyDescent="0.25">
      <c r="J20927" s="92"/>
      <c r="K20927" s="92"/>
    </row>
    <row r="20928" spans="10:11" x14ac:dyDescent="0.25">
      <c r="J20928" s="92"/>
      <c r="K20928" s="92"/>
    </row>
    <row r="20929" spans="10:11" x14ac:dyDescent="0.25">
      <c r="J20929" s="92"/>
      <c r="K20929" s="92"/>
    </row>
    <row r="20930" spans="10:11" x14ac:dyDescent="0.25">
      <c r="J20930" s="92"/>
      <c r="K20930" s="92"/>
    </row>
    <row r="20931" spans="10:11" x14ac:dyDescent="0.25">
      <c r="J20931" s="92"/>
      <c r="K20931" s="92"/>
    </row>
    <row r="20932" spans="10:11" x14ac:dyDescent="0.25">
      <c r="J20932" s="92"/>
      <c r="K20932" s="92"/>
    </row>
    <row r="20933" spans="10:11" x14ac:dyDescent="0.25">
      <c r="J20933" s="92"/>
      <c r="K20933" s="92"/>
    </row>
    <row r="20934" spans="10:11" x14ac:dyDescent="0.25">
      <c r="J20934" s="92"/>
      <c r="K20934" s="92"/>
    </row>
    <row r="20935" spans="10:11" x14ac:dyDescent="0.25">
      <c r="J20935" s="92"/>
      <c r="K20935" s="92"/>
    </row>
    <row r="20936" spans="10:11" x14ac:dyDescent="0.25">
      <c r="J20936" s="92"/>
      <c r="K20936" s="92"/>
    </row>
    <row r="20937" spans="10:11" x14ac:dyDescent="0.25">
      <c r="J20937" s="92"/>
      <c r="K20937" s="92"/>
    </row>
    <row r="20938" spans="10:11" x14ac:dyDescent="0.25">
      <c r="J20938" s="92"/>
      <c r="K20938" s="92"/>
    </row>
    <row r="20939" spans="10:11" x14ac:dyDescent="0.25">
      <c r="J20939" s="92"/>
      <c r="K20939" s="92"/>
    </row>
    <row r="20940" spans="10:11" x14ac:dyDescent="0.25">
      <c r="J20940" s="92"/>
      <c r="K20940" s="92"/>
    </row>
    <row r="20941" spans="10:11" x14ac:dyDescent="0.25">
      <c r="J20941" s="92"/>
      <c r="K20941" s="92"/>
    </row>
    <row r="20942" spans="10:11" x14ac:dyDescent="0.25">
      <c r="J20942" s="92"/>
      <c r="K20942" s="92"/>
    </row>
    <row r="20943" spans="10:11" x14ac:dyDescent="0.25">
      <c r="J20943" s="92"/>
      <c r="K20943" s="92"/>
    </row>
    <row r="20944" spans="10:11" x14ac:dyDescent="0.25">
      <c r="J20944" s="92"/>
      <c r="K20944" s="92"/>
    </row>
    <row r="20945" spans="10:11" x14ac:dyDescent="0.25">
      <c r="J20945" s="92"/>
      <c r="K20945" s="92"/>
    </row>
    <row r="20946" spans="10:11" x14ac:dyDescent="0.25">
      <c r="J20946" s="92"/>
      <c r="K20946" s="92"/>
    </row>
    <row r="20947" spans="10:11" x14ac:dyDescent="0.25">
      <c r="J20947" s="92"/>
      <c r="K20947" s="92"/>
    </row>
    <row r="20948" spans="10:11" x14ac:dyDescent="0.25">
      <c r="J20948" s="92"/>
      <c r="K20948" s="92"/>
    </row>
    <row r="20949" spans="10:11" x14ac:dyDescent="0.25">
      <c r="J20949" s="92"/>
      <c r="K20949" s="92"/>
    </row>
    <row r="20950" spans="10:11" x14ac:dyDescent="0.25">
      <c r="J20950" s="92"/>
      <c r="K20950" s="92"/>
    </row>
    <row r="20951" spans="10:11" x14ac:dyDescent="0.25">
      <c r="J20951" s="92"/>
      <c r="K20951" s="92"/>
    </row>
    <row r="20952" spans="10:11" x14ac:dyDescent="0.25">
      <c r="J20952" s="92"/>
      <c r="K20952" s="92"/>
    </row>
    <row r="20953" spans="10:11" x14ac:dyDescent="0.25">
      <c r="J20953" s="92"/>
      <c r="K20953" s="92"/>
    </row>
    <row r="20954" spans="10:11" x14ac:dyDescent="0.25">
      <c r="J20954" s="92"/>
      <c r="K20954" s="92"/>
    </row>
    <row r="20955" spans="10:11" x14ac:dyDescent="0.25">
      <c r="J20955" s="92"/>
      <c r="K20955" s="92"/>
    </row>
    <row r="20956" spans="10:11" x14ac:dyDescent="0.25">
      <c r="J20956" s="92"/>
      <c r="K20956" s="92"/>
    </row>
    <row r="20957" spans="10:11" x14ac:dyDescent="0.25">
      <c r="J20957" s="92"/>
      <c r="K20957" s="92"/>
    </row>
    <row r="20958" spans="10:11" x14ac:dyDescent="0.25">
      <c r="J20958" s="92"/>
      <c r="K20958" s="92"/>
    </row>
    <row r="20959" spans="10:11" x14ac:dyDescent="0.25">
      <c r="J20959" s="92"/>
      <c r="K20959" s="92"/>
    </row>
    <row r="20960" spans="10:11" x14ac:dyDescent="0.25">
      <c r="J20960" s="92"/>
      <c r="K20960" s="92"/>
    </row>
    <row r="20961" spans="10:11" x14ac:dyDescent="0.25">
      <c r="J20961" s="92"/>
      <c r="K20961" s="92"/>
    </row>
    <row r="20962" spans="10:11" x14ac:dyDescent="0.25">
      <c r="J20962" s="92"/>
      <c r="K20962" s="92"/>
    </row>
    <row r="20963" spans="10:11" x14ac:dyDescent="0.25">
      <c r="J20963" s="92"/>
      <c r="K20963" s="92"/>
    </row>
    <row r="20964" spans="10:11" x14ac:dyDescent="0.25">
      <c r="J20964" s="92"/>
      <c r="K20964" s="92"/>
    </row>
    <row r="20965" spans="10:11" x14ac:dyDescent="0.25">
      <c r="J20965" s="92"/>
      <c r="K20965" s="92"/>
    </row>
    <row r="20966" spans="10:11" x14ac:dyDescent="0.25">
      <c r="J20966" s="92"/>
      <c r="K20966" s="92"/>
    </row>
    <row r="20967" spans="10:11" x14ac:dyDescent="0.25">
      <c r="J20967" s="92"/>
      <c r="K20967" s="92"/>
    </row>
    <row r="20968" spans="10:11" x14ac:dyDescent="0.25">
      <c r="J20968" s="92"/>
      <c r="K20968" s="92"/>
    </row>
    <row r="20969" spans="10:11" x14ac:dyDescent="0.25">
      <c r="J20969" s="92"/>
      <c r="K20969" s="92"/>
    </row>
    <row r="20970" spans="10:11" x14ac:dyDescent="0.25">
      <c r="J20970" s="92"/>
      <c r="K20970" s="92"/>
    </row>
    <row r="20971" spans="10:11" x14ac:dyDescent="0.25">
      <c r="J20971" s="92"/>
      <c r="K20971" s="92"/>
    </row>
    <row r="20972" spans="10:11" x14ac:dyDescent="0.25">
      <c r="J20972" s="92"/>
      <c r="K20972" s="92"/>
    </row>
    <row r="20973" spans="10:11" x14ac:dyDescent="0.25">
      <c r="J20973" s="92"/>
      <c r="K20973" s="92"/>
    </row>
    <row r="20974" spans="10:11" x14ac:dyDescent="0.25">
      <c r="J20974" s="92"/>
      <c r="K20974" s="92"/>
    </row>
    <row r="20975" spans="10:11" x14ac:dyDescent="0.25">
      <c r="J20975" s="92"/>
      <c r="K20975" s="92"/>
    </row>
    <row r="20976" spans="10:11" x14ac:dyDescent="0.25">
      <c r="J20976" s="92"/>
      <c r="K20976" s="92"/>
    </row>
    <row r="20977" spans="10:11" x14ac:dyDescent="0.25">
      <c r="J20977" s="92"/>
      <c r="K20977" s="92"/>
    </row>
    <row r="20978" spans="10:11" x14ac:dyDescent="0.25">
      <c r="J20978" s="92"/>
      <c r="K20978" s="92"/>
    </row>
    <row r="20979" spans="10:11" x14ac:dyDescent="0.25">
      <c r="J20979" s="92"/>
      <c r="K20979" s="92"/>
    </row>
    <row r="20980" spans="10:11" x14ac:dyDescent="0.25">
      <c r="J20980" s="92"/>
      <c r="K20980" s="92"/>
    </row>
    <row r="20981" spans="10:11" x14ac:dyDescent="0.25">
      <c r="J20981" s="92"/>
      <c r="K20981" s="92"/>
    </row>
    <row r="20982" spans="10:11" x14ac:dyDescent="0.25">
      <c r="J20982" s="92"/>
      <c r="K20982" s="92"/>
    </row>
    <row r="20983" spans="10:11" x14ac:dyDescent="0.25">
      <c r="J20983" s="92"/>
      <c r="K20983" s="92"/>
    </row>
    <row r="20984" spans="10:11" x14ac:dyDescent="0.25">
      <c r="J20984" s="92"/>
      <c r="K20984" s="92"/>
    </row>
    <row r="20985" spans="10:11" x14ac:dyDescent="0.25">
      <c r="J20985" s="92"/>
      <c r="K20985" s="92"/>
    </row>
    <row r="20986" spans="10:11" x14ac:dyDescent="0.25">
      <c r="J20986" s="92"/>
      <c r="K20986" s="92"/>
    </row>
    <row r="20987" spans="10:11" x14ac:dyDescent="0.25">
      <c r="J20987" s="92"/>
      <c r="K20987" s="92"/>
    </row>
    <row r="20988" spans="10:11" x14ac:dyDescent="0.25">
      <c r="J20988" s="92"/>
      <c r="K20988" s="92"/>
    </row>
    <row r="20989" spans="10:11" x14ac:dyDescent="0.25">
      <c r="J20989" s="92"/>
      <c r="K20989" s="92"/>
    </row>
    <row r="20990" spans="10:11" x14ac:dyDescent="0.25">
      <c r="J20990" s="92"/>
      <c r="K20990" s="92"/>
    </row>
    <row r="20991" spans="10:11" x14ac:dyDescent="0.25">
      <c r="J20991" s="92"/>
      <c r="K20991" s="92"/>
    </row>
    <row r="20992" spans="10:11" x14ac:dyDescent="0.25">
      <c r="J20992" s="92"/>
      <c r="K20992" s="92"/>
    </row>
    <row r="20993" spans="10:11" x14ac:dyDescent="0.25">
      <c r="J20993" s="92"/>
      <c r="K20993" s="92"/>
    </row>
    <row r="20994" spans="10:11" x14ac:dyDescent="0.25">
      <c r="J20994" s="92"/>
      <c r="K20994" s="92"/>
    </row>
    <row r="20995" spans="10:11" x14ac:dyDescent="0.25">
      <c r="J20995" s="92"/>
      <c r="K20995" s="92"/>
    </row>
    <row r="20996" spans="10:11" x14ac:dyDescent="0.25">
      <c r="J20996" s="92"/>
      <c r="K20996" s="92"/>
    </row>
    <row r="20997" spans="10:11" x14ac:dyDescent="0.25">
      <c r="J20997" s="92"/>
      <c r="K20997" s="92"/>
    </row>
    <row r="20998" spans="10:11" x14ac:dyDescent="0.25">
      <c r="J20998" s="92"/>
      <c r="K20998" s="92"/>
    </row>
    <row r="20999" spans="10:11" x14ac:dyDescent="0.25">
      <c r="J20999" s="92"/>
      <c r="K20999" s="92"/>
    </row>
    <row r="21000" spans="10:11" x14ac:dyDescent="0.25">
      <c r="J21000" s="92"/>
      <c r="K21000" s="92"/>
    </row>
    <row r="21001" spans="10:11" x14ac:dyDescent="0.25">
      <c r="J21001" s="92"/>
      <c r="K21001" s="92"/>
    </row>
    <row r="21002" spans="10:11" x14ac:dyDescent="0.25">
      <c r="J21002" s="92"/>
      <c r="K21002" s="92"/>
    </row>
    <row r="21003" spans="10:11" x14ac:dyDescent="0.25">
      <c r="J21003" s="92"/>
      <c r="K21003" s="92"/>
    </row>
    <row r="21004" spans="10:11" x14ac:dyDescent="0.25">
      <c r="J21004" s="92"/>
      <c r="K21004" s="92"/>
    </row>
    <row r="21005" spans="10:11" x14ac:dyDescent="0.25">
      <c r="J21005" s="92"/>
      <c r="K21005" s="92"/>
    </row>
    <row r="21006" spans="10:11" x14ac:dyDescent="0.25">
      <c r="J21006" s="92"/>
      <c r="K21006" s="92"/>
    </row>
    <row r="21007" spans="10:11" x14ac:dyDescent="0.25">
      <c r="J21007" s="92"/>
      <c r="K21007" s="92"/>
    </row>
    <row r="21008" spans="10:11" x14ac:dyDescent="0.25">
      <c r="J21008" s="92"/>
      <c r="K21008" s="92"/>
    </row>
    <row r="21009" spans="10:11" x14ac:dyDescent="0.25">
      <c r="J21009" s="92"/>
      <c r="K21009" s="92"/>
    </row>
    <row r="21010" spans="10:11" x14ac:dyDescent="0.25">
      <c r="J21010" s="92"/>
      <c r="K21010" s="92"/>
    </row>
    <row r="21011" spans="10:11" x14ac:dyDescent="0.25">
      <c r="J21011" s="92"/>
      <c r="K21011" s="92"/>
    </row>
    <row r="21012" spans="10:11" x14ac:dyDescent="0.25">
      <c r="J21012" s="92"/>
      <c r="K21012" s="92"/>
    </row>
    <row r="21013" spans="10:11" x14ac:dyDescent="0.25">
      <c r="J21013" s="92"/>
      <c r="K21013" s="92"/>
    </row>
    <row r="21014" spans="10:11" x14ac:dyDescent="0.25">
      <c r="J21014" s="92"/>
      <c r="K21014" s="92"/>
    </row>
    <row r="21015" spans="10:11" x14ac:dyDescent="0.25">
      <c r="J21015" s="92"/>
      <c r="K21015" s="92"/>
    </row>
    <row r="21016" spans="10:11" x14ac:dyDescent="0.25">
      <c r="J21016" s="92"/>
      <c r="K21016" s="92"/>
    </row>
    <row r="21017" spans="10:11" x14ac:dyDescent="0.25">
      <c r="J21017" s="92"/>
      <c r="K21017" s="92"/>
    </row>
    <row r="21018" spans="10:11" x14ac:dyDescent="0.25">
      <c r="J21018" s="92"/>
      <c r="K21018" s="92"/>
    </row>
    <row r="21019" spans="10:11" x14ac:dyDescent="0.25">
      <c r="J21019" s="92"/>
      <c r="K21019" s="92"/>
    </row>
    <row r="21020" spans="10:11" x14ac:dyDescent="0.25">
      <c r="J21020" s="92"/>
      <c r="K21020" s="92"/>
    </row>
    <row r="21021" spans="10:11" x14ac:dyDescent="0.25">
      <c r="J21021" s="92"/>
      <c r="K21021" s="92"/>
    </row>
    <row r="21022" spans="10:11" x14ac:dyDescent="0.25">
      <c r="J21022" s="92"/>
      <c r="K21022" s="92"/>
    </row>
    <row r="21023" spans="10:11" x14ac:dyDescent="0.25">
      <c r="J21023" s="92"/>
      <c r="K21023" s="92"/>
    </row>
    <row r="21024" spans="10:11" x14ac:dyDescent="0.25">
      <c r="J21024" s="92"/>
      <c r="K21024" s="92"/>
    </row>
    <row r="21025" spans="10:11" x14ac:dyDescent="0.25">
      <c r="J21025" s="92"/>
      <c r="K21025" s="92"/>
    </row>
    <row r="21026" spans="10:11" x14ac:dyDescent="0.25">
      <c r="J21026" s="92"/>
      <c r="K21026" s="92"/>
    </row>
    <row r="21027" spans="10:11" x14ac:dyDescent="0.25">
      <c r="J21027" s="92"/>
      <c r="K21027" s="92"/>
    </row>
    <row r="21028" spans="10:11" x14ac:dyDescent="0.25">
      <c r="J21028" s="92"/>
      <c r="K21028" s="92"/>
    </row>
    <row r="21029" spans="10:11" x14ac:dyDescent="0.25">
      <c r="J21029" s="92"/>
      <c r="K21029" s="92"/>
    </row>
    <row r="21030" spans="10:11" x14ac:dyDescent="0.25">
      <c r="J21030" s="92"/>
      <c r="K21030" s="92"/>
    </row>
    <row r="21031" spans="10:11" x14ac:dyDescent="0.25">
      <c r="J21031" s="92"/>
      <c r="K21031" s="92"/>
    </row>
    <row r="21032" spans="10:11" x14ac:dyDescent="0.25">
      <c r="J21032" s="92"/>
      <c r="K21032" s="92"/>
    </row>
    <row r="21033" spans="10:11" x14ac:dyDescent="0.25">
      <c r="J21033" s="92"/>
      <c r="K21033" s="92"/>
    </row>
    <row r="21034" spans="10:11" x14ac:dyDescent="0.25">
      <c r="J21034" s="92"/>
      <c r="K21034" s="92"/>
    </row>
    <row r="21035" spans="10:11" x14ac:dyDescent="0.25">
      <c r="J21035" s="92"/>
      <c r="K21035" s="92"/>
    </row>
    <row r="21036" spans="10:11" x14ac:dyDescent="0.25">
      <c r="J21036" s="92"/>
      <c r="K21036" s="92"/>
    </row>
    <row r="21037" spans="10:11" x14ac:dyDescent="0.25">
      <c r="J21037" s="92"/>
      <c r="K21037" s="92"/>
    </row>
    <row r="21038" spans="10:11" x14ac:dyDescent="0.25">
      <c r="J21038" s="92"/>
      <c r="K21038" s="92"/>
    </row>
    <row r="21039" spans="10:11" x14ac:dyDescent="0.25">
      <c r="J21039" s="92"/>
      <c r="K21039" s="92"/>
    </row>
    <row r="21040" spans="10:11" x14ac:dyDescent="0.25">
      <c r="J21040" s="92"/>
      <c r="K21040" s="92"/>
    </row>
    <row r="21041" spans="10:11" x14ac:dyDescent="0.25">
      <c r="J21041" s="92"/>
      <c r="K21041" s="92"/>
    </row>
    <row r="21042" spans="10:11" x14ac:dyDescent="0.25">
      <c r="J21042" s="92"/>
      <c r="K21042" s="92"/>
    </row>
    <row r="21043" spans="10:11" x14ac:dyDescent="0.25">
      <c r="J21043" s="92"/>
      <c r="K21043" s="92"/>
    </row>
    <row r="21044" spans="10:11" x14ac:dyDescent="0.25">
      <c r="J21044" s="92"/>
      <c r="K21044" s="92"/>
    </row>
    <row r="21045" spans="10:11" x14ac:dyDescent="0.25">
      <c r="J21045" s="92"/>
      <c r="K21045" s="92"/>
    </row>
    <row r="21046" spans="10:11" x14ac:dyDescent="0.25">
      <c r="J21046" s="92"/>
      <c r="K21046" s="92"/>
    </row>
    <row r="21047" spans="10:11" x14ac:dyDescent="0.25">
      <c r="J21047" s="92"/>
      <c r="K21047" s="92"/>
    </row>
    <row r="21048" spans="10:11" x14ac:dyDescent="0.25">
      <c r="J21048" s="92"/>
      <c r="K21048" s="92"/>
    </row>
    <row r="21049" spans="10:11" x14ac:dyDescent="0.25">
      <c r="J21049" s="92"/>
      <c r="K21049" s="92"/>
    </row>
    <row r="21050" spans="10:11" x14ac:dyDescent="0.25">
      <c r="J21050" s="92"/>
      <c r="K21050" s="92"/>
    </row>
    <row r="21051" spans="10:11" x14ac:dyDescent="0.25">
      <c r="J21051" s="92"/>
      <c r="K21051" s="92"/>
    </row>
    <row r="21052" spans="10:11" x14ac:dyDescent="0.25">
      <c r="J21052" s="92"/>
      <c r="K21052" s="92"/>
    </row>
    <row r="21053" spans="10:11" x14ac:dyDescent="0.25">
      <c r="J21053" s="92"/>
      <c r="K21053" s="92"/>
    </row>
    <row r="21054" spans="10:11" x14ac:dyDescent="0.25">
      <c r="J21054" s="92"/>
      <c r="K21054" s="92"/>
    </row>
    <row r="21055" spans="10:11" x14ac:dyDescent="0.25">
      <c r="J21055" s="92"/>
      <c r="K21055" s="92"/>
    </row>
    <row r="21056" spans="10:11" x14ac:dyDescent="0.25">
      <c r="J21056" s="92"/>
      <c r="K21056" s="92"/>
    </row>
    <row r="21057" spans="10:11" x14ac:dyDescent="0.25">
      <c r="J21057" s="92"/>
      <c r="K21057" s="92"/>
    </row>
    <row r="21058" spans="10:11" x14ac:dyDescent="0.25">
      <c r="J21058" s="92"/>
      <c r="K21058" s="92"/>
    </row>
    <row r="21059" spans="10:11" x14ac:dyDescent="0.25">
      <c r="J21059" s="92"/>
      <c r="K21059" s="92"/>
    </row>
    <row r="21060" spans="10:11" x14ac:dyDescent="0.25">
      <c r="J21060" s="92"/>
      <c r="K21060" s="92"/>
    </row>
    <row r="21061" spans="10:11" x14ac:dyDescent="0.25">
      <c r="J21061" s="92"/>
      <c r="K21061" s="92"/>
    </row>
    <row r="21062" spans="10:11" x14ac:dyDescent="0.25">
      <c r="J21062" s="92"/>
      <c r="K21062" s="92"/>
    </row>
    <row r="21063" spans="10:11" x14ac:dyDescent="0.25">
      <c r="J21063" s="92"/>
      <c r="K21063" s="92"/>
    </row>
    <row r="21064" spans="10:11" x14ac:dyDescent="0.25">
      <c r="J21064" s="92"/>
      <c r="K21064" s="92"/>
    </row>
    <row r="21065" spans="10:11" x14ac:dyDescent="0.25">
      <c r="J21065" s="92"/>
      <c r="K21065" s="92"/>
    </row>
    <row r="21066" spans="10:11" x14ac:dyDescent="0.25">
      <c r="J21066" s="92"/>
      <c r="K21066" s="92"/>
    </row>
    <row r="21067" spans="10:11" x14ac:dyDescent="0.25">
      <c r="J21067" s="92"/>
      <c r="K21067" s="92"/>
    </row>
    <row r="21068" spans="10:11" x14ac:dyDescent="0.25">
      <c r="J21068" s="92"/>
      <c r="K21068" s="92"/>
    </row>
    <row r="21069" spans="10:11" x14ac:dyDescent="0.25">
      <c r="J21069" s="92"/>
      <c r="K21069" s="92"/>
    </row>
    <row r="21070" spans="10:11" x14ac:dyDescent="0.25">
      <c r="J21070" s="92"/>
      <c r="K21070" s="92"/>
    </row>
    <row r="21071" spans="10:11" x14ac:dyDescent="0.25">
      <c r="J21071" s="92"/>
      <c r="K21071" s="92"/>
    </row>
    <row r="21072" spans="10:11" x14ac:dyDescent="0.25">
      <c r="J21072" s="92"/>
      <c r="K21072" s="92"/>
    </row>
    <row r="21073" spans="10:11" x14ac:dyDescent="0.25">
      <c r="J21073" s="92"/>
      <c r="K21073" s="92"/>
    </row>
    <row r="21074" spans="10:11" x14ac:dyDescent="0.25">
      <c r="J21074" s="92"/>
      <c r="K21074" s="92"/>
    </row>
    <row r="21075" spans="10:11" x14ac:dyDescent="0.25">
      <c r="J21075" s="92"/>
      <c r="K21075" s="92"/>
    </row>
    <row r="21076" spans="10:11" x14ac:dyDescent="0.25">
      <c r="J21076" s="92"/>
      <c r="K21076" s="92"/>
    </row>
    <row r="21077" spans="10:11" x14ac:dyDescent="0.25">
      <c r="J21077" s="92"/>
      <c r="K21077" s="92"/>
    </row>
    <row r="21078" spans="10:11" x14ac:dyDescent="0.25">
      <c r="J21078" s="92"/>
      <c r="K21078" s="92"/>
    </row>
    <row r="21079" spans="10:11" x14ac:dyDescent="0.25">
      <c r="J21079" s="92"/>
      <c r="K21079" s="92"/>
    </row>
    <row r="21080" spans="10:11" x14ac:dyDescent="0.25">
      <c r="J21080" s="92"/>
      <c r="K21080" s="92"/>
    </row>
    <row r="21081" spans="10:11" x14ac:dyDescent="0.25">
      <c r="J21081" s="92"/>
      <c r="K21081" s="92"/>
    </row>
    <row r="21082" spans="10:11" x14ac:dyDescent="0.25">
      <c r="J21082" s="92"/>
      <c r="K21082" s="92"/>
    </row>
    <row r="21083" spans="10:11" x14ac:dyDescent="0.25">
      <c r="J21083" s="92"/>
      <c r="K21083" s="92"/>
    </row>
    <row r="21084" spans="10:11" x14ac:dyDescent="0.25">
      <c r="J21084" s="92"/>
      <c r="K21084" s="92"/>
    </row>
    <row r="21085" spans="10:11" x14ac:dyDescent="0.25">
      <c r="J21085" s="92"/>
      <c r="K21085" s="92"/>
    </row>
    <row r="21086" spans="10:11" x14ac:dyDescent="0.25">
      <c r="J21086" s="92"/>
      <c r="K21086" s="92"/>
    </row>
    <row r="21087" spans="10:11" x14ac:dyDescent="0.25">
      <c r="J21087" s="92"/>
      <c r="K21087" s="92"/>
    </row>
    <row r="21088" spans="10:11" x14ac:dyDescent="0.25">
      <c r="J21088" s="92"/>
      <c r="K21088" s="92"/>
    </row>
    <row r="21089" spans="10:11" x14ac:dyDescent="0.25">
      <c r="J21089" s="92"/>
      <c r="K21089" s="92"/>
    </row>
    <row r="21090" spans="10:11" x14ac:dyDescent="0.25">
      <c r="J21090" s="92"/>
      <c r="K21090" s="92"/>
    </row>
    <row r="21091" spans="10:11" x14ac:dyDescent="0.25">
      <c r="J21091" s="92"/>
      <c r="K21091" s="92"/>
    </row>
    <row r="21092" spans="10:11" x14ac:dyDescent="0.25">
      <c r="J21092" s="92"/>
      <c r="K21092" s="92"/>
    </row>
    <row r="21093" spans="10:11" x14ac:dyDescent="0.25">
      <c r="J21093" s="92"/>
      <c r="K21093" s="92"/>
    </row>
    <row r="21094" spans="10:11" x14ac:dyDescent="0.25">
      <c r="J21094" s="92"/>
      <c r="K21094" s="92"/>
    </row>
    <row r="21095" spans="10:11" x14ac:dyDescent="0.25">
      <c r="J21095" s="92"/>
      <c r="K21095" s="92"/>
    </row>
    <row r="21096" spans="10:11" x14ac:dyDescent="0.25">
      <c r="J21096" s="92"/>
      <c r="K21096" s="92"/>
    </row>
    <row r="21097" spans="10:11" x14ac:dyDescent="0.25">
      <c r="J21097" s="92"/>
      <c r="K21097" s="92"/>
    </row>
    <row r="21098" spans="10:11" x14ac:dyDescent="0.25">
      <c r="J21098" s="92"/>
      <c r="K21098" s="92"/>
    </row>
    <row r="21099" spans="10:11" x14ac:dyDescent="0.25">
      <c r="J21099" s="92"/>
      <c r="K21099" s="92"/>
    </row>
    <row r="21100" spans="10:11" x14ac:dyDescent="0.25">
      <c r="J21100" s="92"/>
      <c r="K21100" s="92"/>
    </row>
    <row r="21101" spans="10:11" x14ac:dyDescent="0.25">
      <c r="J21101" s="92"/>
      <c r="K21101" s="92"/>
    </row>
    <row r="21102" spans="10:11" x14ac:dyDescent="0.25">
      <c r="J21102" s="92"/>
      <c r="K21102" s="92"/>
    </row>
    <row r="21103" spans="10:11" x14ac:dyDescent="0.25">
      <c r="J21103" s="92"/>
      <c r="K21103" s="92"/>
    </row>
    <row r="21104" spans="10:11" x14ac:dyDescent="0.25">
      <c r="J21104" s="92"/>
      <c r="K21104" s="92"/>
    </row>
    <row r="21105" spans="10:11" x14ac:dyDescent="0.25">
      <c r="J21105" s="92"/>
      <c r="K21105" s="92"/>
    </row>
    <row r="21106" spans="10:11" x14ac:dyDescent="0.25">
      <c r="J21106" s="92"/>
      <c r="K21106" s="92"/>
    </row>
    <row r="21107" spans="10:11" x14ac:dyDescent="0.25">
      <c r="J21107" s="92"/>
      <c r="K21107" s="92"/>
    </row>
    <row r="21108" spans="10:11" x14ac:dyDescent="0.25">
      <c r="J21108" s="92"/>
      <c r="K21108" s="92"/>
    </row>
    <row r="21109" spans="10:11" x14ac:dyDescent="0.25">
      <c r="J21109" s="92"/>
      <c r="K21109" s="92"/>
    </row>
    <row r="21110" spans="10:11" x14ac:dyDescent="0.25">
      <c r="J21110" s="92"/>
      <c r="K21110" s="92"/>
    </row>
    <row r="21111" spans="10:11" x14ac:dyDescent="0.25">
      <c r="J21111" s="92"/>
      <c r="K21111" s="92"/>
    </row>
    <row r="21112" spans="10:11" x14ac:dyDescent="0.25">
      <c r="J21112" s="92"/>
      <c r="K21112" s="92"/>
    </row>
    <row r="21113" spans="10:11" x14ac:dyDescent="0.25">
      <c r="J21113" s="92"/>
      <c r="K21113" s="92"/>
    </row>
    <row r="21114" spans="10:11" x14ac:dyDescent="0.25">
      <c r="J21114" s="92"/>
      <c r="K21114" s="92"/>
    </row>
    <row r="21115" spans="10:11" x14ac:dyDescent="0.25">
      <c r="J21115" s="92"/>
      <c r="K21115" s="92"/>
    </row>
    <row r="21116" spans="10:11" x14ac:dyDescent="0.25">
      <c r="J21116" s="92"/>
      <c r="K21116" s="92"/>
    </row>
    <row r="21117" spans="10:11" x14ac:dyDescent="0.25">
      <c r="J21117" s="92"/>
      <c r="K21117" s="92"/>
    </row>
    <row r="21118" spans="10:11" x14ac:dyDescent="0.25">
      <c r="J21118" s="92"/>
      <c r="K21118" s="92"/>
    </row>
    <row r="21119" spans="10:11" x14ac:dyDescent="0.25">
      <c r="J21119" s="92"/>
      <c r="K21119" s="92"/>
    </row>
    <row r="21120" spans="10:11" x14ac:dyDescent="0.25">
      <c r="J21120" s="92"/>
      <c r="K21120" s="92"/>
    </row>
    <row r="21121" spans="10:11" x14ac:dyDescent="0.25">
      <c r="J21121" s="92"/>
      <c r="K21121" s="92"/>
    </row>
    <row r="21122" spans="10:11" x14ac:dyDescent="0.25">
      <c r="J21122" s="92"/>
      <c r="K21122" s="92"/>
    </row>
    <row r="21123" spans="10:11" x14ac:dyDescent="0.25">
      <c r="J21123" s="92"/>
      <c r="K21123" s="92"/>
    </row>
    <row r="21124" spans="10:11" x14ac:dyDescent="0.25">
      <c r="J21124" s="92"/>
      <c r="K21124" s="92"/>
    </row>
    <row r="21125" spans="10:11" x14ac:dyDescent="0.25">
      <c r="J21125" s="92"/>
      <c r="K21125" s="92"/>
    </row>
    <row r="21126" spans="10:11" x14ac:dyDescent="0.25">
      <c r="J21126" s="92"/>
      <c r="K21126" s="92"/>
    </row>
    <row r="21127" spans="10:11" x14ac:dyDescent="0.25">
      <c r="J21127" s="92"/>
      <c r="K21127" s="92"/>
    </row>
    <row r="21128" spans="10:11" x14ac:dyDescent="0.25">
      <c r="J21128" s="92"/>
      <c r="K21128" s="92"/>
    </row>
    <row r="21129" spans="10:11" x14ac:dyDescent="0.25">
      <c r="J21129" s="92"/>
      <c r="K21129" s="92"/>
    </row>
    <row r="21130" spans="10:11" x14ac:dyDescent="0.25">
      <c r="J21130" s="92"/>
      <c r="K21130" s="92"/>
    </row>
    <row r="21131" spans="10:11" x14ac:dyDescent="0.25">
      <c r="J21131" s="92"/>
      <c r="K21131" s="92"/>
    </row>
    <row r="21132" spans="10:11" x14ac:dyDescent="0.25">
      <c r="J21132" s="92"/>
      <c r="K21132" s="92"/>
    </row>
    <row r="21133" spans="10:11" x14ac:dyDescent="0.25">
      <c r="J21133" s="92"/>
      <c r="K21133" s="92"/>
    </row>
    <row r="21134" spans="10:11" x14ac:dyDescent="0.25">
      <c r="J21134" s="92"/>
      <c r="K21134" s="92"/>
    </row>
    <row r="21135" spans="10:11" x14ac:dyDescent="0.25">
      <c r="J21135" s="92"/>
      <c r="K21135" s="92"/>
    </row>
    <row r="21136" spans="10:11" x14ac:dyDescent="0.25">
      <c r="J21136" s="92"/>
      <c r="K21136" s="92"/>
    </row>
    <row r="21137" spans="10:11" x14ac:dyDescent="0.25">
      <c r="J21137" s="92"/>
      <c r="K21137" s="92"/>
    </row>
    <row r="21138" spans="10:11" x14ac:dyDescent="0.25">
      <c r="J21138" s="92"/>
      <c r="K21138" s="92"/>
    </row>
    <row r="21139" spans="10:11" x14ac:dyDescent="0.25">
      <c r="J21139" s="92"/>
      <c r="K21139" s="92"/>
    </row>
    <row r="21140" spans="10:11" x14ac:dyDescent="0.25">
      <c r="J21140" s="92"/>
      <c r="K21140" s="92"/>
    </row>
    <row r="21141" spans="10:11" x14ac:dyDescent="0.25">
      <c r="J21141" s="92"/>
      <c r="K21141" s="92"/>
    </row>
    <row r="21142" spans="10:11" x14ac:dyDescent="0.25">
      <c r="J21142" s="92"/>
      <c r="K21142" s="92"/>
    </row>
    <row r="21143" spans="10:11" x14ac:dyDescent="0.25">
      <c r="J21143" s="92"/>
      <c r="K21143" s="92"/>
    </row>
    <row r="21144" spans="10:11" x14ac:dyDescent="0.25">
      <c r="J21144" s="92"/>
      <c r="K21144" s="92"/>
    </row>
    <row r="21145" spans="10:11" x14ac:dyDescent="0.25">
      <c r="J21145" s="92"/>
      <c r="K21145" s="92"/>
    </row>
    <row r="21146" spans="10:11" x14ac:dyDescent="0.25">
      <c r="J21146" s="92"/>
      <c r="K21146" s="92"/>
    </row>
    <row r="21147" spans="10:11" x14ac:dyDescent="0.25">
      <c r="J21147" s="92"/>
      <c r="K21147" s="92"/>
    </row>
    <row r="21148" spans="10:11" x14ac:dyDescent="0.25">
      <c r="J21148" s="92"/>
      <c r="K21148" s="92"/>
    </row>
    <row r="21149" spans="10:11" x14ac:dyDescent="0.25">
      <c r="J21149" s="92"/>
      <c r="K21149" s="92"/>
    </row>
    <row r="21150" spans="10:11" x14ac:dyDescent="0.25">
      <c r="J21150" s="92"/>
      <c r="K21150" s="92"/>
    </row>
    <row r="21151" spans="10:11" x14ac:dyDescent="0.25">
      <c r="J21151" s="92"/>
      <c r="K21151" s="92"/>
    </row>
    <row r="21152" spans="10:11" x14ac:dyDescent="0.25">
      <c r="J21152" s="92"/>
      <c r="K21152" s="92"/>
    </row>
    <row r="21153" spans="10:11" x14ac:dyDescent="0.25">
      <c r="J21153" s="92"/>
      <c r="K21153" s="92"/>
    </row>
    <row r="21154" spans="10:11" x14ac:dyDescent="0.25">
      <c r="J21154" s="92"/>
      <c r="K21154" s="92"/>
    </row>
    <row r="21155" spans="10:11" x14ac:dyDescent="0.25">
      <c r="J21155" s="92"/>
      <c r="K21155" s="92"/>
    </row>
    <row r="21156" spans="10:11" x14ac:dyDescent="0.25">
      <c r="J21156" s="92"/>
      <c r="K21156" s="92"/>
    </row>
    <row r="21157" spans="10:11" x14ac:dyDescent="0.25">
      <c r="J21157" s="92"/>
      <c r="K21157" s="92"/>
    </row>
    <row r="21158" spans="10:11" x14ac:dyDescent="0.25">
      <c r="J21158" s="92"/>
      <c r="K21158" s="92"/>
    </row>
    <row r="21159" spans="10:11" x14ac:dyDescent="0.25">
      <c r="J21159" s="92"/>
      <c r="K21159" s="92"/>
    </row>
    <row r="21160" spans="10:11" x14ac:dyDescent="0.25">
      <c r="J21160" s="92"/>
      <c r="K21160" s="92"/>
    </row>
    <row r="21161" spans="10:11" x14ac:dyDescent="0.25">
      <c r="J21161" s="92"/>
      <c r="K21161" s="92"/>
    </row>
    <row r="21162" spans="10:11" x14ac:dyDescent="0.25">
      <c r="J21162" s="92"/>
      <c r="K21162" s="92"/>
    </row>
    <row r="21163" spans="10:11" x14ac:dyDescent="0.25">
      <c r="J21163" s="92"/>
      <c r="K21163" s="92"/>
    </row>
    <row r="21164" spans="10:11" x14ac:dyDescent="0.25">
      <c r="J21164" s="92"/>
      <c r="K21164" s="92"/>
    </row>
    <row r="21165" spans="10:11" x14ac:dyDescent="0.25">
      <c r="J21165" s="92"/>
      <c r="K21165" s="92"/>
    </row>
    <row r="21166" spans="10:11" x14ac:dyDescent="0.25">
      <c r="J21166" s="92"/>
      <c r="K21166" s="92"/>
    </row>
    <row r="21167" spans="10:11" x14ac:dyDescent="0.25">
      <c r="J21167" s="92"/>
      <c r="K21167" s="92"/>
    </row>
    <row r="21168" spans="10:11" x14ac:dyDescent="0.25">
      <c r="J21168" s="92"/>
      <c r="K21168" s="92"/>
    </row>
    <row r="21169" spans="10:11" x14ac:dyDescent="0.25">
      <c r="J21169" s="92"/>
      <c r="K21169" s="92"/>
    </row>
    <row r="21170" spans="10:11" x14ac:dyDescent="0.25">
      <c r="J21170" s="92"/>
      <c r="K21170" s="92"/>
    </row>
    <row r="21171" spans="10:11" x14ac:dyDescent="0.25">
      <c r="J21171" s="92"/>
      <c r="K21171" s="92"/>
    </row>
    <row r="21172" spans="10:11" x14ac:dyDescent="0.25">
      <c r="J21172" s="92"/>
      <c r="K21172" s="92"/>
    </row>
    <row r="21173" spans="10:11" x14ac:dyDescent="0.25">
      <c r="J21173" s="92"/>
      <c r="K21173" s="92"/>
    </row>
    <row r="21174" spans="10:11" x14ac:dyDescent="0.25">
      <c r="J21174" s="92"/>
      <c r="K21174" s="92"/>
    </row>
    <row r="21175" spans="10:11" x14ac:dyDescent="0.25">
      <c r="J21175" s="92"/>
      <c r="K21175" s="92"/>
    </row>
    <row r="21176" spans="10:11" x14ac:dyDescent="0.25">
      <c r="J21176" s="92"/>
      <c r="K21176" s="92"/>
    </row>
    <row r="21177" spans="10:11" x14ac:dyDescent="0.25">
      <c r="J21177" s="92"/>
      <c r="K21177" s="92"/>
    </row>
    <row r="21178" spans="10:11" x14ac:dyDescent="0.25">
      <c r="J21178" s="92"/>
      <c r="K21178" s="92"/>
    </row>
    <row r="21179" spans="10:11" x14ac:dyDescent="0.25">
      <c r="J21179" s="92"/>
      <c r="K21179" s="92"/>
    </row>
    <row r="21180" spans="10:11" x14ac:dyDescent="0.25">
      <c r="J21180" s="92"/>
      <c r="K21180" s="92"/>
    </row>
    <row r="21181" spans="10:11" x14ac:dyDescent="0.25">
      <c r="J21181" s="92"/>
      <c r="K21181" s="92"/>
    </row>
    <row r="21182" spans="10:11" x14ac:dyDescent="0.25">
      <c r="J21182" s="92"/>
      <c r="K21182" s="92"/>
    </row>
    <row r="21183" spans="10:11" x14ac:dyDescent="0.25">
      <c r="J21183" s="92"/>
      <c r="K21183" s="92"/>
    </row>
    <row r="21184" spans="10:11" x14ac:dyDescent="0.25">
      <c r="J21184" s="92"/>
      <c r="K21184" s="92"/>
    </row>
    <row r="21185" spans="10:11" x14ac:dyDescent="0.25">
      <c r="J21185" s="92"/>
      <c r="K21185" s="92"/>
    </row>
    <row r="21186" spans="10:11" x14ac:dyDescent="0.25">
      <c r="J21186" s="92"/>
      <c r="K21186" s="92"/>
    </row>
    <row r="21187" spans="10:11" x14ac:dyDescent="0.25">
      <c r="J21187" s="92"/>
      <c r="K21187" s="92"/>
    </row>
    <row r="21188" spans="10:11" x14ac:dyDescent="0.25">
      <c r="J21188" s="92"/>
      <c r="K21188" s="92"/>
    </row>
    <row r="21189" spans="10:11" x14ac:dyDescent="0.25">
      <c r="J21189" s="92"/>
      <c r="K21189" s="92"/>
    </row>
    <row r="21190" spans="10:11" x14ac:dyDescent="0.25">
      <c r="J21190" s="92"/>
      <c r="K21190" s="92"/>
    </row>
    <row r="21191" spans="10:11" x14ac:dyDescent="0.25">
      <c r="J21191" s="92"/>
      <c r="K21191" s="92"/>
    </row>
    <row r="21192" spans="10:11" x14ac:dyDescent="0.25">
      <c r="J21192" s="92"/>
      <c r="K21192" s="92"/>
    </row>
    <row r="21193" spans="10:11" x14ac:dyDescent="0.25">
      <c r="J21193" s="92"/>
      <c r="K21193" s="92"/>
    </row>
    <row r="21194" spans="10:11" x14ac:dyDescent="0.25">
      <c r="J21194" s="92"/>
      <c r="K21194" s="92"/>
    </row>
    <row r="21195" spans="10:11" x14ac:dyDescent="0.25">
      <c r="J21195" s="92"/>
      <c r="K21195" s="92"/>
    </row>
    <row r="21196" spans="10:11" x14ac:dyDescent="0.25">
      <c r="J21196" s="92"/>
      <c r="K21196" s="92"/>
    </row>
    <row r="21197" spans="10:11" x14ac:dyDescent="0.25">
      <c r="J21197" s="92"/>
      <c r="K21197" s="92"/>
    </row>
    <row r="21198" spans="10:11" x14ac:dyDescent="0.25">
      <c r="J21198" s="92"/>
      <c r="K21198" s="92"/>
    </row>
    <row r="21199" spans="10:11" x14ac:dyDescent="0.25">
      <c r="J21199" s="92"/>
      <c r="K21199" s="92"/>
    </row>
    <row r="21200" spans="10:11" x14ac:dyDescent="0.25">
      <c r="J21200" s="92"/>
      <c r="K21200" s="92"/>
    </row>
    <row r="21201" spans="10:11" x14ac:dyDescent="0.25">
      <c r="J21201" s="92"/>
      <c r="K21201" s="92"/>
    </row>
    <row r="21202" spans="10:11" x14ac:dyDescent="0.25">
      <c r="J21202" s="92"/>
      <c r="K21202" s="92"/>
    </row>
    <row r="21203" spans="10:11" x14ac:dyDescent="0.25">
      <c r="J21203" s="92"/>
      <c r="K21203" s="92"/>
    </row>
    <row r="21204" spans="10:11" x14ac:dyDescent="0.25">
      <c r="J21204" s="92"/>
      <c r="K21204" s="92"/>
    </row>
    <row r="21205" spans="10:11" x14ac:dyDescent="0.25">
      <c r="J21205" s="92"/>
      <c r="K21205" s="92"/>
    </row>
    <row r="21206" spans="10:11" x14ac:dyDescent="0.25">
      <c r="J21206" s="92"/>
      <c r="K21206" s="92"/>
    </row>
    <row r="21207" spans="10:11" x14ac:dyDescent="0.25">
      <c r="J21207" s="92"/>
      <c r="K21207" s="92"/>
    </row>
    <row r="21208" spans="10:11" x14ac:dyDescent="0.25">
      <c r="J21208" s="92"/>
      <c r="K21208" s="92"/>
    </row>
    <row r="21209" spans="10:11" x14ac:dyDescent="0.25">
      <c r="J21209" s="92"/>
      <c r="K21209" s="92"/>
    </row>
    <row r="21210" spans="10:11" x14ac:dyDescent="0.25">
      <c r="J21210" s="92"/>
      <c r="K21210" s="92"/>
    </row>
    <row r="21211" spans="10:11" x14ac:dyDescent="0.25">
      <c r="J21211" s="92"/>
      <c r="K21211" s="92"/>
    </row>
    <row r="21212" spans="10:11" x14ac:dyDescent="0.25">
      <c r="J21212" s="92"/>
      <c r="K21212" s="92"/>
    </row>
    <row r="21213" spans="10:11" x14ac:dyDescent="0.25">
      <c r="J21213" s="92"/>
      <c r="K21213" s="92"/>
    </row>
    <row r="21214" spans="10:11" x14ac:dyDescent="0.25">
      <c r="J21214" s="92"/>
      <c r="K21214" s="92"/>
    </row>
    <row r="21215" spans="10:11" x14ac:dyDescent="0.25">
      <c r="J21215" s="92"/>
      <c r="K21215" s="92"/>
    </row>
    <row r="21216" spans="10:11" x14ac:dyDescent="0.25">
      <c r="J21216" s="92"/>
      <c r="K21216" s="92"/>
    </row>
    <row r="21217" spans="10:11" x14ac:dyDescent="0.25">
      <c r="J21217" s="92"/>
      <c r="K21217" s="92"/>
    </row>
    <row r="21218" spans="10:11" x14ac:dyDescent="0.25">
      <c r="J21218" s="92"/>
      <c r="K21218" s="92"/>
    </row>
    <row r="21219" spans="10:11" x14ac:dyDescent="0.25">
      <c r="J21219" s="92"/>
      <c r="K21219" s="92"/>
    </row>
    <row r="21220" spans="10:11" x14ac:dyDescent="0.25">
      <c r="J21220" s="92"/>
      <c r="K21220" s="92"/>
    </row>
    <row r="21221" spans="10:11" x14ac:dyDescent="0.25">
      <c r="J21221" s="92"/>
      <c r="K21221" s="92"/>
    </row>
    <row r="21222" spans="10:11" x14ac:dyDescent="0.25">
      <c r="J21222" s="92"/>
      <c r="K21222" s="92"/>
    </row>
    <row r="21223" spans="10:11" x14ac:dyDescent="0.25">
      <c r="J21223" s="92"/>
      <c r="K21223" s="92"/>
    </row>
    <row r="21224" spans="10:11" x14ac:dyDescent="0.25">
      <c r="J21224" s="92"/>
      <c r="K21224" s="92"/>
    </row>
    <row r="21225" spans="10:11" x14ac:dyDescent="0.25">
      <c r="J21225" s="92"/>
      <c r="K21225" s="92"/>
    </row>
    <row r="21226" spans="10:11" x14ac:dyDescent="0.25">
      <c r="J21226" s="92"/>
      <c r="K21226" s="92"/>
    </row>
    <row r="21227" spans="10:11" x14ac:dyDescent="0.25">
      <c r="J21227" s="92"/>
      <c r="K21227" s="92"/>
    </row>
    <row r="21228" spans="10:11" x14ac:dyDescent="0.25">
      <c r="J21228" s="92"/>
      <c r="K21228" s="92"/>
    </row>
    <row r="21229" spans="10:11" x14ac:dyDescent="0.25">
      <c r="J21229" s="92"/>
      <c r="K21229" s="92"/>
    </row>
    <row r="21230" spans="10:11" x14ac:dyDescent="0.25">
      <c r="J21230" s="92"/>
      <c r="K21230" s="92"/>
    </row>
    <row r="21231" spans="10:11" x14ac:dyDescent="0.25">
      <c r="J21231" s="92"/>
      <c r="K21231" s="92"/>
    </row>
    <row r="21232" spans="10:11" x14ac:dyDescent="0.25">
      <c r="J21232" s="92"/>
      <c r="K21232" s="92"/>
    </row>
    <row r="21233" spans="10:11" x14ac:dyDescent="0.25">
      <c r="J21233" s="92"/>
      <c r="K21233" s="92"/>
    </row>
    <row r="21234" spans="10:11" x14ac:dyDescent="0.25">
      <c r="J21234" s="92"/>
      <c r="K21234" s="92"/>
    </row>
    <row r="21235" spans="10:11" x14ac:dyDescent="0.25">
      <c r="J21235" s="92"/>
      <c r="K21235" s="92"/>
    </row>
    <row r="21236" spans="10:11" x14ac:dyDescent="0.25">
      <c r="J21236" s="92"/>
      <c r="K21236" s="92"/>
    </row>
    <row r="21237" spans="10:11" x14ac:dyDescent="0.25">
      <c r="J21237" s="92"/>
      <c r="K21237" s="92"/>
    </row>
    <row r="21238" spans="10:11" x14ac:dyDescent="0.25">
      <c r="J21238" s="92"/>
      <c r="K21238" s="92"/>
    </row>
    <row r="21239" spans="10:11" x14ac:dyDescent="0.25">
      <c r="J21239" s="92"/>
      <c r="K21239" s="92"/>
    </row>
    <row r="21240" spans="10:11" x14ac:dyDescent="0.25">
      <c r="J21240" s="92"/>
      <c r="K21240" s="92"/>
    </row>
    <row r="21241" spans="10:11" x14ac:dyDescent="0.25">
      <c r="J21241" s="92"/>
      <c r="K21241" s="92"/>
    </row>
    <row r="21242" spans="10:11" x14ac:dyDescent="0.25">
      <c r="J21242" s="92"/>
      <c r="K21242" s="92"/>
    </row>
    <row r="21243" spans="10:11" x14ac:dyDescent="0.25">
      <c r="J21243" s="92"/>
      <c r="K21243" s="92"/>
    </row>
    <row r="21244" spans="10:11" x14ac:dyDescent="0.25">
      <c r="J21244" s="92"/>
      <c r="K21244" s="92"/>
    </row>
    <row r="21245" spans="10:11" x14ac:dyDescent="0.25">
      <c r="J21245" s="92"/>
      <c r="K21245" s="92"/>
    </row>
    <row r="21246" spans="10:11" x14ac:dyDescent="0.25">
      <c r="J21246" s="92"/>
      <c r="K21246" s="92"/>
    </row>
    <row r="21247" spans="10:11" x14ac:dyDescent="0.25">
      <c r="J21247" s="92"/>
      <c r="K21247" s="92"/>
    </row>
    <row r="21248" spans="10:11" x14ac:dyDescent="0.25">
      <c r="J21248" s="92"/>
      <c r="K21248" s="92"/>
    </row>
    <row r="21249" spans="10:11" x14ac:dyDescent="0.25">
      <c r="J21249" s="92"/>
      <c r="K21249" s="92"/>
    </row>
    <row r="21250" spans="10:11" x14ac:dyDescent="0.25">
      <c r="J21250" s="92"/>
      <c r="K21250" s="92"/>
    </row>
    <row r="21251" spans="10:11" x14ac:dyDescent="0.25">
      <c r="J21251" s="92"/>
      <c r="K21251" s="92"/>
    </row>
    <row r="21252" spans="10:11" x14ac:dyDescent="0.25">
      <c r="J21252" s="92"/>
      <c r="K21252" s="92"/>
    </row>
    <row r="21253" spans="10:11" x14ac:dyDescent="0.25">
      <c r="J21253" s="92"/>
      <c r="K21253" s="92"/>
    </row>
    <row r="21254" spans="10:11" x14ac:dyDescent="0.25">
      <c r="J21254" s="92"/>
      <c r="K21254" s="92"/>
    </row>
    <row r="21255" spans="10:11" x14ac:dyDescent="0.25">
      <c r="J21255" s="92"/>
      <c r="K21255" s="92"/>
    </row>
    <row r="21256" spans="10:11" x14ac:dyDescent="0.25">
      <c r="J21256" s="92"/>
      <c r="K21256" s="92"/>
    </row>
    <row r="21257" spans="10:11" x14ac:dyDescent="0.25">
      <c r="J21257" s="92"/>
      <c r="K21257" s="92"/>
    </row>
    <row r="21258" spans="10:11" x14ac:dyDescent="0.25">
      <c r="J21258" s="92"/>
      <c r="K21258" s="92"/>
    </row>
    <row r="21259" spans="10:11" x14ac:dyDescent="0.25">
      <c r="J21259" s="92"/>
      <c r="K21259" s="92"/>
    </row>
    <row r="21260" spans="10:11" x14ac:dyDescent="0.25">
      <c r="J21260" s="92"/>
      <c r="K21260" s="92"/>
    </row>
    <row r="21261" spans="10:11" x14ac:dyDescent="0.25">
      <c r="J21261" s="92"/>
      <c r="K21261" s="92"/>
    </row>
    <row r="21262" spans="10:11" x14ac:dyDescent="0.25">
      <c r="J21262" s="92"/>
      <c r="K21262" s="92"/>
    </row>
    <row r="21263" spans="10:11" x14ac:dyDescent="0.25">
      <c r="J21263" s="92"/>
      <c r="K21263" s="92"/>
    </row>
    <row r="21264" spans="10:11" x14ac:dyDescent="0.25">
      <c r="J21264" s="92"/>
      <c r="K21264" s="92"/>
    </row>
    <row r="21265" spans="10:11" x14ac:dyDescent="0.25">
      <c r="J21265" s="92"/>
      <c r="K21265" s="92"/>
    </row>
    <row r="21266" spans="10:11" x14ac:dyDescent="0.25">
      <c r="J21266" s="92"/>
      <c r="K21266" s="92"/>
    </row>
    <row r="21267" spans="10:11" x14ac:dyDescent="0.25">
      <c r="J21267" s="92"/>
      <c r="K21267" s="92"/>
    </row>
    <row r="21268" spans="10:11" x14ac:dyDescent="0.25">
      <c r="J21268" s="92"/>
      <c r="K21268" s="92"/>
    </row>
    <row r="21269" spans="10:11" x14ac:dyDescent="0.25">
      <c r="J21269" s="92"/>
      <c r="K21269" s="92"/>
    </row>
    <row r="21270" spans="10:11" x14ac:dyDescent="0.25">
      <c r="J21270" s="92"/>
      <c r="K21270" s="92"/>
    </row>
    <row r="21271" spans="10:11" x14ac:dyDescent="0.25">
      <c r="J21271" s="92"/>
      <c r="K21271" s="92"/>
    </row>
    <row r="21272" spans="10:11" x14ac:dyDescent="0.25">
      <c r="J21272" s="92"/>
      <c r="K21272" s="92"/>
    </row>
    <row r="21273" spans="10:11" x14ac:dyDescent="0.25">
      <c r="J21273" s="92"/>
      <c r="K21273" s="92"/>
    </row>
    <row r="21274" spans="10:11" x14ac:dyDescent="0.25">
      <c r="J21274" s="92"/>
      <c r="K21274" s="92"/>
    </row>
    <row r="21275" spans="10:11" x14ac:dyDescent="0.25">
      <c r="J21275" s="92"/>
      <c r="K21275" s="92"/>
    </row>
    <row r="21276" spans="10:11" x14ac:dyDescent="0.25">
      <c r="J21276" s="92"/>
      <c r="K21276" s="92"/>
    </row>
    <row r="21277" spans="10:11" x14ac:dyDescent="0.25">
      <c r="J21277" s="92"/>
      <c r="K21277" s="92"/>
    </row>
    <row r="21278" spans="10:11" x14ac:dyDescent="0.25">
      <c r="J21278" s="92"/>
      <c r="K21278" s="92"/>
    </row>
    <row r="21279" spans="10:11" x14ac:dyDescent="0.25">
      <c r="J21279" s="92"/>
      <c r="K21279" s="92"/>
    </row>
    <row r="21280" spans="10:11" x14ac:dyDescent="0.25">
      <c r="J21280" s="92"/>
      <c r="K21280" s="92"/>
    </row>
    <row r="21281" spans="10:11" x14ac:dyDescent="0.25">
      <c r="J21281" s="92"/>
      <c r="K21281" s="92"/>
    </row>
    <row r="21282" spans="10:11" x14ac:dyDescent="0.25">
      <c r="J21282" s="92"/>
      <c r="K21282" s="92"/>
    </row>
    <row r="21283" spans="10:11" x14ac:dyDescent="0.25">
      <c r="J21283" s="92"/>
      <c r="K21283" s="92"/>
    </row>
    <row r="21284" spans="10:11" x14ac:dyDescent="0.25">
      <c r="J21284" s="92"/>
      <c r="K21284" s="92"/>
    </row>
    <row r="21285" spans="10:11" x14ac:dyDescent="0.25">
      <c r="J21285" s="92"/>
      <c r="K21285" s="92"/>
    </row>
    <row r="21286" spans="10:11" x14ac:dyDescent="0.25">
      <c r="J21286" s="92"/>
      <c r="K21286" s="92"/>
    </row>
    <row r="21287" spans="10:11" x14ac:dyDescent="0.25">
      <c r="J21287" s="92"/>
      <c r="K21287" s="92"/>
    </row>
    <row r="21288" spans="10:11" x14ac:dyDescent="0.25">
      <c r="J21288" s="92"/>
      <c r="K21288" s="92"/>
    </row>
    <row r="21289" spans="10:11" x14ac:dyDescent="0.25">
      <c r="J21289" s="92"/>
      <c r="K21289" s="92"/>
    </row>
    <row r="21290" spans="10:11" x14ac:dyDescent="0.25">
      <c r="J21290" s="92"/>
      <c r="K21290" s="92"/>
    </row>
    <row r="21291" spans="10:11" x14ac:dyDescent="0.25">
      <c r="J21291" s="92"/>
      <c r="K21291" s="92"/>
    </row>
    <row r="21292" spans="10:11" x14ac:dyDescent="0.25">
      <c r="J21292" s="92"/>
      <c r="K21292" s="92"/>
    </row>
    <row r="21293" spans="10:11" x14ac:dyDescent="0.25">
      <c r="J21293" s="92"/>
      <c r="K21293" s="92"/>
    </row>
    <row r="21294" spans="10:11" x14ac:dyDescent="0.25">
      <c r="J21294" s="92"/>
      <c r="K21294" s="92"/>
    </row>
    <row r="21295" spans="10:11" x14ac:dyDescent="0.25">
      <c r="J21295" s="92"/>
      <c r="K21295" s="92"/>
    </row>
    <row r="21296" spans="10:11" x14ac:dyDescent="0.25">
      <c r="J21296" s="92"/>
      <c r="K21296" s="92"/>
    </row>
    <row r="21297" spans="10:11" x14ac:dyDescent="0.25">
      <c r="J21297" s="92"/>
      <c r="K21297" s="92"/>
    </row>
    <row r="21298" spans="10:11" x14ac:dyDescent="0.25">
      <c r="J21298" s="92"/>
      <c r="K21298" s="92"/>
    </row>
    <row r="21299" spans="10:11" x14ac:dyDescent="0.25">
      <c r="J21299" s="92"/>
      <c r="K21299" s="92"/>
    </row>
    <row r="21300" spans="10:11" x14ac:dyDescent="0.25">
      <c r="J21300" s="92"/>
      <c r="K21300" s="92"/>
    </row>
    <row r="21301" spans="10:11" x14ac:dyDescent="0.25">
      <c r="J21301" s="92"/>
      <c r="K21301" s="92"/>
    </row>
    <row r="21302" spans="10:11" x14ac:dyDescent="0.25">
      <c r="J21302" s="92"/>
      <c r="K21302" s="92"/>
    </row>
    <row r="21303" spans="10:11" x14ac:dyDescent="0.25">
      <c r="J21303" s="92"/>
      <c r="K21303" s="92"/>
    </row>
    <row r="21304" spans="10:11" x14ac:dyDescent="0.25">
      <c r="J21304" s="92"/>
      <c r="K21304" s="92"/>
    </row>
    <row r="21305" spans="10:11" x14ac:dyDescent="0.25">
      <c r="J21305" s="92"/>
      <c r="K21305" s="92"/>
    </row>
    <row r="21306" spans="10:11" x14ac:dyDescent="0.25">
      <c r="J21306" s="92"/>
      <c r="K21306" s="92"/>
    </row>
    <row r="21307" spans="10:11" x14ac:dyDescent="0.25">
      <c r="J21307" s="92"/>
      <c r="K21307" s="92"/>
    </row>
    <row r="21308" spans="10:11" x14ac:dyDescent="0.25">
      <c r="J21308" s="92"/>
      <c r="K21308" s="92"/>
    </row>
    <row r="21309" spans="10:11" x14ac:dyDescent="0.25">
      <c r="J21309" s="92"/>
      <c r="K21309" s="92"/>
    </row>
    <row r="21310" spans="10:11" x14ac:dyDescent="0.25">
      <c r="J21310" s="92"/>
      <c r="K21310" s="92"/>
    </row>
    <row r="21311" spans="10:11" x14ac:dyDescent="0.25">
      <c r="J21311" s="92"/>
      <c r="K21311" s="92"/>
    </row>
    <row r="21312" spans="10:11" x14ac:dyDescent="0.25">
      <c r="J21312" s="92"/>
      <c r="K21312" s="92"/>
    </row>
    <row r="21313" spans="10:11" x14ac:dyDescent="0.25">
      <c r="J21313" s="92"/>
      <c r="K21313" s="92"/>
    </row>
    <row r="21314" spans="10:11" x14ac:dyDescent="0.25">
      <c r="J21314" s="92"/>
      <c r="K21314" s="92"/>
    </row>
    <row r="21315" spans="10:11" x14ac:dyDescent="0.25">
      <c r="J21315" s="92"/>
      <c r="K21315" s="92"/>
    </row>
    <row r="21316" spans="10:11" x14ac:dyDescent="0.25">
      <c r="J21316" s="92"/>
      <c r="K21316" s="92"/>
    </row>
    <row r="21317" spans="10:11" x14ac:dyDescent="0.25">
      <c r="J21317" s="92"/>
      <c r="K21317" s="92"/>
    </row>
    <row r="21318" spans="10:11" x14ac:dyDescent="0.25">
      <c r="J21318" s="92"/>
      <c r="K21318" s="92"/>
    </row>
    <row r="21319" spans="10:11" x14ac:dyDescent="0.25">
      <c r="J21319" s="92"/>
      <c r="K21319" s="92"/>
    </row>
    <row r="21320" spans="10:11" x14ac:dyDescent="0.25">
      <c r="J21320" s="92"/>
      <c r="K21320" s="92"/>
    </row>
    <row r="21321" spans="10:11" x14ac:dyDescent="0.25">
      <c r="J21321" s="92"/>
      <c r="K21321" s="92"/>
    </row>
    <row r="21322" spans="10:11" x14ac:dyDescent="0.25">
      <c r="J21322" s="92"/>
      <c r="K21322" s="92"/>
    </row>
    <row r="21323" spans="10:11" x14ac:dyDescent="0.25">
      <c r="J21323" s="92"/>
      <c r="K21323" s="92"/>
    </row>
    <row r="21324" spans="10:11" x14ac:dyDescent="0.25">
      <c r="J21324" s="92"/>
      <c r="K21324" s="92"/>
    </row>
    <row r="21325" spans="10:11" x14ac:dyDescent="0.25">
      <c r="J21325" s="92"/>
      <c r="K21325" s="92"/>
    </row>
    <row r="21326" spans="10:11" x14ac:dyDescent="0.25">
      <c r="J21326" s="92"/>
      <c r="K21326" s="92"/>
    </row>
    <row r="21327" spans="10:11" x14ac:dyDescent="0.25">
      <c r="J21327" s="92"/>
      <c r="K21327" s="92"/>
    </row>
    <row r="21328" spans="10:11" x14ac:dyDescent="0.25">
      <c r="J21328" s="92"/>
      <c r="K21328" s="92"/>
    </row>
    <row r="21329" spans="10:11" x14ac:dyDescent="0.25">
      <c r="J21329" s="92"/>
      <c r="K21329" s="92"/>
    </row>
    <row r="21330" spans="10:11" x14ac:dyDescent="0.25">
      <c r="J21330" s="92"/>
      <c r="K21330" s="92"/>
    </row>
    <row r="21331" spans="10:11" x14ac:dyDescent="0.25">
      <c r="J21331" s="92"/>
      <c r="K21331" s="92"/>
    </row>
    <row r="21332" spans="10:11" x14ac:dyDescent="0.25">
      <c r="J21332" s="92"/>
      <c r="K21332" s="92"/>
    </row>
    <row r="21333" spans="10:11" x14ac:dyDescent="0.25">
      <c r="J21333" s="92"/>
      <c r="K21333" s="92"/>
    </row>
    <row r="21334" spans="10:11" x14ac:dyDescent="0.25">
      <c r="J21334" s="92"/>
      <c r="K21334" s="92"/>
    </row>
    <row r="21335" spans="10:11" x14ac:dyDescent="0.25">
      <c r="J21335" s="92"/>
      <c r="K21335" s="92"/>
    </row>
    <row r="21336" spans="10:11" x14ac:dyDescent="0.25">
      <c r="J21336" s="92"/>
      <c r="K21336" s="92"/>
    </row>
    <row r="21337" spans="10:11" x14ac:dyDescent="0.25">
      <c r="J21337" s="92"/>
      <c r="K21337" s="92"/>
    </row>
    <row r="21338" spans="10:11" x14ac:dyDescent="0.25">
      <c r="J21338" s="92"/>
      <c r="K21338" s="92"/>
    </row>
    <row r="21339" spans="10:11" x14ac:dyDescent="0.25">
      <c r="J21339" s="92"/>
      <c r="K21339" s="92"/>
    </row>
    <row r="21340" spans="10:11" x14ac:dyDescent="0.25">
      <c r="J21340" s="92"/>
      <c r="K21340" s="92"/>
    </row>
    <row r="21341" spans="10:11" x14ac:dyDescent="0.25">
      <c r="J21341" s="92"/>
      <c r="K21341" s="92"/>
    </row>
    <row r="21342" spans="10:11" x14ac:dyDescent="0.25">
      <c r="J21342" s="92"/>
      <c r="K21342" s="92"/>
    </row>
    <row r="21343" spans="10:11" x14ac:dyDescent="0.25">
      <c r="J21343" s="92"/>
      <c r="K21343" s="92"/>
    </row>
    <row r="21344" spans="10:11" x14ac:dyDescent="0.25">
      <c r="J21344" s="92"/>
      <c r="K21344" s="92"/>
    </row>
    <row r="21345" spans="10:11" x14ac:dyDescent="0.25">
      <c r="J21345" s="92"/>
      <c r="K21345" s="92"/>
    </row>
    <row r="21346" spans="10:11" x14ac:dyDescent="0.25">
      <c r="J21346" s="92"/>
      <c r="K21346" s="92"/>
    </row>
    <row r="21347" spans="10:11" x14ac:dyDescent="0.25">
      <c r="J21347" s="92"/>
      <c r="K21347" s="92"/>
    </row>
    <row r="21348" spans="10:11" x14ac:dyDescent="0.25">
      <c r="J21348" s="92"/>
      <c r="K21348" s="92"/>
    </row>
    <row r="21349" spans="10:11" x14ac:dyDescent="0.25">
      <c r="J21349" s="92"/>
      <c r="K21349" s="92"/>
    </row>
    <row r="21350" spans="10:11" x14ac:dyDescent="0.25">
      <c r="J21350" s="92"/>
      <c r="K21350" s="92"/>
    </row>
    <row r="21351" spans="10:11" x14ac:dyDescent="0.25">
      <c r="J21351" s="92"/>
      <c r="K21351" s="92"/>
    </row>
    <row r="21352" spans="10:11" x14ac:dyDescent="0.25">
      <c r="J21352" s="92"/>
      <c r="K21352" s="92"/>
    </row>
    <row r="21353" spans="10:11" x14ac:dyDescent="0.25">
      <c r="J21353" s="92"/>
      <c r="K21353" s="92"/>
    </row>
    <row r="21354" spans="10:11" x14ac:dyDescent="0.25">
      <c r="J21354" s="92"/>
      <c r="K21354" s="92"/>
    </row>
    <row r="21355" spans="10:11" x14ac:dyDescent="0.25">
      <c r="J21355" s="92"/>
      <c r="K21355" s="92"/>
    </row>
    <row r="21356" spans="10:11" x14ac:dyDescent="0.25">
      <c r="J21356" s="92"/>
      <c r="K21356" s="92"/>
    </row>
    <row r="21357" spans="10:11" x14ac:dyDescent="0.25">
      <c r="J21357" s="92"/>
      <c r="K21357" s="92"/>
    </row>
    <row r="21358" spans="10:11" x14ac:dyDescent="0.25">
      <c r="J21358" s="92"/>
      <c r="K21358" s="92"/>
    </row>
    <row r="21359" spans="10:11" x14ac:dyDescent="0.25">
      <c r="J21359" s="92"/>
      <c r="K21359" s="92"/>
    </row>
    <row r="21360" spans="10:11" x14ac:dyDescent="0.25">
      <c r="J21360" s="92"/>
      <c r="K21360" s="92"/>
    </row>
    <row r="21361" spans="10:11" x14ac:dyDescent="0.25">
      <c r="J21361" s="92"/>
      <c r="K21361" s="92"/>
    </row>
    <row r="21362" spans="10:11" x14ac:dyDescent="0.25">
      <c r="J21362" s="92"/>
      <c r="K21362" s="92"/>
    </row>
    <row r="21363" spans="10:11" x14ac:dyDescent="0.25">
      <c r="J21363" s="92"/>
      <c r="K21363" s="92"/>
    </row>
    <row r="21364" spans="10:11" x14ac:dyDescent="0.25">
      <c r="J21364" s="92"/>
      <c r="K21364" s="92"/>
    </row>
    <row r="21365" spans="10:11" x14ac:dyDescent="0.25">
      <c r="J21365" s="92"/>
      <c r="K21365" s="92"/>
    </row>
    <row r="21366" spans="10:11" x14ac:dyDescent="0.25">
      <c r="J21366" s="92"/>
      <c r="K21366" s="92"/>
    </row>
    <row r="21367" spans="10:11" x14ac:dyDescent="0.25">
      <c r="J21367" s="92"/>
      <c r="K21367" s="92"/>
    </row>
    <row r="21368" spans="10:11" x14ac:dyDescent="0.25">
      <c r="J21368" s="92"/>
      <c r="K21368" s="92"/>
    </row>
    <row r="21369" spans="10:11" x14ac:dyDescent="0.25">
      <c r="J21369" s="92"/>
      <c r="K21369" s="92"/>
    </row>
    <row r="21370" spans="10:11" x14ac:dyDescent="0.25">
      <c r="J21370" s="92"/>
      <c r="K21370" s="92"/>
    </row>
    <row r="21371" spans="10:11" x14ac:dyDescent="0.25">
      <c r="J21371" s="92"/>
      <c r="K21371" s="92"/>
    </row>
    <row r="21372" spans="10:11" x14ac:dyDescent="0.25">
      <c r="J21372" s="92"/>
      <c r="K21372" s="92"/>
    </row>
    <row r="21373" spans="10:11" x14ac:dyDescent="0.25">
      <c r="J21373" s="92"/>
      <c r="K21373" s="92"/>
    </row>
    <row r="21374" spans="10:11" x14ac:dyDescent="0.25">
      <c r="J21374" s="92"/>
      <c r="K21374" s="92"/>
    </row>
    <row r="21375" spans="10:11" x14ac:dyDescent="0.25">
      <c r="J21375" s="92"/>
      <c r="K21375" s="92"/>
    </row>
    <row r="21376" spans="10:11" x14ac:dyDescent="0.25">
      <c r="J21376" s="92"/>
      <c r="K21376" s="92"/>
    </row>
    <row r="21377" spans="10:11" x14ac:dyDescent="0.25">
      <c r="J21377" s="92"/>
      <c r="K21377" s="92"/>
    </row>
    <row r="21378" spans="10:11" x14ac:dyDescent="0.25">
      <c r="J21378" s="92"/>
      <c r="K21378" s="92"/>
    </row>
    <row r="21379" spans="10:11" x14ac:dyDescent="0.25">
      <c r="J21379" s="92"/>
      <c r="K21379" s="92"/>
    </row>
    <row r="21380" spans="10:11" x14ac:dyDescent="0.25">
      <c r="J21380" s="92"/>
      <c r="K21380" s="92"/>
    </row>
    <row r="21381" spans="10:11" x14ac:dyDescent="0.25">
      <c r="J21381" s="92"/>
      <c r="K21381" s="92"/>
    </row>
    <row r="21382" spans="10:11" x14ac:dyDescent="0.25">
      <c r="J21382" s="92"/>
      <c r="K21382" s="92"/>
    </row>
    <row r="21383" spans="10:11" x14ac:dyDescent="0.25">
      <c r="J21383" s="92"/>
      <c r="K21383" s="92"/>
    </row>
    <row r="21384" spans="10:11" x14ac:dyDescent="0.25">
      <c r="J21384" s="92"/>
      <c r="K21384" s="92"/>
    </row>
    <row r="21385" spans="10:11" x14ac:dyDescent="0.25">
      <c r="J21385" s="92"/>
      <c r="K21385" s="92"/>
    </row>
    <row r="21386" spans="10:11" x14ac:dyDescent="0.25">
      <c r="J21386" s="92"/>
      <c r="K21386" s="92"/>
    </row>
    <row r="21387" spans="10:11" x14ac:dyDescent="0.25">
      <c r="J21387" s="92"/>
      <c r="K21387" s="92"/>
    </row>
    <row r="21388" spans="10:11" x14ac:dyDescent="0.25">
      <c r="J21388" s="92"/>
      <c r="K21388" s="92"/>
    </row>
    <row r="21389" spans="10:11" x14ac:dyDescent="0.25">
      <c r="J21389" s="92"/>
      <c r="K21389" s="92"/>
    </row>
    <row r="21390" spans="10:11" x14ac:dyDescent="0.25">
      <c r="J21390" s="92"/>
      <c r="K21390" s="92"/>
    </row>
    <row r="21391" spans="10:11" x14ac:dyDescent="0.25">
      <c r="J21391" s="92"/>
      <c r="K21391" s="92"/>
    </row>
    <row r="21392" spans="10:11" x14ac:dyDescent="0.25">
      <c r="J21392" s="92"/>
      <c r="K21392" s="92"/>
    </row>
    <row r="21393" spans="10:11" x14ac:dyDescent="0.25">
      <c r="J21393" s="92"/>
      <c r="K21393" s="92"/>
    </row>
    <row r="21394" spans="10:11" x14ac:dyDescent="0.25">
      <c r="J21394" s="92"/>
      <c r="K21394" s="92"/>
    </row>
    <row r="21395" spans="10:11" x14ac:dyDescent="0.25">
      <c r="J21395" s="92"/>
      <c r="K21395" s="92"/>
    </row>
    <row r="21396" spans="10:11" x14ac:dyDescent="0.25">
      <c r="J21396" s="92"/>
      <c r="K21396" s="92"/>
    </row>
    <row r="21397" spans="10:11" x14ac:dyDescent="0.25">
      <c r="J21397" s="92"/>
      <c r="K21397" s="92"/>
    </row>
    <row r="21398" spans="10:11" x14ac:dyDescent="0.25">
      <c r="J21398" s="92"/>
      <c r="K21398" s="92"/>
    </row>
    <row r="21399" spans="10:11" x14ac:dyDescent="0.25">
      <c r="J21399" s="92"/>
      <c r="K21399" s="92"/>
    </row>
    <row r="21400" spans="10:11" x14ac:dyDescent="0.25">
      <c r="J21400" s="92"/>
      <c r="K21400" s="92"/>
    </row>
    <row r="21401" spans="10:11" x14ac:dyDescent="0.25">
      <c r="J21401" s="92"/>
      <c r="K21401" s="92"/>
    </row>
    <row r="21402" spans="10:11" x14ac:dyDescent="0.25">
      <c r="J21402" s="92"/>
      <c r="K21402" s="92"/>
    </row>
    <row r="21403" spans="10:11" x14ac:dyDescent="0.25">
      <c r="J21403" s="92"/>
      <c r="K21403" s="92"/>
    </row>
    <row r="21404" spans="10:11" x14ac:dyDescent="0.25">
      <c r="J21404" s="92"/>
      <c r="K21404" s="92"/>
    </row>
    <row r="21405" spans="10:11" x14ac:dyDescent="0.25">
      <c r="J21405" s="92"/>
      <c r="K21405" s="92"/>
    </row>
    <row r="21406" spans="10:11" x14ac:dyDescent="0.25">
      <c r="J21406" s="92"/>
      <c r="K21406" s="92"/>
    </row>
    <row r="21407" spans="10:11" x14ac:dyDescent="0.25">
      <c r="J21407" s="92"/>
      <c r="K21407" s="92"/>
    </row>
    <row r="21408" spans="10:11" x14ac:dyDescent="0.25">
      <c r="J21408" s="92"/>
      <c r="K21408" s="92"/>
    </row>
    <row r="21409" spans="10:11" x14ac:dyDescent="0.25">
      <c r="J21409" s="92"/>
      <c r="K21409" s="92"/>
    </row>
    <row r="21410" spans="10:11" x14ac:dyDescent="0.25">
      <c r="J21410" s="92"/>
      <c r="K21410" s="92"/>
    </row>
    <row r="21411" spans="10:11" x14ac:dyDescent="0.25">
      <c r="J21411" s="92"/>
      <c r="K21411" s="92"/>
    </row>
    <row r="21412" spans="10:11" x14ac:dyDescent="0.25">
      <c r="J21412" s="92"/>
      <c r="K21412" s="92"/>
    </row>
    <row r="21413" spans="10:11" x14ac:dyDescent="0.25">
      <c r="J21413" s="92"/>
      <c r="K21413" s="92"/>
    </row>
    <row r="21414" spans="10:11" x14ac:dyDescent="0.25">
      <c r="J21414" s="92"/>
      <c r="K21414" s="92"/>
    </row>
    <row r="21415" spans="10:11" x14ac:dyDescent="0.25">
      <c r="J21415" s="92"/>
      <c r="K21415" s="92"/>
    </row>
    <row r="21416" spans="10:11" x14ac:dyDescent="0.25">
      <c r="J21416" s="92"/>
      <c r="K21416" s="92"/>
    </row>
    <row r="21417" spans="10:11" x14ac:dyDescent="0.25">
      <c r="J21417" s="92"/>
      <c r="K21417" s="92"/>
    </row>
    <row r="21418" spans="10:11" x14ac:dyDescent="0.25">
      <c r="J21418" s="92"/>
      <c r="K21418" s="92"/>
    </row>
    <row r="21419" spans="10:11" x14ac:dyDescent="0.25">
      <c r="J21419" s="92"/>
      <c r="K21419" s="92"/>
    </row>
    <row r="21420" spans="10:11" x14ac:dyDescent="0.25">
      <c r="J21420" s="92"/>
      <c r="K21420" s="92"/>
    </row>
    <row r="21421" spans="10:11" x14ac:dyDescent="0.25">
      <c r="J21421" s="92"/>
      <c r="K21421" s="92"/>
    </row>
    <row r="21422" spans="10:11" x14ac:dyDescent="0.25">
      <c r="J21422" s="92"/>
      <c r="K21422" s="92"/>
    </row>
    <row r="21423" spans="10:11" x14ac:dyDescent="0.25">
      <c r="J21423" s="92"/>
      <c r="K21423" s="92"/>
    </row>
    <row r="21424" spans="10:11" x14ac:dyDescent="0.25">
      <c r="J21424" s="92"/>
      <c r="K21424" s="92"/>
    </row>
    <row r="21425" spans="10:11" x14ac:dyDescent="0.25">
      <c r="J21425" s="92"/>
      <c r="K21425" s="92"/>
    </row>
    <row r="21426" spans="10:11" x14ac:dyDescent="0.25">
      <c r="J21426" s="92"/>
      <c r="K21426" s="92"/>
    </row>
    <row r="21427" spans="10:11" x14ac:dyDescent="0.25">
      <c r="J21427" s="92"/>
      <c r="K21427" s="92"/>
    </row>
    <row r="21428" spans="10:11" x14ac:dyDescent="0.25">
      <c r="J21428" s="92"/>
      <c r="K21428" s="92"/>
    </row>
    <row r="21429" spans="10:11" x14ac:dyDescent="0.25">
      <c r="J21429" s="92"/>
      <c r="K21429" s="92"/>
    </row>
    <row r="21430" spans="10:11" x14ac:dyDescent="0.25">
      <c r="J21430" s="92"/>
      <c r="K21430" s="92"/>
    </row>
    <row r="21431" spans="10:11" x14ac:dyDescent="0.25">
      <c r="J21431" s="92"/>
      <c r="K21431" s="92"/>
    </row>
    <row r="21432" spans="10:11" x14ac:dyDescent="0.25">
      <c r="J21432" s="92"/>
      <c r="K21432" s="92"/>
    </row>
    <row r="21433" spans="10:11" x14ac:dyDescent="0.25">
      <c r="J21433" s="92"/>
      <c r="K21433" s="92"/>
    </row>
    <row r="21434" spans="10:11" x14ac:dyDescent="0.25">
      <c r="J21434" s="92"/>
      <c r="K21434" s="92"/>
    </row>
    <row r="21435" spans="10:11" x14ac:dyDescent="0.25">
      <c r="J21435" s="92"/>
      <c r="K21435" s="92"/>
    </row>
    <row r="21436" spans="10:11" x14ac:dyDescent="0.25">
      <c r="J21436" s="92"/>
      <c r="K21436" s="92"/>
    </row>
    <row r="21437" spans="10:11" x14ac:dyDescent="0.25">
      <c r="J21437" s="92"/>
      <c r="K21437" s="92"/>
    </row>
    <row r="21438" spans="10:11" x14ac:dyDescent="0.25">
      <c r="J21438" s="92"/>
      <c r="K21438" s="92"/>
    </row>
    <row r="21439" spans="10:11" x14ac:dyDescent="0.25">
      <c r="J21439" s="92"/>
      <c r="K21439" s="92"/>
    </row>
    <row r="21440" spans="10:11" x14ac:dyDescent="0.25">
      <c r="J21440" s="92"/>
      <c r="K21440" s="92"/>
    </row>
    <row r="21441" spans="10:11" x14ac:dyDescent="0.25">
      <c r="J21441" s="92"/>
      <c r="K21441" s="92"/>
    </row>
    <row r="21442" spans="10:11" x14ac:dyDescent="0.25">
      <c r="J21442" s="92"/>
      <c r="K21442" s="92"/>
    </row>
    <row r="21443" spans="10:11" x14ac:dyDescent="0.25">
      <c r="J21443" s="92"/>
      <c r="K21443" s="92"/>
    </row>
    <row r="21444" spans="10:11" x14ac:dyDescent="0.25">
      <c r="J21444" s="92"/>
      <c r="K21444" s="92"/>
    </row>
    <row r="21445" spans="10:11" x14ac:dyDescent="0.25">
      <c r="J21445" s="92"/>
      <c r="K21445" s="92"/>
    </row>
    <row r="21446" spans="10:11" x14ac:dyDescent="0.25">
      <c r="J21446" s="92"/>
      <c r="K21446" s="92"/>
    </row>
    <row r="21447" spans="10:11" x14ac:dyDescent="0.25">
      <c r="J21447" s="92"/>
      <c r="K21447" s="92"/>
    </row>
    <row r="21448" spans="10:11" x14ac:dyDescent="0.25">
      <c r="J21448" s="92"/>
      <c r="K21448" s="92"/>
    </row>
    <row r="21449" spans="10:11" x14ac:dyDescent="0.25">
      <c r="J21449" s="92"/>
      <c r="K21449" s="92"/>
    </row>
    <row r="21450" spans="10:11" x14ac:dyDescent="0.25">
      <c r="J21450" s="92"/>
      <c r="K21450" s="92"/>
    </row>
    <row r="21451" spans="10:11" x14ac:dyDescent="0.25">
      <c r="J21451" s="92"/>
      <c r="K21451" s="92"/>
    </row>
    <row r="21452" spans="10:11" x14ac:dyDescent="0.25">
      <c r="J21452" s="92"/>
      <c r="K21452" s="92"/>
    </row>
    <row r="21453" spans="10:11" x14ac:dyDescent="0.25">
      <c r="J21453" s="92"/>
      <c r="K21453" s="92"/>
    </row>
    <row r="21454" spans="10:11" x14ac:dyDescent="0.25">
      <c r="J21454" s="92"/>
      <c r="K21454" s="92"/>
    </row>
    <row r="21455" spans="10:11" x14ac:dyDescent="0.25">
      <c r="J21455" s="92"/>
      <c r="K21455" s="92"/>
    </row>
    <row r="21456" spans="10:11" x14ac:dyDescent="0.25">
      <c r="J21456" s="92"/>
      <c r="K21456" s="92"/>
    </row>
    <row r="21457" spans="10:11" x14ac:dyDescent="0.25">
      <c r="J21457" s="92"/>
      <c r="K21457" s="92"/>
    </row>
    <row r="21458" spans="10:11" x14ac:dyDescent="0.25">
      <c r="J21458" s="92"/>
      <c r="K21458" s="92"/>
    </row>
    <row r="21459" spans="10:11" x14ac:dyDescent="0.25">
      <c r="J21459" s="92"/>
      <c r="K21459" s="92"/>
    </row>
    <row r="21460" spans="10:11" x14ac:dyDescent="0.25">
      <c r="J21460" s="92"/>
      <c r="K21460" s="92"/>
    </row>
    <row r="21461" spans="10:11" x14ac:dyDescent="0.25">
      <c r="J21461" s="92"/>
      <c r="K21461" s="92"/>
    </row>
    <row r="21462" spans="10:11" x14ac:dyDescent="0.25">
      <c r="J21462" s="92"/>
      <c r="K21462" s="92"/>
    </row>
    <row r="21463" spans="10:11" x14ac:dyDescent="0.25">
      <c r="J21463" s="92"/>
      <c r="K21463" s="92"/>
    </row>
    <row r="21464" spans="10:11" x14ac:dyDescent="0.25">
      <c r="J21464" s="92"/>
      <c r="K21464" s="92"/>
    </row>
    <row r="21465" spans="10:11" x14ac:dyDescent="0.25">
      <c r="J21465" s="92"/>
      <c r="K21465" s="92"/>
    </row>
    <row r="21466" spans="10:11" x14ac:dyDescent="0.25">
      <c r="J21466" s="92"/>
      <c r="K21466" s="92"/>
    </row>
    <row r="21467" spans="10:11" x14ac:dyDescent="0.25">
      <c r="J21467" s="92"/>
      <c r="K21467" s="92"/>
    </row>
    <row r="21468" spans="10:11" x14ac:dyDescent="0.25">
      <c r="J21468" s="92"/>
      <c r="K21468" s="92"/>
    </row>
    <row r="21469" spans="10:11" x14ac:dyDescent="0.25">
      <c r="J21469" s="92"/>
      <c r="K21469" s="92"/>
    </row>
    <row r="21470" spans="10:11" x14ac:dyDescent="0.25">
      <c r="J21470" s="92"/>
      <c r="K21470" s="92"/>
    </row>
    <row r="21471" spans="10:11" x14ac:dyDescent="0.25">
      <c r="J21471" s="92"/>
      <c r="K21471" s="92"/>
    </row>
    <row r="21472" spans="10:11" x14ac:dyDescent="0.25">
      <c r="J21472" s="92"/>
      <c r="K21472" s="92"/>
    </row>
    <row r="21473" spans="10:11" x14ac:dyDescent="0.25">
      <c r="J21473" s="92"/>
      <c r="K21473" s="92"/>
    </row>
    <row r="21474" spans="10:11" x14ac:dyDescent="0.25">
      <c r="J21474" s="92"/>
      <c r="K21474" s="92"/>
    </row>
    <row r="21475" spans="10:11" x14ac:dyDescent="0.25">
      <c r="J21475" s="92"/>
      <c r="K21475" s="92"/>
    </row>
    <row r="21476" spans="10:11" x14ac:dyDescent="0.25">
      <c r="J21476" s="92"/>
      <c r="K21476" s="92"/>
    </row>
    <row r="21477" spans="10:11" x14ac:dyDescent="0.25">
      <c r="J21477" s="92"/>
      <c r="K21477" s="92"/>
    </row>
    <row r="21478" spans="10:11" x14ac:dyDescent="0.25">
      <c r="J21478" s="92"/>
      <c r="K21478" s="92"/>
    </row>
    <row r="21479" spans="10:11" x14ac:dyDescent="0.25">
      <c r="J21479" s="92"/>
      <c r="K21479" s="92"/>
    </row>
    <row r="21480" spans="10:11" x14ac:dyDescent="0.25">
      <c r="J21480" s="92"/>
      <c r="K21480" s="92"/>
    </row>
    <row r="21481" spans="10:11" x14ac:dyDescent="0.25">
      <c r="J21481" s="92"/>
      <c r="K21481" s="92"/>
    </row>
    <row r="21482" spans="10:11" x14ac:dyDescent="0.25">
      <c r="J21482" s="92"/>
      <c r="K21482" s="92"/>
    </row>
    <row r="21483" spans="10:11" x14ac:dyDescent="0.25">
      <c r="J21483" s="92"/>
      <c r="K21483" s="92"/>
    </row>
    <row r="21484" spans="10:11" x14ac:dyDescent="0.25">
      <c r="J21484" s="92"/>
      <c r="K21484" s="92"/>
    </row>
    <row r="21485" spans="10:11" x14ac:dyDescent="0.25">
      <c r="J21485" s="92"/>
      <c r="K21485" s="92"/>
    </row>
    <row r="21486" spans="10:11" x14ac:dyDescent="0.25">
      <c r="J21486" s="92"/>
      <c r="K21486" s="92"/>
    </row>
    <row r="21487" spans="10:11" x14ac:dyDescent="0.25">
      <c r="J21487" s="92"/>
      <c r="K21487" s="92"/>
    </row>
    <row r="21488" spans="10:11" x14ac:dyDescent="0.25">
      <c r="J21488" s="92"/>
      <c r="K21488" s="92"/>
    </row>
    <row r="21489" spans="10:11" x14ac:dyDescent="0.25">
      <c r="J21489" s="92"/>
      <c r="K21489" s="92"/>
    </row>
    <row r="21490" spans="10:11" x14ac:dyDescent="0.25">
      <c r="J21490" s="92"/>
      <c r="K21490" s="92"/>
    </row>
    <row r="21491" spans="10:11" x14ac:dyDescent="0.25">
      <c r="J21491" s="92"/>
      <c r="K21491" s="92"/>
    </row>
    <row r="21492" spans="10:11" x14ac:dyDescent="0.25">
      <c r="J21492" s="92"/>
      <c r="K21492" s="92"/>
    </row>
    <row r="21493" spans="10:11" x14ac:dyDescent="0.25">
      <c r="J21493" s="92"/>
      <c r="K21493" s="92"/>
    </row>
    <row r="21494" spans="10:11" x14ac:dyDescent="0.25">
      <c r="J21494" s="92"/>
      <c r="K21494" s="92"/>
    </row>
    <row r="21495" spans="10:11" x14ac:dyDescent="0.25">
      <c r="J21495" s="92"/>
      <c r="K21495" s="92"/>
    </row>
    <row r="21496" spans="10:11" x14ac:dyDescent="0.25">
      <c r="J21496" s="92"/>
      <c r="K21496" s="92"/>
    </row>
    <row r="21497" spans="10:11" x14ac:dyDescent="0.25">
      <c r="J21497" s="92"/>
      <c r="K21497" s="92"/>
    </row>
    <row r="21498" spans="10:11" x14ac:dyDescent="0.25">
      <c r="J21498" s="92"/>
      <c r="K21498" s="92"/>
    </row>
    <row r="21499" spans="10:11" x14ac:dyDescent="0.25">
      <c r="J21499" s="92"/>
      <c r="K21499" s="92"/>
    </row>
    <row r="21500" spans="10:11" x14ac:dyDescent="0.25">
      <c r="J21500" s="92"/>
      <c r="K21500" s="92"/>
    </row>
    <row r="21501" spans="10:11" x14ac:dyDescent="0.25">
      <c r="J21501" s="92"/>
      <c r="K21501" s="92"/>
    </row>
    <row r="21502" spans="10:11" x14ac:dyDescent="0.25">
      <c r="J21502" s="92"/>
      <c r="K21502" s="92"/>
    </row>
    <row r="21503" spans="10:11" x14ac:dyDescent="0.25">
      <c r="J21503" s="92"/>
      <c r="K21503" s="92"/>
    </row>
    <row r="21504" spans="10:11" x14ac:dyDescent="0.25">
      <c r="J21504" s="92"/>
      <c r="K21504" s="92"/>
    </row>
    <row r="21505" spans="10:11" x14ac:dyDescent="0.25">
      <c r="J21505" s="92"/>
      <c r="K21505" s="92"/>
    </row>
    <row r="21506" spans="10:11" x14ac:dyDescent="0.25">
      <c r="J21506" s="92"/>
      <c r="K21506" s="92"/>
    </row>
    <row r="21507" spans="10:11" x14ac:dyDescent="0.25">
      <c r="J21507" s="92"/>
      <c r="K21507" s="92"/>
    </row>
    <row r="21508" spans="10:11" x14ac:dyDescent="0.25">
      <c r="J21508" s="92"/>
      <c r="K21508" s="92"/>
    </row>
    <row r="21509" spans="10:11" x14ac:dyDescent="0.25">
      <c r="J21509" s="92"/>
      <c r="K21509" s="92"/>
    </row>
    <row r="21510" spans="10:11" x14ac:dyDescent="0.25">
      <c r="J21510" s="92"/>
      <c r="K21510" s="92"/>
    </row>
    <row r="21511" spans="10:11" x14ac:dyDescent="0.25">
      <c r="J21511" s="92"/>
      <c r="K21511" s="92"/>
    </row>
    <row r="21512" spans="10:11" x14ac:dyDescent="0.25">
      <c r="J21512" s="92"/>
      <c r="K21512" s="92"/>
    </row>
    <row r="21513" spans="10:11" x14ac:dyDescent="0.25">
      <c r="J21513" s="92"/>
      <c r="K21513" s="92"/>
    </row>
    <row r="21514" spans="10:11" x14ac:dyDescent="0.25">
      <c r="J21514" s="92"/>
      <c r="K21514" s="92"/>
    </row>
    <row r="21515" spans="10:11" x14ac:dyDescent="0.25">
      <c r="J21515" s="92"/>
      <c r="K21515" s="92"/>
    </row>
    <row r="21516" spans="10:11" x14ac:dyDescent="0.25">
      <c r="J21516" s="92"/>
      <c r="K21516" s="92"/>
    </row>
    <row r="21517" spans="10:11" x14ac:dyDescent="0.25">
      <c r="J21517" s="92"/>
      <c r="K21517" s="92"/>
    </row>
    <row r="21518" spans="10:11" x14ac:dyDescent="0.25">
      <c r="J21518" s="92"/>
      <c r="K21518" s="92"/>
    </row>
    <row r="21519" spans="10:11" x14ac:dyDescent="0.25">
      <c r="J21519" s="92"/>
      <c r="K21519" s="92"/>
    </row>
    <row r="21520" spans="10:11" x14ac:dyDescent="0.25">
      <c r="J21520" s="92"/>
      <c r="K21520" s="92"/>
    </row>
    <row r="21521" spans="10:11" x14ac:dyDescent="0.25">
      <c r="J21521" s="92"/>
      <c r="K21521" s="92"/>
    </row>
    <row r="21522" spans="10:11" x14ac:dyDescent="0.25">
      <c r="J21522" s="92"/>
      <c r="K21522" s="92"/>
    </row>
    <row r="21523" spans="10:11" x14ac:dyDescent="0.25">
      <c r="J21523" s="92"/>
      <c r="K21523" s="92"/>
    </row>
    <row r="21524" spans="10:11" x14ac:dyDescent="0.25">
      <c r="J21524" s="92"/>
      <c r="K21524" s="92"/>
    </row>
    <row r="21525" spans="10:11" x14ac:dyDescent="0.25">
      <c r="J21525" s="92"/>
      <c r="K21525" s="92"/>
    </row>
    <row r="21526" spans="10:11" x14ac:dyDescent="0.25">
      <c r="J21526" s="92"/>
      <c r="K21526" s="92"/>
    </row>
    <row r="21527" spans="10:11" x14ac:dyDescent="0.25">
      <c r="J21527" s="92"/>
      <c r="K21527" s="92"/>
    </row>
    <row r="21528" spans="10:11" x14ac:dyDescent="0.25">
      <c r="J21528" s="92"/>
      <c r="K21528" s="92"/>
    </row>
    <row r="21529" spans="10:11" x14ac:dyDescent="0.25">
      <c r="J21529" s="92"/>
      <c r="K21529" s="92"/>
    </row>
    <row r="21530" spans="10:11" x14ac:dyDescent="0.25">
      <c r="J21530" s="92"/>
      <c r="K21530" s="92"/>
    </row>
    <row r="21531" spans="10:11" x14ac:dyDescent="0.25">
      <c r="J21531" s="92"/>
      <c r="K21531" s="92"/>
    </row>
    <row r="21532" spans="10:11" x14ac:dyDescent="0.25">
      <c r="J21532" s="92"/>
      <c r="K21532" s="92"/>
    </row>
    <row r="21533" spans="10:11" x14ac:dyDescent="0.25">
      <c r="J21533" s="92"/>
      <c r="K21533" s="92"/>
    </row>
    <row r="21534" spans="10:11" x14ac:dyDescent="0.25">
      <c r="J21534" s="92"/>
      <c r="K21534" s="92"/>
    </row>
    <row r="21535" spans="10:11" x14ac:dyDescent="0.25">
      <c r="J21535" s="92"/>
      <c r="K21535" s="92"/>
    </row>
    <row r="21536" spans="10:11" x14ac:dyDescent="0.25">
      <c r="J21536" s="92"/>
      <c r="K21536" s="92"/>
    </row>
    <row r="21537" spans="10:11" x14ac:dyDescent="0.25">
      <c r="J21537" s="92"/>
      <c r="K21537" s="92"/>
    </row>
    <row r="21538" spans="10:11" x14ac:dyDescent="0.25">
      <c r="J21538" s="92"/>
      <c r="K21538" s="92"/>
    </row>
    <row r="21539" spans="10:11" x14ac:dyDescent="0.25">
      <c r="J21539" s="92"/>
      <c r="K21539" s="92"/>
    </row>
    <row r="21540" spans="10:11" x14ac:dyDescent="0.25">
      <c r="J21540" s="92"/>
      <c r="K21540" s="92"/>
    </row>
    <row r="21541" spans="10:11" x14ac:dyDescent="0.25">
      <c r="J21541" s="92"/>
      <c r="K21541" s="92"/>
    </row>
    <row r="21542" spans="10:11" x14ac:dyDescent="0.25">
      <c r="J21542" s="92"/>
      <c r="K21542" s="92"/>
    </row>
    <row r="21543" spans="10:11" x14ac:dyDescent="0.25">
      <c r="J21543" s="92"/>
      <c r="K21543" s="92"/>
    </row>
    <row r="21544" spans="10:11" x14ac:dyDescent="0.25">
      <c r="J21544" s="92"/>
      <c r="K21544" s="92"/>
    </row>
    <row r="21545" spans="10:11" x14ac:dyDescent="0.25">
      <c r="J21545" s="92"/>
      <c r="K21545" s="92"/>
    </row>
    <row r="21546" spans="10:11" x14ac:dyDescent="0.25">
      <c r="J21546" s="92"/>
      <c r="K21546" s="92"/>
    </row>
    <row r="21547" spans="10:11" x14ac:dyDescent="0.25">
      <c r="J21547" s="92"/>
      <c r="K21547" s="92"/>
    </row>
    <row r="21548" spans="10:11" x14ac:dyDescent="0.25">
      <c r="J21548" s="92"/>
      <c r="K21548" s="92"/>
    </row>
    <row r="21549" spans="10:11" x14ac:dyDescent="0.25">
      <c r="J21549" s="92"/>
      <c r="K21549" s="92"/>
    </row>
    <row r="21550" spans="10:11" x14ac:dyDescent="0.25">
      <c r="J21550" s="92"/>
      <c r="K21550" s="92"/>
    </row>
    <row r="21551" spans="10:11" x14ac:dyDescent="0.25">
      <c r="J21551" s="92"/>
      <c r="K21551" s="92"/>
    </row>
    <row r="21552" spans="10:11" x14ac:dyDescent="0.25">
      <c r="J21552" s="92"/>
      <c r="K21552" s="92"/>
    </row>
    <row r="21553" spans="10:11" x14ac:dyDescent="0.25">
      <c r="J21553" s="92"/>
      <c r="K21553" s="92"/>
    </row>
    <row r="21554" spans="10:11" x14ac:dyDescent="0.25">
      <c r="J21554" s="92"/>
      <c r="K21554" s="92"/>
    </row>
    <row r="21555" spans="10:11" x14ac:dyDescent="0.25">
      <c r="J21555" s="92"/>
      <c r="K21555" s="92"/>
    </row>
    <row r="21556" spans="10:11" x14ac:dyDescent="0.25">
      <c r="J21556" s="92"/>
      <c r="K21556" s="92"/>
    </row>
    <row r="21557" spans="10:11" x14ac:dyDescent="0.25">
      <c r="J21557" s="92"/>
      <c r="K21557" s="92"/>
    </row>
    <row r="21558" spans="10:11" x14ac:dyDescent="0.25">
      <c r="J21558" s="92"/>
      <c r="K21558" s="92"/>
    </row>
    <row r="21559" spans="10:11" x14ac:dyDescent="0.25">
      <c r="J21559" s="92"/>
      <c r="K21559" s="92"/>
    </row>
    <row r="21560" spans="10:11" x14ac:dyDescent="0.25">
      <c r="J21560" s="92"/>
      <c r="K21560" s="92"/>
    </row>
    <row r="21561" spans="10:11" x14ac:dyDescent="0.25">
      <c r="J21561" s="92"/>
      <c r="K21561" s="92"/>
    </row>
    <row r="21562" spans="10:11" x14ac:dyDescent="0.25">
      <c r="J21562" s="92"/>
      <c r="K21562" s="92"/>
    </row>
    <row r="21563" spans="10:11" x14ac:dyDescent="0.25">
      <c r="J21563" s="92"/>
      <c r="K21563" s="92"/>
    </row>
    <row r="21564" spans="10:11" x14ac:dyDescent="0.25">
      <c r="J21564" s="92"/>
      <c r="K21564" s="92"/>
    </row>
    <row r="21565" spans="10:11" x14ac:dyDescent="0.25">
      <c r="J21565" s="92"/>
      <c r="K21565" s="92"/>
    </row>
    <row r="21566" spans="10:11" x14ac:dyDescent="0.25">
      <c r="J21566" s="92"/>
      <c r="K21566" s="92"/>
    </row>
    <row r="21567" spans="10:11" x14ac:dyDescent="0.25">
      <c r="J21567" s="92"/>
      <c r="K21567" s="92"/>
    </row>
    <row r="21568" spans="10:11" x14ac:dyDescent="0.25">
      <c r="J21568" s="92"/>
      <c r="K21568" s="92"/>
    </row>
    <row r="21569" spans="10:11" x14ac:dyDescent="0.25">
      <c r="J21569" s="92"/>
      <c r="K21569" s="92"/>
    </row>
    <row r="21570" spans="10:11" x14ac:dyDescent="0.25">
      <c r="J21570" s="92"/>
      <c r="K21570" s="92"/>
    </row>
    <row r="21571" spans="10:11" x14ac:dyDescent="0.25">
      <c r="J21571" s="92"/>
      <c r="K21571" s="92"/>
    </row>
    <row r="21572" spans="10:11" x14ac:dyDescent="0.25">
      <c r="J21572" s="92"/>
      <c r="K21572" s="92"/>
    </row>
    <row r="21573" spans="10:11" x14ac:dyDescent="0.25">
      <c r="J21573" s="92"/>
      <c r="K21573" s="92"/>
    </row>
    <row r="21574" spans="10:11" x14ac:dyDescent="0.25">
      <c r="J21574" s="92"/>
      <c r="K21574" s="92"/>
    </row>
    <row r="21575" spans="10:11" x14ac:dyDescent="0.25">
      <c r="J21575" s="92"/>
      <c r="K21575" s="92"/>
    </row>
    <row r="21576" spans="10:11" x14ac:dyDescent="0.25">
      <c r="J21576" s="92"/>
      <c r="K21576" s="92"/>
    </row>
    <row r="21577" spans="10:11" x14ac:dyDescent="0.25">
      <c r="J21577" s="92"/>
      <c r="K21577" s="92"/>
    </row>
    <row r="21578" spans="10:11" x14ac:dyDescent="0.25">
      <c r="J21578" s="92"/>
      <c r="K21578" s="92"/>
    </row>
    <row r="21579" spans="10:11" x14ac:dyDescent="0.25">
      <c r="J21579" s="92"/>
      <c r="K21579" s="92"/>
    </row>
    <row r="21580" spans="10:11" x14ac:dyDescent="0.25">
      <c r="J21580" s="92"/>
      <c r="K21580" s="92"/>
    </row>
    <row r="21581" spans="10:11" x14ac:dyDescent="0.25">
      <c r="J21581" s="92"/>
      <c r="K21581" s="92"/>
    </row>
    <row r="21582" spans="10:11" x14ac:dyDescent="0.25">
      <c r="J21582" s="92"/>
      <c r="K21582" s="92"/>
    </row>
    <row r="21583" spans="10:11" x14ac:dyDescent="0.25">
      <c r="J21583" s="92"/>
      <c r="K21583" s="92"/>
    </row>
    <row r="21584" spans="10:11" x14ac:dyDescent="0.25">
      <c r="J21584" s="92"/>
      <c r="K21584" s="92"/>
    </row>
    <row r="21585" spans="10:11" x14ac:dyDescent="0.25">
      <c r="J21585" s="92"/>
      <c r="K21585" s="92"/>
    </row>
    <row r="21586" spans="10:11" x14ac:dyDescent="0.25">
      <c r="J21586" s="92"/>
      <c r="K21586" s="92"/>
    </row>
    <row r="21587" spans="10:11" x14ac:dyDescent="0.25">
      <c r="J21587" s="92"/>
      <c r="K21587" s="92"/>
    </row>
    <row r="21588" spans="10:11" x14ac:dyDescent="0.25">
      <c r="J21588" s="92"/>
      <c r="K21588" s="92"/>
    </row>
    <row r="21589" spans="10:11" x14ac:dyDescent="0.25">
      <c r="J21589" s="92"/>
      <c r="K21589" s="92"/>
    </row>
    <row r="21590" spans="10:11" x14ac:dyDescent="0.25">
      <c r="J21590" s="92"/>
      <c r="K21590" s="92"/>
    </row>
    <row r="21591" spans="10:11" x14ac:dyDescent="0.25">
      <c r="J21591" s="92"/>
      <c r="K21591" s="92"/>
    </row>
    <row r="21592" spans="10:11" x14ac:dyDescent="0.25">
      <c r="J21592" s="92"/>
      <c r="K21592" s="92"/>
    </row>
    <row r="21593" spans="10:11" x14ac:dyDescent="0.25">
      <c r="J21593" s="92"/>
      <c r="K21593" s="92"/>
    </row>
    <row r="21594" spans="10:11" x14ac:dyDescent="0.25">
      <c r="J21594" s="92"/>
      <c r="K21594" s="92"/>
    </row>
    <row r="21595" spans="10:11" x14ac:dyDescent="0.25">
      <c r="J21595" s="92"/>
      <c r="K21595" s="92"/>
    </row>
    <row r="21596" spans="10:11" x14ac:dyDescent="0.25">
      <c r="J21596" s="92"/>
      <c r="K21596" s="92"/>
    </row>
    <row r="21597" spans="10:11" x14ac:dyDescent="0.25">
      <c r="J21597" s="92"/>
      <c r="K21597" s="92"/>
    </row>
    <row r="21598" spans="10:11" x14ac:dyDescent="0.25">
      <c r="J21598" s="92"/>
      <c r="K21598" s="92"/>
    </row>
    <row r="21599" spans="10:11" x14ac:dyDescent="0.25">
      <c r="J21599" s="92"/>
      <c r="K21599" s="92"/>
    </row>
    <row r="21600" spans="10:11" x14ac:dyDescent="0.25">
      <c r="J21600" s="92"/>
      <c r="K21600" s="92"/>
    </row>
    <row r="21601" spans="10:11" x14ac:dyDescent="0.25">
      <c r="J21601" s="92"/>
      <c r="K21601" s="92"/>
    </row>
    <row r="21602" spans="10:11" x14ac:dyDescent="0.25">
      <c r="J21602" s="92"/>
      <c r="K21602" s="92"/>
    </row>
    <row r="21603" spans="10:11" x14ac:dyDescent="0.25">
      <c r="J21603" s="92"/>
      <c r="K21603" s="92"/>
    </row>
    <row r="21604" spans="10:11" x14ac:dyDescent="0.25">
      <c r="J21604" s="92"/>
      <c r="K21604" s="92"/>
    </row>
    <row r="21605" spans="10:11" x14ac:dyDescent="0.25">
      <c r="J21605" s="92"/>
      <c r="K21605" s="92"/>
    </row>
    <row r="21606" spans="10:11" x14ac:dyDescent="0.25">
      <c r="J21606" s="92"/>
      <c r="K21606" s="92"/>
    </row>
    <row r="21607" spans="10:11" x14ac:dyDescent="0.25">
      <c r="J21607" s="92"/>
      <c r="K21607" s="92"/>
    </row>
    <row r="21608" spans="10:11" x14ac:dyDescent="0.25">
      <c r="J21608" s="92"/>
      <c r="K21608" s="92"/>
    </row>
    <row r="21609" spans="10:11" x14ac:dyDescent="0.25">
      <c r="J21609" s="92"/>
      <c r="K21609" s="92"/>
    </row>
    <row r="21610" spans="10:11" x14ac:dyDescent="0.25">
      <c r="J21610" s="92"/>
      <c r="K21610" s="92"/>
    </row>
    <row r="21611" spans="10:11" x14ac:dyDescent="0.25">
      <c r="J21611" s="92"/>
      <c r="K21611" s="92"/>
    </row>
    <row r="21612" spans="10:11" x14ac:dyDescent="0.25">
      <c r="J21612" s="92"/>
      <c r="K21612" s="92"/>
    </row>
    <row r="21613" spans="10:11" x14ac:dyDescent="0.25">
      <c r="J21613" s="92"/>
      <c r="K21613" s="92"/>
    </row>
    <row r="21614" spans="10:11" x14ac:dyDescent="0.25">
      <c r="J21614" s="92"/>
      <c r="K21614" s="92"/>
    </row>
    <row r="21615" spans="10:11" x14ac:dyDescent="0.25">
      <c r="J21615" s="92"/>
      <c r="K21615" s="92"/>
    </row>
    <row r="21616" spans="10:11" x14ac:dyDescent="0.25">
      <c r="J21616" s="92"/>
      <c r="K21616" s="92"/>
    </row>
    <row r="21617" spans="10:11" x14ac:dyDescent="0.25">
      <c r="J21617" s="92"/>
      <c r="K21617" s="92"/>
    </row>
    <row r="21618" spans="10:11" x14ac:dyDescent="0.25">
      <c r="J21618" s="92"/>
      <c r="K21618" s="92"/>
    </row>
    <row r="21619" spans="10:11" x14ac:dyDescent="0.25">
      <c r="J21619" s="92"/>
      <c r="K21619" s="92"/>
    </row>
    <row r="21620" spans="10:11" x14ac:dyDescent="0.25">
      <c r="J21620" s="92"/>
      <c r="K21620" s="92"/>
    </row>
    <row r="21621" spans="10:11" x14ac:dyDescent="0.25">
      <c r="J21621" s="92"/>
      <c r="K21621" s="92"/>
    </row>
    <row r="21622" spans="10:11" x14ac:dyDescent="0.25">
      <c r="J21622" s="92"/>
      <c r="K21622" s="92"/>
    </row>
    <row r="21623" spans="10:11" x14ac:dyDescent="0.25">
      <c r="J21623" s="92"/>
      <c r="K21623" s="92"/>
    </row>
    <row r="21624" spans="10:11" x14ac:dyDescent="0.25">
      <c r="J21624" s="92"/>
      <c r="K21624" s="92"/>
    </row>
    <row r="21625" spans="10:11" x14ac:dyDescent="0.25">
      <c r="J21625" s="92"/>
      <c r="K21625" s="92"/>
    </row>
    <row r="21626" spans="10:11" x14ac:dyDescent="0.25">
      <c r="J21626" s="92"/>
      <c r="K21626" s="92"/>
    </row>
    <row r="21627" spans="10:11" x14ac:dyDescent="0.25">
      <c r="J21627" s="92"/>
      <c r="K21627" s="92"/>
    </row>
    <row r="21628" spans="10:11" x14ac:dyDescent="0.25">
      <c r="J21628" s="92"/>
      <c r="K21628" s="92"/>
    </row>
    <row r="21629" spans="10:11" x14ac:dyDescent="0.25">
      <c r="J21629" s="92"/>
      <c r="K21629" s="92"/>
    </row>
    <row r="21630" spans="10:11" x14ac:dyDescent="0.25">
      <c r="J21630" s="92"/>
      <c r="K21630" s="92"/>
    </row>
    <row r="21631" spans="10:11" x14ac:dyDescent="0.25">
      <c r="J21631" s="92"/>
      <c r="K21631" s="92"/>
    </row>
    <row r="21632" spans="10:11" x14ac:dyDescent="0.25">
      <c r="J21632" s="92"/>
      <c r="K21632" s="92"/>
    </row>
    <row r="21633" spans="10:11" x14ac:dyDescent="0.25">
      <c r="J21633" s="92"/>
      <c r="K21633" s="92"/>
    </row>
    <row r="21634" spans="10:11" x14ac:dyDescent="0.25">
      <c r="J21634" s="92"/>
      <c r="K21634" s="92"/>
    </row>
    <row r="21635" spans="10:11" x14ac:dyDescent="0.25">
      <c r="J21635" s="92"/>
      <c r="K21635" s="92"/>
    </row>
    <row r="21636" spans="10:11" x14ac:dyDescent="0.25">
      <c r="J21636" s="92"/>
      <c r="K21636" s="92"/>
    </row>
    <row r="21637" spans="10:11" x14ac:dyDescent="0.25">
      <c r="J21637" s="92"/>
      <c r="K21637" s="92"/>
    </row>
    <row r="21638" spans="10:11" x14ac:dyDescent="0.25">
      <c r="J21638" s="92"/>
      <c r="K21638" s="92"/>
    </row>
    <row r="21639" spans="10:11" x14ac:dyDescent="0.25">
      <c r="J21639" s="92"/>
      <c r="K21639" s="92"/>
    </row>
    <row r="21640" spans="10:11" x14ac:dyDescent="0.25">
      <c r="J21640" s="92"/>
      <c r="K21640" s="92"/>
    </row>
    <row r="21641" spans="10:11" x14ac:dyDescent="0.25">
      <c r="J21641" s="92"/>
      <c r="K21641" s="92"/>
    </row>
    <row r="21642" spans="10:11" x14ac:dyDescent="0.25">
      <c r="J21642" s="92"/>
      <c r="K21642" s="92"/>
    </row>
    <row r="21643" spans="10:11" x14ac:dyDescent="0.25">
      <c r="J21643" s="92"/>
      <c r="K21643" s="92"/>
    </row>
    <row r="21644" spans="10:11" x14ac:dyDescent="0.25">
      <c r="J21644" s="92"/>
      <c r="K21644" s="92"/>
    </row>
    <row r="21645" spans="10:11" x14ac:dyDescent="0.25">
      <c r="J21645" s="92"/>
      <c r="K21645" s="92"/>
    </row>
    <row r="21646" spans="10:11" x14ac:dyDescent="0.25">
      <c r="J21646" s="92"/>
      <c r="K21646" s="92"/>
    </row>
    <row r="21647" spans="10:11" x14ac:dyDescent="0.25">
      <c r="J21647" s="92"/>
      <c r="K21647" s="92"/>
    </row>
    <row r="21648" spans="10:11" x14ac:dyDescent="0.25">
      <c r="J21648" s="92"/>
      <c r="K21648" s="92"/>
    </row>
    <row r="21649" spans="10:11" x14ac:dyDescent="0.25">
      <c r="J21649" s="92"/>
      <c r="K21649" s="92"/>
    </row>
    <row r="21650" spans="10:11" x14ac:dyDescent="0.25">
      <c r="J21650" s="92"/>
      <c r="K21650" s="92"/>
    </row>
    <row r="21651" spans="10:11" x14ac:dyDescent="0.25">
      <c r="J21651" s="92"/>
      <c r="K21651" s="92"/>
    </row>
    <row r="21652" spans="10:11" x14ac:dyDescent="0.25">
      <c r="J21652" s="92"/>
      <c r="K21652" s="92"/>
    </row>
    <row r="21653" spans="10:11" x14ac:dyDescent="0.25">
      <c r="J21653" s="92"/>
      <c r="K21653" s="92"/>
    </row>
    <row r="21654" spans="10:11" x14ac:dyDescent="0.25">
      <c r="J21654" s="92"/>
      <c r="K21654" s="92"/>
    </row>
    <row r="21655" spans="10:11" x14ac:dyDescent="0.25">
      <c r="J21655" s="92"/>
      <c r="K21655" s="92"/>
    </row>
    <row r="21656" spans="10:11" x14ac:dyDescent="0.25">
      <c r="J21656" s="92"/>
      <c r="K21656" s="92"/>
    </row>
    <row r="21657" spans="10:11" x14ac:dyDescent="0.25">
      <c r="J21657" s="92"/>
      <c r="K21657" s="92"/>
    </row>
    <row r="21658" spans="10:11" x14ac:dyDescent="0.25">
      <c r="J21658" s="92"/>
      <c r="K21658" s="92"/>
    </row>
    <row r="21659" spans="10:11" x14ac:dyDescent="0.25">
      <c r="J21659" s="92"/>
      <c r="K21659" s="92"/>
    </row>
    <row r="21660" spans="10:11" x14ac:dyDescent="0.25">
      <c r="J21660" s="92"/>
      <c r="K21660" s="92"/>
    </row>
    <row r="21661" spans="10:11" x14ac:dyDescent="0.25">
      <c r="J21661" s="92"/>
      <c r="K21661" s="92"/>
    </row>
    <row r="21662" spans="10:11" x14ac:dyDescent="0.25">
      <c r="J21662" s="92"/>
      <c r="K21662" s="92"/>
    </row>
    <row r="21663" spans="10:11" x14ac:dyDescent="0.25">
      <c r="J21663" s="92"/>
      <c r="K21663" s="92"/>
    </row>
    <row r="21664" spans="10:11" x14ac:dyDescent="0.25">
      <c r="J21664" s="92"/>
      <c r="K21664" s="92"/>
    </row>
    <row r="21665" spans="10:11" x14ac:dyDescent="0.25">
      <c r="J21665" s="92"/>
      <c r="K21665" s="92"/>
    </row>
    <row r="21666" spans="10:11" x14ac:dyDescent="0.25">
      <c r="J21666" s="92"/>
      <c r="K21666" s="92"/>
    </row>
    <row r="21667" spans="10:11" x14ac:dyDescent="0.25">
      <c r="J21667" s="92"/>
      <c r="K21667" s="92"/>
    </row>
    <row r="21668" spans="10:11" x14ac:dyDescent="0.25">
      <c r="J21668" s="92"/>
      <c r="K21668" s="92"/>
    </row>
    <row r="21669" spans="10:11" x14ac:dyDescent="0.25">
      <c r="J21669" s="92"/>
      <c r="K21669" s="92"/>
    </row>
    <row r="21670" spans="10:11" x14ac:dyDescent="0.25">
      <c r="J21670" s="92"/>
      <c r="K21670" s="92"/>
    </row>
    <row r="21671" spans="10:11" x14ac:dyDescent="0.25">
      <c r="J21671" s="92"/>
      <c r="K21671" s="92"/>
    </row>
    <row r="21672" spans="10:11" x14ac:dyDescent="0.25">
      <c r="J21672" s="92"/>
      <c r="K21672" s="92"/>
    </row>
    <row r="21673" spans="10:11" x14ac:dyDescent="0.25">
      <c r="J21673" s="92"/>
      <c r="K21673" s="92"/>
    </row>
    <row r="21674" spans="10:11" x14ac:dyDescent="0.25">
      <c r="J21674" s="92"/>
      <c r="K21674" s="92"/>
    </row>
    <row r="21675" spans="10:11" x14ac:dyDescent="0.25">
      <c r="J21675" s="92"/>
      <c r="K21675" s="92"/>
    </row>
    <row r="21676" spans="10:11" x14ac:dyDescent="0.25">
      <c r="J21676" s="92"/>
      <c r="K21676" s="92"/>
    </row>
    <row r="21677" spans="10:11" x14ac:dyDescent="0.25">
      <c r="J21677" s="92"/>
      <c r="K21677" s="92"/>
    </row>
    <row r="21678" spans="10:11" x14ac:dyDescent="0.25">
      <c r="J21678" s="92"/>
      <c r="K21678" s="92"/>
    </row>
    <row r="21679" spans="10:11" x14ac:dyDescent="0.25">
      <c r="J21679" s="92"/>
      <c r="K21679" s="92"/>
    </row>
    <row r="21680" spans="10:11" x14ac:dyDescent="0.25">
      <c r="J21680" s="92"/>
      <c r="K21680" s="92"/>
    </row>
    <row r="21681" spans="10:11" x14ac:dyDescent="0.25">
      <c r="J21681" s="92"/>
      <c r="K21681" s="92"/>
    </row>
    <row r="21682" spans="10:11" x14ac:dyDescent="0.25">
      <c r="J21682" s="92"/>
      <c r="K21682" s="92"/>
    </row>
    <row r="21683" spans="10:11" x14ac:dyDescent="0.25">
      <c r="J21683" s="92"/>
      <c r="K21683" s="92"/>
    </row>
    <row r="21684" spans="10:11" x14ac:dyDescent="0.25">
      <c r="J21684" s="92"/>
      <c r="K21684" s="92"/>
    </row>
    <row r="21685" spans="10:11" x14ac:dyDescent="0.25">
      <c r="J21685" s="92"/>
      <c r="K21685" s="92"/>
    </row>
    <row r="21686" spans="10:11" x14ac:dyDescent="0.25">
      <c r="J21686" s="92"/>
      <c r="K21686" s="92"/>
    </row>
    <row r="21687" spans="10:11" x14ac:dyDescent="0.25">
      <c r="J21687" s="92"/>
      <c r="K21687" s="92"/>
    </row>
    <row r="21688" spans="10:11" x14ac:dyDescent="0.25">
      <c r="J21688" s="92"/>
      <c r="K21688" s="92"/>
    </row>
    <row r="21689" spans="10:11" x14ac:dyDescent="0.25">
      <c r="J21689" s="92"/>
      <c r="K21689" s="92"/>
    </row>
    <row r="21690" spans="10:11" x14ac:dyDescent="0.25">
      <c r="J21690" s="92"/>
      <c r="K21690" s="92"/>
    </row>
    <row r="21691" spans="10:11" x14ac:dyDescent="0.25">
      <c r="J21691" s="92"/>
      <c r="K21691" s="92"/>
    </row>
    <row r="21692" spans="10:11" x14ac:dyDescent="0.25">
      <c r="J21692" s="92"/>
      <c r="K21692" s="92"/>
    </row>
    <row r="21693" spans="10:11" x14ac:dyDescent="0.25">
      <c r="J21693" s="92"/>
      <c r="K21693" s="92"/>
    </row>
    <row r="21694" spans="10:11" x14ac:dyDescent="0.25">
      <c r="J21694" s="92"/>
      <c r="K21694" s="92"/>
    </row>
    <row r="21695" spans="10:11" x14ac:dyDescent="0.25">
      <c r="J21695" s="92"/>
      <c r="K21695" s="92"/>
    </row>
    <row r="21696" spans="10:11" x14ac:dyDescent="0.25">
      <c r="J21696" s="92"/>
      <c r="K21696" s="92"/>
    </row>
    <row r="21697" spans="10:11" x14ac:dyDescent="0.25">
      <c r="J21697" s="92"/>
      <c r="K21697" s="92"/>
    </row>
    <row r="21698" spans="10:11" x14ac:dyDescent="0.25">
      <c r="J21698" s="92"/>
      <c r="K21698" s="92"/>
    </row>
    <row r="21699" spans="10:11" x14ac:dyDescent="0.25">
      <c r="J21699" s="92"/>
      <c r="K21699" s="92"/>
    </row>
    <row r="21700" spans="10:11" x14ac:dyDescent="0.25">
      <c r="J21700" s="92"/>
      <c r="K21700" s="92"/>
    </row>
    <row r="21701" spans="10:11" x14ac:dyDescent="0.25">
      <c r="J21701" s="92"/>
      <c r="K21701" s="92"/>
    </row>
    <row r="21702" spans="10:11" x14ac:dyDescent="0.25">
      <c r="J21702" s="92"/>
      <c r="K21702" s="92"/>
    </row>
    <row r="21703" spans="10:11" x14ac:dyDescent="0.25">
      <c r="J21703" s="92"/>
      <c r="K21703" s="92"/>
    </row>
    <row r="21704" spans="10:11" x14ac:dyDescent="0.25">
      <c r="J21704" s="92"/>
      <c r="K21704" s="92"/>
    </row>
    <row r="21705" spans="10:11" x14ac:dyDescent="0.25">
      <c r="J21705" s="92"/>
      <c r="K21705" s="92"/>
    </row>
    <row r="21706" spans="10:11" x14ac:dyDescent="0.25">
      <c r="J21706" s="92"/>
      <c r="K21706" s="92"/>
    </row>
    <row r="21707" spans="10:11" x14ac:dyDescent="0.25">
      <c r="J21707" s="92"/>
      <c r="K21707" s="92"/>
    </row>
    <row r="21708" spans="10:11" x14ac:dyDescent="0.25">
      <c r="J21708" s="92"/>
      <c r="K21708" s="92"/>
    </row>
    <row r="21709" spans="10:11" x14ac:dyDescent="0.25">
      <c r="J21709" s="92"/>
      <c r="K21709" s="92"/>
    </row>
    <row r="21710" spans="10:11" x14ac:dyDescent="0.25">
      <c r="J21710" s="92"/>
      <c r="K21710" s="92"/>
    </row>
    <row r="21711" spans="10:11" x14ac:dyDescent="0.25">
      <c r="J21711" s="92"/>
      <c r="K21711" s="92"/>
    </row>
    <row r="21712" spans="10:11" x14ac:dyDescent="0.25">
      <c r="J21712" s="92"/>
      <c r="K21712" s="92"/>
    </row>
    <row r="21713" spans="10:11" x14ac:dyDescent="0.25">
      <c r="J21713" s="92"/>
      <c r="K21713" s="92"/>
    </row>
    <row r="21714" spans="10:11" x14ac:dyDescent="0.25">
      <c r="J21714" s="92"/>
      <c r="K21714" s="92"/>
    </row>
    <row r="21715" spans="10:11" x14ac:dyDescent="0.25">
      <c r="J21715" s="92"/>
      <c r="K21715" s="92"/>
    </row>
    <row r="21716" spans="10:11" x14ac:dyDescent="0.25">
      <c r="J21716" s="92"/>
      <c r="K21716" s="92"/>
    </row>
    <row r="21717" spans="10:11" x14ac:dyDescent="0.25">
      <c r="J21717" s="92"/>
      <c r="K21717" s="92"/>
    </row>
    <row r="21718" spans="10:11" x14ac:dyDescent="0.25">
      <c r="J21718" s="92"/>
      <c r="K21718" s="92"/>
    </row>
    <row r="21719" spans="10:11" x14ac:dyDescent="0.25">
      <c r="J21719" s="92"/>
      <c r="K21719" s="92"/>
    </row>
    <row r="21720" spans="10:11" x14ac:dyDescent="0.25">
      <c r="J21720" s="92"/>
      <c r="K21720" s="92"/>
    </row>
    <row r="21721" spans="10:11" x14ac:dyDescent="0.25">
      <c r="J21721" s="92"/>
      <c r="K21721" s="92"/>
    </row>
    <row r="21722" spans="10:11" x14ac:dyDescent="0.25">
      <c r="J21722" s="92"/>
      <c r="K21722" s="92"/>
    </row>
    <row r="21723" spans="10:11" x14ac:dyDescent="0.25">
      <c r="J21723" s="92"/>
      <c r="K21723" s="92"/>
    </row>
    <row r="21724" spans="10:11" x14ac:dyDescent="0.25">
      <c r="J21724" s="92"/>
      <c r="K21724" s="92"/>
    </row>
    <row r="21725" spans="10:11" x14ac:dyDescent="0.25">
      <c r="J21725" s="92"/>
      <c r="K21725" s="92"/>
    </row>
    <row r="21726" spans="10:11" x14ac:dyDescent="0.25">
      <c r="J21726" s="92"/>
      <c r="K21726" s="92"/>
    </row>
    <row r="21727" spans="10:11" x14ac:dyDescent="0.25">
      <c r="J21727" s="92"/>
      <c r="K21727" s="92"/>
    </row>
    <row r="21728" spans="10:11" x14ac:dyDescent="0.25">
      <c r="J21728" s="92"/>
      <c r="K21728" s="92"/>
    </row>
    <row r="21729" spans="10:11" x14ac:dyDescent="0.25">
      <c r="J21729" s="92"/>
      <c r="K21729" s="92"/>
    </row>
    <row r="21730" spans="10:11" x14ac:dyDescent="0.25">
      <c r="J21730" s="92"/>
      <c r="K21730" s="92"/>
    </row>
    <row r="21731" spans="10:11" x14ac:dyDescent="0.25">
      <c r="J21731" s="92"/>
      <c r="K21731" s="92"/>
    </row>
    <row r="21732" spans="10:11" x14ac:dyDescent="0.25">
      <c r="J21732" s="92"/>
      <c r="K21732" s="92"/>
    </row>
    <row r="21733" spans="10:11" x14ac:dyDescent="0.25">
      <c r="J21733" s="92"/>
      <c r="K21733" s="92"/>
    </row>
    <row r="21734" spans="10:11" x14ac:dyDescent="0.25">
      <c r="J21734" s="92"/>
      <c r="K21734" s="92"/>
    </row>
    <row r="21735" spans="10:11" x14ac:dyDescent="0.25">
      <c r="J21735" s="92"/>
      <c r="K21735" s="92"/>
    </row>
    <row r="21736" spans="10:11" x14ac:dyDescent="0.25">
      <c r="J21736" s="92"/>
      <c r="K21736" s="92"/>
    </row>
    <row r="21737" spans="10:11" x14ac:dyDescent="0.25">
      <c r="J21737" s="92"/>
      <c r="K21737" s="92"/>
    </row>
    <row r="21738" spans="10:11" x14ac:dyDescent="0.25">
      <c r="J21738" s="92"/>
      <c r="K21738" s="92"/>
    </row>
    <row r="21739" spans="10:11" x14ac:dyDescent="0.25">
      <c r="J21739" s="92"/>
      <c r="K21739" s="92"/>
    </row>
    <row r="21740" spans="10:11" x14ac:dyDescent="0.25">
      <c r="J21740" s="92"/>
      <c r="K21740" s="92"/>
    </row>
    <row r="21741" spans="10:11" x14ac:dyDescent="0.25">
      <c r="J21741" s="92"/>
      <c r="K21741" s="92"/>
    </row>
    <row r="21742" spans="10:11" x14ac:dyDescent="0.25">
      <c r="J21742" s="92"/>
      <c r="K21742" s="92"/>
    </row>
    <row r="21743" spans="10:11" x14ac:dyDescent="0.25">
      <c r="J21743" s="92"/>
      <c r="K21743" s="92"/>
    </row>
    <row r="21744" spans="10:11" x14ac:dyDescent="0.25">
      <c r="J21744" s="92"/>
      <c r="K21744" s="92"/>
    </row>
    <row r="21745" spans="10:11" x14ac:dyDescent="0.25">
      <c r="J21745" s="92"/>
      <c r="K21745" s="92"/>
    </row>
    <row r="21746" spans="10:11" x14ac:dyDescent="0.25">
      <c r="J21746" s="92"/>
      <c r="K21746" s="92"/>
    </row>
    <row r="21747" spans="10:11" x14ac:dyDescent="0.25">
      <c r="J21747" s="92"/>
      <c r="K21747" s="92"/>
    </row>
    <row r="21748" spans="10:11" x14ac:dyDescent="0.25">
      <c r="J21748" s="92"/>
      <c r="K21748" s="92"/>
    </row>
    <row r="21749" spans="10:11" x14ac:dyDescent="0.25">
      <c r="J21749" s="92"/>
      <c r="K21749" s="92"/>
    </row>
    <row r="21750" spans="10:11" x14ac:dyDescent="0.25">
      <c r="J21750" s="92"/>
      <c r="K21750" s="92"/>
    </row>
    <row r="21751" spans="10:11" x14ac:dyDescent="0.25">
      <c r="J21751" s="92"/>
      <c r="K21751" s="92"/>
    </row>
    <row r="21752" spans="10:11" x14ac:dyDescent="0.25">
      <c r="J21752" s="92"/>
      <c r="K21752" s="92"/>
    </row>
    <row r="21753" spans="10:11" x14ac:dyDescent="0.25">
      <c r="J21753" s="92"/>
      <c r="K21753" s="92"/>
    </row>
    <row r="21754" spans="10:11" x14ac:dyDescent="0.25">
      <c r="J21754" s="92"/>
      <c r="K21754" s="92"/>
    </row>
    <row r="21755" spans="10:11" x14ac:dyDescent="0.25">
      <c r="J21755" s="92"/>
      <c r="K21755" s="92"/>
    </row>
    <row r="21756" spans="10:11" x14ac:dyDescent="0.25">
      <c r="J21756" s="92"/>
      <c r="K21756" s="92"/>
    </row>
    <row r="21757" spans="10:11" x14ac:dyDescent="0.25">
      <c r="J21757" s="92"/>
      <c r="K21757" s="92"/>
    </row>
    <row r="21758" spans="10:11" x14ac:dyDescent="0.25">
      <c r="J21758" s="92"/>
      <c r="K21758" s="92"/>
    </row>
    <row r="21759" spans="10:11" x14ac:dyDescent="0.25">
      <c r="J21759" s="92"/>
      <c r="K21759" s="92"/>
    </row>
    <row r="21760" spans="10:11" x14ac:dyDescent="0.25">
      <c r="J21760" s="92"/>
      <c r="K21760" s="92"/>
    </row>
    <row r="21761" spans="10:11" x14ac:dyDescent="0.25">
      <c r="J21761" s="92"/>
      <c r="K21761" s="92"/>
    </row>
    <row r="21762" spans="10:11" x14ac:dyDescent="0.25">
      <c r="J21762" s="92"/>
      <c r="K21762" s="92"/>
    </row>
    <row r="21763" spans="10:11" x14ac:dyDescent="0.25">
      <c r="J21763" s="92"/>
      <c r="K21763" s="92"/>
    </row>
    <row r="21764" spans="10:11" x14ac:dyDescent="0.25">
      <c r="J21764" s="92"/>
      <c r="K21764" s="92"/>
    </row>
    <row r="21765" spans="10:11" x14ac:dyDescent="0.25">
      <c r="J21765" s="92"/>
      <c r="K21765" s="92"/>
    </row>
    <row r="21766" spans="10:11" x14ac:dyDescent="0.25">
      <c r="J21766" s="92"/>
      <c r="K21766" s="92"/>
    </row>
    <row r="21767" spans="10:11" x14ac:dyDescent="0.25">
      <c r="J21767" s="92"/>
      <c r="K21767" s="92"/>
    </row>
    <row r="21768" spans="10:11" x14ac:dyDescent="0.25">
      <c r="J21768" s="92"/>
      <c r="K21768" s="92"/>
    </row>
    <row r="21769" spans="10:11" x14ac:dyDescent="0.25">
      <c r="J21769" s="92"/>
      <c r="K21769" s="92"/>
    </row>
    <row r="21770" spans="10:11" x14ac:dyDescent="0.25">
      <c r="J21770" s="92"/>
      <c r="K21770" s="92"/>
    </row>
    <row r="21771" spans="10:11" x14ac:dyDescent="0.25">
      <c r="J21771" s="92"/>
      <c r="K21771" s="92"/>
    </row>
    <row r="21772" spans="10:11" x14ac:dyDescent="0.25">
      <c r="J21772" s="92"/>
      <c r="K21772" s="92"/>
    </row>
    <row r="21773" spans="10:11" x14ac:dyDescent="0.25">
      <c r="J21773" s="92"/>
      <c r="K21773" s="92"/>
    </row>
    <row r="21774" spans="10:11" x14ac:dyDescent="0.25">
      <c r="J21774" s="92"/>
      <c r="K21774" s="92"/>
    </row>
    <row r="21775" spans="10:11" x14ac:dyDescent="0.25">
      <c r="J21775" s="92"/>
      <c r="K21775" s="92"/>
    </row>
    <row r="21776" spans="10:11" x14ac:dyDescent="0.25">
      <c r="J21776" s="92"/>
      <c r="K21776" s="92"/>
    </row>
    <row r="21777" spans="10:11" x14ac:dyDescent="0.25">
      <c r="J21777" s="92"/>
      <c r="K21777" s="92"/>
    </row>
    <row r="21778" spans="10:11" x14ac:dyDescent="0.25">
      <c r="J21778" s="92"/>
      <c r="K21778" s="92"/>
    </row>
    <row r="21779" spans="10:11" x14ac:dyDescent="0.25">
      <c r="J21779" s="92"/>
      <c r="K21779" s="92"/>
    </row>
    <row r="21780" spans="10:11" x14ac:dyDescent="0.25">
      <c r="J21780" s="92"/>
      <c r="K21780" s="92"/>
    </row>
    <row r="21781" spans="10:11" x14ac:dyDescent="0.25">
      <c r="J21781" s="92"/>
      <c r="K21781" s="92"/>
    </row>
    <row r="21782" spans="10:11" x14ac:dyDescent="0.25">
      <c r="J21782" s="92"/>
      <c r="K21782" s="92"/>
    </row>
    <row r="21783" spans="10:11" x14ac:dyDescent="0.25">
      <c r="J21783" s="92"/>
      <c r="K21783" s="92"/>
    </row>
    <row r="21784" spans="10:11" x14ac:dyDescent="0.25">
      <c r="J21784" s="92"/>
      <c r="K21784" s="92"/>
    </row>
    <row r="21785" spans="10:11" x14ac:dyDescent="0.25">
      <c r="J21785" s="92"/>
      <c r="K21785" s="92"/>
    </row>
    <row r="21786" spans="10:11" x14ac:dyDescent="0.25">
      <c r="J21786" s="92"/>
      <c r="K21786" s="92"/>
    </row>
    <row r="21787" spans="10:11" x14ac:dyDescent="0.25">
      <c r="J21787" s="92"/>
      <c r="K21787" s="92"/>
    </row>
    <row r="21788" spans="10:11" x14ac:dyDescent="0.25">
      <c r="J21788" s="92"/>
      <c r="K21788" s="92"/>
    </row>
    <row r="21789" spans="10:11" x14ac:dyDescent="0.25">
      <c r="J21789" s="92"/>
      <c r="K21789" s="92"/>
    </row>
    <row r="21790" spans="10:11" x14ac:dyDescent="0.25">
      <c r="J21790" s="92"/>
      <c r="K21790" s="92"/>
    </row>
    <row r="21791" spans="10:11" x14ac:dyDescent="0.25">
      <c r="J21791" s="92"/>
      <c r="K21791" s="92"/>
    </row>
    <row r="21792" spans="10:11" x14ac:dyDescent="0.25">
      <c r="J21792" s="92"/>
      <c r="K21792" s="92"/>
    </row>
    <row r="21793" spans="10:11" x14ac:dyDescent="0.25">
      <c r="J21793" s="92"/>
      <c r="K21793" s="92"/>
    </row>
    <row r="21794" spans="10:11" x14ac:dyDescent="0.25">
      <c r="J21794" s="92"/>
      <c r="K21794" s="92"/>
    </row>
    <row r="21795" spans="10:11" x14ac:dyDescent="0.25">
      <c r="J21795" s="92"/>
      <c r="K21795" s="92"/>
    </row>
    <row r="21796" spans="10:11" x14ac:dyDescent="0.25">
      <c r="J21796" s="92"/>
      <c r="K21796" s="92"/>
    </row>
    <row r="21797" spans="10:11" x14ac:dyDescent="0.25">
      <c r="J21797" s="92"/>
      <c r="K21797" s="92"/>
    </row>
    <row r="21798" spans="10:11" x14ac:dyDescent="0.25">
      <c r="J21798" s="92"/>
      <c r="K21798" s="92"/>
    </row>
    <row r="21799" spans="10:11" x14ac:dyDescent="0.25">
      <c r="J21799" s="92"/>
      <c r="K21799" s="92"/>
    </row>
    <row r="21800" spans="10:11" x14ac:dyDescent="0.25">
      <c r="J21800" s="92"/>
      <c r="K21800" s="92"/>
    </row>
    <row r="21801" spans="10:11" x14ac:dyDescent="0.25">
      <c r="J21801" s="92"/>
      <c r="K21801" s="92"/>
    </row>
    <row r="21802" spans="10:11" x14ac:dyDescent="0.25">
      <c r="J21802" s="92"/>
      <c r="K21802" s="92"/>
    </row>
    <row r="21803" spans="10:11" x14ac:dyDescent="0.25">
      <c r="J21803" s="92"/>
      <c r="K21803" s="92"/>
    </row>
    <row r="21804" spans="10:11" x14ac:dyDescent="0.25">
      <c r="J21804" s="92"/>
      <c r="K21804" s="92"/>
    </row>
    <row r="21805" spans="10:11" x14ac:dyDescent="0.25">
      <c r="J21805" s="92"/>
      <c r="K21805" s="92"/>
    </row>
    <row r="21806" spans="10:11" x14ac:dyDescent="0.25">
      <c r="J21806" s="92"/>
      <c r="K21806" s="92"/>
    </row>
    <row r="21807" spans="10:11" x14ac:dyDescent="0.25">
      <c r="J21807" s="92"/>
      <c r="K21807" s="92"/>
    </row>
    <row r="21808" spans="10:11" x14ac:dyDescent="0.25">
      <c r="J21808" s="92"/>
      <c r="K21808" s="92"/>
    </row>
    <row r="21809" spans="10:11" x14ac:dyDescent="0.25">
      <c r="J21809" s="92"/>
      <c r="K21809" s="92"/>
    </row>
    <row r="21810" spans="10:11" x14ac:dyDescent="0.25">
      <c r="J21810" s="92"/>
      <c r="K21810" s="92"/>
    </row>
    <row r="21811" spans="10:11" x14ac:dyDescent="0.25">
      <c r="J21811" s="92"/>
      <c r="K21811" s="92"/>
    </row>
    <row r="21812" spans="10:11" x14ac:dyDescent="0.25">
      <c r="J21812" s="92"/>
      <c r="K21812" s="92"/>
    </row>
    <row r="21813" spans="10:11" x14ac:dyDescent="0.25">
      <c r="J21813" s="92"/>
      <c r="K21813" s="92"/>
    </row>
    <row r="21814" spans="10:11" x14ac:dyDescent="0.25">
      <c r="J21814" s="92"/>
      <c r="K21814" s="92"/>
    </row>
    <row r="21815" spans="10:11" x14ac:dyDescent="0.25">
      <c r="J21815" s="92"/>
      <c r="K21815" s="92"/>
    </row>
    <row r="21816" spans="10:11" x14ac:dyDescent="0.25">
      <c r="J21816" s="92"/>
      <c r="K21816" s="92"/>
    </row>
    <row r="21817" spans="10:11" x14ac:dyDescent="0.25">
      <c r="J21817" s="92"/>
      <c r="K21817" s="92"/>
    </row>
    <row r="21818" spans="10:11" x14ac:dyDescent="0.25">
      <c r="J21818" s="92"/>
      <c r="K21818" s="92"/>
    </row>
    <row r="21819" spans="10:11" x14ac:dyDescent="0.25">
      <c r="J21819" s="92"/>
      <c r="K21819" s="92"/>
    </row>
    <row r="21820" spans="10:11" x14ac:dyDescent="0.25">
      <c r="J21820" s="92"/>
      <c r="K21820" s="92"/>
    </row>
    <row r="21821" spans="10:11" x14ac:dyDescent="0.25">
      <c r="J21821" s="92"/>
      <c r="K21821" s="92"/>
    </row>
    <row r="21822" spans="10:11" x14ac:dyDescent="0.25">
      <c r="J21822" s="92"/>
      <c r="K21822" s="92"/>
    </row>
    <row r="21823" spans="10:11" x14ac:dyDescent="0.25">
      <c r="J21823" s="92"/>
      <c r="K21823" s="92"/>
    </row>
    <row r="21824" spans="10:11" x14ac:dyDescent="0.25">
      <c r="J21824" s="92"/>
      <c r="K21824" s="92"/>
    </row>
    <row r="21825" spans="10:11" x14ac:dyDescent="0.25">
      <c r="J21825" s="92"/>
      <c r="K21825" s="92"/>
    </row>
    <row r="21826" spans="10:11" x14ac:dyDescent="0.25">
      <c r="J21826" s="92"/>
      <c r="K21826" s="92"/>
    </row>
    <row r="21827" spans="10:11" x14ac:dyDescent="0.25">
      <c r="J21827" s="92"/>
      <c r="K21827" s="92"/>
    </row>
    <row r="21828" spans="10:11" x14ac:dyDescent="0.25">
      <c r="J21828" s="92"/>
      <c r="K21828" s="92"/>
    </row>
    <row r="21829" spans="10:11" x14ac:dyDescent="0.25">
      <c r="J21829" s="92"/>
      <c r="K21829" s="92"/>
    </row>
    <row r="21830" spans="10:11" x14ac:dyDescent="0.25">
      <c r="J21830" s="92"/>
      <c r="K21830" s="92"/>
    </row>
    <row r="21831" spans="10:11" x14ac:dyDescent="0.25">
      <c r="J21831" s="92"/>
      <c r="K21831" s="92"/>
    </row>
    <row r="21832" spans="10:11" x14ac:dyDescent="0.25">
      <c r="J21832" s="92"/>
      <c r="K21832" s="92"/>
    </row>
    <row r="21833" spans="10:11" x14ac:dyDescent="0.25">
      <c r="J21833" s="92"/>
      <c r="K21833" s="92"/>
    </row>
    <row r="21834" spans="10:11" x14ac:dyDescent="0.25">
      <c r="J21834" s="92"/>
      <c r="K21834" s="92"/>
    </row>
    <row r="21835" spans="10:11" x14ac:dyDescent="0.25">
      <c r="J21835" s="92"/>
      <c r="K21835" s="92"/>
    </row>
    <row r="21836" spans="10:11" x14ac:dyDescent="0.25">
      <c r="J21836" s="92"/>
      <c r="K21836" s="92"/>
    </row>
    <row r="21837" spans="10:11" x14ac:dyDescent="0.25">
      <c r="J21837" s="92"/>
      <c r="K21837" s="92"/>
    </row>
    <row r="21838" spans="10:11" x14ac:dyDescent="0.25">
      <c r="J21838" s="92"/>
      <c r="K21838" s="92"/>
    </row>
    <row r="21839" spans="10:11" x14ac:dyDescent="0.25">
      <c r="J21839" s="92"/>
      <c r="K21839" s="92"/>
    </row>
    <row r="21840" spans="10:11" x14ac:dyDescent="0.25">
      <c r="J21840" s="92"/>
      <c r="K21840" s="92"/>
    </row>
    <row r="21841" spans="10:11" x14ac:dyDescent="0.25">
      <c r="J21841" s="92"/>
      <c r="K21841" s="9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Multisite</vt:lpstr>
      <vt:lpstr>Tool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Crowley</dc:creator>
  <cp:lastModifiedBy>Pete MacSorley</cp:lastModifiedBy>
  <dcterms:created xsi:type="dcterms:W3CDTF">2017-05-05T08:01:19Z</dcterms:created>
  <dcterms:modified xsi:type="dcterms:W3CDTF">2020-08-14T08:07:21Z</dcterms:modified>
</cp:coreProperties>
</file>